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tables/table2.xml" ContentType="application/vnd.openxmlformats-officedocument.spreadsheetml.table+xml"/>
  <Override PartName="/xl/customProperty5.bin" ContentType="application/vnd.openxmlformats-officedocument.spreadsheetml.customProperty"/>
  <Override PartName="/xl/tables/table3.xml" ContentType="application/vnd.openxmlformats-officedocument.spreadsheetml.table+xml"/>
  <Override PartName="/xl/customProperty6.bin" ContentType="application/vnd.openxmlformats-officedocument.spreadsheetml.customProperty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customProperty7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3"/>
  <workbookPr hidePivotFieldList="1"/>
  <mc:AlternateContent xmlns:mc="http://schemas.openxmlformats.org/markup-compatibility/2006">
    <mc:Choice Requires="x15">
      <x15ac:absPath xmlns:x15ac="http://schemas.microsoft.com/office/spreadsheetml/2010/11/ac" url="https://citrincooperman-my.sharepoint.com/personal/jlorenz_citrincooperman_com/Documents/Documents/EUSS Transformation/Ticket Audits/"/>
    </mc:Choice>
  </mc:AlternateContent>
  <xr:revisionPtr revIDLastSave="0" documentId="8_{DD8F3D36-52D4-4CB5-BD22-1EC85A4ECDC6}" xr6:coauthVersionLast="47" xr6:coauthVersionMax="47" xr10:uidLastSave="{00000000-0000-0000-0000-000000000000}"/>
  <bookViews>
    <workbookView xWindow="-11445" yWindow="-16920" windowWidth="22185" windowHeight="14415" firstSheet="5" activeTab="5" xr2:uid="{9DD026A7-009E-420E-8C34-AB8B1BC4379D}"/>
  </bookViews>
  <sheets>
    <sheet name="Instructions" sheetId="5" r:id="rId1"/>
    <sheet name="All Data - Extract" sheetId="7" state="hidden" r:id="rId2"/>
    <sheet name="Pivot - Sample" sheetId="8" state="hidden" r:id="rId3"/>
    <sheet name="Questions" sheetId="1" state="hidden" r:id="rId4"/>
    <sheet name="Technician List" sheetId="2" state="hidden" r:id="rId5"/>
    <sheet name="Ticket Audits" sheetId="3" r:id="rId6"/>
    <sheet name="Audit Results" sheetId="11" r:id="rId7"/>
  </sheets>
  <definedNames>
    <definedName name="_xlcn.WorksheetConnection_AuditQuestions.xlsxTicketAudit1" hidden="1">TicketAudit[]</definedName>
    <definedName name="ScoreLookup">QuestionsTable[Point]</definedName>
  </definedNames>
  <calcPr calcId="191028"/>
  <pivotCaches>
    <pivotCache cacheId="1008" r:id="rId8"/>
    <pivotCache cacheId="1015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Audit Questions.xlsx!TicketAudit"/>
        </x15:modelTables>
        <x15:extLst>
          <ext xmlns:x16="http://schemas.microsoft.com/office/spreadsheetml/2014/11/main" uri="{9835A34E-60A6-4A7C-AAB8-D5F71C897F49}">
            <x16:modelTimeGroupings>
              <x16:modelTimeGrouping tableName="Table2" columnName="Completed Date" columnId="Completed Date">
                <x16:calculatedTimeColumn columnName="Completed Date (Month Index)" columnId="Completed Date (Month Index)" contentType="monthsindex" isSelected="1"/>
                <x16:calculatedTimeColumn columnName="Completed Date (Month)" columnId="Completed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89" i="3" l="1"/>
  <c r="N390" i="3"/>
  <c r="N391" i="3"/>
  <c r="M439" i="3"/>
  <c r="N439" i="3"/>
  <c r="O439" i="3"/>
  <c r="P439" i="3"/>
  <c r="Q439" i="3"/>
  <c r="R43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004" i="7"/>
  <c r="L4005" i="7"/>
  <c r="L4006" i="7"/>
  <c r="L4007" i="7"/>
  <c r="L4008" i="7"/>
  <c r="L4009" i="7"/>
  <c r="L4010" i="7"/>
  <c r="L4011" i="7"/>
  <c r="L4012" i="7"/>
  <c r="L4013" i="7"/>
  <c r="L4014" i="7"/>
  <c r="L4015" i="7"/>
  <c r="L4016" i="7"/>
  <c r="L4017" i="7"/>
  <c r="L4018" i="7"/>
  <c r="L4019" i="7"/>
  <c r="L4020" i="7"/>
  <c r="L4021" i="7"/>
  <c r="L4022" i="7"/>
  <c r="L4023" i="7"/>
  <c r="L4024" i="7"/>
  <c r="L4025" i="7"/>
  <c r="L4026" i="7"/>
  <c r="L4027" i="7"/>
  <c r="L4028" i="7"/>
  <c r="L4029" i="7"/>
  <c r="L4030" i="7"/>
  <c r="L4031" i="7"/>
  <c r="L4032" i="7"/>
  <c r="L4033" i="7"/>
  <c r="L4034" i="7"/>
  <c r="L4035" i="7"/>
  <c r="L4036" i="7"/>
  <c r="L4037" i="7"/>
  <c r="L4038" i="7"/>
  <c r="L4039" i="7"/>
  <c r="L4040" i="7"/>
  <c r="L4041" i="7"/>
  <c r="L4042" i="7"/>
  <c r="L4043" i="7"/>
  <c r="L4044" i="7"/>
  <c r="L4045" i="7"/>
  <c r="L4046" i="7"/>
  <c r="L4047" i="7"/>
  <c r="L4048" i="7"/>
  <c r="L4049" i="7"/>
  <c r="L4050" i="7"/>
  <c r="L4051" i="7"/>
  <c r="L4052" i="7"/>
  <c r="L4053" i="7"/>
  <c r="L4054" i="7"/>
  <c r="L4055" i="7"/>
  <c r="L4056" i="7"/>
  <c r="L4057" i="7"/>
  <c r="L4058" i="7"/>
  <c r="L4059" i="7"/>
  <c r="L4060" i="7"/>
  <c r="L4061" i="7"/>
  <c r="L4062" i="7"/>
  <c r="L4063" i="7"/>
  <c r="L4064" i="7"/>
  <c r="L4065" i="7"/>
  <c r="L4066" i="7"/>
  <c r="L4067" i="7"/>
  <c r="L4068" i="7"/>
  <c r="L4069" i="7"/>
  <c r="L4070" i="7"/>
  <c r="L4071" i="7"/>
  <c r="L4072" i="7"/>
  <c r="L4073" i="7"/>
  <c r="L4074" i="7"/>
  <c r="L4075" i="7"/>
  <c r="L4076" i="7"/>
  <c r="L4077" i="7"/>
  <c r="L4078" i="7"/>
  <c r="L4079" i="7"/>
  <c r="L4080" i="7"/>
  <c r="L4081" i="7"/>
  <c r="L4082" i="7"/>
  <c r="L4083" i="7"/>
  <c r="L4084" i="7"/>
  <c r="L4085" i="7"/>
  <c r="L4086" i="7"/>
  <c r="L4087" i="7"/>
  <c r="L4088" i="7"/>
  <c r="L4089" i="7"/>
  <c r="L4090" i="7"/>
  <c r="L4091" i="7"/>
  <c r="L4092" i="7"/>
  <c r="L4093" i="7"/>
  <c r="L4094" i="7"/>
  <c r="L4095" i="7"/>
  <c r="L4096" i="7"/>
  <c r="L4097" i="7"/>
  <c r="L4098" i="7"/>
  <c r="L4099" i="7"/>
  <c r="L4100" i="7"/>
  <c r="L4101" i="7"/>
  <c r="L4102" i="7"/>
  <c r="L4103" i="7"/>
  <c r="L4104" i="7"/>
  <c r="L4105" i="7"/>
  <c r="L4106" i="7"/>
  <c r="L4107" i="7"/>
  <c r="L4108" i="7"/>
  <c r="L4109" i="7"/>
  <c r="L4110" i="7"/>
  <c r="L4111" i="7"/>
  <c r="L4112" i="7"/>
  <c r="L4113" i="7"/>
  <c r="L4114" i="7"/>
  <c r="L4115" i="7"/>
  <c r="L4116" i="7"/>
  <c r="L4117" i="7"/>
  <c r="L4118" i="7"/>
  <c r="L4119" i="7"/>
  <c r="L4120" i="7"/>
  <c r="L4121" i="7"/>
  <c r="L4122" i="7"/>
  <c r="L4123" i="7"/>
  <c r="L4124" i="7"/>
  <c r="L4125" i="7"/>
  <c r="L4126" i="7"/>
  <c r="L4127" i="7"/>
  <c r="L4128" i="7"/>
  <c r="L4129" i="7"/>
  <c r="L4130" i="7"/>
  <c r="L4131" i="7"/>
  <c r="L4132" i="7"/>
  <c r="L4133" i="7"/>
  <c r="L4134" i="7"/>
  <c r="L4135" i="7"/>
  <c r="L4136" i="7"/>
  <c r="L4137" i="7"/>
  <c r="L4138" i="7"/>
  <c r="L4139" i="7"/>
  <c r="L4140" i="7"/>
  <c r="L4141" i="7"/>
  <c r="L4142" i="7"/>
  <c r="L4143" i="7"/>
  <c r="L4144" i="7"/>
  <c r="L4145" i="7"/>
  <c r="L4146" i="7"/>
  <c r="L4147" i="7"/>
  <c r="L4148" i="7"/>
  <c r="L4149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M3727" i="7"/>
  <c r="M3728" i="7"/>
  <c r="M3729" i="7"/>
  <c r="M3730" i="7"/>
  <c r="M3731" i="7"/>
  <c r="M3732" i="7"/>
  <c r="M3733" i="7"/>
  <c r="M3734" i="7"/>
  <c r="M3735" i="7"/>
  <c r="M3736" i="7"/>
  <c r="M3737" i="7"/>
  <c r="M3738" i="7"/>
  <c r="M3739" i="7"/>
  <c r="M3740" i="7"/>
  <c r="M3741" i="7"/>
  <c r="M3742" i="7"/>
  <c r="M3743" i="7"/>
  <c r="M3744" i="7"/>
  <c r="M3745" i="7"/>
  <c r="M3746" i="7"/>
  <c r="M3747" i="7"/>
  <c r="M3748" i="7"/>
  <c r="M3749" i="7"/>
  <c r="M3750" i="7"/>
  <c r="M3751" i="7"/>
  <c r="M3752" i="7"/>
  <c r="M3753" i="7"/>
  <c r="M3754" i="7"/>
  <c r="M3755" i="7"/>
  <c r="M3756" i="7"/>
  <c r="M3757" i="7"/>
  <c r="M3758" i="7"/>
  <c r="M3759" i="7"/>
  <c r="M3760" i="7"/>
  <c r="M3761" i="7"/>
  <c r="M3762" i="7"/>
  <c r="M3763" i="7"/>
  <c r="M3764" i="7"/>
  <c r="M3765" i="7"/>
  <c r="M3766" i="7"/>
  <c r="M3767" i="7"/>
  <c r="M3768" i="7"/>
  <c r="M3769" i="7"/>
  <c r="M3770" i="7"/>
  <c r="M3771" i="7"/>
  <c r="M3772" i="7"/>
  <c r="M3773" i="7"/>
  <c r="M3774" i="7"/>
  <c r="M3775" i="7"/>
  <c r="M3776" i="7"/>
  <c r="M3777" i="7"/>
  <c r="M3778" i="7"/>
  <c r="M3779" i="7"/>
  <c r="M3780" i="7"/>
  <c r="M3781" i="7"/>
  <c r="M3782" i="7"/>
  <c r="M3783" i="7"/>
  <c r="M3784" i="7"/>
  <c r="M3785" i="7"/>
  <c r="M3786" i="7"/>
  <c r="M3787" i="7"/>
  <c r="M3788" i="7"/>
  <c r="M3789" i="7"/>
  <c r="M3790" i="7"/>
  <c r="M3791" i="7"/>
  <c r="M3792" i="7"/>
  <c r="M3793" i="7"/>
  <c r="M3794" i="7"/>
  <c r="M3795" i="7"/>
  <c r="M3796" i="7"/>
  <c r="M3797" i="7"/>
  <c r="M3798" i="7"/>
  <c r="M3799" i="7"/>
  <c r="M3800" i="7"/>
  <c r="M3801" i="7"/>
  <c r="M3802" i="7"/>
  <c r="M3803" i="7"/>
  <c r="M3804" i="7"/>
  <c r="M3805" i="7"/>
  <c r="M3806" i="7"/>
  <c r="M3807" i="7"/>
  <c r="M3808" i="7"/>
  <c r="M3809" i="7"/>
  <c r="M3810" i="7"/>
  <c r="M3811" i="7"/>
  <c r="M3812" i="7"/>
  <c r="M3813" i="7"/>
  <c r="M3814" i="7"/>
  <c r="M3815" i="7"/>
  <c r="M3816" i="7"/>
  <c r="M3817" i="7"/>
  <c r="M3818" i="7"/>
  <c r="M3819" i="7"/>
  <c r="M3820" i="7"/>
  <c r="M3821" i="7"/>
  <c r="M3822" i="7"/>
  <c r="M3823" i="7"/>
  <c r="M3824" i="7"/>
  <c r="M3825" i="7"/>
  <c r="M3826" i="7"/>
  <c r="M3827" i="7"/>
  <c r="M3828" i="7"/>
  <c r="M3829" i="7"/>
  <c r="M3830" i="7"/>
  <c r="M3831" i="7"/>
  <c r="M3832" i="7"/>
  <c r="M3833" i="7"/>
  <c r="M3834" i="7"/>
  <c r="M3835" i="7"/>
  <c r="M3836" i="7"/>
  <c r="M3837" i="7"/>
  <c r="M3838" i="7"/>
  <c r="M3839" i="7"/>
  <c r="M3840" i="7"/>
  <c r="M3841" i="7"/>
  <c r="M3842" i="7"/>
  <c r="M3843" i="7"/>
  <c r="M3844" i="7"/>
  <c r="M3845" i="7"/>
  <c r="M3846" i="7"/>
  <c r="M3847" i="7"/>
  <c r="M3848" i="7"/>
  <c r="M3849" i="7"/>
  <c r="M3850" i="7"/>
  <c r="M3851" i="7"/>
  <c r="M3852" i="7"/>
  <c r="M3853" i="7"/>
  <c r="M3854" i="7"/>
  <c r="M3855" i="7"/>
  <c r="M3856" i="7"/>
  <c r="M3857" i="7"/>
  <c r="M3858" i="7"/>
  <c r="M3859" i="7"/>
  <c r="M3860" i="7"/>
  <c r="M3861" i="7"/>
  <c r="M3862" i="7"/>
  <c r="M3863" i="7"/>
  <c r="M3864" i="7"/>
  <c r="M3865" i="7"/>
  <c r="M3866" i="7"/>
  <c r="M3867" i="7"/>
  <c r="M3868" i="7"/>
  <c r="M3869" i="7"/>
  <c r="M3870" i="7"/>
  <c r="M3871" i="7"/>
  <c r="M3872" i="7"/>
  <c r="M3873" i="7"/>
  <c r="M3874" i="7"/>
  <c r="M3875" i="7"/>
  <c r="M3876" i="7"/>
  <c r="M3877" i="7"/>
  <c r="M3878" i="7"/>
  <c r="M3879" i="7"/>
  <c r="M3880" i="7"/>
  <c r="M3881" i="7"/>
  <c r="M3882" i="7"/>
  <c r="M3883" i="7"/>
  <c r="M3884" i="7"/>
  <c r="M3885" i="7"/>
  <c r="M3886" i="7"/>
  <c r="M3887" i="7"/>
  <c r="M3888" i="7"/>
  <c r="M3889" i="7"/>
  <c r="M3890" i="7"/>
  <c r="M3891" i="7"/>
  <c r="M3892" i="7"/>
  <c r="M3893" i="7"/>
  <c r="M3894" i="7"/>
  <c r="M3895" i="7"/>
  <c r="M3896" i="7"/>
  <c r="M3897" i="7"/>
  <c r="M3898" i="7"/>
  <c r="M3899" i="7"/>
  <c r="M3900" i="7"/>
  <c r="M3901" i="7"/>
  <c r="M3902" i="7"/>
  <c r="M3903" i="7"/>
  <c r="M3904" i="7"/>
  <c r="M3905" i="7"/>
  <c r="M3906" i="7"/>
  <c r="M3907" i="7"/>
  <c r="M3908" i="7"/>
  <c r="M3909" i="7"/>
  <c r="M3910" i="7"/>
  <c r="M3911" i="7"/>
  <c r="M3912" i="7"/>
  <c r="M3913" i="7"/>
  <c r="M3914" i="7"/>
  <c r="M3915" i="7"/>
  <c r="M3916" i="7"/>
  <c r="M3917" i="7"/>
  <c r="M3918" i="7"/>
  <c r="M3919" i="7"/>
  <c r="M3920" i="7"/>
  <c r="M3921" i="7"/>
  <c r="M3922" i="7"/>
  <c r="M3923" i="7"/>
  <c r="M3924" i="7"/>
  <c r="M3925" i="7"/>
  <c r="M3926" i="7"/>
  <c r="M3927" i="7"/>
  <c r="M3928" i="7"/>
  <c r="M3929" i="7"/>
  <c r="M3930" i="7"/>
  <c r="M3931" i="7"/>
  <c r="M3932" i="7"/>
  <c r="M3933" i="7"/>
  <c r="M3934" i="7"/>
  <c r="M3935" i="7"/>
  <c r="M3936" i="7"/>
  <c r="M3937" i="7"/>
  <c r="M3938" i="7"/>
  <c r="M3939" i="7"/>
  <c r="M3940" i="7"/>
  <c r="M3941" i="7"/>
  <c r="M3942" i="7"/>
  <c r="M3943" i="7"/>
  <c r="M3944" i="7"/>
  <c r="M3945" i="7"/>
  <c r="M3946" i="7"/>
  <c r="M3947" i="7"/>
  <c r="M3948" i="7"/>
  <c r="M3949" i="7"/>
  <c r="M3950" i="7"/>
  <c r="M3951" i="7"/>
  <c r="M3952" i="7"/>
  <c r="M3953" i="7"/>
  <c r="M3954" i="7"/>
  <c r="M3955" i="7"/>
  <c r="M3956" i="7"/>
  <c r="M3957" i="7"/>
  <c r="M3958" i="7"/>
  <c r="M3959" i="7"/>
  <c r="M3960" i="7"/>
  <c r="M3961" i="7"/>
  <c r="M3962" i="7"/>
  <c r="M3963" i="7"/>
  <c r="M3964" i="7"/>
  <c r="M3965" i="7"/>
  <c r="M3966" i="7"/>
  <c r="M3967" i="7"/>
  <c r="M3968" i="7"/>
  <c r="M3969" i="7"/>
  <c r="M3970" i="7"/>
  <c r="M3971" i="7"/>
  <c r="M3972" i="7"/>
  <c r="M3973" i="7"/>
  <c r="M3974" i="7"/>
  <c r="M3975" i="7"/>
  <c r="M3976" i="7"/>
  <c r="M3977" i="7"/>
  <c r="M3978" i="7"/>
  <c r="M3979" i="7"/>
  <c r="M3980" i="7"/>
  <c r="M3981" i="7"/>
  <c r="M3982" i="7"/>
  <c r="M3983" i="7"/>
  <c r="M3984" i="7"/>
  <c r="M3985" i="7"/>
  <c r="M3986" i="7"/>
  <c r="M3987" i="7"/>
  <c r="M3988" i="7"/>
  <c r="M3989" i="7"/>
  <c r="M3990" i="7"/>
  <c r="M3991" i="7"/>
  <c r="M3992" i="7"/>
  <c r="M3993" i="7"/>
  <c r="M3994" i="7"/>
  <c r="M3995" i="7"/>
  <c r="M3996" i="7"/>
  <c r="M3997" i="7"/>
  <c r="M3998" i="7"/>
  <c r="M3999" i="7"/>
  <c r="M4000" i="7"/>
  <c r="M4001" i="7"/>
  <c r="M4002" i="7"/>
  <c r="M4003" i="7"/>
  <c r="M4004" i="7"/>
  <c r="M4005" i="7"/>
  <c r="M4006" i="7"/>
  <c r="M4007" i="7"/>
  <c r="M4008" i="7"/>
  <c r="M4009" i="7"/>
  <c r="M4010" i="7"/>
  <c r="M4011" i="7"/>
  <c r="M4012" i="7"/>
  <c r="M4013" i="7"/>
  <c r="M4014" i="7"/>
  <c r="M4015" i="7"/>
  <c r="M4016" i="7"/>
  <c r="M4017" i="7"/>
  <c r="M4018" i="7"/>
  <c r="M4019" i="7"/>
  <c r="M4020" i="7"/>
  <c r="M4021" i="7"/>
  <c r="M4022" i="7"/>
  <c r="M4023" i="7"/>
  <c r="M4024" i="7"/>
  <c r="M4025" i="7"/>
  <c r="M4026" i="7"/>
  <c r="M4027" i="7"/>
  <c r="M4028" i="7"/>
  <c r="M4029" i="7"/>
  <c r="M4030" i="7"/>
  <c r="M4031" i="7"/>
  <c r="M4032" i="7"/>
  <c r="M4033" i="7"/>
  <c r="M4034" i="7"/>
  <c r="M4035" i="7"/>
  <c r="M4036" i="7"/>
  <c r="M4037" i="7"/>
  <c r="M4038" i="7"/>
  <c r="M4039" i="7"/>
  <c r="M4040" i="7"/>
  <c r="M4041" i="7"/>
  <c r="M4042" i="7"/>
  <c r="M4043" i="7"/>
  <c r="M4044" i="7"/>
  <c r="M4045" i="7"/>
  <c r="M4046" i="7"/>
  <c r="M4047" i="7"/>
  <c r="M4048" i="7"/>
  <c r="M4049" i="7"/>
  <c r="M4050" i="7"/>
  <c r="M4051" i="7"/>
  <c r="M4052" i="7"/>
  <c r="M4053" i="7"/>
  <c r="M4054" i="7"/>
  <c r="M4055" i="7"/>
  <c r="M4056" i="7"/>
  <c r="M4057" i="7"/>
  <c r="M4058" i="7"/>
  <c r="M4059" i="7"/>
  <c r="M4060" i="7"/>
  <c r="M4061" i="7"/>
  <c r="M4062" i="7"/>
  <c r="M4063" i="7"/>
  <c r="M4064" i="7"/>
  <c r="M4065" i="7"/>
  <c r="M4066" i="7"/>
  <c r="M4067" i="7"/>
  <c r="M4068" i="7"/>
  <c r="M4069" i="7"/>
  <c r="M4070" i="7"/>
  <c r="M4071" i="7"/>
  <c r="M4072" i="7"/>
  <c r="M4073" i="7"/>
  <c r="M4074" i="7"/>
  <c r="M4075" i="7"/>
  <c r="M4076" i="7"/>
  <c r="M4077" i="7"/>
  <c r="M4078" i="7"/>
  <c r="M4079" i="7"/>
  <c r="M4080" i="7"/>
  <c r="M4081" i="7"/>
  <c r="M4082" i="7"/>
  <c r="M4083" i="7"/>
  <c r="M4084" i="7"/>
  <c r="M4085" i="7"/>
  <c r="M4086" i="7"/>
  <c r="M4087" i="7"/>
  <c r="M4088" i="7"/>
  <c r="M4089" i="7"/>
  <c r="M4090" i="7"/>
  <c r="M4091" i="7"/>
  <c r="M4092" i="7"/>
  <c r="M4093" i="7"/>
  <c r="M4094" i="7"/>
  <c r="M4095" i="7"/>
  <c r="M4096" i="7"/>
  <c r="M4097" i="7"/>
  <c r="M4098" i="7"/>
  <c r="M4099" i="7"/>
  <c r="M4100" i="7"/>
  <c r="M4101" i="7"/>
  <c r="M4102" i="7"/>
  <c r="M4103" i="7"/>
  <c r="M4104" i="7"/>
  <c r="M4105" i="7"/>
  <c r="M4106" i="7"/>
  <c r="M4107" i="7"/>
  <c r="M4108" i="7"/>
  <c r="M4109" i="7"/>
  <c r="M4110" i="7"/>
  <c r="M4111" i="7"/>
  <c r="M4112" i="7"/>
  <c r="M4113" i="7"/>
  <c r="M4114" i="7"/>
  <c r="M4115" i="7"/>
  <c r="M4116" i="7"/>
  <c r="M4117" i="7"/>
  <c r="M4118" i="7"/>
  <c r="M4119" i="7"/>
  <c r="M4120" i="7"/>
  <c r="M4121" i="7"/>
  <c r="M4122" i="7"/>
  <c r="M4123" i="7"/>
  <c r="M4124" i="7"/>
  <c r="M4125" i="7"/>
  <c r="M4126" i="7"/>
  <c r="M4127" i="7"/>
  <c r="M4128" i="7"/>
  <c r="M4129" i="7"/>
  <c r="M4130" i="7"/>
  <c r="M4131" i="7"/>
  <c r="M4132" i="7"/>
  <c r="M4133" i="7"/>
  <c r="M4134" i="7"/>
  <c r="M4135" i="7"/>
  <c r="M4136" i="7"/>
  <c r="M4137" i="7"/>
  <c r="M4138" i="7"/>
  <c r="M4139" i="7"/>
  <c r="M4140" i="7"/>
  <c r="M4141" i="7"/>
  <c r="M4142" i="7"/>
  <c r="M4143" i="7"/>
  <c r="M4144" i="7"/>
  <c r="M4145" i="7"/>
  <c r="M4146" i="7"/>
  <c r="M4147" i="7"/>
  <c r="M4148" i="7"/>
  <c r="M4149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O1104" i="7" s="1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O3708" i="7" s="1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S439" i="3" l="1"/>
  <c r="S372" i="3"/>
  <c r="O3924" i="7"/>
  <c r="O180" i="7"/>
  <c r="O1659" i="7"/>
  <c r="S404" i="3"/>
  <c r="O274" i="7"/>
  <c r="O1358" i="7"/>
  <c r="S569" i="3"/>
  <c r="S572" i="3"/>
  <c r="S494" i="3"/>
  <c r="S379" i="3"/>
  <c r="S307" i="3"/>
  <c r="S445" i="3"/>
  <c r="S482" i="3"/>
  <c r="S427" i="3"/>
  <c r="S403" i="3"/>
  <c r="S355" i="3"/>
  <c r="S331" i="3"/>
  <c r="S481" i="3"/>
  <c r="S306" i="3"/>
  <c r="S511" i="3"/>
  <c r="S420" i="3"/>
  <c r="S324" i="3"/>
  <c r="S475" i="3"/>
  <c r="S396" i="3"/>
  <c r="S348" i="3"/>
  <c r="S300" i="3"/>
  <c r="S533" i="3"/>
  <c r="S428" i="3"/>
  <c r="S380" i="3"/>
  <c r="S356" i="3"/>
  <c r="S332" i="3"/>
  <c r="S536" i="3"/>
  <c r="S417" i="3"/>
  <c r="S405" i="3"/>
  <c r="S393" i="3"/>
  <c r="S381" i="3"/>
  <c r="S369" i="3"/>
  <c r="S357" i="3"/>
  <c r="S345" i="3"/>
  <c r="S333" i="3"/>
  <c r="S321" i="3"/>
  <c r="S566" i="3"/>
  <c r="S530" i="3"/>
  <c r="S443" i="3"/>
  <c r="O2604" i="7"/>
  <c r="S425" i="3"/>
  <c r="S514" i="3"/>
  <c r="S435" i="3"/>
  <c r="S502" i="3"/>
  <c r="S466" i="3"/>
  <c r="S308" i="3"/>
  <c r="S495" i="3"/>
  <c r="S416" i="3"/>
  <c r="S392" i="3"/>
  <c r="S368" i="3"/>
  <c r="S344" i="3"/>
  <c r="S320" i="3"/>
  <c r="S431" i="3"/>
  <c r="S556" i="3"/>
  <c r="S433" i="3"/>
  <c r="S529" i="3"/>
  <c r="S578" i="3"/>
  <c r="S554" i="3"/>
  <c r="S523" i="3"/>
  <c r="S451" i="3"/>
  <c r="S581" i="3"/>
  <c r="S454" i="3"/>
  <c r="S411" i="3"/>
  <c r="S387" i="3"/>
  <c r="S363" i="3"/>
  <c r="S339" i="3"/>
  <c r="S315" i="3"/>
  <c r="S499" i="3"/>
  <c r="S557" i="3"/>
  <c r="S560" i="3"/>
  <c r="S548" i="3"/>
  <c r="S505" i="3"/>
  <c r="S493" i="3"/>
  <c r="S469" i="3"/>
  <c r="S438" i="3"/>
  <c r="S408" i="3"/>
  <c r="S384" i="3"/>
  <c r="S360" i="3"/>
  <c r="S336" i="3"/>
  <c r="S312" i="3"/>
  <c r="S456" i="3"/>
  <c r="S582" i="3"/>
  <c r="S455" i="3"/>
  <c r="S415" i="3"/>
  <c r="S391" i="3"/>
  <c r="S367" i="3"/>
  <c r="S343" i="3"/>
  <c r="S319" i="3"/>
  <c r="S528" i="3"/>
  <c r="S521" i="3"/>
  <c r="S585" i="3"/>
  <c r="S542" i="3"/>
  <c r="S487" i="3"/>
  <c r="S463" i="3"/>
  <c r="S545" i="3"/>
  <c r="S399" i="3"/>
  <c r="S375" i="3"/>
  <c r="S351" i="3"/>
  <c r="S327" i="3"/>
  <c r="S303" i="3"/>
  <c r="S517" i="3"/>
  <c r="S457" i="3"/>
  <c r="S526" i="3"/>
  <c r="S490" i="3"/>
  <c r="S426" i="3"/>
  <c r="S414" i="3"/>
  <c r="S402" i="3"/>
  <c r="S390" i="3"/>
  <c r="S378" i="3"/>
  <c r="S366" i="3"/>
  <c r="S354" i="3"/>
  <c r="S342" i="3"/>
  <c r="S330" i="3"/>
  <c r="S318" i="3"/>
  <c r="S575" i="3"/>
  <c r="S563" i="3"/>
  <c r="S539" i="3"/>
  <c r="S520" i="3"/>
  <c r="S508" i="3"/>
  <c r="S484" i="3"/>
  <c r="S472" i="3"/>
  <c r="S460" i="3"/>
  <c r="S448" i="3"/>
  <c r="S441" i="3"/>
  <c r="O3636" i="7"/>
  <c r="S422" i="3"/>
  <c r="S410" i="3"/>
  <c r="S398" i="3"/>
  <c r="S386" i="3"/>
  <c r="S374" i="3"/>
  <c r="S362" i="3"/>
  <c r="S350" i="3"/>
  <c r="S338" i="3"/>
  <c r="S326" i="3"/>
  <c r="S314" i="3"/>
  <c r="S302" i="3"/>
  <c r="S413" i="3"/>
  <c r="S401" i="3"/>
  <c r="S389" i="3"/>
  <c r="S377" i="3"/>
  <c r="S365" i="3"/>
  <c r="S353" i="3"/>
  <c r="S341" i="3"/>
  <c r="S329" i="3"/>
  <c r="S317" i="3"/>
  <c r="S305" i="3"/>
  <c r="S574" i="3"/>
  <c r="S562" i="3"/>
  <c r="S550" i="3"/>
  <c r="S538" i="3"/>
  <c r="S519" i="3"/>
  <c r="S507" i="3"/>
  <c r="S483" i="3"/>
  <c r="S471" i="3"/>
  <c r="S459" i="3"/>
  <c r="S447" i="3"/>
  <c r="S440" i="3"/>
  <c r="S421" i="3"/>
  <c r="S409" i="3"/>
  <c r="S397" i="3"/>
  <c r="S385" i="3"/>
  <c r="S373" i="3"/>
  <c r="S361" i="3"/>
  <c r="S349" i="3"/>
  <c r="S337" i="3"/>
  <c r="S325" i="3"/>
  <c r="S313" i="3"/>
  <c r="S301" i="3"/>
  <c r="S584" i="3"/>
  <c r="S577" i="3"/>
  <c r="S565" i="3"/>
  <c r="S553" i="3"/>
  <c r="S541" i="3"/>
  <c r="S522" i="3"/>
  <c r="S510" i="3"/>
  <c r="S498" i="3"/>
  <c r="S486" i="3"/>
  <c r="S474" i="3"/>
  <c r="S462" i="3"/>
  <c r="S450" i="3"/>
  <c r="S424" i="3"/>
  <c r="S412" i="3"/>
  <c r="S400" i="3"/>
  <c r="S388" i="3"/>
  <c r="S376" i="3"/>
  <c r="S364" i="3"/>
  <c r="S352" i="3"/>
  <c r="S340" i="3"/>
  <c r="S328" i="3"/>
  <c r="S316" i="3"/>
  <c r="S304" i="3"/>
  <c r="S573" i="3"/>
  <c r="S561" i="3"/>
  <c r="S549" i="3"/>
  <c r="S537" i="3"/>
  <c r="S518" i="3"/>
  <c r="S506" i="3"/>
  <c r="S470" i="3"/>
  <c r="S458" i="3"/>
  <c r="S446" i="3"/>
  <c r="S432" i="3"/>
  <c r="S419" i="3"/>
  <c r="S407" i="3"/>
  <c r="S395" i="3"/>
  <c r="S383" i="3"/>
  <c r="S371" i="3"/>
  <c r="S359" i="3"/>
  <c r="S347" i="3"/>
  <c r="S335" i="3"/>
  <c r="S323" i="3"/>
  <c r="S311" i="3"/>
  <c r="S587" i="3"/>
  <c r="S580" i="3"/>
  <c r="S568" i="3"/>
  <c r="S544" i="3"/>
  <c r="S532" i="3"/>
  <c r="S525" i="3"/>
  <c r="S513" i="3"/>
  <c r="S501" i="3"/>
  <c r="S489" i="3"/>
  <c r="S477" i="3"/>
  <c r="S465" i="3"/>
  <c r="S453" i="3"/>
  <c r="S583" i="3"/>
  <c r="S576" i="3"/>
  <c r="S564" i="3"/>
  <c r="S552" i="3"/>
  <c r="S540" i="3"/>
  <c r="S509" i="3"/>
  <c r="S497" i="3"/>
  <c r="S485" i="3"/>
  <c r="S473" i="3"/>
  <c r="S461" i="3"/>
  <c r="S449" i="3"/>
  <c r="S442" i="3"/>
  <c r="S423" i="3"/>
  <c r="S571" i="3"/>
  <c r="S559" i="3"/>
  <c r="S547" i="3"/>
  <c r="S535" i="3"/>
  <c r="S516" i="3"/>
  <c r="S504" i="3"/>
  <c r="S492" i="3"/>
  <c r="S480" i="3"/>
  <c r="S468" i="3"/>
  <c r="S444" i="3"/>
  <c r="S437" i="3"/>
  <c r="S430" i="3"/>
  <c r="S527" i="3"/>
  <c r="O3960" i="7"/>
  <c r="O3108" i="7"/>
  <c r="S551" i="3"/>
  <c r="S496" i="3"/>
  <c r="S418" i="3"/>
  <c r="S406" i="3"/>
  <c r="S394" i="3"/>
  <c r="S382" i="3"/>
  <c r="S370" i="3"/>
  <c r="S358" i="3"/>
  <c r="S346" i="3"/>
  <c r="S334" i="3"/>
  <c r="S322" i="3"/>
  <c r="S310" i="3"/>
  <c r="S309" i="3"/>
  <c r="S570" i="3"/>
  <c r="S558" i="3"/>
  <c r="S546" i="3"/>
  <c r="S534" i="3"/>
  <c r="S515" i="3"/>
  <c r="S503" i="3"/>
  <c r="S491" i="3"/>
  <c r="S479" i="3"/>
  <c r="S467" i="3"/>
  <c r="S436" i="3"/>
  <c r="S429" i="3"/>
  <c r="S478" i="3"/>
  <c r="O4140" i="7"/>
  <c r="O4032" i="7"/>
  <c r="O3840" i="7"/>
  <c r="O4128" i="7"/>
  <c r="O4092" i="7"/>
  <c r="O3996" i="7"/>
  <c r="O3936" i="7"/>
  <c r="O3912" i="7"/>
  <c r="O3456" i="7"/>
  <c r="O4" i="7"/>
  <c r="O334" i="7"/>
  <c r="O4044" i="7"/>
  <c r="S434" i="3"/>
  <c r="O4116" i="7"/>
  <c r="O4104" i="7"/>
  <c r="O4056" i="7"/>
  <c r="O4020" i="7"/>
  <c r="O3876" i="7"/>
  <c r="S586" i="3"/>
  <c r="S579" i="3"/>
  <c r="S567" i="3"/>
  <c r="S555" i="3"/>
  <c r="S543" i="3"/>
  <c r="S531" i="3"/>
  <c r="S524" i="3"/>
  <c r="S512" i="3"/>
  <c r="S500" i="3"/>
  <c r="S488" i="3"/>
  <c r="S476" i="3"/>
  <c r="S464" i="3"/>
  <c r="S452" i="3"/>
  <c r="O4068" i="7"/>
  <c r="O3984" i="7"/>
  <c r="O4080" i="7"/>
  <c r="O3684" i="7"/>
  <c r="O3492" i="7"/>
  <c r="O3252" i="7"/>
  <c r="O3120" i="7"/>
  <c r="O3816" i="7"/>
  <c r="O3792" i="7"/>
  <c r="O3696" i="7"/>
  <c r="O3672" i="7"/>
  <c r="O3468" i="7"/>
  <c r="O3152" i="7"/>
  <c r="O3804" i="7"/>
  <c r="O3528" i="7"/>
  <c r="O2796" i="7"/>
  <c r="O3972" i="7"/>
  <c r="O231" i="7"/>
  <c r="O2726" i="7"/>
  <c r="O3764" i="7"/>
  <c r="O2784" i="7"/>
  <c r="O3391" i="7"/>
  <c r="O3728" i="7"/>
  <c r="O2380" i="7"/>
  <c r="O2356" i="7"/>
  <c r="O3190" i="7"/>
  <c r="O2647" i="7"/>
  <c r="O3706" i="7"/>
  <c r="O3070" i="7"/>
  <c r="O1710" i="7"/>
  <c r="O4148" i="7"/>
  <c r="O4076" i="7"/>
  <c r="O4040" i="7"/>
  <c r="O3920" i="7"/>
  <c r="O3959" i="7"/>
  <c r="O4112" i="7"/>
  <c r="O3596" i="7"/>
  <c r="O2191" i="7"/>
  <c r="O2407" i="7"/>
  <c r="O4016" i="7"/>
  <c r="O3257" i="7"/>
  <c r="O343" i="7"/>
  <c r="O4052" i="7"/>
  <c r="O3956" i="7"/>
  <c r="O199" i="7"/>
  <c r="O3992" i="7"/>
  <c r="O1941" i="7"/>
  <c r="O4084" i="7"/>
  <c r="O3923" i="7"/>
  <c r="O3311" i="7"/>
  <c r="O3035" i="7"/>
  <c r="O872" i="7"/>
  <c r="O791" i="7"/>
  <c r="O560" i="7"/>
  <c r="O284" i="7"/>
  <c r="O32" i="7"/>
  <c r="O3896" i="7"/>
  <c r="O3740" i="7"/>
  <c r="O3704" i="7"/>
  <c r="O2185" i="7"/>
  <c r="O3140" i="7"/>
  <c r="O2444" i="7"/>
  <c r="O3848" i="7"/>
  <c r="O3620" i="7"/>
  <c r="O3368" i="7"/>
  <c r="O3272" i="7"/>
  <c r="O3128" i="7"/>
  <c r="O2648" i="7"/>
  <c r="O3824" i="7"/>
  <c r="O3958" i="7"/>
  <c r="O3043" i="7"/>
  <c r="O3248" i="7"/>
  <c r="O3125" i="7"/>
  <c r="O2906" i="7"/>
  <c r="O3980" i="7"/>
  <c r="O3860" i="7"/>
  <c r="O3224" i="7"/>
  <c r="O4138" i="7"/>
  <c r="O3056" i="7"/>
  <c r="O4083" i="7"/>
  <c r="O3872" i="7"/>
  <c r="O3572" i="7"/>
  <c r="O3560" i="7"/>
  <c r="O2979" i="7"/>
  <c r="O3494" i="7"/>
  <c r="O3488" i="7"/>
  <c r="O3464" i="7"/>
  <c r="O3296" i="7"/>
  <c r="O1970" i="7"/>
  <c r="O3948" i="7"/>
  <c r="O3864" i="7"/>
  <c r="O3780" i="7"/>
  <c r="O3732" i="7"/>
  <c r="O3660" i="7"/>
  <c r="O3588" i="7"/>
  <c r="O3408" i="7"/>
  <c r="O3360" i="7"/>
  <c r="O3312" i="7"/>
  <c r="O3276" i="7"/>
  <c r="O3240" i="7"/>
  <c r="O3192" i="7"/>
  <c r="O3132" i="7"/>
  <c r="O3096" i="7"/>
  <c r="O3084" i="7"/>
  <c r="O3072" i="7"/>
  <c r="O1444" i="7"/>
  <c r="O3060" i="7"/>
  <c r="O3048" i="7"/>
  <c r="O3036" i="7"/>
  <c r="O2976" i="7"/>
  <c r="O2928" i="7"/>
  <c r="O2724" i="7"/>
  <c r="O2376" i="7"/>
  <c r="O3828" i="7"/>
  <c r="O3768" i="7"/>
  <c r="O3720" i="7"/>
  <c r="O3576" i="7"/>
  <c r="O3564" i="7"/>
  <c r="O802" i="7"/>
  <c r="O3552" i="7"/>
  <c r="O61" i="7"/>
  <c r="O3504" i="7"/>
  <c r="O3396" i="7"/>
  <c r="O3336" i="7"/>
  <c r="O3264" i="7"/>
  <c r="O3228" i="7"/>
  <c r="O3216" i="7"/>
  <c r="O3113" i="7"/>
  <c r="O3144" i="7"/>
  <c r="O2782" i="7"/>
  <c r="O2354" i="7"/>
  <c r="O5" i="7"/>
  <c r="O3899" i="7"/>
  <c r="O3755" i="7"/>
  <c r="O3431" i="7"/>
  <c r="O3155" i="7"/>
  <c r="O3888" i="7"/>
  <c r="O3756" i="7"/>
  <c r="O3624" i="7"/>
  <c r="O3612" i="7"/>
  <c r="O3540" i="7"/>
  <c r="O3480" i="7"/>
  <c r="O3432" i="7"/>
  <c r="O3420" i="7"/>
  <c r="O2599" i="7"/>
  <c r="O3384" i="7"/>
  <c r="O3372" i="7"/>
  <c r="O2643" i="7"/>
  <c r="O3324" i="7"/>
  <c r="O3288" i="7"/>
  <c r="O3204" i="7"/>
  <c r="O3168" i="7"/>
  <c r="O3156" i="7"/>
  <c r="O1157" i="7"/>
  <c r="O1968" i="7"/>
  <c r="O3457" i="7"/>
  <c r="O3898" i="7"/>
  <c r="O3112" i="7"/>
  <c r="O2347" i="7"/>
  <c r="O1456" i="7"/>
  <c r="O4090" i="7"/>
  <c r="O4006" i="7"/>
  <c r="O3814" i="7"/>
  <c r="O3754" i="7"/>
  <c r="O3454" i="7"/>
  <c r="O3900" i="7"/>
  <c r="O3852" i="7"/>
  <c r="O3744" i="7"/>
  <c r="O3648" i="7"/>
  <c r="O3600" i="7"/>
  <c r="O3516" i="7"/>
  <c r="O3444" i="7"/>
  <c r="O3348" i="7"/>
  <c r="O3300" i="7"/>
  <c r="O3180" i="7"/>
  <c r="O3151" i="7"/>
  <c r="O3702" i="7"/>
  <c r="O3395" i="7"/>
  <c r="O2290" i="7"/>
  <c r="O1436" i="7"/>
  <c r="O4064" i="7"/>
  <c r="O3968" i="7"/>
  <c r="O3836" i="7"/>
  <c r="O3752" i="7"/>
  <c r="O3644" i="7"/>
  <c r="O3512" i="7"/>
  <c r="O3404" i="7"/>
  <c r="O3116" i="7"/>
  <c r="O3349" i="7"/>
  <c r="O3" i="7"/>
  <c r="O799" i="7"/>
  <c r="O2075" i="7"/>
  <c r="O632" i="7"/>
  <c r="O1588" i="7"/>
  <c r="O3761" i="7"/>
  <c r="O4121" i="7"/>
  <c r="O4122" i="7"/>
  <c r="O634" i="7"/>
  <c r="O985" i="7"/>
  <c r="O4088" i="7"/>
  <c r="O3812" i="7"/>
  <c r="O3716" i="7"/>
  <c r="O3608" i="7"/>
  <c r="O3500" i="7"/>
  <c r="O3380" i="7"/>
  <c r="O3260" i="7"/>
  <c r="O1445" i="7"/>
  <c r="O3092" i="7"/>
  <c r="O817" i="7"/>
  <c r="O2192" i="7"/>
  <c r="O3220" i="7"/>
  <c r="O2646" i="7"/>
  <c r="O3175" i="7"/>
  <c r="O2971" i="7"/>
  <c r="O2803" i="7"/>
  <c r="O2515" i="7"/>
  <c r="O2419" i="7"/>
  <c r="O3788" i="7"/>
  <c r="O3668" i="7"/>
  <c r="O3584" i="7"/>
  <c r="O3476" i="7"/>
  <c r="O3332" i="7"/>
  <c r="O3188" i="7"/>
  <c r="O3032" i="7"/>
  <c r="O459" i="7"/>
  <c r="O1460" i="7"/>
  <c r="O3614" i="7"/>
  <c r="O4003" i="7"/>
  <c r="O3347" i="7"/>
  <c r="O2598" i="7"/>
  <c r="O1141" i="7"/>
  <c r="O3895" i="7"/>
  <c r="O3944" i="7"/>
  <c r="O3524" i="7"/>
  <c r="O3440" i="7"/>
  <c r="O3320" i="7"/>
  <c r="O3176" i="7"/>
  <c r="O3044" i="7"/>
  <c r="O2991" i="7"/>
  <c r="O2874" i="7"/>
  <c r="O1306" i="7"/>
  <c r="O1827" i="7"/>
  <c r="O3868" i="7"/>
  <c r="O3847" i="7"/>
  <c r="O3807" i="7"/>
  <c r="O3277" i="7"/>
  <c r="O2907" i="7"/>
  <c r="O2512" i="7"/>
  <c r="O2099" i="7"/>
  <c r="O4124" i="7"/>
  <c r="O4004" i="7"/>
  <c r="O3692" i="7"/>
  <c r="O3548" i="7"/>
  <c r="O3236" i="7"/>
  <c r="O444" i="7"/>
  <c r="O3104" i="7"/>
  <c r="O2972" i="7"/>
  <c r="O2096" i="7"/>
  <c r="O3208" i="7"/>
  <c r="O3018" i="7"/>
  <c r="O3619" i="7"/>
  <c r="O4042" i="7"/>
  <c r="O3269" i="7"/>
  <c r="O2511" i="7"/>
  <c r="O796" i="7"/>
  <c r="O4008" i="7"/>
  <c r="O4100" i="7"/>
  <c r="O3932" i="7"/>
  <c r="O3776" i="7"/>
  <c r="O3632" i="7"/>
  <c r="O3536" i="7"/>
  <c r="O3452" i="7"/>
  <c r="O3392" i="7"/>
  <c r="O3308" i="7"/>
  <c r="O3164" i="7"/>
  <c r="O3008" i="7"/>
  <c r="O2455" i="7"/>
  <c r="O1684" i="7"/>
  <c r="O1143" i="7"/>
  <c r="O992" i="7"/>
  <c r="O1158" i="7"/>
  <c r="O4069" i="7"/>
  <c r="O3601" i="7"/>
  <c r="O3805" i="7"/>
  <c r="O3998" i="7"/>
  <c r="O3791" i="7"/>
  <c r="O3557" i="7"/>
  <c r="O2905" i="7"/>
  <c r="O2504" i="7"/>
  <c r="O1965" i="7"/>
  <c r="O460" i="7"/>
  <c r="O3666" i="7"/>
  <c r="O4136" i="7"/>
  <c r="O3908" i="7"/>
  <c r="O3884" i="7"/>
  <c r="O1144" i="7"/>
  <c r="O3656" i="7"/>
  <c r="O3356" i="7"/>
  <c r="O3284" i="7"/>
  <c r="O3080" i="7"/>
  <c r="O3068" i="7"/>
  <c r="O1717" i="7"/>
  <c r="O2996" i="7"/>
  <c r="O2332" i="7"/>
  <c r="O2861" i="7"/>
  <c r="O2978" i="7"/>
  <c r="O3390" i="7"/>
  <c r="O4039" i="7"/>
  <c r="O3867" i="7"/>
  <c r="O3986" i="7"/>
  <c r="O3766" i="7"/>
  <c r="O2873" i="7"/>
  <c r="O2450" i="7"/>
  <c r="O1853" i="7"/>
  <c r="O437" i="7"/>
  <c r="O4028" i="7"/>
  <c r="O3800" i="7"/>
  <c r="O3680" i="7"/>
  <c r="O3416" i="7"/>
  <c r="O3344" i="7"/>
  <c r="O3212" i="7"/>
  <c r="O3200" i="7"/>
  <c r="O2170" i="7"/>
  <c r="O3227" i="7"/>
  <c r="O3020" i="7"/>
  <c r="O2748" i="7"/>
  <c r="O1439" i="7"/>
  <c r="O2189" i="7"/>
  <c r="O3605" i="7"/>
  <c r="O3762" i="7"/>
  <c r="O3493" i="7"/>
  <c r="O3154" i="7"/>
  <c r="O2797" i="7"/>
  <c r="O1719" i="7"/>
  <c r="O3024" i="7"/>
  <c r="O3012" i="7"/>
  <c r="O3000" i="7"/>
  <c r="O2988" i="7"/>
  <c r="O2964" i="7"/>
  <c r="O2952" i="7"/>
  <c r="O2940" i="7"/>
  <c r="O2916" i="7"/>
  <c r="O2904" i="7"/>
  <c r="O2892" i="7"/>
  <c r="O2880" i="7"/>
  <c r="O2868" i="7"/>
  <c r="O2856" i="7"/>
  <c r="O2844" i="7"/>
  <c r="O2832" i="7"/>
  <c r="O2820" i="7"/>
  <c r="O2808" i="7"/>
  <c r="O2772" i="7"/>
  <c r="O2760" i="7"/>
  <c r="O2736" i="7"/>
  <c r="O2712" i="7"/>
  <c r="O2700" i="7"/>
  <c r="O2688" i="7"/>
  <c r="O2676" i="7"/>
  <c r="O2664" i="7"/>
  <c r="O2652" i="7"/>
  <c r="O2640" i="7"/>
  <c r="O2628" i="7"/>
  <c r="O2616" i="7"/>
  <c r="O2592" i="7"/>
  <c r="O2580" i="7"/>
  <c r="O2568" i="7"/>
  <c r="O2556" i="7"/>
  <c r="O2544" i="7"/>
  <c r="O2532" i="7"/>
  <c r="O2520" i="7"/>
  <c r="O2508" i="7"/>
  <c r="O2496" i="7"/>
  <c r="O2484" i="7"/>
  <c r="O2472" i="7"/>
  <c r="O2460" i="7"/>
  <c r="O2448" i="7"/>
  <c r="O2436" i="7"/>
  <c r="O2424" i="7"/>
  <c r="O2412" i="7"/>
  <c r="O2400" i="7"/>
  <c r="O2388" i="7"/>
  <c r="O2364" i="7"/>
  <c r="O2352" i="7"/>
  <c r="O2340" i="7"/>
  <c r="O2328" i="7"/>
  <c r="O2316" i="7"/>
  <c r="O2304" i="7"/>
  <c r="O2292" i="7"/>
  <c r="O2280" i="7"/>
  <c r="O2268" i="7"/>
  <c r="O2256" i="7"/>
  <c r="O2244" i="7"/>
  <c r="O2232" i="7"/>
  <c r="O2220" i="7"/>
  <c r="O2208" i="7"/>
  <c r="O2196" i="7"/>
  <c r="O2184" i="7"/>
  <c r="O2172" i="7"/>
  <c r="O2160" i="7"/>
  <c r="O2148" i="7"/>
  <c r="O2136" i="7"/>
  <c r="O2124" i="7"/>
  <c r="O2112" i="7"/>
  <c r="O2100" i="7"/>
  <c r="O2088" i="7"/>
  <c r="O2076" i="7"/>
  <c r="O2064" i="7"/>
  <c r="O2052" i="7"/>
  <c r="O2040" i="7"/>
  <c r="O2028" i="7"/>
  <c r="O2016" i="7"/>
  <c r="O2004" i="7"/>
  <c r="O1992" i="7"/>
  <c r="O1980" i="7"/>
  <c r="O1956" i="7"/>
  <c r="O1944" i="7"/>
  <c r="O1932" i="7"/>
  <c r="O1920" i="7"/>
  <c r="O1908" i="7"/>
  <c r="O1896" i="7"/>
  <c r="O1884" i="7"/>
  <c r="O1872" i="7"/>
  <c r="O1860" i="7"/>
  <c r="O1848" i="7"/>
  <c r="O1776" i="7"/>
  <c r="O1212" i="7"/>
  <c r="O1056" i="7"/>
  <c r="O876" i="7"/>
  <c r="O4139" i="7"/>
  <c r="O4127" i="7"/>
  <c r="O4115" i="7"/>
  <c r="O4103" i="7"/>
  <c r="O4091" i="7"/>
  <c r="O4079" i="7"/>
  <c r="O4067" i="7"/>
  <c r="O4055" i="7"/>
  <c r="O4043" i="7"/>
  <c r="O4031" i="7"/>
  <c r="O4019" i="7"/>
  <c r="O4007" i="7"/>
  <c r="O3995" i="7"/>
  <c r="O3983" i="7"/>
  <c r="O3971" i="7"/>
  <c r="O3947" i="7"/>
  <c r="O3935" i="7"/>
  <c r="O3911" i="7"/>
  <c r="O3887" i="7"/>
  <c r="O3726" i="7"/>
  <c r="O3875" i="7"/>
  <c r="O3863" i="7"/>
  <c r="O3851" i="7"/>
  <c r="O3839" i="7"/>
  <c r="O3827" i="7"/>
  <c r="O3815" i="7"/>
  <c r="O3803" i="7"/>
  <c r="O3779" i="7"/>
  <c r="O3767" i="7"/>
  <c r="O3743" i="7"/>
  <c r="O3731" i="7"/>
  <c r="O3719" i="7"/>
  <c r="O3707" i="7"/>
  <c r="O3695" i="7"/>
  <c r="O3683" i="7"/>
  <c r="O3671" i="7"/>
  <c r="O4110" i="7"/>
  <c r="O3659" i="7"/>
  <c r="O3647" i="7"/>
  <c r="O3635" i="7"/>
  <c r="O3623" i="7"/>
  <c r="O3611" i="7"/>
  <c r="O3599" i="7"/>
  <c r="O3587" i="7"/>
  <c r="O3575" i="7"/>
  <c r="O3563" i="7"/>
  <c r="O3551" i="7"/>
  <c r="O3539" i="7"/>
  <c r="O3527" i="7"/>
  <c r="O3515" i="7"/>
  <c r="O3503" i="7"/>
  <c r="O3491" i="7"/>
  <c r="O3479" i="7"/>
  <c r="O3467" i="7"/>
  <c r="O3443" i="7"/>
  <c r="O3419" i="7"/>
  <c r="O3407" i="7"/>
  <c r="O3383" i="7"/>
  <c r="O3371" i="7"/>
  <c r="O3359" i="7"/>
  <c r="O3335" i="7"/>
  <c r="O3323" i="7"/>
  <c r="O3299" i="7"/>
  <c r="O3287" i="7"/>
  <c r="O3275" i="7"/>
  <c r="O3263" i="7"/>
  <c r="O3251" i="7"/>
  <c r="O3239" i="7"/>
  <c r="O3215" i="7"/>
  <c r="O3203" i="7"/>
  <c r="O3191" i="7"/>
  <c r="O3179" i="7"/>
  <c r="O3167" i="7"/>
  <c r="O3143" i="7"/>
  <c r="O3083" i="7"/>
  <c r="O3071" i="7"/>
  <c r="O3011" i="7"/>
  <c r="O2999" i="7"/>
  <c r="O2903" i="7"/>
  <c r="O2759" i="7"/>
  <c r="O2543" i="7"/>
  <c r="O2411" i="7"/>
  <c r="O4126" i="7"/>
  <c r="O4114" i="7"/>
  <c r="O4102" i="7"/>
  <c r="O4078" i="7"/>
  <c r="O4066" i="7"/>
  <c r="O4054" i="7"/>
  <c r="O4030" i="7"/>
  <c r="O4018" i="7"/>
  <c r="O3994" i="7"/>
  <c r="O3982" i="7"/>
  <c r="O3970" i="7"/>
  <c r="O3946" i="7"/>
  <c r="O3934" i="7"/>
  <c r="O3922" i="7"/>
  <c r="O3910" i="7"/>
  <c r="O3886" i="7"/>
  <c r="O3874" i="7"/>
  <c r="O3862" i="7"/>
  <c r="O3850" i="7"/>
  <c r="O3838" i="7"/>
  <c r="O3826" i="7"/>
  <c r="O3802" i="7"/>
  <c r="O3790" i="7"/>
  <c r="O3778" i="7"/>
  <c r="O3742" i="7"/>
  <c r="O3730" i="7"/>
  <c r="O3718" i="7"/>
  <c r="O3694" i="7"/>
  <c r="O3682" i="7"/>
  <c r="O3670" i="7"/>
  <c r="O3658" i="7"/>
  <c r="O3646" i="7"/>
  <c r="O3634" i="7"/>
  <c r="O3622" i="7"/>
  <c r="O3610" i="7"/>
  <c r="O3598" i="7"/>
  <c r="O3586" i="7"/>
  <c r="O3574" i="7"/>
  <c r="O3562" i="7"/>
  <c r="O3550" i="7"/>
  <c r="O3538" i="7"/>
  <c r="O3526" i="7"/>
  <c r="O3514" i="7"/>
  <c r="O3502" i="7"/>
  <c r="O3490" i="7"/>
  <c r="O3478" i="7"/>
  <c r="O3466" i="7"/>
  <c r="O3442" i="7"/>
  <c r="O3430" i="7"/>
  <c r="O3418" i="7"/>
  <c r="O3406" i="7"/>
  <c r="O3394" i="7"/>
  <c r="O3382" i="7"/>
  <c r="O3370" i="7"/>
  <c r="O3358" i="7"/>
  <c r="O3346" i="7"/>
  <c r="O3334" i="7"/>
  <c r="O3322" i="7"/>
  <c r="O3310" i="7"/>
  <c r="O3298" i="7"/>
  <c r="O3286" i="7"/>
  <c r="O3262" i="7"/>
  <c r="O3250" i="7"/>
  <c r="O3238" i="7"/>
  <c r="O3226" i="7"/>
  <c r="O2750" i="7"/>
  <c r="O3214" i="7"/>
  <c r="O3481" i="7"/>
  <c r="O2878" i="7"/>
  <c r="O2566" i="7"/>
  <c r="O2386" i="7"/>
  <c r="O2314" i="7"/>
  <c r="O441" i="7"/>
  <c r="O4149" i="7"/>
  <c r="O4137" i="7"/>
  <c r="O4125" i="7"/>
  <c r="O4113" i="7"/>
  <c r="O4101" i="7"/>
  <c r="O4089" i="7"/>
  <c r="O4077" i="7"/>
  <c r="O4065" i="7"/>
  <c r="O4053" i="7"/>
  <c r="O4041" i="7"/>
  <c r="O4029" i="7"/>
  <c r="O4017" i="7"/>
  <c r="O4005" i="7"/>
  <c r="O3993" i="7"/>
  <c r="O3981" i="7"/>
  <c r="O3969" i="7"/>
  <c r="O3957" i="7"/>
  <c r="O3945" i="7"/>
  <c r="O3933" i="7"/>
  <c r="O3921" i="7"/>
  <c r="O3909" i="7"/>
  <c r="O3897" i="7"/>
  <c r="O3885" i="7"/>
  <c r="O3873" i="7"/>
  <c r="O3861" i="7"/>
  <c r="O3849" i="7"/>
  <c r="O3837" i="7"/>
  <c r="O3825" i="7"/>
  <c r="O3813" i="7"/>
  <c r="O3801" i="7"/>
  <c r="O3789" i="7"/>
  <c r="O3777" i="7"/>
  <c r="O3765" i="7"/>
  <c r="O3753" i="7"/>
  <c r="O3741" i="7"/>
  <c r="O3729" i="7"/>
  <c r="O3717" i="7"/>
  <c r="O3705" i="7"/>
  <c r="O3693" i="7"/>
  <c r="O3681" i="7"/>
  <c r="O3669" i="7"/>
  <c r="O3657" i="7"/>
  <c r="O3645" i="7"/>
  <c r="O3633" i="7"/>
  <c r="O3621" i="7"/>
  <c r="O3609" i="7"/>
  <c r="O3597" i="7"/>
  <c r="O3585" i="7"/>
  <c r="O3573" i="7"/>
  <c r="O3561" i="7"/>
  <c r="O3549" i="7"/>
  <c r="O3537" i="7"/>
  <c r="O3525" i="7"/>
  <c r="O3513" i="7"/>
  <c r="O2864" i="7"/>
  <c r="O2756" i="7"/>
  <c r="O2744" i="7"/>
  <c r="O4025" i="7"/>
  <c r="O2672" i="7"/>
  <c r="O2576" i="7"/>
  <c r="O2492" i="7"/>
  <c r="O2408" i="7"/>
  <c r="O2312" i="7"/>
  <c r="O2252" i="7"/>
  <c r="O2108" i="7"/>
  <c r="O2060" i="7"/>
  <c r="O1964" i="7"/>
  <c r="O1856" i="7"/>
  <c r="O1784" i="7"/>
  <c r="O1664" i="7"/>
  <c r="O1556" i="7"/>
  <c r="O1484" i="7"/>
  <c r="O1400" i="7"/>
  <c r="O1304" i="7"/>
  <c r="O1244" i="7"/>
  <c r="O1184" i="7"/>
  <c r="O1076" i="7"/>
  <c r="O1004" i="7"/>
  <c r="O944" i="7"/>
  <c r="O860" i="7"/>
  <c r="O776" i="7"/>
  <c r="O620" i="7"/>
  <c r="O608" i="7"/>
  <c r="O4081" i="7"/>
  <c r="O1912" i="7"/>
  <c r="O3123" i="7"/>
  <c r="O3126" i="7"/>
  <c r="O1564" i="7"/>
  <c r="O1934" i="7"/>
  <c r="O1989" i="7"/>
  <c r="O1025" i="7"/>
  <c r="O310" i="7"/>
  <c r="O1345" i="7"/>
  <c r="O4058" i="7"/>
  <c r="O2834" i="7"/>
  <c r="O1798" i="7"/>
  <c r="O596" i="7"/>
  <c r="O1166" i="7"/>
  <c r="O276" i="7"/>
  <c r="O3853" i="7"/>
  <c r="O3963" i="7"/>
  <c r="O1107" i="7"/>
  <c r="O3854" i="7"/>
  <c r="O2497" i="7"/>
  <c r="O1037" i="7"/>
  <c r="O2826" i="7"/>
  <c r="O1497" i="7"/>
  <c r="O3294" i="7"/>
  <c r="O3774" i="7"/>
  <c r="O3977" i="7"/>
  <c r="O1650" i="7"/>
  <c r="O3313" i="7"/>
  <c r="O2161" i="7"/>
  <c r="O2644" i="7"/>
  <c r="O584" i="7"/>
  <c r="O837" i="7"/>
  <c r="O3049" i="7"/>
  <c r="O3050" i="7"/>
  <c r="O3568" i="7"/>
  <c r="O430" i="7"/>
  <c r="O1180" i="7"/>
  <c r="O2102" i="7"/>
  <c r="O3061" i="7"/>
  <c r="O506" i="7"/>
  <c r="O927" i="7"/>
  <c r="O3769" i="7"/>
  <c r="O3793" i="7"/>
  <c r="O3938" i="7"/>
  <c r="O2812" i="7"/>
  <c r="O3306" i="7"/>
  <c r="O4023" i="7"/>
  <c r="O2893" i="7"/>
  <c r="O3771" i="7"/>
  <c r="O2822" i="7"/>
  <c r="O3997" i="7"/>
  <c r="O3414" i="7"/>
  <c r="O3892" i="7"/>
  <c r="O3975" i="7"/>
  <c r="O4098" i="7"/>
  <c r="O1397" i="7"/>
  <c r="O4026" i="7"/>
  <c r="O572" i="7"/>
  <c r="O2776" i="7"/>
  <c r="O3110" i="7"/>
  <c r="O1769" i="7"/>
  <c r="O874" i="7"/>
  <c r="O3364" i="7"/>
  <c r="O464" i="7"/>
  <c r="O452" i="7"/>
  <c r="O813" i="7"/>
  <c r="O1921" i="7"/>
  <c r="O2306" i="7"/>
  <c r="O3436" i="7"/>
  <c r="O1935" i="7"/>
  <c r="O1889" i="7"/>
  <c r="O3817" i="7"/>
  <c r="O1778" i="7"/>
  <c r="O440" i="7"/>
  <c r="O1155" i="7"/>
  <c r="O299" i="7"/>
  <c r="O1370" i="7"/>
  <c r="O2848" i="7"/>
  <c r="O3378" i="7"/>
  <c r="O2524" i="7"/>
  <c r="O3339" i="7"/>
  <c r="O3097" i="7"/>
  <c r="O2166" i="7"/>
  <c r="O1342" i="7"/>
  <c r="O3604" i="7"/>
  <c r="O1211" i="7"/>
  <c r="O3521" i="7"/>
  <c r="O332" i="7"/>
  <c r="O308" i="7"/>
  <c r="O3376" i="7"/>
  <c r="O2293" i="7"/>
  <c r="O3062" i="7"/>
  <c r="O3102" i="7"/>
  <c r="O3205" i="7"/>
  <c r="O4082" i="7"/>
  <c r="O205" i="7"/>
  <c r="O325" i="7"/>
  <c r="O1055" i="7"/>
  <c r="O3918" i="7"/>
  <c r="O3185" i="7"/>
  <c r="O3017" i="7"/>
  <c r="O244" i="7"/>
  <c r="O296" i="7"/>
  <c r="O1840" i="7"/>
  <c r="O260" i="7"/>
  <c r="O2762" i="7"/>
  <c r="O44" i="7"/>
  <c r="O2960" i="7"/>
  <c r="O2876" i="7"/>
  <c r="O2768" i="7"/>
  <c r="O2660" i="7"/>
  <c r="O2540" i="7"/>
  <c r="O2396" i="7"/>
  <c r="O2300" i="7"/>
  <c r="O2180" i="7"/>
  <c r="O2072" i="7"/>
  <c r="O1976" i="7"/>
  <c r="O1880" i="7"/>
  <c r="O1772" i="7"/>
  <c r="O1688" i="7"/>
  <c r="O1568" i="7"/>
  <c r="O1472" i="7"/>
  <c r="O1364" i="7"/>
  <c r="O1256" i="7"/>
  <c r="O1136" i="7"/>
  <c r="O1028" i="7"/>
  <c r="O896" i="7"/>
  <c r="O824" i="7"/>
  <c r="O716" i="7"/>
  <c r="O500" i="7"/>
  <c r="O488" i="7"/>
  <c r="O417" i="7"/>
  <c r="O2656" i="7"/>
  <c r="O477" i="7"/>
  <c r="O3076" i="7"/>
  <c r="O2308" i="7"/>
  <c r="O2370" i="7"/>
  <c r="O320" i="7"/>
  <c r="O272" i="7"/>
  <c r="O998" i="7"/>
  <c r="O2572" i="7"/>
  <c r="O1682" i="7"/>
  <c r="O2620" i="7"/>
  <c r="O3375" i="7"/>
  <c r="O1493" i="7"/>
  <c r="O2860" i="7"/>
  <c r="O3639" i="7"/>
  <c r="O1201" i="7"/>
  <c r="O3519" i="7"/>
  <c r="O2230" i="7"/>
  <c r="O3690" i="7"/>
  <c r="O20" i="7"/>
  <c r="O3507" i="7"/>
  <c r="O2538" i="7"/>
  <c r="O1106" i="7"/>
  <c r="O1625" i="7"/>
  <c r="O3508" i="7"/>
  <c r="O2287" i="7"/>
  <c r="O4135" i="7"/>
  <c r="O4027" i="7"/>
  <c r="O3919" i="7"/>
  <c r="O3775" i="7"/>
  <c r="O3691" i="7"/>
  <c r="O3583" i="7"/>
  <c r="O3511" i="7"/>
  <c r="O3367" i="7"/>
  <c r="O3283" i="7"/>
  <c r="O3199" i="7"/>
  <c r="O3055" i="7"/>
  <c r="O2947" i="7"/>
  <c r="O2863" i="7"/>
  <c r="O2767" i="7"/>
  <c r="O2695" i="7"/>
  <c r="O2611" i="7"/>
  <c r="O2527" i="7"/>
  <c r="O2479" i="7"/>
  <c r="O2467" i="7"/>
  <c r="O4036" i="7"/>
  <c r="O3385" i="7"/>
  <c r="O523" i="7"/>
  <c r="O1647" i="7"/>
  <c r="O744" i="7"/>
  <c r="O1367" i="7"/>
  <c r="O705" i="7"/>
  <c r="O3253" i="7"/>
  <c r="O3015" i="7"/>
  <c r="O2329" i="7"/>
  <c r="O1777" i="7"/>
  <c r="O352" i="7"/>
  <c r="O2476" i="7"/>
  <c r="O880" i="7"/>
  <c r="O3532" i="7"/>
  <c r="O2912" i="7"/>
  <c r="O2840" i="7"/>
  <c r="O2792" i="7"/>
  <c r="O2708" i="7"/>
  <c r="O2612" i="7"/>
  <c r="O2552" i="7"/>
  <c r="O2480" i="7"/>
  <c r="O2384" i="7"/>
  <c r="O2288" i="7"/>
  <c r="O2204" i="7"/>
  <c r="O2144" i="7"/>
  <c r="O2000" i="7"/>
  <c r="O1940" i="7"/>
  <c r="O1868" i="7"/>
  <c r="O1796" i="7"/>
  <c r="O1724" i="7"/>
  <c r="O1640" i="7"/>
  <c r="O1544" i="7"/>
  <c r="O1412" i="7"/>
  <c r="O1316" i="7"/>
  <c r="O1268" i="7"/>
  <c r="O1172" i="7"/>
  <c r="O1064" i="7"/>
  <c r="O1016" i="7"/>
  <c r="O932" i="7"/>
  <c r="O788" i="7"/>
  <c r="O728" i="7"/>
  <c r="O668" i="7"/>
  <c r="O548" i="7"/>
  <c r="O536" i="7"/>
  <c r="O573" i="7"/>
  <c r="O718" i="7"/>
  <c r="O2368" i="7"/>
  <c r="O3486" i="7"/>
  <c r="O2461" i="7"/>
  <c r="O3927" i="7"/>
  <c r="O4010" i="7"/>
  <c r="O2462" i="7"/>
  <c r="O3880" i="7"/>
  <c r="O501" i="7"/>
  <c r="O1103" i="7"/>
  <c r="O2394" i="7"/>
  <c r="O398" i="7"/>
  <c r="O502" i="7"/>
  <c r="O1405" i="7"/>
  <c r="O2224" i="7"/>
  <c r="O3806" i="7"/>
  <c r="O3915" i="7"/>
  <c r="O2473" i="7"/>
  <c r="O3783" i="7"/>
  <c r="O4013" i="7"/>
  <c r="O3976" i="7"/>
  <c r="O549" i="7"/>
  <c r="O3255" i="7"/>
  <c r="O416" i="7"/>
  <c r="O404" i="7"/>
  <c r="O455" i="7"/>
  <c r="O4095" i="7"/>
  <c r="O1024" i="7"/>
  <c r="O275" i="7"/>
  <c r="O2886" i="7"/>
  <c r="O866" i="7"/>
  <c r="O3460" i="7"/>
  <c r="O3244" i="7"/>
  <c r="O4146" i="7"/>
  <c r="O1506" i="7"/>
  <c r="O2413" i="7"/>
  <c r="O3258" i="7"/>
  <c r="O3820" i="7"/>
  <c r="O3267" i="7"/>
  <c r="O1854" i="7"/>
  <c r="O2584" i="7"/>
  <c r="O1197" i="7"/>
  <c r="O1266" i="7"/>
  <c r="O392" i="7"/>
  <c r="O1818" i="7"/>
  <c r="O1108" i="7"/>
  <c r="O2130" i="7"/>
  <c r="O515" i="7"/>
  <c r="O1206" i="7"/>
  <c r="O2836" i="7"/>
  <c r="O380" i="7"/>
  <c r="O3193" i="7"/>
  <c r="O3685" i="7"/>
  <c r="O2426" i="7"/>
  <c r="O3194" i="7"/>
  <c r="O2008" i="7"/>
  <c r="O2677" i="7"/>
  <c r="O3373" i="7"/>
  <c r="O3782" i="7"/>
  <c r="O112" i="7"/>
  <c r="O1173" i="7"/>
  <c r="O1470" i="7"/>
  <c r="O1993" i="7"/>
  <c r="O2428" i="7"/>
  <c r="O3398" i="7"/>
  <c r="O3522" i="7"/>
  <c r="O2521" i="7"/>
  <c r="O2690" i="7"/>
  <c r="O424" i="7"/>
  <c r="O3758" i="7"/>
  <c r="O157" i="7"/>
  <c r="O746" i="7"/>
  <c r="O3796" i="7"/>
  <c r="O591" i="7"/>
  <c r="O758" i="7"/>
  <c r="O3724" i="7"/>
  <c r="O3580" i="7"/>
  <c r="O2682" i="7"/>
  <c r="O3182" i="7"/>
  <c r="O3426" i="7"/>
  <c r="O3832" i="7"/>
  <c r="O3254" i="7"/>
  <c r="O3256" i="7"/>
  <c r="O368" i="7"/>
  <c r="O4057" i="7"/>
  <c r="O356" i="7"/>
  <c r="O1994" i="7"/>
  <c r="O2210" i="7"/>
  <c r="O3099" i="7"/>
  <c r="O3148" i="7"/>
  <c r="O3505" i="7"/>
  <c r="O3781" i="7"/>
  <c r="O565" i="7"/>
  <c r="O3162" i="7"/>
  <c r="O1406" i="7"/>
  <c r="O3135" i="7"/>
  <c r="O2353" i="7"/>
  <c r="O3181" i="7"/>
  <c r="O2137" i="7"/>
  <c r="O3363" i="7"/>
  <c r="O346" i="7"/>
  <c r="O2248" i="7"/>
  <c r="O212" i="7"/>
  <c r="O104" i="7"/>
  <c r="O1261" i="7"/>
  <c r="O280" i="7"/>
  <c r="O1312" i="7"/>
  <c r="O3266" i="7"/>
  <c r="O890" i="7"/>
  <c r="O305" i="7"/>
  <c r="O2953" i="7"/>
  <c r="O2702" i="7"/>
  <c r="O3662" i="7"/>
  <c r="O88" i="7"/>
  <c r="O1766" i="7"/>
  <c r="O518" i="7"/>
  <c r="O1677" i="7"/>
  <c r="O3665" i="7"/>
  <c r="O3338" i="7"/>
  <c r="O2725" i="7"/>
  <c r="O1593" i="7"/>
  <c r="O4123" i="7"/>
  <c r="O4087" i="7"/>
  <c r="O4015" i="7"/>
  <c r="O3931" i="7"/>
  <c r="O3871" i="7"/>
  <c r="O3811" i="7"/>
  <c r="O3739" i="7"/>
  <c r="O3703" i="7"/>
  <c r="O3631" i="7"/>
  <c r="O3547" i="7"/>
  <c r="O3475" i="7"/>
  <c r="O3427" i="7"/>
  <c r="O3355" i="7"/>
  <c r="O3259" i="7"/>
  <c r="O3187" i="7"/>
  <c r="O3079" i="7"/>
  <c r="O3007" i="7"/>
  <c r="O2935" i="7"/>
  <c r="O2827" i="7"/>
  <c r="O2731" i="7"/>
  <c r="O2623" i="7"/>
  <c r="O2503" i="7"/>
  <c r="O2491" i="7"/>
  <c r="O2443" i="7"/>
  <c r="O2431" i="7"/>
  <c r="O2323" i="7"/>
  <c r="O2227" i="7"/>
  <c r="O4118" i="7"/>
  <c r="O1533" i="7"/>
  <c r="O341" i="7"/>
  <c r="O1504" i="7"/>
  <c r="O2414" i="7"/>
  <c r="O3950" i="7"/>
  <c r="O3663" i="7"/>
  <c r="O3555" i="7"/>
  <c r="O3326" i="7"/>
  <c r="O3087" i="7"/>
  <c r="O2858" i="7"/>
  <c r="O2596" i="7"/>
  <c r="O2285" i="7"/>
  <c r="O1851" i="7"/>
  <c r="O1592" i="7"/>
  <c r="O1307" i="7"/>
  <c r="O996" i="7"/>
  <c r="O2924" i="7"/>
  <c r="O2828" i="7"/>
  <c r="O2720" i="7"/>
  <c r="O2564" i="7"/>
  <c r="O2456" i="7"/>
  <c r="O2360" i="7"/>
  <c r="O2264" i="7"/>
  <c r="O2156" i="7"/>
  <c r="O2048" i="7"/>
  <c r="O1892" i="7"/>
  <c r="O1748" i="7"/>
  <c r="O1652" i="7"/>
  <c r="O1532" i="7"/>
  <c r="O1424" i="7"/>
  <c r="O1328" i="7"/>
  <c r="O1220" i="7"/>
  <c r="O1112" i="7"/>
  <c r="O980" i="7"/>
  <c r="O848" i="7"/>
  <c r="O752" i="7"/>
  <c r="O656" i="7"/>
  <c r="O476" i="7"/>
  <c r="O236" i="7"/>
  <c r="O128" i="7"/>
  <c r="O433" i="7"/>
  <c r="O2080" i="7"/>
  <c r="O1430" i="7"/>
  <c r="O1742" i="7"/>
  <c r="O2560" i="7"/>
  <c r="O3602" i="7"/>
  <c r="O3877" i="7"/>
  <c r="O4060" i="7"/>
  <c r="O2857" i="7"/>
  <c r="O4000" i="7"/>
  <c r="O1324" i="7"/>
  <c r="O1837" i="7"/>
  <c r="O3592" i="7"/>
  <c r="O1513" i="7"/>
  <c r="O2282" i="7"/>
  <c r="O2773" i="7"/>
  <c r="O902" i="7"/>
  <c r="O1125" i="7"/>
  <c r="O184" i="7"/>
  <c r="O304" i="7"/>
  <c r="O2271" i="7"/>
  <c r="O2581" i="7"/>
  <c r="O2764" i="7"/>
  <c r="O2307" i="7"/>
  <c r="O52" i="7"/>
  <c r="O116" i="7"/>
  <c r="O2641" i="7"/>
  <c r="O1933" i="7"/>
  <c r="O3231" i="7"/>
  <c r="O3879" i="7"/>
  <c r="O1938" i="7"/>
  <c r="O1102" i="7"/>
  <c r="O3722" i="7"/>
  <c r="O191" i="7"/>
  <c r="O4132" i="7"/>
  <c r="O1269" i="7"/>
  <c r="O3677" i="7"/>
  <c r="O4012" i="7"/>
  <c r="O1059" i="7"/>
  <c r="O4059" i="7"/>
  <c r="O3137" i="7"/>
  <c r="O3735" i="7"/>
  <c r="O1398" i="7"/>
  <c r="O2966" i="7"/>
  <c r="O92" i="7"/>
  <c r="O1273" i="7"/>
  <c r="O1660" i="7"/>
  <c r="O2163" i="7"/>
  <c r="O2054" i="7"/>
  <c r="O2164" i="7"/>
  <c r="O204" i="7"/>
  <c r="O1641" i="7"/>
  <c r="O2019" i="7"/>
  <c r="O2681" i="7"/>
  <c r="O144" i="7"/>
  <c r="O2138" i="7"/>
  <c r="O2833" i="7"/>
  <c r="O2141" i="7"/>
  <c r="O2946" i="7"/>
  <c r="O1526" i="7"/>
  <c r="O155" i="7"/>
  <c r="O80" i="7"/>
  <c r="O2270" i="7"/>
  <c r="O2738" i="7"/>
  <c r="O237" i="7"/>
  <c r="O185" i="7"/>
  <c r="O238" i="7"/>
  <c r="O637" i="7"/>
  <c r="O3438" i="7"/>
  <c r="O3770" i="7"/>
  <c r="O951" i="7"/>
  <c r="O2835" i="7"/>
  <c r="O4063" i="7"/>
  <c r="O3979" i="7"/>
  <c r="O3859" i="7"/>
  <c r="O3787" i="7"/>
  <c r="O3727" i="7"/>
  <c r="O3643" i="7"/>
  <c r="O3535" i="7"/>
  <c r="O3451" i="7"/>
  <c r="O3319" i="7"/>
  <c r="O3247" i="7"/>
  <c r="O3139" i="7"/>
  <c r="O3019" i="7"/>
  <c r="O2911" i="7"/>
  <c r="O2839" i="7"/>
  <c r="O2743" i="7"/>
  <c r="O2671" i="7"/>
  <c r="O2563" i="7"/>
  <c r="O4038" i="7"/>
  <c r="O3086" i="7"/>
  <c r="O2850" i="7"/>
  <c r="O2723" i="7"/>
  <c r="O2585" i="7"/>
  <c r="O2418" i="7"/>
  <c r="O2284" i="7"/>
  <c r="O2093" i="7"/>
  <c r="O1850" i="7"/>
  <c r="O1590" i="7"/>
  <c r="O633" i="7"/>
  <c r="O269" i="7"/>
  <c r="O2948" i="7"/>
  <c r="O2852" i="7"/>
  <c r="O2732" i="7"/>
  <c r="O2636" i="7"/>
  <c r="O2516" i="7"/>
  <c r="O2432" i="7"/>
  <c r="O2348" i="7"/>
  <c r="O2240" i="7"/>
  <c r="O2132" i="7"/>
  <c r="O2012" i="7"/>
  <c r="O1916" i="7"/>
  <c r="O1832" i="7"/>
  <c r="O1700" i="7"/>
  <c r="O1580" i="7"/>
  <c r="O1496" i="7"/>
  <c r="O1340" i="7"/>
  <c r="O1232" i="7"/>
  <c r="O1124" i="7"/>
  <c r="O956" i="7"/>
  <c r="O764" i="7"/>
  <c r="O680" i="7"/>
  <c r="O512" i="7"/>
  <c r="O248" i="7"/>
  <c r="O200" i="7"/>
  <c r="O830" i="7"/>
  <c r="O188" i="7"/>
  <c r="O638" i="7"/>
  <c r="O712" i="7"/>
  <c r="O1957" i="7"/>
  <c r="O901" i="7"/>
  <c r="O938" i="7"/>
  <c r="O1958" i="7"/>
  <c r="O266" i="7"/>
  <c r="O2032" i="7"/>
  <c r="O1094" i="7"/>
  <c r="O1468" i="7"/>
  <c r="O1213" i="7"/>
  <c r="O2728" i="7"/>
  <c r="O1036" i="7"/>
  <c r="O2452" i="7"/>
  <c r="O2546" i="7"/>
  <c r="O3590" i="7"/>
  <c r="O1093" i="7"/>
  <c r="O2932" i="7"/>
  <c r="O1122" i="7"/>
  <c r="O697" i="7"/>
  <c r="O1226" i="7"/>
  <c r="O1746" i="7"/>
  <c r="O4070" i="7"/>
  <c r="O1959" i="7"/>
  <c r="O4071" i="7"/>
  <c r="O3290" i="7"/>
  <c r="O4011" i="7"/>
  <c r="O2881" i="7"/>
  <c r="O2992" i="7"/>
  <c r="O2955" i="7"/>
  <c r="O3626" i="7"/>
  <c r="O3973" i="7"/>
  <c r="O1817" i="7"/>
  <c r="O1902" i="7"/>
  <c r="O3834" i="7"/>
  <c r="O2945" i="7"/>
  <c r="O3698" i="7"/>
  <c r="O1095" i="7"/>
  <c r="O3856" i="7"/>
  <c r="O3103" i="7"/>
  <c r="O2097" i="7"/>
  <c r="O4111" i="7"/>
  <c r="O3955" i="7"/>
  <c r="O3907" i="7"/>
  <c r="O3751" i="7"/>
  <c r="O3667" i="7"/>
  <c r="O3595" i="7"/>
  <c r="O3523" i="7"/>
  <c r="O3439" i="7"/>
  <c r="O3343" i="7"/>
  <c r="O3271" i="7"/>
  <c r="O3163" i="7"/>
  <c r="O3067" i="7"/>
  <c r="O2959" i="7"/>
  <c r="O2887" i="7"/>
  <c r="O2755" i="7"/>
  <c r="O2683" i="7"/>
  <c r="O2575" i="7"/>
  <c r="O4120" i="7"/>
  <c r="O3448" i="7"/>
  <c r="O4119" i="7"/>
  <c r="O4037" i="7"/>
  <c r="O3941" i="7"/>
  <c r="O3846" i="7"/>
  <c r="O3553" i="7"/>
  <c r="O3206" i="7"/>
  <c r="O3085" i="7"/>
  <c r="O2837" i="7"/>
  <c r="O2722" i="7"/>
  <c r="O2567" i="7"/>
  <c r="O2415" i="7"/>
  <c r="O2269" i="7"/>
  <c r="O2092" i="7"/>
  <c r="O1849" i="7"/>
  <c r="O1305" i="7"/>
  <c r="O991" i="7"/>
  <c r="O261" i="7"/>
  <c r="O2984" i="7"/>
  <c r="O2816" i="7"/>
  <c r="O2684" i="7"/>
  <c r="O2588" i="7"/>
  <c r="O2468" i="7"/>
  <c r="O2372" i="7"/>
  <c r="O2276" i="7"/>
  <c r="O2168" i="7"/>
  <c r="O2036" i="7"/>
  <c r="O1928" i="7"/>
  <c r="O1808" i="7"/>
  <c r="O1712" i="7"/>
  <c r="O1604" i="7"/>
  <c r="O1448" i="7"/>
  <c r="O1352" i="7"/>
  <c r="O1208" i="7"/>
  <c r="O1100" i="7"/>
  <c r="O1088" i="7"/>
  <c r="O3869" i="7"/>
  <c r="O3362" i="7"/>
  <c r="O3469" i="7"/>
  <c r="O3581" i="7"/>
  <c r="O3365" i="7"/>
  <c r="O968" i="7"/>
  <c r="O884" i="7"/>
  <c r="O740" i="7"/>
  <c r="O644" i="7"/>
  <c r="O428" i="7"/>
  <c r="O224" i="7"/>
  <c r="O68" i="7"/>
  <c r="O56" i="7"/>
  <c r="O1041" i="7"/>
  <c r="O2355" i="7"/>
  <c r="O3953" i="7"/>
  <c r="O3221" i="7"/>
  <c r="O2597" i="7"/>
  <c r="O1137" i="7"/>
  <c r="O4099" i="7"/>
  <c r="O3991" i="7"/>
  <c r="O3823" i="7"/>
  <c r="O3715" i="7"/>
  <c r="O3607" i="7"/>
  <c r="O3463" i="7"/>
  <c r="O3379" i="7"/>
  <c r="O3295" i="7"/>
  <c r="O3211" i="7"/>
  <c r="O3091" i="7"/>
  <c r="O2995" i="7"/>
  <c r="O2875" i="7"/>
  <c r="O2791" i="7"/>
  <c r="O2659" i="7"/>
  <c r="O2551" i="7"/>
  <c r="O3949" i="7"/>
  <c r="O3325" i="7"/>
  <c r="O3518" i="7"/>
  <c r="O2930" i="7"/>
  <c r="O2680" i="7"/>
  <c r="O2534" i="7"/>
  <c r="O2263" i="7"/>
  <c r="O1582" i="7"/>
  <c r="O1299" i="7"/>
  <c r="O627" i="7"/>
  <c r="O233" i="7"/>
  <c r="O2900" i="7"/>
  <c r="O2780" i="7"/>
  <c r="O2624" i="7"/>
  <c r="O2528" i="7"/>
  <c r="O2420" i="7"/>
  <c r="O2336" i="7"/>
  <c r="O2228" i="7"/>
  <c r="O2120" i="7"/>
  <c r="O2024" i="7"/>
  <c r="O1952" i="7"/>
  <c r="O1844" i="7"/>
  <c r="O1760" i="7"/>
  <c r="O1676" i="7"/>
  <c r="O1508" i="7"/>
  <c r="O1376" i="7"/>
  <c r="O1280" i="7"/>
  <c r="O1196" i="7"/>
  <c r="O1052" i="7"/>
  <c r="O920" i="7"/>
  <c r="O836" i="7"/>
  <c r="O800" i="7"/>
  <c r="O1382" i="7"/>
  <c r="O1417" i="7"/>
  <c r="O1285" i="7"/>
  <c r="O1480" i="7"/>
  <c r="O1071" i="7"/>
  <c r="O905" i="7"/>
  <c r="O1407" i="7"/>
  <c r="O1359" i="7"/>
  <c r="O1369" i="7"/>
  <c r="O692" i="7"/>
  <c r="O524" i="7"/>
  <c r="O344" i="7"/>
  <c r="O8" i="7"/>
  <c r="O3455" i="7"/>
  <c r="O2435" i="7"/>
  <c r="O431" i="7"/>
  <c r="O4075" i="7"/>
  <c r="O3967" i="7"/>
  <c r="O3835" i="7"/>
  <c r="O3763" i="7"/>
  <c r="O3655" i="7"/>
  <c r="O3559" i="7"/>
  <c r="O3487" i="7"/>
  <c r="O3403" i="7"/>
  <c r="O3307" i="7"/>
  <c r="O3223" i="7"/>
  <c r="O3115" i="7"/>
  <c r="O2983" i="7"/>
  <c r="O2899" i="7"/>
  <c r="O2815" i="7"/>
  <c r="O2719" i="7"/>
  <c r="O2635" i="7"/>
  <c r="O2539" i="7"/>
  <c r="O3554" i="7"/>
  <c r="O3914" i="7"/>
  <c r="O3293" i="7"/>
  <c r="O3723" i="7"/>
  <c r="O3618" i="7"/>
  <c r="O3517" i="7"/>
  <c r="O3397" i="7"/>
  <c r="O3292" i="7"/>
  <c r="O3046" i="7"/>
  <c r="O2801" i="7"/>
  <c r="O2678" i="7"/>
  <c r="O2519" i="7"/>
  <c r="O2199" i="7"/>
  <c r="O1982" i="7"/>
  <c r="O1732" i="7"/>
  <c r="O1581" i="7"/>
  <c r="O1295" i="7"/>
  <c r="O982" i="7"/>
  <c r="O624" i="7"/>
  <c r="O2888" i="7"/>
  <c r="O2804" i="7"/>
  <c r="O2696" i="7"/>
  <c r="O2600" i="7"/>
  <c r="O2324" i="7"/>
  <c r="O2216" i="7"/>
  <c r="O2084" i="7"/>
  <c r="O1988" i="7"/>
  <c r="O1904" i="7"/>
  <c r="O1820" i="7"/>
  <c r="O1736" i="7"/>
  <c r="O1628" i="7"/>
  <c r="O1616" i="7"/>
  <c r="O1612" i="7"/>
  <c r="O2582" i="7"/>
  <c r="O3169" i="7"/>
  <c r="O1998" i="7"/>
  <c r="O1520" i="7"/>
  <c r="O1388" i="7"/>
  <c r="O1292" i="7"/>
  <c r="O1160" i="7"/>
  <c r="O1148" i="7"/>
  <c r="O3710" i="7"/>
  <c r="O1040" i="7"/>
  <c r="O908" i="7"/>
  <c r="O812" i="7"/>
  <c r="O704" i="7"/>
  <c r="O176" i="7"/>
  <c r="O164" i="7"/>
  <c r="O482" i="7"/>
  <c r="O89" i="7"/>
  <c r="O152" i="7"/>
  <c r="O77" i="7"/>
  <c r="O172" i="7"/>
  <c r="O160" i="7"/>
  <c r="O3342" i="7"/>
  <c r="O3138" i="7"/>
  <c r="O145" i="7"/>
  <c r="O3556" i="7"/>
  <c r="O1852" i="7"/>
  <c r="O4147" i="7"/>
  <c r="O4051" i="7"/>
  <c r="O3943" i="7"/>
  <c r="O3883" i="7"/>
  <c r="O3799" i="7"/>
  <c r="O3679" i="7"/>
  <c r="O3571" i="7"/>
  <c r="O3499" i="7"/>
  <c r="O3415" i="7"/>
  <c r="O3331" i="7"/>
  <c r="O3235" i="7"/>
  <c r="O3127" i="7"/>
  <c r="O3031" i="7"/>
  <c r="O2923" i="7"/>
  <c r="O2851" i="7"/>
  <c r="O2779" i="7"/>
  <c r="O2707" i="7"/>
  <c r="O2587" i="7"/>
  <c r="O3649" i="7"/>
  <c r="O3725" i="7"/>
  <c r="O3047" i="7"/>
  <c r="O4085" i="7"/>
  <c r="O3808" i="7"/>
  <c r="O3709" i="7"/>
  <c r="O3617" i="7"/>
  <c r="O3509" i="7"/>
  <c r="O3280" i="7"/>
  <c r="O2919" i="7"/>
  <c r="O2798" i="7"/>
  <c r="O2668" i="7"/>
  <c r="O2371" i="7"/>
  <c r="O1973" i="7"/>
  <c r="O1720" i="7"/>
  <c r="O1294" i="7"/>
  <c r="O981" i="7"/>
  <c r="O623" i="7"/>
  <c r="O218" i="7"/>
  <c r="O1836" i="7"/>
  <c r="O1824" i="7"/>
  <c r="O1812" i="7"/>
  <c r="O1800" i="7"/>
  <c r="O1788" i="7"/>
  <c r="O1764" i="7"/>
  <c r="O1752" i="7"/>
  <c r="O1740" i="7"/>
  <c r="O1728" i="7"/>
  <c r="O1716" i="7"/>
  <c r="O1704" i="7"/>
  <c r="O1692" i="7"/>
  <c r="O1680" i="7"/>
  <c r="O1668" i="7"/>
  <c r="O1656" i="7"/>
  <c r="O1644" i="7"/>
  <c r="O1632" i="7"/>
  <c r="O1620" i="7"/>
  <c r="O1608" i="7"/>
  <c r="O1596" i="7"/>
  <c r="O1584" i="7"/>
  <c r="O1572" i="7"/>
  <c r="O1560" i="7"/>
  <c r="O1548" i="7"/>
  <c r="O1536" i="7"/>
  <c r="O1524" i="7"/>
  <c r="O1512" i="7"/>
  <c r="O1500" i="7"/>
  <c r="O1488" i="7"/>
  <c r="O1476" i="7"/>
  <c r="O1464" i="7"/>
  <c r="O1452" i="7"/>
  <c r="O1440" i="7"/>
  <c r="O1428" i="7"/>
  <c r="O1416" i="7"/>
  <c r="O1404" i="7"/>
  <c r="O1392" i="7"/>
  <c r="O1380" i="7"/>
  <c r="O1368" i="7"/>
  <c r="O1356" i="7"/>
  <c r="O1344" i="7"/>
  <c r="O1320" i="7"/>
  <c r="O1308" i="7"/>
  <c r="O1296" i="7"/>
  <c r="O1284" i="7"/>
  <c r="O1272" i="7"/>
  <c r="O1260" i="7"/>
  <c r="O1248" i="7"/>
  <c r="O1236" i="7"/>
  <c r="O1224" i="7"/>
  <c r="O1200" i="7"/>
  <c r="O1188" i="7"/>
  <c r="O1176" i="7"/>
  <c r="O1733" i="7"/>
  <c r="O3961" i="7"/>
  <c r="O1862" i="7"/>
  <c r="O1164" i="7"/>
  <c r="O1152" i="7"/>
  <c r="O1140" i="7"/>
  <c r="O1128" i="7"/>
  <c r="O1116" i="7"/>
  <c r="O1092" i="7"/>
  <c r="O1080" i="7"/>
  <c r="O1068" i="7"/>
  <c r="O1044" i="7"/>
  <c r="O1032" i="7"/>
  <c r="O1020" i="7"/>
  <c r="O1008" i="7"/>
  <c r="O984" i="7"/>
  <c r="O972" i="7"/>
  <c r="O960" i="7"/>
  <c r="O948" i="7"/>
  <c r="O936" i="7"/>
  <c r="O3506" i="7"/>
  <c r="O924" i="7"/>
  <c r="O912" i="7"/>
  <c r="O900" i="7"/>
  <c r="O597" i="7"/>
  <c r="O1023" i="7"/>
  <c r="O2809" i="7"/>
  <c r="O1737" i="7"/>
  <c r="O3133" i="7"/>
  <c r="O3243" i="7"/>
  <c r="O3447" i="7"/>
  <c r="O3627" i="7"/>
  <c r="O3064" i="7"/>
  <c r="O947" i="7"/>
  <c r="O888" i="7"/>
  <c r="O864" i="7"/>
  <c r="O852" i="7"/>
  <c r="O840" i="7"/>
  <c r="O828" i="7"/>
  <c r="O3567" i="7"/>
  <c r="O388" i="7"/>
  <c r="O2162" i="7"/>
  <c r="O389" i="7"/>
  <c r="O2053" i="7"/>
  <c r="O3374" i="7"/>
  <c r="O2165" i="7"/>
  <c r="O3566" i="7"/>
  <c r="O3412" i="7"/>
  <c r="O2128" i="7"/>
  <c r="O3388" i="7"/>
  <c r="O816" i="7"/>
  <c r="O804" i="7"/>
  <c r="O792" i="7"/>
  <c r="O780" i="7"/>
  <c r="O768" i="7"/>
  <c r="O756" i="7"/>
  <c r="O732" i="7"/>
  <c r="O684" i="7"/>
  <c r="O576" i="7"/>
  <c r="O3131" i="7"/>
  <c r="O3119" i="7"/>
  <c r="O3107" i="7"/>
  <c r="O3095" i="7"/>
  <c r="O3059" i="7"/>
  <c r="O3023" i="7"/>
  <c r="O2987" i="7"/>
  <c r="O2975" i="7"/>
  <c r="O2963" i="7"/>
  <c r="O2951" i="7"/>
  <c r="O2939" i="7"/>
  <c r="O2927" i="7"/>
  <c r="O2915" i="7"/>
  <c r="O2891" i="7"/>
  <c r="O2879" i="7"/>
  <c r="O2867" i="7"/>
  <c r="O2855" i="7"/>
  <c r="O2843" i="7"/>
  <c r="O2831" i="7"/>
  <c r="O2819" i="7"/>
  <c r="O2807" i="7"/>
  <c r="O2795" i="7"/>
  <c r="O2783" i="7"/>
  <c r="O2771" i="7"/>
  <c r="O2747" i="7"/>
  <c r="O2735" i="7"/>
  <c r="O2711" i="7"/>
  <c r="O2699" i="7"/>
  <c r="O2687" i="7"/>
  <c r="O2675" i="7"/>
  <c r="O2663" i="7"/>
  <c r="O2651" i="7"/>
  <c r="O2639" i="7"/>
  <c r="O2627" i="7"/>
  <c r="O2615" i="7"/>
  <c r="O2603" i="7"/>
  <c r="O2591" i="7"/>
  <c r="O2579" i="7"/>
  <c r="O2555" i="7"/>
  <c r="O2531" i="7"/>
  <c r="O2507" i="7"/>
  <c r="O2495" i="7"/>
  <c r="O2483" i="7"/>
  <c r="O2471" i="7"/>
  <c r="O2459" i="7"/>
  <c r="O2447" i="7"/>
  <c r="O2423" i="7"/>
  <c r="O2399" i="7"/>
  <c r="O2387" i="7"/>
  <c r="O2375" i="7"/>
  <c r="O2363" i="7"/>
  <c r="O2351" i="7"/>
  <c r="O2339" i="7"/>
  <c r="O2327" i="7"/>
  <c r="O2315" i="7"/>
  <c r="O2303" i="7"/>
  <c r="O2279" i="7"/>
  <c r="O2267" i="7"/>
  <c r="O2255" i="7"/>
  <c r="O2243" i="7"/>
  <c r="O2231" i="7"/>
  <c r="O2207" i="7"/>
  <c r="O2123" i="7"/>
  <c r="O2063" i="7"/>
  <c r="O2051" i="7"/>
  <c r="O1823" i="7"/>
  <c r="O1679" i="7"/>
  <c r="O1595" i="7"/>
  <c r="O3202" i="7"/>
  <c r="O3178" i="7"/>
  <c r="O3166" i="7"/>
  <c r="O3142" i="7"/>
  <c r="O3130" i="7"/>
  <c r="O3118" i="7"/>
  <c r="O3106" i="7"/>
  <c r="O3094" i="7"/>
  <c r="O3082" i="7"/>
  <c r="O3058" i="7"/>
  <c r="O3034" i="7"/>
  <c r="O3022" i="7"/>
  <c r="O3010" i="7"/>
  <c r="O2998" i="7"/>
  <c r="O2986" i="7"/>
  <c r="O2974" i="7"/>
  <c r="O2962" i="7"/>
  <c r="O2950" i="7"/>
  <c r="O2938" i="7"/>
  <c r="O2926" i="7"/>
  <c r="O2914" i="7"/>
  <c r="O2902" i="7"/>
  <c r="O2890" i="7"/>
  <c r="O2866" i="7"/>
  <c r="O2854" i="7"/>
  <c r="O2842" i="7"/>
  <c r="O2830" i="7"/>
  <c r="O2818" i="7"/>
  <c r="O2806" i="7"/>
  <c r="O2794" i="7"/>
  <c r="O2770" i="7"/>
  <c r="O2758" i="7"/>
  <c r="O2746" i="7"/>
  <c r="O2734" i="7"/>
  <c r="O2710" i="7"/>
  <c r="O2698" i="7"/>
  <c r="O2686" i="7"/>
  <c r="O2674" i="7"/>
  <c r="O2662" i="7"/>
  <c r="O2650" i="7"/>
  <c r="O2638" i="7"/>
  <c r="O2626" i="7"/>
  <c r="O2614" i="7"/>
  <c r="O4106" i="7"/>
  <c r="O2590" i="7"/>
  <c r="O2578" i="7"/>
  <c r="O2554" i="7"/>
  <c r="O2542" i="7"/>
  <c r="O2530" i="7"/>
  <c r="O2518" i="7"/>
  <c r="O2506" i="7"/>
  <c r="O2494" i="7"/>
  <c r="O2482" i="7"/>
  <c r="O2470" i="7"/>
  <c r="O2458" i="7"/>
  <c r="O2446" i="7"/>
  <c r="O2434" i="7"/>
  <c r="O2422" i="7"/>
  <c r="O2410" i="7"/>
  <c r="O2398" i="7"/>
  <c r="O2374" i="7"/>
  <c r="O2362" i="7"/>
  <c r="O544" i="7"/>
  <c r="O2350" i="7"/>
  <c r="O2338" i="7"/>
  <c r="O2326" i="7"/>
  <c r="O2302" i="7"/>
  <c r="O2278" i="7"/>
  <c r="O2266" i="7"/>
  <c r="O2254" i="7"/>
  <c r="O2242" i="7"/>
  <c r="O2218" i="7"/>
  <c r="O2206" i="7"/>
  <c r="O2194" i="7"/>
  <c r="O2182" i="7"/>
  <c r="O2158" i="7"/>
  <c r="O2146" i="7"/>
  <c r="O2134" i="7"/>
  <c r="O2122" i="7"/>
  <c r="O2110" i="7"/>
  <c r="O1810" i="7"/>
  <c r="O1678" i="7"/>
  <c r="O1618" i="7"/>
  <c r="O1594" i="7"/>
  <c r="O3501" i="7"/>
  <c r="O3489" i="7"/>
  <c r="O3477" i="7"/>
  <c r="O3465" i="7"/>
  <c r="O3453" i="7"/>
  <c r="O3441" i="7"/>
  <c r="O3429" i="7"/>
  <c r="O3417" i="7"/>
  <c r="O3405" i="7"/>
  <c r="O3393" i="7"/>
  <c r="O3381" i="7"/>
  <c r="O3369" i="7"/>
  <c r="O3357" i="7"/>
  <c r="O3345" i="7"/>
  <c r="O3333" i="7"/>
  <c r="O3321" i="7"/>
  <c r="O3309" i="7"/>
  <c r="O3297" i="7"/>
  <c r="O3285" i="7"/>
  <c r="O3273" i="7"/>
  <c r="O3261" i="7"/>
  <c r="O3249" i="7"/>
  <c r="O3237" i="7"/>
  <c r="O3225" i="7"/>
  <c r="O3213" i="7"/>
  <c r="O3201" i="7"/>
  <c r="O3189" i="7"/>
  <c r="O3177" i="7"/>
  <c r="O3165" i="7"/>
  <c r="O3153" i="7"/>
  <c r="O3141" i="7"/>
  <c r="O3129" i="7"/>
  <c r="O3117" i="7"/>
  <c r="O3105" i="7"/>
  <c r="O3093" i="7"/>
  <c r="O3081" i="7"/>
  <c r="O3069" i="7"/>
  <c r="O3057" i="7"/>
  <c r="O3045" i="7"/>
  <c r="O3033" i="7"/>
  <c r="O3021" i="7"/>
  <c r="O3009" i="7"/>
  <c r="O2997" i="7"/>
  <c r="O2985" i="7"/>
  <c r="O2973" i="7"/>
  <c r="O2961" i="7"/>
  <c r="O2949" i="7"/>
  <c r="O2937" i="7"/>
  <c r="O2925" i="7"/>
  <c r="O2913" i="7"/>
  <c r="O2901" i="7"/>
  <c r="O2889" i="7"/>
  <c r="O2877" i="7"/>
  <c r="O2865" i="7"/>
  <c r="O2853" i="7"/>
  <c r="O2841" i="7"/>
  <c r="O2829" i="7"/>
  <c r="O2817" i="7"/>
  <c r="O2805" i="7"/>
  <c r="O2793" i="7"/>
  <c r="O2781" i="7"/>
  <c r="O2769" i="7"/>
  <c r="O2757" i="7"/>
  <c r="O2745" i="7"/>
  <c r="O2733" i="7"/>
  <c r="O2721" i="7"/>
  <c r="O2299" i="7"/>
  <c r="O2071" i="7"/>
  <c r="O1999" i="7"/>
  <c r="O1927" i="7"/>
  <c r="O1843" i="7"/>
  <c r="O1735" i="7"/>
  <c r="O1591" i="7"/>
  <c r="O1495" i="7"/>
  <c r="O1339" i="7"/>
  <c r="O1267" i="7"/>
  <c r="O1123" i="7"/>
  <c r="O1051" i="7"/>
  <c r="O943" i="7"/>
  <c r="O835" i="7"/>
  <c r="O751" i="7"/>
  <c r="O631" i="7"/>
  <c r="O619" i="7"/>
  <c r="O2367" i="7"/>
  <c r="O3819" i="7"/>
  <c r="O309" i="7"/>
  <c r="O3822" i="7"/>
  <c r="O2737" i="7"/>
  <c r="O2778" i="7"/>
  <c r="O3940" i="7"/>
  <c r="O2262" i="7"/>
  <c r="O868" i="7"/>
  <c r="O3038" i="7"/>
  <c r="O3664" i="7"/>
  <c r="O4001" i="7"/>
  <c r="O535" i="7"/>
  <c r="O367" i="7"/>
  <c r="O331" i="7"/>
  <c r="O2258" i="7"/>
  <c r="O329" i="7"/>
  <c r="O370" i="7"/>
  <c r="O3482" i="7"/>
  <c r="O3630" i="7"/>
  <c r="O3217" i="7"/>
  <c r="O3219" i="7"/>
  <c r="O3530" i="7"/>
  <c r="O2079" i="7"/>
  <c r="O997" i="7"/>
  <c r="O2200" i="7"/>
  <c r="O3090" i="7"/>
  <c r="O2392" i="7"/>
  <c r="O2619" i="7"/>
  <c r="O3565" i="7"/>
  <c r="O3711" i="7"/>
  <c r="O2294" i="7"/>
  <c r="O3234" i="7"/>
  <c r="O3207" i="7"/>
  <c r="O2383" i="7"/>
  <c r="O2251" i="7"/>
  <c r="O2179" i="7"/>
  <c r="O2107" i="7"/>
  <c r="O2035" i="7"/>
  <c r="O1987" i="7"/>
  <c r="O1891" i="7"/>
  <c r="O1831" i="7"/>
  <c r="O1759" i="7"/>
  <c r="O1687" i="7"/>
  <c r="O1639" i="7"/>
  <c r="O1543" i="7"/>
  <c r="O1483" i="7"/>
  <c r="O1471" i="7"/>
  <c r="O665" i="7"/>
  <c r="O1399" i="7"/>
  <c r="O1327" i="7"/>
  <c r="O1255" i="7"/>
  <c r="O1195" i="7"/>
  <c r="O1135" i="7"/>
  <c r="O1027" i="7"/>
  <c r="O955" i="7"/>
  <c r="O859" i="7"/>
  <c r="O787" i="7"/>
  <c r="O643" i="7"/>
  <c r="O595" i="7"/>
  <c r="O475" i="7"/>
  <c r="O379" i="7"/>
  <c r="O235" i="7"/>
  <c r="O223" i="7"/>
  <c r="O1539" i="7"/>
  <c r="O1491" i="7"/>
  <c r="O2104" i="7"/>
  <c r="O3136" i="7"/>
  <c r="O91" i="7"/>
  <c r="O79" i="7"/>
  <c r="O1828" i="7"/>
  <c r="O1202" i="7"/>
  <c r="O1084" i="7"/>
  <c r="O1119" i="7"/>
  <c r="O1574" i="7"/>
  <c r="O2257" i="7"/>
  <c r="O3004" i="7"/>
  <c r="O2510" i="7"/>
  <c r="O2980" i="7"/>
  <c r="O3424" i="7"/>
  <c r="O2523" i="7"/>
  <c r="O3613" i="7"/>
  <c r="O2920" i="7"/>
  <c r="O3410" i="7"/>
  <c r="O575" i="7"/>
  <c r="O934" i="7"/>
  <c r="O3541" i="7"/>
  <c r="O67" i="7"/>
  <c r="O1874" i="7"/>
  <c r="O2917" i="7"/>
  <c r="O70" i="7"/>
  <c r="O43" i="7"/>
  <c r="O45" i="7"/>
  <c r="O3894" i="7"/>
  <c r="O3745" i="7"/>
  <c r="O3699" i="7"/>
  <c r="O3542" i="7"/>
  <c r="O2775" i="7"/>
  <c r="O2500" i="7"/>
  <c r="O2045" i="7"/>
  <c r="O1238" i="7"/>
  <c r="O1096" i="7"/>
  <c r="O914" i="7"/>
  <c r="O745" i="7"/>
  <c r="O555" i="7"/>
  <c r="O385" i="7"/>
  <c r="O2275" i="7"/>
  <c r="O2131" i="7"/>
  <c r="O2011" i="7"/>
  <c r="O1939" i="7"/>
  <c r="O1819" i="7"/>
  <c r="O1747" i="7"/>
  <c r="O1663" i="7"/>
  <c r="O1555" i="7"/>
  <c r="O1531" i="7"/>
  <c r="O2440" i="7"/>
  <c r="O1745" i="7"/>
  <c r="O1768" i="7"/>
  <c r="O1435" i="7"/>
  <c r="O1363" i="7"/>
  <c r="O1243" i="7"/>
  <c r="O1159" i="7"/>
  <c r="O1087" i="7"/>
  <c r="O1003" i="7"/>
  <c r="O871" i="7"/>
  <c r="O775" i="7"/>
  <c r="O679" i="7"/>
  <c r="O487" i="7"/>
  <c r="O355" i="7"/>
  <c r="O187" i="7"/>
  <c r="O217" i="7"/>
  <c r="O4049" i="7"/>
  <c r="O3881" i="7"/>
  <c r="O3689" i="7"/>
  <c r="O3533" i="7"/>
  <c r="O3473" i="7"/>
  <c r="O3305" i="7"/>
  <c r="O3233" i="7"/>
  <c r="O2993" i="7"/>
  <c r="O2969" i="7"/>
  <c r="O2777" i="7"/>
  <c r="O2705" i="7"/>
  <c r="O2621" i="7"/>
  <c r="O2537" i="7"/>
  <c r="O2453" i="7"/>
  <c r="O2441" i="7"/>
  <c r="O2309" i="7"/>
  <c r="O2225" i="7"/>
  <c r="O2359" i="7"/>
  <c r="O2203" i="7"/>
  <c r="O2095" i="7"/>
  <c r="O1975" i="7"/>
  <c r="O1879" i="7"/>
  <c r="O1795" i="7"/>
  <c r="O1699" i="7"/>
  <c r="O1603" i="7"/>
  <c r="O1519" i="7"/>
  <c r="O1411" i="7"/>
  <c r="O1315" i="7"/>
  <c r="O1183" i="7"/>
  <c r="O1099" i="7"/>
  <c r="O1015" i="7"/>
  <c r="O907" i="7"/>
  <c r="O895" i="7"/>
  <c r="O2790" i="7"/>
  <c r="O3676" i="7"/>
  <c r="O2583" i="7"/>
  <c r="O763" i="7"/>
  <c r="O667" i="7"/>
  <c r="O547" i="7"/>
  <c r="O427" i="7"/>
  <c r="O415" i="7"/>
  <c r="O3988" i="7"/>
  <c r="O1707" i="7"/>
  <c r="O2694" i="7"/>
  <c r="O4131" i="7"/>
  <c r="O933" i="7"/>
  <c r="O3661" i="7"/>
  <c r="O1259" i="7"/>
  <c r="O1683" i="7"/>
  <c r="O403" i="7"/>
  <c r="O2536" i="7"/>
  <c r="O3270" i="7"/>
  <c r="O568" i="7"/>
  <c r="O640" i="7"/>
  <c r="O747" i="7"/>
  <c r="O2811" i="7"/>
  <c r="O3025" i="7"/>
  <c r="O3063" i="7"/>
  <c r="O2017" i="7"/>
  <c r="O3750" i="7"/>
  <c r="O211" i="7"/>
  <c r="O3928" i="7"/>
  <c r="O2894" i="7"/>
  <c r="O2761" i="7"/>
  <c r="O2629" i="7"/>
  <c r="O2558" i="7"/>
  <c r="O2022" i="7"/>
  <c r="O1906" i="7"/>
  <c r="O1067" i="7"/>
  <c r="O710" i="7"/>
  <c r="O2335" i="7"/>
  <c r="O2215" i="7"/>
  <c r="O2155" i="7"/>
  <c r="O2083" i="7"/>
  <c r="O2023" i="7"/>
  <c r="O1951" i="7"/>
  <c r="O1903" i="7"/>
  <c r="O1783" i="7"/>
  <c r="O1723" i="7"/>
  <c r="O1651" i="7"/>
  <c r="O1579" i="7"/>
  <c r="O1507" i="7"/>
  <c r="O1423" i="7"/>
  <c r="O1351" i="7"/>
  <c r="O1291" i="7"/>
  <c r="O1231" i="7"/>
  <c r="O1171" i="7"/>
  <c r="O1111" i="7"/>
  <c r="O1039" i="7"/>
  <c r="O979" i="7"/>
  <c r="O883" i="7"/>
  <c r="O811" i="7"/>
  <c r="O739" i="7"/>
  <c r="O655" i="7"/>
  <c r="O583" i="7"/>
  <c r="O463" i="7"/>
  <c r="O391" i="7"/>
  <c r="O259" i="7"/>
  <c r="O247" i="7"/>
  <c r="O3421" i="7"/>
  <c r="O1276" i="7"/>
  <c r="O1258" i="7"/>
  <c r="O1403" i="7"/>
  <c r="O867" i="7"/>
  <c r="O400" i="7"/>
  <c r="O175" i="7"/>
  <c r="O721" i="7"/>
  <c r="O722" i="7"/>
  <c r="O806" i="7"/>
  <c r="O265" i="7"/>
  <c r="O1225" i="7"/>
  <c r="O163" i="7"/>
  <c r="O2437" i="7"/>
  <c r="O903" i="7"/>
  <c r="O3409" i="7"/>
  <c r="O151" i="7"/>
  <c r="O937" i="7"/>
  <c r="O1705" i="7"/>
  <c r="O2617" i="7"/>
  <c r="O649" i="7"/>
  <c r="O1946" i="7"/>
  <c r="O1576" i="7"/>
  <c r="O3314" i="7"/>
  <c r="O196" i="7"/>
  <c r="O1598" i="7"/>
  <c r="O4009" i="7"/>
  <c r="O4048" i="7"/>
  <c r="O709" i="7"/>
  <c r="O772" i="7"/>
  <c r="O1888" i="7"/>
  <c r="O447" i="7"/>
  <c r="O2692" i="7"/>
  <c r="O3637" i="7"/>
  <c r="O3748" i="7"/>
  <c r="O3842" i="7"/>
  <c r="O4045" i="7"/>
  <c r="O4046" i="7"/>
  <c r="O889" i="7"/>
  <c r="O734" i="7"/>
  <c r="O1698" i="7"/>
  <c r="O2594" i="7"/>
  <c r="O2810" i="7"/>
  <c r="O1274" i="7"/>
  <c r="O1875" i="7"/>
  <c r="O3462" i="7"/>
  <c r="O3570" i="7"/>
  <c r="O3757" i="7"/>
  <c r="O3866" i="7"/>
  <c r="O2478" i="7"/>
  <c r="O2618" i="7"/>
  <c r="O3712" i="7"/>
  <c r="O3831" i="7"/>
  <c r="O1681" i="7"/>
  <c r="O794" i="7"/>
  <c r="O1575" i="7"/>
  <c r="O76" i="7"/>
  <c r="O134" i="7"/>
  <c r="O1402" i="7"/>
  <c r="O1198" i="7"/>
  <c r="O127" i="7"/>
  <c r="O1540" i="7"/>
  <c r="O328" i="7"/>
  <c r="O2198" i="7"/>
  <c r="O4129" i="7"/>
  <c r="O1794" i="7"/>
  <c r="O3400" i="7"/>
  <c r="O3697" i="7"/>
  <c r="O481" i="7"/>
  <c r="O4117" i="7"/>
  <c r="O4130" i="7"/>
  <c r="O279" i="7"/>
  <c r="O1631" i="7"/>
  <c r="O3578" i="7"/>
  <c r="O103" i="7"/>
  <c r="O1753" i="7"/>
  <c r="O4033" i="7"/>
  <c r="O1074" i="7"/>
  <c r="O2010" i="7"/>
  <c r="O3174" i="7"/>
  <c r="O3855" i="7"/>
  <c r="O3978" i="7"/>
  <c r="O2706" i="7"/>
  <c r="O2477" i="7"/>
  <c r="O1235" i="7"/>
  <c r="O4107" i="7"/>
  <c r="O3784" i="7"/>
  <c r="O3582" i="7"/>
  <c r="O2944" i="7"/>
  <c r="O2557" i="7"/>
  <c r="O2475" i="7"/>
  <c r="O2318" i="7"/>
  <c r="O2021" i="7"/>
  <c r="O2395" i="7"/>
  <c r="O2239" i="7"/>
  <c r="O2143" i="7"/>
  <c r="O2047" i="7"/>
  <c r="O1963" i="7"/>
  <c r="O1867" i="7"/>
  <c r="O1807" i="7"/>
  <c r="O1711" i="7"/>
  <c r="O1627" i="7"/>
  <c r="O1615" i="7"/>
  <c r="O3962" i="7"/>
  <c r="O2667" i="7"/>
  <c r="O2126" i="7"/>
  <c r="O1936" i="7"/>
  <c r="O4024" i="7"/>
  <c r="O1494" i="7"/>
  <c r="O1549" i="7"/>
  <c r="O1561" i="7"/>
  <c r="O3833" i="7"/>
  <c r="O1447" i="7"/>
  <c r="O1387" i="7"/>
  <c r="O1303" i="7"/>
  <c r="O1219" i="7"/>
  <c r="O1147" i="7"/>
  <c r="O1063" i="7"/>
  <c r="O967" i="7"/>
  <c r="O847" i="7"/>
  <c r="O727" i="7"/>
  <c r="O607" i="7"/>
  <c r="O511" i="7"/>
  <c r="O969" i="7"/>
  <c r="O499" i="7"/>
  <c r="O3830" i="7"/>
  <c r="O3100" i="7"/>
  <c r="O1983" i="7"/>
  <c r="O1310" i="7"/>
  <c r="O2449" i="7"/>
  <c r="O3913" i="7"/>
  <c r="O2751" i="7"/>
  <c r="O3279" i="7"/>
  <c r="O307" i="7"/>
  <c r="O295" i="7"/>
  <c r="O793" i="7"/>
  <c r="O986" i="7"/>
  <c r="O676" i="7"/>
  <c r="O1130" i="7"/>
  <c r="O1252" i="7"/>
  <c r="O2989" i="7"/>
  <c r="O711" i="7"/>
  <c r="O783" i="7"/>
  <c r="O2965" i="7"/>
  <c r="O1881" i="7"/>
  <c r="O283" i="7"/>
  <c r="O1813" i="7"/>
  <c r="O1830" i="7"/>
  <c r="O3242" i="7"/>
  <c r="O1249" i="7"/>
  <c r="O95" i="7"/>
  <c r="O271" i="7"/>
  <c r="O1081" i="7"/>
  <c r="O1945" i="7"/>
  <c r="O1010" i="7"/>
  <c r="O2125" i="7"/>
  <c r="O1633" i="7"/>
  <c r="O1384" i="7"/>
  <c r="O3422" i="7"/>
  <c r="O3902" i="7"/>
  <c r="O3534" i="7"/>
  <c r="O3829" i="7"/>
  <c r="O3687" i="7"/>
  <c r="O55" i="7"/>
  <c r="O31" i="7"/>
  <c r="O183" i="7"/>
  <c r="O387" i="7"/>
  <c r="O7" i="7"/>
  <c r="O1838" i="7"/>
  <c r="O1562" i="7"/>
  <c r="O3074" i="7"/>
  <c r="O2958" i="7"/>
  <c r="O1463" i="7"/>
  <c r="O277" i="7"/>
  <c r="O681" i="7"/>
  <c r="O1199" i="7"/>
  <c r="O4145" i="7"/>
  <c r="O3974" i="7"/>
  <c r="O3870" i="7"/>
  <c r="O3818" i="7"/>
  <c r="O3678" i="7"/>
  <c r="O3520" i="7"/>
  <c r="O2943" i="7"/>
  <c r="O2823" i="7"/>
  <c r="O2020" i="7"/>
  <c r="O1899" i="7"/>
  <c r="O1770" i="7"/>
  <c r="O1642" i="7"/>
  <c r="O1502" i="7"/>
  <c r="O701" i="7"/>
  <c r="O139" i="7"/>
  <c r="O2311" i="7"/>
  <c r="O2119" i="7"/>
  <c r="O2059" i="7"/>
  <c r="O1915" i="7"/>
  <c r="O1855" i="7"/>
  <c r="O1771" i="7"/>
  <c r="O1675" i="7"/>
  <c r="O1567" i="7"/>
  <c r="O1459" i="7"/>
  <c r="O1375" i="7"/>
  <c r="O1279" i="7"/>
  <c r="O1207" i="7"/>
  <c r="O1075" i="7"/>
  <c r="O931" i="7"/>
  <c r="O919" i="7"/>
  <c r="O3651" i="7"/>
  <c r="O2438" i="7"/>
  <c r="O2223" i="7"/>
  <c r="O823" i="7"/>
  <c r="O715" i="7"/>
  <c r="O703" i="7"/>
  <c r="O1805" i="7"/>
  <c r="O2103" i="7"/>
  <c r="O1331" i="7"/>
  <c r="O2066" i="7"/>
  <c r="O2070" i="7"/>
  <c r="O691" i="7"/>
  <c r="O2838" i="7"/>
  <c r="O2739" i="7"/>
  <c r="O466" i="7"/>
  <c r="O2956" i="7"/>
  <c r="O683" i="7"/>
  <c r="O571" i="7"/>
  <c r="O559" i="7"/>
  <c r="O214" i="7"/>
  <c r="O241" i="7"/>
  <c r="O262" i="7"/>
  <c r="O3470" i="7"/>
  <c r="O63" i="7"/>
  <c r="O3411" i="7"/>
  <c r="O2018" i="7"/>
  <c r="O2929" i="7"/>
  <c r="O451" i="7"/>
  <c r="O439" i="7"/>
  <c r="O849" i="7"/>
  <c r="O297" i="7"/>
  <c r="O593" i="7"/>
  <c r="O2763" i="7"/>
  <c r="O2118" i="7"/>
  <c r="O2334" i="7"/>
  <c r="O3030" i="7"/>
  <c r="O3241" i="7"/>
  <c r="O2691" i="7"/>
  <c r="O3675" i="7"/>
  <c r="O2041" i="7"/>
  <c r="O1538" i="7"/>
  <c r="O1469" i="7"/>
  <c r="O2658" i="7"/>
  <c r="O589" i="7"/>
  <c r="O2704" i="7"/>
  <c r="O757" i="7"/>
  <c r="O319" i="7"/>
  <c r="O115" i="7"/>
  <c r="O4143" i="7"/>
  <c r="O4097" i="7"/>
  <c r="O3413" i="7"/>
  <c r="O3361" i="7"/>
  <c r="O3114" i="7"/>
  <c r="O2942" i="7"/>
  <c r="O2754" i="7"/>
  <c r="O2602" i="7"/>
  <c r="O2379" i="7"/>
  <c r="O2291" i="7"/>
  <c r="O2226" i="7"/>
  <c r="O1890" i="7"/>
  <c r="O869" i="7"/>
  <c r="O699" i="7"/>
  <c r="O326" i="7"/>
  <c r="O109" i="7"/>
  <c r="O720" i="7"/>
  <c r="O708" i="7"/>
  <c r="O696" i="7"/>
  <c r="O672" i="7"/>
  <c r="O660" i="7"/>
  <c r="O648" i="7"/>
  <c r="O636" i="7"/>
  <c r="O314" i="7"/>
  <c r="O14" i="7"/>
  <c r="O760" i="7"/>
  <c r="O612" i="7"/>
  <c r="O2342" i="7"/>
  <c r="O1563" i="7"/>
  <c r="O600" i="7"/>
  <c r="O588" i="7"/>
  <c r="O1228" i="7"/>
  <c r="O420" i="7"/>
  <c r="O2219" i="7"/>
  <c r="O2195" i="7"/>
  <c r="O2183" i="7"/>
  <c r="O2171" i="7"/>
  <c r="O2159" i="7"/>
  <c r="O2147" i="7"/>
  <c r="O2135" i="7"/>
  <c r="O2111" i="7"/>
  <c r="O2087" i="7"/>
  <c r="O2039" i="7"/>
  <c r="O2027" i="7"/>
  <c r="O2015" i="7"/>
  <c r="O2003" i="7"/>
  <c r="O1991" i="7"/>
  <c r="O1979" i="7"/>
  <c r="O1967" i="7"/>
  <c r="O1955" i="7"/>
  <c r="O1943" i="7"/>
  <c r="O1931" i="7"/>
  <c r="O1919" i="7"/>
  <c r="O1907" i="7"/>
  <c r="O1895" i="7"/>
  <c r="O1883" i="7"/>
  <c r="O1871" i="7"/>
  <c r="O1859" i="7"/>
  <c r="O1847" i="7"/>
  <c r="O1835" i="7"/>
  <c r="O1811" i="7"/>
  <c r="O1799" i="7"/>
  <c r="O197" i="7"/>
  <c r="O1787" i="7"/>
  <c r="O1775" i="7"/>
  <c r="O1763" i="7"/>
  <c r="O1751" i="7"/>
  <c r="O1739" i="7"/>
  <c r="O1727" i="7"/>
  <c r="O1715" i="7"/>
  <c r="O1703" i="7"/>
  <c r="O1691" i="7"/>
  <c r="O1667" i="7"/>
  <c r="O1655" i="7"/>
  <c r="O1643" i="7"/>
  <c r="O1619" i="7"/>
  <c r="O1607" i="7"/>
  <c r="O1583" i="7"/>
  <c r="O1571" i="7"/>
  <c r="O1559" i="7"/>
  <c r="O1547" i="7"/>
  <c r="O1535" i="7"/>
  <c r="O1523" i="7"/>
  <c r="O1511" i="7"/>
  <c r="O1475" i="7"/>
  <c r="O1379" i="7"/>
  <c r="O1127" i="7"/>
  <c r="O959" i="7"/>
  <c r="O839" i="7"/>
  <c r="O2098" i="7"/>
  <c r="O2086" i="7"/>
  <c r="O2074" i="7"/>
  <c r="O2062" i="7"/>
  <c r="O2050" i="7"/>
  <c r="O290" i="7"/>
  <c r="O2038" i="7"/>
  <c r="O2026" i="7"/>
  <c r="O2014" i="7"/>
  <c r="O2002" i="7"/>
  <c r="O1990" i="7"/>
  <c r="O1978" i="7"/>
  <c r="O1966" i="7"/>
  <c r="O1954" i="7"/>
  <c r="O1942" i="7"/>
  <c r="O1930" i="7"/>
  <c r="O1918" i="7"/>
  <c r="O1894" i="7"/>
  <c r="O1882" i="7"/>
  <c r="O1870" i="7"/>
  <c r="O1858" i="7"/>
  <c r="O1846" i="7"/>
  <c r="O1834" i="7"/>
  <c r="O1822" i="7"/>
  <c r="O1786" i="7"/>
  <c r="O1774" i="7"/>
  <c r="O1762" i="7"/>
  <c r="O1750" i="7"/>
  <c r="O1738" i="7"/>
  <c r="O1726" i="7"/>
  <c r="O1714" i="7"/>
  <c r="O1702" i="7"/>
  <c r="O1690" i="7"/>
  <c r="O1666" i="7"/>
  <c r="O1654" i="7"/>
  <c r="O1630" i="7"/>
  <c r="O1606" i="7"/>
  <c r="O1570" i="7"/>
  <c r="O1558" i="7"/>
  <c r="O1546" i="7"/>
  <c r="O1534" i="7"/>
  <c r="O1522" i="7"/>
  <c r="O1510" i="7"/>
  <c r="O1474" i="7"/>
  <c r="O1378" i="7"/>
  <c r="O1330" i="7"/>
  <c r="O359" i="7"/>
  <c r="O1234" i="7"/>
  <c r="O1174" i="7"/>
  <c r="O1078" i="7"/>
  <c r="O838" i="7"/>
  <c r="O790" i="7"/>
  <c r="O2709" i="7"/>
  <c r="O2697" i="7"/>
  <c r="O2685" i="7"/>
  <c r="O2673" i="7"/>
  <c r="O2661" i="7"/>
  <c r="O2649" i="7"/>
  <c r="O2637" i="7"/>
  <c r="O2625" i="7"/>
  <c r="O2613" i="7"/>
  <c r="O2601" i="7"/>
  <c r="O2589" i="7"/>
  <c r="O2577" i="7"/>
  <c r="O2565" i="7"/>
  <c r="O2553" i="7"/>
  <c r="O2541" i="7"/>
  <c r="O2529" i="7"/>
  <c r="O2517" i="7"/>
  <c r="O2505" i="7"/>
  <c r="O2493" i="7"/>
  <c r="O2481" i="7"/>
  <c r="O2469" i="7"/>
  <c r="O2457" i="7"/>
  <c r="O2445" i="7"/>
  <c r="O2433" i="7"/>
  <c r="O2421" i="7"/>
  <c r="O2409" i="7"/>
  <c r="O2397" i="7"/>
  <c r="O2385" i="7"/>
  <c r="O2373" i="7"/>
  <c r="O2361" i="7"/>
  <c r="O2349" i="7"/>
  <c r="O2337" i="7"/>
  <c r="O2325" i="7"/>
  <c r="O2313" i="7"/>
  <c r="O2301" i="7"/>
  <c r="O2289" i="7"/>
  <c r="O2277" i="7"/>
  <c r="O2265" i="7"/>
  <c r="O2253" i="7"/>
  <c r="O2241" i="7"/>
  <c r="O2229" i="7"/>
  <c r="O2217" i="7"/>
  <c r="O2205" i="7"/>
  <c r="O2193" i="7"/>
  <c r="O2181" i="7"/>
  <c r="O2169" i="7"/>
  <c r="O1917" i="7"/>
  <c r="O1797" i="7"/>
  <c r="O1749" i="7"/>
  <c r="O1617" i="7"/>
  <c r="O1425" i="7"/>
  <c r="O4134" i="7"/>
  <c r="O3990" i="7"/>
  <c r="O3882" i="7"/>
  <c r="O3738" i="7"/>
  <c r="O3714" i="7"/>
  <c r="O4073" i="7"/>
  <c r="O3893" i="7"/>
  <c r="O3785" i="7"/>
  <c r="O3701" i="7"/>
  <c r="O3593" i="7"/>
  <c r="O3425" i="7"/>
  <c r="O3353" i="7"/>
  <c r="O3245" i="7"/>
  <c r="O3149" i="7"/>
  <c r="O3077" i="7"/>
  <c r="O2909" i="7"/>
  <c r="O4133" i="7"/>
  <c r="O3965" i="7"/>
  <c r="O3809" i="7"/>
  <c r="O3641" i="7"/>
  <c r="O3485" i="7"/>
  <c r="O3389" i="7"/>
  <c r="O3329" i="7"/>
  <c r="O3101" i="7"/>
  <c r="O3029" i="7"/>
  <c r="O2933" i="7"/>
  <c r="O2741" i="7"/>
  <c r="O2633" i="7"/>
  <c r="O2549" i="7"/>
  <c r="O2465" i="7"/>
  <c r="O2381" i="7"/>
  <c r="O2273" i="7"/>
  <c r="O2117" i="7"/>
  <c r="O1373" i="7"/>
  <c r="O1765" i="7"/>
  <c r="O4109" i="7"/>
  <c r="O3989" i="7"/>
  <c r="O3917" i="7"/>
  <c r="O3857" i="7"/>
  <c r="O3797" i="7"/>
  <c r="O3749" i="7"/>
  <c r="O3713" i="7"/>
  <c r="O3653" i="7"/>
  <c r="O3545" i="7"/>
  <c r="O3497" i="7"/>
  <c r="O3437" i="7"/>
  <c r="O3377" i="7"/>
  <c r="O3341" i="7"/>
  <c r="O3317" i="7"/>
  <c r="O3197" i="7"/>
  <c r="O3161" i="7"/>
  <c r="O3065" i="7"/>
  <c r="O3041" i="7"/>
  <c r="O3005" i="7"/>
  <c r="O2957" i="7"/>
  <c r="O2921" i="7"/>
  <c r="O2885" i="7"/>
  <c r="O2849" i="7"/>
  <c r="O2813" i="7"/>
  <c r="O2717" i="7"/>
  <c r="O2669" i="7"/>
  <c r="O2657" i="7"/>
  <c r="O2609" i="7"/>
  <c r="O2561" i="7"/>
  <c r="O2525" i="7"/>
  <c r="O2501" i="7"/>
  <c r="O2489" i="7"/>
  <c r="O2417" i="7"/>
  <c r="O2393" i="7"/>
  <c r="O2369" i="7"/>
  <c r="O2345" i="7"/>
  <c r="O2297" i="7"/>
  <c r="O2261" i="7"/>
  <c r="O2237" i="7"/>
  <c r="O1913" i="7"/>
  <c r="O1613" i="7"/>
  <c r="O1565" i="7"/>
  <c r="O1277" i="7"/>
  <c r="O1229" i="7"/>
  <c r="O1133" i="7"/>
  <c r="O953" i="7"/>
  <c r="O3474" i="7"/>
  <c r="O2994" i="7"/>
  <c r="O4061" i="7"/>
  <c r="O3905" i="7"/>
  <c r="O3845" i="7"/>
  <c r="O3773" i="7"/>
  <c r="O3569" i="7"/>
  <c r="O3461" i="7"/>
  <c r="O3401" i="7"/>
  <c r="O3281" i="7"/>
  <c r="O3173" i="7"/>
  <c r="O3089" i="7"/>
  <c r="O3053" i="7"/>
  <c r="O2981" i="7"/>
  <c r="O2897" i="7"/>
  <c r="O2825" i="7"/>
  <c r="O2789" i="7"/>
  <c r="O2765" i="7"/>
  <c r="O2753" i="7"/>
  <c r="O2729" i="7"/>
  <c r="O2693" i="7"/>
  <c r="O2645" i="7"/>
  <c r="O2573" i="7"/>
  <c r="O2513" i="7"/>
  <c r="O2429" i="7"/>
  <c r="O2405" i="7"/>
  <c r="O2357" i="7"/>
  <c r="O2333" i="7"/>
  <c r="O2321" i="7"/>
  <c r="O2249" i="7"/>
  <c r="O2213" i="7"/>
  <c r="O1997" i="7"/>
  <c r="O1709" i="7"/>
  <c r="O4105" i="7"/>
  <c r="O3929" i="7"/>
  <c r="O3821" i="7"/>
  <c r="O3737" i="7"/>
  <c r="O3629" i="7"/>
  <c r="O3449" i="7"/>
  <c r="O3209" i="7"/>
  <c r="O2570" i="7"/>
  <c r="O1803" i="7"/>
  <c r="O1101" i="7"/>
  <c r="O564" i="7"/>
  <c r="O877" i="7"/>
  <c r="O940" i="7"/>
  <c r="O552" i="7"/>
  <c r="O626" i="7"/>
  <c r="O1706" i="7"/>
  <c r="O2498" i="7"/>
  <c r="O4141" i="7"/>
  <c r="O3985" i="7"/>
  <c r="O3337" i="7"/>
  <c r="O540" i="7"/>
  <c r="O528" i="7"/>
  <c r="O516" i="7"/>
  <c r="O504" i="7"/>
  <c r="O492" i="7"/>
  <c r="O468" i="7"/>
  <c r="O456" i="7"/>
  <c r="O432" i="7"/>
  <c r="O408" i="7"/>
  <c r="O396" i="7"/>
  <c r="O384" i="7"/>
  <c r="O372" i="7"/>
  <c r="O1083" i="7"/>
  <c r="O1454" i="7"/>
  <c r="O688" i="7"/>
  <c r="O360" i="7"/>
  <c r="O348" i="7"/>
  <c r="O336" i="7"/>
  <c r="O1658" i="7"/>
  <c r="O1009" i="7"/>
  <c r="O928" i="7"/>
  <c r="O324" i="7"/>
  <c r="O312" i="7"/>
  <c r="O300" i="7"/>
  <c r="O925" i="7"/>
  <c r="O349" i="7"/>
  <c r="O842" i="7"/>
  <c r="O1082" i="7"/>
  <c r="O2365" i="7"/>
  <c r="O1297" i="7"/>
  <c r="O553" i="7"/>
  <c r="O3196" i="7"/>
  <c r="O529" i="7"/>
  <c r="O288" i="7"/>
  <c r="O3652" i="7"/>
  <c r="O531" i="7"/>
  <c r="O2403" i="7"/>
  <c r="O532" i="7"/>
  <c r="O3146" i="7"/>
  <c r="O832" i="7"/>
  <c r="O2114" i="7"/>
  <c r="O97" i="7"/>
  <c r="O1669" i="7"/>
  <c r="O1861" i="7"/>
  <c r="O1153" i="7"/>
  <c r="O3589" i="7"/>
  <c r="O133" i="7"/>
  <c r="O2870" i="7"/>
  <c r="O3878" i="7"/>
  <c r="O3134" i="7"/>
  <c r="O3160" i="7"/>
  <c r="O3037" i="7"/>
  <c r="O3952" i="7"/>
  <c r="O4094" i="7"/>
  <c r="O2954" i="7"/>
  <c r="O3268" i="7"/>
  <c r="O264" i="7"/>
  <c r="O252" i="7"/>
  <c r="O240" i="7"/>
  <c r="O228" i="7"/>
  <c r="O216" i="7"/>
  <c r="O192" i="7"/>
  <c r="O168" i="7"/>
  <c r="O156" i="7"/>
  <c r="O132" i="7"/>
  <c r="O120" i="7"/>
  <c r="O108" i="7"/>
  <c r="O769" i="7"/>
  <c r="O770" i="7"/>
  <c r="O602" i="7"/>
  <c r="O1012" i="7"/>
  <c r="O1298" i="7"/>
  <c r="O1264" i="7"/>
  <c r="O2233" i="7"/>
  <c r="O2908" i="7"/>
  <c r="O1250" i="7"/>
  <c r="O3350" i="7"/>
  <c r="O2005" i="7"/>
  <c r="O686" i="7"/>
  <c r="O1154" i="7"/>
  <c r="O1251" i="7"/>
  <c r="O1789" i="7"/>
  <c r="O96" i="7"/>
  <c r="O410" i="7"/>
  <c r="O566" i="7"/>
  <c r="O1514" i="7"/>
  <c r="O1729" i="7"/>
  <c r="O2030" i="7"/>
  <c r="O1756" i="7"/>
  <c r="O1288" i="7"/>
  <c r="O2281" i="7"/>
  <c r="O2486" i="7"/>
  <c r="O2533" i="7"/>
  <c r="O2749" i="7"/>
  <c r="O2884" i="7"/>
  <c r="O84" i="7"/>
  <c r="O72" i="7"/>
  <c r="O60" i="7"/>
  <c r="O48" i="7"/>
  <c r="O1634" i="7"/>
  <c r="O36" i="7"/>
  <c r="O24" i="7"/>
  <c r="O1741" i="7"/>
  <c r="O182" i="7"/>
  <c r="O12" i="7"/>
  <c r="O13" i="7"/>
  <c r="O2653" i="7"/>
  <c r="O1622" i="7"/>
  <c r="O1621" i="7"/>
  <c r="O2654" i="7"/>
  <c r="O1624" i="7"/>
  <c r="O1693" i="7"/>
  <c r="O2608" i="7"/>
  <c r="O26" i="7"/>
  <c r="O74" i="7"/>
  <c r="O1638" i="7"/>
  <c r="O1499" i="7"/>
  <c r="O1487" i="7"/>
  <c r="O1451" i="7"/>
  <c r="O1427" i="7"/>
  <c r="O1415" i="7"/>
  <c r="O1391" i="7"/>
  <c r="O1355" i="7"/>
  <c r="O1343" i="7"/>
  <c r="O1319" i="7"/>
  <c r="O1283" i="7"/>
  <c r="O1271" i="7"/>
  <c r="O1247" i="7"/>
  <c r="O1223" i="7"/>
  <c r="O1187" i="7"/>
  <c r="O1175" i="7"/>
  <c r="O1163" i="7"/>
  <c r="O1151" i="7"/>
  <c r="O1139" i="7"/>
  <c r="O1115" i="7"/>
  <c r="O1091" i="7"/>
  <c r="O1079" i="7"/>
  <c r="O1043" i="7"/>
  <c r="O1031" i="7"/>
  <c r="O1019" i="7"/>
  <c r="O1007" i="7"/>
  <c r="O995" i="7"/>
  <c r="O983" i="7"/>
  <c r="O971" i="7"/>
  <c r="O935" i="7"/>
  <c r="O923" i="7"/>
  <c r="O2197" i="7"/>
  <c r="O911" i="7"/>
  <c r="O899" i="7"/>
  <c r="O887" i="7"/>
  <c r="O875" i="7"/>
  <c r="O863" i="7"/>
  <c r="O851" i="7"/>
  <c r="O827" i="7"/>
  <c r="O815" i="7"/>
  <c r="O803" i="7"/>
  <c r="O779" i="7"/>
  <c r="O767" i="7"/>
  <c r="O755" i="7"/>
  <c r="O743" i="7"/>
  <c r="O731" i="7"/>
  <c r="O719" i="7"/>
  <c r="O707" i="7"/>
  <c r="O695" i="7"/>
  <c r="O2341" i="7"/>
  <c r="O671" i="7"/>
  <c r="O659" i="7"/>
  <c r="O611" i="7"/>
  <c r="O539" i="7"/>
  <c r="O3688" i="7"/>
  <c r="O251" i="7"/>
  <c r="O215" i="7"/>
  <c r="O2569" i="7"/>
  <c r="O1498" i="7"/>
  <c r="O1486" i="7"/>
  <c r="O1462" i="7"/>
  <c r="O1450" i="7"/>
  <c r="O1438" i="7"/>
  <c r="O1426" i="7"/>
  <c r="O1414" i="7"/>
  <c r="O1390" i="7"/>
  <c r="O1366" i="7"/>
  <c r="O1354" i="7"/>
  <c r="O1318" i="7"/>
  <c r="O1282" i="7"/>
  <c r="O1270" i="7"/>
  <c r="O1246" i="7"/>
  <c r="O1222" i="7"/>
  <c r="O1210" i="7"/>
  <c r="O1186" i="7"/>
  <c r="O1162" i="7"/>
  <c r="O1150" i="7"/>
  <c r="O1138" i="7"/>
  <c r="O1126" i="7"/>
  <c r="O1114" i="7"/>
  <c r="O1090" i="7"/>
  <c r="O1066" i="7"/>
  <c r="O1054" i="7"/>
  <c r="O1042" i="7"/>
  <c r="O1030" i="7"/>
  <c r="O1018" i="7"/>
  <c r="O1006" i="7"/>
  <c r="O994" i="7"/>
  <c r="O970" i="7"/>
  <c r="O958" i="7"/>
  <c r="O946" i="7"/>
  <c r="O922" i="7"/>
  <c r="O910" i="7"/>
  <c r="O898" i="7"/>
  <c r="O886" i="7"/>
  <c r="O862" i="7"/>
  <c r="O850" i="7"/>
  <c r="O826" i="7"/>
  <c r="O814" i="7"/>
  <c r="O778" i="7"/>
  <c r="O766" i="7"/>
  <c r="O754" i="7"/>
  <c r="O658" i="7"/>
  <c r="O646" i="7"/>
  <c r="O610" i="7"/>
  <c r="O574" i="7"/>
  <c r="O454" i="7"/>
  <c r="O418" i="7"/>
  <c r="O118" i="7"/>
  <c r="O34" i="7"/>
  <c r="O2157" i="7"/>
  <c r="O2145" i="7"/>
  <c r="O2133" i="7"/>
  <c r="O2121" i="7"/>
  <c r="O2109" i="7"/>
  <c r="O2085" i="7"/>
  <c r="O2073" i="7"/>
  <c r="O2061" i="7"/>
  <c r="O2049" i="7"/>
  <c r="O2037" i="7"/>
  <c r="O2025" i="7"/>
  <c r="O2013" i="7"/>
  <c r="O2001" i="7"/>
  <c r="O1977" i="7"/>
  <c r="O1953" i="7"/>
  <c r="O1929" i="7"/>
  <c r="O1905" i="7"/>
  <c r="O1893" i="7"/>
  <c r="O1869" i="7"/>
  <c r="O1857" i="7"/>
  <c r="O1845" i="7"/>
  <c r="O1833" i="7"/>
  <c r="O1821" i="7"/>
  <c r="O1809" i="7"/>
  <c r="O1785" i="7"/>
  <c r="O1773" i="7"/>
  <c r="O1761" i="7"/>
  <c r="O1725" i="7"/>
  <c r="O1713" i="7"/>
  <c r="O1701" i="7"/>
  <c r="O1689" i="7"/>
  <c r="O1665" i="7"/>
  <c r="O1653" i="7"/>
  <c r="O1629" i="7"/>
  <c r="O1605" i="7"/>
  <c r="O1569" i="7"/>
  <c r="O1557" i="7"/>
  <c r="O1545" i="7"/>
  <c r="O1521" i="7"/>
  <c r="O1509" i="7"/>
  <c r="O1485" i="7"/>
  <c r="O1473" i="7"/>
  <c r="O1461" i="7"/>
  <c r="O1449" i="7"/>
  <c r="O1437" i="7"/>
  <c r="O1389" i="7"/>
  <c r="O1353" i="7"/>
  <c r="O1281" i="7"/>
  <c r="O1053" i="7"/>
  <c r="O1017" i="7"/>
  <c r="O1005" i="7"/>
  <c r="O369" i="7"/>
  <c r="O213" i="7"/>
  <c r="O117" i="7"/>
  <c r="O4086" i="7"/>
  <c r="O4074" i="7"/>
  <c r="O4062" i="7"/>
  <c r="O4050" i="7"/>
  <c r="O4014" i="7"/>
  <c r="O4002" i="7"/>
  <c r="O3966" i="7"/>
  <c r="O3954" i="7"/>
  <c r="O3942" i="7"/>
  <c r="O3930" i="7"/>
  <c r="O3906" i="7"/>
  <c r="O3858" i="7"/>
  <c r="O3810" i="7"/>
  <c r="O3798" i="7"/>
  <c r="O3786" i="7"/>
  <c r="O3654" i="7"/>
  <c r="O3642" i="7"/>
  <c r="O3606" i="7"/>
  <c r="O3594" i="7"/>
  <c r="O3558" i="7"/>
  <c r="O3546" i="7"/>
  <c r="O3510" i="7"/>
  <c r="O3450" i="7"/>
  <c r="O3402" i="7"/>
  <c r="O3318" i="7"/>
  <c r="O3282" i="7"/>
  <c r="O3246" i="7"/>
  <c r="O3198" i="7"/>
  <c r="O3054" i="7"/>
  <c r="O3006" i="7"/>
  <c r="O2970" i="7"/>
  <c r="O2862" i="7"/>
  <c r="O2730" i="7"/>
  <c r="O2634" i="7"/>
  <c r="O2586" i="7"/>
  <c r="O2550" i="7"/>
  <c r="O2526" i="7"/>
  <c r="O2490" i="7"/>
  <c r="O2442" i="7"/>
  <c r="O2382" i="7"/>
  <c r="O2322" i="7"/>
  <c r="O2238" i="7"/>
  <c r="O2214" i="7"/>
  <c r="O2178" i="7"/>
  <c r="O2082" i="7"/>
  <c r="O2034" i="7"/>
  <c r="O1974" i="7"/>
  <c r="O1782" i="7"/>
  <c r="O2105" i="7"/>
  <c r="O2009" i="7"/>
  <c r="O1901" i="7"/>
  <c r="O1793" i="7"/>
  <c r="O1685" i="7"/>
  <c r="O1601" i="7"/>
  <c r="O1529" i="7"/>
  <c r="O1433" i="7"/>
  <c r="O1349" i="7"/>
  <c r="O1289" i="7"/>
  <c r="O1241" i="7"/>
  <c r="O1145" i="7"/>
  <c r="O1073" i="7"/>
  <c r="O1061" i="7"/>
  <c r="O1221" i="7"/>
  <c r="O965" i="7"/>
  <c r="O605" i="7"/>
  <c r="O3150" i="7"/>
  <c r="O2871" i="7"/>
  <c r="O2821" i="7"/>
  <c r="O2665" i="7"/>
  <c r="O2246" i="7"/>
  <c r="O2212" i="7"/>
  <c r="O2150" i="7"/>
  <c r="O1960" i="7"/>
  <c r="O1525" i="7"/>
  <c r="O1434" i="7"/>
  <c r="O724" i="7"/>
  <c r="O2177" i="7"/>
  <c r="O2129" i="7"/>
  <c r="O2069" i="7"/>
  <c r="O2033" i="7"/>
  <c r="O1961" i="7"/>
  <c r="O1949" i="7"/>
  <c r="O1925" i="7"/>
  <c r="O1865" i="7"/>
  <c r="O1829" i="7"/>
  <c r="O1721" i="7"/>
  <c r="O1673" i="7"/>
  <c r="O1637" i="7"/>
  <c r="O1577" i="7"/>
  <c r="O1541" i="7"/>
  <c r="O1517" i="7"/>
  <c r="O1505" i="7"/>
  <c r="O1457" i="7"/>
  <c r="O1409" i="7"/>
  <c r="O1385" i="7"/>
  <c r="O1337" i="7"/>
  <c r="O1301" i="7"/>
  <c r="O1265" i="7"/>
  <c r="O1217" i="7"/>
  <c r="O1193" i="7"/>
  <c r="O1169" i="7"/>
  <c r="O1109" i="7"/>
  <c r="O1085" i="7"/>
  <c r="O1049" i="7"/>
  <c r="O1001" i="7"/>
  <c r="O977" i="7"/>
  <c r="O845" i="7"/>
  <c r="O773" i="7"/>
  <c r="O653" i="7"/>
  <c r="O413" i="7"/>
  <c r="O4142" i="7"/>
  <c r="O4108" i="7"/>
  <c r="O3844" i="7"/>
  <c r="O3172" i="7"/>
  <c r="O2941" i="7"/>
  <c r="O3841" i="7"/>
  <c r="O3218" i="7"/>
  <c r="O2982" i="7"/>
  <c r="O2211" i="7"/>
  <c r="O2078" i="7"/>
  <c r="O1878" i="7"/>
  <c r="O1431" i="7"/>
  <c r="O1329" i="7"/>
  <c r="O904" i="7"/>
  <c r="O362" i="7"/>
  <c r="O3999" i="7"/>
  <c r="O3987" i="7"/>
  <c r="O3951" i="7"/>
  <c r="O3939" i="7"/>
  <c r="O3843" i="7"/>
  <c r="O3795" i="7"/>
  <c r="O3591" i="7"/>
  <c r="O3579" i="7"/>
  <c r="O3543" i="7"/>
  <c r="O3531" i="7"/>
  <c r="O3495" i="7"/>
  <c r="O3483" i="7"/>
  <c r="O3435" i="7"/>
  <c r="O3387" i="7"/>
  <c r="O3351" i="7"/>
  <c r="O3303" i="7"/>
  <c r="O3159" i="7"/>
  <c r="O3111" i="7"/>
  <c r="O3075" i="7"/>
  <c r="O2967" i="7"/>
  <c r="O2931" i="7"/>
  <c r="O2847" i="7"/>
  <c r="O2787" i="7"/>
  <c r="O2571" i="7"/>
  <c r="O2547" i="7"/>
  <c r="O2487" i="7"/>
  <c r="O2463" i="7"/>
  <c r="O2427" i="7"/>
  <c r="O2319" i="7"/>
  <c r="O2151" i="7"/>
  <c r="O1731" i="7"/>
  <c r="O1599" i="7"/>
  <c r="O1455" i="7"/>
  <c r="O2201" i="7"/>
  <c r="O2153" i="7"/>
  <c r="O2081" i="7"/>
  <c r="O2057" i="7"/>
  <c r="O1985" i="7"/>
  <c r="O1937" i="7"/>
  <c r="O1877" i="7"/>
  <c r="O1841" i="7"/>
  <c r="O1781" i="7"/>
  <c r="O1757" i="7"/>
  <c r="O1697" i="7"/>
  <c r="O1661" i="7"/>
  <c r="O1649" i="7"/>
  <c r="O1589" i="7"/>
  <c r="O1553" i="7"/>
  <c r="O1481" i="7"/>
  <c r="O1421" i="7"/>
  <c r="O1361" i="7"/>
  <c r="O1325" i="7"/>
  <c r="O1313" i="7"/>
  <c r="O1253" i="7"/>
  <c r="O1205" i="7"/>
  <c r="O1181" i="7"/>
  <c r="O1121" i="7"/>
  <c r="O1097" i="7"/>
  <c r="O1013" i="7"/>
  <c r="O989" i="7"/>
  <c r="O929" i="7"/>
  <c r="O809" i="7"/>
  <c r="O725" i="7"/>
  <c r="O4072" i="7"/>
  <c r="O3195" i="7"/>
  <c r="O3926" i="7"/>
  <c r="O3051" i="7"/>
  <c r="O2606" i="7"/>
  <c r="O2272" i="7"/>
  <c r="O2149" i="7"/>
  <c r="O3964" i="7"/>
  <c r="O3925" i="7"/>
  <c r="O3901" i="7"/>
  <c r="O3674" i="7"/>
  <c r="O3650" i="7"/>
  <c r="O3423" i="7"/>
  <c r="O3399" i="7"/>
  <c r="O3122" i="7"/>
  <c r="O2718" i="7"/>
  <c r="O2605" i="7"/>
  <c r="O2077" i="7"/>
  <c r="O1022" i="7"/>
  <c r="O663" i="7"/>
  <c r="O542" i="7"/>
  <c r="O480" i="7"/>
  <c r="O113" i="7"/>
  <c r="O41" i="7"/>
  <c r="O3352" i="7"/>
  <c r="O3098" i="7"/>
  <c r="O3028" i="7"/>
  <c r="O2910" i="7"/>
  <c r="O2305" i="7"/>
  <c r="O2209" i="7"/>
  <c r="O1792" i="7"/>
  <c r="O1611" i="7"/>
  <c r="O1326" i="7"/>
  <c r="O952" i="7"/>
  <c r="O777" i="7"/>
  <c r="O662" i="7"/>
  <c r="O541" i="7"/>
  <c r="O419" i="7"/>
  <c r="O353" i="7"/>
  <c r="O40" i="7"/>
  <c r="O647" i="7"/>
  <c r="O635" i="7"/>
  <c r="O599" i="7"/>
  <c r="O587" i="7"/>
  <c r="O563" i="7"/>
  <c r="O551" i="7"/>
  <c r="O527" i="7"/>
  <c r="O503" i="7"/>
  <c r="O491" i="7"/>
  <c r="O479" i="7"/>
  <c r="O467" i="7"/>
  <c r="O443" i="7"/>
  <c r="O407" i="7"/>
  <c r="O961" i="7"/>
  <c r="O395" i="7"/>
  <c r="O383" i="7"/>
  <c r="O371" i="7"/>
  <c r="O347" i="7"/>
  <c r="O335" i="7"/>
  <c r="O323" i="7"/>
  <c r="O1900" i="7"/>
  <c r="O2260" i="7"/>
  <c r="O311" i="7"/>
  <c r="O1909" i="7"/>
  <c r="O2188" i="7"/>
  <c r="O494" i="7"/>
  <c r="O1910" i="7"/>
  <c r="O2389" i="7"/>
  <c r="O3340" i="7"/>
  <c r="O3865" i="7"/>
  <c r="O3304" i="7"/>
  <c r="O1165" i="7"/>
  <c r="O505" i="7"/>
  <c r="O520" i="7"/>
  <c r="O926" i="7"/>
  <c r="O974" i="7"/>
  <c r="O1334" i="7"/>
  <c r="O2101" i="7"/>
  <c r="O422" i="7"/>
  <c r="O448" i="7"/>
  <c r="O3484" i="7"/>
  <c r="O3733" i="7"/>
  <c r="O2296" i="7"/>
  <c r="O3184" i="7"/>
  <c r="O3302" i="7"/>
  <c r="O287" i="7"/>
  <c r="O263" i="7"/>
  <c r="O239" i="7"/>
  <c r="O1972" i="7"/>
  <c r="O2245" i="7"/>
  <c r="O3014" i="7"/>
  <c r="O3472" i="7"/>
  <c r="O1718" i="7"/>
  <c r="O227" i="7"/>
  <c r="O203" i="7"/>
  <c r="O179" i="7"/>
  <c r="O167" i="7"/>
  <c r="O1885" i="7"/>
  <c r="O254" i="7"/>
  <c r="O316" i="7"/>
  <c r="O1118" i="7"/>
  <c r="O143" i="7"/>
  <c r="O206" i="7"/>
  <c r="O508" i="7"/>
  <c r="O748" i="7"/>
  <c r="O1177" i="7"/>
  <c r="O1657" i="7"/>
  <c r="O2044" i="7"/>
  <c r="O2234" i="7"/>
  <c r="O2404" i="7"/>
  <c r="O2522" i="7"/>
  <c r="O2116" i="7"/>
  <c r="O2545" i="7"/>
  <c r="O2701" i="7"/>
  <c r="O916" i="7"/>
  <c r="O1129" i="7"/>
  <c r="O338" i="7"/>
  <c r="O1321" i="7"/>
  <c r="O1537" i="7"/>
  <c r="O253" i="7"/>
  <c r="O2882" i="7"/>
  <c r="O3746" i="7"/>
  <c r="O1646" i="7"/>
  <c r="O1969" i="7"/>
  <c r="O2990" i="7"/>
  <c r="O110" i="7"/>
  <c r="O1516" i="7"/>
  <c r="O2317" i="7"/>
  <c r="O220" i="7"/>
  <c r="O698" i="7"/>
  <c r="O131" i="7"/>
  <c r="O107" i="7"/>
  <c r="O193" i="7"/>
  <c r="O3445" i="7"/>
  <c r="O2786" i="7"/>
  <c r="O83" i="7"/>
  <c r="O71" i="7"/>
  <c r="O59" i="7"/>
  <c r="O47" i="7"/>
  <c r="O37" i="7"/>
  <c r="O35" i="7"/>
  <c r="O913" i="7"/>
  <c r="O23" i="7"/>
  <c r="O28" i="7"/>
  <c r="O148" i="7"/>
  <c r="O11" i="7"/>
  <c r="O742" i="7"/>
  <c r="O730" i="7"/>
  <c r="O706" i="7"/>
  <c r="O694" i="7"/>
  <c r="O682" i="7"/>
  <c r="O670" i="7"/>
  <c r="O622" i="7"/>
  <c r="O598" i="7"/>
  <c r="O586" i="7"/>
  <c r="O562" i="7"/>
  <c r="O550" i="7"/>
  <c r="O538" i="7"/>
  <c r="O526" i="7"/>
  <c r="O514" i="7"/>
  <c r="O490" i="7"/>
  <c r="O478" i="7"/>
  <c r="O442" i="7"/>
  <c r="O1168" i="7"/>
  <c r="O1996" i="7"/>
  <c r="O3052" i="7"/>
  <c r="O406" i="7"/>
  <c r="O394" i="7"/>
  <c r="O1360" i="7"/>
  <c r="O1381" i="7"/>
  <c r="O382" i="7"/>
  <c r="O496" i="7"/>
  <c r="O1300" i="7"/>
  <c r="O313" i="7"/>
  <c r="O4022" i="7"/>
  <c r="O2774" i="7"/>
  <c r="O358" i="7"/>
  <c r="O2221" i="7"/>
  <c r="O577" i="7"/>
  <c r="O1372" i="7"/>
  <c r="O1984" i="7"/>
  <c r="O3170" i="7"/>
  <c r="O3145" i="7"/>
  <c r="O2330" i="7"/>
  <c r="O322" i="7"/>
  <c r="O805" i="7"/>
  <c r="O1886" i="7"/>
  <c r="O1120" i="7"/>
  <c r="O3265" i="7"/>
  <c r="O493" i="7"/>
  <c r="O1033" i="7"/>
  <c r="O673" i="7"/>
  <c r="O808" i="7"/>
  <c r="O1873" i="7"/>
  <c r="O829" i="7"/>
  <c r="O286" i="7"/>
  <c r="O250" i="7"/>
  <c r="O226" i="7"/>
  <c r="O202" i="7"/>
  <c r="O190" i="7"/>
  <c r="O178" i="7"/>
  <c r="O1045" i="7"/>
  <c r="O1600" i="7"/>
  <c r="O1501" i="7"/>
  <c r="O1744" i="7"/>
  <c r="O1069" i="7"/>
  <c r="O2785" i="7"/>
  <c r="O3013" i="7"/>
  <c r="O3328" i="7"/>
  <c r="O2977" i="7"/>
  <c r="O154" i="7"/>
  <c r="O142" i="7"/>
  <c r="O130" i="7"/>
  <c r="O106" i="7"/>
  <c r="O94" i="7"/>
  <c r="O82" i="7"/>
  <c r="O58" i="7"/>
  <c r="O46" i="7"/>
  <c r="O3772" i="7"/>
  <c r="O4034" i="7"/>
  <c r="O3616" i="7"/>
  <c r="O22" i="7"/>
  <c r="O1396" i="7"/>
  <c r="O10" i="7"/>
  <c r="O458" i="7"/>
  <c r="O169" i="7"/>
  <c r="O2378" i="7"/>
  <c r="O2174" i="7"/>
  <c r="O652" i="7"/>
  <c r="O2869" i="7"/>
  <c r="O1413" i="7"/>
  <c r="O1401" i="7"/>
  <c r="O1377" i="7"/>
  <c r="O1365" i="7"/>
  <c r="O1341" i="7"/>
  <c r="O1317" i="7"/>
  <c r="O1293" i="7"/>
  <c r="O1245" i="7"/>
  <c r="O1233" i="7"/>
  <c r="O1209" i="7"/>
  <c r="O1185" i="7"/>
  <c r="O1161" i="7"/>
  <c r="O1149" i="7"/>
  <c r="O1113" i="7"/>
  <c r="O1089" i="7"/>
  <c r="O1077" i="7"/>
  <c r="O1065" i="7"/>
  <c r="O1029" i="7"/>
  <c r="O993" i="7"/>
  <c r="O957" i="7"/>
  <c r="O945" i="7"/>
  <c r="O921" i="7"/>
  <c r="O909" i="7"/>
  <c r="O897" i="7"/>
  <c r="O885" i="7"/>
  <c r="O873" i="7"/>
  <c r="O861" i="7"/>
  <c r="O825" i="7"/>
  <c r="O801" i="7"/>
  <c r="O789" i="7"/>
  <c r="O4021" i="7"/>
  <c r="O765" i="7"/>
  <c r="O753" i="7"/>
  <c r="O741" i="7"/>
  <c r="O717" i="7"/>
  <c r="O693" i="7"/>
  <c r="O669" i="7"/>
  <c r="O657" i="7"/>
  <c r="O645" i="7"/>
  <c r="O621" i="7"/>
  <c r="O628" i="7"/>
  <c r="O1552" i="7"/>
  <c r="O609" i="7"/>
  <c r="O585" i="7"/>
  <c r="O561" i="7"/>
  <c r="O537" i="7"/>
  <c r="O525" i="7"/>
  <c r="O513" i="7"/>
  <c r="O489" i="7"/>
  <c r="O465" i="7"/>
  <c r="O453" i="7"/>
  <c r="O429" i="7"/>
  <c r="O405" i="7"/>
  <c r="O393" i="7"/>
  <c r="O381" i="7"/>
  <c r="O2416" i="7"/>
  <c r="O446" i="7"/>
  <c r="O2006" i="7"/>
  <c r="O590" i="7"/>
  <c r="O357" i="7"/>
  <c r="O345" i="7"/>
  <c r="O333" i="7"/>
  <c r="O321" i="7"/>
  <c r="O2474" i="7"/>
  <c r="O434" i="7"/>
  <c r="O3890" i="7"/>
  <c r="O3916" i="7"/>
  <c r="O517" i="7"/>
  <c r="O421" i="7"/>
  <c r="O1597" i="7"/>
  <c r="O1105" i="7"/>
  <c r="O469" i="7"/>
  <c r="O470" i="7"/>
  <c r="O2488" i="7"/>
  <c r="O3301" i="7"/>
  <c r="O2089" i="7"/>
  <c r="O3904" i="7"/>
  <c r="O2689" i="7"/>
  <c r="O3016" i="7"/>
  <c r="O285" i="7"/>
  <c r="O273" i="7"/>
  <c r="O3721" i="7"/>
  <c r="O3734" i="7"/>
  <c r="O2377" i="7"/>
  <c r="O249" i="7"/>
  <c r="O225" i="7"/>
  <c r="O201" i="7"/>
  <c r="O189" i="7"/>
  <c r="O177" i="7"/>
  <c r="O165" i="7"/>
  <c r="O153" i="7"/>
  <c r="O105" i="7"/>
  <c r="O93" i="7"/>
  <c r="O81" i="7"/>
  <c r="O86" i="7"/>
  <c r="O69" i="7"/>
  <c r="O100" i="7"/>
  <c r="O57" i="7"/>
  <c r="O33" i="7"/>
  <c r="O472" i="7"/>
  <c r="O1814" i="7"/>
  <c r="O1394" i="7"/>
  <c r="O230" i="7"/>
  <c r="O232" i="7"/>
  <c r="O3498" i="7"/>
  <c r="O3366" i="7"/>
  <c r="O3354" i="7"/>
  <c r="O3330" i="7"/>
  <c r="O3222" i="7"/>
  <c r="O3210" i="7"/>
  <c r="O3186" i="7"/>
  <c r="O3078" i="7"/>
  <c r="O3066" i="7"/>
  <c r="O3042" i="7"/>
  <c r="O2934" i="7"/>
  <c r="O2922" i="7"/>
  <c r="O2898" i="7"/>
  <c r="O2814" i="7"/>
  <c r="O2802" i="7"/>
  <c r="O2766" i="7"/>
  <c r="O2742" i="7"/>
  <c r="O2670" i="7"/>
  <c r="O2622" i="7"/>
  <c r="O2610" i="7"/>
  <c r="O2574" i="7"/>
  <c r="O2562" i="7"/>
  <c r="O2514" i="7"/>
  <c r="O2502" i="7"/>
  <c r="O2466" i="7"/>
  <c r="O2454" i="7"/>
  <c r="O2430" i="7"/>
  <c r="O2406" i="7"/>
  <c r="O2358" i="7"/>
  <c r="O2346" i="7"/>
  <c r="O2310" i="7"/>
  <c r="O2298" i="7"/>
  <c r="O2286" i="7"/>
  <c r="O2274" i="7"/>
  <c r="O2250" i="7"/>
  <c r="O2202" i="7"/>
  <c r="O2190" i="7"/>
  <c r="O2154" i="7"/>
  <c r="O2142" i="7"/>
  <c r="O2106" i="7"/>
  <c r="O2094" i="7"/>
  <c r="O2058" i="7"/>
  <c r="O2046" i="7"/>
  <c r="O1986" i="7"/>
  <c r="O1962" i="7"/>
  <c r="O1950" i="7"/>
  <c r="O1926" i="7"/>
  <c r="O1914" i="7"/>
  <c r="O1866" i="7"/>
  <c r="O1842" i="7"/>
  <c r="O1806" i="7"/>
  <c r="O1758" i="7"/>
  <c r="O1734" i="7"/>
  <c r="O1722" i="7"/>
  <c r="O1686" i="7"/>
  <c r="O1674" i="7"/>
  <c r="O1662" i="7"/>
  <c r="O1626" i="7"/>
  <c r="O1614" i="7"/>
  <c r="O1602" i="7"/>
  <c r="O1554" i="7"/>
  <c r="O1530" i="7"/>
  <c r="O1386" i="7"/>
  <c r="O1362" i="7"/>
  <c r="O1338" i="7"/>
  <c r="O1290" i="7"/>
  <c r="O1038" i="7"/>
  <c r="O941" i="7"/>
  <c r="O893" i="7"/>
  <c r="O857" i="7"/>
  <c r="O833" i="7"/>
  <c r="O797" i="7"/>
  <c r="O761" i="7"/>
  <c r="O737" i="7"/>
  <c r="O713" i="7"/>
  <c r="O677" i="7"/>
  <c r="O229" i="7"/>
  <c r="O629" i="7"/>
  <c r="O581" i="7"/>
  <c r="O569" i="7"/>
  <c r="O545" i="7"/>
  <c r="O533" i="7"/>
  <c r="O521" i="7"/>
  <c r="O509" i="7"/>
  <c r="O497" i="7"/>
  <c r="O473" i="7"/>
  <c r="O461" i="7"/>
  <c r="O449" i="7"/>
  <c r="O425" i="7"/>
  <c r="O401" i="7"/>
  <c r="O377" i="7"/>
  <c r="O365" i="7"/>
  <c r="O2788" i="7"/>
  <c r="O317" i="7"/>
  <c r="O293" i="7"/>
  <c r="O281" i="7"/>
  <c r="O257" i="7"/>
  <c r="O245" i="7"/>
  <c r="O221" i="7"/>
  <c r="O1346" i="7"/>
  <c r="O1333" i="7"/>
  <c r="O1922" i="7"/>
  <c r="O3157" i="7"/>
  <c r="O3458" i="7"/>
  <c r="O2800" i="7"/>
  <c r="O2896" i="7"/>
  <c r="O3040" i="7"/>
  <c r="O3446" i="7"/>
  <c r="O2846" i="7"/>
  <c r="O3121" i="7"/>
  <c r="O209" i="7"/>
  <c r="O173" i="7"/>
  <c r="O1573" i="7"/>
  <c r="O736" i="7"/>
  <c r="O2845" i="7"/>
  <c r="O1262" i="7"/>
  <c r="O1072" i="7"/>
  <c r="O161" i="7"/>
  <c r="O3628" i="7"/>
  <c r="O1058" i="7"/>
  <c r="O1826" i="7"/>
  <c r="O3278" i="7"/>
  <c r="O149" i="7"/>
  <c r="O580" i="7"/>
  <c r="O782" i="7"/>
  <c r="O2186" i="7"/>
  <c r="O3001" i="7"/>
  <c r="O3433" i="7"/>
  <c r="O137" i="7"/>
  <c r="O125" i="7"/>
  <c r="O289" i="7"/>
  <c r="O101" i="7"/>
  <c r="O65" i="7"/>
  <c r="O53" i="7"/>
  <c r="O2548" i="7"/>
  <c r="O445" i="7"/>
  <c r="O181" i="7"/>
  <c r="O733" i="7"/>
  <c r="O661" i="7"/>
  <c r="O1309" i="7"/>
  <c r="O158" i="7"/>
  <c r="O613" i="7"/>
  <c r="O1189" i="7"/>
  <c r="O1432" i="7"/>
  <c r="O194" i="7"/>
  <c r="O376" i="7"/>
  <c r="O1672" i="7"/>
  <c r="O1429" i="7"/>
  <c r="O1670" i="7"/>
  <c r="O1645" i="7"/>
  <c r="O554" i="7"/>
  <c r="O1190" i="7"/>
  <c r="O62" i="7"/>
  <c r="O409" i="7"/>
  <c r="O29" i="7"/>
  <c r="O1070" i="7"/>
  <c r="O1393" i="7"/>
  <c r="O976" i="7"/>
  <c r="O1876" i="7"/>
  <c r="O2740" i="7"/>
  <c r="O17" i="7"/>
  <c r="O3289" i="7"/>
  <c r="O3760" i="7"/>
  <c r="O917" i="7"/>
  <c r="O881" i="7"/>
  <c r="O821" i="7"/>
  <c r="O785" i="7"/>
  <c r="O749" i="7"/>
  <c r="O689" i="7"/>
  <c r="O641" i="7"/>
  <c r="O617" i="7"/>
  <c r="O557" i="7"/>
  <c r="O4144" i="7"/>
  <c r="O4096" i="7"/>
  <c r="O3736" i="7"/>
  <c r="O3673" i="7"/>
  <c r="O3640" i="7"/>
  <c r="O3625" i="7"/>
  <c r="O3232" i="7"/>
  <c r="O2918" i="7"/>
  <c r="O2752" i="7"/>
  <c r="O2716" i="7"/>
  <c r="O2366" i="7"/>
  <c r="O2344" i="7"/>
  <c r="O2113" i="7"/>
  <c r="O2090" i="7"/>
  <c r="O1981" i="7"/>
  <c r="O1897" i="7"/>
  <c r="O1816" i="7"/>
  <c r="O1609" i="7"/>
  <c r="O1578" i="7"/>
  <c r="O1489" i="7"/>
  <c r="O1422" i="7"/>
  <c r="O1192" i="7"/>
  <c r="O1156" i="7"/>
  <c r="O856" i="7"/>
  <c r="O616" i="7"/>
  <c r="O374" i="7"/>
  <c r="O337" i="7"/>
  <c r="O298" i="7"/>
  <c r="O729" i="7"/>
  <c r="O119" i="7"/>
  <c r="O4035" i="7"/>
  <c r="O3747" i="7"/>
  <c r="O3471" i="7"/>
  <c r="O3327" i="7"/>
  <c r="O3171" i="7"/>
  <c r="O3027" i="7"/>
  <c r="O2895" i="7"/>
  <c r="O2715" i="7"/>
  <c r="O2607" i="7"/>
  <c r="O2535" i="7"/>
  <c r="O2439" i="7"/>
  <c r="O2295" i="7"/>
  <c r="O2187" i="7"/>
  <c r="O2127" i="7"/>
  <c r="O2055" i="7"/>
  <c r="O1995" i="7"/>
  <c r="O1923" i="7"/>
  <c r="O1839" i="7"/>
  <c r="O1815" i="7"/>
  <c r="O1791" i="7"/>
  <c r="O1779" i="7"/>
  <c r="O1767" i="7"/>
  <c r="O1755" i="7"/>
  <c r="O1743" i="7"/>
  <c r="O1695" i="7"/>
  <c r="O1671" i="7"/>
  <c r="O1635" i="7"/>
  <c r="O1623" i="7"/>
  <c r="O1587" i="7"/>
  <c r="O1551" i="7"/>
  <c r="O1527" i="7"/>
  <c r="O1515" i="7"/>
  <c r="O1503" i="7"/>
  <c r="O1479" i="7"/>
  <c r="O1467" i="7"/>
  <c r="O1443" i="7"/>
  <c r="O1419" i="7"/>
  <c r="O1311" i="7"/>
  <c r="O1263" i="7"/>
  <c r="O999" i="7"/>
  <c r="O855" i="7"/>
  <c r="O795" i="7"/>
  <c r="O651" i="7"/>
  <c r="O615" i="7"/>
  <c r="O495" i="7"/>
  <c r="O471" i="7"/>
  <c r="O351" i="7"/>
  <c r="O1441" i="7"/>
  <c r="O1216" i="7"/>
  <c r="O315" i="7"/>
  <c r="O291" i="7"/>
  <c r="O195" i="7"/>
  <c r="O1804" i="7"/>
  <c r="O1142" i="7"/>
  <c r="O136" i="7"/>
  <c r="O27" i="7"/>
  <c r="O1648" i="7"/>
  <c r="O3903" i="7"/>
  <c r="O3759" i="7"/>
  <c r="O3603" i="7"/>
  <c r="O3459" i="7"/>
  <c r="O3291" i="7"/>
  <c r="O3039" i="7"/>
  <c r="O2859" i="7"/>
  <c r="O2727" i="7"/>
  <c r="O2679" i="7"/>
  <c r="O2631" i="7"/>
  <c r="O2559" i="7"/>
  <c r="O2451" i="7"/>
  <c r="O2343" i="7"/>
  <c r="O2283" i="7"/>
  <c r="O2247" i="7"/>
  <c r="O2175" i="7"/>
  <c r="O2139" i="7"/>
  <c r="O2091" i="7"/>
  <c r="O2031" i="7"/>
  <c r="O1947" i="7"/>
  <c r="O1911" i="7"/>
  <c r="O1863" i="7"/>
  <c r="O3889" i="7"/>
  <c r="O3638" i="7"/>
  <c r="O3544" i="7"/>
  <c r="O3529" i="7"/>
  <c r="O3496" i="7"/>
  <c r="O3230" i="7"/>
  <c r="O3109" i="7"/>
  <c r="O3073" i="7"/>
  <c r="O2968" i="7"/>
  <c r="O2632" i="7"/>
  <c r="O2464" i="7"/>
  <c r="O2425" i="7"/>
  <c r="O2401" i="7"/>
  <c r="O2320" i="7"/>
  <c r="O2176" i="7"/>
  <c r="O2152" i="7"/>
  <c r="O1696" i="7"/>
  <c r="O1478" i="7"/>
  <c r="O1420" i="7"/>
  <c r="O1383" i="7"/>
  <c r="O1323" i="7"/>
  <c r="O1182" i="7"/>
  <c r="O484" i="7"/>
  <c r="O171" i="7"/>
  <c r="O485" i="7"/>
  <c r="O4047" i="7"/>
  <c r="O3891" i="7"/>
  <c r="O3615" i="7"/>
  <c r="O3315" i="7"/>
  <c r="O3183" i="7"/>
  <c r="O3147" i="7"/>
  <c r="O3003" i="7"/>
  <c r="O2883" i="7"/>
  <c r="O2799" i="7"/>
  <c r="O2703" i="7"/>
  <c r="O2655" i="7"/>
  <c r="O2595" i="7"/>
  <c r="O2499" i="7"/>
  <c r="O2391" i="7"/>
  <c r="O2331" i="7"/>
  <c r="O2259" i="7"/>
  <c r="O2235" i="7"/>
  <c r="O2115" i="7"/>
  <c r="O2067" i="7"/>
  <c r="O2043" i="7"/>
  <c r="O2007" i="7"/>
  <c r="O1971" i="7"/>
  <c r="O1887" i="7"/>
  <c r="O3937" i="7"/>
  <c r="O3686" i="7"/>
  <c r="O4093" i="7"/>
  <c r="O3794" i="7"/>
  <c r="O3700" i="7"/>
  <c r="O3434" i="7"/>
  <c r="O3386" i="7"/>
  <c r="O3316" i="7"/>
  <c r="O3229" i="7"/>
  <c r="O3124" i="7"/>
  <c r="O3088" i="7"/>
  <c r="O3002" i="7"/>
  <c r="O2824" i="7"/>
  <c r="O2630" i="7"/>
  <c r="O2485" i="7"/>
  <c r="O2236" i="7"/>
  <c r="O2173" i="7"/>
  <c r="O2056" i="7"/>
  <c r="O1948" i="7"/>
  <c r="O1694" i="7"/>
  <c r="O1477" i="7"/>
  <c r="O1347" i="7"/>
  <c r="O1215" i="7"/>
  <c r="O841" i="7"/>
  <c r="O685" i="7"/>
  <c r="O483" i="7"/>
  <c r="O327" i="7"/>
  <c r="O166" i="7"/>
  <c r="O21" i="7"/>
  <c r="O9" i="7"/>
  <c r="O1528" i="7"/>
  <c r="O361" i="7"/>
  <c r="O854" i="7"/>
  <c r="O1708" i="7"/>
  <c r="O1566" i="7"/>
  <c r="O1542" i="7"/>
  <c r="O1518" i="7"/>
  <c r="O1482" i="7"/>
  <c r="O1458" i="7"/>
  <c r="O1446" i="7"/>
  <c r="O1410" i="7"/>
  <c r="O1374" i="7"/>
  <c r="O1350" i="7"/>
  <c r="O1314" i="7"/>
  <c r="O1302" i="7"/>
  <c r="O1278" i="7"/>
  <c r="O1254" i="7"/>
  <c r="O1242" i="7"/>
  <c r="O1230" i="7"/>
  <c r="O1218" i="7"/>
  <c r="O1194" i="7"/>
  <c r="O1170" i="7"/>
  <c r="O1146" i="7"/>
  <c r="O1134" i="7"/>
  <c r="O1110" i="7"/>
  <c r="O1098" i="7"/>
  <c r="O1086" i="7"/>
  <c r="O1062" i="7"/>
  <c r="O1050" i="7"/>
  <c r="O1026" i="7"/>
  <c r="O1014" i="7"/>
  <c r="O1002" i="7"/>
  <c r="O990" i="7"/>
  <c r="O978" i="7"/>
  <c r="O966" i="7"/>
  <c r="O954" i="7"/>
  <c r="O942" i="7"/>
  <c r="O930" i="7"/>
  <c r="O918" i="7"/>
  <c r="O906" i="7"/>
  <c r="O894" i="7"/>
  <c r="O882" i="7"/>
  <c r="O870" i="7"/>
  <c r="O858" i="7"/>
  <c r="O846" i="7"/>
  <c r="O834" i="7"/>
  <c r="O822" i="7"/>
  <c r="O810" i="7"/>
  <c r="O798" i="7"/>
  <c r="O786" i="7"/>
  <c r="O774" i="7"/>
  <c r="O762" i="7"/>
  <c r="O750" i="7"/>
  <c r="O738" i="7"/>
  <c r="O726" i="7"/>
  <c r="O2872" i="7"/>
  <c r="O2642" i="7"/>
  <c r="O2222" i="7"/>
  <c r="O1490" i="7"/>
  <c r="O1287" i="7"/>
  <c r="O1191" i="7"/>
  <c r="O1167" i="7"/>
  <c r="O987" i="7"/>
  <c r="O963" i="7"/>
  <c r="O915" i="7"/>
  <c r="O807" i="7"/>
  <c r="O759" i="7"/>
  <c r="O735" i="7"/>
  <c r="O1021" i="7"/>
  <c r="O1408" i="7"/>
  <c r="O1357" i="7"/>
  <c r="O639" i="7"/>
  <c r="O543" i="7"/>
  <c r="O423" i="7"/>
  <c r="O375" i="7"/>
  <c r="O363" i="7"/>
  <c r="O1048" i="7"/>
  <c r="O339" i="7"/>
  <c r="O1442" i="7"/>
  <c r="O1240" i="7"/>
  <c r="O2666" i="7"/>
  <c r="O2714" i="7"/>
  <c r="O604" i="7"/>
  <c r="O2065" i="7"/>
  <c r="O340" i="7"/>
  <c r="O397" i="7"/>
  <c r="O2509" i="7"/>
  <c r="O303" i="7"/>
  <c r="O267" i="7"/>
  <c r="O255" i="7"/>
  <c r="O243" i="7"/>
  <c r="O16" i="7"/>
  <c r="O219" i="7"/>
  <c r="O207" i="7"/>
  <c r="O159" i="7"/>
  <c r="O1801" i="7"/>
  <c r="O147" i="7"/>
  <c r="O135" i="7"/>
  <c r="O122" i="7"/>
  <c r="O123" i="7"/>
  <c r="O457" i="7"/>
  <c r="O170" i="7"/>
  <c r="O2402" i="7"/>
  <c r="O1465" i="7"/>
  <c r="O111" i="7"/>
  <c r="O99" i="7"/>
  <c r="O1132" i="7"/>
  <c r="O87" i="7"/>
  <c r="O1286" i="7"/>
  <c r="O1550" i="7"/>
  <c r="O85" i="7"/>
  <c r="O601" i="7"/>
  <c r="O865" i="7"/>
  <c r="O625" i="7"/>
  <c r="O1585" i="7"/>
  <c r="O75" i="7"/>
  <c r="O121" i="7"/>
  <c r="O301" i="7"/>
  <c r="O302" i="7"/>
  <c r="O1825" i="7"/>
  <c r="O51" i="7"/>
  <c r="O25" i="7"/>
  <c r="O39" i="7"/>
  <c r="O49" i="7"/>
  <c r="O15" i="7"/>
  <c r="O1730" i="7"/>
  <c r="O1336" i="7"/>
  <c r="O1790" i="7"/>
  <c r="O73" i="7"/>
  <c r="O1371" i="7"/>
  <c r="O1239" i="7"/>
  <c r="O1203" i="7"/>
  <c r="O1047" i="7"/>
  <c r="O1011" i="7"/>
  <c r="O975" i="7"/>
  <c r="O891" i="7"/>
  <c r="O843" i="7"/>
  <c r="O723" i="7"/>
  <c r="O675" i="7"/>
  <c r="O603" i="7"/>
  <c r="O519" i="7"/>
  <c r="O507" i="7"/>
  <c r="O399" i="7"/>
  <c r="O3577" i="7"/>
  <c r="O3158" i="7"/>
  <c r="O2593" i="7"/>
  <c r="O2390" i="7"/>
  <c r="O2140" i="7"/>
  <c r="O1864" i="7"/>
  <c r="O1802" i="7"/>
  <c r="O1237" i="7"/>
  <c r="O1214" i="7"/>
  <c r="O1117" i="7"/>
  <c r="O1000" i="7"/>
  <c r="O973" i="7"/>
  <c r="O436" i="7"/>
  <c r="O1395" i="7"/>
  <c r="O1335" i="7"/>
  <c r="O1275" i="7"/>
  <c r="O1227" i="7"/>
  <c r="O1179" i="7"/>
  <c r="O1131" i="7"/>
  <c r="O1035" i="7"/>
  <c r="O939" i="7"/>
  <c r="O879" i="7"/>
  <c r="O831" i="7"/>
  <c r="O771" i="7"/>
  <c r="O687" i="7"/>
  <c r="O579" i="7"/>
  <c r="O567" i="7"/>
  <c r="O435" i="7"/>
  <c r="O411" i="7"/>
  <c r="O3026" i="7"/>
  <c r="O2713" i="7"/>
  <c r="O1057" i="7"/>
  <c r="O853" i="7"/>
  <c r="O820" i="7"/>
  <c r="O714" i="7"/>
  <c r="O702" i="7"/>
  <c r="O690" i="7"/>
  <c r="O678" i="7"/>
  <c r="O666" i="7"/>
  <c r="O654" i="7"/>
  <c r="O642" i="7"/>
  <c r="O630" i="7"/>
  <c r="O618" i="7"/>
  <c r="O606" i="7"/>
  <c r="O594" i="7"/>
  <c r="O582" i="7"/>
  <c r="O570" i="7"/>
  <c r="O558" i="7"/>
  <c r="O546" i="7"/>
  <c r="O534" i="7"/>
  <c r="O522" i="7"/>
  <c r="O510" i="7"/>
  <c r="O498" i="7"/>
  <c r="O486" i="7"/>
  <c r="O474" i="7"/>
  <c r="O462" i="7"/>
  <c r="O450" i="7"/>
  <c r="O438" i="7"/>
  <c r="O426" i="7"/>
  <c r="O949" i="7"/>
  <c r="O414" i="7"/>
  <c r="O402" i="7"/>
  <c r="O390" i="7"/>
  <c r="O378" i="7"/>
  <c r="O366" i="7"/>
  <c r="O354" i="7"/>
  <c r="O342" i="7"/>
  <c r="O781" i="7"/>
  <c r="O330" i="7"/>
  <c r="O318" i="7"/>
  <c r="O306" i="7"/>
  <c r="O294" i="7"/>
  <c r="O282" i="7"/>
  <c r="O270" i="7"/>
  <c r="O258" i="7"/>
  <c r="O246" i="7"/>
  <c r="O234" i="7"/>
  <c r="O222" i="7"/>
  <c r="O210" i="7"/>
  <c r="O198" i="7"/>
  <c r="O186" i="7"/>
  <c r="O174" i="7"/>
  <c r="O162" i="7"/>
  <c r="O150" i="7"/>
  <c r="O373" i="7"/>
  <c r="O784" i="7"/>
  <c r="O1418" i="7"/>
  <c r="O256" i="7"/>
  <c r="O614" i="7"/>
  <c r="O138" i="7"/>
  <c r="O126" i="7"/>
  <c r="O114" i="7"/>
  <c r="O1586" i="7"/>
  <c r="O102" i="7"/>
  <c r="O90" i="7"/>
  <c r="O78" i="7"/>
  <c r="O66" i="7"/>
  <c r="O54" i="7"/>
  <c r="O42" i="7"/>
  <c r="O30" i="7"/>
  <c r="O18" i="7"/>
  <c r="O6" i="7"/>
  <c r="O2068" i="7"/>
  <c r="O1924" i="7"/>
  <c r="O1780" i="7"/>
  <c r="O1636" i="7"/>
  <c r="O1492" i="7"/>
  <c r="O1348" i="7"/>
  <c r="O1204" i="7"/>
  <c r="O1060" i="7"/>
  <c r="O964" i="7"/>
  <c r="O892" i="7"/>
  <c r="O664" i="7"/>
  <c r="O592" i="7"/>
  <c r="O364" i="7"/>
  <c r="O292" i="7"/>
  <c r="O64" i="7"/>
  <c r="O2042" i="7"/>
  <c r="O1898" i="7"/>
  <c r="O1754" i="7"/>
  <c r="O1610" i="7"/>
  <c r="O1466" i="7"/>
  <c r="O1322" i="7"/>
  <c r="O1178" i="7"/>
  <c r="O1034" i="7"/>
  <c r="O950" i="7"/>
  <c r="O878" i="7"/>
  <c r="O650" i="7"/>
  <c r="O578" i="7"/>
  <c r="O350" i="7"/>
  <c r="O278" i="7"/>
  <c r="O50" i="7"/>
  <c r="O1046" i="7"/>
  <c r="O208" i="7"/>
  <c r="O988" i="7"/>
  <c r="O844" i="7"/>
  <c r="O700" i="7"/>
  <c r="O556" i="7"/>
  <c r="O412" i="7"/>
  <c r="O268" i="7"/>
  <c r="O124" i="7"/>
  <c r="O962" i="7"/>
  <c r="O818" i="7"/>
  <c r="O674" i="7"/>
  <c r="O530" i="7"/>
  <c r="O386" i="7"/>
  <c r="O242" i="7"/>
  <c r="O98" i="7"/>
  <c r="O2029" i="7"/>
  <c r="O1453" i="7"/>
  <c r="L2" i="7"/>
  <c r="M2" i="7" l="1"/>
  <c r="N2" i="7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N107" i="3"/>
  <c r="O107" i="3"/>
  <c r="P107" i="3"/>
  <c r="Q107" i="3"/>
  <c r="R107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N299" i="3"/>
  <c r="O299" i="3"/>
  <c r="P299" i="3"/>
  <c r="Q299" i="3"/>
  <c r="R299" i="3"/>
  <c r="N298" i="3"/>
  <c r="O298" i="3"/>
  <c r="P298" i="3"/>
  <c r="Q298" i="3"/>
  <c r="R298" i="3"/>
  <c r="N297" i="3"/>
  <c r="O297" i="3"/>
  <c r="P297" i="3"/>
  <c r="Q297" i="3"/>
  <c r="R297" i="3"/>
  <c r="N296" i="3"/>
  <c r="O296" i="3"/>
  <c r="P296" i="3"/>
  <c r="Q296" i="3"/>
  <c r="R296" i="3"/>
  <c r="N295" i="3"/>
  <c r="O295" i="3"/>
  <c r="P295" i="3"/>
  <c r="Q295" i="3"/>
  <c r="R295" i="3"/>
  <c r="N294" i="3"/>
  <c r="O294" i="3"/>
  <c r="P294" i="3"/>
  <c r="Q294" i="3"/>
  <c r="R294" i="3"/>
  <c r="N293" i="3"/>
  <c r="O293" i="3"/>
  <c r="P293" i="3"/>
  <c r="Q293" i="3"/>
  <c r="R293" i="3"/>
  <c r="N292" i="3"/>
  <c r="O292" i="3"/>
  <c r="P292" i="3"/>
  <c r="Q292" i="3"/>
  <c r="R292" i="3"/>
  <c r="N291" i="3"/>
  <c r="O291" i="3"/>
  <c r="P291" i="3"/>
  <c r="Q291" i="3"/>
  <c r="R291" i="3"/>
  <c r="N290" i="3"/>
  <c r="O290" i="3"/>
  <c r="P290" i="3"/>
  <c r="Q290" i="3"/>
  <c r="R290" i="3"/>
  <c r="N289" i="3"/>
  <c r="O289" i="3"/>
  <c r="P289" i="3"/>
  <c r="Q289" i="3"/>
  <c r="R289" i="3"/>
  <c r="N288" i="3"/>
  <c r="O288" i="3"/>
  <c r="P288" i="3"/>
  <c r="Q288" i="3"/>
  <c r="R288" i="3"/>
  <c r="N287" i="3"/>
  <c r="O287" i="3"/>
  <c r="P287" i="3"/>
  <c r="Q287" i="3"/>
  <c r="R287" i="3"/>
  <c r="N286" i="3"/>
  <c r="O286" i="3"/>
  <c r="P286" i="3"/>
  <c r="Q286" i="3"/>
  <c r="R286" i="3"/>
  <c r="N285" i="3"/>
  <c r="O285" i="3"/>
  <c r="P285" i="3"/>
  <c r="Q285" i="3"/>
  <c r="R285" i="3"/>
  <c r="N284" i="3"/>
  <c r="O284" i="3"/>
  <c r="P284" i="3"/>
  <c r="Q284" i="3"/>
  <c r="R284" i="3"/>
  <c r="N283" i="3"/>
  <c r="O283" i="3"/>
  <c r="P283" i="3"/>
  <c r="Q283" i="3"/>
  <c r="R283" i="3"/>
  <c r="N282" i="3"/>
  <c r="O282" i="3"/>
  <c r="P282" i="3"/>
  <c r="Q282" i="3"/>
  <c r="R282" i="3"/>
  <c r="N281" i="3"/>
  <c r="O281" i="3"/>
  <c r="P281" i="3"/>
  <c r="Q281" i="3"/>
  <c r="R281" i="3"/>
  <c r="N280" i="3"/>
  <c r="O280" i="3"/>
  <c r="P280" i="3"/>
  <c r="Q280" i="3"/>
  <c r="R280" i="3"/>
  <c r="N279" i="3"/>
  <c r="O279" i="3"/>
  <c r="P279" i="3"/>
  <c r="Q279" i="3"/>
  <c r="R279" i="3"/>
  <c r="N278" i="3"/>
  <c r="O278" i="3"/>
  <c r="P278" i="3"/>
  <c r="Q278" i="3"/>
  <c r="R278" i="3"/>
  <c r="N277" i="3"/>
  <c r="O277" i="3"/>
  <c r="P277" i="3"/>
  <c r="Q277" i="3"/>
  <c r="R277" i="3"/>
  <c r="N276" i="3"/>
  <c r="O276" i="3"/>
  <c r="P276" i="3"/>
  <c r="Q276" i="3"/>
  <c r="R276" i="3"/>
  <c r="N275" i="3"/>
  <c r="O275" i="3"/>
  <c r="P275" i="3"/>
  <c r="Q275" i="3"/>
  <c r="R275" i="3"/>
  <c r="N274" i="3"/>
  <c r="O274" i="3"/>
  <c r="P274" i="3"/>
  <c r="Q274" i="3"/>
  <c r="R274" i="3"/>
  <c r="N273" i="3"/>
  <c r="O273" i="3"/>
  <c r="P273" i="3"/>
  <c r="Q273" i="3"/>
  <c r="R273" i="3"/>
  <c r="N272" i="3"/>
  <c r="O272" i="3"/>
  <c r="P272" i="3"/>
  <c r="Q272" i="3"/>
  <c r="R272" i="3"/>
  <c r="N271" i="3"/>
  <c r="O271" i="3"/>
  <c r="P271" i="3"/>
  <c r="Q271" i="3"/>
  <c r="R271" i="3"/>
  <c r="N270" i="3"/>
  <c r="O270" i="3"/>
  <c r="P270" i="3"/>
  <c r="Q270" i="3"/>
  <c r="R270" i="3"/>
  <c r="N269" i="3"/>
  <c r="O269" i="3"/>
  <c r="P269" i="3"/>
  <c r="Q269" i="3"/>
  <c r="R269" i="3"/>
  <c r="N268" i="3"/>
  <c r="O268" i="3"/>
  <c r="P268" i="3"/>
  <c r="Q268" i="3"/>
  <c r="R268" i="3"/>
  <c r="N267" i="3"/>
  <c r="O267" i="3"/>
  <c r="P267" i="3"/>
  <c r="Q267" i="3"/>
  <c r="R267" i="3"/>
  <c r="N266" i="3"/>
  <c r="O266" i="3"/>
  <c r="P266" i="3"/>
  <c r="Q266" i="3"/>
  <c r="R266" i="3"/>
  <c r="N265" i="3"/>
  <c r="O265" i="3"/>
  <c r="P265" i="3"/>
  <c r="Q265" i="3"/>
  <c r="R265" i="3"/>
  <c r="N264" i="3"/>
  <c r="O264" i="3"/>
  <c r="P264" i="3"/>
  <c r="Q264" i="3"/>
  <c r="R264" i="3"/>
  <c r="N263" i="3"/>
  <c r="O263" i="3"/>
  <c r="P263" i="3"/>
  <c r="Q263" i="3"/>
  <c r="R263" i="3"/>
  <c r="N262" i="3"/>
  <c r="O262" i="3"/>
  <c r="P262" i="3"/>
  <c r="Q262" i="3"/>
  <c r="R262" i="3"/>
  <c r="N261" i="3"/>
  <c r="O261" i="3"/>
  <c r="P261" i="3"/>
  <c r="Q261" i="3"/>
  <c r="R261" i="3"/>
  <c r="N260" i="3"/>
  <c r="O260" i="3"/>
  <c r="P260" i="3"/>
  <c r="Q260" i="3"/>
  <c r="R260" i="3"/>
  <c r="N259" i="3"/>
  <c r="O259" i="3"/>
  <c r="P259" i="3"/>
  <c r="Q259" i="3"/>
  <c r="R259" i="3"/>
  <c r="N258" i="3"/>
  <c r="O258" i="3"/>
  <c r="P258" i="3"/>
  <c r="Q258" i="3"/>
  <c r="R258" i="3"/>
  <c r="N257" i="3"/>
  <c r="O257" i="3"/>
  <c r="P257" i="3"/>
  <c r="Q257" i="3"/>
  <c r="R257" i="3"/>
  <c r="N256" i="3"/>
  <c r="O256" i="3"/>
  <c r="P256" i="3"/>
  <c r="Q256" i="3"/>
  <c r="R256" i="3"/>
  <c r="N255" i="3"/>
  <c r="O255" i="3"/>
  <c r="P255" i="3"/>
  <c r="Q255" i="3"/>
  <c r="R255" i="3"/>
  <c r="N254" i="3"/>
  <c r="O254" i="3"/>
  <c r="P254" i="3"/>
  <c r="Q254" i="3"/>
  <c r="R254" i="3"/>
  <c r="N253" i="3"/>
  <c r="O253" i="3"/>
  <c r="P253" i="3"/>
  <c r="Q253" i="3"/>
  <c r="R253" i="3"/>
  <c r="N251" i="3"/>
  <c r="N252" i="3"/>
  <c r="O251" i="3"/>
  <c r="O252" i="3"/>
  <c r="P251" i="3"/>
  <c r="P252" i="3"/>
  <c r="Q251" i="3"/>
  <c r="Q252" i="3"/>
  <c r="R251" i="3"/>
  <c r="R252" i="3"/>
  <c r="N250" i="3"/>
  <c r="O250" i="3"/>
  <c r="P250" i="3"/>
  <c r="Q250" i="3"/>
  <c r="R250" i="3"/>
  <c r="N249" i="3"/>
  <c r="O249" i="3"/>
  <c r="P249" i="3"/>
  <c r="Q249" i="3"/>
  <c r="R249" i="3"/>
  <c r="N248" i="3"/>
  <c r="O248" i="3"/>
  <c r="P248" i="3"/>
  <c r="Q248" i="3"/>
  <c r="R248" i="3"/>
  <c r="N247" i="3"/>
  <c r="O247" i="3"/>
  <c r="P247" i="3"/>
  <c r="Q247" i="3"/>
  <c r="R247" i="3"/>
  <c r="N246" i="3"/>
  <c r="O246" i="3"/>
  <c r="P246" i="3"/>
  <c r="Q246" i="3"/>
  <c r="R246" i="3"/>
  <c r="N245" i="3"/>
  <c r="O245" i="3"/>
  <c r="P245" i="3"/>
  <c r="Q245" i="3"/>
  <c r="R245" i="3"/>
  <c r="N244" i="3"/>
  <c r="O244" i="3"/>
  <c r="P244" i="3"/>
  <c r="Q244" i="3"/>
  <c r="R244" i="3"/>
  <c r="N242" i="3"/>
  <c r="N243" i="3"/>
  <c r="O242" i="3"/>
  <c r="O243" i="3"/>
  <c r="P242" i="3"/>
  <c r="P243" i="3"/>
  <c r="Q242" i="3"/>
  <c r="Q243" i="3"/>
  <c r="R242" i="3"/>
  <c r="R243" i="3"/>
  <c r="N241" i="3"/>
  <c r="O241" i="3"/>
  <c r="P241" i="3"/>
  <c r="Q241" i="3"/>
  <c r="R241" i="3"/>
  <c r="N240" i="3"/>
  <c r="O240" i="3"/>
  <c r="P240" i="3"/>
  <c r="Q240" i="3"/>
  <c r="R240" i="3"/>
  <c r="N239" i="3"/>
  <c r="O239" i="3"/>
  <c r="P239" i="3"/>
  <c r="Q239" i="3"/>
  <c r="R239" i="3"/>
  <c r="N237" i="3"/>
  <c r="N238" i="3"/>
  <c r="O237" i="3"/>
  <c r="O238" i="3"/>
  <c r="P237" i="3"/>
  <c r="P238" i="3"/>
  <c r="Q237" i="3"/>
  <c r="Q238" i="3"/>
  <c r="R237" i="3"/>
  <c r="R238" i="3"/>
  <c r="N235" i="3"/>
  <c r="N236" i="3"/>
  <c r="O235" i="3"/>
  <c r="O236" i="3"/>
  <c r="P235" i="3"/>
  <c r="P236" i="3"/>
  <c r="Q235" i="3"/>
  <c r="Q236" i="3"/>
  <c r="R235" i="3"/>
  <c r="R236" i="3"/>
  <c r="N234" i="3"/>
  <c r="O234" i="3"/>
  <c r="P234" i="3"/>
  <c r="Q234" i="3"/>
  <c r="R234" i="3"/>
  <c r="N233" i="3"/>
  <c r="O233" i="3"/>
  <c r="P233" i="3"/>
  <c r="Q233" i="3"/>
  <c r="R233" i="3"/>
  <c r="N231" i="3"/>
  <c r="N232" i="3"/>
  <c r="O231" i="3"/>
  <c r="O232" i="3"/>
  <c r="P231" i="3"/>
  <c r="P232" i="3"/>
  <c r="Q231" i="3"/>
  <c r="Q232" i="3"/>
  <c r="R231" i="3"/>
  <c r="R232" i="3"/>
  <c r="N228" i="3"/>
  <c r="N229" i="3"/>
  <c r="N230" i="3"/>
  <c r="O228" i="3"/>
  <c r="O229" i="3"/>
  <c r="O230" i="3"/>
  <c r="P228" i="3"/>
  <c r="P229" i="3"/>
  <c r="P230" i="3"/>
  <c r="Q228" i="3"/>
  <c r="Q229" i="3"/>
  <c r="Q230" i="3"/>
  <c r="R228" i="3"/>
  <c r="R229" i="3"/>
  <c r="R230" i="3"/>
  <c r="N227" i="3"/>
  <c r="O227" i="3"/>
  <c r="P227" i="3"/>
  <c r="Q227" i="3"/>
  <c r="R227" i="3"/>
  <c r="N226" i="3"/>
  <c r="O226" i="3"/>
  <c r="P226" i="3"/>
  <c r="Q226" i="3"/>
  <c r="R226" i="3"/>
  <c r="N225" i="3"/>
  <c r="O225" i="3"/>
  <c r="P225" i="3"/>
  <c r="Q225" i="3"/>
  <c r="R225" i="3"/>
  <c r="N224" i="3"/>
  <c r="O224" i="3"/>
  <c r="P224" i="3"/>
  <c r="Q224" i="3"/>
  <c r="R224" i="3"/>
  <c r="N223" i="3"/>
  <c r="O223" i="3"/>
  <c r="P223" i="3"/>
  <c r="Q223" i="3"/>
  <c r="R223" i="3"/>
  <c r="N222" i="3"/>
  <c r="O222" i="3"/>
  <c r="P222" i="3"/>
  <c r="Q222" i="3"/>
  <c r="R222" i="3"/>
  <c r="N221" i="3"/>
  <c r="O221" i="3"/>
  <c r="P221" i="3"/>
  <c r="Q221" i="3"/>
  <c r="R221" i="3"/>
  <c r="N220" i="3"/>
  <c r="O220" i="3"/>
  <c r="P220" i="3"/>
  <c r="Q220" i="3"/>
  <c r="R220" i="3"/>
  <c r="N219" i="3"/>
  <c r="O219" i="3"/>
  <c r="P219" i="3"/>
  <c r="Q219" i="3"/>
  <c r="R219" i="3"/>
  <c r="N217" i="3"/>
  <c r="N218" i="3"/>
  <c r="O217" i="3"/>
  <c r="O218" i="3"/>
  <c r="P217" i="3"/>
  <c r="P218" i="3"/>
  <c r="Q217" i="3"/>
  <c r="Q218" i="3"/>
  <c r="R217" i="3"/>
  <c r="R218" i="3"/>
  <c r="N216" i="3"/>
  <c r="O216" i="3"/>
  <c r="P216" i="3"/>
  <c r="Q216" i="3"/>
  <c r="R216" i="3"/>
  <c r="N214" i="3"/>
  <c r="N215" i="3"/>
  <c r="O214" i="3"/>
  <c r="O215" i="3"/>
  <c r="P214" i="3"/>
  <c r="P215" i="3"/>
  <c r="Q214" i="3"/>
  <c r="Q215" i="3"/>
  <c r="R214" i="3"/>
  <c r="R215" i="3"/>
  <c r="N213" i="3"/>
  <c r="O213" i="3"/>
  <c r="P213" i="3"/>
  <c r="Q213" i="3"/>
  <c r="R213" i="3"/>
  <c r="N212" i="3"/>
  <c r="O212" i="3"/>
  <c r="P212" i="3"/>
  <c r="Q212" i="3"/>
  <c r="R212" i="3"/>
  <c r="N211" i="3"/>
  <c r="O211" i="3"/>
  <c r="P211" i="3"/>
  <c r="Q211" i="3"/>
  <c r="R211" i="3"/>
  <c r="N210" i="3"/>
  <c r="O210" i="3"/>
  <c r="P210" i="3"/>
  <c r="Q210" i="3"/>
  <c r="R210" i="3"/>
  <c r="N209" i="3"/>
  <c r="O209" i="3"/>
  <c r="P209" i="3"/>
  <c r="Q209" i="3"/>
  <c r="R209" i="3"/>
  <c r="N208" i="3"/>
  <c r="O208" i="3"/>
  <c r="P208" i="3"/>
  <c r="Q208" i="3"/>
  <c r="R208" i="3"/>
  <c r="N207" i="3"/>
  <c r="O207" i="3"/>
  <c r="P207" i="3"/>
  <c r="Q207" i="3"/>
  <c r="R207" i="3"/>
  <c r="N204" i="3"/>
  <c r="N205" i="3"/>
  <c r="N206" i="3"/>
  <c r="O204" i="3"/>
  <c r="O205" i="3"/>
  <c r="O206" i="3"/>
  <c r="P204" i="3"/>
  <c r="P205" i="3"/>
  <c r="P206" i="3"/>
  <c r="Q204" i="3"/>
  <c r="Q205" i="3"/>
  <c r="Q206" i="3"/>
  <c r="R204" i="3"/>
  <c r="R205" i="3"/>
  <c r="R206" i="3"/>
  <c r="N202" i="3"/>
  <c r="N203" i="3"/>
  <c r="O202" i="3"/>
  <c r="O203" i="3"/>
  <c r="P202" i="3"/>
  <c r="P203" i="3"/>
  <c r="Q202" i="3"/>
  <c r="Q203" i="3"/>
  <c r="R202" i="3"/>
  <c r="R203" i="3"/>
  <c r="N199" i="3"/>
  <c r="N200" i="3"/>
  <c r="N201" i="3"/>
  <c r="O199" i="3"/>
  <c r="O200" i="3"/>
  <c r="O201" i="3"/>
  <c r="P199" i="3"/>
  <c r="P200" i="3"/>
  <c r="P201" i="3"/>
  <c r="Q199" i="3"/>
  <c r="Q200" i="3"/>
  <c r="Q201" i="3"/>
  <c r="R199" i="3"/>
  <c r="R200" i="3"/>
  <c r="R201" i="3"/>
  <c r="N196" i="3"/>
  <c r="N197" i="3"/>
  <c r="N198" i="3"/>
  <c r="O196" i="3"/>
  <c r="O197" i="3"/>
  <c r="O198" i="3"/>
  <c r="P196" i="3"/>
  <c r="P197" i="3"/>
  <c r="P198" i="3"/>
  <c r="Q196" i="3"/>
  <c r="Q197" i="3"/>
  <c r="Q198" i="3"/>
  <c r="R196" i="3"/>
  <c r="R197" i="3"/>
  <c r="R198" i="3"/>
  <c r="N195" i="3"/>
  <c r="O195" i="3"/>
  <c r="P195" i="3"/>
  <c r="Q195" i="3"/>
  <c r="R195" i="3"/>
  <c r="N194" i="3"/>
  <c r="O194" i="3"/>
  <c r="P194" i="3"/>
  <c r="Q194" i="3"/>
  <c r="R194" i="3"/>
  <c r="N193" i="3"/>
  <c r="O193" i="3"/>
  <c r="P193" i="3"/>
  <c r="Q193" i="3"/>
  <c r="R193" i="3"/>
  <c r="N191" i="3"/>
  <c r="N192" i="3"/>
  <c r="O191" i="3"/>
  <c r="O192" i="3"/>
  <c r="P191" i="3"/>
  <c r="P192" i="3"/>
  <c r="Q191" i="3"/>
  <c r="Q192" i="3"/>
  <c r="R191" i="3"/>
  <c r="R192" i="3"/>
  <c r="N190" i="3"/>
  <c r="O190" i="3"/>
  <c r="P190" i="3"/>
  <c r="Q190" i="3"/>
  <c r="R190" i="3"/>
  <c r="N188" i="3"/>
  <c r="N189" i="3"/>
  <c r="O188" i="3"/>
  <c r="O189" i="3"/>
  <c r="P188" i="3"/>
  <c r="P189" i="3"/>
  <c r="Q188" i="3"/>
  <c r="Q189" i="3"/>
  <c r="R188" i="3"/>
  <c r="R189" i="3"/>
  <c r="N187" i="3"/>
  <c r="O187" i="3"/>
  <c r="P187" i="3"/>
  <c r="Q187" i="3"/>
  <c r="R187" i="3"/>
  <c r="N185" i="3"/>
  <c r="N186" i="3"/>
  <c r="O185" i="3"/>
  <c r="O186" i="3"/>
  <c r="P185" i="3"/>
  <c r="P186" i="3"/>
  <c r="Q185" i="3"/>
  <c r="Q186" i="3"/>
  <c r="R185" i="3"/>
  <c r="R186" i="3"/>
  <c r="N182" i="3"/>
  <c r="N183" i="3"/>
  <c r="N184" i="3"/>
  <c r="O182" i="3"/>
  <c r="O183" i="3"/>
  <c r="O184" i="3"/>
  <c r="P182" i="3"/>
  <c r="P183" i="3"/>
  <c r="P184" i="3"/>
  <c r="Q182" i="3"/>
  <c r="Q183" i="3"/>
  <c r="Q184" i="3"/>
  <c r="R182" i="3"/>
  <c r="R183" i="3"/>
  <c r="R184" i="3"/>
  <c r="N181" i="3"/>
  <c r="O181" i="3"/>
  <c r="P181" i="3"/>
  <c r="Q181" i="3"/>
  <c r="R181" i="3"/>
  <c r="N180" i="3"/>
  <c r="O180" i="3"/>
  <c r="P180" i="3"/>
  <c r="Q180" i="3"/>
  <c r="R180" i="3"/>
  <c r="N177" i="3"/>
  <c r="N178" i="3"/>
  <c r="N179" i="3"/>
  <c r="O177" i="3"/>
  <c r="O178" i="3"/>
  <c r="O179" i="3"/>
  <c r="P177" i="3"/>
  <c r="P178" i="3"/>
  <c r="P179" i="3"/>
  <c r="Q177" i="3"/>
  <c r="Q178" i="3"/>
  <c r="Q179" i="3"/>
  <c r="R177" i="3"/>
  <c r="R178" i="3"/>
  <c r="R179" i="3"/>
  <c r="N172" i="3"/>
  <c r="N173" i="3"/>
  <c r="N174" i="3"/>
  <c r="N175" i="3"/>
  <c r="N176" i="3"/>
  <c r="O172" i="3"/>
  <c r="O173" i="3"/>
  <c r="O174" i="3"/>
  <c r="O175" i="3"/>
  <c r="O176" i="3"/>
  <c r="P172" i="3"/>
  <c r="P173" i="3"/>
  <c r="P174" i="3"/>
  <c r="P175" i="3"/>
  <c r="P176" i="3"/>
  <c r="Q172" i="3"/>
  <c r="Q173" i="3"/>
  <c r="Q174" i="3"/>
  <c r="Q175" i="3"/>
  <c r="Q176" i="3"/>
  <c r="R172" i="3"/>
  <c r="R173" i="3"/>
  <c r="R174" i="3"/>
  <c r="R175" i="3"/>
  <c r="R176" i="3"/>
  <c r="N171" i="3"/>
  <c r="O171" i="3"/>
  <c r="P171" i="3"/>
  <c r="Q171" i="3"/>
  <c r="R171" i="3"/>
  <c r="N168" i="3"/>
  <c r="N169" i="3"/>
  <c r="N170" i="3"/>
  <c r="O168" i="3"/>
  <c r="O169" i="3"/>
  <c r="O170" i="3"/>
  <c r="P168" i="3"/>
  <c r="P169" i="3"/>
  <c r="P170" i="3"/>
  <c r="Q168" i="3"/>
  <c r="Q169" i="3"/>
  <c r="Q170" i="3"/>
  <c r="R168" i="3"/>
  <c r="R169" i="3"/>
  <c r="R170" i="3"/>
  <c r="N167" i="3"/>
  <c r="O167" i="3"/>
  <c r="P167" i="3"/>
  <c r="Q167" i="3"/>
  <c r="R167" i="3"/>
  <c r="N165" i="3"/>
  <c r="N166" i="3"/>
  <c r="O165" i="3"/>
  <c r="O166" i="3"/>
  <c r="P165" i="3"/>
  <c r="P166" i="3"/>
  <c r="Q165" i="3"/>
  <c r="Q166" i="3"/>
  <c r="R165" i="3"/>
  <c r="R166" i="3"/>
  <c r="N164" i="3"/>
  <c r="O164" i="3"/>
  <c r="P164" i="3"/>
  <c r="Q164" i="3"/>
  <c r="R164" i="3"/>
  <c r="N163" i="3"/>
  <c r="O163" i="3"/>
  <c r="P163" i="3"/>
  <c r="Q163" i="3"/>
  <c r="R163" i="3"/>
  <c r="N162" i="3"/>
  <c r="O162" i="3"/>
  <c r="P162" i="3"/>
  <c r="Q162" i="3"/>
  <c r="R162" i="3"/>
  <c r="N161" i="3"/>
  <c r="O161" i="3"/>
  <c r="P161" i="3"/>
  <c r="Q161" i="3"/>
  <c r="R161" i="3"/>
  <c r="N158" i="3"/>
  <c r="N159" i="3"/>
  <c r="N160" i="3"/>
  <c r="O158" i="3"/>
  <c r="O159" i="3"/>
  <c r="O160" i="3"/>
  <c r="P158" i="3"/>
  <c r="P159" i="3"/>
  <c r="P160" i="3"/>
  <c r="Q158" i="3"/>
  <c r="Q159" i="3"/>
  <c r="Q160" i="3"/>
  <c r="R158" i="3"/>
  <c r="R159" i="3"/>
  <c r="R160" i="3"/>
  <c r="N157" i="3"/>
  <c r="O157" i="3"/>
  <c r="P157" i="3"/>
  <c r="Q157" i="3"/>
  <c r="R157" i="3"/>
  <c r="N155" i="3"/>
  <c r="N156" i="3"/>
  <c r="O155" i="3"/>
  <c r="O156" i="3"/>
  <c r="P155" i="3"/>
  <c r="P156" i="3"/>
  <c r="Q155" i="3"/>
  <c r="Q156" i="3"/>
  <c r="R155" i="3"/>
  <c r="R156" i="3"/>
  <c r="N152" i="3"/>
  <c r="N153" i="3"/>
  <c r="N154" i="3"/>
  <c r="O152" i="3"/>
  <c r="O153" i="3"/>
  <c r="O154" i="3"/>
  <c r="P152" i="3"/>
  <c r="P153" i="3"/>
  <c r="P154" i="3"/>
  <c r="Q152" i="3"/>
  <c r="Q153" i="3"/>
  <c r="Q154" i="3"/>
  <c r="R152" i="3"/>
  <c r="R153" i="3"/>
  <c r="R154" i="3"/>
  <c r="N151" i="3"/>
  <c r="O151" i="3"/>
  <c r="P151" i="3"/>
  <c r="Q151" i="3"/>
  <c r="R151" i="3"/>
  <c r="N150" i="3"/>
  <c r="O150" i="3"/>
  <c r="P150" i="3"/>
  <c r="Q150" i="3"/>
  <c r="R150" i="3"/>
  <c r="N144" i="3"/>
  <c r="N145" i="3"/>
  <c r="N146" i="3"/>
  <c r="N147" i="3"/>
  <c r="N148" i="3"/>
  <c r="N149" i="3"/>
  <c r="O144" i="3"/>
  <c r="O145" i="3"/>
  <c r="O146" i="3"/>
  <c r="O147" i="3"/>
  <c r="O148" i="3"/>
  <c r="O149" i="3"/>
  <c r="P144" i="3"/>
  <c r="P145" i="3"/>
  <c r="P146" i="3"/>
  <c r="P147" i="3"/>
  <c r="P148" i="3"/>
  <c r="P149" i="3"/>
  <c r="Q144" i="3"/>
  <c r="Q145" i="3"/>
  <c r="Q146" i="3"/>
  <c r="Q147" i="3"/>
  <c r="Q148" i="3"/>
  <c r="Q149" i="3"/>
  <c r="R144" i="3"/>
  <c r="R145" i="3"/>
  <c r="R146" i="3"/>
  <c r="R147" i="3"/>
  <c r="R148" i="3"/>
  <c r="R149" i="3"/>
  <c r="N142" i="3"/>
  <c r="N143" i="3"/>
  <c r="O142" i="3"/>
  <c r="O143" i="3"/>
  <c r="P142" i="3"/>
  <c r="P143" i="3"/>
  <c r="Q142" i="3"/>
  <c r="Q143" i="3"/>
  <c r="R142" i="3"/>
  <c r="R143" i="3"/>
  <c r="N141" i="3"/>
  <c r="O141" i="3"/>
  <c r="P141" i="3"/>
  <c r="Q141" i="3"/>
  <c r="R141" i="3"/>
  <c r="N140" i="3"/>
  <c r="O140" i="3"/>
  <c r="P140" i="3"/>
  <c r="Q140" i="3"/>
  <c r="R140" i="3"/>
  <c r="N139" i="3"/>
  <c r="O139" i="3"/>
  <c r="P139" i="3"/>
  <c r="Q139" i="3"/>
  <c r="R139" i="3"/>
  <c r="N132" i="3"/>
  <c r="N133" i="3"/>
  <c r="N134" i="3"/>
  <c r="N135" i="3"/>
  <c r="N136" i="3"/>
  <c r="N137" i="3"/>
  <c r="N138" i="3"/>
  <c r="O132" i="3"/>
  <c r="O133" i="3"/>
  <c r="O134" i="3"/>
  <c r="O135" i="3"/>
  <c r="O136" i="3"/>
  <c r="O137" i="3"/>
  <c r="O138" i="3"/>
  <c r="P132" i="3"/>
  <c r="P133" i="3"/>
  <c r="P134" i="3"/>
  <c r="P135" i="3"/>
  <c r="P136" i="3"/>
  <c r="P137" i="3"/>
  <c r="P138" i="3"/>
  <c r="Q132" i="3"/>
  <c r="Q133" i="3"/>
  <c r="Q134" i="3"/>
  <c r="Q135" i="3"/>
  <c r="Q136" i="3"/>
  <c r="Q137" i="3"/>
  <c r="Q138" i="3"/>
  <c r="R132" i="3"/>
  <c r="R133" i="3"/>
  <c r="R134" i="3"/>
  <c r="R135" i="3"/>
  <c r="R136" i="3"/>
  <c r="R137" i="3"/>
  <c r="R138" i="3"/>
  <c r="N130" i="3"/>
  <c r="N131" i="3"/>
  <c r="O130" i="3"/>
  <c r="O131" i="3"/>
  <c r="P130" i="3"/>
  <c r="P131" i="3"/>
  <c r="Q130" i="3"/>
  <c r="Q131" i="3"/>
  <c r="R130" i="3"/>
  <c r="R131" i="3"/>
  <c r="N129" i="3"/>
  <c r="O129" i="3"/>
  <c r="P129" i="3"/>
  <c r="Q129" i="3"/>
  <c r="R129" i="3"/>
  <c r="N128" i="3"/>
  <c r="O128" i="3"/>
  <c r="P128" i="3"/>
  <c r="Q128" i="3"/>
  <c r="R128" i="3"/>
  <c r="N122" i="3"/>
  <c r="N123" i="3"/>
  <c r="N124" i="3"/>
  <c r="N125" i="3"/>
  <c r="N126" i="3"/>
  <c r="N127" i="3"/>
  <c r="O122" i="3"/>
  <c r="O123" i="3"/>
  <c r="O124" i="3"/>
  <c r="O125" i="3"/>
  <c r="O126" i="3"/>
  <c r="O127" i="3"/>
  <c r="P122" i="3"/>
  <c r="P123" i="3"/>
  <c r="P124" i="3"/>
  <c r="P125" i="3"/>
  <c r="P126" i="3"/>
  <c r="P127" i="3"/>
  <c r="Q122" i="3"/>
  <c r="Q123" i="3"/>
  <c r="Q124" i="3"/>
  <c r="Q125" i="3"/>
  <c r="Q126" i="3"/>
  <c r="Q127" i="3"/>
  <c r="R122" i="3"/>
  <c r="R123" i="3"/>
  <c r="R124" i="3"/>
  <c r="R125" i="3"/>
  <c r="R126" i="3"/>
  <c r="R127" i="3"/>
  <c r="N113" i="3"/>
  <c r="N114" i="3"/>
  <c r="N115" i="3"/>
  <c r="N116" i="3"/>
  <c r="N117" i="3"/>
  <c r="N118" i="3"/>
  <c r="N119" i="3"/>
  <c r="N120" i="3"/>
  <c r="N121" i="3"/>
  <c r="O113" i="3"/>
  <c r="O114" i="3"/>
  <c r="O115" i="3"/>
  <c r="O116" i="3"/>
  <c r="O117" i="3"/>
  <c r="O118" i="3"/>
  <c r="O119" i="3"/>
  <c r="O120" i="3"/>
  <c r="O121" i="3"/>
  <c r="P113" i="3"/>
  <c r="P114" i="3"/>
  <c r="P115" i="3"/>
  <c r="P116" i="3"/>
  <c r="P117" i="3"/>
  <c r="P118" i="3"/>
  <c r="P119" i="3"/>
  <c r="P120" i="3"/>
  <c r="P121" i="3"/>
  <c r="Q113" i="3"/>
  <c r="Q114" i="3"/>
  <c r="Q115" i="3"/>
  <c r="Q116" i="3"/>
  <c r="Q117" i="3"/>
  <c r="Q118" i="3"/>
  <c r="Q119" i="3"/>
  <c r="Q120" i="3"/>
  <c r="Q121" i="3"/>
  <c r="R113" i="3"/>
  <c r="R114" i="3"/>
  <c r="R115" i="3"/>
  <c r="R116" i="3"/>
  <c r="R117" i="3"/>
  <c r="R118" i="3"/>
  <c r="R119" i="3"/>
  <c r="R120" i="3"/>
  <c r="R121" i="3"/>
  <c r="N110" i="3"/>
  <c r="N111" i="3"/>
  <c r="N112" i="3"/>
  <c r="O110" i="3"/>
  <c r="O111" i="3"/>
  <c r="O112" i="3"/>
  <c r="P110" i="3"/>
  <c r="P111" i="3"/>
  <c r="P112" i="3"/>
  <c r="Q110" i="3"/>
  <c r="Q111" i="3"/>
  <c r="Q112" i="3"/>
  <c r="R110" i="3"/>
  <c r="R111" i="3"/>
  <c r="R112" i="3"/>
  <c r="N97" i="3"/>
  <c r="N98" i="3"/>
  <c r="N99" i="3"/>
  <c r="N100" i="3"/>
  <c r="N101" i="3"/>
  <c r="N102" i="3"/>
  <c r="N103" i="3"/>
  <c r="N104" i="3"/>
  <c r="N105" i="3"/>
  <c r="N106" i="3"/>
  <c r="N108" i="3"/>
  <c r="N109" i="3"/>
  <c r="O97" i="3"/>
  <c r="O98" i="3"/>
  <c r="O99" i="3"/>
  <c r="O100" i="3"/>
  <c r="O101" i="3"/>
  <c r="O102" i="3"/>
  <c r="O103" i="3"/>
  <c r="O104" i="3"/>
  <c r="O105" i="3"/>
  <c r="O106" i="3"/>
  <c r="O108" i="3"/>
  <c r="O109" i="3"/>
  <c r="P97" i="3"/>
  <c r="P98" i="3"/>
  <c r="P99" i="3"/>
  <c r="P100" i="3"/>
  <c r="P101" i="3"/>
  <c r="P102" i="3"/>
  <c r="P103" i="3"/>
  <c r="P104" i="3"/>
  <c r="P105" i="3"/>
  <c r="P106" i="3"/>
  <c r="P108" i="3"/>
  <c r="P109" i="3"/>
  <c r="Q97" i="3"/>
  <c r="Q98" i="3"/>
  <c r="Q99" i="3"/>
  <c r="Q100" i="3"/>
  <c r="Q101" i="3"/>
  <c r="Q102" i="3"/>
  <c r="Q103" i="3"/>
  <c r="Q104" i="3"/>
  <c r="Q105" i="3"/>
  <c r="Q106" i="3"/>
  <c r="Q108" i="3"/>
  <c r="Q109" i="3"/>
  <c r="R97" i="3"/>
  <c r="R98" i="3"/>
  <c r="R99" i="3"/>
  <c r="R100" i="3"/>
  <c r="R101" i="3"/>
  <c r="R102" i="3"/>
  <c r="R103" i="3"/>
  <c r="R104" i="3"/>
  <c r="R105" i="3"/>
  <c r="R106" i="3"/>
  <c r="R108" i="3"/>
  <c r="R109" i="3"/>
  <c r="N96" i="3"/>
  <c r="O96" i="3"/>
  <c r="P96" i="3"/>
  <c r="Q96" i="3"/>
  <c r="R96" i="3"/>
  <c r="N92" i="3"/>
  <c r="N93" i="3"/>
  <c r="N94" i="3"/>
  <c r="N95" i="3"/>
  <c r="O92" i="3"/>
  <c r="O93" i="3"/>
  <c r="O94" i="3"/>
  <c r="O95" i="3"/>
  <c r="P92" i="3"/>
  <c r="P93" i="3"/>
  <c r="P94" i="3"/>
  <c r="P95" i="3"/>
  <c r="Q92" i="3"/>
  <c r="Q93" i="3"/>
  <c r="Q94" i="3"/>
  <c r="Q95" i="3"/>
  <c r="R92" i="3"/>
  <c r="R93" i="3"/>
  <c r="R94" i="3"/>
  <c r="R95" i="3"/>
  <c r="N85" i="3"/>
  <c r="N86" i="3"/>
  <c r="N87" i="3"/>
  <c r="N88" i="3"/>
  <c r="N89" i="3"/>
  <c r="N90" i="3"/>
  <c r="N91" i="3"/>
  <c r="O85" i="3"/>
  <c r="O86" i="3"/>
  <c r="O87" i="3"/>
  <c r="O88" i="3"/>
  <c r="O89" i="3"/>
  <c r="O90" i="3"/>
  <c r="O91" i="3"/>
  <c r="P85" i="3"/>
  <c r="P86" i="3"/>
  <c r="P87" i="3"/>
  <c r="P88" i="3"/>
  <c r="P89" i="3"/>
  <c r="P90" i="3"/>
  <c r="P91" i="3"/>
  <c r="Q85" i="3"/>
  <c r="Q86" i="3"/>
  <c r="Q87" i="3"/>
  <c r="Q88" i="3"/>
  <c r="Q89" i="3"/>
  <c r="Q90" i="3"/>
  <c r="Q91" i="3"/>
  <c r="R85" i="3"/>
  <c r="R86" i="3"/>
  <c r="R87" i="3"/>
  <c r="R88" i="3"/>
  <c r="R89" i="3"/>
  <c r="R90" i="3"/>
  <c r="R91" i="3"/>
  <c r="N83" i="3"/>
  <c r="N84" i="3"/>
  <c r="O83" i="3"/>
  <c r="O84" i="3"/>
  <c r="P83" i="3"/>
  <c r="P84" i="3"/>
  <c r="Q83" i="3"/>
  <c r="Q84" i="3"/>
  <c r="R83" i="3"/>
  <c r="R84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3" i="3"/>
  <c r="R4" i="3"/>
  <c r="R5" i="3"/>
  <c r="R6" i="3"/>
  <c r="R7" i="3"/>
  <c r="R8" i="3"/>
  <c r="P3" i="3"/>
  <c r="Q3" i="3"/>
  <c r="O3" i="3"/>
  <c r="N3" i="3"/>
  <c r="Q8" i="3"/>
  <c r="P8" i="3"/>
  <c r="O8" i="3"/>
  <c r="N8" i="3"/>
  <c r="Q7" i="3"/>
  <c r="P7" i="3"/>
  <c r="O7" i="3"/>
  <c r="N7" i="3"/>
  <c r="Q6" i="3"/>
  <c r="P6" i="3"/>
  <c r="O6" i="3"/>
  <c r="N6" i="3"/>
  <c r="Q5" i="3"/>
  <c r="P5" i="3"/>
  <c r="O5" i="3"/>
  <c r="N5" i="3"/>
  <c r="Q4" i="3"/>
  <c r="P4" i="3"/>
  <c r="O4" i="3"/>
  <c r="N4" i="3"/>
  <c r="F1" i="1"/>
  <c r="O38" i="7" l="1"/>
  <c r="O141" i="7"/>
  <c r="O146" i="7"/>
  <c r="O819" i="7"/>
  <c r="O1332" i="7"/>
  <c r="O3274" i="7"/>
  <c r="O2167" i="7"/>
  <c r="O3428" i="7"/>
  <c r="O19" i="7"/>
  <c r="O140" i="7"/>
  <c r="O2936" i="7"/>
  <c r="O1257" i="7"/>
  <c r="O129" i="7"/>
  <c r="O2" i="7"/>
  <c r="S107" i="3"/>
  <c r="S299" i="3"/>
  <c r="S298" i="3"/>
  <c r="S113" i="3"/>
  <c r="S81" i="3"/>
  <c r="S200" i="3"/>
  <c r="S118" i="3"/>
  <c r="S74" i="3"/>
  <c r="S55" i="3"/>
  <c r="S43" i="3"/>
  <c r="S31" i="3"/>
  <c r="S19" i="3"/>
  <c r="S190" i="3"/>
  <c r="S210" i="3"/>
  <c r="S220" i="3"/>
  <c r="S52" i="3"/>
  <c r="S66" i="3"/>
  <c r="S18" i="3"/>
  <c r="S13" i="3"/>
  <c r="S56" i="3"/>
  <c r="S100" i="3"/>
  <c r="S152" i="3"/>
  <c r="S168" i="3"/>
  <c r="S42" i="3"/>
  <c r="S193" i="3"/>
  <c r="S279" i="3"/>
  <c r="S53" i="3"/>
  <c r="S120" i="3"/>
  <c r="S117" i="3"/>
  <c r="S73" i="3"/>
  <c r="S208" i="3"/>
  <c r="S229" i="3"/>
  <c r="S270" i="3"/>
  <c r="S10" i="3"/>
  <c r="S17" i="3"/>
  <c r="S169" i="3"/>
  <c r="S222" i="3"/>
  <c r="S226" i="3"/>
  <c r="S248" i="3"/>
  <c r="S250" i="3"/>
  <c r="S71" i="3"/>
  <c r="S28" i="3"/>
  <c r="S214" i="3"/>
  <c r="S179" i="3"/>
  <c r="S184" i="3"/>
  <c r="S188" i="3"/>
  <c r="S119" i="3"/>
  <c r="S141" i="3"/>
  <c r="S151" i="3"/>
  <c r="S163" i="3"/>
  <c r="S178" i="3"/>
  <c r="S186" i="3"/>
  <c r="S137" i="3"/>
  <c r="S227" i="3"/>
  <c r="S61" i="3"/>
  <c r="S82" i="3"/>
  <c r="S15" i="3"/>
  <c r="S77" i="3"/>
  <c r="S65" i="3"/>
  <c r="S41" i="3"/>
  <c r="S60" i="3"/>
  <c r="S24" i="3"/>
  <c r="S12" i="3"/>
  <c r="S153" i="3"/>
  <c r="S199" i="3"/>
  <c r="S213" i="3"/>
  <c r="S245" i="3"/>
  <c r="S261" i="3"/>
  <c r="S281" i="3"/>
  <c r="S62" i="3"/>
  <c r="S45" i="3"/>
  <c r="S33" i="3"/>
  <c r="S40" i="3"/>
  <c r="S16" i="3"/>
  <c r="S78" i="3"/>
  <c r="S59" i="3"/>
  <c r="S11" i="3"/>
  <c r="S183" i="3"/>
  <c r="S218" i="3"/>
  <c r="S241" i="3"/>
  <c r="S257" i="3"/>
  <c r="S259" i="3"/>
  <c r="S275" i="3"/>
  <c r="S277" i="3"/>
  <c r="S297" i="3"/>
  <c r="S295" i="3"/>
  <c r="S69" i="3"/>
  <c r="S57" i="3"/>
  <c r="S21" i="3"/>
  <c r="S9" i="3"/>
  <c r="S191" i="3"/>
  <c r="S198" i="3"/>
  <c r="S204" i="3"/>
  <c r="S262" i="3"/>
  <c r="S48" i="3"/>
  <c r="S35" i="3"/>
  <c r="S207" i="3"/>
  <c r="S228" i="3"/>
  <c r="S46" i="3"/>
  <c r="S34" i="3"/>
  <c r="S22" i="3"/>
  <c r="S85" i="3"/>
  <c r="S157" i="3"/>
  <c r="S161" i="3"/>
  <c r="S194" i="3"/>
  <c r="S209" i="3"/>
  <c r="S244" i="3"/>
  <c r="S246" i="3"/>
  <c r="S263" i="3"/>
  <c r="S265" i="3"/>
  <c r="S267" i="3"/>
  <c r="S269" i="3"/>
  <c r="S273" i="3"/>
  <c r="S296" i="3"/>
  <c r="S182" i="3"/>
  <c r="S36" i="3"/>
  <c r="S47" i="3"/>
  <c r="S23" i="3"/>
  <c r="S240" i="3"/>
  <c r="S76" i="3"/>
  <c r="S64" i="3"/>
  <c r="S83" i="3"/>
  <c r="S96" i="3"/>
  <c r="S211" i="3"/>
  <c r="S243" i="3"/>
  <c r="S271" i="3"/>
  <c r="S181" i="3"/>
  <c r="S187" i="3"/>
  <c r="S206" i="3"/>
  <c r="S225" i="3"/>
  <c r="S256" i="3"/>
  <c r="S14" i="3"/>
  <c r="S54" i="3"/>
  <c r="S30" i="3"/>
  <c r="S110" i="3"/>
  <c r="S150" i="3"/>
  <c r="S166" i="3"/>
  <c r="S176" i="3"/>
  <c r="S189" i="3"/>
  <c r="S197" i="3"/>
  <c r="S205" i="3"/>
  <c r="S223" i="3"/>
  <c r="S258" i="3"/>
  <c r="S293" i="3"/>
  <c r="S63" i="3"/>
  <c r="S101" i="3"/>
  <c r="S128" i="3"/>
  <c r="S233" i="3"/>
  <c r="S196" i="3"/>
  <c r="S285" i="3"/>
  <c r="S109" i="3"/>
  <c r="S97" i="3"/>
  <c r="S162" i="3"/>
  <c r="S170" i="3"/>
  <c r="S177" i="3"/>
  <c r="S202" i="3"/>
  <c r="S217" i="3"/>
  <c r="S238" i="3"/>
  <c r="S272" i="3"/>
  <c r="S75" i="3"/>
  <c r="S90" i="3"/>
  <c r="S102" i="3"/>
  <c r="S155" i="3"/>
  <c r="S171" i="3"/>
  <c r="S219" i="3"/>
  <c r="S242" i="3"/>
  <c r="S239" i="3"/>
  <c r="S287" i="3"/>
  <c r="S133" i="3"/>
  <c r="S154" i="3"/>
  <c r="S164" i="3"/>
  <c r="S173" i="3"/>
  <c r="S195" i="3"/>
  <c r="S212" i="3"/>
  <c r="S234" i="3"/>
  <c r="S235" i="3"/>
  <c r="S247" i="3"/>
  <c r="S282" i="3"/>
  <c r="S288" i="3"/>
  <c r="S221" i="3"/>
  <c r="S165" i="3"/>
  <c r="S289" i="3"/>
  <c r="S29" i="3"/>
  <c r="S79" i="3"/>
  <c r="S67" i="3"/>
  <c r="S50" i="3"/>
  <c r="S38" i="3"/>
  <c r="S26" i="3"/>
  <c r="S132" i="3"/>
  <c r="S174" i="3"/>
  <c r="S172" i="3"/>
  <c r="S185" i="3"/>
  <c r="S201" i="3"/>
  <c r="S216" i="3"/>
  <c r="S232" i="3"/>
  <c r="S236" i="3"/>
  <c r="S249" i="3"/>
  <c r="S255" i="3"/>
  <c r="S72" i="3"/>
  <c r="S203" i="3"/>
  <c r="S237" i="3"/>
  <c r="S283" i="3"/>
  <c r="S291" i="3"/>
  <c r="S80" i="3"/>
  <c r="S68" i="3"/>
  <c r="S49" i="3"/>
  <c r="S37" i="3"/>
  <c r="S25" i="3"/>
  <c r="S175" i="3"/>
  <c r="S180" i="3"/>
  <c r="S192" i="3"/>
  <c r="S215" i="3"/>
  <c r="S224" i="3"/>
  <c r="S230" i="3"/>
  <c r="S231" i="3"/>
  <c r="S253" i="3"/>
  <c r="S278" i="3"/>
  <c r="S98" i="3"/>
  <c r="S146" i="3"/>
  <c r="S264" i="3"/>
  <c r="S284" i="3"/>
  <c r="S84" i="3"/>
  <c r="S91" i="3"/>
  <c r="S130" i="3"/>
  <c r="S138" i="3"/>
  <c r="S143" i="3"/>
  <c r="S145" i="3"/>
  <c r="S266" i="3"/>
  <c r="S93" i="3"/>
  <c r="S108" i="3"/>
  <c r="S144" i="3"/>
  <c r="S260" i="3"/>
  <c r="S280" i="3"/>
  <c r="S122" i="3"/>
  <c r="S104" i="3"/>
  <c r="S106" i="3"/>
  <c r="S139" i="3"/>
  <c r="S95" i="3"/>
  <c r="S70" i="3"/>
  <c r="S44" i="3"/>
  <c r="S32" i="3"/>
  <c r="S20" i="3"/>
  <c r="S87" i="3"/>
  <c r="S105" i="3"/>
  <c r="S116" i="3"/>
  <c r="S129" i="3"/>
  <c r="S134" i="3"/>
  <c r="S252" i="3"/>
  <c r="S254" i="3"/>
  <c r="S286" i="3"/>
  <c r="S290" i="3"/>
  <c r="S147" i="3"/>
  <c r="S92" i="3"/>
  <c r="S115" i="3"/>
  <c r="S127" i="3"/>
  <c r="S142" i="3"/>
  <c r="S160" i="3"/>
  <c r="S251" i="3"/>
  <c r="S268" i="3"/>
  <c r="S276" i="3"/>
  <c r="S103" i="3"/>
  <c r="S114" i="3"/>
  <c r="S126" i="3"/>
  <c r="S89" i="3"/>
  <c r="S125" i="3"/>
  <c r="S136" i="3"/>
  <c r="S140" i="3"/>
  <c r="S156" i="3"/>
  <c r="S158" i="3"/>
  <c r="S167" i="3"/>
  <c r="S86" i="3"/>
  <c r="S88" i="3"/>
  <c r="S94" i="3"/>
  <c r="S112" i="3"/>
  <c r="S121" i="3"/>
  <c r="S124" i="3"/>
  <c r="S131" i="3"/>
  <c r="S135" i="3"/>
  <c r="S149" i="3"/>
  <c r="S292" i="3"/>
  <c r="S58" i="3"/>
  <c r="S51" i="3"/>
  <c r="S39" i="3"/>
  <c r="S27" i="3"/>
  <c r="S99" i="3"/>
  <c r="S111" i="3"/>
  <c r="S123" i="3"/>
  <c r="S148" i="3"/>
  <c r="S159" i="3"/>
  <c r="S274" i="3"/>
  <c r="S294" i="3"/>
  <c r="S8" i="3"/>
  <c r="S4" i="3"/>
  <c r="S7" i="3"/>
  <c r="S6" i="3"/>
  <c r="S5" i="3"/>
  <c r="S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55B420-388E-4068-9710-95692662937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13775B5-D985-47D1-B667-4948E192D5EA}" name="WorksheetConnection_Audit Questions.xlsx!TicketAudit" type="102" refreshedVersion="8" minRefreshableVersion="5" saveData="1">
    <extLst>
      <ext xmlns:x15="http://schemas.microsoft.com/office/spreadsheetml/2010/11/main" uri="{DE250136-89BD-433C-8126-D09CA5730AF9}">
        <x15:connection id="Table2" autoDelete="1">
          <x15:rangePr sourceName="_xlcn.WorksheetConnection_AuditQuestions.xlsxTicketAudit1"/>
        </x15:connection>
      </ext>
    </extLst>
  </connection>
</connections>
</file>

<file path=xl/sharedStrings.xml><?xml version="1.0" encoding="utf-8"?>
<sst xmlns="http://schemas.openxmlformats.org/spreadsheetml/2006/main" count="52413" uniqueCount="23125">
  <si>
    <t>Instructions: Updating Service Desk Ticket Audits Workbook</t>
  </si>
  <si>
    <t>These instructions are designed to guide you through updating this Service Deck Ticket Audit each month. This should be done after the first of the month, but if executing early, a filter setting will need to be revised.</t>
  </si>
  <si>
    <t>Export the Data from IT Service Portal</t>
  </si>
  <si>
    <r>
      <t xml:space="preserve">Open the </t>
    </r>
    <r>
      <rPr>
        <b/>
        <sz val="11"/>
        <color theme="1"/>
        <rFont val="Aptos Narrow"/>
        <family val="2"/>
        <scheme val="minor"/>
      </rPr>
      <t>IT Service Portal</t>
    </r>
    <r>
      <rPr>
        <sz val="11"/>
        <color theme="1"/>
        <rFont val="Aptos Narrow"/>
        <family val="2"/>
        <scheme val="minor"/>
      </rPr>
      <t xml:space="preserve"> and select </t>
    </r>
    <r>
      <rPr>
        <b/>
        <sz val="11"/>
        <color theme="1"/>
        <rFont val="Aptos Narrow"/>
        <family val="2"/>
        <scheme val="minor"/>
      </rPr>
      <t>Reports</t>
    </r>
    <r>
      <rPr>
        <sz val="11"/>
        <color theme="1"/>
        <rFont val="Aptos Narrow"/>
        <family val="2"/>
        <scheme val="minor"/>
      </rPr>
      <t xml:space="preserve"> from the left menu
Under </t>
    </r>
    <r>
      <rPr>
        <b/>
        <sz val="11"/>
        <color theme="1"/>
        <rFont val="Aptos Narrow"/>
        <family val="2"/>
        <scheme val="minor"/>
      </rPr>
      <t>Incident Requests</t>
    </r>
    <r>
      <rPr>
        <sz val="11"/>
        <color theme="1"/>
        <rFont val="Aptos Narrow"/>
        <family val="2"/>
        <scheme val="minor"/>
      </rPr>
      <t xml:space="preserve">, find and launch the report: </t>
    </r>
    <r>
      <rPr>
        <b/>
        <sz val="11"/>
        <color theme="1"/>
        <rFont val="Aptos Narrow"/>
        <family val="2"/>
        <scheme val="minor"/>
      </rPr>
      <t>Incident SLA Compliance - Prior Month (For Export)
I</t>
    </r>
    <r>
      <rPr>
        <sz val="11"/>
        <color theme="1"/>
        <rFont val="Aptos Narrow"/>
        <family val="2"/>
        <scheme val="minor"/>
      </rPr>
      <t xml:space="preserve">f pulling data for the current month, choose </t>
    </r>
    <r>
      <rPr>
        <b/>
        <sz val="11"/>
        <color theme="1"/>
        <rFont val="Aptos Narrow"/>
        <family val="2"/>
        <scheme val="minor"/>
      </rPr>
      <t>Edit</t>
    </r>
    <r>
      <rPr>
        <sz val="11"/>
        <color theme="1"/>
        <rFont val="Aptos Narrow"/>
        <family val="2"/>
        <scheme val="minor"/>
      </rPr>
      <t xml:space="preserve"> in the report and under section</t>
    </r>
    <r>
      <rPr>
        <b/>
        <sz val="11"/>
        <color theme="1"/>
        <rFont val="Aptos Narrow"/>
        <family val="2"/>
        <scheme val="minor"/>
      </rPr>
      <t xml:space="preserve"> 2. Filter Options</t>
    </r>
    <r>
      <rPr>
        <sz val="11"/>
        <color theme="1"/>
        <rFont val="Aptos Narrow"/>
        <family val="2"/>
        <scheme val="minor"/>
      </rPr>
      <t xml:space="preserve">, update the </t>
    </r>
    <r>
      <rPr>
        <b/>
        <sz val="11"/>
        <color theme="1"/>
        <rFont val="Aptos Narrow"/>
        <family val="2"/>
        <scheme val="minor"/>
      </rPr>
      <t>Completed Time</t>
    </r>
    <r>
      <rPr>
        <sz val="11"/>
        <color theme="1"/>
        <rFont val="Aptos Narrow"/>
        <family val="2"/>
        <scheme val="minor"/>
      </rPr>
      <t xml:space="preserve"> filter accordingly
Once filters are confirmed or updated, select</t>
    </r>
    <r>
      <rPr>
        <b/>
        <sz val="11"/>
        <color theme="1"/>
        <rFont val="Aptos Narrow"/>
        <family val="2"/>
        <scheme val="minor"/>
      </rPr>
      <t xml:space="preserve"> Run Report </t>
    </r>
    <r>
      <rPr>
        <sz val="11"/>
        <color theme="1"/>
        <rFont val="Aptos Narrow"/>
        <family val="2"/>
        <scheme val="minor"/>
      </rPr>
      <t>at the bottom of the screen.</t>
    </r>
  </si>
  <si>
    <t>Export the Report to Excel</t>
  </si>
  <si>
    <r>
      <t xml:space="preserve">In the upper-right corner of the report, click </t>
    </r>
    <r>
      <rPr>
        <b/>
        <sz val="11"/>
        <color theme="1"/>
        <rFont val="Aptos Narrow"/>
        <family val="2"/>
        <scheme val="minor"/>
      </rPr>
      <t>Export As → XLSX file</t>
    </r>
    <r>
      <rPr>
        <sz val="11"/>
        <color theme="1"/>
        <rFont val="Aptos Narrow"/>
        <family val="2"/>
        <scheme val="minor"/>
      </rPr>
      <t xml:space="preserve"> and open the file when the download completes. In the exported Excel file, </t>
    </r>
    <r>
      <rPr>
        <b/>
        <sz val="11"/>
        <color theme="1"/>
        <rFont val="Aptos Narrow"/>
        <family val="2"/>
        <scheme val="minor"/>
      </rPr>
      <t>select all data in columns A through K</t>
    </r>
    <r>
      <rPr>
        <sz val="11"/>
        <color theme="1"/>
        <rFont val="Aptos Narrow"/>
        <family val="2"/>
        <scheme val="minor"/>
      </rPr>
      <t>, excluding the header row, and copy the dataset</t>
    </r>
  </si>
  <si>
    <t>Update the "All Data - Extract" Tab</t>
  </si>
  <si>
    <r>
      <t xml:space="preserve">Open the </t>
    </r>
    <r>
      <rPr>
        <b/>
        <sz val="11"/>
        <color theme="1"/>
        <rFont val="Aptos Narrow"/>
        <family val="2"/>
        <scheme val="minor"/>
      </rPr>
      <t>Service Desk - Incident Management Ticket Audits - 2025</t>
    </r>
    <r>
      <rPr>
        <sz val="11"/>
        <color theme="1"/>
        <rFont val="Aptos Narrow"/>
        <family val="2"/>
        <scheme val="minor"/>
      </rPr>
      <t xml:space="preserve"> workbook and go to the </t>
    </r>
    <r>
      <rPr>
        <b/>
        <sz val="11"/>
        <color theme="1"/>
        <rFont val="Aptos Narrow"/>
        <family val="2"/>
        <scheme val="minor"/>
      </rPr>
      <t>All Data - Extract</t>
    </r>
    <r>
      <rPr>
        <sz val="11"/>
        <color theme="1"/>
        <rFont val="Aptos Narrow"/>
        <family val="2"/>
        <scheme val="minor"/>
      </rPr>
      <t xml:space="preserve"> tab. Find the </t>
    </r>
    <r>
      <rPr>
        <b/>
        <sz val="11"/>
        <color theme="1"/>
        <rFont val="Aptos Narrow"/>
        <family val="2"/>
        <scheme val="minor"/>
      </rPr>
      <t>first open row and select Column A</t>
    </r>
    <r>
      <rPr>
        <sz val="11"/>
        <color theme="1"/>
        <rFont val="Aptos Narrow"/>
        <family val="2"/>
        <scheme val="minor"/>
      </rPr>
      <t xml:space="preserve"> in that row, Right-click and select </t>
    </r>
    <r>
      <rPr>
        <b/>
        <sz val="11"/>
        <color theme="1"/>
        <rFont val="Aptos Narrow"/>
        <family val="2"/>
        <scheme val="minor"/>
      </rPr>
      <t>Paste Values</t>
    </r>
  </si>
  <si>
    <t>Refresh Pivot Table to Identify Monthly Sample</t>
  </si>
  <si>
    <r>
      <t xml:space="preserve">Once the data is pasted, the workbook's formulas will </t>
    </r>
    <r>
      <rPr>
        <b/>
        <sz val="11"/>
        <color theme="1"/>
        <rFont val="Aptos Narrow"/>
        <family val="2"/>
        <scheme val="minor"/>
      </rPr>
      <t>auto-populate</t>
    </r>
    <r>
      <rPr>
        <sz val="11"/>
        <color theme="1"/>
        <rFont val="Aptos Narrow"/>
        <family val="2"/>
        <scheme val="minor"/>
      </rPr>
      <t xml:space="preserve"> to identify the sample. To refresh all pivot tables, from the </t>
    </r>
    <r>
      <rPr>
        <b/>
        <sz val="11"/>
        <color theme="1"/>
        <rFont val="Aptos Narrow"/>
        <family val="2"/>
        <scheme val="minor"/>
      </rPr>
      <t>Data</t>
    </r>
    <r>
      <rPr>
        <sz val="11"/>
        <color theme="1"/>
        <rFont val="Aptos Narrow"/>
        <family val="2"/>
        <scheme val="minor"/>
      </rPr>
      <t xml:space="preserve"> ribbon, choose </t>
    </r>
    <r>
      <rPr>
        <b/>
        <sz val="11"/>
        <color theme="1"/>
        <rFont val="Aptos Narrow"/>
        <family val="2"/>
        <scheme val="minor"/>
      </rPr>
      <t>Refresh All</t>
    </r>
  </si>
  <si>
    <t>Update the Pivot Table Month Filter</t>
  </si>
  <si>
    <r>
      <t xml:space="preserve">On the worksheet "Pivot - Sample", </t>
    </r>
    <r>
      <rPr>
        <b/>
        <sz val="11"/>
        <color theme="1"/>
        <rFont val="Aptos Narrow"/>
        <family val="2"/>
        <scheme val="minor"/>
      </rPr>
      <t>update the filter on Months (Completed Date)</t>
    </r>
    <r>
      <rPr>
        <sz val="11"/>
        <color theme="1"/>
        <rFont val="Aptos Narrow"/>
        <family val="2"/>
        <scheme val="minor"/>
      </rPr>
      <t xml:space="preserve"> to be the month of the Ticket Audit</t>
    </r>
  </si>
  <si>
    <t>Paste tickets identified for Audit to Ticket Audits tab</t>
  </si>
  <si>
    <r>
      <t>Copy the monthly ticket sample from "</t>
    </r>
    <r>
      <rPr>
        <b/>
        <sz val="11"/>
        <color theme="1"/>
        <rFont val="Aptos Narrow"/>
        <family val="2"/>
        <scheme val="minor"/>
      </rPr>
      <t>Pivot - Sample</t>
    </r>
    <r>
      <rPr>
        <sz val="11"/>
        <color theme="1"/>
        <rFont val="Aptos Narrow"/>
        <family val="2"/>
        <scheme val="minor"/>
      </rPr>
      <t>" sheet, find the first blank row in the "</t>
    </r>
    <r>
      <rPr>
        <b/>
        <sz val="11"/>
        <color theme="1"/>
        <rFont val="Aptos Narrow"/>
        <family val="2"/>
        <scheme val="minor"/>
      </rPr>
      <t>Ticket Audits</t>
    </r>
    <r>
      <rPr>
        <sz val="11"/>
        <color theme="1"/>
        <rFont val="Aptos Narrow"/>
        <family val="2"/>
        <scheme val="minor"/>
      </rPr>
      <t>" tab,</t>
    </r>
    <r>
      <rPr>
        <b/>
        <sz val="11"/>
        <color theme="1"/>
        <rFont val="Aptos Narrow"/>
        <family val="2"/>
        <scheme val="minor"/>
      </rPr>
      <t xml:space="preserve"> right-click, and choose Paste &gt; Paste Values</t>
    </r>
  </si>
  <si>
    <t>Update Filters &amp; Hide Helper Tabs</t>
  </si>
  <si>
    <r>
      <t>On the "Ticket Audits" tab, update the filter on "</t>
    </r>
    <r>
      <rPr>
        <b/>
        <sz val="11"/>
        <color theme="1"/>
        <rFont val="Aptos Narrow"/>
        <family val="2"/>
        <scheme val="minor"/>
      </rPr>
      <t>Completed Date</t>
    </r>
    <r>
      <rPr>
        <sz val="11"/>
        <color theme="1"/>
        <rFont val="Aptos Narrow"/>
        <family val="2"/>
        <scheme val="minor"/>
      </rPr>
      <t>"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to the current month being audited to hide all other data</t>
    </r>
  </si>
  <si>
    <r>
      <t>Hide the sheets "</t>
    </r>
    <r>
      <rPr>
        <b/>
        <sz val="11"/>
        <color theme="1"/>
        <rFont val="Aptos Narrow"/>
        <family val="2"/>
        <scheme val="minor"/>
      </rPr>
      <t>All Data - Extract</t>
    </r>
    <r>
      <rPr>
        <sz val="11"/>
        <color theme="1"/>
        <rFont val="Aptos Narrow"/>
        <family val="2"/>
        <scheme val="minor"/>
      </rPr>
      <t>" and "</t>
    </r>
    <r>
      <rPr>
        <b/>
        <sz val="11"/>
        <color theme="1"/>
        <rFont val="Aptos Narrow"/>
        <family val="2"/>
        <scheme val="minor"/>
      </rPr>
      <t>Pivot - Sample</t>
    </r>
    <r>
      <rPr>
        <sz val="11"/>
        <color theme="1"/>
        <rFont val="Aptos Narrow"/>
        <family val="2"/>
        <scheme val="minor"/>
      </rPr>
      <t>"</t>
    </r>
  </si>
  <si>
    <r>
      <t>Right click on "Ticket Audits" tab and choose "</t>
    </r>
    <r>
      <rPr>
        <b/>
        <sz val="11"/>
        <color theme="1"/>
        <rFont val="Aptos Narrow"/>
        <family val="2"/>
        <scheme val="minor"/>
      </rPr>
      <t>Protect Sheet</t>
    </r>
    <r>
      <rPr>
        <sz val="11"/>
        <color theme="1"/>
        <rFont val="Aptos Narrow"/>
        <family val="2"/>
        <scheme val="minor"/>
      </rPr>
      <t>" - do not set a password</t>
    </r>
  </si>
  <si>
    <t>The monthly Ticket Audit is now ready to be executed!</t>
  </si>
  <si>
    <t>Subject</t>
  </si>
  <si>
    <t>RequestID</t>
  </si>
  <si>
    <t>Requester</t>
  </si>
  <si>
    <t>Group</t>
  </si>
  <si>
    <t>Technician</t>
  </si>
  <si>
    <t>Created Time</t>
  </si>
  <si>
    <t>Response Due By Time</t>
  </si>
  <si>
    <t>First Response Overdue Status</t>
  </si>
  <si>
    <t>Due By Time</t>
  </si>
  <si>
    <t>Overdue Status</t>
  </si>
  <si>
    <t>Completed Time</t>
  </si>
  <si>
    <t>Manager</t>
  </si>
  <si>
    <t>Completed Date</t>
  </si>
  <si>
    <t>Random</t>
  </si>
  <si>
    <t>Rank</t>
  </si>
  <si>
    <t>Tickets not being created due to Hard Bounce via Mimecast</t>
  </si>
  <si>
    <t>INC-1316</t>
  </si>
  <si>
    <t>Lorenz, Joshua D.</t>
  </si>
  <si>
    <t>Infrastructure</t>
  </si>
  <si>
    <t>Islam, Mohammed</t>
  </si>
  <si>
    <t>01-27-2025 09:29</t>
  </si>
  <si>
    <t>01-27-2025 10:29</t>
  </si>
  <si>
    <t>true</t>
  </si>
  <si>
    <t>01-27-2025 17:29</t>
  </si>
  <si>
    <t>02-07-2025 10:17</t>
  </si>
  <si>
    <t>New Client Intake Add-in Launch Document</t>
  </si>
  <si>
    <t>INC-113192</t>
  </si>
  <si>
    <t>Hillman, Vianca M.</t>
  </si>
  <si>
    <t>Service Desk - Level 1</t>
  </si>
  <si>
    <t>Bakthavachalam, Arun Kumar</t>
  </si>
  <si>
    <t>01-27-2025 18:32</t>
  </si>
  <si>
    <t>01-28-2025 18:32</t>
  </si>
  <si>
    <t>02-07-2025 11:32</t>
  </si>
  <si>
    <t>false</t>
  </si>
  <si>
    <t>02-03-2025 10:17</t>
  </si>
  <si>
    <t>LAPTOP - Cannot power on laptop</t>
  </si>
  <si>
    <t>INC-1415</t>
  </si>
  <si>
    <t>Barlevi, Steven</t>
  </si>
  <si>
    <t>Service Desk - Level 2</t>
  </si>
  <si>
    <t>Hudson, Darren</t>
  </si>
  <si>
    <t>01-27-2025 12:48</t>
  </si>
  <si>
    <t>01-28-2025 08:48</t>
  </si>
  <si>
    <t>02-03-2025 12:48</t>
  </si>
  <si>
    <t>02-04-2025 19:36</t>
  </si>
  <si>
    <t>New Caseware Template Issue - Urgent</t>
  </si>
  <si>
    <t>INC-1332</t>
  </si>
  <si>
    <t>Solis-Pomales, Rafael</t>
  </si>
  <si>
    <t>01-27-2025 10:07</t>
  </si>
  <si>
    <t>02-14-2025 16:16</t>
  </si>
  <si>
    <t>02-25-2025 02:17</t>
  </si>
  <si>
    <t>02-14-2025 14:14</t>
  </si>
  <si>
    <t>Laptop Issues (Blue  screen &amp; Black Screen with Cursor)</t>
  </si>
  <si>
    <t>INC-113158</t>
  </si>
  <si>
    <t>Zagaja, Lukasz</t>
  </si>
  <si>
    <t>Prior, Bryan</t>
  </si>
  <si>
    <t>01-27-2025 16:27</t>
  </si>
  <si>
    <t>01-28-2025 16:27</t>
  </si>
  <si>
    <t>02-10-2025 16:27</t>
  </si>
  <si>
    <t>02-06-2025 14:50</t>
  </si>
  <si>
    <t>Cloud Migration</t>
  </si>
  <si>
    <t>INC-113199</t>
  </si>
  <si>
    <t>Alvarez, Arizbeth</t>
  </si>
  <si>
    <t>01-27-2025 19:25</t>
  </si>
  <si>
    <t>01-28-2025 19:25</t>
  </si>
  <si>
    <t>02-07-2025 12:25</t>
  </si>
  <si>
    <t>02-03-2025 17:02</t>
  </si>
  <si>
    <t>INFRASTRUCTURE - Performance Issue</t>
  </si>
  <si>
    <t>INC-113175</t>
  </si>
  <si>
    <t>Butylkova, Natalya</t>
  </si>
  <si>
    <t>01-27-2025 17:21</t>
  </si>
  <si>
    <t>01-28-2025 17:21</t>
  </si>
  <si>
    <t>02-07-2025 10:21</t>
  </si>
  <si>
    <t>02-03-2025 13:03</t>
  </si>
  <si>
    <t>WinZip Trial Ended (Again)</t>
  </si>
  <si>
    <t>INC-1321</t>
  </si>
  <si>
    <t>Lefcort, Jeffrey</t>
  </si>
  <si>
    <t>Chan, William</t>
  </si>
  <si>
    <t>01-27-2025 09:41</t>
  </si>
  <si>
    <t>01-29-2025 12:03</t>
  </si>
  <si>
    <t>02-08-2025 13:03</t>
  </si>
  <si>
    <t>02-06-2025 09:19</t>
  </si>
  <si>
    <t>WFH - Monitor Request - Location - Hyderabad</t>
  </si>
  <si>
    <t>INC-113228</t>
  </si>
  <si>
    <t>Sivarajakumar, Smrithi</t>
  </si>
  <si>
    <t>Gujjar, Srinivas</t>
  </si>
  <si>
    <t>01-28-2025 04:08</t>
  </si>
  <si>
    <t>02-20-2025 02:37</t>
  </si>
  <si>
    <t>03-02-2025 12:07</t>
  </si>
  <si>
    <t>02-19-2025 03:45</t>
  </si>
  <si>
    <t>Excel datasnipper keeps freezing</t>
  </si>
  <si>
    <t>INC-113504</t>
  </si>
  <si>
    <t>Lim, Sandra</t>
  </si>
  <si>
    <t>01-28-2025 18:22</t>
  </si>
  <si>
    <t>01-29-2025 18:22</t>
  </si>
  <si>
    <t>02-17-2025 10:39</t>
  </si>
  <si>
    <t>02-12-2025 14:29</t>
  </si>
  <si>
    <t>test ticket</t>
  </si>
  <si>
    <t>INC-113115</t>
  </si>
  <si>
    <t>Sunio, Joey</t>
  </si>
  <si>
    <t>01-27-2025 13:54</t>
  </si>
  <si>
    <t>01-28-2025 13:54</t>
  </si>
  <si>
    <t>02-07-2025 06:54</t>
  </si>
  <si>
    <t>02-07-2025 15:18</t>
  </si>
  <si>
    <t>Lease printer - feed tray damage</t>
  </si>
  <si>
    <t>INC-113129</t>
  </si>
  <si>
    <t>01-27-2025 14:34</t>
  </si>
  <si>
    <t>01-28-2025 10:34</t>
  </si>
  <si>
    <t>02-03-2025 14:34</t>
  </si>
  <si>
    <t>02-05-2025 13:53</t>
  </si>
  <si>
    <t>Need ACE Remote Desktop Installed</t>
  </si>
  <si>
    <t>INC-113178</t>
  </si>
  <si>
    <t>Wrigley, Bri</t>
  </si>
  <si>
    <t>Firdous, Ahmad Kumar</t>
  </si>
  <si>
    <t>01-27-2025 17:33</t>
  </si>
  <si>
    <t>01-28-2025 17:33</t>
  </si>
  <si>
    <t>02-18-2025 09:34</t>
  </si>
  <si>
    <t>02-17-2025 13:15</t>
  </si>
  <si>
    <t>Berdon Caseware Rollforward Issue</t>
  </si>
  <si>
    <t>INC-113458</t>
  </si>
  <si>
    <t>Rullo, Christopher</t>
  </si>
  <si>
    <t>01-28-2025 16:13</t>
  </si>
  <si>
    <t>01-29-2025 16:13</t>
  </si>
  <si>
    <t>02-08-2025 17:13</t>
  </si>
  <si>
    <t>02-03-2025 12:39</t>
  </si>
  <si>
    <t>CaseWare SmartSync</t>
  </si>
  <si>
    <t>INC-1288</t>
  </si>
  <si>
    <t>Shiner, Douglas</t>
  </si>
  <si>
    <t>Montgomery, Dom</t>
  </si>
  <si>
    <t>01-27-2025 08:38</t>
  </si>
  <si>
    <t>01-27-2025 16:38</t>
  </si>
  <si>
    <t>02-03-2025 08:38</t>
  </si>
  <si>
    <t>02-03-2025 08:12</t>
  </si>
  <si>
    <t>CCH Document</t>
  </si>
  <si>
    <t>INC-113108</t>
  </si>
  <si>
    <t>Silvestri, Melissa</t>
  </si>
  <si>
    <t>Cruz, Adrian J.</t>
  </si>
  <si>
    <t>01-27-2025 13:38</t>
  </si>
  <si>
    <t>02-07-2025 18:14</t>
  </si>
  <si>
    <t>02-14-2025 10:14</t>
  </si>
  <si>
    <t>02-07-2025 16:12</t>
  </si>
  <si>
    <t>HELPDESK ALERT PA - QBO</t>
  </si>
  <si>
    <t>INC-27859</t>
  </si>
  <si>
    <t>Higgins, Kieran</t>
  </si>
  <si>
    <t>Lozzi, Freddie</t>
  </si>
  <si>
    <t>12-05-2023 08:20</t>
  </si>
  <si>
    <t>12-05-2023 16:20</t>
  </si>
  <si>
    <t>12-12-2023 08:20</t>
  </si>
  <si>
    <t>02-25-2025 15:05</t>
  </si>
  <si>
    <t>HELPDESK ALERT FLORHAM PARK - EY Tax Webcasts - Corporate IT environment limiting webcast interaction/attendance</t>
  </si>
  <si>
    <t>INC-59945</t>
  </si>
  <si>
    <t>Osher, Shanee</t>
  </si>
  <si>
    <t>04-25-2024 20:06</t>
  </si>
  <si>
    <t>04-26-2024 15:00</t>
  </si>
  <si>
    <t>05-02-2024 19:00</t>
  </si>
  <si>
    <t>02-25-2025 15:35</t>
  </si>
  <si>
    <t>HELPDESK ALERT CHAPEL HILL - FW: Chapel Hill Memory</t>
  </si>
  <si>
    <t>INC-80865</t>
  </si>
  <si>
    <t>Lazerson, Ilya</t>
  </si>
  <si>
    <t>08-19-2024 23:15</t>
  </si>
  <si>
    <t>08-20-2024 15:00</t>
  </si>
  <si>
    <t>08-26-2024 19:00</t>
  </si>
  <si>
    <t>02-11-2025 10:57</t>
  </si>
  <si>
    <t>Miles Pfeifer -- Your client has invited you as their Tax Pro on ZenLedger</t>
  </si>
  <si>
    <t>INC-87988</t>
  </si>
  <si>
    <t>Pfeifer, Miles</t>
  </si>
  <si>
    <t>09-24-2024 19:14</t>
  </si>
  <si>
    <t>09-25-2024 15:00</t>
  </si>
  <si>
    <t>10-01-2024 19:00</t>
  </si>
  <si>
    <t>02-11-2025 10:53</t>
  </si>
  <si>
    <t>HELPDESK ALERT CARLSBAD - Re: STAR Performance Issue</t>
  </si>
  <si>
    <t>INC-90579</t>
  </si>
  <si>
    <t>Casazza, Eric</t>
  </si>
  <si>
    <t>10-08-2024 04:13</t>
  </si>
  <si>
    <t>10-08-2024 15:00</t>
  </si>
  <si>
    <t>10-14-2024 19:00</t>
  </si>
  <si>
    <t>HELPDESK ALERT LA - Erroneous Event on Calendar - Read Only</t>
  </si>
  <si>
    <t>INC-91772</t>
  </si>
  <si>
    <t>Willcocks, Jayne</t>
  </si>
  <si>
    <t>Youger, Chris</t>
  </si>
  <si>
    <t>10-14-2024 21:10</t>
  </si>
  <si>
    <t>10-15-2024 15:00</t>
  </si>
  <si>
    <t>10-21-2024 19:00</t>
  </si>
  <si>
    <t>02-11-2025 21:07</t>
  </si>
  <si>
    <t>RE: Citrin Cooperman | Chapel Hill | Acct# 05260555 |  Edgeboot</t>
  </si>
  <si>
    <t>INC-91863</t>
  </si>
  <si>
    <t>James Perron</t>
  </si>
  <si>
    <t>10-15-2024 01:10</t>
  </si>
  <si>
    <t>02-11-2025 10:56</t>
  </si>
  <si>
    <t>HELPDESK ALERT MA - Problem accessing the Q drive</t>
  </si>
  <si>
    <t>INC-91963</t>
  </si>
  <si>
    <t>Shulman, Joseph</t>
  </si>
  <si>
    <t>Wirth, Derek</t>
  </si>
  <si>
    <t>10-15-2024 19:25</t>
  </si>
  <si>
    <t>10-16-2024 15:00</t>
  </si>
  <si>
    <t>10-22-2024 19:00</t>
  </si>
  <si>
    <t>02-24-2025 16:27</t>
  </si>
  <si>
    <t>HELPDESK ALERT CHAPEL HILL - CCH Engagement</t>
  </si>
  <si>
    <t>INC-93243</t>
  </si>
  <si>
    <t>Brown, Taylor</t>
  </si>
  <si>
    <t>10-22-2024 20:21</t>
  </si>
  <si>
    <t>10-23-2024 15:00</t>
  </si>
  <si>
    <t>10-29-2024 19:00</t>
  </si>
  <si>
    <t>02-11-2025 11:00</t>
  </si>
  <si>
    <t>HELPDESK ALERT LA - Print Issues w/ Color Toshiba</t>
  </si>
  <si>
    <t>INC-93380</t>
  </si>
  <si>
    <t>10-23-2024 02:21</t>
  </si>
  <si>
    <t>02-13-2025 13:34</t>
  </si>
  <si>
    <t>HELPDESK ALERT LA - VPN losing connection briefly then reconnects</t>
  </si>
  <si>
    <t>INC-94919</t>
  </si>
  <si>
    <t>Pariente, Victoria</t>
  </si>
  <si>
    <t>10-28-2024 23:12</t>
  </si>
  <si>
    <t>10-29-2024 15:00</t>
  </si>
  <si>
    <t>11-04-2024 19:00</t>
  </si>
  <si>
    <t>02-13-2025 13:03</t>
  </si>
  <si>
    <t>HELPDESK ALERT CHICAGO - Urgent</t>
  </si>
  <si>
    <t>INC-94418</t>
  </si>
  <si>
    <t>Fuller, Mary</t>
  </si>
  <si>
    <t>Salgado, Agustin</t>
  </si>
  <si>
    <t>10-25-2024 18:23</t>
  </si>
  <si>
    <t>10-28-2024 14:23</t>
  </si>
  <si>
    <t>11-01-2024 18:23</t>
  </si>
  <si>
    <t>02-20-2025 13:28</t>
  </si>
  <si>
    <t>MIMECAST - Client emails to Citrin rejected</t>
  </si>
  <si>
    <t>INC-94558</t>
  </si>
  <si>
    <t>Seaman, Christine</t>
  </si>
  <si>
    <t>10-25-2024 23:13</t>
  </si>
  <si>
    <t>10-28-2024 15:00</t>
  </si>
  <si>
    <t>11-01-2024 19:00</t>
  </si>
  <si>
    <t>02-13-2025 13:55</t>
  </si>
  <si>
    <t>HELPDESK ALERT EN - FW: BNA Income Tax Planner - Transition to Web Platform</t>
  </si>
  <si>
    <t>INC-94594</t>
  </si>
  <si>
    <t>Tomlinson, Jessica</t>
  </si>
  <si>
    <t>10-26-2024 03:22</t>
  </si>
  <si>
    <t>02-13-2025 13:59</t>
  </si>
  <si>
    <t>HELPDESK ALERT CARLSBAD - Issue adding Jay Oliphant to teams</t>
  </si>
  <si>
    <t>INC-94914</t>
  </si>
  <si>
    <t>10-28-2024 23:13</t>
  </si>
  <si>
    <t>02-13-2025 14:07</t>
  </si>
  <si>
    <t>HELPDESK ALERT NYC -Citrix Sharefile - Algin Management</t>
  </si>
  <si>
    <t>INC-94753</t>
  </si>
  <si>
    <t>Lewitt, Daniel J.</t>
  </si>
  <si>
    <t>Suarez, Bernabé</t>
  </si>
  <si>
    <t>10-28-2024 19:26</t>
  </si>
  <si>
    <t>02-10-2025 11:33</t>
  </si>
  <si>
    <t>HELPDESK ALERT BRENTWOOD - HELPDESK ALERT LA - monitors</t>
  </si>
  <si>
    <t>INC-95157</t>
  </si>
  <si>
    <t>10-29-2024 22:13</t>
  </si>
  <si>
    <t>10-30-2024 15:00</t>
  </si>
  <si>
    <t>11-05-2024 19:00</t>
  </si>
  <si>
    <t>02-13-2025 14:11</t>
  </si>
  <si>
    <t>HELPDESK ALERT CARLSBAD - Stanley Paul's mailbox</t>
  </si>
  <si>
    <t>INC-95265</t>
  </si>
  <si>
    <t>Scuteri, Kris</t>
  </si>
  <si>
    <t>Chang, Martin</t>
  </si>
  <si>
    <t>10-30-2024 05:20</t>
  </si>
  <si>
    <t>10-30-2024 13:20</t>
  </si>
  <si>
    <t>11-04-2024 22:20</t>
  </si>
  <si>
    <t>02-05-2025 21:42</t>
  </si>
  <si>
    <t>HELPDESK ALERT LA - Client linked to Email address: jsosa@cbt-la.com</t>
  </si>
  <si>
    <t>INC-95691</t>
  </si>
  <si>
    <t>Zepeda, Elena</t>
  </si>
  <si>
    <t>11-01-2024 04:22</t>
  </si>
  <si>
    <t>11-01-2024 15:00</t>
  </si>
  <si>
    <t>11-07-2024 19:00</t>
  </si>
  <si>
    <t>02-05-2025 19:30</t>
  </si>
  <si>
    <t>HELPDESK ALERT LA - Fw: Agillink MFA Changes</t>
  </si>
  <si>
    <t>INC-95696</t>
  </si>
  <si>
    <t>Dixon, Britney</t>
  </si>
  <si>
    <t>11-01-2024 05:22</t>
  </si>
  <si>
    <t>11-01-2024 13:22</t>
  </si>
  <si>
    <t>11-06-2024 22:22</t>
  </si>
  <si>
    <t>02-05-2025 21:47</t>
  </si>
  <si>
    <t>Issues Accessing S&amp;G Legacy Client Data</t>
  </si>
  <si>
    <t>INC-95885</t>
  </si>
  <si>
    <t>Setter, Nathan</t>
  </si>
  <si>
    <t>11-01-2024 23:21</t>
  </si>
  <si>
    <t>11-04-2024 15:00</t>
  </si>
  <si>
    <t>11-08-2024 19:00</t>
  </si>
  <si>
    <t>02-25-2025 15:38</t>
  </si>
  <si>
    <t>HELPDESK ALERT IN - Unable to record calls in 'TEAMS'</t>
  </si>
  <si>
    <t>INC-96655</t>
  </si>
  <si>
    <t>Chintala, Keerthi</t>
  </si>
  <si>
    <t>11-06-2024 19:27</t>
  </si>
  <si>
    <t>11-07-2024 15:00</t>
  </si>
  <si>
    <t>11-13-2024 19:00</t>
  </si>
  <si>
    <t>02-06-2025 11:20</t>
  </si>
  <si>
    <t>HELPDESK ALERT CHAPEL HILL - RE: Sent from Snipping Tool</t>
  </si>
  <si>
    <t>INC-96831</t>
  </si>
  <si>
    <t>Farrell, Fran</t>
  </si>
  <si>
    <t>11-07-2024 02:14</t>
  </si>
  <si>
    <t>02-11-2025 10:39</t>
  </si>
  <si>
    <t>HELPDESK ALERT EN - Transfer of files to a client</t>
  </si>
  <si>
    <t>INC-96851</t>
  </si>
  <si>
    <t>Montanio, Jamie</t>
  </si>
  <si>
    <t>Black, Darin</t>
  </si>
  <si>
    <t>11-07-2024 04:21</t>
  </si>
  <si>
    <t>11-08-2024 04:21</t>
  </si>
  <si>
    <t>11-18-2024 14:21</t>
  </si>
  <si>
    <t>02-12-2025 17:59</t>
  </si>
  <si>
    <t>HELPDESK ALERT NYC -KPI Dashboard - Power BI</t>
  </si>
  <si>
    <t>INC-97224</t>
  </si>
  <si>
    <t>Zimmerman, Robert</t>
  </si>
  <si>
    <t>Business Intelligence</t>
  </si>
  <si>
    <t>Lanza, Mayra</t>
  </si>
  <si>
    <t>11-08-2024 21:23</t>
  </si>
  <si>
    <t>11-11-2024 19:00</t>
  </si>
  <si>
    <t>11-22-2024 19:00</t>
  </si>
  <si>
    <t>02-03-2025 14:36</t>
  </si>
  <si>
    <t>HELPDESK ALERT NYC -Power BI</t>
  </si>
  <si>
    <t>INC-97228</t>
  </si>
  <si>
    <t>Landman, Joshua H.</t>
  </si>
  <si>
    <t>11-08-2024 21:26</t>
  </si>
  <si>
    <t>02-03-2025 14:29</t>
  </si>
  <si>
    <t>HELPDESK ALERT NYC -Power BI access to Dashboards</t>
  </si>
  <si>
    <t>INC-97231</t>
  </si>
  <si>
    <t>Moreno, Fernando</t>
  </si>
  <si>
    <t>11-08-2024 21:12</t>
  </si>
  <si>
    <t>11-10-2024 13:42</t>
  </si>
  <si>
    <t>11-20-2024 07:12</t>
  </si>
  <si>
    <t>02-03-2025 14:42</t>
  </si>
  <si>
    <t>HELPDESK ALERT NYC -KPI</t>
  </si>
  <si>
    <t>INC-97246</t>
  </si>
  <si>
    <t>Koch, Denise</t>
  </si>
  <si>
    <t>11-08-2024 21:15</t>
  </si>
  <si>
    <t>02-03-2025 14:49</t>
  </si>
  <si>
    <t>HELPDESK ALERT CPM - Software installation and python running.</t>
  </si>
  <si>
    <t>INC-97595</t>
  </si>
  <si>
    <t>Casas, David</t>
  </si>
  <si>
    <t>Moses, Albert</t>
  </si>
  <si>
    <t>11-11-2024 22:25</t>
  </si>
  <si>
    <t>11-12-2024 06:25</t>
  </si>
  <si>
    <t>11-17-2024 14:55</t>
  </si>
  <si>
    <t>02-07-2025 20:23</t>
  </si>
  <si>
    <t>HELPDESK ALERT RI - Herry Monster printer</t>
  </si>
  <si>
    <t>INC-98081</t>
  </si>
  <si>
    <t>Criscione, Michael E.</t>
  </si>
  <si>
    <t>Ales, Jason</t>
  </si>
  <si>
    <t>11-13-2024 02:13</t>
  </si>
  <si>
    <t>11-13-2024 15:00</t>
  </si>
  <si>
    <t>11-19-2024 19:00</t>
  </si>
  <si>
    <t>02-11-2025 09:24</t>
  </si>
  <si>
    <t>HELPDESK ALERT BH - FW: emaill issues</t>
  </si>
  <si>
    <t>INC-98115</t>
  </si>
  <si>
    <t>Atienza, Lolita</t>
  </si>
  <si>
    <t>11-13-2024 04:26</t>
  </si>
  <si>
    <t>11-14-2024 04:26</t>
  </si>
  <si>
    <t>11-24-2024 13:56</t>
  </si>
  <si>
    <t>02-13-2025 12:04</t>
  </si>
  <si>
    <t>Quickbooks Azure West Coast</t>
  </si>
  <si>
    <t>INC-98367</t>
  </si>
  <si>
    <t>Kofman, Irina</t>
  </si>
  <si>
    <t>11-14-2024 00:23</t>
  </si>
  <si>
    <t>11-14-2024 11:00</t>
  </si>
  <si>
    <t>11-15-2024 19:00</t>
  </si>
  <si>
    <t>02-06-2025 11:21</t>
  </si>
  <si>
    <t>HELPDESK ALERT NYC -FW: IT Help with Printer</t>
  </si>
  <si>
    <t>INC-98525</t>
  </si>
  <si>
    <t>Brown, Christopher</t>
  </si>
  <si>
    <t>Camp, Jay</t>
  </si>
  <si>
    <t>11-14-2024 19:17</t>
  </si>
  <si>
    <t>11-15-2024 19:17</t>
  </si>
  <si>
    <t>11-26-2024 05:17</t>
  </si>
  <si>
    <t>02-05-2025 14:27</t>
  </si>
  <si>
    <t>CW Conversion V2 - For Joey and Sean.xlsx</t>
  </si>
  <si>
    <t>INC-99006</t>
  </si>
  <si>
    <t>Ninivaggi, Sal</t>
  </si>
  <si>
    <t>11-17-2024 08:23</t>
  </si>
  <si>
    <t>11-18-2024 15:00</t>
  </si>
  <si>
    <t>02-11-2025 11:02</t>
  </si>
  <si>
    <t>HELPDESK ALERT WOODBURY -  Paypro- Millenium</t>
  </si>
  <si>
    <t>INC-99147</t>
  </si>
  <si>
    <t>Francis, Zonja</t>
  </si>
  <si>
    <t>Fries, James</t>
  </si>
  <si>
    <t>11-18-2024 20:26</t>
  </si>
  <si>
    <t>11-19-2024 15:00</t>
  </si>
  <si>
    <t>11-25-2024 19:00</t>
  </si>
  <si>
    <t>02-14-2025 16:54</t>
  </si>
  <si>
    <t>HELPDESK ALERT NYC -FW: introduction</t>
  </si>
  <si>
    <t>INC-99554</t>
  </si>
  <si>
    <t>Daly, Patrick</t>
  </si>
  <si>
    <t>11-19-2024 20:25</t>
  </si>
  <si>
    <t>01-31-2025 15:27</t>
  </si>
  <si>
    <t>02-06-2025 00:27</t>
  </si>
  <si>
    <t>02-04-2025 15:43</t>
  </si>
  <si>
    <t>HELPDESK ALERT PA - Login into Moore Global</t>
  </si>
  <si>
    <t>INC-99681</t>
  </si>
  <si>
    <t>Dutkiewicz, Leon J.</t>
  </si>
  <si>
    <t>McDougall, John</t>
  </si>
  <si>
    <t>11-20-2024 00:12</t>
  </si>
  <si>
    <t>11-20-2024 08:12</t>
  </si>
  <si>
    <t>11-25-2024 17:12</t>
  </si>
  <si>
    <t>02-10-2025 09:57</t>
  </si>
  <si>
    <t>Email Issues Matthew Williams - ClearView Integration</t>
  </si>
  <si>
    <t>INC-99986</t>
  </si>
  <si>
    <t>Williams, Matthew</t>
  </si>
  <si>
    <t>11-20-2024 23:27</t>
  </si>
  <si>
    <t>11-21-2024 15:00</t>
  </si>
  <si>
    <t>11-27-2024 19:00</t>
  </si>
  <si>
    <t>02-19-2025 13:04</t>
  </si>
  <si>
    <t>HELPDESK ALERT LA - One Drive Shared Folder</t>
  </si>
  <si>
    <t>INC-100019</t>
  </si>
  <si>
    <t>Ciernia, Laralee</t>
  </si>
  <si>
    <t>11-21-2024 01:18</t>
  </si>
  <si>
    <t>11-22-2024 01:18</t>
  </si>
  <si>
    <t>12-02-2024 11:18</t>
  </si>
  <si>
    <t>02-05-2025 21:36</t>
  </si>
  <si>
    <t>HELPDESK ALERT RI - Assurance professionals with access issues for Caseware Working Papers</t>
  </si>
  <si>
    <t>INC-100438</t>
  </si>
  <si>
    <t>Kanter, Jessie</t>
  </si>
  <si>
    <t>11-22-2024 20:25</t>
  </si>
  <si>
    <t>11-23-2024 12:25</t>
  </si>
  <si>
    <t>11-28-2024 13:25</t>
  </si>
  <si>
    <t>02-03-2025 16:36</t>
  </si>
  <si>
    <t>Fw: Lead Training</t>
  </si>
  <si>
    <t>INC-100499</t>
  </si>
  <si>
    <t>Heald, Peter</t>
  </si>
  <si>
    <t>11-22-2024 21:17</t>
  </si>
  <si>
    <t>11-24-2024 13:47</t>
  </si>
  <si>
    <t>12-04-2024 07:17</t>
  </si>
  <si>
    <t>02-27-2025 15:26</t>
  </si>
  <si>
    <t>Fw: White Label Panda Doc</t>
  </si>
  <si>
    <t>INC-100504</t>
  </si>
  <si>
    <t>11-22-2024 21:24</t>
  </si>
  <si>
    <t>11-24-2024 13:54</t>
  </si>
  <si>
    <t>12-04-2024 07:24</t>
  </si>
  <si>
    <t>02-13-2025 16:43</t>
  </si>
  <si>
    <t>Fw: Test</t>
  </si>
  <si>
    <t>INC-100571</t>
  </si>
  <si>
    <t>11-23-2024 02:12</t>
  </si>
  <si>
    <t>11-24-2024 16:30</t>
  </si>
  <si>
    <t>12-04-2024 10:00</t>
  </si>
  <si>
    <t>02-04-2025 16:00</t>
  </si>
  <si>
    <t>HELPDESK ALERT FLORHAM PARK - Access to Q drive</t>
  </si>
  <si>
    <t>INC-100681</t>
  </si>
  <si>
    <t>Horton, Edward C.</t>
  </si>
  <si>
    <t>11-25-2024 19:24</t>
  </si>
  <si>
    <t>11-26-2024 15:00</t>
  </si>
  <si>
    <t>12-02-2024 19:00</t>
  </si>
  <si>
    <t>02-06-2025 11:22</t>
  </si>
  <si>
    <t>Laptop issue - broken display</t>
  </si>
  <si>
    <t>INC-100828</t>
  </si>
  <si>
    <t>Stoyanova, Julieta</t>
  </si>
  <si>
    <t>11-26-2024 01:12</t>
  </si>
  <si>
    <t>11-27-2024 01:12</t>
  </si>
  <si>
    <t>12-06-2024 18:12</t>
  </si>
  <si>
    <t>02-03-2025 16:48</t>
  </si>
  <si>
    <t>BPO - new client - Visentry LLC</t>
  </si>
  <si>
    <t>INC-101112</t>
  </si>
  <si>
    <t>Cheung, Caroline</t>
  </si>
  <si>
    <t>Paredes, Carlos</t>
  </si>
  <si>
    <t>11-27-2024 03:24</t>
  </si>
  <si>
    <t>11-27-2024 11:24</t>
  </si>
  <si>
    <t>12-02-2024 20:24</t>
  </si>
  <si>
    <t>02-07-2025 14:22</t>
  </si>
  <si>
    <t>HELPDESK ALERT CPM - Teams Recordings Settings</t>
  </si>
  <si>
    <t>INC-101126</t>
  </si>
  <si>
    <t>Suggett, Brendon K.</t>
  </si>
  <si>
    <t>11-27-2024 04:23</t>
  </si>
  <si>
    <t>12-10-2024 19:00</t>
  </si>
  <si>
    <t>HELPDESK ALERT NYC -Unable to send conflict check</t>
  </si>
  <si>
    <t>INC-101241</t>
  </si>
  <si>
    <t>Kothadiya, Maitreyee</t>
  </si>
  <si>
    <t>11-27-2024 21:24</t>
  </si>
  <si>
    <t>11-28-2024 05:24</t>
  </si>
  <si>
    <t>12-03-2024 14:24</t>
  </si>
  <si>
    <t>02-05-2025 21:24</t>
  </si>
  <si>
    <t>HELPDESK ALERT PA - Issues with links</t>
  </si>
  <si>
    <t>INC-101959</t>
  </si>
  <si>
    <t>Zyborowicz, Mike K.</t>
  </si>
  <si>
    <t>Smith, Sean</t>
  </si>
  <si>
    <t>12-03-2024 19:24</t>
  </si>
  <si>
    <t>12-04-2024 15:00</t>
  </si>
  <si>
    <t>02-26-2025 15:41</t>
  </si>
  <si>
    <t>HELPDESK ALERT EN - Access to E-Fax Account</t>
  </si>
  <si>
    <t>INC-102050</t>
  </si>
  <si>
    <t>Johnson, Bruce</t>
  </si>
  <si>
    <t>12-03-2024 20:12</t>
  </si>
  <si>
    <t>12-04-2024 20:12</t>
  </si>
  <si>
    <t>12-14-2024 21:12</t>
  </si>
  <si>
    <t>02-04-2025 16:28</t>
  </si>
  <si>
    <t>HELPDESK ALERT CHAPEL HILL - time sheets</t>
  </si>
  <si>
    <t>INC-102278</t>
  </si>
  <si>
    <t>12-04-2024 05:25</t>
  </si>
  <si>
    <t>02-21-2025 09:46</t>
  </si>
  <si>
    <t>WIRELESS - CCC1 in India Offices Requiring Re-Auth Every 24 Hours</t>
  </si>
  <si>
    <t>INC-102515</t>
  </si>
  <si>
    <t>Sinha, Mahesh</t>
  </si>
  <si>
    <t>Tuten, Tariece</t>
  </si>
  <si>
    <t>12-05-2024 01:16</t>
  </si>
  <si>
    <t>12-05-2024 15:00</t>
  </si>
  <si>
    <t>12-11-2024 19:00</t>
  </si>
  <si>
    <t>02-03-2025 15:49</t>
  </si>
  <si>
    <t>OUTLOOK  - messages are blocked</t>
  </si>
  <si>
    <t>INC-102552</t>
  </si>
  <si>
    <t>Bertagnolli, Laura</t>
  </si>
  <si>
    <t>12-05-2024 02:22</t>
  </si>
  <si>
    <t>02-14-2025 18:21</t>
  </si>
  <si>
    <t>HELPDESK ALERT MA - Infosec ticket #819</t>
  </si>
  <si>
    <t>INC-102953</t>
  </si>
  <si>
    <t>Nickerson, Lena</t>
  </si>
  <si>
    <t>12-06-2024 21:17</t>
  </si>
  <si>
    <t>12-09-2024 15:00</t>
  </si>
  <si>
    <t>12-13-2024 19:00</t>
  </si>
  <si>
    <t>02-11-2025 10:50</t>
  </si>
  <si>
    <t>HELPDESK ALERT NYC -Berdon Laptop (HP)</t>
  </si>
  <si>
    <t>INC-103274</t>
  </si>
  <si>
    <t>Darwish, Sabrine</t>
  </si>
  <si>
    <t>01-27-2025 13:05</t>
  </si>
  <si>
    <t>01-28-2025 13:05</t>
  </si>
  <si>
    <t>02-20-2025 17:35</t>
  </si>
  <si>
    <t>02-14-2025 16:23</t>
  </si>
  <si>
    <t>HELPDESK ALERT NYC -Fw: Reminder for Desk Bump</t>
  </si>
  <si>
    <t>INC-103867</t>
  </si>
  <si>
    <t>Mintz, Meyer</t>
  </si>
  <si>
    <t>12-11-2024 21:20</t>
  </si>
  <si>
    <t>12-12-2024 21:20</t>
  </si>
  <si>
    <t>12-23-2024 07:20</t>
  </si>
  <si>
    <t>02-03-2025 16:39</t>
  </si>
  <si>
    <t>Importing bookmarks to Google Chrome</t>
  </si>
  <si>
    <t>INC-105097</t>
  </si>
  <si>
    <t>D'Anthony, Michelle</t>
  </si>
  <si>
    <t>12-18-2024 18:23</t>
  </si>
  <si>
    <t>12-19-2024 14:23</t>
  </si>
  <si>
    <t>12-25-2024 18:23</t>
  </si>
  <si>
    <t>02-11-2025 10:41</t>
  </si>
  <si>
    <t>HELPDESK ALERT WOODBURY - Smart Audit Program Generation Error</t>
  </si>
  <si>
    <t>INC-105240</t>
  </si>
  <si>
    <t>Huang, Sebastian</t>
  </si>
  <si>
    <t>Stephen, Brandon</t>
  </si>
  <si>
    <t>12-18-2024 22:24</t>
  </si>
  <si>
    <t>12-19-2024 06:24</t>
  </si>
  <si>
    <t>12-24-2024 15:24</t>
  </si>
  <si>
    <t>02-06-2025 16:26</t>
  </si>
  <si>
    <t>HELPDESK ALERT MA - System Error</t>
  </si>
  <si>
    <t>INC-105910</t>
  </si>
  <si>
    <t>Connors, Timothy F.</t>
  </si>
  <si>
    <t>O'Donnell, Cody</t>
  </si>
  <si>
    <t>12-21-2024 00:18</t>
  </si>
  <si>
    <t>12-22-2024 16:30</t>
  </si>
  <si>
    <t>01-02-2025 10:00</t>
  </si>
  <si>
    <t>02-04-2025 10:40</t>
  </si>
  <si>
    <t>HELPDESK ALERT LA - FW: Laptop Shipping Details for Christian Neubert</t>
  </si>
  <si>
    <t>INC-105946</t>
  </si>
  <si>
    <t>Tesfu, Rewina</t>
  </si>
  <si>
    <t>12-21-2024 03:27</t>
  </si>
  <si>
    <t>12-23-2024 15:00</t>
  </si>
  <si>
    <t>12-27-2024 19:00</t>
  </si>
  <si>
    <t>02-20-2025 13:21</t>
  </si>
  <si>
    <t>HELPDESK ALERT NYC -Computer replacement</t>
  </si>
  <si>
    <t>INC-105951</t>
  </si>
  <si>
    <t>Lindsay, Shalev</t>
  </si>
  <si>
    <t>12-21-2024 04:21</t>
  </si>
  <si>
    <t>01-31-2025 22:39</t>
  </si>
  <si>
    <t>02-11-2025 08:39</t>
  </si>
  <si>
    <t>02-05-2025 14:17</t>
  </si>
  <si>
    <t>HELPDESK ALERT PA - STAR Schedule Limit for Melissa Castro</t>
  </si>
  <si>
    <t>INC-106127</t>
  </si>
  <si>
    <t>Welsh, Joseph</t>
  </si>
  <si>
    <t>Saravanan, Muthu</t>
  </si>
  <si>
    <t>12-23-2024 21:18</t>
  </si>
  <si>
    <t>12-24-2024 05:18</t>
  </si>
  <si>
    <t>12-29-2024 13:48</t>
  </si>
  <si>
    <t>02-26-2025 17:15</t>
  </si>
  <si>
    <t>HELPDESK ALERT NYC -Missing Return Groups for Worcester &amp; East Providence</t>
  </si>
  <si>
    <t>INC-106342</t>
  </si>
  <si>
    <t>Moskovkina, Maria</t>
  </si>
  <si>
    <t>12-25-2024 00:20</t>
  </si>
  <si>
    <t>12-25-2024 08:00</t>
  </si>
  <si>
    <t>12-25-2024 15:00</t>
  </si>
  <si>
    <t>02-10-2025 08:31</t>
  </si>
  <si>
    <t>HELPDESK ALERT EN - Need help with Computer Monitor Resolution</t>
  </si>
  <si>
    <t>INC-106462</t>
  </si>
  <si>
    <t>Rosales, David</t>
  </si>
  <si>
    <t>12-27-2024 01:16</t>
  </si>
  <si>
    <t>12-27-2024 09:16</t>
  </si>
  <si>
    <t>01-02-2025 18:16</t>
  </si>
  <si>
    <t>02-05-2025 21:30</t>
  </si>
  <si>
    <t>HELPDESK ALERT PA - New Request:  Please do not shut down Sean Sweeney's account at 8pm</t>
  </si>
  <si>
    <t>INC-106573</t>
  </si>
  <si>
    <t>Cathers, Gigi</t>
  </si>
  <si>
    <t>12-28-2024 05:24</t>
  </si>
  <si>
    <t>12-28-2024 16:00</t>
  </si>
  <si>
    <t>01-03-2025 17:00</t>
  </si>
  <si>
    <t>02-05-2025 21:03</t>
  </si>
  <si>
    <t>HELPDESK ALERT NYC -QB FILES - CANNOT ACCESS IN BELOW DRIVE</t>
  </si>
  <si>
    <t>INC-106711</t>
  </si>
  <si>
    <t>Rabsey, Annie U.</t>
  </si>
  <si>
    <t>12-30-2024 23:13</t>
  </si>
  <si>
    <t>12-31-2024 15:00</t>
  </si>
  <si>
    <t>01-07-2025 19:00</t>
  </si>
  <si>
    <t>02-26-2025 13:30</t>
  </si>
  <si>
    <t>HELPDBilling Address change</t>
  </si>
  <si>
    <t>INC-106754</t>
  </si>
  <si>
    <t>12-31-2024 02:28</t>
  </si>
  <si>
    <t>02-19-2025 13:02</t>
  </si>
  <si>
    <t>HELPDESK ALERT JERICHO - Excel w/ps not opening properly</t>
  </si>
  <si>
    <t>INC-107290</t>
  </si>
  <si>
    <t>Mann Falk, Bonnie S.</t>
  </si>
  <si>
    <t>01-03-2025 20:17</t>
  </si>
  <si>
    <t>01-04-2025 12:17</t>
  </si>
  <si>
    <t>01-09-2025 13:17</t>
  </si>
  <si>
    <t>02-03-2025 14:00</t>
  </si>
  <si>
    <t>Multiple users: WC VPN Server Internal Error</t>
  </si>
  <si>
    <t>INC-107405</t>
  </si>
  <si>
    <t>Jahn, Martin A.</t>
  </si>
  <si>
    <t>01-03-2025 22:04</t>
  </si>
  <si>
    <t>01-06-2025 15:00</t>
  </si>
  <si>
    <t>01-10-2025 19:00</t>
  </si>
  <si>
    <t>02-25-2025 15:42</t>
  </si>
  <si>
    <t>HELPDESK ALERT PA - Teams Channel Meetings</t>
  </si>
  <si>
    <t>INC-107544</t>
  </si>
  <si>
    <t>Davis, Melissa</t>
  </si>
  <si>
    <t>Narayanan, T. Surya</t>
  </si>
  <si>
    <t>01-05-2025 10:07</t>
  </si>
  <si>
    <t>01-06-2025 10:37</t>
  </si>
  <si>
    <t>01-16-2025 03:37</t>
  </si>
  <si>
    <t>02-03-2025 18:42</t>
  </si>
  <si>
    <t>HELPDESK ALERT FTL - Tuthill Consulting LLC QBO Invitation</t>
  </si>
  <si>
    <t>INC-107688</t>
  </si>
  <si>
    <t>Johnson, Tyler</t>
  </si>
  <si>
    <t>Bridges, Michael</t>
  </si>
  <si>
    <t>01-06-2025 20:16</t>
  </si>
  <si>
    <t>01-07-2025 15:00</t>
  </si>
  <si>
    <t>01-13-2025 19:00</t>
  </si>
  <si>
    <t>02-14-2025 09:28</t>
  </si>
  <si>
    <t>HELPDESK ALERT PA - XCM Account</t>
  </si>
  <si>
    <t>INC-107690</t>
  </si>
  <si>
    <t>Comey, Kevin</t>
  </si>
  <si>
    <t>01-06-2025 20:07</t>
  </si>
  <si>
    <t>02-25-2025 15:08</t>
  </si>
  <si>
    <t>QBO &amp; Bill.com access</t>
  </si>
  <si>
    <t>INC-107750</t>
  </si>
  <si>
    <t>01-06-2025 21:01</t>
  </si>
  <si>
    <t>01-07-2025 21:01</t>
  </si>
  <si>
    <t>01-17-2025 14:01</t>
  </si>
  <si>
    <t>02-05-2025 10:34</t>
  </si>
  <si>
    <t>HELPDESK ALERT BH - West LA Datafaction legacy</t>
  </si>
  <si>
    <t>INC-107862</t>
  </si>
  <si>
    <t>Kaplan, Mark</t>
  </si>
  <si>
    <t>01-07-2025 02:11</t>
  </si>
  <si>
    <t>02-13-2025 16:24</t>
  </si>
  <si>
    <t>HELPDESK ALERT IN -  Request for IT system at home-NALLATHIMMAREDDIGARI NAGESH KUMAR REDDY</t>
  </si>
  <si>
    <t>INC-107961</t>
  </si>
  <si>
    <t>Nallathimmareddigari, Nagesh Kumar Reddy</t>
  </si>
  <si>
    <t>01-07-2025 15:06</t>
  </si>
  <si>
    <t>01-08-2025 15:06</t>
  </si>
  <si>
    <t>01-18-2025 16:06</t>
  </si>
  <si>
    <t>02-10-2025 06:32</t>
  </si>
  <si>
    <t>HELPDESK ALERT NYC -No Access to G drive &amp; other</t>
  </si>
  <si>
    <t>INC-108044</t>
  </si>
  <si>
    <t>Jim, Jennifer</t>
  </si>
  <si>
    <t>01-07-2025 19:09</t>
  </si>
  <si>
    <t>01-08-2025 19:00</t>
  </si>
  <si>
    <t>01-21-2025 19:00</t>
  </si>
  <si>
    <t>02-17-2025 11:01</t>
  </si>
  <si>
    <t>HELPDESK ALERT PA - FW: Marilyn Garcia has invited you to collaborate on Box</t>
  </si>
  <si>
    <t>INC-108237</t>
  </si>
  <si>
    <t>Dranchak, Michael</t>
  </si>
  <si>
    <t>01-07-2025 22:03</t>
  </si>
  <si>
    <t>01-08-2025 02:03</t>
  </si>
  <si>
    <t>01-09-2025 22:03</t>
  </si>
  <si>
    <t>02-03-2025 15:08</t>
  </si>
  <si>
    <t>HELPDESK ALERT PA - CCH Fixed Assets</t>
  </si>
  <si>
    <t>INC-108358</t>
  </si>
  <si>
    <t>Fernicola, Daniel</t>
  </si>
  <si>
    <t>Manoj, Joshua</t>
  </si>
  <si>
    <t>01-08-2025 02:15</t>
  </si>
  <si>
    <t>01-08-2025 10:15</t>
  </si>
  <si>
    <t>01-13-2025 19:15</t>
  </si>
  <si>
    <t>02-04-2025 23:21</t>
  </si>
  <si>
    <t>HELPDESK ALERT NYC -FW: [SERVICE DESK] Your Request ID (##107779##) Has Been Resolved</t>
  </si>
  <si>
    <t>INC-108406</t>
  </si>
  <si>
    <t>Duckwitz, David</t>
  </si>
  <si>
    <t>Vishwanathan, Balasubramani</t>
  </si>
  <si>
    <t>01-08-2025 08:09</t>
  </si>
  <si>
    <t>01-09-2025 08:09</t>
  </si>
  <si>
    <t>01-19-2025 17:39</t>
  </si>
  <si>
    <t>02-03-2025 08:27</t>
  </si>
  <si>
    <t>RE: [Request ID :##105101##] : Re: [105101 - HELPDESK ALERT NYC -FW: Reminder: Please Review and Sign Your Tax Return Forms for INTELLIGENCE OPTIONS LLC ] - Second Followup</t>
  </si>
  <si>
    <t>INC-108496</t>
  </si>
  <si>
    <t>San Solo, Jonathan</t>
  </si>
  <si>
    <t>S, Subash</t>
  </si>
  <si>
    <t>01-08-2025 20:13</t>
  </si>
  <si>
    <t>01-09-2025 20:13</t>
  </si>
  <si>
    <t>01-20-2025 06:13</t>
  </si>
  <si>
    <t>02-15-2025 14:36</t>
  </si>
  <si>
    <t>HELPDESK ALERT FLORHAM PARK - QBO Client Accounts</t>
  </si>
  <si>
    <t>INC-108578</t>
  </si>
  <si>
    <t>John, Tatiana</t>
  </si>
  <si>
    <t>Emralino, Byron</t>
  </si>
  <si>
    <t>01-08-2025 21:05</t>
  </si>
  <si>
    <t>01-09-2025 19:00</t>
  </si>
  <si>
    <t>01-22-2025 19:00</t>
  </si>
  <si>
    <t>02-11-2025 14:03</t>
  </si>
  <si>
    <t>Laptop Replacement Request</t>
  </si>
  <si>
    <t>INC-108677</t>
  </si>
  <si>
    <t>Rotter, Andrew J.</t>
  </si>
  <si>
    <t>01-09-2025 01:08</t>
  </si>
  <si>
    <t>01-09-2025 15:00</t>
  </si>
  <si>
    <t>01-15-2025 19:00</t>
  </si>
  <si>
    <t>02-19-2025 14:16</t>
  </si>
  <si>
    <t>HELPDESK ALERT NYC -VPN Issue</t>
  </si>
  <si>
    <t>INC-108700</t>
  </si>
  <si>
    <t>Donovan, Kaitlyn M.</t>
  </si>
  <si>
    <t>01-09-2025 02:05</t>
  </si>
  <si>
    <t>02-25-2025 17:01</t>
  </si>
  <si>
    <t>DISTRIBUTION LIST - Tas - Interns DL</t>
  </si>
  <si>
    <t>INC-108706</t>
  </si>
  <si>
    <t>D'Netto, Marcelle</t>
  </si>
  <si>
    <t>01-09-2025 02:14</t>
  </si>
  <si>
    <t>02-07-2025 06:05</t>
  </si>
  <si>
    <t>02-04-2025 18:48</t>
  </si>
  <si>
    <t>Updates</t>
  </si>
  <si>
    <t>INC-108707</t>
  </si>
  <si>
    <t>Andries, Christine</t>
  </si>
  <si>
    <t>01-09-2025 02:06</t>
  </si>
  <si>
    <t>01-10-2025 02:06</t>
  </si>
  <si>
    <t>01-20-2025 12:06</t>
  </si>
  <si>
    <t>02-10-2025 12:27</t>
  </si>
  <si>
    <t>Tax Tools</t>
  </si>
  <si>
    <t>INC-108708</t>
  </si>
  <si>
    <t>Gibson, Rajpal</t>
  </si>
  <si>
    <t>01-09-2025 10:05</t>
  </si>
  <si>
    <t>01-14-2025 19:05</t>
  </si>
  <si>
    <t>02-06-2025 10:16</t>
  </si>
  <si>
    <t>Sage50 to Quickbooks conversion</t>
  </si>
  <si>
    <t>INC-109009</t>
  </si>
  <si>
    <t>Rader, Josh</t>
  </si>
  <si>
    <t>01-10-2025 01:13</t>
  </si>
  <si>
    <t>01-11-2025 09:13</t>
  </si>
  <si>
    <t>01-21-2025 11:13</t>
  </si>
  <si>
    <t>02-05-2025 15:23</t>
  </si>
  <si>
    <t>Assistance with signing on</t>
  </si>
  <si>
    <t>INC-109079</t>
  </si>
  <si>
    <t>Kavita Seemangal</t>
  </si>
  <si>
    <t>01-10-2025 03:08</t>
  </si>
  <si>
    <t>01-11-2025 11:08</t>
  </si>
  <si>
    <t>01-21-2025 13:08</t>
  </si>
  <si>
    <t>02-04-2025 08:20</t>
  </si>
  <si>
    <t>HELPDESK ALERT CARLSBAD - Sharepoint Site - 404 Not Found</t>
  </si>
  <si>
    <t>INC-109087</t>
  </si>
  <si>
    <t>Pekrul, Ryan A.</t>
  </si>
  <si>
    <t>01-10-2025 04:04</t>
  </si>
  <si>
    <t>01-11-2025 12:04</t>
  </si>
  <si>
    <t>01-21-2025 14:04</t>
  </si>
  <si>
    <t>02-10-2025 12:24</t>
  </si>
  <si>
    <t>HELPDESK ALERT CARLSBAD - FW: You guys interested in attending the Farmers Open?</t>
  </si>
  <si>
    <t>INC-109095</t>
  </si>
  <si>
    <t>Petersen, Edward J.</t>
  </si>
  <si>
    <t>01-10-2025 05:06</t>
  </si>
  <si>
    <t>01-11-2025 13:06</t>
  </si>
  <si>
    <t>01-21-2025 15:06</t>
  </si>
  <si>
    <t>02-13-2025 12:08</t>
  </si>
  <si>
    <t>HELPDESK ALERT IN - Installation of Java SDK to setup NetSuite SDF for Visual Studio Code</t>
  </si>
  <si>
    <t>INC-109119</t>
  </si>
  <si>
    <t>Dokka, Sravan Kumar</t>
  </si>
  <si>
    <t>Ahir, Ravikant</t>
  </si>
  <si>
    <t>02-08-2025 15:25</t>
  </si>
  <si>
    <t>02-18-2025 17:25</t>
  </si>
  <si>
    <t>02-10-2025 01:37</t>
  </si>
  <si>
    <t>Regional Hospice | Client Server access</t>
  </si>
  <si>
    <t>INC-109177</t>
  </si>
  <si>
    <t>01-10-2025 19:02</t>
  </si>
  <si>
    <t>01-12-2025 11:32</t>
  </si>
  <si>
    <t>01-22-2025 05:02</t>
  </si>
  <si>
    <t>02-06-2025 10:28</t>
  </si>
  <si>
    <t>HELPDESK ALERT FLORHAM PARK - RE: JVP Management - Locked Down FIle</t>
  </si>
  <si>
    <t>INC-109245</t>
  </si>
  <si>
    <t>Parmar, Sunny</t>
  </si>
  <si>
    <t>01-10-2025 20:03</t>
  </si>
  <si>
    <t>01-12-2025 12:33</t>
  </si>
  <si>
    <t>01-22-2025 06:03</t>
  </si>
  <si>
    <t>02-03-2025 15:59</t>
  </si>
  <si>
    <t>HELPDESK ALERT NYC -Confirming Help Desk</t>
  </si>
  <si>
    <t>INC-109348</t>
  </si>
  <si>
    <t>Sowells, Susie</t>
  </si>
  <si>
    <t>01-11-2025 01:04</t>
  </si>
  <si>
    <t>01-13-2025 15:00</t>
  </si>
  <si>
    <t>01-17-2025 19:00</t>
  </si>
  <si>
    <t>02-25-2025 15:12</t>
  </si>
  <si>
    <t>HELPDESK ALERT IN - FW: Work from Home Setup - IT Assets Approval</t>
  </si>
  <si>
    <t>INC-109542</t>
  </si>
  <si>
    <t>Masih, Sourav</t>
  </si>
  <si>
    <t>Pandya, Hiren</t>
  </si>
  <si>
    <t>01-13-2025 20:04</t>
  </si>
  <si>
    <t>01-14-2025 20:04</t>
  </si>
  <si>
    <t>01-24-2025 13:04</t>
  </si>
  <si>
    <t>02-03-2025 07:11</t>
  </si>
  <si>
    <t>Mimecast blocking links</t>
  </si>
  <si>
    <t>INC-109549</t>
  </si>
  <si>
    <t>Sheehan, Danielle</t>
  </si>
  <si>
    <t>01-13-2025 20:13</t>
  </si>
  <si>
    <t>01-13-2025 21:13</t>
  </si>
  <si>
    <t>01-14-2025 04:13</t>
  </si>
  <si>
    <t>02-25-2025 07:53</t>
  </si>
  <si>
    <t>Software needed - Right Networks</t>
  </si>
  <si>
    <t>INC-109574</t>
  </si>
  <si>
    <t>Sicinski-Sendek, Jeffrey</t>
  </si>
  <si>
    <t>Williams, Terrence</t>
  </si>
  <si>
    <t>01-13-2025 20:07</t>
  </si>
  <si>
    <t>01-14-2025 15:00</t>
  </si>
  <si>
    <t>01-20-2025 19:00</t>
  </si>
  <si>
    <t>02-14-2025 13:07</t>
  </si>
  <si>
    <t>Caseware Bookkeeping File Needed for 2025 -- 3087 Atlantic Private Wealth 2024 Bookkeeping</t>
  </si>
  <si>
    <t>INC-109618</t>
  </si>
  <si>
    <t>01-13-2025 21:09</t>
  </si>
  <si>
    <t>02-06-2025 10:42</t>
  </si>
  <si>
    <t>HELPDESK ALERT WOODBURY - CCH Engagement - partially failed synch</t>
  </si>
  <si>
    <t>INC-109798</t>
  </si>
  <si>
    <t>Makky, Christine</t>
  </si>
  <si>
    <t>01-14-2025 04:10</t>
  </si>
  <si>
    <t>01-14-2025 19:00</t>
  </si>
  <si>
    <t>01-27-2025 19:00</t>
  </si>
  <si>
    <t>02-19-2025 18:51</t>
  </si>
  <si>
    <t>HELPDESK ALERT IN - Work from Home Setup - IT Assets Approval</t>
  </si>
  <si>
    <t>INC-109829</t>
  </si>
  <si>
    <t>Mamidakula, Sai Kiran</t>
  </si>
  <si>
    <t>01-14-2025 11:12</t>
  </si>
  <si>
    <t>01-15-2025 11:12</t>
  </si>
  <si>
    <t>01-25-2025 12:12</t>
  </si>
  <si>
    <t>02-10-2025 06:24</t>
  </si>
  <si>
    <t>Joanne Zimmer - Help Needed: Restricted Access to Client Sensitive Folder</t>
  </si>
  <si>
    <t>INC-109852</t>
  </si>
  <si>
    <t>Remington, Fallon</t>
  </si>
  <si>
    <t>01-14-2025 19:08</t>
  </si>
  <si>
    <t>01-15-2025 15:00</t>
  </si>
  <si>
    <t>02-11-2025 10:23</t>
  </si>
  <si>
    <t>HELPDESK ALERT WOODBURY - FW: Checkpoint Tools Product Update - IDLQ</t>
  </si>
  <si>
    <t>INC-109866</t>
  </si>
  <si>
    <t>McNeill, Kaitlyn</t>
  </si>
  <si>
    <t>01-14-2025 19:14</t>
  </si>
  <si>
    <t>01-15-2025 19:14</t>
  </si>
  <si>
    <t>01-25-2025 20:14</t>
  </si>
  <si>
    <t>02-28-2025 15:11</t>
  </si>
  <si>
    <t>Camera issues</t>
  </si>
  <si>
    <t>INC-110113</t>
  </si>
  <si>
    <t>Grace, Marc</t>
  </si>
  <si>
    <t>01-15-2025 07:03</t>
  </si>
  <si>
    <t>01-16-2025 07:03</t>
  </si>
  <si>
    <t>01-26-2025 16:33</t>
  </si>
  <si>
    <t>02-05-2025 14:48</t>
  </si>
  <si>
    <t>HELPDESK ALERT NYC -Robena Jofari</t>
  </si>
  <si>
    <t>INC-110109</t>
  </si>
  <si>
    <t>Morris, Alisa</t>
  </si>
  <si>
    <t>01-15-2025 05:14</t>
  </si>
  <si>
    <t>01-16-2025 05:14</t>
  </si>
  <si>
    <t>01-26-2025 14:44</t>
  </si>
  <si>
    <t>02-03-2025 14:47</t>
  </si>
  <si>
    <t>HELPDESK ALERT IN -  Requesting to Work from home IT Assets</t>
  </si>
  <si>
    <t>INC-110140</t>
  </si>
  <si>
    <t>Bandi, Venkata Nagababu</t>
  </si>
  <si>
    <t>01-15-2025 12:08</t>
  </si>
  <si>
    <t>01-16-2025 12:08</t>
  </si>
  <si>
    <t>01-26-2025 21:38</t>
  </si>
  <si>
    <t>02-03-2025 07:16</t>
  </si>
  <si>
    <t>INC-110177</t>
  </si>
  <si>
    <t>Vinod, Akhil Kumar</t>
  </si>
  <si>
    <t>01-15-2025 18:04</t>
  </si>
  <si>
    <t>01-16-2025 18:04</t>
  </si>
  <si>
    <t>01-27-2025 04:04</t>
  </si>
  <si>
    <t>02-03-2025 07:19</t>
  </si>
  <si>
    <t>FW: 1099's</t>
  </si>
  <si>
    <t>INC-110213</t>
  </si>
  <si>
    <t>01-15-2025 19:03</t>
  </si>
  <si>
    <t>01-16-2025 19:00</t>
  </si>
  <si>
    <t>01-29-2025 19:00</t>
  </si>
  <si>
    <t>02-11-2025 11:44</t>
  </si>
  <si>
    <t>Sage 50 Accounting / Peachtree access</t>
  </si>
  <si>
    <t>INC-110244</t>
  </si>
  <si>
    <t>Backmann, Nicholas</t>
  </si>
  <si>
    <t>01-15-2025 20:03</t>
  </si>
  <si>
    <t>02-27-2025 17:55</t>
  </si>
  <si>
    <t>HELPDESK ALERT RI - ShareFile Expiration</t>
  </si>
  <si>
    <t>INC-110255</t>
  </si>
  <si>
    <t>Martinez, Lynnette</t>
  </si>
  <si>
    <t>01-15-2025 20:07</t>
  </si>
  <si>
    <t>01-16-2025 20:07</t>
  </si>
  <si>
    <t>01-27-2025 06:07</t>
  </si>
  <si>
    <t>02-03-2025 16:34</t>
  </si>
  <si>
    <t>HELPDESK ALERT WOODBURY - My shared email boxes are not updating automatically</t>
  </si>
  <si>
    <t>INC-110324</t>
  </si>
  <si>
    <t>Devlopoulos, Sandrina</t>
  </si>
  <si>
    <t>01-15-2025 22:08</t>
  </si>
  <si>
    <t>01-16-2025 15:00</t>
  </si>
  <si>
    <t>02-12-2025 10:32</t>
  </si>
  <si>
    <t>HARDWARE  -Sound issues on Teams,  Mic not working</t>
  </si>
  <si>
    <t>INC-110401</t>
  </si>
  <si>
    <t>Doshi, Kruti</t>
  </si>
  <si>
    <t>01-16-2025 01:03</t>
  </si>
  <si>
    <t>01-17-2025 01:03</t>
  </si>
  <si>
    <t>01-27-2025 11:03</t>
  </si>
  <si>
    <t>02-19-2025 19:19</t>
  </si>
  <si>
    <t>Your connection isn't private.</t>
  </si>
  <si>
    <t>INC-110548</t>
  </si>
  <si>
    <t>DeSorte, David</t>
  </si>
  <si>
    <t>01-16-2025 18:12</t>
  </si>
  <si>
    <t>01-17-2025 07:12</t>
  </si>
  <si>
    <t>01-17-2025 14:12</t>
  </si>
  <si>
    <t>02-24-2025 10:51</t>
  </si>
  <si>
    <t>HELPDESK ALERT PA - Transferring QBO to client</t>
  </si>
  <si>
    <t>INC-110586</t>
  </si>
  <si>
    <t>Quincoces, Nataly M.</t>
  </si>
  <si>
    <t>01-16-2025 19:04</t>
  </si>
  <si>
    <t>01-17-2025 11:00</t>
  </si>
  <si>
    <t>System access for Clients</t>
  </si>
  <si>
    <t>INC-110701</t>
  </si>
  <si>
    <t>Sison, Jewelle</t>
  </si>
  <si>
    <t>Integrations Support</t>
  </si>
  <si>
    <t>01-16-2025 23:17</t>
  </si>
  <si>
    <t>02-14-2025 07:03</t>
  </si>
  <si>
    <t>02-24-2025 11:54</t>
  </si>
  <si>
    <t>HELPDESK ALERT NYC -PERSONAL FILES</t>
  </si>
  <si>
    <t>INC-110801</t>
  </si>
  <si>
    <t>Wlodinguer, Victor</t>
  </si>
  <si>
    <t>01-17-2025 04:02</t>
  </si>
  <si>
    <t>01-18-2025 12:02</t>
  </si>
  <si>
    <t>01-28-2025 14:02</t>
  </si>
  <si>
    <t>02-01-2025 14:58</t>
  </si>
  <si>
    <t>HELPDESK ALERT NYC -Camtasia License Request</t>
  </si>
  <si>
    <t>INC-110933</t>
  </si>
  <si>
    <t>Deziel, Blaire</t>
  </si>
  <si>
    <t>01-17-2025 20:03</t>
  </si>
  <si>
    <t>01-19-2025 12:33</t>
  </si>
  <si>
    <t>02-14-2025 03:47</t>
  </si>
  <si>
    <t>02-13-2025 12:14</t>
  </si>
  <si>
    <t>HELPDESK ALERT MA - IDEA Software</t>
  </si>
  <si>
    <t>INC-110968</t>
  </si>
  <si>
    <t>01-17-2025 21:15</t>
  </si>
  <si>
    <t>01-19-2025 13:45</t>
  </si>
  <si>
    <t>01-29-2025 07:15</t>
  </si>
  <si>
    <t>02-04-2025 09:38</t>
  </si>
  <si>
    <t>HELPDESK ALERT WOODBURY - FW: HELPDESK ALERT WOODBURY - Smart Audit Program Generation Error</t>
  </si>
  <si>
    <t>INC-110981</t>
  </si>
  <si>
    <t>01-17-2025 21:13</t>
  </si>
  <si>
    <t>01-18-2025 13:13</t>
  </si>
  <si>
    <t>01-23-2025 14:13</t>
  </si>
  <si>
    <t>02-06-2025 16:28</t>
  </si>
  <si>
    <t>HELPDESK ALERT NYC -Sent from Snipping Tool</t>
  </si>
  <si>
    <t>INC-111002</t>
  </si>
  <si>
    <t>Chen, Stephanie J.</t>
  </si>
  <si>
    <t>01-17-2025 22:17</t>
  </si>
  <si>
    <t>01-19-2025 14:47</t>
  </si>
  <si>
    <t>01-29-2025 08:47</t>
  </si>
  <si>
    <t>02-21-2025 16:33</t>
  </si>
  <si>
    <t>INC-111041</t>
  </si>
  <si>
    <t>Goldblat, Eleonora</t>
  </si>
  <si>
    <t>01-17-2025 23:01</t>
  </si>
  <si>
    <t>01-18-2025 15:01</t>
  </si>
  <si>
    <t>01-23-2025 16:01</t>
  </si>
  <si>
    <t>02-05-2025 17:55</t>
  </si>
  <si>
    <t>HELPDESK ALERT PA - Laptop issues</t>
  </si>
  <si>
    <t>INC-111070</t>
  </si>
  <si>
    <t>Scheidt, Heather</t>
  </si>
  <si>
    <t>01-18-2025 01:04</t>
  </si>
  <si>
    <t>01-20-2025 11:00</t>
  </si>
  <si>
    <t>02-13-2025 13:36</t>
  </si>
  <si>
    <t>HELPDESK ALERT MA - Intapp Access</t>
  </si>
  <si>
    <t>INC-111088</t>
  </si>
  <si>
    <t>Wilcox, Matthew</t>
  </si>
  <si>
    <t>01-18-2025 02:07</t>
  </si>
  <si>
    <t>01-19-2025 16:30</t>
  </si>
  <si>
    <t>01-29-2025 10:00</t>
  </si>
  <si>
    <t>02-04-2025 14:06</t>
  </si>
  <si>
    <t>INTERNATIONAL TRAVEL - Restricted Country Travel Approved</t>
  </si>
  <si>
    <t>INC-111127</t>
  </si>
  <si>
    <t>Murphy, Matthew</t>
  </si>
  <si>
    <t>01-18-2025 07:06</t>
  </si>
  <si>
    <t>01-20-2025 15:00</t>
  </si>
  <si>
    <t>01-24-2025 19:00</t>
  </si>
  <si>
    <t>02-13-2025 15:29</t>
  </si>
  <si>
    <t>INC-111171</t>
  </si>
  <si>
    <t>01-19-2025 02:01</t>
  </si>
  <si>
    <t>02-13-2025 15:30</t>
  </si>
  <si>
    <t>HELPDESK ALERT IN - RE: Issue related to teams and Email.</t>
  </si>
  <si>
    <t>INC-111212</t>
  </si>
  <si>
    <t>Modi, Chetan</t>
  </si>
  <si>
    <t>01-20-2025 11:09</t>
  </si>
  <si>
    <t>01-21-2025 11:09</t>
  </si>
  <si>
    <t>02-08-2025 15:50</t>
  </si>
  <si>
    <t>02-05-2025 03:14</t>
  </si>
  <si>
    <t>Time entry issue</t>
  </si>
  <si>
    <t>INC-111233</t>
  </si>
  <si>
    <t>Nandu  Kumar</t>
  </si>
  <si>
    <t>Luhar, Manilal</t>
  </si>
  <si>
    <t>01-20-2025 14:07</t>
  </si>
  <si>
    <t>01-20-2025 22:07</t>
  </si>
  <si>
    <t>01-25-2025 22:07</t>
  </si>
  <si>
    <t>02-04-2025 05:22</t>
  </si>
  <si>
    <t>HELPDESK ALERT IN - RE: Request for Approval of Monitors for WFH</t>
  </si>
  <si>
    <t>INC-111265</t>
  </si>
  <si>
    <t>Agarwal, Lokesh</t>
  </si>
  <si>
    <t>01-20-2025 18:03</t>
  </si>
  <si>
    <t>01-21-2025 18:03</t>
  </si>
  <si>
    <t>02-13-2025 14:19</t>
  </si>
  <si>
    <t>02-10-2025 06:22</t>
  </si>
  <si>
    <t>Departure Notification - Matthew Pancham (01/27)</t>
  </si>
  <si>
    <t>INC-111272</t>
  </si>
  <si>
    <t>Paycom</t>
  </si>
  <si>
    <t>01-20-2025 19:07</t>
  </si>
  <si>
    <t>01-27-2025 21:06</t>
  </si>
  <si>
    <t>02-21-2025 16:51</t>
  </si>
  <si>
    <t>MICROSOFT COPILOT - Transcription is Disabled for your Org</t>
  </si>
  <si>
    <t>INC-111372</t>
  </si>
  <si>
    <t>Ronan, Steve</t>
  </si>
  <si>
    <t>01-20-2025 22:10</t>
  </si>
  <si>
    <t>01-21-2025 15:00</t>
  </si>
  <si>
    <t>02-07-2025 10:19</t>
  </si>
  <si>
    <t>HELPDESK ALERT NYC -new computer</t>
  </si>
  <si>
    <t>INC-111436</t>
  </si>
  <si>
    <t>Tsambiras, Soula</t>
  </si>
  <si>
    <t>01-21-2025 00:16</t>
  </si>
  <si>
    <t>01-28-2025 13:06</t>
  </si>
  <si>
    <t>02-07-2025 06:06</t>
  </si>
  <si>
    <t>02-06-2025 12:19</t>
  </si>
  <si>
    <t>User lockout report</t>
  </si>
  <si>
    <t>INC-111440</t>
  </si>
  <si>
    <t>Thapa, Asmita</t>
  </si>
  <si>
    <t>01-21-2025 00:17</t>
  </si>
  <si>
    <t>01-21-2025 08:17</t>
  </si>
  <si>
    <t>01-26-2025 16:47</t>
  </si>
  <si>
    <t>02-03-2025 12:57</t>
  </si>
  <si>
    <t>HELPDESK ALERT JERICHO - Mindbridge login</t>
  </si>
  <si>
    <t>INC-111508</t>
  </si>
  <si>
    <t>Patel, Rietika</t>
  </si>
  <si>
    <t>01-21-2025 03:14</t>
  </si>
  <si>
    <t>01-22-2025 03:14</t>
  </si>
  <si>
    <t>02-21-2025 09:07</t>
  </si>
  <si>
    <t>02-20-2025 11:08</t>
  </si>
  <si>
    <t>[PaycomOnline] New Hire Notification- IT Team - Ashley Ricci - 02/03/2025</t>
  </si>
  <si>
    <t>INC-111509</t>
  </si>
  <si>
    <t>Esakki, Iyyappan</t>
  </si>
  <si>
    <t>01-21-2025 11:14</t>
  </si>
  <si>
    <t>01-26-2025 19:44</t>
  </si>
  <si>
    <t>02-03-2025 12:16</t>
  </si>
  <si>
    <t>[PaycomOnline] New Hire Notification- IT Team - Siwei Luo - 02/03/2025</t>
  </si>
  <si>
    <t>INC-111522</t>
  </si>
  <si>
    <t>01-21-2025 04:10</t>
  </si>
  <si>
    <t>01-21-2025 12:10</t>
  </si>
  <si>
    <t>01-26-2025 20:40</t>
  </si>
  <si>
    <t>02-03-2025 12:17</t>
  </si>
  <si>
    <t>Departure Notification - Michael Walker (01/31)</t>
  </si>
  <si>
    <t>INC-111529</t>
  </si>
  <si>
    <t>01-21-2025 05:14</t>
  </si>
  <si>
    <t>01-21-2025 13:14</t>
  </si>
  <si>
    <t>01-26-2025 21:44</t>
  </si>
  <si>
    <t>02-11-2025 09:35</t>
  </si>
  <si>
    <t>Microsoft Excel Keeps Crashing</t>
  </si>
  <si>
    <t>INC-111548</t>
  </si>
  <si>
    <t>Shah, Karan</t>
  </si>
  <si>
    <t>Vaya, Mitesh</t>
  </si>
  <si>
    <t>01-21-2025 11:05</t>
  </si>
  <si>
    <t>01-22-2025 11:05</t>
  </si>
  <si>
    <t>02-12-2025 11:05</t>
  </si>
  <si>
    <t>02-11-2025 01:24</t>
  </si>
  <si>
    <t>HELPDESK ALERT IN - FW: Request for IT system at home - Kumar Pitchika</t>
  </si>
  <si>
    <t>INC-111573</t>
  </si>
  <si>
    <t>Pitchika, Kumar</t>
  </si>
  <si>
    <t>01-21-2025 15:08</t>
  </si>
  <si>
    <t>01-22-2025 15:08</t>
  </si>
  <si>
    <t>02-08-2025 23:12</t>
  </si>
  <si>
    <t>02-05-2025 01:13</t>
  </si>
  <si>
    <t>INC-111574</t>
  </si>
  <si>
    <t>01-21-2025 15:09</t>
  </si>
  <si>
    <t>01-22-2025 15:09</t>
  </si>
  <si>
    <t>02-24-2025 02:13</t>
  </si>
  <si>
    <t>02-19-2025 02:52</t>
  </si>
  <si>
    <t>HELPDESK ALERT PA - File issue</t>
  </si>
  <si>
    <t>INC-111594</t>
  </si>
  <si>
    <t>Dean, Stacy</t>
  </si>
  <si>
    <t>01-21-2025 17:14</t>
  </si>
  <si>
    <t>01-22-2025 01:14</t>
  </si>
  <si>
    <t>01-27-2025 10:14</t>
  </si>
  <si>
    <t>02-05-2025 12:07</t>
  </si>
  <si>
    <t>HELPDESK ALERT IN - Please note to take back my IT stuff before 4th Feb 2025</t>
  </si>
  <si>
    <t>INC-111605</t>
  </si>
  <si>
    <t>Shikhare, Sonali</t>
  </si>
  <si>
    <t>01-21-2025 18:07</t>
  </si>
  <si>
    <t>02-05-2025 05:36</t>
  </si>
  <si>
    <t>HARDWARE - laptop repair camera issue</t>
  </si>
  <si>
    <t>INC-112190</t>
  </si>
  <si>
    <t>01-22-2025 23:15</t>
  </si>
  <si>
    <t>01-23-2025 23:15</t>
  </si>
  <si>
    <t>02-20-2025 13:49</t>
  </si>
  <si>
    <t>02-19-2025 17:08</t>
  </si>
  <si>
    <t>HELPDESK ALERT LA - ScanSnap Update - Is it OK to hit "Install"?</t>
  </si>
  <si>
    <t>INC-111663</t>
  </si>
  <si>
    <t>Dizon, Daisy</t>
  </si>
  <si>
    <t>Kennedy, Ryan</t>
  </si>
  <si>
    <t>01-21-2025 20:03</t>
  </si>
  <si>
    <t>01-22-2025 04:03</t>
  </si>
  <si>
    <t>01-27-2025 13:03</t>
  </si>
  <si>
    <t>02-06-2025 16:21</t>
  </si>
  <si>
    <t>Departure Notification - Eric Lerner (01/31)</t>
  </si>
  <si>
    <t>INC-111678</t>
  </si>
  <si>
    <t>02-19-2025 16:06</t>
  </si>
  <si>
    <t>FW: Friendly Reminder - Participant Evaluation: 2024 Financial Statement Training - Session 5</t>
  </si>
  <si>
    <t>INC-111716</t>
  </si>
  <si>
    <t>Fortino, Gina</t>
  </si>
  <si>
    <t>Tamil, Deepan</t>
  </si>
  <si>
    <t>01-21-2025 21:03</t>
  </si>
  <si>
    <t>01-22-2025 05:03</t>
  </si>
  <si>
    <t>01-27-2025 14:03</t>
  </si>
  <si>
    <t>02-13-2025 22:26</t>
  </si>
  <si>
    <t>HELPDESK ALERT CHICAGO - Expired IDEA license</t>
  </si>
  <si>
    <t>INC-111723</t>
  </si>
  <si>
    <t>Jalata, Joyce</t>
  </si>
  <si>
    <t>01-21-2025 21:07</t>
  </si>
  <si>
    <t>01-22-2025 15:00</t>
  </si>
  <si>
    <t>01-28-2025 19:00</t>
  </si>
  <si>
    <t>02-12-2025 18:14</t>
  </si>
  <si>
    <t>VPN Continues to Drop Out</t>
  </si>
  <si>
    <t>INC-111757</t>
  </si>
  <si>
    <t>Russenberger, Douglas</t>
  </si>
  <si>
    <t>Smith, Jacob</t>
  </si>
  <si>
    <t>01-21-2025 22:01</t>
  </si>
  <si>
    <t>02-17-2025 11:38</t>
  </si>
  <si>
    <t>HELPDESK ALERT PA - Persistent Blue Screen Event: Driver Power State Failure</t>
  </si>
  <si>
    <t>INC-111778</t>
  </si>
  <si>
    <t>Black, JoAnna</t>
  </si>
  <si>
    <t>01-21-2025 23:07</t>
  </si>
  <si>
    <t>02-25-2025 15:19</t>
  </si>
  <si>
    <t>HELPDESK ALERT WP - Durham NC - Condeco seating</t>
  </si>
  <si>
    <t>INC-111840</t>
  </si>
  <si>
    <t>Gagliardo, Marlena</t>
  </si>
  <si>
    <t>01-22-2025 01:05</t>
  </si>
  <si>
    <t>01-22-2025 05:05</t>
  </si>
  <si>
    <t>01-24-2025 01:05</t>
  </si>
  <si>
    <t>02-03-2025 14:40</t>
  </si>
  <si>
    <t>HELPDESK ALERT NYC -QBO Access - 8300 Sunset entities</t>
  </si>
  <si>
    <t>INC-111854</t>
  </si>
  <si>
    <t>Huang, Faye</t>
  </si>
  <si>
    <t>Rajan, Makesh</t>
  </si>
  <si>
    <t>01-22-2025 01:13</t>
  </si>
  <si>
    <t>02-04-2025 17:34</t>
  </si>
  <si>
    <t>HELPDESK ALERT WOODBURY - computer screen</t>
  </si>
  <si>
    <t>INC-111907</t>
  </si>
  <si>
    <t>Stark, Michael</t>
  </si>
  <si>
    <t>01-22-2025 03:10</t>
  </si>
  <si>
    <t>01-23-2025 03:10</t>
  </si>
  <si>
    <t>02-20-2025 12:38</t>
  </si>
  <si>
    <t>02-18-2025 10:14</t>
  </si>
  <si>
    <t>HELPDESK ALERT CHICAGO - CFS Payroll 2024 Software Not Opening in AVD</t>
  </si>
  <si>
    <t>INC-111911</t>
  </si>
  <si>
    <t>Vargas, Emanuel</t>
  </si>
  <si>
    <t>01-22-2025 04:07</t>
  </si>
  <si>
    <t>HELPDESK ALERT IN - WFH Assets approval request</t>
  </si>
  <si>
    <t>INC-111966</t>
  </si>
  <si>
    <t>Nagalla, Chandrika Chowdary</t>
  </si>
  <si>
    <t>01-22-2025 11:01</t>
  </si>
  <si>
    <t>01-23-2025 11:01</t>
  </si>
  <si>
    <t>02-24-2025 21:46</t>
  </si>
  <si>
    <t>02-19-2025 02:50</t>
  </si>
  <si>
    <t>HELPDESK ALERT IN - FW: Request for IT system at home</t>
  </si>
  <si>
    <t>INC-111987</t>
  </si>
  <si>
    <t>Konkala, Naveen Kumar</t>
  </si>
  <si>
    <t>01-22-2025 14:03</t>
  </si>
  <si>
    <t>01-23-2025 14:03</t>
  </si>
  <si>
    <t>02-08-2025 20:48</t>
  </si>
  <si>
    <t>02-03-2025 07:25</t>
  </si>
  <si>
    <t>HELPDESK ALERT BH - FW: RE: Your superbill(s) for 12/1/24 to 12/31/24</t>
  </si>
  <si>
    <t>INC-112110</t>
  </si>
  <si>
    <t>Mousazadeh, Yael</t>
  </si>
  <si>
    <t>01-22-2025 21:11</t>
  </si>
  <si>
    <t>01-23-2025 21:11</t>
  </si>
  <si>
    <t>03-03-2025 18:49</t>
  </si>
  <si>
    <t>02-26-2025 18:37</t>
  </si>
  <si>
    <t>Departure Notification - Quentin Marchal (01/31)</t>
  </si>
  <si>
    <t>INC-112131</t>
  </si>
  <si>
    <t>01-22-2025 21:02</t>
  </si>
  <si>
    <t>01-22-2025 22:02</t>
  </si>
  <si>
    <t>01-23-2025 05:02</t>
  </si>
  <si>
    <t>02-11-2025 08:36</t>
  </si>
  <si>
    <t>HELPDESK ALERT NYC -Request New Computer</t>
  </si>
  <si>
    <t>INC-112179</t>
  </si>
  <si>
    <t>Hyacinthe, Marnel</t>
  </si>
  <si>
    <t>01-22-2025 23:17</t>
  </si>
  <si>
    <t>01-23-2025 07:17</t>
  </si>
  <si>
    <t>02-06-2025 15:04</t>
  </si>
  <si>
    <t>02-06-2025 14:41</t>
  </si>
  <si>
    <t>HELPDESK ALERT NYC -remote desktop printer</t>
  </si>
  <si>
    <t>INC-112206</t>
  </si>
  <si>
    <t>01-23-2025 00:07</t>
  </si>
  <si>
    <t>01-23-2025 19:00</t>
  </si>
  <si>
    <t>02-27-2025 12:25</t>
  </si>
  <si>
    <t>02-20-2025 16:03</t>
  </si>
  <si>
    <t>HELPDESK ALERT CARLSBAD - Equipment Return</t>
  </si>
  <si>
    <t>INC-112259</t>
  </si>
  <si>
    <t>Hunter, Christopher</t>
  </si>
  <si>
    <t>01-23-2025 02:07</t>
  </si>
  <si>
    <t>01-23-2025 10:07</t>
  </si>
  <si>
    <t>01-28-2025 19:07</t>
  </si>
  <si>
    <t>02-07-2025 02:53</t>
  </si>
  <si>
    <t>HELPDESK ALERT LA - Import of former accountants tax files into Axcess</t>
  </si>
  <si>
    <t>INC-112282</t>
  </si>
  <si>
    <t>Moghimi-Kamran, Sheila</t>
  </si>
  <si>
    <t>01-23-2025 03:01</t>
  </si>
  <si>
    <t>01-24-2025 03:01</t>
  </si>
  <si>
    <t>02-18-2025 12:33</t>
  </si>
  <si>
    <t>02-13-2025 16:42</t>
  </si>
  <si>
    <t>HELPDESK ALERT WP2LYON - FW: MS Copilot License</t>
  </si>
  <si>
    <t>INC-112286</t>
  </si>
  <si>
    <t>Cardinali, Steve</t>
  </si>
  <si>
    <t>01-23-2025 04:16</t>
  </si>
  <si>
    <t>01-24-2025 04:16</t>
  </si>
  <si>
    <t>02-16-2025 13:01</t>
  </si>
  <si>
    <t>02-11-2025 10:33</t>
  </si>
  <si>
    <t>HELPDESK ALERT IN - RE: Request for IT system at home- Mohammed Ahmed</t>
  </si>
  <si>
    <t>INC-112349</t>
  </si>
  <si>
    <t>Mohammed, Ahmed</t>
  </si>
  <si>
    <t>01-24-2025 14:03</t>
  </si>
  <si>
    <t>02-24-2025 01:03</t>
  </si>
  <si>
    <t>02-19-2025 02:51</t>
  </si>
  <si>
    <t>HELPDESK ALERT IN - Request for Work from Home Setup</t>
  </si>
  <si>
    <t>INC-112365</t>
  </si>
  <si>
    <t>Podda, Haribabu</t>
  </si>
  <si>
    <t>01-23-2025 16:12</t>
  </si>
  <si>
    <t>01-24-2025 16:12</t>
  </si>
  <si>
    <t>02-25-2025 18:24</t>
  </si>
  <si>
    <t>02-19-2025 02:46</t>
  </si>
  <si>
    <t>HELPDESK ALERT NYC -Need Help</t>
  </si>
  <si>
    <t>INC-112440</t>
  </si>
  <si>
    <t>Choi, Pauline (Bohyang)</t>
  </si>
  <si>
    <t>01-23-2025 20:09</t>
  </si>
  <si>
    <t>02-27-2025 11:21</t>
  </si>
  <si>
    <t>02-18-2025 03:10</t>
  </si>
  <si>
    <t>HELPDESK ALERT NYC -Bill.com Transfer</t>
  </si>
  <si>
    <t>INC-112459</t>
  </si>
  <si>
    <t>Sopp, Jordan</t>
  </si>
  <si>
    <t>01-23-2025 21:10</t>
  </si>
  <si>
    <t>01-31-2025 19:38</t>
  </si>
  <si>
    <t>02-06-2025 04:38</t>
  </si>
  <si>
    <t>02-28-2025 15:49</t>
  </si>
  <si>
    <t>HELPDESK ALERT CHAPEL HILL - caseware roll over</t>
  </si>
  <si>
    <t>INC-112486</t>
  </si>
  <si>
    <t>01-23-2025 21:14</t>
  </si>
  <si>
    <t>01-24-2025 15:00</t>
  </si>
  <si>
    <t>01-30-2025 19:00</t>
  </si>
  <si>
    <t>02-11-2025 09:50</t>
  </si>
  <si>
    <t>HELPDESK ALERT CARLSBAD - Dynamics license/mirror access for 3 new users</t>
  </si>
  <si>
    <t>INC-112501</t>
  </si>
  <si>
    <t>Clark, Kendra</t>
  </si>
  <si>
    <t>01-23-2025 22:08</t>
  </si>
  <si>
    <t>02-11-2025 19:06</t>
  </si>
  <si>
    <t>HELPDESK ALERT WOODBURY - Ticks marks &amp; Caseware linking</t>
  </si>
  <si>
    <t>INC-112512</t>
  </si>
  <si>
    <t>Ng, Allen</t>
  </si>
  <si>
    <t>01-23-2025 22:15</t>
  </si>
  <si>
    <t>01-24-2025 22:15</t>
  </si>
  <si>
    <t>02-21-2025 14:02</t>
  </si>
  <si>
    <t>02-18-2025 10:13</t>
  </si>
  <si>
    <t>HELPDESK ALERT NYC -Issue receiving emails</t>
  </si>
  <si>
    <t>INC-112518</t>
  </si>
  <si>
    <t>Neri, Joseph</t>
  </si>
  <si>
    <t>01-23-2025 22:06</t>
  </si>
  <si>
    <t>01-24-2025 06:06</t>
  </si>
  <si>
    <t>01-29-2025 15:06</t>
  </si>
  <si>
    <t>02-05-2025 14:23</t>
  </si>
  <si>
    <t>OUTLOOK - My Emails from AssureSign are being Blocked to my Email</t>
  </si>
  <si>
    <t>INC-112519</t>
  </si>
  <si>
    <t>Sternberg, Zulma</t>
  </si>
  <si>
    <t>01-23-2025 22:05</t>
  </si>
  <si>
    <t>01-24-2025 22:05</t>
  </si>
  <si>
    <t>02-20-2025 17:33</t>
  </si>
  <si>
    <t>02-17-2025 12:16</t>
  </si>
  <si>
    <t>NETWORK SHARE - CCI Assignment</t>
  </si>
  <si>
    <t>INC-112529</t>
  </si>
  <si>
    <t>Quach, Kelly</t>
  </si>
  <si>
    <t>01-23-2025 23:12</t>
  </si>
  <si>
    <t>02-03-2025 18:58</t>
  </si>
  <si>
    <t>HELPDESK ALERT WOODBURY - FW: Email delivery issues - Resolved!</t>
  </si>
  <si>
    <t>INC-112530</t>
  </si>
  <si>
    <t>Tavares, Elizabeth</t>
  </si>
  <si>
    <t>Sathiyamoorthi, V</t>
  </si>
  <si>
    <t>01-30-2025 22:50</t>
  </si>
  <si>
    <t>02-05-2025 07:50</t>
  </si>
  <si>
    <t>02-04-2025 07:25</t>
  </si>
  <si>
    <t>HELPDESK ALERT FLORHAM PARK - issues with excel</t>
  </si>
  <si>
    <t>INC-112556</t>
  </si>
  <si>
    <t>Wisnosky, Amy</t>
  </si>
  <si>
    <t>01-23-2025 23:02</t>
  </si>
  <si>
    <t>01-24-2025 23:02</t>
  </si>
  <si>
    <t>02-11-2025 08:43</t>
  </si>
  <si>
    <t>02-07-2025 08:15</t>
  </si>
  <si>
    <t>HELPDESK ALERT MD - FW: Missing Returns for East Providence</t>
  </si>
  <si>
    <t>INC-112606</t>
  </si>
  <si>
    <t>Simos, Karen</t>
  </si>
  <si>
    <t>01-24-2025 01:06</t>
  </si>
  <si>
    <t>02-11-2025 09:19</t>
  </si>
  <si>
    <t>CaseWare Not Syncing correctly</t>
  </si>
  <si>
    <t>INC-112607</t>
  </si>
  <si>
    <t>Kaiser, Robert</t>
  </si>
  <si>
    <t>01-24-2025 01:03</t>
  </si>
  <si>
    <t>01-24-2025 09:03</t>
  </si>
  <si>
    <t>02-05-2025 12:59</t>
  </si>
  <si>
    <t>02-05-2025 10:02</t>
  </si>
  <si>
    <t>SOFTWARE  - Gelt Shadowridge Holding - CW binder</t>
  </si>
  <si>
    <t>INC-112625</t>
  </si>
  <si>
    <t>Wetesnik, Brooke</t>
  </si>
  <si>
    <t>01-24-2025 02:05</t>
  </si>
  <si>
    <t>01-25-2025 10:05</t>
  </si>
  <si>
    <t>02-27-2025 10:17</t>
  </si>
  <si>
    <t>02-21-2025 12:53</t>
  </si>
  <si>
    <t>Help Regarding Emails from Client and Yardi not going through</t>
  </si>
  <si>
    <t>INC-112646</t>
  </si>
  <si>
    <t>Lim, Joshua</t>
  </si>
  <si>
    <t>01-24-2025 03:04</t>
  </si>
  <si>
    <t>01-24-2025 11:04</t>
  </si>
  <si>
    <t>01-29-2025 20:04</t>
  </si>
  <si>
    <t>02-08-2025 00:42</t>
  </si>
  <si>
    <t>FW: Father John Misty Past Due Invoices - Emails Bouncing Back</t>
  </si>
  <si>
    <t>INC-112661</t>
  </si>
  <si>
    <t>Kowalkowski, Gabriela</t>
  </si>
  <si>
    <t>01-24-2025 04:04</t>
  </si>
  <si>
    <t>01-24-2025 05:04</t>
  </si>
  <si>
    <t>01-24-2025 12:04</t>
  </si>
  <si>
    <t>02-13-2025 12:13</t>
  </si>
  <si>
    <t>Issue with New Client Intake Form</t>
  </si>
  <si>
    <t>INC-112664</t>
  </si>
  <si>
    <t>01-24-2025 04:09</t>
  </si>
  <si>
    <t>01-25-2025 12:09</t>
  </si>
  <si>
    <t>03-04-2025 18:10</t>
  </si>
  <si>
    <t>02-26-2025 18:31</t>
  </si>
  <si>
    <t>Caseware File</t>
  </si>
  <si>
    <t>INC-112667</t>
  </si>
  <si>
    <t>Danza, John</t>
  </si>
  <si>
    <t>01-24-2025 04:17</t>
  </si>
  <si>
    <t>01-25-2025 12:17</t>
  </si>
  <si>
    <t>02-04-2025 14:17</t>
  </si>
  <si>
    <t>02-03-2025 17:33</t>
  </si>
  <si>
    <t>Fw: InfoSec Requests - Item ID911</t>
  </si>
  <si>
    <t>INC-112694</t>
  </si>
  <si>
    <t>Koodray, Joe</t>
  </si>
  <si>
    <t>01-24-2025 11:02</t>
  </si>
  <si>
    <t>01-25-2025 19:02</t>
  </si>
  <si>
    <t>02-04-2025 21:02</t>
  </si>
  <si>
    <t>02-04-2025 12:50</t>
  </si>
  <si>
    <t>Access to STAR PDM</t>
  </si>
  <si>
    <t>INC-112696</t>
  </si>
  <si>
    <t>01-24-2025 11:03</t>
  </si>
  <si>
    <t>01-25-2025 19:03</t>
  </si>
  <si>
    <t>02-12-2025 19:02</t>
  </si>
  <si>
    <t>02-06-2025 00:38</t>
  </si>
  <si>
    <t>New Tax code creation</t>
  </si>
  <si>
    <t>INC-112708</t>
  </si>
  <si>
    <t>Naidu, Saranya</t>
  </si>
  <si>
    <t>Gilbert, Jeff</t>
  </si>
  <si>
    <t>01-24-2025 12:09</t>
  </si>
  <si>
    <t>02-04-2025 11:51</t>
  </si>
  <si>
    <t>RE: Approval for WFH Assets</t>
  </si>
  <si>
    <t>INC-112716</t>
  </si>
  <si>
    <t>01-24-2025 13:15</t>
  </si>
  <si>
    <t>01-25-2025 21:15</t>
  </si>
  <si>
    <t>02-27-2025 00:34</t>
  </si>
  <si>
    <t>FW: Reminder : Request for WFH Setup</t>
  </si>
  <si>
    <t>INC-112726</t>
  </si>
  <si>
    <t>Ali, Mohd Zubair</t>
  </si>
  <si>
    <t>01-24-2025 15:07</t>
  </si>
  <si>
    <t>01-25-2025 23:07</t>
  </si>
  <si>
    <t>02-25-2025 02:32</t>
  </si>
  <si>
    <t>02-17-2025 02:54</t>
  </si>
  <si>
    <t>Copilot License</t>
  </si>
  <si>
    <t>INC-112727</t>
  </si>
  <si>
    <t>Bansal, Raj</t>
  </si>
  <si>
    <t>01-24-2025 16:10</t>
  </si>
  <si>
    <t>02-19-2025 13:20</t>
  </si>
  <si>
    <t>03-01-2025 14:19</t>
  </si>
  <si>
    <t>02-19-2025 02:44</t>
  </si>
  <si>
    <t>Work from Home setup - IT Assets Approval</t>
  </si>
  <si>
    <t>INC-112733</t>
  </si>
  <si>
    <t>Samalla, Ruchitha</t>
  </si>
  <si>
    <t>01-24-2025 16:05</t>
  </si>
  <si>
    <t>01-26-2025 08:35</t>
  </si>
  <si>
    <t>02-18-2025 06:35</t>
  </si>
  <si>
    <t>02-10-2025 05:57</t>
  </si>
  <si>
    <t>Work from Home Setup - IT Assets Approval</t>
  </si>
  <si>
    <t>INC-112734</t>
  </si>
  <si>
    <t>01-24-2025 16:17</t>
  </si>
  <si>
    <t>01-26-2025 08:47</t>
  </si>
  <si>
    <t>02-18-2025 06:44</t>
  </si>
  <si>
    <t>02-10-2025 05:54</t>
  </si>
  <si>
    <t>SonicWall NetExtender VPN</t>
  </si>
  <si>
    <t>INC-112746</t>
  </si>
  <si>
    <t>Singla, Ankit</t>
  </si>
  <si>
    <t>Sunkari, Sashank</t>
  </si>
  <si>
    <t>01-24-2025 18:01</t>
  </si>
  <si>
    <t>01-26-2025 10:31</t>
  </si>
  <si>
    <t>02-05-2025 04:01</t>
  </si>
  <si>
    <t>02-03-2025 23:06</t>
  </si>
  <si>
    <t>Email block notification</t>
  </si>
  <si>
    <t>INC-112756</t>
  </si>
  <si>
    <t>Shah, Mansi</t>
  </si>
  <si>
    <t>01-24-2025 19:02</t>
  </si>
  <si>
    <t>01-25-2025 11:02</t>
  </si>
  <si>
    <t>02-05-2025 07:20</t>
  </si>
  <si>
    <t>02-03-2025 06:54</t>
  </si>
  <si>
    <t>intune company portal</t>
  </si>
  <si>
    <t>INC-112759</t>
  </si>
  <si>
    <t>Greenfield, Marcy</t>
  </si>
  <si>
    <t>01-24-2025 19:07</t>
  </si>
  <si>
    <t>01-26-2025 11:37</t>
  </si>
  <si>
    <t>02-05-2025 05:07</t>
  </si>
  <si>
    <t>02-03-2025 17:29</t>
  </si>
  <si>
    <t>I cannot see all the binders that Brian Haberman sees in Caseware</t>
  </si>
  <si>
    <t>INC-112766</t>
  </si>
  <si>
    <t>Mazzoli, William</t>
  </si>
  <si>
    <t>01-24-2025 19:05</t>
  </si>
  <si>
    <t>01-25-2025 11:05</t>
  </si>
  <si>
    <t>01-30-2025 12:05</t>
  </si>
  <si>
    <t>02-05-2025 14:22</t>
  </si>
  <si>
    <t>1099 invite email</t>
  </si>
  <si>
    <t>INC-112780</t>
  </si>
  <si>
    <t>01-24-2025 20:16</t>
  </si>
  <si>
    <t>01-25-2025 12:16</t>
  </si>
  <si>
    <t>01-30-2025 13:16</t>
  </si>
  <si>
    <t>02-04-2025 11:46</t>
  </si>
  <si>
    <t>Data Snipper</t>
  </si>
  <si>
    <t>INC-112787</t>
  </si>
  <si>
    <t>Zanelotti, Ryan</t>
  </si>
  <si>
    <t>Chen, Steven</t>
  </si>
  <si>
    <t>01-24-2025 20:12</t>
  </si>
  <si>
    <t>02-03-2025 10:54</t>
  </si>
  <si>
    <t>Departure Notification - Michele Fasano (02/03)</t>
  </si>
  <si>
    <t>INC-112807</t>
  </si>
  <si>
    <t>01-24-2025 21:14</t>
  </si>
  <si>
    <t>01-24-2025 22:14</t>
  </si>
  <si>
    <t>01-25-2025 13:14</t>
  </si>
  <si>
    <t>02-03-2025 16:44</t>
  </si>
  <si>
    <t>Error message when importing excel to Caseware TB</t>
  </si>
  <si>
    <t>INC-112808</t>
  </si>
  <si>
    <t>Scruggs, Jeanne</t>
  </si>
  <si>
    <t>01-24-2025 21:07</t>
  </si>
  <si>
    <t>02-07-2025 19:00</t>
  </si>
  <si>
    <t>02-05-2025 14:25</t>
  </si>
  <si>
    <t>SECOND REQUEST</t>
  </si>
  <si>
    <t>INC-112810</t>
  </si>
  <si>
    <t>01-24-2025 21:02</t>
  </si>
  <si>
    <t>01-25-2025 13:02</t>
  </si>
  <si>
    <t>02-04-2025 15:22</t>
  </si>
  <si>
    <t>02-03-2025 16:05</t>
  </si>
  <si>
    <t>AXCESS BACK UP FILES + CCH Document Set Up</t>
  </si>
  <si>
    <t>INC-112835</t>
  </si>
  <si>
    <t>Boshnack, Blake J.</t>
  </si>
  <si>
    <t>01-24-2025 22:12</t>
  </si>
  <si>
    <t>02-06-2025 14:16</t>
  </si>
  <si>
    <t>FW: 2024 Tax Returns for PPAD and BFPI</t>
  </si>
  <si>
    <t>INC-112845</t>
  </si>
  <si>
    <t>01-24-2025 22:08</t>
  </si>
  <si>
    <t>01-25-2025 14:08</t>
  </si>
  <si>
    <t>01-30-2025 15:08</t>
  </si>
  <si>
    <t>02-05-2025 16:55</t>
  </si>
  <si>
    <t>Departure Notification - Jerry Van Ostenbridge (01/31)</t>
  </si>
  <si>
    <t>INC-112851</t>
  </si>
  <si>
    <t>01-24-2025 22:04</t>
  </si>
  <si>
    <t>01-24-2025 23:04</t>
  </si>
  <si>
    <t>01-25-2025 14:04</t>
  </si>
  <si>
    <t>02-10-2025 15:50</t>
  </si>
  <si>
    <t>Install Software on CC Laptop</t>
  </si>
  <si>
    <t>INC-112858</t>
  </si>
  <si>
    <t>Xu, Jiani</t>
  </si>
  <si>
    <t>01-24-2025 23:09</t>
  </si>
  <si>
    <t>01-26-2025 15:39</t>
  </si>
  <si>
    <t>02-18-2025 10:21</t>
  </si>
  <si>
    <t>02-17-2025 16:55</t>
  </si>
  <si>
    <t>Owings Mills - XCM User Rights</t>
  </si>
  <si>
    <t>INC-112860</t>
  </si>
  <si>
    <t>Chu, Ronald</t>
  </si>
  <si>
    <t>01-24-2025 23:03</t>
  </si>
  <si>
    <t>01-28-2025 09:06</t>
  </si>
  <si>
    <t>02-03-2025 13:06</t>
  </si>
  <si>
    <t>02-03-2025 19:14</t>
  </si>
  <si>
    <t>Staff Departure - Jheshan Dowlah (Analyst, BMFO - Advisory)</t>
  </si>
  <si>
    <t>INC-112886</t>
  </si>
  <si>
    <t>Lee, Katie</t>
  </si>
  <si>
    <t>01-25-2025 08:02</t>
  </si>
  <si>
    <t>01-25-2025 15:02</t>
  </si>
  <si>
    <t>02-10-2025 16:49</t>
  </si>
  <si>
    <t>QBO - LMB and Associates</t>
  </si>
  <si>
    <t>INC-112888</t>
  </si>
  <si>
    <t>Telloni, Olivia</t>
  </si>
  <si>
    <t>02-13-2025 11:09</t>
  </si>
  <si>
    <t>02-03-2025 12:52</t>
  </si>
  <si>
    <t>Laptop Camera Not Working</t>
  </si>
  <si>
    <t>INC-112884</t>
  </si>
  <si>
    <t>Lewis, Emily</t>
  </si>
  <si>
    <t>S, Venkataramanan</t>
  </si>
  <si>
    <t>01-24-2025 23:10</t>
  </si>
  <si>
    <t>01-25-2025 15:10</t>
  </si>
  <si>
    <t>01-30-2025 16:10</t>
  </si>
  <si>
    <t>02-03-2025 18:51</t>
  </si>
  <si>
    <t>NAV Report Question</t>
  </si>
  <si>
    <t>INC-112919</t>
  </si>
  <si>
    <t>Saponja, Jovana</t>
  </si>
  <si>
    <t>Ganesan, Sriram</t>
  </si>
  <si>
    <t>01-25-2025 01:06</t>
  </si>
  <si>
    <t>01-26-2025 16:30</t>
  </si>
  <si>
    <t>02-10-2025 01:25</t>
  </si>
  <si>
    <t>02-10-2025 15:16</t>
  </si>
  <si>
    <t>XCM</t>
  </si>
  <si>
    <t>INC-112949</t>
  </si>
  <si>
    <t>Elias, Juliana</t>
  </si>
  <si>
    <t>01-25-2025 03:03</t>
  </si>
  <si>
    <t>02-03-2025 16:53</t>
  </si>
  <si>
    <t>Zip Files</t>
  </si>
  <si>
    <t>INC-112957</t>
  </si>
  <si>
    <t>Cohen, Lawrence</t>
  </si>
  <si>
    <t>01-25-2025 03:14</t>
  </si>
  <si>
    <t>02-11-2025 04:54</t>
  </si>
  <si>
    <t>02-06-2025 10:44</t>
  </si>
  <si>
    <t>Andre Anjos - Offboarding</t>
  </si>
  <si>
    <t>INC-112959</t>
  </si>
  <si>
    <t>Johnson, Kashanna</t>
  </si>
  <si>
    <t>01-25-2025 03:09</t>
  </si>
  <si>
    <t>02-17-2025 10:46</t>
  </si>
  <si>
    <t>02-10-2025 13:01</t>
  </si>
  <si>
    <t>Paycom/STAR - Staff Created with Start Date Prior to Today</t>
  </si>
  <si>
    <t>INC-112962</t>
  </si>
  <si>
    <t>Reply, No</t>
  </si>
  <si>
    <t>01-25-2025 03:12</t>
  </si>
  <si>
    <t>01-25-2025 16:00</t>
  </si>
  <si>
    <t>01-30-2025 17:00</t>
  </si>
  <si>
    <t>02-08-2025 16:31</t>
  </si>
  <si>
    <t>RE: Philadelphia (1800 JFK) Teams Phone Migration - 12/18</t>
  </si>
  <si>
    <t>INC-112972</t>
  </si>
  <si>
    <t>Cascone, Wesley</t>
  </si>
  <si>
    <t>01-25-2025 05:07</t>
  </si>
  <si>
    <t>01-27-2025 11:00</t>
  </si>
  <si>
    <t>02-03-2025 13:39</t>
  </si>
  <si>
    <t>Desktop Icons - removal</t>
  </si>
  <si>
    <t>INC-112974</t>
  </si>
  <si>
    <t>Bahri, Nima</t>
  </si>
  <si>
    <t>01-25-2025 05:13</t>
  </si>
  <si>
    <t>02-05-2025 10:00</t>
  </si>
  <si>
    <t>02-05-2025 20:52</t>
  </si>
  <si>
    <t>QBO transfer</t>
  </si>
  <si>
    <t>INC-112977</t>
  </si>
  <si>
    <t>Mandi, Joseph</t>
  </si>
  <si>
    <t>01-25-2025 07:15</t>
  </si>
  <si>
    <t>02-02-2025 08:04</t>
  </si>
  <si>
    <t>02-04-2025 04:34</t>
  </si>
  <si>
    <t>02-03-2025 14:04</t>
  </si>
  <si>
    <t>CW lockdown</t>
  </si>
  <si>
    <t>INC-113008</t>
  </si>
  <si>
    <t>Nair, Deepak</t>
  </si>
  <si>
    <t>01-25-2025 21:07</t>
  </si>
  <si>
    <t>02-03-2025 16:38</t>
  </si>
  <si>
    <t>Duo Security Enrollment</t>
  </si>
  <si>
    <t>INC-113046</t>
  </si>
  <si>
    <t>01-27-2025 08:08</t>
  </si>
  <si>
    <t>01-27-2025 16:08</t>
  </si>
  <si>
    <t>02-03-2025 08:08</t>
  </si>
  <si>
    <t>02-06-2025 17:15</t>
  </si>
  <si>
    <t>Balentine Binder Access.</t>
  </si>
  <si>
    <t>INC-113047</t>
  </si>
  <si>
    <t>Jordan, Joseph</t>
  </si>
  <si>
    <t>01-27-2025 08:02</t>
  </si>
  <si>
    <t>01-28-2025 08:02</t>
  </si>
  <si>
    <t>02-14-2025 15:25</t>
  </si>
  <si>
    <t>02-10-2025 09:27</t>
  </si>
  <si>
    <t>Request for IT system at home-Nallathimmareddigari Nagesh Kumar Reddy..</t>
  </si>
  <si>
    <t>INC-113062</t>
  </si>
  <si>
    <t>01-27-2025 11:05</t>
  </si>
  <si>
    <t>01-28-2025 11:05</t>
  </si>
  <si>
    <t>02-07-2025 04:05</t>
  </si>
  <si>
    <t>02-03-2025 09:13</t>
  </si>
  <si>
    <t>RE: Request for Approval of Monitors for WFH</t>
  </si>
  <si>
    <t>INC-113093</t>
  </si>
  <si>
    <t>01-27-2025 17:16</t>
  </si>
  <si>
    <t>02-19-2025 18:37</t>
  </si>
  <si>
    <t>03-01-2025 19:37</t>
  </si>
  <si>
    <t>02-19-2025 02:43</t>
  </si>
  <si>
    <t>Access to DS Works</t>
  </si>
  <si>
    <t>INC-113233</t>
  </si>
  <si>
    <t>Rastogi, Madhur</t>
  </si>
  <si>
    <t>01-28-2025 04:38</t>
  </si>
  <si>
    <t>01-29-2025 04:38</t>
  </si>
  <si>
    <t>02-07-2025 21:38</t>
  </si>
  <si>
    <t>02-01-2025 15:53</t>
  </si>
  <si>
    <t>Addition to CCI Digital Services Group</t>
  </si>
  <si>
    <t>INC-113234</t>
  </si>
  <si>
    <t>01-28-2025 04:40</t>
  </si>
  <si>
    <t>01-29-2025 04:40</t>
  </si>
  <si>
    <t>02-07-2025 21:40</t>
  </si>
  <si>
    <t>02-05-2025 00:52</t>
  </si>
  <si>
    <t>Laptop Issue</t>
  </si>
  <si>
    <t>INC-113300</t>
  </si>
  <si>
    <t>O'Sullivan, Meghan</t>
  </si>
  <si>
    <t>01-28-2025 10:23</t>
  </si>
  <si>
    <t>02-12-2025 16:43</t>
  </si>
  <si>
    <t>02-12-2025 10:03</t>
  </si>
  <si>
    <t>User cannot log into his laptop</t>
  </si>
  <si>
    <t>INC-113308</t>
  </si>
  <si>
    <t>DeVries, Jake</t>
  </si>
  <si>
    <t>01-28-2025 10:56</t>
  </si>
  <si>
    <t>02-05-2025 18:57</t>
  </si>
  <si>
    <t>02-07-2025 14:57</t>
  </si>
  <si>
    <t>02-05-2025 15:37</t>
  </si>
  <si>
    <t>Fixed assets program login issue</t>
  </si>
  <si>
    <t>INC-113358</t>
  </si>
  <si>
    <t>Castillejo, Gonzalo</t>
  </si>
  <si>
    <t>Evans, Arien</t>
  </si>
  <si>
    <t>01-28-2025 13:02</t>
  </si>
  <si>
    <t>01-29-2025 13:02</t>
  </si>
  <si>
    <t>02-08-2025 14:02</t>
  </si>
  <si>
    <t>02-03-2025 15:34</t>
  </si>
  <si>
    <t>INFRASTRUCTURE - Performance Issue - Datalinking in DAS</t>
  </si>
  <si>
    <t>INC-113152</t>
  </si>
  <si>
    <t>Boothe, Caroline</t>
  </si>
  <si>
    <t>01-27-2025 15:59</t>
  </si>
  <si>
    <t>01-27-2025 23:59</t>
  </si>
  <si>
    <t>02-02-2025 08:29</t>
  </si>
  <si>
    <t>02-03-2025 14:02</t>
  </si>
  <si>
    <t>Engagement excel workpapers not updating</t>
  </si>
  <si>
    <t>INC-113180</t>
  </si>
  <si>
    <t>01-27-2025 17:41</t>
  </si>
  <si>
    <t>01-28-2025 17:41</t>
  </si>
  <si>
    <t>02-10-2025 17:41</t>
  </si>
  <si>
    <t>02-10-2025 10:10</t>
  </si>
  <si>
    <t>RSA Authenticator</t>
  </si>
  <si>
    <t>INC-113265</t>
  </si>
  <si>
    <t>Parikh, Rahul</t>
  </si>
  <si>
    <t>01-28-2025 08:38</t>
  </si>
  <si>
    <t>01-28-2025 16:38</t>
  </si>
  <si>
    <t>03-03-2025 19:46</t>
  </si>
  <si>
    <t>02-26-2025 23:30</t>
  </si>
  <si>
    <t>caseware excel</t>
  </si>
  <si>
    <t>INC-113289</t>
  </si>
  <si>
    <t>Brothman, Avraham M.</t>
  </si>
  <si>
    <t>01-28-2025 10:06</t>
  </si>
  <si>
    <t>02-03-2025 13:56</t>
  </si>
  <si>
    <t>02-08-2025 13:56</t>
  </si>
  <si>
    <t>02-03-2025 10:10</t>
  </si>
  <si>
    <t>Unable to access laptop</t>
  </si>
  <si>
    <t>INC-113276</t>
  </si>
  <si>
    <t>01-28-2025 09:04</t>
  </si>
  <si>
    <t>01-29-2025 09:04</t>
  </si>
  <si>
    <t>02-08-2025 10:04</t>
  </si>
  <si>
    <t>02-03-2025 09:32</t>
  </si>
  <si>
    <t>Guest Wifi Down in Voorhees NJ office</t>
  </si>
  <si>
    <t>INC-113359</t>
  </si>
  <si>
    <t>Mott, Monica</t>
  </si>
  <si>
    <t>01-28-2025 17:02</t>
  </si>
  <si>
    <t>01-30-2025 13:02</t>
  </si>
  <si>
    <t>02-25-2025 12:51</t>
  </si>
  <si>
    <t>sharefile</t>
  </si>
  <si>
    <t>INC-113282</t>
  </si>
  <si>
    <t>Golbert, Maury</t>
  </si>
  <si>
    <t>01-28-2025 09:41</t>
  </si>
  <si>
    <t>01-29-2025 09:41</t>
  </si>
  <si>
    <t>02-08-2025 10:41</t>
  </si>
  <si>
    <t>02-04-2025 13:59</t>
  </si>
  <si>
    <t>Issue loading app to iphone</t>
  </si>
  <si>
    <t>INC-113327</t>
  </si>
  <si>
    <t>Trimble, Joan</t>
  </si>
  <si>
    <t>01-28-2025 11:22</t>
  </si>
  <si>
    <t>01-29-2025 11:22</t>
  </si>
  <si>
    <t>02-08-2025 12:22</t>
  </si>
  <si>
    <t>Fixed Assets issue - Affects Chapel Hill Office</t>
  </si>
  <si>
    <t>INC-113365</t>
  </si>
  <si>
    <t>Hall, Josh</t>
  </si>
  <si>
    <t>01-28-2025 13:22</t>
  </si>
  <si>
    <t>01-28-2025 21:22</t>
  </si>
  <si>
    <t>02-03-2025 06:22</t>
  </si>
  <si>
    <t>02-04-2025 17:02</t>
  </si>
  <si>
    <t>Overall Financial Statement Risk Issue in Pantry of Broward in Engagement Manager</t>
  </si>
  <si>
    <t>INC-113298</t>
  </si>
  <si>
    <t>Powell, Scotia</t>
  </si>
  <si>
    <t>01-29-2025 10:23</t>
  </si>
  <si>
    <t>02-19-2025 13:54</t>
  </si>
  <si>
    <t>02-13-2025 10:40</t>
  </si>
  <si>
    <t>PDF Flyer Installation</t>
  </si>
  <si>
    <t>INC-113402</t>
  </si>
  <si>
    <t>Francis, Evan</t>
  </si>
  <si>
    <t>01-28-2025 14:09</t>
  </si>
  <si>
    <t>02-02-2025 08:08</t>
  </si>
  <si>
    <t>02-12-2025 01:38</t>
  </si>
  <si>
    <t>02-04-2025 10:00</t>
  </si>
  <si>
    <t>Permission to Rearrange Files in Folder on S Drive</t>
  </si>
  <si>
    <t>INC-113445</t>
  </si>
  <si>
    <t>Chubeck, Kaitlin</t>
  </si>
  <si>
    <t>01-28-2025 15:50</t>
  </si>
  <si>
    <t>01-29-2025 15:50</t>
  </si>
  <si>
    <t>02-08-2025 16:50</t>
  </si>
  <si>
    <t>02-25-2025 12:03</t>
  </si>
  <si>
    <t>Camera Not Working</t>
  </si>
  <si>
    <t>INC-113416</t>
  </si>
  <si>
    <t>Chang, Erin</t>
  </si>
  <si>
    <t>01-28-2025 14:45</t>
  </si>
  <si>
    <t>02-27-2025 10:11</t>
  </si>
  <si>
    <t>03-05-2025 14:11</t>
  </si>
  <si>
    <t>02-27-2025 17:40</t>
  </si>
  <si>
    <t>Excel crashes</t>
  </si>
  <si>
    <t>INC-113524</t>
  </si>
  <si>
    <t>Rajpurohit, Kanishka</t>
  </si>
  <si>
    <t>01-29-2025 01:34</t>
  </si>
  <si>
    <t>02-17-2025 15:00</t>
  </si>
  <si>
    <t>02-22-2025 14:59</t>
  </si>
  <si>
    <t>02-17-2025 08:52</t>
  </si>
  <si>
    <t>Need access to Berdon Caseware files</t>
  </si>
  <si>
    <t>INC-113550</t>
  </si>
  <si>
    <t>Singhal, Aditya</t>
  </si>
  <si>
    <t>01-29-2025 05:51</t>
  </si>
  <si>
    <t>01-31-2025 16:59</t>
  </si>
  <si>
    <t>02-06-2025 01:59</t>
  </si>
  <si>
    <t>02-05-2025 05:48</t>
  </si>
  <si>
    <t>excel crashed</t>
  </si>
  <si>
    <t>INC-113522</t>
  </si>
  <si>
    <t>Nagar, Shashwat</t>
  </si>
  <si>
    <t>01-29-2025 01:26</t>
  </si>
  <si>
    <t>02-17-2025 14:53</t>
  </si>
  <si>
    <t>02-22-2025 14:53</t>
  </si>
  <si>
    <t>02-17-2025 08:51</t>
  </si>
  <si>
    <t>New Client Intake Add-In</t>
  </si>
  <si>
    <t>INC-113620</t>
  </si>
  <si>
    <t>Behrens, Matthew</t>
  </si>
  <si>
    <t>01-29-2025 11:13</t>
  </si>
  <si>
    <t>01-30-2025 11:13</t>
  </si>
  <si>
    <t>02-09-2025 20:43</t>
  </si>
  <si>
    <t>02-04-2025 12:16</t>
  </si>
  <si>
    <t>caseware</t>
  </si>
  <si>
    <t>INC-113645</t>
  </si>
  <si>
    <t>Maline, Yaakov</t>
  </si>
  <si>
    <t>01-29-2025 11:58</t>
  </si>
  <si>
    <t>02-03-2025 13:41</t>
  </si>
  <si>
    <t>02-08-2025 13:41</t>
  </si>
  <si>
    <t>02-03-2025 11:45</t>
  </si>
  <si>
    <t>Assure Sign - sending reminders to clients for LAST Year's tax returns</t>
  </si>
  <si>
    <t>INC-113727</t>
  </si>
  <si>
    <t>01-29-2025 16:22</t>
  </si>
  <si>
    <t>01-29-2025 20:22</t>
  </si>
  <si>
    <t>01-31-2025 16:22</t>
  </si>
  <si>
    <t>02-06-2025 09:24</t>
  </si>
  <si>
    <t>DATAFACTION - Help in printing cash deposit slip</t>
  </si>
  <si>
    <t>INC-113714</t>
  </si>
  <si>
    <t>Woldum, Ruth</t>
  </si>
  <si>
    <t>01-29-2025 15:21</t>
  </si>
  <si>
    <t>01-29-2025 23:21</t>
  </si>
  <si>
    <t>02-04-2025 08:21</t>
  </si>
  <si>
    <t>02-07-2025 16:22</t>
  </si>
  <si>
    <t>Recovering Sharepoint Recordings</t>
  </si>
  <si>
    <t>INC-113646</t>
  </si>
  <si>
    <t>Magrini, Arianna</t>
  </si>
  <si>
    <t>01-29-2025 12:00</t>
  </si>
  <si>
    <t>01-30-2025 12:00</t>
  </si>
  <si>
    <t>02-12-2025 12:00</t>
  </si>
  <si>
    <t>02-10-2025 12:05</t>
  </si>
  <si>
    <t>ShareFile Sending Access</t>
  </si>
  <si>
    <t>INC-113799</t>
  </si>
  <si>
    <t>01-30-2025 08:53</t>
  </si>
  <si>
    <t>01-31-2025 10:59</t>
  </si>
  <si>
    <t>02-10-2025 20:59</t>
  </si>
  <si>
    <t>02-04-2025 05:30</t>
  </si>
  <si>
    <t>IDEA</t>
  </si>
  <si>
    <t>INC-113655</t>
  </si>
  <si>
    <t>Saggese, Lauren</t>
  </si>
  <si>
    <t>01-29-2025 12:30</t>
  </si>
  <si>
    <t>01-30-2025 12:30</t>
  </si>
  <si>
    <t>02-12-2025 12:30</t>
  </si>
  <si>
    <t>02-11-2025 14:13</t>
  </si>
  <si>
    <t>Teammate Analytics error when running Systematic Sampling</t>
  </si>
  <si>
    <t>INC-113662</t>
  </si>
  <si>
    <t>Sharif, Yosif</t>
  </si>
  <si>
    <t>01-29-2025 12:54</t>
  </si>
  <si>
    <t>02-17-2025 17:22</t>
  </si>
  <si>
    <t>02-26-2025 11:28</t>
  </si>
  <si>
    <t>02-17-2025 11:18</t>
  </si>
  <si>
    <t>Client Keeps Getting Hung up in Mimecast Impersonation Policy</t>
  </si>
  <si>
    <t>INC-113836</t>
  </si>
  <si>
    <t>Talibon, Randall</t>
  </si>
  <si>
    <t>Information Security</t>
  </si>
  <si>
    <t>Legge, Andrew</t>
  </si>
  <si>
    <t>01-30-2025 09:59</t>
  </si>
  <si>
    <t>01-30-2025 13:59</t>
  </si>
  <si>
    <t>02-03-2025 09:59</t>
  </si>
  <si>
    <t>02-12-2025 15:54</t>
  </si>
  <si>
    <t>Saving excel files in document</t>
  </si>
  <si>
    <t>INC-113616</t>
  </si>
  <si>
    <t>Rothstein, Matthew</t>
  </si>
  <si>
    <t>01-29-2025 11:07</t>
  </si>
  <si>
    <t>02-02-2025 20:38</t>
  </si>
  <si>
    <t>02-04-2025 14:38</t>
  </si>
  <si>
    <t>02-04-2025 13:04</t>
  </si>
  <si>
    <t>VPN Issues</t>
  </si>
  <si>
    <t>INC-113594</t>
  </si>
  <si>
    <t>Gelda, Samuel</t>
  </si>
  <si>
    <t>01-29-2025 09:54</t>
  </si>
  <si>
    <t>01-30-2025 09:54</t>
  </si>
  <si>
    <t>02-09-2025 19:24</t>
  </si>
  <si>
    <t>Access to Client System</t>
  </si>
  <si>
    <t>INC-113743</t>
  </si>
  <si>
    <t>Baughman, Sarah</t>
  </si>
  <si>
    <t>01-29-2025 18:52</t>
  </si>
  <si>
    <t>01-30-2025 02:52</t>
  </si>
  <si>
    <t>02-04-2025 11:52</t>
  </si>
  <si>
    <t>02-04-2025 12:58</t>
  </si>
  <si>
    <t>XCM still not working - see attached</t>
  </si>
  <si>
    <t>INC-113750</t>
  </si>
  <si>
    <t>Chu, Crystal</t>
  </si>
  <si>
    <t>01-29-2025 22:57</t>
  </si>
  <si>
    <t>01-31-2025 07:00</t>
  </si>
  <si>
    <t>02-13-2025 07:00</t>
  </si>
  <si>
    <t>02-07-2025 13:03</t>
  </si>
  <si>
    <t>Wireless Laptop</t>
  </si>
  <si>
    <t>INC-113819</t>
  </si>
  <si>
    <t>Zorbas, Patty</t>
  </si>
  <si>
    <t>01-30-2025 09:22</t>
  </si>
  <si>
    <t>01-31-2025 09:22</t>
  </si>
  <si>
    <t>02-10-2025 19:22</t>
  </si>
  <si>
    <t>02-06-2025 12:45</t>
  </si>
  <si>
    <t>Cannot open and listen to a voicemail - see attached voicemail received</t>
  </si>
  <si>
    <t>INC-113630</t>
  </si>
  <si>
    <t>Ferber, Lee</t>
  </si>
  <si>
    <t>01-29-2025 11:30</t>
  </si>
  <si>
    <t>01-30-2025 11:30</t>
  </si>
  <si>
    <t>02-09-2025 21:01</t>
  </si>
  <si>
    <t>02-03-2025 09:47</t>
  </si>
  <si>
    <t>Access issue while opening SurePrep Binder.</t>
  </si>
  <si>
    <t>INC-113782</t>
  </si>
  <si>
    <t>Kothuru, Nagaraju Gupta</t>
  </si>
  <si>
    <t>Katta ,Sai Sarath Prudhvi</t>
  </si>
  <si>
    <t>01-30-2025 05:52</t>
  </si>
  <si>
    <t>01-31-2025 05:52</t>
  </si>
  <si>
    <t>02-10-2025 15:52</t>
  </si>
  <si>
    <t>02-03-2025 02:43</t>
  </si>
  <si>
    <t>XCM Issue</t>
  </si>
  <si>
    <t>INC-113863</t>
  </si>
  <si>
    <t>01-30-2025 10:59</t>
  </si>
  <si>
    <t>01-30-2025 18:59</t>
  </si>
  <si>
    <t>02-05-2025 03:59</t>
  </si>
  <si>
    <t>02-04-2025 14:52</t>
  </si>
  <si>
    <t>Please Whitelist Clients Email - mike@tycoprinting.com</t>
  </si>
  <si>
    <t>INC-113598</t>
  </si>
  <si>
    <t>Anastasio, John</t>
  </si>
  <si>
    <t>01-29-2025 09:58</t>
  </si>
  <si>
    <t>01-29-2025 13:58</t>
  </si>
  <si>
    <t>02-12-2025 11:13</t>
  </si>
  <si>
    <t>02-12-2025 10:47</t>
  </si>
  <si>
    <t>emails from Cornerstone system are not being received by users</t>
  </si>
  <si>
    <t>INC-113614</t>
  </si>
  <si>
    <t>Smith, MaryEllen</t>
  </si>
  <si>
    <t>Maddox, Matt</t>
  </si>
  <si>
    <t>01-29-2025 10:57</t>
  </si>
  <si>
    <t>01-29-2025 11:57</t>
  </si>
  <si>
    <t>01-29-2025 18:57</t>
  </si>
  <si>
    <t>02-05-2025 14:06</t>
  </si>
  <si>
    <t>Mimecast not in my Outlook folder - I do not get any Postmaster Emails from IT at 4:00 PM - Ticket REQ-113181 is still pending since January 27th</t>
  </si>
  <si>
    <t>INC-113719</t>
  </si>
  <si>
    <t>Dickinson, Bernadette</t>
  </si>
  <si>
    <t>01-29-2025 15:46</t>
  </si>
  <si>
    <t>01-31-2025 15:09</t>
  </si>
  <si>
    <t>02-11-2025 01:09</t>
  </si>
  <si>
    <t>02-03-2025 16:25</t>
  </si>
  <si>
    <t>outlook keeps freezing</t>
  </si>
  <si>
    <t>INC-113803</t>
  </si>
  <si>
    <t>Obszanski, Sylwia</t>
  </si>
  <si>
    <t>01-30-2025 08:57</t>
  </si>
  <si>
    <t>01-31-2025 08:57</t>
  </si>
  <si>
    <t>02-10-2025 18:57</t>
  </si>
  <si>
    <t>02-06-2025 07:24</t>
  </si>
  <si>
    <t>Datalink Add in - Excel</t>
  </si>
  <si>
    <t>INC-113617</t>
  </si>
  <si>
    <t>Nam, Kayla</t>
  </si>
  <si>
    <t>01-30-2025 11:07</t>
  </si>
  <si>
    <t>02-27-2025 20:18</t>
  </si>
  <si>
    <t>02-21-2025 16:11</t>
  </si>
  <si>
    <t>KEEPER - Permit password sharing within IT</t>
  </si>
  <si>
    <t>INC-113591</t>
  </si>
  <si>
    <t>Powe, Daniel</t>
  </si>
  <si>
    <t>01-29-2025 09:53</t>
  </si>
  <si>
    <t>01-29-2025 17:53</t>
  </si>
  <si>
    <t>02-05-2025 09:53</t>
  </si>
  <si>
    <t>02-03-2025 17:23</t>
  </si>
  <si>
    <t>Error Message on CaseWare when opening Certiorari files on Madison Avenue Server</t>
  </si>
  <si>
    <t>INC-113699</t>
  </si>
  <si>
    <t>Fritz, Paul A.</t>
  </si>
  <si>
    <t>01-29-2025 14:12</t>
  </si>
  <si>
    <t>02-06-2025 12:09</t>
  </si>
  <si>
    <t>02-14-2025 16:57</t>
  </si>
  <si>
    <t>02-11-2025 11:06</t>
  </si>
  <si>
    <t>advance flow is not working</t>
  </si>
  <si>
    <t>INC-113762</t>
  </si>
  <si>
    <t>Korada, Mahesh</t>
  </si>
  <si>
    <t>01-30-2025 01:49</t>
  </si>
  <si>
    <t>01-30-2025 09:49</t>
  </si>
  <si>
    <t>02-04-2025 18:49</t>
  </si>
  <si>
    <t>02-03-2025 10:04</t>
  </si>
  <si>
    <t>FW: Voice Mail (26 seconds)</t>
  </si>
  <si>
    <t>INC-113718</t>
  </si>
  <si>
    <t>Voicemail</t>
  </si>
  <si>
    <t>01-29-2025 15:31</t>
  </si>
  <si>
    <t>01-30-2025 15:31</t>
  </si>
  <si>
    <t>02-12-2025 15:31</t>
  </si>
  <si>
    <t>02-07-2025 13:31</t>
  </si>
  <si>
    <t>Equipment issue</t>
  </si>
  <si>
    <t>INC-113780</t>
  </si>
  <si>
    <t>Haberman, Brian</t>
  </si>
  <si>
    <t>01-30-2025 05:42</t>
  </si>
  <si>
    <t>01-31-2025 05:42</t>
  </si>
  <si>
    <t>02-10-2025 15:42</t>
  </si>
  <si>
    <t>02-04-2025 13:54</t>
  </si>
  <si>
    <t>Caseware and Microsoft applications</t>
  </si>
  <si>
    <t>INC-113722</t>
  </si>
  <si>
    <t>Kolker, Shawn</t>
  </si>
  <si>
    <t>01-29-2025 15:55</t>
  </si>
  <si>
    <t>02-16-2025 15:40</t>
  </si>
  <si>
    <t>02-26-2025 09:10</t>
  </si>
  <si>
    <t>02-15-2025 19:31</t>
  </si>
  <si>
    <t>Need access to clients VPN</t>
  </si>
  <si>
    <t>INC-113732</t>
  </si>
  <si>
    <t>01-29-2025 16:57</t>
  </si>
  <si>
    <t>02-11-2025 17:38</t>
  </si>
  <si>
    <t>02-20-2025 07:41</t>
  </si>
  <si>
    <t>02-12-2025 13:52</t>
  </si>
  <si>
    <t>Missing Caseware File</t>
  </si>
  <si>
    <t>INC-113882</t>
  </si>
  <si>
    <t>Randazzo, Shaun</t>
  </si>
  <si>
    <t>01-30-2025 11:20</t>
  </si>
  <si>
    <t>01-31-2025 11:20</t>
  </si>
  <si>
    <t>02-10-2025 21:20</t>
  </si>
  <si>
    <t>02-03-2025 08:30</t>
  </si>
  <si>
    <t>Caseware File not found on Smart Sync Server</t>
  </si>
  <si>
    <t>INC-113767</t>
  </si>
  <si>
    <t>01-30-2025 02:41</t>
  </si>
  <si>
    <t>02-07-2025 14:27</t>
  </si>
  <si>
    <t>02-12-2025 23:27</t>
  </si>
  <si>
    <t>02-07-2025 07:21</t>
  </si>
  <si>
    <t>Email Signature</t>
  </si>
  <si>
    <t>INC-113826</t>
  </si>
  <si>
    <t>Ashley Leszczynski</t>
  </si>
  <si>
    <t>01-30-2025 09:36</t>
  </si>
  <si>
    <t>02-04-2025 06:56</t>
  </si>
  <si>
    <t>02-13-2025 23:56</t>
  </si>
  <si>
    <t>02-10-2025 10:44</t>
  </si>
  <si>
    <t>Excel crashes and slowness</t>
  </si>
  <si>
    <t>INC-113802</t>
  </si>
  <si>
    <t>02-05-2025 02:23</t>
  </si>
  <si>
    <t>pop ups</t>
  </si>
  <si>
    <t>INC-113853</t>
  </si>
  <si>
    <t>Selesky, Alexandra</t>
  </si>
  <si>
    <t>01-30-2025 10:37</t>
  </si>
  <si>
    <t>01-31-2025 10:37</t>
  </si>
  <si>
    <t>02-10-2025 20:37</t>
  </si>
  <si>
    <t>02-04-2025 19:40</t>
  </si>
  <si>
    <t>INC-114035</t>
  </si>
  <si>
    <t>Przybyl, Matthew</t>
  </si>
  <si>
    <t>Rodriguez, Troy</t>
  </si>
  <si>
    <t>01-30-2025 16:22</t>
  </si>
  <si>
    <t>01-30-2025 17:22</t>
  </si>
  <si>
    <t>01-31-2025 12:22</t>
  </si>
  <si>
    <t>02-18-2025 15:16</t>
  </si>
  <si>
    <t>Smart Sync Servier Access</t>
  </si>
  <si>
    <t>INC-114044</t>
  </si>
  <si>
    <t>Katehis, Angela</t>
  </si>
  <si>
    <t>01-30-2025 16:46</t>
  </si>
  <si>
    <t>01-31-2025 16:46</t>
  </si>
  <si>
    <t>02-11-2025 02:46</t>
  </si>
  <si>
    <t>02-04-2025 18:52</t>
  </si>
  <si>
    <t>SQL Server - Access Request</t>
  </si>
  <si>
    <t>INC-113934</t>
  </si>
  <si>
    <t>Goldberg, Greg</t>
  </si>
  <si>
    <t>01-30-2025 12:42</t>
  </si>
  <si>
    <t>01-31-2025 17:30</t>
  </si>
  <si>
    <t>02-06-2025 02:34</t>
  </si>
  <si>
    <t>02-04-2025 13:20</t>
  </si>
  <si>
    <t>pdf in on point pcr</t>
  </si>
  <si>
    <t>INC-114029</t>
  </si>
  <si>
    <t>01-30-2025 15:59</t>
  </si>
  <si>
    <t>01-30-2025 23:59</t>
  </si>
  <si>
    <t>02-05-2025 08:59</t>
  </si>
  <si>
    <t>02-03-2025 15:40</t>
  </si>
  <si>
    <t>Unable to Access RDP</t>
  </si>
  <si>
    <t>INC-114097</t>
  </si>
  <si>
    <t>Sankre, Sujith Kumar</t>
  </si>
  <si>
    <t>Raavi, Vivek</t>
  </si>
  <si>
    <t>01-31-2025 05:32</t>
  </si>
  <si>
    <t>02-01-2025 13:32</t>
  </si>
  <si>
    <t>02-11-2025 15:33</t>
  </si>
  <si>
    <t>02-03-2025 00:14</t>
  </si>
  <si>
    <t>Work is not always syncing on the sharepoint</t>
  </si>
  <si>
    <t>INC-113921</t>
  </si>
  <si>
    <t>Ruiz, Alvaro</t>
  </si>
  <si>
    <t>01-30-2025 12:16</t>
  </si>
  <si>
    <t>01-30-2025 20:16</t>
  </si>
  <si>
    <t>02-05-2025 05:16</t>
  </si>
  <si>
    <t>02-06-2025 12:02</t>
  </si>
  <si>
    <t>HARDWARE - Docking Station Request</t>
  </si>
  <si>
    <t>INC-113990</t>
  </si>
  <si>
    <t>Judas, George</t>
  </si>
  <si>
    <t>01-30-2025 14:33</t>
  </si>
  <si>
    <t>02-03-2025 18:59</t>
  </si>
  <si>
    <t>02-17-2025 07:00</t>
  </si>
  <si>
    <t>02-04-2025 11:49</t>
  </si>
  <si>
    <t>Accessing CaseWare Workpaper Files</t>
  </si>
  <si>
    <t>INC-114099</t>
  </si>
  <si>
    <t>Gandhi, Kinjal</t>
  </si>
  <si>
    <t>Vinod, Kedar</t>
  </si>
  <si>
    <t>01-31-2025 06:07</t>
  </si>
  <si>
    <t>02-01-2025 14:07</t>
  </si>
  <si>
    <t>02-11-2025 16:07</t>
  </si>
  <si>
    <t>02-03-2025 04:04</t>
  </si>
  <si>
    <t>Need to re-install Microsoft Office suite</t>
  </si>
  <si>
    <t>INC-113955</t>
  </si>
  <si>
    <t>Gadant, Sylvie</t>
  </si>
  <si>
    <t>Vande Vaarst, Eric</t>
  </si>
  <si>
    <t>01-30-2025 13:38</t>
  </si>
  <si>
    <t>01-31-2025 13:38</t>
  </si>
  <si>
    <t>02-10-2025 23:38</t>
  </si>
  <si>
    <t>02-05-2025 15:30</t>
  </si>
  <si>
    <t>scanner issue#351</t>
  </si>
  <si>
    <t>INC-113940</t>
  </si>
  <si>
    <t>Mizzaro, Victor</t>
  </si>
  <si>
    <t>Radakrishnan, Iyappan</t>
  </si>
  <si>
    <t>01-30-2025 12:58</t>
  </si>
  <si>
    <t>01-31-2025 12:58</t>
  </si>
  <si>
    <t>02-10-2025 22:58</t>
  </si>
  <si>
    <t>Issue with datalink in excel file - links data from trial balance in das/pcr into excel file</t>
  </si>
  <si>
    <t>INC-114020</t>
  </si>
  <si>
    <t>Hull, Connor</t>
  </si>
  <si>
    <t>01-30-2025 15:38</t>
  </si>
  <si>
    <t>01-31-2025 15:38</t>
  </si>
  <si>
    <t>02-11-2025 01:38</t>
  </si>
  <si>
    <t>02-03-2025 15:39</t>
  </si>
  <si>
    <t>CaseWare File - Establish restrictions on access to a file</t>
  </si>
  <si>
    <t>INC-113925</t>
  </si>
  <si>
    <t>Kanzel, Craig</t>
  </si>
  <si>
    <t>01-31-2025 12:30</t>
  </si>
  <si>
    <t>02-13-2025 12:30</t>
  </si>
  <si>
    <t>02-10-2025 16:06</t>
  </si>
  <si>
    <t>crucial files got deleted from my o drive</t>
  </si>
  <si>
    <t>INC-113941</t>
  </si>
  <si>
    <t>Fayyaz, Donna M</t>
  </si>
  <si>
    <t>01-30-2025 13:00</t>
  </si>
  <si>
    <t>01-30-2025 14:00</t>
  </si>
  <si>
    <t>01-31-2025 09:00</t>
  </si>
  <si>
    <t>02-05-2025 14:03</t>
  </si>
  <si>
    <t>CaseWare Linkage</t>
  </si>
  <si>
    <t>INC-114076</t>
  </si>
  <si>
    <t>Lema, Andy</t>
  </si>
  <si>
    <t>01-30-2025 21:43</t>
  </si>
  <si>
    <t>01-31-2025 21:43</t>
  </si>
  <si>
    <t>02-11-2025 07:43</t>
  </si>
  <si>
    <t>02-04-2025 17:36</t>
  </si>
  <si>
    <t>TRAVEL - International Travel Request</t>
  </si>
  <si>
    <t>INC-113938</t>
  </si>
  <si>
    <t>Ross, Andrew</t>
  </si>
  <si>
    <t>01-30-2025 12:48</t>
  </si>
  <si>
    <t>02-04-2025 11:56</t>
  </si>
  <si>
    <t>02-17-2025 11:56</t>
  </si>
  <si>
    <t>02-19-2025 18:31</t>
  </si>
  <si>
    <t>Laptop Bluescreen and cannot connect to internet</t>
  </si>
  <si>
    <t>INC-113961</t>
  </si>
  <si>
    <t>Rubido, Laura</t>
  </si>
  <si>
    <t>01-30-2025 13:49</t>
  </si>
  <si>
    <t>02-05-2025 15:09</t>
  </si>
  <si>
    <t>02-07-2025 11:09</t>
  </si>
  <si>
    <t>02-05-2025 14:44</t>
  </si>
  <si>
    <t>Remove Clients from Bill.com</t>
  </si>
  <si>
    <t>INC-114021</t>
  </si>
  <si>
    <t>02-13-2025 15:38</t>
  </si>
  <si>
    <t>02-03-2025 16:04</t>
  </si>
  <si>
    <t>Locators needed for successor accountant</t>
  </si>
  <si>
    <t>INC-114064</t>
  </si>
  <si>
    <t>Wessel, Stephen</t>
  </si>
  <si>
    <t>01-30-2025 18:48</t>
  </si>
  <si>
    <t>01-31-2025 18:51</t>
  </si>
  <si>
    <t>02-13-2025 18:52</t>
  </si>
  <si>
    <t>Excel not responding</t>
  </si>
  <si>
    <t>INC-114084</t>
  </si>
  <si>
    <t>Jangid, Abhishek</t>
  </si>
  <si>
    <t>01-31-2025 01:15</t>
  </si>
  <si>
    <t>02-01-2025 09:15</t>
  </si>
  <si>
    <t>02-11-2025 11:15</t>
  </si>
  <si>
    <t>02-06-2025 06:59</t>
  </si>
  <si>
    <t>INC-114192</t>
  </si>
  <si>
    <t>01-31-2025 11:36</t>
  </si>
  <si>
    <t>02-01-2025 19:36</t>
  </si>
  <si>
    <t>02-11-2025 21:36</t>
  </si>
  <si>
    <t>02-03-2025 08:28</t>
  </si>
  <si>
    <t>Teams can't open</t>
  </si>
  <si>
    <t>INC-114145</t>
  </si>
  <si>
    <t>Zhang, Helen</t>
  </si>
  <si>
    <t>Sudar, Sri</t>
  </si>
  <si>
    <t>01-31-2025 09:47</t>
  </si>
  <si>
    <t>02-01-2025 17:47</t>
  </si>
  <si>
    <t>02-11-2025 19:47</t>
  </si>
  <si>
    <t>02-06-2025 11:31</t>
  </si>
  <si>
    <t>Excel add ins</t>
  </si>
  <si>
    <t>INC-114335</t>
  </si>
  <si>
    <t>Raymond, Chris</t>
  </si>
  <si>
    <t>02-01-2025 09:21</t>
  </si>
  <si>
    <t>02-02-2025 17:51</t>
  </si>
  <si>
    <t>02-12-2025 11:21</t>
  </si>
  <si>
    <t>02-01-2025 11:10</t>
  </si>
  <si>
    <t>Box.com Save Issues</t>
  </si>
  <si>
    <t>INC-114129</t>
  </si>
  <si>
    <t>Hackes, Maxwell D.</t>
  </si>
  <si>
    <t>01-31-2025 09:23</t>
  </si>
  <si>
    <t>01-31-2025 17:23</t>
  </si>
  <si>
    <t>02-06-2025 02:23</t>
  </si>
  <si>
    <t>02-05-2025 16:13</t>
  </si>
  <si>
    <t>Forced Reboots with No Option to Defer</t>
  </si>
  <si>
    <t>INC-114222</t>
  </si>
  <si>
    <t>Shah, Amal</t>
  </si>
  <si>
    <t>T., Giridhar</t>
  </si>
  <si>
    <t>01-31-2025 13:19</t>
  </si>
  <si>
    <t>02-03-2025 16:52</t>
  </si>
  <si>
    <t>02-05-2025 12:52</t>
  </si>
  <si>
    <t>02-03-2025 14:56</t>
  </si>
  <si>
    <t>Issues in Caseware file cannot be deleted; creator is no longer with Citrin</t>
  </si>
  <si>
    <t>INC-114332</t>
  </si>
  <si>
    <t>Crowley, Laura</t>
  </si>
  <si>
    <t>Dene, James J.</t>
  </si>
  <si>
    <t>02-01-2025 08:23</t>
  </si>
  <si>
    <t>02-03-2025 15:00</t>
  </si>
  <si>
    <t>02-10-2025 07:00</t>
  </si>
  <si>
    <t>02-06-2025 11:18</t>
  </si>
  <si>
    <t>FW: Voice Mail (12 seconds)</t>
  </si>
  <si>
    <t>INC-114213</t>
  </si>
  <si>
    <t>Bayne, Michael</t>
  </si>
  <si>
    <t>01-31-2025 12:31</t>
  </si>
  <si>
    <t>02-03-2025 15:56</t>
  </si>
  <si>
    <t>02-14-2025 15:57</t>
  </si>
  <si>
    <t>02-03-2025 11:43</t>
  </si>
  <si>
    <t>CaseWare Binder showing offline</t>
  </si>
  <si>
    <t>INC-114325</t>
  </si>
  <si>
    <t>Didwania, Rashi</t>
  </si>
  <si>
    <t>02-01-2025 00:53</t>
  </si>
  <si>
    <t>02-01-2025 16:00</t>
  </si>
  <si>
    <t>02-06-2025 17:00</t>
  </si>
  <si>
    <t>02-01-2025 05:17</t>
  </si>
  <si>
    <t>Laptop configuration for  Yogesh Harkhani (New Joiner)</t>
  </si>
  <si>
    <t>INC-114140</t>
  </si>
  <si>
    <t>01-31-2025 09:38</t>
  </si>
  <si>
    <t>02-01-2025 17:38</t>
  </si>
  <si>
    <t>02-11-2025 19:38</t>
  </si>
  <si>
    <t>02-03-2025 07:07</t>
  </si>
  <si>
    <t>Incorrect Firm EIN in Axcess</t>
  </si>
  <si>
    <t>INC-114225</t>
  </si>
  <si>
    <t>Verde, Steven</t>
  </si>
  <si>
    <t>01-31-2025 13:26</t>
  </si>
  <si>
    <t>02-01-2025 21:26</t>
  </si>
  <si>
    <t>02-11-2025 23:26</t>
  </si>
  <si>
    <t>02-03-2025 13:23</t>
  </si>
  <si>
    <t>Need Assistance Connecting to External ODBC Database</t>
  </si>
  <si>
    <t>INC-114287</t>
  </si>
  <si>
    <t>Lobene, Pat</t>
  </si>
  <si>
    <t>01-31-2025 15:57</t>
  </si>
  <si>
    <t>01-31-2025 23:57</t>
  </si>
  <si>
    <t>02-06-2025 16:20</t>
  </si>
  <si>
    <t>02-26-2025 11:47</t>
  </si>
  <si>
    <t>MIcrosoft Word not allowing me to make edits.</t>
  </si>
  <si>
    <t>INC-114194</t>
  </si>
  <si>
    <t>Chica, Galo</t>
  </si>
  <si>
    <t>01-31-2025 11:39</t>
  </si>
  <si>
    <t>02-01-2025 19:39</t>
  </si>
  <si>
    <t>02-11-2025 21:39</t>
  </si>
  <si>
    <t>02-04-2025 14:53</t>
  </si>
  <si>
    <t>Restoring Caseware File from Berdon Caseware Cloud</t>
  </si>
  <si>
    <t>INC-114340</t>
  </si>
  <si>
    <t>Peros, Joseph</t>
  </si>
  <si>
    <t>Acharya, Spandan</t>
  </si>
  <si>
    <t>02-01-2025 11:13</t>
  </si>
  <si>
    <t>02-08-2025 12:58</t>
  </si>
  <si>
    <t>02-21-2025 11:35</t>
  </si>
  <si>
    <t>02-17-2025 13:45</t>
  </si>
  <si>
    <t>Remote Desktop Error</t>
  </si>
  <si>
    <t>INC-114151</t>
  </si>
  <si>
    <t>Vigneault, Fay</t>
  </si>
  <si>
    <t>01-31-2025 10:03</t>
  </si>
  <si>
    <t>01-31-2025 18:03</t>
  </si>
  <si>
    <t>02-06-2025 03:03</t>
  </si>
  <si>
    <t>02-03-2025 12:47</t>
  </si>
  <si>
    <t>NETWORK - Network Folder Access Request  - Access to printer in WLA for CCI team member</t>
  </si>
  <si>
    <t>INC-114306</t>
  </si>
  <si>
    <t>01-31-2025 17:31</t>
  </si>
  <si>
    <t>02-05-2025 10:27</t>
  </si>
  <si>
    <t>02-11-2025 11:45</t>
  </si>
  <si>
    <t>Unable to see the client on server</t>
  </si>
  <si>
    <t>INC-114328</t>
  </si>
  <si>
    <t>Ganeriwala, Nikita</t>
  </si>
  <si>
    <t>02-01-2025 03:08</t>
  </si>
  <si>
    <t>02-02-2025 16:30</t>
  </si>
  <si>
    <t>02-12-2025 10:00</t>
  </si>
  <si>
    <t>02-01-2025 06:14</t>
  </si>
  <si>
    <t>Microsoft Outlook issue</t>
  </si>
  <si>
    <t>INC-114329</t>
  </si>
  <si>
    <t>02-01-2025 03:10</t>
  </si>
  <si>
    <t>CCH Docs - Drag and Drop Download Issues</t>
  </si>
  <si>
    <t>INC-114271</t>
  </si>
  <si>
    <t>Wong, Kevin</t>
  </si>
  <si>
    <t>01-31-2025 15:21</t>
  </si>
  <si>
    <t>02-11-2025 07:53</t>
  </si>
  <si>
    <t>02-17-2025 11:54</t>
  </si>
  <si>
    <t>02-11-2025 13:41</t>
  </si>
  <si>
    <t>Citrix Not Opening</t>
  </si>
  <si>
    <t>INC-114333</t>
  </si>
  <si>
    <t>Richi, Emily</t>
  </si>
  <si>
    <t>Kumar, Sathish T.</t>
  </si>
  <si>
    <t>02-01-2025 08:37</t>
  </si>
  <si>
    <t>02-02-2025 17:07</t>
  </si>
  <si>
    <t>02-12-2025 10:37</t>
  </si>
  <si>
    <t>02-01-2025 10:41</t>
  </si>
  <si>
    <t>Maxim Group - Sage 50 File Restore</t>
  </si>
  <si>
    <t>INC-114136</t>
  </si>
  <si>
    <t>Kalata, Daniel</t>
  </si>
  <si>
    <t>01-31-2025 09:30</t>
  </si>
  <si>
    <t>02-06-2025 02:30</t>
  </si>
  <si>
    <t>02-03-2025 17:12</t>
  </si>
  <si>
    <t>Macro enabled workbook won't open from PPC</t>
  </si>
  <si>
    <t>INC-114347</t>
  </si>
  <si>
    <t>Jackowska, Maja</t>
  </si>
  <si>
    <t>02-01-2025 12:38</t>
  </si>
  <si>
    <t>02-02-2025 21:08</t>
  </si>
  <si>
    <t>02-12-2025 14:38</t>
  </si>
  <si>
    <t>CCWOUT30 - UltraTax 2023</t>
  </si>
  <si>
    <t>INC-114205</t>
  </si>
  <si>
    <t>Vajda, Joseph</t>
  </si>
  <si>
    <t>01-31-2025 12:14</t>
  </si>
  <si>
    <t>02-01-2025 20:14</t>
  </si>
  <si>
    <t>02-11-2025 22:14</t>
  </si>
  <si>
    <t>02-03-2025 11:57</t>
  </si>
  <si>
    <t>Teams issue</t>
  </si>
  <si>
    <t>INC-114217</t>
  </si>
  <si>
    <t>Vora, Jay</t>
  </si>
  <si>
    <t>01-31-2025 12:49</t>
  </si>
  <si>
    <t>02-01-2025 20:49</t>
  </si>
  <si>
    <t>02-11-2025 22:50</t>
  </si>
  <si>
    <t>02-01-2025 12:51</t>
  </si>
  <si>
    <t>CC Advisors Azure Tenant Setup - URGENT</t>
  </si>
  <si>
    <t>INC-114224</t>
  </si>
  <si>
    <t>01-31-2025 13:25</t>
  </si>
  <si>
    <t>02-01-2025 21:25</t>
  </si>
  <si>
    <t>02-11-2025 23:25</t>
  </si>
  <si>
    <t>02-03-2025 08:01</t>
  </si>
  <si>
    <t>Caseware links</t>
  </si>
  <si>
    <t>INC-114334</t>
  </si>
  <si>
    <t>Anello, Michael</t>
  </si>
  <si>
    <t>02-01-2025 09:20</t>
  </si>
  <si>
    <t>02-02-2025 17:50</t>
  </si>
  <si>
    <t>02-02-2025 10:27</t>
  </si>
  <si>
    <t>POWER OUTAGE - Melville Office has Lost Electricity</t>
  </si>
  <si>
    <t>INC-114127</t>
  </si>
  <si>
    <t>Persells, Joe</t>
  </si>
  <si>
    <t>01-31-2025 09:21</t>
  </si>
  <si>
    <t>02-03-2025 21:26</t>
  </si>
  <si>
    <t>02-04-2025 01:11</t>
  </si>
  <si>
    <t>02-03-2025 21:11</t>
  </si>
  <si>
    <t>Unable to rollover the tax closing file</t>
  </si>
  <si>
    <t>INC-114175</t>
  </si>
  <si>
    <t>Kadri, Uwais</t>
  </si>
  <si>
    <t>01-31-2025 11:10</t>
  </si>
  <si>
    <t>01-31-2025 19:10</t>
  </si>
  <si>
    <t>02-06-2025 04:10</t>
  </si>
  <si>
    <t>02-01-2025 04:18</t>
  </si>
  <si>
    <t>Need permission to access citibusinessonline.com for BPO client work</t>
  </si>
  <si>
    <t>INC-114201</t>
  </si>
  <si>
    <t>Liu, Yunpei (Rita)</t>
  </si>
  <si>
    <t>01-31-2025 11:59</t>
  </si>
  <si>
    <t>02-03-2025 11:59</t>
  </si>
  <si>
    <t>02-14-2025 11:59</t>
  </si>
  <si>
    <t>02-05-2025 12:21</t>
  </si>
  <si>
    <t>Caseware Files Not Available on SmartySync Server</t>
  </si>
  <si>
    <t>INC-114227</t>
  </si>
  <si>
    <t>01-31-2025 13:31</t>
  </si>
  <si>
    <t>02-01-2025 21:31</t>
  </si>
  <si>
    <t>02-11-2025 23:32</t>
  </si>
  <si>
    <t>02-03-2025 10:21</t>
  </si>
  <si>
    <t>CaseWare</t>
  </si>
  <si>
    <t>INC-114130</t>
  </si>
  <si>
    <t>01-31-2025 09:24</t>
  </si>
  <si>
    <t>01-31-2025 13:24</t>
  </si>
  <si>
    <t>02-03-2025 02:24</t>
  </si>
  <si>
    <t>02-07-2025 02:14</t>
  </si>
  <si>
    <t>PROSYSTEMS - Access Request</t>
  </si>
  <si>
    <t>INC-114187</t>
  </si>
  <si>
    <t>Soler, Paul</t>
  </si>
  <si>
    <t>01-31-2025 11:33</t>
  </si>
  <si>
    <t>02-01-2025 19:33</t>
  </si>
  <si>
    <t>02-11-2025 21:33</t>
  </si>
  <si>
    <t>02-03-2025 12:31</t>
  </si>
  <si>
    <t>Q drive access for QuickBooks</t>
  </si>
  <si>
    <t>INC-114346</t>
  </si>
  <si>
    <t>02-01-2025 12:36</t>
  </si>
  <si>
    <t>02-02-2025 21:06</t>
  </si>
  <si>
    <t>02-12-2025 14:36</t>
  </si>
  <si>
    <t>02-01-2025 13:24</t>
  </si>
  <si>
    <t>Everytime he Turns on Computer in Office he has to use Offline DUO</t>
  </si>
  <si>
    <t>INC-114161</t>
  </si>
  <si>
    <t>01-31-2025 10:23</t>
  </si>
  <si>
    <t>02-01-2025 18:23</t>
  </si>
  <si>
    <t>02-11-2025 20:23</t>
  </si>
  <si>
    <t>Setting Up new Laptop for user that is starting on Monday</t>
  </si>
  <si>
    <t>INC-114162</t>
  </si>
  <si>
    <t>01-31-2025 10:24</t>
  </si>
  <si>
    <t>02-01-2025 18:24</t>
  </si>
  <si>
    <t>02-11-2025 20:24</t>
  </si>
  <si>
    <t>02-03-2025 08:47</t>
  </si>
  <si>
    <t>Unable to Access Woodbridge CT Smartsync server - CCWBR0235</t>
  </si>
  <si>
    <t>INC-114179</t>
  </si>
  <si>
    <t>01-31-2025 11:15</t>
  </si>
  <si>
    <t>02-24-2025 09:36</t>
  </si>
  <si>
    <t>03-07-2025 09:37</t>
  </si>
  <si>
    <t>02-21-2025 13:16</t>
  </si>
  <si>
    <t>CCH Incoming files</t>
  </si>
  <si>
    <t>INC-114133</t>
  </si>
  <si>
    <t>Siauciunas, Gvidas</t>
  </si>
  <si>
    <t>01-31-2025 09:27</t>
  </si>
  <si>
    <t>01-31-2025 13:27</t>
  </si>
  <si>
    <t>02-03-2025 02:27</t>
  </si>
  <si>
    <t>02-04-2025 14:40</t>
  </si>
  <si>
    <t>Excel - Client Intake</t>
  </si>
  <si>
    <t>INC-114290</t>
  </si>
  <si>
    <t>Preto, Vincent</t>
  </si>
  <si>
    <t>01-31-2025 16:19</t>
  </si>
  <si>
    <t>02-02-2025 08:49</t>
  </si>
  <si>
    <t>02-12-2025 02:19</t>
  </si>
  <si>
    <t>02-04-2025 11:44</t>
  </si>
  <si>
    <t>INC-114268</t>
  </si>
  <si>
    <t>Aravindan, A.V.</t>
  </si>
  <si>
    <t>01-31-2025 15:16</t>
  </si>
  <si>
    <t>02-01-2025 23:16</t>
  </si>
  <si>
    <t>02-12-2025 01:16</t>
  </si>
  <si>
    <t>02-07-2025 17:28</t>
  </si>
  <si>
    <t>email not deliverabe</t>
  </si>
  <si>
    <t>INC-114293</t>
  </si>
  <si>
    <t>Simon, Tonia</t>
  </si>
  <si>
    <t>01-31-2025 16:29</t>
  </si>
  <si>
    <t>02-02-2025 08:59</t>
  </si>
  <si>
    <t>02-12-2025 02:29</t>
  </si>
  <si>
    <t>02-04-2025 17:55</t>
  </si>
  <si>
    <t>Lost file in Idea</t>
  </si>
  <si>
    <t>INC-114326</t>
  </si>
  <si>
    <t>Jain, Darshan</t>
  </si>
  <si>
    <t>02-01-2025 02:13</t>
  </si>
  <si>
    <t>02-01-2025 02:54</t>
  </si>
  <si>
    <t>Datasnipper documents not appearing</t>
  </si>
  <si>
    <t>INC-114108</t>
  </si>
  <si>
    <t>Pareek, Bulbul</t>
  </si>
  <si>
    <t>01-31-2025 07:53</t>
  </si>
  <si>
    <t>02-11-2025 17:53</t>
  </si>
  <si>
    <t>02-03-2025 07:24</t>
  </si>
  <si>
    <t>Can't open Caseware file</t>
  </si>
  <si>
    <t>INC-114182</t>
  </si>
  <si>
    <t>Kumar, Nandu</t>
  </si>
  <si>
    <t>01-31-2025 11:21</t>
  </si>
  <si>
    <t>02-01-2025 19:21</t>
  </si>
  <si>
    <t>02-11-2025 21:21</t>
  </si>
  <si>
    <t>AssureSign Emails Not Coming Through</t>
  </si>
  <si>
    <t>INC-114302</t>
  </si>
  <si>
    <t>Ramirez, Silvana</t>
  </si>
  <si>
    <t>01-31-2025 17:18</t>
  </si>
  <si>
    <t>02-02-2025 09:48</t>
  </si>
  <si>
    <t>02-12-2025 03:18</t>
  </si>
  <si>
    <t>02-04-2025 19:00</t>
  </si>
  <si>
    <t>Group Email not working for outside vendor</t>
  </si>
  <si>
    <t>INC-114245</t>
  </si>
  <si>
    <t>Finn, Stacy</t>
  </si>
  <si>
    <t>01-31-2025 13:52</t>
  </si>
  <si>
    <t>02-03-2025 12:53</t>
  </si>
  <si>
    <t>02-05-2025 08:53</t>
  </si>
  <si>
    <t>02-03-2025 11:56</t>
  </si>
  <si>
    <t>Issue with accessing file on caseware</t>
  </si>
  <si>
    <t>INC-114331</t>
  </si>
  <si>
    <t>Shah, Urja</t>
  </si>
  <si>
    <t>02-01-2025 05:05</t>
  </si>
  <si>
    <t>02-01-2025 05:16</t>
  </si>
  <si>
    <t>locked out of computer</t>
  </si>
  <si>
    <t>INC-114345</t>
  </si>
  <si>
    <t>Byrne, John</t>
  </si>
  <si>
    <t>02-01-2025 12:12</t>
  </si>
  <si>
    <t>02-01-2025 20:12</t>
  </si>
  <si>
    <t>02-06-2025 21:12</t>
  </si>
  <si>
    <t>02-01-2025 17:14</t>
  </si>
  <si>
    <t>INC-114269</t>
  </si>
  <si>
    <t>Wang, Joanna</t>
  </si>
  <si>
    <t>02-05-2025 13:10</t>
  </si>
  <si>
    <t>Unable to login to mfpco</t>
  </si>
  <si>
    <t>INC-114281</t>
  </si>
  <si>
    <t>Saeed, Zishawn</t>
  </si>
  <si>
    <t>01-31-2025 15:41</t>
  </si>
  <si>
    <t>02-02-2025 08:11</t>
  </si>
  <si>
    <t>02-12-2025 01:41</t>
  </si>
  <si>
    <t>02-06-2025 15:30</t>
  </si>
  <si>
    <t>US Staff New Hire - Alejandro Sanchez - Start Date: 02/03/2025 - Physical Office: [NYC]New York Cit</t>
  </si>
  <si>
    <t>INC-114303</t>
  </si>
  <si>
    <t>Paycom Online</t>
  </si>
  <si>
    <t>01-31-2025 17:24</t>
  </si>
  <si>
    <t>02-03-2025 17:24</t>
  </si>
  <si>
    <t>02-14-2025 17:24</t>
  </si>
  <si>
    <t>02-05-2025 13:44</t>
  </si>
  <si>
    <t>PDFlyer Extension</t>
  </si>
  <si>
    <t>INC-114305</t>
  </si>
  <si>
    <t>Marji, Ryan</t>
  </si>
  <si>
    <t>01-31-2025 17:26</t>
  </si>
  <si>
    <t>02-02-2025 09:56</t>
  </si>
  <si>
    <t>02-12-2025 03:26</t>
  </si>
  <si>
    <t>02-03-2025 11:58</t>
  </si>
  <si>
    <t>missing outlook add in for CCH</t>
  </si>
  <si>
    <t>INC-114338</t>
  </si>
  <si>
    <t>Winton, Robert M.</t>
  </si>
  <si>
    <t>02-01-2025 11:03</t>
  </si>
  <si>
    <t>02-04-2025 18:16</t>
  </si>
  <si>
    <t>02-17-2025 18:16</t>
  </si>
  <si>
    <t>02-04-2025 10:36</t>
  </si>
  <si>
    <t>Front Desk Phone Rings To My Cell Phone</t>
  </si>
  <si>
    <t>INC-114292</t>
  </si>
  <si>
    <t>Orie, Ada</t>
  </si>
  <si>
    <t>01-31-2025 16:28</t>
  </si>
  <si>
    <t>02-02-2025 08:58</t>
  </si>
  <si>
    <t>02-12-2025 02:28</t>
  </si>
  <si>
    <t>02-03-2025 11:30</t>
  </si>
  <si>
    <t>QBO Transfer Account to Client</t>
  </si>
  <si>
    <t>INC-114296</t>
  </si>
  <si>
    <t>01-31-2025 16:54</t>
  </si>
  <si>
    <t>02-02-2025 09:24</t>
  </si>
  <si>
    <t>02-24-2025 12:34</t>
  </si>
  <si>
    <t>02-18-2025 14:50</t>
  </si>
  <si>
    <t>Read Only on Caseware</t>
  </si>
  <si>
    <t>INC-114297</t>
  </si>
  <si>
    <t>Fernandez, Wilfredo</t>
  </si>
  <si>
    <t>02-05-2025 10:29</t>
  </si>
  <si>
    <t>02-03-2025 10:58</t>
  </si>
  <si>
    <t>CW file syncing problem</t>
  </si>
  <si>
    <t>INC-114327</t>
  </si>
  <si>
    <t>Raval, Dhara</t>
  </si>
  <si>
    <t>02-01-2025 03:03</t>
  </si>
  <si>
    <t>02-01-2025 03:11</t>
  </si>
  <si>
    <t>Locators from CCH to send to a client</t>
  </si>
  <si>
    <t>INC-114343</t>
  </si>
  <si>
    <t>Artus Jr, Terry</t>
  </si>
  <si>
    <t>02-01-2025 11:48</t>
  </si>
  <si>
    <t>02-02-2025 20:18</t>
  </si>
  <si>
    <t>02-12-2025 13:48</t>
  </si>
  <si>
    <t>02-02-2025 08:13</t>
  </si>
  <si>
    <t>Data snipper issue</t>
  </si>
  <si>
    <t>INC-114330</t>
  </si>
  <si>
    <t>02-01-2025 04:29</t>
  </si>
  <si>
    <t>02-03-2025 06:47</t>
  </si>
  <si>
    <t>Password expired - need to reset</t>
  </si>
  <si>
    <t>INC-114348</t>
  </si>
  <si>
    <t>02-01-2025 13:18</t>
  </si>
  <si>
    <t>02-01-2025 17:18</t>
  </si>
  <si>
    <t>02-03-2025 22:18</t>
  </si>
  <si>
    <t>02-01-2025 14:32</t>
  </si>
  <si>
    <t>Computer Frozen</t>
  </si>
  <si>
    <t>INC-114342</t>
  </si>
  <si>
    <t>Brown, Peter T.</t>
  </si>
  <si>
    <t>02-01-2025 11:37</t>
  </si>
  <si>
    <t>02-02-2025 20:07</t>
  </si>
  <si>
    <t>02-12-2025 13:37</t>
  </si>
  <si>
    <t>02-01-2025 13:39</t>
  </si>
  <si>
    <t>Computers Freezing up</t>
  </si>
  <si>
    <t>INC-114349</t>
  </si>
  <si>
    <t>02-01-2025 13:26</t>
  </si>
  <si>
    <t>02-02-2025 21:56</t>
  </si>
  <si>
    <t>02-12-2025 15:26</t>
  </si>
  <si>
    <t>02-06-2025 11:46</t>
  </si>
  <si>
    <t>Caseware Syncing Issue</t>
  </si>
  <si>
    <t>INC-114350</t>
  </si>
  <si>
    <t>Tulsyan, Prakhar</t>
  </si>
  <si>
    <t>02-01-2025 14:14</t>
  </si>
  <si>
    <t>02-01-2025 18:14</t>
  </si>
  <si>
    <t>02-03-2025 23:14</t>
  </si>
  <si>
    <t>02-03-2025 15:10</t>
  </si>
  <si>
    <t>Cannot find Caseware tax closing on New York, NY Server</t>
  </si>
  <si>
    <t>INC-114341</t>
  </si>
  <si>
    <t>Perlmutter, Conor</t>
  </si>
  <si>
    <t>02-01-2025 11:16</t>
  </si>
  <si>
    <t>02-02-2025 19:46</t>
  </si>
  <si>
    <t>02-12-2025 13:16</t>
  </si>
  <si>
    <t>02-03-2025 10:00</t>
  </si>
  <si>
    <t>Caseware cloud connector sign in error</t>
  </si>
  <si>
    <t>INC-114354</t>
  </si>
  <si>
    <t>Bouwer, Marinel</t>
  </si>
  <si>
    <t>02-02-2025 02:20</t>
  </si>
  <si>
    <t>02-02-2025 16:00</t>
  </si>
  <si>
    <t>02-07-2025 08:30</t>
  </si>
  <si>
    <t>02-02-2025 02:52</t>
  </si>
  <si>
    <t>Issue in operating QBD- remote desktop</t>
  </si>
  <si>
    <t>INC-114451</t>
  </si>
  <si>
    <t>02-03-2025 09:30</t>
  </si>
  <si>
    <t>02-04-2025 09:30</t>
  </si>
  <si>
    <t>02-14-2025 02:30</t>
  </si>
  <si>
    <t>02-04-2025 06:48</t>
  </si>
  <si>
    <t>INC-114568</t>
  </si>
  <si>
    <t>Lubin, Leonard</t>
  </si>
  <si>
    <t>02-03-2025 13:43</t>
  </si>
  <si>
    <t>02-03-2025 21:43</t>
  </si>
  <si>
    <t>02-08-2025 21:43</t>
  </si>
  <si>
    <t>02-07-2025 13:07</t>
  </si>
  <si>
    <t>User needs suspicious email to be verified.</t>
  </si>
  <si>
    <t>INC-114427</t>
  </si>
  <si>
    <t>Feller, Mike J.</t>
  </si>
  <si>
    <t>02-03-2025 08:44</t>
  </si>
  <si>
    <t>02-04-2025 08:44</t>
  </si>
  <si>
    <t>02-14-2025 01:45</t>
  </si>
  <si>
    <t>Caseware Templates</t>
  </si>
  <si>
    <t>INC-114467</t>
  </si>
  <si>
    <t>Raymundo, Kate N.</t>
  </si>
  <si>
    <t>02-04-2025 09:59</t>
  </si>
  <si>
    <t>02-14-2025 03:00</t>
  </si>
  <si>
    <t>02-03-2025 13:29</t>
  </si>
  <si>
    <t>need password for bloomberg research</t>
  </si>
  <si>
    <t>INC-114541</t>
  </si>
  <si>
    <t>Parikh, Jayani</t>
  </si>
  <si>
    <t>02-03-2025 12:26</t>
  </si>
  <si>
    <t>02-04-2025 12:27</t>
  </si>
  <si>
    <t>02-14-2025 05:27</t>
  </si>
  <si>
    <t>02-04-2025 13:25</t>
  </si>
  <si>
    <t>Z Drive not working when connected to VPN</t>
  </si>
  <si>
    <t>INC-114551</t>
  </si>
  <si>
    <t>Zambarano, Zachary</t>
  </si>
  <si>
    <t>02-26-2025 01:44</t>
  </si>
  <si>
    <t>03-03-2025 10:44</t>
  </si>
  <si>
    <t>02-25-2025 20:00</t>
  </si>
  <si>
    <t>XCM calendar update</t>
  </si>
  <si>
    <t>INC-114586</t>
  </si>
  <si>
    <t>02-03-2025 14:21</t>
  </si>
  <si>
    <t>02-04-2025 14:21</t>
  </si>
  <si>
    <t>02-17-2025 14:21</t>
  </si>
  <si>
    <t>02-06-2025 17:27</t>
  </si>
  <si>
    <t>PDFlyers needed</t>
  </si>
  <si>
    <t>INC-114610</t>
  </si>
  <si>
    <t>Bui, Anh</t>
  </si>
  <si>
    <t>02-03-2025 16:01</t>
  </si>
  <si>
    <t>02-04-2025 16:01</t>
  </si>
  <si>
    <t>02-14-2025 09:01</t>
  </si>
  <si>
    <t>02-04-2025 11:35</t>
  </si>
  <si>
    <t>Disc space full during the save caseware files</t>
  </si>
  <si>
    <t>INC-114392</t>
  </si>
  <si>
    <t>02-03-2025 02:44</t>
  </si>
  <si>
    <t>02-03-2025 06:44</t>
  </si>
  <si>
    <t>02-05-2025 02:44</t>
  </si>
  <si>
    <t>02-03-2025 02:50</t>
  </si>
  <si>
    <t>Help to reset RD password</t>
  </si>
  <si>
    <t>INC-114404</t>
  </si>
  <si>
    <t>Patil, Deepti</t>
  </si>
  <si>
    <t>02-03-2025 05:12</t>
  </si>
  <si>
    <t>02-03-2025 09:12</t>
  </si>
  <si>
    <t>02-05-2025 05:12</t>
  </si>
  <si>
    <t>02-03-2025 05:50</t>
  </si>
  <si>
    <t>password expired</t>
  </si>
  <si>
    <t>INC-114519</t>
  </si>
  <si>
    <t>Sam, Priscilla</t>
  </si>
  <si>
    <t>02-03-2025 11:32</t>
  </si>
  <si>
    <t>02-04-2025 11:32</t>
  </si>
  <si>
    <t>02-14-2025 04:32</t>
  </si>
  <si>
    <t>02-03-2025 12:12</t>
  </si>
  <si>
    <t>Caseware will not Open</t>
  </si>
  <si>
    <t>INC-114538</t>
  </si>
  <si>
    <t>Siegel, Joshua</t>
  </si>
  <si>
    <t>02-03-2025 12:23</t>
  </si>
  <si>
    <t>02-04-2025 12:23</t>
  </si>
  <si>
    <t>02-14-2025 05:23</t>
  </si>
  <si>
    <t>INC-114540</t>
  </si>
  <si>
    <t>Thompson, Christina</t>
  </si>
  <si>
    <t>02-03-2025 12:25</t>
  </si>
  <si>
    <t>02-04-2025 12:25</t>
  </si>
  <si>
    <t>02-14-2025 05:25</t>
  </si>
  <si>
    <t>02-03-2025 13:30</t>
  </si>
  <si>
    <t>Caseware - Copy Components</t>
  </si>
  <si>
    <t>INC-114548</t>
  </si>
  <si>
    <t>Perlin, Daniel</t>
  </si>
  <si>
    <t>02-03-2025 12:45</t>
  </si>
  <si>
    <t>02-03-2025 20:45</t>
  </si>
  <si>
    <t>02-08-2025 20:45</t>
  </si>
  <si>
    <t>02-03-2025 14:59</t>
  </si>
  <si>
    <t>OUTLOOK FOR PHONE - adjusting favorites and accessing sub-folders</t>
  </si>
  <si>
    <t>INC-114554</t>
  </si>
  <si>
    <t>02-03-2025 13:02</t>
  </si>
  <si>
    <t>02-03-2025 21:02</t>
  </si>
  <si>
    <t>02-08-2025 21:02</t>
  </si>
  <si>
    <t>02-03-2025 13:04</t>
  </si>
  <si>
    <t>CASEWARE - access being blocked</t>
  </si>
  <si>
    <t>INC-114557</t>
  </si>
  <si>
    <t>Adelson, Michael</t>
  </si>
  <si>
    <t>02-03-2025 13:07</t>
  </si>
  <si>
    <t>02-03-2025 21:07</t>
  </si>
  <si>
    <t>02-08-2025 21:07</t>
  </si>
  <si>
    <t>02-11-2025 19:13</t>
  </si>
  <si>
    <t>International Travel Return is scheduled for: Blatt, Jessica</t>
  </si>
  <si>
    <t>INC-114355</t>
  </si>
  <si>
    <t>CC Intranet</t>
  </si>
  <si>
    <t>02-02-2025 08:00</t>
  </si>
  <si>
    <t>02-13-2025 01:30</t>
  </si>
  <si>
    <t>02-02-2025 08:12</t>
  </si>
  <si>
    <t>International Travel Departure is scheduled for: Quincoces, Nataly M.</t>
  </si>
  <si>
    <t>INC-114356</t>
  </si>
  <si>
    <t>02-02-2025 10:00</t>
  </si>
  <si>
    <t>02-03-2025 10:30</t>
  </si>
  <si>
    <t>02-13-2025 03:30</t>
  </si>
  <si>
    <t>02-02-2025 10:24</t>
  </si>
  <si>
    <t>International Travel Return is scheduled for: Berardi, Ed</t>
  </si>
  <si>
    <t>INC-114363</t>
  </si>
  <si>
    <t>02-02-2025 12:00</t>
  </si>
  <si>
    <t>02-03-2025 12:30</t>
  </si>
  <si>
    <t>02-13-2025 05:30</t>
  </si>
  <si>
    <t>02-02-2025 12:39</t>
  </si>
  <si>
    <t>International Travel Return is scheduled for: Palmer, Stacy</t>
  </si>
  <si>
    <t>INC-114373</t>
  </si>
  <si>
    <t>02-02-2025 19:00</t>
  </si>
  <si>
    <t>02-03-2025 19:30</t>
  </si>
  <si>
    <t>02-02-2025 20:24</t>
  </si>
  <si>
    <t>Microsoft Teams not working in RDP</t>
  </si>
  <si>
    <t>INC-114402</t>
  </si>
  <si>
    <t>Bhartia, Jitendra</t>
  </si>
  <si>
    <t>02-03-2025 04:54</t>
  </si>
  <si>
    <t>02-04-2025 04:54</t>
  </si>
  <si>
    <t>02-13-2025 21:54</t>
  </si>
  <si>
    <t>02-03-2025 10:08</t>
  </si>
  <si>
    <t>50 Rock 4th Floor Printer out of ink</t>
  </si>
  <si>
    <t>INC-114429</t>
  </si>
  <si>
    <t>Most, Joseph</t>
  </si>
  <si>
    <t>02-03-2025 08:50</t>
  </si>
  <si>
    <t>02-04-2025 08:50</t>
  </si>
  <si>
    <t>02-14-2025 01:50</t>
  </si>
  <si>
    <t>02-03-2025 10:31</t>
  </si>
  <si>
    <t>PPC Smart Checklist update</t>
  </si>
  <si>
    <t>INC-114457</t>
  </si>
  <si>
    <t>Patel, Chintan</t>
  </si>
  <si>
    <t>02-03-2025 09:43</t>
  </si>
  <si>
    <t>02-04-2025 09:43</t>
  </si>
  <si>
    <t>02-14-2025 02:43</t>
  </si>
  <si>
    <t>02-03-2025 14:44</t>
  </si>
  <si>
    <t>Sharefile access and email attachment option</t>
  </si>
  <si>
    <t>INC-114493</t>
  </si>
  <si>
    <t>02-03-2025 10:32</t>
  </si>
  <si>
    <t>02-04-2025 10:32</t>
  </si>
  <si>
    <t>02-14-2025 03:32</t>
  </si>
  <si>
    <t>Office Location</t>
  </si>
  <si>
    <t>INC-114494</t>
  </si>
  <si>
    <t>02-03-2025 10:33</t>
  </si>
  <si>
    <t>02-04-2025 10:33</t>
  </si>
  <si>
    <t>02-14-2025 03:33</t>
  </si>
  <si>
    <t>NO DRIVES</t>
  </si>
  <si>
    <t>INC-114366</t>
  </si>
  <si>
    <t>Senechal, Holly</t>
  </si>
  <si>
    <t>02-02-2025 13:10</t>
  </si>
  <si>
    <t>02-03-2025 16:14</t>
  </si>
  <si>
    <t>02-13-2025 09:14</t>
  </si>
  <si>
    <t>02-03-2025 15:36</t>
  </si>
  <si>
    <t>New Phone - Need new Duo activation code</t>
  </si>
  <si>
    <t>INC-114440</t>
  </si>
  <si>
    <t>Spoto, Glenn</t>
  </si>
  <si>
    <t>02-03-2025 09:14</t>
  </si>
  <si>
    <t>02-04-2025 09:14</t>
  </si>
  <si>
    <t>02-14-2025 02:14</t>
  </si>
  <si>
    <t>SERVICE ACCOUNT - Request to Add/Modify/Remove Service Account</t>
  </si>
  <si>
    <t>INC-114518</t>
  </si>
  <si>
    <t>Rodriguez-Robinson, Aliayah</t>
  </si>
  <si>
    <t>02-03-2025 11:28</t>
  </si>
  <si>
    <t>02-04-2025 11:28</t>
  </si>
  <si>
    <t>02-14-2025 04:28</t>
  </si>
  <si>
    <t>02-03-2025 12:11</t>
  </si>
  <si>
    <t>Michael needed PPC Smart Aids installed on his new machine</t>
  </si>
  <si>
    <t>INC-114566</t>
  </si>
  <si>
    <t>02-04-2025 13:29</t>
  </si>
  <si>
    <t>02-14-2025 06:29</t>
  </si>
  <si>
    <t>Internet not connecting</t>
  </si>
  <si>
    <t>INC-114600</t>
  </si>
  <si>
    <t>Abramson, Julianna</t>
  </si>
  <si>
    <t>02-03-2025 15:19</t>
  </si>
  <si>
    <t>02-04-2025 15:19</t>
  </si>
  <si>
    <t>02-17-2025 15:19</t>
  </si>
  <si>
    <t>02-03-2025 16:11</t>
  </si>
  <si>
    <t>Excel files lock without being password protected</t>
  </si>
  <si>
    <t>INC-114370</t>
  </si>
  <si>
    <t>Popa, Mihaela</t>
  </si>
  <si>
    <t>02-02-2025 16:17</t>
  </si>
  <si>
    <t>02-03-2025 16:47</t>
  </si>
  <si>
    <t>02-13-2025 09:47</t>
  </si>
  <si>
    <t>02-06-2025 20:10</t>
  </si>
  <si>
    <t>EBP Template</t>
  </si>
  <si>
    <t>INC-114387</t>
  </si>
  <si>
    <t>Reddy, Bhargavi</t>
  </si>
  <si>
    <t>02-03-2025 01:46</t>
  </si>
  <si>
    <t>02-03-2025 02:46</t>
  </si>
  <si>
    <t>02-03-2025 09:46</t>
  </si>
  <si>
    <t>02-03-2025 02:41</t>
  </si>
  <si>
    <t>Linda Mikitovic - New Client Plugin does not work</t>
  </si>
  <si>
    <t>INC-114468</t>
  </si>
  <si>
    <t>Mikitovic, Linda</t>
  </si>
  <si>
    <t>02-03-2025 18:00</t>
  </si>
  <si>
    <t>02-10-2025 10:00</t>
  </si>
  <si>
    <t>02-05-2025 15:26</t>
  </si>
  <si>
    <t>Jericho JP 347 printer - black spots</t>
  </si>
  <si>
    <t>INC-114478</t>
  </si>
  <si>
    <t>Cernilli, Louis</t>
  </si>
  <si>
    <t>02-03-2025 10:22</t>
  </si>
  <si>
    <t>02-18-2025 12:40</t>
  </si>
  <si>
    <t>03-03-2025 12:40</t>
  </si>
  <si>
    <t>02-26-2025 12:06</t>
  </si>
  <si>
    <t>QuickBooks</t>
  </si>
  <si>
    <t>INC-114509</t>
  </si>
  <si>
    <t>Shnayder, Milana</t>
  </si>
  <si>
    <t>02-03-2025 11:03</t>
  </si>
  <si>
    <t>02-14-2025 07:21</t>
  </si>
  <si>
    <t>02-03-2025 16:41</t>
  </si>
  <si>
    <t>HARBOR DISTRIBUTION BOT</t>
  </si>
  <si>
    <t>INC-114641</t>
  </si>
  <si>
    <t>Guzman, Raquel</t>
  </si>
  <si>
    <t>Alano, Brandon</t>
  </si>
  <si>
    <t>02-03-2025 17:04</t>
  </si>
  <si>
    <t>02-03-2025 23:04</t>
  </si>
  <si>
    <t>02-05-2025 17:04</t>
  </si>
  <si>
    <t>02-03-2025 17:08</t>
  </si>
  <si>
    <t>Delete CaseWare binder</t>
  </si>
  <si>
    <t>INC-114692</t>
  </si>
  <si>
    <t>Sethi, Sunny</t>
  </si>
  <si>
    <t>02-04-2025 00:52</t>
  </si>
  <si>
    <t>02-14-2025 17:52</t>
  </si>
  <si>
    <t>02-04-2025 02:38</t>
  </si>
  <si>
    <t>CaseWare File Name Change</t>
  </si>
  <si>
    <t>INC-114536</t>
  </si>
  <si>
    <t>Fitzgerald, Kevin</t>
  </si>
  <si>
    <t>02-14-2025 05:16</t>
  </si>
  <si>
    <t>02-03-2025 14:51</t>
  </si>
  <si>
    <t>PRS-CX-8.2 form</t>
  </si>
  <si>
    <t>INC-114661</t>
  </si>
  <si>
    <t>Schirripa, Dominic</t>
  </si>
  <si>
    <t>02-04-2025 18:00</t>
  </si>
  <si>
    <t>02-14-2025 11:00</t>
  </si>
  <si>
    <t>02-04-2025 13:22</t>
  </si>
  <si>
    <t>Mimecast and H drive</t>
  </si>
  <si>
    <t>INC-114669</t>
  </si>
  <si>
    <t>Condol, Jacqueline</t>
  </si>
  <si>
    <t>02-03-2025 19:06</t>
  </si>
  <si>
    <t>02-04-2025 19:06</t>
  </si>
  <si>
    <t>02-14-2025 12:06</t>
  </si>
  <si>
    <t>02-04-2025 00:23</t>
  </si>
  <si>
    <t>Caseware</t>
  </si>
  <si>
    <t>INC-114357</t>
  </si>
  <si>
    <t>02-02-2025 10:20</t>
  </si>
  <si>
    <t>02-03-2025 10:50</t>
  </si>
  <si>
    <t>02-13-2025 03:50</t>
  </si>
  <si>
    <t>02-02-2025 11:25</t>
  </si>
  <si>
    <t>New Phone No DUO</t>
  </si>
  <si>
    <t>INC-114436</t>
  </si>
  <si>
    <t>Reeves, Lisa J.</t>
  </si>
  <si>
    <t>02-03-2025 09:09</t>
  </si>
  <si>
    <t>02-04-2025 09:09</t>
  </si>
  <si>
    <t>02-14-2025 02:09</t>
  </si>
  <si>
    <t>02-03-2025 11:06</t>
  </si>
  <si>
    <t>Teams</t>
  </si>
  <si>
    <t>INC-114437</t>
  </si>
  <si>
    <t>Kumar, Shivangi</t>
  </si>
  <si>
    <t>02-04-2025 09:12</t>
  </si>
  <si>
    <t>02-14-2025 02:12</t>
  </si>
  <si>
    <t>02-03-2025 09:55</t>
  </si>
  <si>
    <t>Idea Licensing problem</t>
  </si>
  <si>
    <t>INC-114442</t>
  </si>
  <si>
    <t>Sen, Partho</t>
  </si>
  <si>
    <t>02-03-2025 09:19</t>
  </si>
  <si>
    <t>02-04-2025 09:19</t>
  </si>
  <si>
    <t>02-14-2025 02:19</t>
  </si>
  <si>
    <t>02-03-2025 14:33</t>
  </si>
  <si>
    <t>INC-114358</t>
  </si>
  <si>
    <t>Shah, Yasho</t>
  </si>
  <si>
    <t>02-02-2025 10:34</t>
  </si>
  <si>
    <t>02-02-2025 18:34</t>
  </si>
  <si>
    <t>02-07-2025 11:04</t>
  </si>
  <si>
    <t>02-02-2025 10:47</t>
  </si>
  <si>
    <t>Problems changing password</t>
  </si>
  <si>
    <t>INC-114374</t>
  </si>
  <si>
    <t>Camenzind, Brooke</t>
  </si>
  <si>
    <t>02-02-2025 20:57</t>
  </si>
  <si>
    <t>02-03-2025 21:27</t>
  </si>
  <si>
    <t>02-13-2025 14:27</t>
  </si>
  <si>
    <t>02-02-2025 22:06</t>
  </si>
  <si>
    <t>Caseware can not synch to cental file room</t>
  </si>
  <si>
    <t>INC-114443</t>
  </si>
  <si>
    <t>02-03-2025 09:22</t>
  </si>
  <si>
    <t>02-04-2025 09:22</t>
  </si>
  <si>
    <t>02-14-2025 02:22</t>
  </si>
  <si>
    <t>02-03-2025 11:18</t>
  </si>
  <si>
    <t>INC-114444</t>
  </si>
  <si>
    <t>02-03-2025 09:24</t>
  </si>
  <si>
    <t>02-04-2025 09:24</t>
  </si>
  <si>
    <t>02-14-2025 02:25</t>
  </si>
  <si>
    <t>02-03-2025 12:09</t>
  </si>
  <si>
    <t>E-mail forwarding</t>
  </si>
  <si>
    <t>INC-114537</t>
  </si>
  <si>
    <t>Lynch, Brendan</t>
  </si>
  <si>
    <t>02-03-2025 12:19</t>
  </si>
  <si>
    <t>02-04-2025 12:19</t>
  </si>
  <si>
    <t>02-14-2025 05:19</t>
  </si>
  <si>
    <t>02-03-2025 12:42</t>
  </si>
  <si>
    <t>IAHP - Sharepoint folder access</t>
  </si>
  <si>
    <t>INC-114406</t>
  </si>
  <si>
    <t>Dave, Shaishav</t>
  </si>
  <si>
    <t>02-03-2025 05:17</t>
  </si>
  <si>
    <t>02-04-2025 05:17</t>
  </si>
  <si>
    <t>02-13-2025 22:17</t>
  </si>
  <si>
    <t>02-03-2025 06:11</t>
  </si>
  <si>
    <t>Audio Issue</t>
  </si>
  <si>
    <t>INC-114414</t>
  </si>
  <si>
    <t>Schneider, Andrew</t>
  </si>
  <si>
    <t>02-03-2025 07:27</t>
  </si>
  <si>
    <t>02-04-2025 07:27</t>
  </si>
  <si>
    <t>02-14-2025 00:28</t>
  </si>
  <si>
    <t>02-03-2025 11:26</t>
  </si>
  <si>
    <t>Password reset issue</t>
  </si>
  <si>
    <t>INC-114495</t>
  </si>
  <si>
    <t>Leonard, Christina M.</t>
  </si>
  <si>
    <t>02-03-2025 10:35</t>
  </si>
  <si>
    <t>02-03-2025 14:35</t>
  </si>
  <si>
    <t>02-05-2025 10:35</t>
  </si>
  <si>
    <t>02-03-2025 11:33</t>
  </si>
  <si>
    <t>Add-ins tile in an excel file not visible</t>
  </si>
  <si>
    <t>INC-114394</t>
  </si>
  <si>
    <t>02-03-2025 06:50</t>
  </si>
  <si>
    <t>02-05-2025 02:50</t>
  </si>
  <si>
    <t>02-03-2025 04:16</t>
  </si>
  <si>
    <t>Installation of Teams</t>
  </si>
  <si>
    <t>INC-114407</t>
  </si>
  <si>
    <t>Bhayani, Nipun</t>
  </si>
  <si>
    <t>02-03-2025 05:20</t>
  </si>
  <si>
    <t>02-04-2025 05:20</t>
  </si>
  <si>
    <t>02-13-2025 22:20</t>
  </si>
  <si>
    <t>02-03-2025 05:41</t>
  </si>
  <si>
    <t>Questionable email received</t>
  </si>
  <si>
    <t>INC-114465</t>
  </si>
  <si>
    <t>Grady, Michael</t>
  </si>
  <si>
    <t>Huh, John</t>
  </si>
  <si>
    <t>02-03-2025 09:56</t>
  </si>
  <si>
    <t>02-04-2025 09:56</t>
  </si>
  <si>
    <t>02-14-2025 02:56</t>
  </si>
  <si>
    <t>02-03-2025 10:36</t>
  </si>
  <si>
    <t>INC-114506</t>
  </si>
  <si>
    <t>Arnold, Andrea</t>
  </si>
  <si>
    <t>02-03-2025 10:55</t>
  </si>
  <si>
    <t>02-04-2025 10:55</t>
  </si>
  <si>
    <t>02-14-2025 03:56</t>
  </si>
  <si>
    <t>02-03-2025 16:28</t>
  </si>
  <si>
    <t>Bloomberg research subscription</t>
  </si>
  <si>
    <t>INC-114522</t>
  </si>
  <si>
    <t>Choi, Alice</t>
  </si>
  <si>
    <t>02-14-2025 04:33</t>
  </si>
  <si>
    <t>02-03-2025 13:52</t>
  </si>
  <si>
    <t>INC-114360</t>
  </si>
  <si>
    <t>02-02-2025 11:17</t>
  </si>
  <si>
    <t>02-04-2025 07:00</t>
  </si>
  <si>
    <t>02-05-2025 14:24</t>
  </si>
  <si>
    <t>Matthew Radowicz - Password expired</t>
  </si>
  <si>
    <t>INC-114371</t>
  </si>
  <si>
    <t>Radowicz, Matthew</t>
  </si>
  <si>
    <t>02-02-2025 17:44</t>
  </si>
  <si>
    <t>02-03-2025 02:14</t>
  </si>
  <si>
    <t>02-02-2025 18:52</t>
  </si>
  <si>
    <t>Login Issue</t>
  </si>
  <si>
    <t>INC-114400</t>
  </si>
  <si>
    <t>Desai, Aakash</t>
  </si>
  <si>
    <t>02-03-2025 03:54</t>
  </si>
  <si>
    <t>02-04-2025 03:54</t>
  </si>
  <si>
    <t>02-13-2025 20:54</t>
  </si>
  <si>
    <t>02-04-2025 01:37</t>
  </si>
  <si>
    <t>Microsoft Account is not working Inside the RDP</t>
  </si>
  <si>
    <t>INC-114413</t>
  </si>
  <si>
    <t>Gupta, Rupali</t>
  </si>
  <si>
    <t>02-03-2025 07:20</t>
  </si>
  <si>
    <t>02-04-2025 07:20</t>
  </si>
  <si>
    <t>02-14-2025 00:21</t>
  </si>
  <si>
    <t>02-03-2025 07:53</t>
  </si>
  <si>
    <t>Password expired</t>
  </si>
  <si>
    <t>INC-114470</t>
  </si>
  <si>
    <t>Mayar, Erin</t>
  </si>
  <si>
    <t>02-03-2025 10:02</t>
  </si>
  <si>
    <t>02-03-2025 18:02</t>
  </si>
  <si>
    <t>02-08-2025 18:02</t>
  </si>
  <si>
    <t>Error changing Password</t>
  </si>
  <si>
    <t>INC-114476</t>
  </si>
  <si>
    <t>Basile, John</t>
  </si>
  <si>
    <t>02-03-2025 10:12</t>
  </si>
  <si>
    <t>02-04-2025 10:12</t>
  </si>
  <si>
    <t>02-14-2025 03:12</t>
  </si>
  <si>
    <t>02-03-2025 11:04</t>
  </si>
  <si>
    <t>Unable to search for Caseware Binders</t>
  </si>
  <si>
    <t>INC-114497</t>
  </si>
  <si>
    <t>Hussey, Pearse</t>
  </si>
  <si>
    <t>02-03-2025 10:45</t>
  </si>
  <si>
    <t>02-04-2025 10:45</t>
  </si>
  <si>
    <t>02-14-2025 03:45</t>
  </si>
  <si>
    <t>Needs Loaner Laptop</t>
  </si>
  <si>
    <t>INC-114498</t>
  </si>
  <si>
    <t>Eccles, Thomas</t>
  </si>
  <si>
    <t>02-03-2025 10:47</t>
  </si>
  <si>
    <t>02-04-2025 10:47</t>
  </si>
  <si>
    <t>No Network Connection with Loaner Laptop</t>
  </si>
  <si>
    <t>INC-114499</t>
  </si>
  <si>
    <t>Receiving below attached error while accessing CCH</t>
  </si>
  <si>
    <t>INC-114391</t>
  </si>
  <si>
    <t>Trivedi, Tatsat</t>
  </si>
  <si>
    <t>02-04-2025 02:43</t>
  </si>
  <si>
    <t>02-13-2025 19:43</t>
  </si>
  <si>
    <t>02-06-2025 02:22</t>
  </si>
  <si>
    <t>Excel crashing</t>
  </si>
  <si>
    <t>INC-114395</t>
  </si>
  <si>
    <t>02-03-2025 02:53</t>
  </si>
  <si>
    <t>02-04-2025 02:53</t>
  </si>
  <si>
    <t>02-13-2025 19:53</t>
  </si>
  <si>
    <t>02-03-2025 05:04</t>
  </si>
  <si>
    <t>STAR Won't Login - Error reading T2S File - File Not Found</t>
  </si>
  <si>
    <t>INC-114419</t>
  </si>
  <si>
    <t>02-03-2025 08:14</t>
  </si>
  <si>
    <t>02-04-2025 08:14</t>
  </si>
  <si>
    <t>02-14-2025 01:14</t>
  </si>
  <si>
    <t>INC-114604</t>
  </si>
  <si>
    <t>02-04-2025 15:36</t>
  </si>
  <si>
    <t>02-14-2025 08:36</t>
  </si>
  <si>
    <t>IDEA License Issue</t>
  </si>
  <si>
    <t>INC-114473</t>
  </si>
  <si>
    <t>Silbermann, Shoshana</t>
  </si>
  <si>
    <t>02-03-2025 10:09</t>
  </si>
  <si>
    <t>02-04-2025 10:09</t>
  </si>
  <si>
    <t>02-14-2025 03:09</t>
  </si>
  <si>
    <t>CaseWare Workpapers 2022 ask for password</t>
  </si>
  <si>
    <t>INC-114487</t>
  </si>
  <si>
    <t>02-03-2025 10:26</t>
  </si>
  <si>
    <t>02-04-2025 10:26</t>
  </si>
  <si>
    <t>02-14-2025 03:26</t>
  </si>
  <si>
    <t>QBD Access Issue</t>
  </si>
  <si>
    <t>INC-114488</t>
  </si>
  <si>
    <t>02-03-2025 10:28</t>
  </si>
  <si>
    <t>02-04-2025 10:28</t>
  </si>
  <si>
    <t>02-14-2025 05:02</t>
  </si>
  <si>
    <t>02-06-2025 06:34</t>
  </si>
  <si>
    <t>User needs an HR folder locked down.</t>
  </si>
  <si>
    <t>INC-114615</t>
  </si>
  <si>
    <t>Mui, Soso</t>
  </si>
  <si>
    <t>02-03-2025 16:16</t>
  </si>
  <si>
    <t>02-03-2025 17:16</t>
  </si>
  <si>
    <t>02-04-2025 09:18</t>
  </si>
  <si>
    <t>Login Password is not working</t>
  </si>
  <si>
    <t>INC-114401</t>
  </si>
  <si>
    <t>Bheemaiah, Rachana</t>
  </si>
  <si>
    <t>02-03-2025 04:17</t>
  </si>
  <si>
    <t>02-04-2025 04:17</t>
  </si>
  <si>
    <t>02-13-2025 21:17</t>
  </si>
  <si>
    <t>02-03-2025 07:56</t>
  </si>
  <si>
    <t>Data snipper</t>
  </si>
  <si>
    <t>INC-114491</t>
  </si>
  <si>
    <t>Norris, Stephen C.</t>
  </si>
  <si>
    <t>02-04-2025 10:31</t>
  </si>
  <si>
    <t>02-14-2025 03:31</t>
  </si>
  <si>
    <t>02-03-2025 11:31</t>
  </si>
  <si>
    <t>Outlook freezes after about 20 minutes  "not responding, close program"</t>
  </si>
  <si>
    <t>INC-114514</t>
  </si>
  <si>
    <t>McDonald, Michaela</t>
  </si>
  <si>
    <t>02-03-2025 11:15</t>
  </si>
  <si>
    <t>02-04-2025 11:15</t>
  </si>
  <si>
    <t>02-14-2025 04:15</t>
  </si>
  <si>
    <t>02-06-2025 13:13</t>
  </si>
  <si>
    <t>PDF is not working</t>
  </si>
  <si>
    <t>INC-114474</t>
  </si>
  <si>
    <t>Chen, Dongyao</t>
  </si>
  <si>
    <t>02-03-2025 18:09</t>
  </si>
  <si>
    <t>02-08-2025 18:09</t>
  </si>
  <si>
    <t>Password Reset Issue</t>
  </si>
  <si>
    <t>INC-114553</t>
  </si>
  <si>
    <t>02-03-2025 13:00</t>
  </si>
  <si>
    <t>02-04-2025 13:00</t>
  </si>
  <si>
    <t>02-14-2025 06:00</t>
  </si>
  <si>
    <t>02-03-2025 13:11</t>
  </si>
  <si>
    <t>CaseWare issue</t>
  </si>
  <si>
    <t>INC-114607</t>
  </si>
  <si>
    <t>Caruso, Christina</t>
  </si>
  <si>
    <t>02-03-2025 15:43</t>
  </si>
  <si>
    <t>02-16-2025 15:56</t>
  </si>
  <si>
    <t>02-21-2025 08:26</t>
  </si>
  <si>
    <t>02-17-2025 09:09</t>
  </si>
  <si>
    <t>Caseware file says I do not have permission to lock down</t>
  </si>
  <si>
    <t>INC-114609</t>
  </si>
  <si>
    <t>Jacobsen, Paige</t>
  </si>
  <si>
    <t>02-04-2025 15:49</t>
  </si>
  <si>
    <t>02-14-2025 08:49</t>
  </si>
  <si>
    <t>02-04-2025 09:49</t>
  </si>
  <si>
    <t>INC-114617</t>
  </si>
  <si>
    <t>Torres, Nathalie</t>
  </si>
  <si>
    <t>02-03-2025 16:20</t>
  </si>
  <si>
    <t>02-04-2025 16:20</t>
  </si>
  <si>
    <t>02-14-2025 09:20</t>
  </si>
  <si>
    <t>02-05-2025 12:57</t>
  </si>
  <si>
    <t>Client e-mail being rejected</t>
  </si>
  <si>
    <t>INC-114642</t>
  </si>
  <si>
    <t>02-05-2025 21:09</t>
  </si>
  <si>
    <t>02-15-2025 22:09</t>
  </si>
  <si>
    <t>02-06-2025 12:01</t>
  </si>
  <si>
    <t>HARDWARE - Replacement Workstation Request</t>
  </si>
  <si>
    <t>INC-114649</t>
  </si>
  <si>
    <t>Offir, Zoe</t>
  </si>
  <si>
    <t>02-03-2025 17:19</t>
  </si>
  <si>
    <t>02-04-2025 17:19</t>
  </si>
  <si>
    <t>02-14-2025 10:19</t>
  </si>
  <si>
    <t>02-05-2025 12:42</t>
  </si>
  <si>
    <t>Not able to connet to VDI to change password via remote</t>
  </si>
  <si>
    <t>INC-114359</t>
  </si>
  <si>
    <t>Tantia, Gaurav</t>
  </si>
  <si>
    <t>02-02-2025 11:10</t>
  </si>
  <si>
    <t>02-02-2025 19:10</t>
  </si>
  <si>
    <t>02-07-2025 11:40</t>
  </si>
  <si>
    <t>02-03-2025 02:04</t>
  </si>
  <si>
    <t>Unable to post entries for Friday (1/31)</t>
  </si>
  <si>
    <t>INC-114380</t>
  </si>
  <si>
    <t>Pala, Uttej</t>
  </si>
  <si>
    <t>02-03-2025 01:11</t>
  </si>
  <si>
    <t>02-13-2025 18:11</t>
  </si>
  <si>
    <t>02-03-2025 01:19</t>
  </si>
  <si>
    <t>Goal Setting issue in Cornerstone</t>
  </si>
  <si>
    <t>INC-114441</t>
  </si>
  <si>
    <t>Parekh, Dhaval</t>
  </si>
  <si>
    <t>02-03-2025 09:15</t>
  </si>
  <si>
    <t>02-04-2025 09:15</t>
  </si>
  <si>
    <t>02-14-2025 02:15</t>
  </si>
  <si>
    <t>02-03-2025 09:33</t>
  </si>
  <si>
    <t>screen shaking</t>
  </si>
  <si>
    <t>INC-114565</t>
  </si>
  <si>
    <t>02-03-2025 13:28</t>
  </si>
  <si>
    <t>02-03-2025 21:28</t>
  </si>
  <si>
    <t>02-08-2025 21:28</t>
  </si>
  <si>
    <t>Excel Crash</t>
  </si>
  <si>
    <t>INC-114571</t>
  </si>
  <si>
    <t>Ramirez, Dagoberto</t>
  </si>
  <si>
    <t>02-03-2025 13:51</t>
  </si>
  <si>
    <t>02-04-2025 13:51</t>
  </si>
  <si>
    <t>02-14-2025 06:51</t>
  </si>
  <si>
    <t>02-03-2025 14:43</t>
  </si>
  <si>
    <t>Need Access to STAR BI Data Extracts Page</t>
  </si>
  <si>
    <t>INC-114472</t>
  </si>
  <si>
    <t>Prosuk, Emily</t>
  </si>
  <si>
    <t>02-03-2025 16:08</t>
  </si>
  <si>
    <t>02-05-2025 10:08</t>
  </si>
  <si>
    <t>WiFi - Unable to connect to home WiFi</t>
  </si>
  <si>
    <t>INC-114521</t>
  </si>
  <si>
    <t>Ferguson, Josh</t>
  </si>
  <si>
    <t>02-03-2025 11:41</t>
  </si>
  <si>
    <t>Cannot access Q drive for QuickBooks</t>
  </si>
  <si>
    <t>INC-114424</t>
  </si>
  <si>
    <t>02-04-2025 08:28</t>
  </si>
  <si>
    <t>02-14-2025 01:28</t>
  </si>
  <si>
    <t>02-03-2025 09:48</t>
  </si>
  <si>
    <t>INC-114466</t>
  </si>
  <si>
    <t>Abate, Joseph</t>
  </si>
  <si>
    <t>02-03-2025 17:59</t>
  </si>
  <si>
    <t>02-08-2025 17:59</t>
  </si>
  <si>
    <t>Password Expired</t>
  </si>
  <si>
    <t>INC-114485</t>
  </si>
  <si>
    <t>Rodríguez, Daisy</t>
  </si>
  <si>
    <t>02-03-2025 10:25</t>
  </si>
  <si>
    <t>02-03-2025 18:25</t>
  </si>
  <si>
    <t>02-08-2025 18:25</t>
  </si>
  <si>
    <t>02-03-2025 10:27</t>
  </si>
  <si>
    <t>Amy Wisnosky- Computer Issues</t>
  </si>
  <si>
    <t>INC-114496</t>
  </si>
  <si>
    <t>02-03-2025 10:42</t>
  </si>
  <si>
    <t>02-04-2025 10:42</t>
  </si>
  <si>
    <t>02-14-2025 03:42</t>
  </si>
  <si>
    <t>02-03-2025 10:43</t>
  </si>
  <si>
    <t>Mobile Phone - Password Change</t>
  </si>
  <si>
    <t>INC-114550</t>
  </si>
  <si>
    <t>Mauldin, Eric</t>
  </si>
  <si>
    <t>02-03-2025 12:46</t>
  </si>
  <si>
    <t>02-04-2025 12:46</t>
  </si>
  <si>
    <t>02-14-2025 05:46</t>
  </si>
  <si>
    <t>02-06-2025 08:51</t>
  </si>
  <si>
    <t>Issue in excel</t>
  </si>
  <si>
    <t>INC-114381</t>
  </si>
  <si>
    <t>Dayyala, Yuvarani</t>
  </si>
  <si>
    <t>02-03-2025 01:17</t>
  </si>
  <si>
    <t>02-04-2025 01:17</t>
  </si>
  <si>
    <t>02-13-2025 18:17</t>
  </si>
  <si>
    <t>System is running very slow</t>
  </si>
  <si>
    <t>INC-114383</t>
  </si>
  <si>
    <t>02-03-2025 01:31</t>
  </si>
  <si>
    <t>02-03-2025 05:31</t>
  </si>
  <si>
    <t>02-05-2025 01:31</t>
  </si>
  <si>
    <t>02-03-2025 02:10</t>
  </si>
  <si>
    <t>System MDT reimage task</t>
  </si>
  <si>
    <t>INC-114411</t>
  </si>
  <si>
    <t>02-03-2025 07:04</t>
  </si>
  <si>
    <t>02-04-2025 07:04</t>
  </si>
  <si>
    <t>02-14-2025 00:04</t>
  </si>
  <si>
    <t>02-03-2025 07:08</t>
  </si>
  <si>
    <t>MDT IMAGE task for CCINASHAGARWAL</t>
  </si>
  <si>
    <t>INC-114412</t>
  </si>
  <si>
    <t>02-03-2025 07:09</t>
  </si>
  <si>
    <t>02-04-2025 07:09</t>
  </si>
  <si>
    <t>02-14-2025 00:09</t>
  </si>
  <si>
    <t>Printer of 2nd Floor</t>
  </si>
  <si>
    <t>INC-114449</t>
  </si>
  <si>
    <t>Cohen, Jennifer</t>
  </si>
  <si>
    <t>02-03-2025 17:30</t>
  </si>
  <si>
    <t>02-10-2025 09:30</t>
  </si>
  <si>
    <t>02-03-2025 13:57</t>
  </si>
  <si>
    <t>Share File access</t>
  </si>
  <si>
    <t>INC-114559</t>
  </si>
  <si>
    <t>Duvvuri, K S S Bhagya Madhav</t>
  </si>
  <si>
    <t>02-03-2025 13:15</t>
  </si>
  <si>
    <t>02-03-2025 21:15</t>
  </si>
  <si>
    <t>02-08-2025 21:15</t>
  </si>
  <si>
    <t>02-03-2025 15:23</t>
  </si>
  <si>
    <t>Sunbelt Portfolio JV, LP - Tax file not found at NY Server</t>
  </si>
  <si>
    <t>INC-114382</t>
  </si>
  <si>
    <t>Shah, Jainam</t>
  </si>
  <si>
    <t>02-03-2025 01:24</t>
  </si>
  <si>
    <t>02-03-2025 05:24</t>
  </si>
  <si>
    <t>02-05-2025 01:24</t>
  </si>
  <si>
    <t>02-03-2025 01:52</t>
  </si>
  <si>
    <t>Sunbelt Portfolio JV, LP - File not syncing properly</t>
  </si>
  <si>
    <t>INC-114384</t>
  </si>
  <si>
    <t>02-03-2025 01:32</t>
  </si>
  <si>
    <t>02-03-2025 05:32</t>
  </si>
  <si>
    <t>02-05-2025 01:32</t>
  </si>
  <si>
    <t>02-03-2025 01:57</t>
  </si>
  <si>
    <t>Caseware cloud access</t>
  </si>
  <si>
    <t>INC-114405</t>
  </si>
  <si>
    <t>Thummuru, Srirekha</t>
  </si>
  <si>
    <t>02-03-2025 05:15</t>
  </si>
  <si>
    <t>02-05-2025 05:15</t>
  </si>
  <si>
    <t>02-03-2025 06:51</t>
  </si>
  <si>
    <t>Travelling to Costa Rica - Need access</t>
  </si>
  <si>
    <t>INC-114377</t>
  </si>
  <si>
    <t>02-02-2025 23:04</t>
  </si>
  <si>
    <t>02-03-2025 23:34</t>
  </si>
  <si>
    <t>02-13-2025 16:34</t>
  </si>
  <si>
    <t>02-03-2025 18:29</t>
  </si>
  <si>
    <t>Expiration of Caseware cloud Service</t>
  </si>
  <si>
    <t>INC-114416</t>
  </si>
  <si>
    <t>Andharia, Dimple</t>
  </si>
  <si>
    <t>02-03-2025 07:42</t>
  </si>
  <si>
    <t>02-04-2025 07:42</t>
  </si>
  <si>
    <t>02-14-2025 00:42</t>
  </si>
  <si>
    <t>Issue with remote desktop</t>
  </si>
  <si>
    <t>INC-114423</t>
  </si>
  <si>
    <t>Aggarwal, Pinki</t>
  </si>
  <si>
    <t>02-03-2025 08:26</t>
  </si>
  <si>
    <t>02-04-2025 08:26</t>
  </si>
  <si>
    <t>02-14-2025 01:26</t>
  </si>
  <si>
    <t>02-03-2025 09:54</t>
  </si>
  <si>
    <t>CCH Doc Printer has been disconnected</t>
  </si>
  <si>
    <t>INC-114585</t>
  </si>
  <si>
    <t>Lorange, Maddy</t>
  </si>
  <si>
    <t>02-03-2025 14:19</t>
  </si>
  <si>
    <t>02-04-2025 14:19</t>
  </si>
  <si>
    <t>02-14-2025 07:19</t>
  </si>
  <si>
    <t>Sage and PPC issues</t>
  </si>
  <si>
    <t>INC-114602</t>
  </si>
  <si>
    <t>02-03-2025 15:24</t>
  </si>
  <si>
    <t>02-03-2025 23:24</t>
  </si>
  <si>
    <t>02-08-2025 23:24</t>
  </si>
  <si>
    <t>02-03-2025 17:15</t>
  </si>
  <si>
    <t>URGENT 0 New Computer - don't have network drives or printers and scanners</t>
  </si>
  <si>
    <t>INC-114623</t>
  </si>
  <si>
    <t>02-03-2025 16:35</t>
  </si>
  <si>
    <t>02-04-2025 00:35</t>
  </si>
  <si>
    <t>02-09-2025 09:05</t>
  </si>
  <si>
    <t>02-04-2025 11:09</t>
  </si>
  <si>
    <t>teams status not correct</t>
  </si>
  <si>
    <t>INC-114675</t>
  </si>
  <si>
    <t>02-03-2025 20:10</t>
  </si>
  <si>
    <t>02-04-2025 04:10</t>
  </si>
  <si>
    <t>02-09-2025 12:40</t>
  </si>
  <si>
    <t>02-03-2025 22:03</t>
  </si>
  <si>
    <t>Drives missing</t>
  </si>
  <si>
    <t>INC-114408</t>
  </si>
  <si>
    <t>Knight, John</t>
  </si>
  <si>
    <t>02-03-2025 05:37</t>
  </si>
  <si>
    <t>02-04-2025 05:37</t>
  </si>
  <si>
    <t>02-13-2025 22:37</t>
  </si>
  <si>
    <t>02-03-2025 09:18</t>
  </si>
  <si>
    <t>gsrinivasu@ccillp.in</t>
  </si>
  <si>
    <t>INC-114420</t>
  </si>
  <si>
    <t>Singh, Anupam</t>
  </si>
  <si>
    <t>02-03-2025 08:20</t>
  </si>
  <si>
    <t>02-03-2025 14:20</t>
  </si>
  <si>
    <t>02-05-2025 08:20</t>
  </si>
  <si>
    <t>STAR Time Entry</t>
  </si>
  <si>
    <t>INC-114651</t>
  </si>
  <si>
    <t>Giordano, Kathleen</t>
  </si>
  <si>
    <t>02-05-2025 18:56</t>
  </si>
  <si>
    <t>02-11-2025 03:56</t>
  </si>
  <si>
    <t>02-05-2025 13:29</t>
  </si>
  <si>
    <t>CaseWare Not working properly and working very slow in Remote</t>
  </si>
  <si>
    <t>INC-114685</t>
  </si>
  <si>
    <t>Singh, Jogendra</t>
  </si>
  <si>
    <t>02-04-2025 00:25</t>
  </si>
  <si>
    <t>02-05-2025 06:44</t>
  </si>
  <si>
    <t>02-14-2025 23:44</t>
  </si>
  <si>
    <t>02-05-2025 05:43</t>
  </si>
  <si>
    <t>Cisco Anyconnect VPN Issues</t>
  </si>
  <si>
    <t>INC-114375</t>
  </si>
  <si>
    <t>02-02-2025 22:00</t>
  </si>
  <si>
    <t>02-03-2025 22:30</t>
  </si>
  <si>
    <t>02-02-2025 22:16</t>
  </si>
  <si>
    <t>CaseWare offline issue of First broker client - 2024 audit file</t>
  </si>
  <si>
    <t>INC-114388</t>
  </si>
  <si>
    <t>Mistry, Devang</t>
  </si>
  <si>
    <t>02-04-2025 02:10</t>
  </si>
  <si>
    <t>02-13-2025 19:10</t>
  </si>
  <si>
    <t>02-03-2025 06:09</t>
  </si>
  <si>
    <t>DAS - Datalink issue</t>
  </si>
  <si>
    <t>INC-114397</t>
  </si>
  <si>
    <t>Poreddy, Vaishnavi</t>
  </si>
  <si>
    <t>02-03-2025 02:58</t>
  </si>
  <si>
    <t>02-04-2025 02:58</t>
  </si>
  <si>
    <t>02-13-2025 19:59</t>
  </si>
  <si>
    <t>02-04-2025 05:16</t>
  </si>
  <si>
    <t>Insufficient Disk Space</t>
  </si>
  <si>
    <t>INC-114426</t>
  </si>
  <si>
    <t>Sharma, Shashank</t>
  </si>
  <si>
    <t>02-03-2025 08:42</t>
  </si>
  <si>
    <t>02-03-2025 16:42</t>
  </si>
  <si>
    <t>02-10-2025 08:42</t>
  </si>
  <si>
    <t>02-03-2025 10:23</t>
  </si>
  <si>
    <t>Missing folder on F: Drive under Clients</t>
  </si>
  <si>
    <t>INC-114431</t>
  </si>
  <si>
    <t>Palmer, Stacy</t>
  </si>
  <si>
    <t>02-03-2025 08:53</t>
  </si>
  <si>
    <t>02-04-2025 08:53</t>
  </si>
  <si>
    <t>02-14-2025 01:53</t>
  </si>
  <si>
    <t>02-03-2025 11:13</t>
  </si>
  <si>
    <t>E-mail wps in Caseware and CCH Doc are not opening up properly now - bringing in the new Outlook and not showing the actual e-mail</t>
  </si>
  <si>
    <t>INC-114462</t>
  </si>
  <si>
    <t>02-03-2025 09:51</t>
  </si>
  <si>
    <t>02-04-2025 09:51</t>
  </si>
  <si>
    <t>02-14-2025 02:51</t>
  </si>
  <si>
    <t>INC-114483</t>
  </si>
  <si>
    <t>Gosar, Haren</t>
  </si>
  <si>
    <t>02-03-2025 10:24</t>
  </si>
  <si>
    <t>02-04-2025 10:24</t>
  </si>
  <si>
    <t>02-14-2025 03:24</t>
  </si>
  <si>
    <t>02-03-2025 13:36</t>
  </si>
  <si>
    <t>Mimecast for Outlook</t>
  </si>
  <si>
    <t>INC-114490</t>
  </si>
  <si>
    <t>Sanjuan, Sonja</t>
  </si>
  <si>
    <t>02-04-2025 10:30</t>
  </si>
  <si>
    <t>02-14-2025 03:30</t>
  </si>
  <si>
    <t>Cant change my password</t>
  </si>
  <si>
    <t>INC-114526</t>
  </si>
  <si>
    <t>Martinez, Alma</t>
  </si>
  <si>
    <t>02-03-2025 11:51</t>
  </si>
  <si>
    <t>02-14-2025 04:51</t>
  </si>
  <si>
    <t>02-03-2025 12:13</t>
  </si>
  <si>
    <t>Licensing/Syncing issue with Caseware Working Ppaers</t>
  </si>
  <si>
    <t>INC-114613</t>
  </si>
  <si>
    <t>02-04-2025 16:11</t>
  </si>
  <si>
    <t>02-14-2025 09:11</t>
  </si>
  <si>
    <t>PDFMaker add-in not working in Word</t>
  </si>
  <si>
    <t>INC-114667</t>
  </si>
  <si>
    <t>Shapiro, Max</t>
  </si>
  <si>
    <t>02-03-2025 18:43</t>
  </si>
  <si>
    <t>02-04-2025 18:43</t>
  </si>
  <si>
    <t>02-14-2025 11:43</t>
  </si>
  <si>
    <t>02-06-2025 16:46</t>
  </si>
  <si>
    <t>Unable to Login to Teams</t>
  </si>
  <si>
    <t>INC-114389</t>
  </si>
  <si>
    <t>Bhatt, Kartik</t>
  </si>
  <si>
    <t>02-04-2025 02:27</t>
  </si>
  <si>
    <t>02-13-2025 19:27</t>
  </si>
  <si>
    <t>Password Change</t>
  </si>
  <si>
    <t>INC-114393</t>
  </si>
  <si>
    <t>02-03-2025 02:49</t>
  </si>
  <si>
    <t>02-04-2025 02:49</t>
  </si>
  <si>
    <t>02-13-2025 19:49</t>
  </si>
  <si>
    <t>02-05-2025 03:52</t>
  </si>
  <si>
    <t>Duo reactivation</t>
  </si>
  <si>
    <t>INC-114434</t>
  </si>
  <si>
    <t>Pawlowski, Izabela</t>
  </si>
  <si>
    <t>02-03-2025 09:03</t>
  </si>
  <si>
    <t>02-04-2025 09:03</t>
  </si>
  <si>
    <t>02-14-2025 02:03</t>
  </si>
  <si>
    <t>Expired password reser</t>
  </si>
  <si>
    <t>INC-114435</t>
  </si>
  <si>
    <t>Budhoo, Ganesh</t>
  </si>
  <si>
    <t>02-03-2025 09:26</t>
  </si>
  <si>
    <t>Virus Dectected - McAfee</t>
  </si>
  <si>
    <t>INC-114480</t>
  </si>
  <si>
    <t>Porter, Anita</t>
  </si>
  <si>
    <t>02-04-2025 10:23</t>
  </si>
  <si>
    <t>02-14-2025 03:23</t>
  </si>
  <si>
    <t>02-04-2025 09:54</t>
  </si>
  <si>
    <t>Caseware is asking me to sign in with a password</t>
  </si>
  <si>
    <t>INC-114510</t>
  </si>
  <si>
    <t>02-03-2025 11:05</t>
  </si>
  <si>
    <t>02-04-2025 11:05</t>
  </si>
  <si>
    <t>02-14-2025 04:05</t>
  </si>
  <si>
    <t>Microsoft Word and Adobe Crashing</t>
  </si>
  <si>
    <t>INC-114542</t>
  </si>
  <si>
    <t>Pecorale, Carmine</t>
  </si>
  <si>
    <t>02-03-2025 12:28</t>
  </si>
  <si>
    <t>02-04-2025 12:28</t>
  </si>
  <si>
    <t>02-14-2025 05:28</t>
  </si>
  <si>
    <t>Excel Issues</t>
  </si>
  <si>
    <t>INC-114369</t>
  </si>
  <si>
    <t>Castillo Calderon, Euri</t>
  </si>
  <si>
    <t>02-02-2025 15:45</t>
  </si>
  <si>
    <t>02-07-2025 13:33</t>
  </si>
  <si>
    <t>02-10-2025 02:33</t>
  </si>
  <si>
    <t>02-07-2025 17:02</t>
  </si>
  <si>
    <t>Printing problem</t>
  </si>
  <si>
    <t>INC-114409</t>
  </si>
  <si>
    <t>Steinmetz, Bob</t>
  </si>
  <si>
    <t>02-03-2025 06:16</t>
  </si>
  <si>
    <t>02-04-2025 06:16</t>
  </si>
  <si>
    <t>02-13-2025 23:16</t>
  </si>
  <si>
    <t>Caseware- File not visible</t>
  </si>
  <si>
    <t>INC-114469</t>
  </si>
  <si>
    <t>Gupta, Shruti</t>
  </si>
  <si>
    <t>02-03-2025 10:01</t>
  </si>
  <si>
    <t>02-04-2025 10:01</t>
  </si>
  <si>
    <t>02-14-2025 03:01</t>
  </si>
  <si>
    <t>Engage 3.0 Signer Rights</t>
  </si>
  <si>
    <t>INC-114516</t>
  </si>
  <si>
    <t>Weber, Carolina</t>
  </si>
  <si>
    <t>02-03-2025 11:19</t>
  </si>
  <si>
    <t>02-04-2025 11:19</t>
  </si>
  <si>
    <t>02-14-2025 04:19</t>
  </si>
  <si>
    <t>02-03-2025 12:27</t>
  </si>
  <si>
    <t>Paid Prenatal Leave - New Code on STAR</t>
  </si>
  <si>
    <t>INC-114549</t>
  </si>
  <si>
    <t>Prezkop, Mayke</t>
  </si>
  <si>
    <t>02-03-2025 18:46</t>
  </si>
  <si>
    <t>02-05-2025 12:46</t>
  </si>
  <si>
    <t>02-04-2025 14:46</t>
  </si>
  <si>
    <t>Unable to connect Remote Desktop</t>
  </si>
  <si>
    <t>INC-114379</t>
  </si>
  <si>
    <t>Gundaraniya, Satish</t>
  </si>
  <si>
    <t>02-03-2025 00:34</t>
  </si>
  <si>
    <t>02-04-2025 00:34</t>
  </si>
  <si>
    <t>02-13-2025 17:34</t>
  </si>
  <si>
    <t>Email &amp; Sharefile Link Issue</t>
  </si>
  <si>
    <t>INC-114422</t>
  </si>
  <si>
    <t>Eschmann, Autumn</t>
  </si>
  <si>
    <t>02-03-2025 08:22</t>
  </si>
  <si>
    <t>02-04-2025 08:22</t>
  </si>
  <si>
    <t>02-14-2025 01:22</t>
  </si>
  <si>
    <t>02-04-2025 08:29</t>
  </si>
  <si>
    <t>INC-114572</t>
  </si>
  <si>
    <t>Shields, Tanner</t>
  </si>
  <si>
    <t>02-04-2025 13:56</t>
  </si>
  <si>
    <t>02-14-2025 06:56</t>
  </si>
  <si>
    <t>02-03-2025 15:55</t>
  </si>
  <si>
    <t>laptop microphone issue</t>
  </si>
  <si>
    <t>INC-114614</t>
  </si>
  <si>
    <t>Biazon, Edwin</t>
  </si>
  <si>
    <t>02-03-2025 16:13</t>
  </si>
  <si>
    <t>02-04-2025 00:13</t>
  </si>
  <si>
    <t>02-09-2025 08:43</t>
  </si>
  <si>
    <t>02-03-2025 16:56</t>
  </si>
  <si>
    <t>No batter backup</t>
  </si>
  <si>
    <t>INC-114385</t>
  </si>
  <si>
    <t>Sharma, Kanika</t>
  </si>
  <si>
    <t>02-03-2025 01:40</t>
  </si>
  <si>
    <t>02-20-2025 07:59</t>
  </si>
  <si>
    <t>03-02-2025 17:30</t>
  </si>
  <si>
    <t>02-19-2025 09:32</t>
  </si>
  <si>
    <t>Unable to open any folder in laptop</t>
  </si>
  <si>
    <t>INC-114386</t>
  </si>
  <si>
    <t>02-03-2025 01:44</t>
  </si>
  <si>
    <t>02-04-2025 01:44</t>
  </si>
  <si>
    <t>02-13-2025 18:44</t>
  </si>
  <si>
    <t>02-03-2025 03:14</t>
  </si>
  <si>
    <t>Edit access of onedrive Bayview Assets Management all folders</t>
  </si>
  <si>
    <t>INC-114398</t>
  </si>
  <si>
    <t>Zala, Yuvrajsinh</t>
  </si>
  <si>
    <t>02-03-2025 03:10</t>
  </si>
  <si>
    <t>02-04-2025 03:10</t>
  </si>
  <si>
    <t>02-13-2025 20:10</t>
  </si>
  <si>
    <t>02-03-2025 04:02</t>
  </si>
  <si>
    <t>URGENT: Password Lockout</t>
  </si>
  <si>
    <t>INC-114446</t>
  </si>
  <si>
    <t>Ayala, Roberto</t>
  </si>
  <si>
    <t>02-03-2025 09:28</t>
  </si>
  <si>
    <t>02-05-2025 09:28</t>
  </si>
  <si>
    <t>Unable to log in to IDEA</t>
  </si>
  <si>
    <t>INC-114528</t>
  </si>
  <si>
    <t>Heery, Madison</t>
  </si>
  <si>
    <t>02-05-2025 11:56</t>
  </si>
  <si>
    <t>Sharefile Issue</t>
  </si>
  <si>
    <t>INC-114415</t>
  </si>
  <si>
    <t>Kelley, Laurie</t>
  </si>
  <si>
    <t>02-03-2025 07:37</t>
  </si>
  <si>
    <t>02-04-2025 07:37</t>
  </si>
  <si>
    <t>02-14-2025 00:37</t>
  </si>
  <si>
    <t>CCH Return Manager</t>
  </si>
  <si>
    <t>INC-114644</t>
  </si>
  <si>
    <t>Reed, Jess A.</t>
  </si>
  <si>
    <t>02-03-2025 17:05</t>
  </si>
  <si>
    <t>02-04-2025 17:05</t>
  </si>
  <si>
    <t>02-14-2025 10:05</t>
  </si>
  <si>
    <t>02-03-2025 17:21</t>
  </si>
  <si>
    <t>Caseware - Bringing Files in</t>
  </si>
  <si>
    <t>INC-114658</t>
  </si>
  <si>
    <t>Bernstein, Sara E.</t>
  </si>
  <si>
    <t>02-03-2025 17:48</t>
  </si>
  <si>
    <t>02-04-2025 01:48</t>
  </si>
  <si>
    <t>02-09-2025 10:18</t>
  </si>
  <si>
    <t>02-04-2025 10:25</t>
  </si>
  <si>
    <t>New Outlook info not transferred</t>
  </si>
  <si>
    <t>INC-114432</t>
  </si>
  <si>
    <t>Lavine, Elizabeth</t>
  </si>
  <si>
    <t>02-03-2025 08:59</t>
  </si>
  <si>
    <t>02-04-2025 08:59</t>
  </si>
  <si>
    <t>02-14-2025 01:59</t>
  </si>
  <si>
    <t>NO INTERNET IN OFFICE</t>
  </si>
  <si>
    <t>INC-114452</t>
  </si>
  <si>
    <t>Tolentino, Rochelle</t>
  </si>
  <si>
    <t>02-03-2025 13:32</t>
  </si>
  <si>
    <t>02-05-2025 09:32</t>
  </si>
  <si>
    <t>Caseware Sync Issues</t>
  </si>
  <si>
    <t>INC-114460</t>
  </si>
  <si>
    <t>Lee, Connie</t>
  </si>
  <si>
    <t>02-03-2025 09:50</t>
  </si>
  <si>
    <t>02-03-2025 17:50</t>
  </si>
  <si>
    <t>02-08-2025 17:50</t>
  </si>
  <si>
    <t>02-03-2025 14:25</t>
  </si>
  <si>
    <t>DUO Access</t>
  </si>
  <si>
    <t>INC-114484</t>
  </si>
  <si>
    <t>Shaw, Franzi</t>
  </si>
  <si>
    <t>02-03-2025 14:24</t>
  </si>
  <si>
    <t>FW: Voice Mail (23 seconds)</t>
  </si>
  <si>
    <t>INC-114418</t>
  </si>
  <si>
    <t>Browne, Edward</t>
  </si>
  <si>
    <t>02-04-2025 08:12</t>
  </si>
  <si>
    <t>02-14-2025 01:12</t>
  </si>
  <si>
    <t>02-03-2025 08:52</t>
  </si>
  <si>
    <t>FW: Voice Mail (46 seconds)</t>
  </si>
  <si>
    <t>INC-114430</t>
  </si>
  <si>
    <t>02-04-2025 08:52</t>
  </si>
  <si>
    <t>02-14-2025 01:52</t>
  </si>
  <si>
    <t>02-04-2025 09:52</t>
  </si>
  <si>
    <t>A&amp;A New Hire: Vamsi Kalangi</t>
  </si>
  <si>
    <t>INC-114453</t>
  </si>
  <si>
    <t>02-04-2025 09:33</t>
  </si>
  <si>
    <t>02-14-2025 02:33</t>
  </si>
  <si>
    <t>02-04-2025 10:38</t>
  </si>
  <si>
    <t>A&amp;A New Hire: Ayushree Saxena</t>
  </si>
  <si>
    <t>INC-114454</t>
  </si>
  <si>
    <t>02-03-2025 09:34</t>
  </si>
  <si>
    <t>02-04-2025 09:34</t>
  </si>
  <si>
    <t>02-14-2025 02:34</t>
  </si>
  <si>
    <t>A&amp;A New Hire: Anjan Vanjari</t>
  </si>
  <si>
    <t>INC-114458</t>
  </si>
  <si>
    <t>02-04-2025 09:47</t>
  </si>
  <si>
    <t>02-14-2025 02:47</t>
  </si>
  <si>
    <t>A&amp;A New Hire: Abhishek Singh</t>
  </si>
  <si>
    <t>INC-114461</t>
  </si>
  <si>
    <t>02-04-2025 09:50</t>
  </si>
  <si>
    <t>02-06-2025 02:20</t>
  </si>
  <si>
    <t>A&amp;A New Hire: Aditi Bonagiri</t>
  </si>
  <si>
    <t>INC-114463</t>
  </si>
  <si>
    <t>02-03-2025 09:52</t>
  </si>
  <si>
    <t>02-14-2025 02:53</t>
  </si>
  <si>
    <t>02-04-2025 10:35</t>
  </si>
  <si>
    <t>Caseware Login Issues</t>
  </si>
  <si>
    <t>INC-114539</t>
  </si>
  <si>
    <t>Matar, Natalie</t>
  </si>
  <si>
    <t>02-03-2025 12:24</t>
  </si>
  <si>
    <t>02-04-2025 12:24</t>
  </si>
  <si>
    <t>02-14-2025 05:24</t>
  </si>
  <si>
    <t>caseware issue</t>
  </si>
  <si>
    <t>INC-114555</t>
  </si>
  <si>
    <t>Cheung, Katherine</t>
  </si>
  <si>
    <t>02-03-2025 13:05</t>
  </si>
  <si>
    <t>02-04-2025 13:05</t>
  </si>
  <si>
    <t>02-14-2025 06:05</t>
  </si>
  <si>
    <t>02-03-2025 14:37</t>
  </si>
  <si>
    <t>International Travel Return is scheduled for: Grady, Michael</t>
  </si>
  <si>
    <t>INC-114529</t>
  </si>
  <si>
    <t>02-03-2025 12:00</t>
  </si>
  <si>
    <t>02-04-2025 12:00</t>
  </si>
  <si>
    <t>02-14-2025 05:00</t>
  </si>
  <si>
    <t>Enpoint central chat feature being isolated</t>
  </si>
  <si>
    <t>INC-114569</t>
  </si>
  <si>
    <t>02-03-2025 13:48</t>
  </si>
  <si>
    <t>02-04-2025 09:48</t>
  </si>
  <si>
    <t>02-10-2025 13:48</t>
  </si>
  <si>
    <t>02-07-2025 10:57</t>
  </si>
  <si>
    <t>Need Spare Phone for Teams Setup</t>
  </si>
  <si>
    <t>INC-114500</t>
  </si>
  <si>
    <t>Teplitzky, Jeffrey</t>
  </si>
  <si>
    <t>02-03-2025 10:49</t>
  </si>
  <si>
    <t>02-04-2025 10:49</t>
  </si>
  <si>
    <t>02-14-2025 03:49</t>
  </si>
  <si>
    <t>Unable to Type in Outlook again - Its back</t>
  </si>
  <si>
    <t>INC-114501</t>
  </si>
  <si>
    <t>Astorino, Maryellen</t>
  </si>
  <si>
    <t>02-03-2025 10:51</t>
  </si>
  <si>
    <t>02-04-2025 10:51</t>
  </si>
  <si>
    <t>02-14-2025 03:51</t>
  </si>
  <si>
    <t>02-04-2025 14:51</t>
  </si>
  <si>
    <t>Caseware Not opening when Launching</t>
  </si>
  <si>
    <t>INC-114502</t>
  </si>
  <si>
    <t>02-03-2025 10:52</t>
  </si>
  <si>
    <t>02-04-2025 10:52</t>
  </si>
  <si>
    <t>02-14-2025 03:52</t>
  </si>
  <si>
    <t>Sound is Not Working in Teams Conference Call</t>
  </si>
  <si>
    <t>INC-114504</t>
  </si>
  <si>
    <t>Dalaker, Judy</t>
  </si>
  <si>
    <t>02-03-2025 10:53</t>
  </si>
  <si>
    <t>02-04-2025 10:53</t>
  </si>
  <si>
    <t>02-14-2025 03:53</t>
  </si>
  <si>
    <t>Caseware issue</t>
  </si>
  <si>
    <t>INC-114561</t>
  </si>
  <si>
    <t>Shah, Kanwal</t>
  </si>
  <si>
    <t>02-03-2025 13:20</t>
  </si>
  <si>
    <t>02-14-2025 06:20</t>
  </si>
  <si>
    <t>02-03-2025 13:42</t>
  </si>
  <si>
    <t>WiFi - Not able to connect to home WiFi</t>
  </si>
  <si>
    <t>INC-114524</t>
  </si>
  <si>
    <t>02-03-2025 11:46</t>
  </si>
  <si>
    <t>02-14-2025 04:46</t>
  </si>
  <si>
    <t>02-03-2025 11:48</t>
  </si>
  <si>
    <t>Back office expenses erroring in Star</t>
  </si>
  <si>
    <t>INC-114556</t>
  </si>
  <si>
    <t>Fernandez, Elizabeth</t>
  </si>
  <si>
    <t>Brown, Jake</t>
  </si>
  <si>
    <t>02-05-2025 13:06</t>
  </si>
  <si>
    <t>02-03-2025 13:08</t>
  </si>
  <si>
    <t>Caseware Connector is not working in my excel sheets</t>
  </si>
  <si>
    <t>INC-114591</t>
  </si>
  <si>
    <t>Lopez, Jorge</t>
  </si>
  <si>
    <t>02-03-2025 14:26</t>
  </si>
  <si>
    <t>02-04-2025 14:26</t>
  </si>
  <si>
    <t>02-14-2025 07:26</t>
  </si>
  <si>
    <t>02-03-2025 15:45</t>
  </si>
  <si>
    <t>CaseWare Copy Components</t>
  </si>
  <si>
    <t>INC-114598</t>
  </si>
  <si>
    <t>Giuliani, Benjamin</t>
  </si>
  <si>
    <t>02-03-2025 14:45</t>
  </si>
  <si>
    <t>02-03-2025 22:45</t>
  </si>
  <si>
    <t>02-08-2025 22:45</t>
  </si>
  <si>
    <t>02-03-2025 16:00</t>
  </si>
  <si>
    <t>PDF Flyer</t>
  </si>
  <si>
    <t>INC-114659</t>
  </si>
  <si>
    <t>Marsh, Aubrey</t>
  </si>
  <si>
    <t>02-03-2025 17:51</t>
  </si>
  <si>
    <t>02-04-2025 17:51</t>
  </si>
  <si>
    <t>02-14-2025 10:51</t>
  </si>
  <si>
    <t>02-03-2025 19:07</t>
  </si>
  <si>
    <t>Smart Analyzer installation</t>
  </si>
  <si>
    <t>INC-114684</t>
  </si>
  <si>
    <t>Walia, Deepshikha</t>
  </si>
  <si>
    <t>02-04-2025 00:06</t>
  </si>
  <si>
    <t>02-05-2025 00:06</t>
  </si>
  <si>
    <t>02-14-2025 17:06</t>
  </si>
  <si>
    <t>02-13-2025 00:23</t>
  </si>
  <si>
    <t>Client sharefile issue</t>
  </si>
  <si>
    <t>INC-114606</t>
  </si>
  <si>
    <t>Russell, Tara</t>
  </si>
  <si>
    <t>02-04-2025 15:39</t>
  </si>
  <si>
    <t>02-14-2025 08:39</t>
  </si>
  <si>
    <t>02-04-2025 13:55</t>
  </si>
  <si>
    <t>accessing my client's bank accounts</t>
  </si>
  <si>
    <t>INC-114640</t>
  </si>
  <si>
    <t>Taylor, Catherine</t>
  </si>
  <si>
    <t>02-03-2025 17:03</t>
  </si>
  <si>
    <t>02-04-2025 17:03</t>
  </si>
  <si>
    <t>02-14-2025 10:04</t>
  </si>
  <si>
    <t>02-06-2025 14:59</t>
  </si>
  <si>
    <t>Docking station not working</t>
  </si>
  <si>
    <t>INC-114622</t>
  </si>
  <si>
    <t>Soslow, Mark</t>
  </si>
  <si>
    <t>02-04-2025 16:34</t>
  </si>
  <si>
    <t>02-14-2025 09:34</t>
  </si>
  <si>
    <t>I am unable to access the Apple Roof TEAMS Files site</t>
  </si>
  <si>
    <t>INC-114674</t>
  </si>
  <si>
    <t>Surya, Jana</t>
  </si>
  <si>
    <t>02-04-2025 00:10</t>
  </si>
  <si>
    <t>02-05-2025 20:10</t>
  </si>
  <si>
    <t>02-04-2025 16:02</t>
  </si>
  <si>
    <t>QUICKBOOKS ONLINE - Client Setup or Client Access Request</t>
  </si>
  <si>
    <t>INC-114683</t>
  </si>
  <si>
    <t>Mehta, Rushabh</t>
  </si>
  <si>
    <t>02-04-2025 00:04</t>
  </si>
  <si>
    <t>02-05-2025 00:04</t>
  </si>
  <si>
    <t>02-14-2025 17:04</t>
  </si>
  <si>
    <t>02-04-2025 00:09</t>
  </si>
  <si>
    <t>qbo setup Good Talk</t>
  </si>
  <si>
    <t>INC-114653</t>
  </si>
  <si>
    <t>Leventhal, David</t>
  </si>
  <si>
    <t>02-03-2025 17:43</t>
  </si>
  <si>
    <t>02-04-2025 01:43</t>
  </si>
  <si>
    <t>02-09-2025 10:13</t>
  </si>
  <si>
    <t>pw reset</t>
  </si>
  <si>
    <t>INC-114656</t>
  </si>
  <si>
    <t>Southwell, Connor</t>
  </si>
  <si>
    <t>02-03-2025 17:46</t>
  </si>
  <si>
    <t>02-04-2025 17:46</t>
  </si>
  <si>
    <t>02-14-2025 10:46</t>
  </si>
  <si>
    <t>02-03-2025 17:47</t>
  </si>
  <si>
    <t>qbo setup Quizzing glass</t>
  </si>
  <si>
    <t>INC-114670</t>
  </si>
  <si>
    <t>02-03-2025 19:46</t>
  </si>
  <si>
    <t>02-04-2025 03:46</t>
  </si>
  <si>
    <t>02-09-2025 12:16</t>
  </si>
  <si>
    <t>new signature</t>
  </si>
  <si>
    <t>INC-114672</t>
  </si>
  <si>
    <t>Mayer, Mirna</t>
  </si>
  <si>
    <t>02-03-2025 19:50</t>
  </si>
  <si>
    <t>02-04-2025 19:50</t>
  </si>
  <si>
    <t>02-14-2025 12:50</t>
  </si>
  <si>
    <t>qbo setup Josh Lawson</t>
  </si>
  <si>
    <t>INC-114673</t>
  </si>
  <si>
    <t>02-03-2025 19:58</t>
  </si>
  <si>
    <t>02-04-2025 03:58</t>
  </si>
  <si>
    <t>02-09-2025 12:28</t>
  </si>
  <si>
    <t>Unable to Log into Machine (Bitlocker lock out)</t>
  </si>
  <si>
    <t>INC-114608</t>
  </si>
  <si>
    <t>Habib, Fawzi</t>
  </si>
  <si>
    <t>02-03-2025 15:47</t>
  </si>
  <si>
    <t>02-17-2025 09:23</t>
  </si>
  <si>
    <t>02-18-2025 17:23</t>
  </si>
  <si>
    <t>02-18-2025 13:34</t>
  </si>
  <si>
    <t>why I got email delivery Failure to my clients ( all this group clients). P</t>
  </si>
  <si>
    <t>INC-114593</t>
  </si>
  <si>
    <t>Liu, Vicky</t>
  </si>
  <si>
    <t>02-03-2025 14:27</t>
  </si>
  <si>
    <t>02-03-2025 18:27</t>
  </si>
  <si>
    <t>02-07-2025 10:56</t>
  </si>
  <si>
    <t>Engagement</t>
  </si>
  <si>
    <t>INC-114627</t>
  </si>
  <si>
    <t>Bella, Paul</t>
  </si>
  <si>
    <t>02-04-2025 16:41</t>
  </si>
  <si>
    <t>02-14-2025 09:41</t>
  </si>
  <si>
    <t>02-03-2025 17:27</t>
  </si>
  <si>
    <t>Issue with excel within caseware desktop</t>
  </si>
  <si>
    <t>INC-114575</t>
  </si>
  <si>
    <t>Trask, Gina</t>
  </si>
  <si>
    <t>02-04-2025 14:04</t>
  </si>
  <si>
    <t>02-14-2025 07:04</t>
  </si>
  <si>
    <t>02-07-2025 11:05</t>
  </si>
  <si>
    <t>caseware workpapers</t>
  </si>
  <si>
    <t>INC-114577</t>
  </si>
  <si>
    <t>02-03-2025 14:07</t>
  </si>
  <si>
    <t>02-04-2025 14:07</t>
  </si>
  <si>
    <t>02-14-2025 07:07</t>
  </si>
  <si>
    <t>need access for tax closings on citrin server</t>
  </si>
  <si>
    <t>INC-114573</t>
  </si>
  <si>
    <t>02-04-2025 14:02</t>
  </si>
  <si>
    <t>02-14-2025 07:02</t>
  </si>
  <si>
    <t>02-04-2025 11:45</t>
  </si>
  <si>
    <t>Entromy.com email</t>
  </si>
  <si>
    <t>INC-114605</t>
  </si>
  <si>
    <t>Schofield, Chris</t>
  </si>
  <si>
    <t>02-03-2025 15:38</t>
  </si>
  <si>
    <t>02-04-2025 15:38</t>
  </si>
  <si>
    <t>02-14-2025 08:38</t>
  </si>
  <si>
    <t>XCM Issues</t>
  </si>
  <si>
    <t>INC-114612</t>
  </si>
  <si>
    <t>Grishaeva, Tatiana</t>
  </si>
  <si>
    <t>02-03-2025 16:09</t>
  </si>
  <si>
    <t>02-04-2025 16:09</t>
  </si>
  <si>
    <t>02-14-2025 09:09</t>
  </si>
  <si>
    <t>02-04-2025 14:55</t>
  </si>
  <si>
    <t>Not getting emails from certain groups</t>
  </si>
  <si>
    <t>INC-114666</t>
  </si>
  <si>
    <t>02-03-2025 18:36</t>
  </si>
  <si>
    <t>02-12-2025 12:33</t>
  </si>
  <si>
    <t>02-25-2025 12:33</t>
  </si>
  <si>
    <t>02-21-2025 11:21</t>
  </si>
  <si>
    <t>Caseware File - 1600 Retail Associates LLC (2023 file)</t>
  </si>
  <si>
    <t>INC-114688</t>
  </si>
  <si>
    <t>Singh, Suraj</t>
  </si>
  <si>
    <t>02-04-2025 00:38</t>
  </si>
  <si>
    <t>02-05-2025 00:38</t>
  </si>
  <si>
    <t>02-14-2025 17:38</t>
  </si>
  <si>
    <t>02-04-2025 01:45</t>
  </si>
  <si>
    <t>Please Reset Password for Woodbury Engagement</t>
  </si>
  <si>
    <t>INC-114596</t>
  </si>
  <si>
    <t>Harms, William</t>
  </si>
  <si>
    <t>02-03-2025 14:39</t>
  </si>
  <si>
    <t>02-04-2025 14:39</t>
  </si>
  <si>
    <t>02-14-2025 07:39</t>
  </si>
  <si>
    <t>Caseware file Edgewater Equity - 2023</t>
  </si>
  <si>
    <t>INC-114668</t>
  </si>
  <si>
    <t>DeNisco, Michael</t>
  </si>
  <si>
    <t>02-03-2025 18:56</t>
  </si>
  <si>
    <t>02-04-2025 18:56</t>
  </si>
  <si>
    <t>02-14-2025 11:56</t>
  </si>
  <si>
    <t>02-04-2025 13:46</t>
  </si>
  <si>
    <t>MS teams not opening</t>
  </si>
  <si>
    <t>INC-114695</t>
  </si>
  <si>
    <t>Pathan, MohammadZunedkhan Ibrahimkhan</t>
  </si>
  <si>
    <t>02-04-2025 01:14</t>
  </si>
  <si>
    <t>02-05-2025 01:14</t>
  </si>
  <si>
    <t>02-14-2025 18:14</t>
  </si>
  <si>
    <t>02-04-2025 07:11</t>
  </si>
  <si>
    <t>I received a couple of emails that I need to know if they are legit. I am in BMFO and we pay bills, email is from service@paypal.com but we don't pay through paypal but maybe client did</t>
  </si>
  <si>
    <t>INC-114624</t>
  </si>
  <si>
    <t>Garofalo, Angela</t>
  </si>
  <si>
    <t>02-03-2025 16:37</t>
  </si>
  <si>
    <t>02-04-2025 16:37</t>
  </si>
  <si>
    <t>02-14-2025 09:37</t>
  </si>
  <si>
    <t>02-03-2025 17:25</t>
  </si>
  <si>
    <t>Group Mail List email</t>
  </si>
  <si>
    <t>INC-114628</t>
  </si>
  <si>
    <t>DiDomenico, Dan</t>
  </si>
  <si>
    <t>02-03-2025 16:46</t>
  </si>
  <si>
    <t>02-04-2025 16:46</t>
  </si>
  <si>
    <t>02-14-2025 09:46</t>
  </si>
  <si>
    <t>02-04-2025 07:15</t>
  </si>
  <si>
    <t>Philadelphia 1650 Desktop</t>
  </si>
  <si>
    <t>INC-114629</t>
  </si>
  <si>
    <t>02-03-2025 16:50</t>
  </si>
  <si>
    <t>02-04-2025 16:50</t>
  </si>
  <si>
    <t>02-14-2025 09:50</t>
  </si>
  <si>
    <t>02-05-2025 09:50</t>
  </si>
  <si>
    <t>VPN Access for 2/4/25</t>
  </si>
  <si>
    <t>INC-114630</t>
  </si>
  <si>
    <t>Feeney, Ryan</t>
  </si>
  <si>
    <t>02-03-2025 16:51</t>
  </si>
  <si>
    <t>02-04-2025 16:51</t>
  </si>
  <si>
    <t>02-14-2025 09:51</t>
  </si>
  <si>
    <t>02-04-2025 12:31</t>
  </si>
  <si>
    <t>Access to V drive</t>
  </si>
  <si>
    <t>INC-114631</t>
  </si>
  <si>
    <t>02-03-2025 17:44</t>
  </si>
  <si>
    <t>INC-114648</t>
  </si>
  <si>
    <t>Kokkinakos, John</t>
  </si>
  <si>
    <t>02-03-2025 17:10</t>
  </si>
  <si>
    <t>02-04-2025 17:10</t>
  </si>
  <si>
    <t>02-14-2025 10:10</t>
  </si>
  <si>
    <t>Bluetooth and Microsoft Excel</t>
  </si>
  <si>
    <t>INC-114657</t>
  </si>
  <si>
    <t>Upton, Derek E.</t>
  </si>
  <si>
    <t>02-03-2025 21:47</t>
  </si>
  <si>
    <t>02-05-2025 17:47</t>
  </si>
  <si>
    <t>02-04-2025 11:33</t>
  </si>
  <si>
    <t>Spam/Phishing Email</t>
  </si>
  <si>
    <t>INC-114698</t>
  </si>
  <si>
    <t>Tripathy, Nilaanjan</t>
  </si>
  <si>
    <t>02-04-2025 01:34</t>
  </si>
  <si>
    <t>02-05-2025 01:34</t>
  </si>
  <si>
    <t>02-14-2025 18:34</t>
  </si>
  <si>
    <t>02-04-2025 04:15</t>
  </si>
  <si>
    <t>Help with managing email flow</t>
  </si>
  <si>
    <t>INC-114603</t>
  </si>
  <si>
    <t>Conklin, Derek</t>
  </si>
  <si>
    <t>02-03-2025 15:25</t>
  </si>
  <si>
    <t>02-05-2025 17:38</t>
  </si>
  <si>
    <t>02-05-2025 15:31</t>
  </si>
  <si>
    <t>INC-114620</t>
  </si>
  <si>
    <t>Felter, Kelly</t>
  </si>
  <si>
    <t>02-03-2025 16:23</t>
  </si>
  <si>
    <t>02-03-2025 20:23</t>
  </si>
  <si>
    <t>02-05-2025 16:23</t>
  </si>
  <si>
    <t>02-03-2025 17:20</t>
  </si>
  <si>
    <t>I can't install SurePrep Program</t>
  </si>
  <si>
    <t>INC-114663</t>
  </si>
  <si>
    <t>McNally, MaryLou</t>
  </si>
  <si>
    <t>02-03-2025 18:11</t>
  </si>
  <si>
    <t>02-04-2025 18:11</t>
  </si>
  <si>
    <t>02-14-2025 11:11</t>
  </si>
  <si>
    <t>02-04-2025 12:17</t>
  </si>
  <si>
    <t>Outlook set up for Mobile device</t>
  </si>
  <si>
    <t>INC-114686</t>
  </si>
  <si>
    <t>Karn ,Abhinav</t>
  </si>
  <si>
    <t>02-04-2025 00:33</t>
  </si>
  <si>
    <t>02-05-2025 00:33</t>
  </si>
  <si>
    <t>02-14-2025 17:34</t>
  </si>
  <si>
    <t>02-04-2025 00:54</t>
  </si>
  <si>
    <t>INC-114619</t>
  </si>
  <si>
    <t>Nasir, Maheen</t>
  </si>
  <si>
    <t>02-03-2025 16:22</t>
  </si>
  <si>
    <t>02-04-2025 00:22</t>
  </si>
  <si>
    <t>02-09-2025 08:52</t>
  </si>
  <si>
    <t>02-03-2025 17:06</t>
  </si>
  <si>
    <t>BILL.COM - Access Adjustment</t>
  </si>
  <si>
    <t>INC-114677</t>
  </si>
  <si>
    <t>O'Hare, Meagan</t>
  </si>
  <si>
    <t>02-03-2025 20:49</t>
  </si>
  <si>
    <t>02-04-2025 04:49</t>
  </si>
  <si>
    <t>02-09-2025 13:19</t>
  </si>
  <si>
    <t>02-04-2025 16:23</t>
  </si>
  <si>
    <t>Unable to receive the attached email</t>
  </si>
  <si>
    <t>INC-114690</t>
  </si>
  <si>
    <t>Shukla, Jigar</t>
  </si>
  <si>
    <t>02-04-2025 00:46</t>
  </si>
  <si>
    <t>02-05-2025 00:46</t>
  </si>
  <si>
    <t>02-14-2025 17:46</t>
  </si>
  <si>
    <t>02-04-2025 01:08</t>
  </si>
  <si>
    <t>Unable to log into machine (CRTL ALT DEL Issue)</t>
  </si>
  <si>
    <t>INC-114654</t>
  </si>
  <si>
    <t>02-04-2025 13:44</t>
  </si>
  <si>
    <t>02-10-2025 17:44</t>
  </si>
  <si>
    <t>02-04-2025 13:21</t>
  </si>
  <si>
    <t>Help me to change entity name in caseware</t>
  </si>
  <si>
    <t>INC-114687</t>
  </si>
  <si>
    <t>Nikhare, Jayesh</t>
  </si>
  <si>
    <t>02-05-2025 00:35</t>
  </si>
  <si>
    <t>02-14-2025 17:35</t>
  </si>
  <si>
    <t>02-04-2025 01:32</t>
  </si>
  <si>
    <t>Bill.com not working</t>
  </si>
  <si>
    <t>INC-114693</t>
  </si>
  <si>
    <t>Harkhani, Yogesh</t>
  </si>
  <si>
    <t>02-04-2025 01:05</t>
  </si>
  <si>
    <t>02-05-2025 01:05</t>
  </si>
  <si>
    <t>02-14-2025 18:05</t>
  </si>
  <si>
    <t>02-04-2025 01:40</t>
  </si>
  <si>
    <t>Remove from the below groups</t>
  </si>
  <si>
    <t>INC-114697</t>
  </si>
  <si>
    <t>Sharma, Kamini</t>
  </si>
  <si>
    <t>02-04-2025 01:18</t>
  </si>
  <si>
    <t>02-05-2025 01:18</t>
  </si>
  <si>
    <t>02-14-2025 18:19</t>
  </si>
  <si>
    <t>02-04-2025 02:12</t>
  </si>
  <si>
    <t>Star scheduling login issue</t>
  </si>
  <si>
    <t>INC-114696</t>
  </si>
  <si>
    <t>02-04-2025 01:16</t>
  </si>
  <si>
    <t>02-05-2025 01:16</t>
  </si>
  <si>
    <t>02-14-2025 18:16</t>
  </si>
  <si>
    <t>02-05-2025 05:13</t>
  </si>
  <si>
    <t>Users looped in on the ticket request not notified</t>
  </si>
  <si>
    <t>INC-114689</t>
  </si>
  <si>
    <t>02-04-2025 00:45</t>
  </si>
  <si>
    <t>02-06-2025 04:02</t>
  </si>
  <si>
    <t>02-16-2025 13:32</t>
  </si>
  <si>
    <t>02-06-2025 05:31</t>
  </si>
  <si>
    <t>MDT IMAGE task for CCINAKKUMARI</t>
  </si>
  <si>
    <t>INC-114746</t>
  </si>
  <si>
    <t>02-04-2025 08:47</t>
  </si>
  <si>
    <t>02-05-2025 08:47</t>
  </si>
  <si>
    <t>02-15-2025 09:47</t>
  </si>
  <si>
    <t>02-04-2025 08:54</t>
  </si>
  <si>
    <t>Unable to install CW templates from \\ccny0201\GENERAL\FIRM\Caseware_Templates\2024</t>
  </si>
  <si>
    <t>INC-114747</t>
  </si>
  <si>
    <t>Shah, Jigar J.</t>
  </si>
  <si>
    <t>02-04-2025 08:48</t>
  </si>
  <si>
    <t>-</t>
  </si>
  <si>
    <t>02-10-2025 01:48</t>
  </si>
  <si>
    <t>DUO code while not online</t>
  </si>
  <si>
    <t>INC-114748</t>
  </si>
  <si>
    <t>02-05-2025 08:50</t>
  </si>
  <si>
    <t>02-15-2025 09:50</t>
  </si>
  <si>
    <t>02-04-2025 09:42</t>
  </si>
  <si>
    <t>FW: Voice Mail (33 seconds)</t>
  </si>
  <si>
    <t>INC-114750</t>
  </si>
  <si>
    <t>Goldstein, Howard L.</t>
  </si>
  <si>
    <t>02-05-2025 08:52</t>
  </si>
  <si>
    <t>02-15-2025 09:52</t>
  </si>
  <si>
    <t>02-04-2025 15:01</t>
  </si>
  <si>
    <t>Client Neal Bass is unable to Access QB - Phone #(818) 613-9362</t>
  </si>
  <si>
    <t>INC-114857</t>
  </si>
  <si>
    <t>Latifi, Kathy</t>
  </si>
  <si>
    <t>02-04-2025 13:18</t>
  </si>
  <si>
    <t>02-05-2025 13:18</t>
  </si>
  <si>
    <t>02-15-2025 14:18</t>
  </si>
  <si>
    <t>02-04-2025 22:42</t>
  </si>
  <si>
    <t>H Drive is not Visible</t>
  </si>
  <si>
    <t>INC-114871</t>
  </si>
  <si>
    <t>02-05-2025 09:55</t>
  </si>
  <si>
    <t>02-11-2025 13:55</t>
  </si>
  <si>
    <t>02-05-2025 14:49</t>
  </si>
  <si>
    <t>Smart issue - generating disclosure checklist</t>
  </si>
  <si>
    <t>INC-114881</t>
  </si>
  <si>
    <t>02-04-2025 14:28</t>
  </si>
  <si>
    <t>02-05-2025 14:28</t>
  </si>
  <si>
    <t>02-15-2025 15:28</t>
  </si>
  <si>
    <t>02-06-2025 19:39</t>
  </si>
  <si>
    <t>Cube # 54 Monitors do not work.</t>
  </si>
  <si>
    <t>INC-114770</t>
  </si>
  <si>
    <t>Mechanick, Glenn</t>
  </si>
  <si>
    <t>02-04-2025 09:40</t>
  </si>
  <si>
    <t>02-04-2025 17:40</t>
  </si>
  <si>
    <t>02-10-2025 02:40</t>
  </si>
  <si>
    <t>02-04-2025 09:58</t>
  </si>
  <si>
    <t>Unable to access caseware smartsync files</t>
  </si>
  <si>
    <t>INC-114825</t>
  </si>
  <si>
    <t>Barthelemy, Nicole J.</t>
  </si>
  <si>
    <t>02-04-2025 11:43</t>
  </si>
  <si>
    <t>02-05-2025 11:43</t>
  </si>
  <si>
    <t>02-15-2025 12:43</t>
  </si>
  <si>
    <t>02-04-2025 14:15</t>
  </si>
  <si>
    <t>Woodbury Server issue</t>
  </si>
  <si>
    <t>INC-114724</t>
  </si>
  <si>
    <t>Shah, Swapnil</t>
  </si>
  <si>
    <t>02-04-2025 06:38</t>
  </si>
  <si>
    <t>02-04-2025 10:59</t>
  </si>
  <si>
    <t>02-04-2025 09:37</t>
  </si>
  <si>
    <t>INC-114776</t>
  </si>
  <si>
    <t>Chon, David</t>
  </si>
  <si>
    <t>02-05-2025 09:47</t>
  </si>
  <si>
    <t>02-15-2025 10:47</t>
  </si>
  <si>
    <t>02-04-2025 11:30</t>
  </si>
  <si>
    <t>Teams calls from external numbers</t>
  </si>
  <si>
    <t>INC-114792</t>
  </si>
  <si>
    <t>Mudigandur, Praneeth Venkat</t>
  </si>
  <si>
    <t>02-04-2025 10:18</t>
  </si>
  <si>
    <t>02-05-2025 10:18</t>
  </si>
  <si>
    <t>02-15-2025 11:18</t>
  </si>
  <si>
    <t>02-05-2025 09:57</t>
  </si>
  <si>
    <t>INSTALL OF NEW COPIERS - MELVILLE</t>
  </si>
  <si>
    <t>INC-114738</t>
  </si>
  <si>
    <t>Killian, Susan</t>
  </si>
  <si>
    <t>02-04-2025 08:11</t>
  </si>
  <si>
    <t>02-05-2025 08:11</t>
  </si>
  <si>
    <t>02-15-2025 09:11</t>
  </si>
  <si>
    <t>02-14-2025 09:33</t>
  </si>
  <si>
    <t>CALL WITH ATLANTIC TOMORROW OFFICE - COPIER SETUP</t>
  </si>
  <si>
    <t>INC-114739</t>
  </si>
  <si>
    <t>02-04-2025 08:18</t>
  </si>
  <si>
    <t>02-05-2025 08:18</t>
  </si>
  <si>
    <t>02-15-2025 09:18</t>
  </si>
  <si>
    <t>02-05-2025 15:36</t>
  </si>
  <si>
    <t>Monitor not working - Iselin #64</t>
  </si>
  <si>
    <t>INC-114766</t>
  </si>
  <si>
    <t>Wiley III, Paul</t>
  </si>
  <si>
    <t>02-05-2025 09:37</t>
  </si>
  <si>
    <t>02-15-2025 10:37</t>
  </si>
  <si>
    <t>02-04-2025 11:11</t>
  </si>
  <si>
    <t>Print to Adobe</t>
  </si>
  <si>
    <t>INC-114804</t>
  </si>
  <si>
    <t>Casale, Antonietta</t>
  </si>
  <si>
    <t>02-05-2025 10:49</t>
  </si>
  <si>
    <t>02-15-2025 11:49</t>
  </si>
  <si>
    <t>Quickbooks</t>
  </si>
  <si>
    <t>INC-114877</t>
  </si>
  <si>
    <t>Henry, Anthony</t>
  </si>
  <si>
    <t>02-04-2025 14:11</t>
  </si>
  <si>
    <t>02-05-2025 14:11</t>
  </si>
  <si>
    <t>02-15-2025 15:11</t>
  </si>
  <si>
    <t>02-04-2025 16:58</t>
  </si>
  <si>
    <t>I have completed the highlighted topic so many times but its still showing as pending</t>
  </si>
  <si>
    <t>INC-114717</t>
  </si>
  <si>
    <t>02-04-2025 05:09</t>
  </si>
  <si>
    <t>02-05-2025 05:09</t>
  </si>
  <si>
    <t>02-14-2025 22:10</t>
  </si>
  <si>
    <t>02-04-2025 06:33</t>
  </si>
  <si>
    <t>CASEWARE IS NOT RESPONDING &amp; LOCAL SYSTEM IS SLOWER</t>
  </si>
  <si>
    <t>INC-114726</t>
  </si>
  <si>
    <t>Dodia, Neeraj</t>
  </si>
  <si>
    <t>02-04-2025 06:57</t>
  </si>
  <si>
    <t>02-04-2025 14:57</t>
  </si>
  <si>
    <t>02-09-2025 23:27</t>
  </si>
  <si>
    <t>AVD Frequent Network Loss Issue</t>
  </si>
  <si>
    <t>INC-114737</t>
  </si>
  <si>
    <t>02-04-2025 08:04</t>
  </si>
  <si>
    <t>02-04-2025 09:04</t>
  </si>
  <si>
    <t>02-17-2025 11:35</t>
  </si>
  <si>
    <t>02-19-2025 13:31</t>
  </si>
  <si>
    <t>Junk Email</t>
  </si>
  <si>
    <t>INC-114749</t>
  </si>
  <si>
    <t>John, Kadia</t>
  </si>
  <si>
    <t>02-05-2025 11:26</t>
  </si>
  <si>
    <t>02-18-2025 11:26</t>
  </si>
  <si>
    <t>02-19-2025 17:12</t>
  </si>
  <si>
    <t>Saving a Word document to CCH Document</t>
  </si>
  <si>
    <t>INC-114880</t>
  </si>
  <si>
    <t>Brack, Allison</t>
  </si>
  <si>
    <t>02-04-2025 14:25</t>
  </si>
  <si>
    <t>02-15-2025 15:27</t>
  </si>
  <si>
    <t>02-11-2025 12:07</t>
  </si>
  <si>
    <t>CASEWARE ISSUE IN REMOTE</t>
  </si>
  <si>
    <t>INC-114705</t>
  </si>
  <si>
    <t>Patel, Drashti</t>
  </si>
  <si>
    <t>02-04-2025 03:07</t>
  </si>
  <si>
    <t>02-05-2025 03:07</t>
  </si>
  <si>
    <t>02-14-2025 20:07</t>
  </si>
  <si>
    <t>02-04-2025 05:19</t>
  </si>
  <si>
    <t>CCH Answerconnect not able to access</t>
  </si>
  <si>
    <t>INC-114711</t>
  </si>
  <si>
    <t>Karia, Parth</t>
  </si>
  <si>
    <t>02-04-2025 04:14</t>
  </si>
  <si>
    <t>02-05-2025 04:14</t>
  </si>
  <si>
    <t>02-14-2025 21:14</t>
  </si>
  <si>
    <t>INC-114743</t>
  </si>
  <si>
    <t>Drozd, Patty</t>
  </si>
  <si>
    <t>02-04-2025 08:38</t>
  </si>
  <si>
    <t>02-04-2025 12:38</t>
  </si>
  <si>
    <t>02-06-2025 08:38</t>
  </si>
  <si>
    <t>Remote Desktop Not Functioning</t>
  </si>
  <si>
    <t>INC-114843</t>
  </si>
  <si>
    <t>Broaddrick, Ellyn</t>
  </si>
  <si>
    <t>02-04-2025 12:26</t>
  </si>
  <si>
    <t>02-04-2025 20:26</t>
  </si>
  <si>
    <t>02-10-2025 05:26</t>
  </si>
  <si>
    <t>02-07-2025 16:20</t>
  </si>
  <si>
    <t>Unable to use excel addin in AVD</t>
  </si>
  <si>
    <t>INC-114740</t>
  </si>
  <si>
    <t>02-04-2025 08:27</t>
  </si>
  <si>
    <t>02-05-2025 08:27</t>
  </si>
  <si>
    <t>02-15-2025 09:27</t>
  </si>
  <si>
    <t>Pitney Bowes machine offline</t>
  </si>
  <si>
    <t>INC-114745</t>
  </si>
  <si>
    <t>Calderon, Danna</t>
  </si>
  <si>
    <t>02-04-2025 16:47</t>
  </si>
  <si>
    <t>02-10-2025 01:47</t>
  </si>
  <si>
    <t>RE: New India Employees entered in Paycom</t>
  </si>
  <si>
    <t>INC-114791</t>
  </si>
  <si>
    <t>Mahajan, Anmol</t>
  </si>
  <si>
    <t>02-04-2025 16:18</t>
  </si>
  <si>
    <t>02-06-2025 10:18</t>
  </si>
  <si>
    <t>02-04-2025 10:48</t>
  </si>
  <si>
    <t>FW: Jon Rosmarin Time</t>
  </si>
  <si>
    <t>INC-114803</t>
  </si>
  <si>
    <t>02-04-2025 10:43</t>
  </si>
  <si>
    <t>02-04-2025 16:43</t>
  </si>
  <si>
    <t>02-06-2025 10:43</t>
  </si>
  <si>
    <t>02-04-2025 10:44</t>
  </si>
  <si>
    <t>Cannot get into QuickBook Destop Client File</t>
  </si>
  <si>
    <t>INC-114744</t>
  </si>
  <si>
    <t>Audino, Rosanna</t>
  </si>
  <si>
    <t>02-04-2025 10:11</t>
  </si>
  <si>
    <t>i-Manage file retrieval</t>
  </si>
  <si>
    <t>INC-114761</t>
  </si>
  <si>
    <t>Rutman, Reuben</t>
  </si>
  <si>
    <t>02-04-2025 09:29</t>
  </si>
  <si>
    <t>02-06-2025 09:29</t>
  </si>
  <si>
    <t>02-21-2025 08:50</t>
  </si>
  <si>
    <t>Unable to see the CW file</t>
  </si>
  <si>
    <t>INC-114790</t>
  </si>
  <si>
    <t>Pachipulusu, Dinesh</t>
  </si>
  <si>
    <t>02-04-2025 10:10</t>
  </si>
  <si>
    <t>02-04-2025 14:10</t>
  </si>
  <si>
    <t>02-06-2025 10:10</t>
  </si>
  <si>
    <t>Restoring QB Desktop Backup</t>
  </si>
  <si>
    <t>INC-114922</t>
  </si>
  <si>
    <t>Poddar, Moushmi</t>
  </si>
  <si>
    <t>02-04-2025 17:17</t>
  </si>
  <si>
    <t>02-05-2025 17:17</t>
  </si>
  <si>
    <t>02-15-2025 18:17</t>
  </si>
  <si>
    <t>02-05-2025 21:14</t>
  </si>
  <si>
    <t>Teams on Phone</t>
  </si>
  <si>
    <t>INC-114929</t>
  </si>
  <si>
    <t>Marcus, Mitchell G.</t>
  </si>
  <si>
    <t>02-04-2025 17:23</t>
  </si>
  <si>
    <t>02-05-2025 17:23</t>
  </si>
  <si>
    <t>02-15-2025 18:23</t>
  </si>
  <si>
    <t>02-06-2025 18:27</t>
  </si>
  <si>
    <t>Harbor - Bot Cover letter processing - Form 1042</t>
  </si>
  <si>
    <t>INC-114713</t>
  </si>
  <si>
    <t>Chhajer, Pooja</t>
  </si>
  <si>
    <t>02-04-2025 04:26</t>
  </si>
  <si>
    <t>02-06-2025 04:26</t>
  </si>
  <si>
    <t>02-04-2025 04:48</t>
  </si>
  <si>
    <t>Harbor - Cover Letter for 1042</t>
  </si>
  <si>
    <t>INC-114721</t>
  </si>
  <si>
    <t>02-04-2025 05:44</t>
  </si>
  <si>
    <t>02-06-2025 05:44</t>
  </si>
  <si>
    <t>02-04-2025 06:28</t>
  </si>
  <si>
    <t>CCH return locked</t>
  </si>
  <si>
    <t>INC-114793</t>
  </si>
  <si>
    <t>02-04-2025 18:24</t>
  </si>
  <si>
    <t>02-10-2025 03:24</t>
  </si>
  <si>
    <t>02-04-2025 15:02</t>
  </si>
  <si>
    <t>CORNERSTONE - Unable to Access</t>
  </si>
  <si>
    <t>INC-114708</t>
  </si>
  <si>
    <t>02-04-2025 03:23</t>
  </si>
  <si>
    <t>02-06-2025 05:28</t>
  </si>
  <si>
    <t>02-16-2025 14:59</t>
  </si>
  <si>
    <t>02-06-2025 02:19</t>
  </si>
  <si>
    <t>New computer with monitors</t>
  </si>
  <si>
    <t>INC-114818</t>
  </si>
  <si>
    <t>02-04-2025 11:17</t>
  </si>
  <si>
    <t>02-05-2025 11:18</t>
  </si>
  <si>
    <t>02-15-2025 12:18</t>
  </si>
  <si>
    <t>02-07-2025 13:15</t>
  </si>
  <si>
    <t>CCH Issue</t>
  </si>
  <si>
    <t>INC-114702</t>
  </si>
  <si>
    <t>Chelani, Punit</t>
  </si>
  <si>
    <t>02-04-2025 02:48</t>
  </si>
  <si>
    <t>02-05-2025 02:48</t>
  </si>
  <si>
    <t>02-14-2025 19:48</t>
  </si>
  <si>
    <t>02-04-2025 04:37</t>
  </si>
  <si>
    <t>Needs Larry Cohen's signature in Adobe Acrobat</t>
  </si>
  <si>
    <t>INC-114763</t>
  </si>
  <si>
    <t>Mussig, Donna</t>
  </si>
  <si>
    <t>02-05-2025 09:33</t>
  </si>
  <si>
    <t>02-18-2025 09:33</t>
  </si>
  <si>
    <t>how do install a background on my computer screen for teams and zoom</t>
  </si>
  <si>
    <t>INC-114799</t>
  </si>
  <si>
    <t>02-05-2025 10:32</t>
  </si>
  <si>
    <t>02-15-2025 11:32</t>
  </si>
  <si>
    <t>Sage</t>
  </si>
  <si>
    <t>INC-114805</t>
  </si>
  <si>
    <t>Rodriguez, Yaniris</t>
  </si>
  <si>
    <t>02-04-2025 10:50</t>
  </si>
  <si>
    <t>02-05-2025 10:50</t>
  </si>
  <si>
    <t>02-15-2025 11:50</t>
  </si>
  <si>
    <t>02-11-2025 10:35</t>
  </si>
  <si>
    <t>INC-114827</t>
  </si>
  <si>
    <t>Burbank, Ericka</t>
  </si>
  <si>
    <t>02-21-2025 07:53</t>
  </si>
  <si>
    <t>03-06-2025 07:53</t>
  </si>
  <si>
    <t>02-20-2025 12:48</t>
  </si>
  <si>
    <t>Sureprep Not working correctly</t>
  </si>
  <si>
    <t>INC-114764</t>
  </si>
  <si>
    <t>Aujard-Pearson, Nathalie</t>
  </si>
  <si>
    <t>02-10-2025 02:34</t>
  </si>
  <si>
    <t>02-04-2025 11:02</t>
  </si>
  <si>
    <t>Craig Traveling abroad on Friday</t>
  </si>
  <si>
    <t>INC-114838</t>
  </si>
  <si>
    <t>Cazares, Melissa</t>
  </si>
  <si>
    <t>02-04-2025 12:09</t>
  </si>
  <si>
    <t>02-04-2025 15:14</t>
  </si>
  <si>
    <t>Datasnipper License Expired</t>
  </si>
  <si>
    <t>INC-114706</t>
  </si>
  <si>
    <t>Mehta, Jay</t>
  </si>
  <si>
    <t>02-04-2025 03:13</t>
  </si>
  <si>
    <t>02-20-2025 01:02</t>
  </si>
  <si>
    <t>03-02-2025 10:32</t>
  </si>
  <si>
    <t>02-25-2025 07:40</t>
  </si>
  <si>
    <t>CC Guest WiFi</t>
  </si>
  <si>
    <t>INC-114723</t>
  </si>
  <si>
    <t>Sanders, Scott</t>
  </si>
  <si>
    <t>02-04-2025 06:36</t>
  </si>
  <si>
    <t>02-05-2025 06:36</t>
  </si>
  <si>
    <t>02-14-2025 23:36</t>
  </si>
  <si>
    <t>02-04-2025 10:07</t>
  </si>
  <si>
    <t>Unable to access IDEA</t>
  </si>
  <si>
    <t>INC-114786</t>
  </si>
  <si>
    <t>02-15-2025 11:00</t>
  </si>
  <si>
    <t>02-04-2025 10:34</t>
  </si>
  <si>
    <t>Edward Berardi - Missing Sharefile buttons in Outlook</t>
  </si>
  <si>
    <t>INC-114802</t>
  </si>
  <si>
    <t>02-04-2025 10:41</t>
  </si>
  <si>
    <t>02-05-2025 10:41</t>
  </si>
  <si>
    <t>02-15-2025 11:42</t>
  </si>
  <si>
    <t>02-04-2025 11:38</t>
  </si>
  <si>
    <t>Excel in Caseware</t>
  </si>
  <si>
    <t>INC-114816</t>
  </si>
  <si>
    <t>Killgoar, Sean</t>
  </si>
  <si>
    <t>02-05-2025 11:17</t>
  </si>
  <si>
    <t>02-15-2025 12:17</t>
  </si>
  <si>
    <t>intapp</t>
  </si>
  <si>
    <t>INC-114878</t>
  </si>
  <si>
    <t>Timbrook, Lisa</t>
  </si>
  <si>
    <t>02-04-2025 22:15</t>
  </si>
  <si>
    <t>02-10-2025 07:15</t>
  </si>
  <si>
    <t>02-04-2025 14:31</t>
  </si>
  <si>
    <t>Removing the client entity from the Conflict check database</t>
  </si>
  <si>
    <t>INC-114707</t>
  </si>
  <si>
    <t>Lawrence, Abin</t>
  </si>
  <si>
    <t>02-04-2025 03:21</t>
  </si>
  <si>
    <t>02-04-2025 09:21</t>
  </si>
  <si>
    <t>02-06-2025 03:21</t>
  </si>
  <si>
    <t>02-04-2025 03:52</t>
  </si>
  <si>
    <t>SOFTWARE - New Software Request</t>
  </si>
  <si>
    <t>INC-114756</t>
  </si>
  <si>
    <t>Rotola, Courtney</t>
  </si>
  <si>
    <t>02-05-2025 09:19</t>
  </si>
  <si>
    <t>02-15-2025 10:19</t>
  </si>
  <si>
    <t>02-04-2025 10:06</t>
  </si>
  <si>
    <t>ChangePond and Talati users are dropping the connections to their AVDs</t>
  </si>
  <si>
    <t>INC-114849</t>
  </si>
  <si>
    <t>02-04-2025 13:58</t>
  </si>
  <si>
    <t>02-05-2025 08:58</t>
  </si>
  <si>
    <t>02-07-2025 08:39</t>
  </si>
  <si>
    <t>Not receiving Office@Hand Fax Confirmations</t>
  </si>
  <si>
    <t>INC-114860</t>
  </si>
  <si>
    <t>02-04-2025 13:32</t>
  </si>
  <si>
    <t>02-04-2025 21:32</t>
  </si>
  <si>
    <t>02-07-2025 11:31</t>
  </si>
  <si>
    <t>International Travel Request - Link</t>
  </si>
  <si>
    <t>INC-114883</t>
  </si>
  <si>
    <t>Abramov, Victoria</t>
  </si>
  <si>
    <t>02-05-2025 14:31</t>
  </si>
  <si>
    <t>02-18-2025 14:31</t>
  </si>
  <si>
    <t>02-04-2025 14:33</t>
  </si>
  <si>
    <t>HELPDESK ALERT LA - Teams Voice - Question about transferring to Craig's Teams voicemail</t>
  </si>
  <si>
    <t>INC-114966</t>
  </si>
  <si>
    <t>02-04-2025 20:19</t>
  </si>
  <si>
    <t>02-05-2025 15:00</t>
  </si>
  <si>
    <t>02-12-2025 07:00</t>
  </si>
  <si>
    <t>02-04-2025 20:25</t>
  </si>
  <si>
    <t>Microsoft Apps are not working</t>
  </si>
  <si>
    <t>INC-114715</t>
  </si>
  <si>
    <t>Mehta, Hiral</t>
  </si>
  <si>
    <t>02-04-2025 04:41</t>
  </si>
  <si>
    <t>02-05-2025 04:41</t>
  </si>
  <si>
    <t>02-14-2025 21:42</t>
  </si>
  <si>
    <t>02-04-2025 05:06</t>
  </si>
  <si>
    <t>Mouse not working propperly</t>
  </si>
  <si>
    <t>INC-114733</t>
  </si>
  <si>
    <t>02-04-2025 07:45</t>
  </si>
  <si>
    <t>02-05-2025 07:45</t>
  </si>
  <si>
    <t>02-15-2025 08:45</t>
  </si>
  <si>
    <t>02-05-2025 02:08</t>
  </si>
  <si>
    <t>INC-114734</t>
  </si>
  <si>
    <t>02-04-2025 07:46</t>
  </si>
  <si>
    <t>02-04-2025 15:46</t>
  </si>
  <si>
    <t>02-10-2025 00:46</t>
  </si>
  <si>
    <t>02-04-2025 09:05</t>
  </si>
  <si>
    <t>Drawing Tools Feature Possibly Disabled</t>
  </si>
  <si>
    <t>INC-114783</t>
  </si>
  <si>
    <t>Million, Ermias</t>
  </si>
  <si>
    <t>02-04-2025 09:57</t>
  </si>
  <si>
    <t>02-04-2025 13:57</t>
  </si>
  <si>
    <t>02-06-2025 09:57</t>
  </si>
  <si>
    <t>.7z zipped file</t>
  </si>
  <si>
    <t>INC-114718</t>
  </si>
  <si>
    <t>02-04-2025 05:14</t>
  </si>
  <si>
    <t>02-05-2025 05:14</t>
  </si>
  <si>
    <t>02-14-2025 22:14</t>
  </si>
  <si>
    <t>My Adobe Acrobat Standard DC is no longer working</t>
  </si>
  <si>
    <t>INC-114755</t>
  </si>
  <si>
    <t>Ambrose, Bobbi</t>
  </si>
  <si>
    <t>02-04-2025 09:17</t>
  </si>
  <si>
    <t>02-06-2025 16:01</t>
  </si>
  <si>
    <t>02-17-2025 02:01</t>
  </si>
  <si>
    <t>02-05-2025 17:28</t>
  </si>
  <si>
    <t>IDEA License Expired</t>
  </si>
  <si>
    <t>INC-114807</t>
  </si>
  <si>
    <t>Lesser, Ethan</t>
  </si>
  <si>
    <t>02-04-2025 11:03</t>
  </si>
  <si>
    <t>02-04-2025 12:03</t>
  </si>
  <si>
    <t>02-04-2025 19:03</t>
  </si>
  <si>
    <t>02-04-2025 11:13</t>
  </si>
  <si>
    <t>I cannot access my clients SharePoint site. I can only access my Citrin SharePoint</t>
  </si>
  <si>
    <t>INC-114832</t>
  </si>
  <si>
    <t>Cuffe, Michael</t>
  </si>
  <si>
    <t>02-04-2025 11:58</t>
  </si>
  <si>
    <t>02-04-2025 15:58</t>
  </si>
  <si>
    <t>02-06-2025 11:58</t>
  </si>
  <si>
    <t>02-06-2025 09:08</t>
  </si>
  <si>
    <t>Bill.com SSO</t>
  </si>
  <si>
    <t>INC-114862</t>
  </si>
  <si>
    <t>Ichikawa, Nao</t>
  </si>
  <si>
    <t>02-04-2025 13:39</t>
  </si>
  <si>
    <t>02-04-2025 21:39</t>
  </si>
  <si>
    <t>02-10-2025 06:39</t>
  </si>
  <si>
    <t>02-05-2025 07:53</t>
  </si>
  <si>
    <t>qbo setup tom mison</t>
  </si>
  <si>
    <t>INC-114910</t>
  </si>
  <si>
    <t>02-05-2025 00:23</t>
  </si>
  <si>
    <t>02-10-2025 09:23</t>
  </si>
  <si>
    <t>qbo setup Lad of Mettle</t>
  </si>
  <si>
    <t>INC-114911</t>
  </si>
  <si>
    <t>02-04-2025 16:24</t>
  </si>
  <si>
    <t>02-05-2025 00:24</t>
  </si>
  <si>
    <t>02-10-2025 09:24</t>
  </si>
  <si>
    <t>Pop Up</t>
  </si>
  <si>
    <t>INC-114916</t>
  </si>
  <si>
    <t>Nieves, Michelle</t>
  </si>
  <si>
    <t>02-04-2025 16:44</t>
  </si>
  <si>
    <t>02-05-2025 16:44</t>
  </si>
  <si>
    <t>02-15-2025 17:44</t>
  </si>
  <si>
    <t>02-04-2025 19:01</t>
  </si>
  <si>
    <t>Caseware is requesting a username and password when trying to access Roberts Health Center 2024 Cost Report binder.</t>
  </si>
  <si>
    <t>INC-114920</t>
  </si>
  <si>
    <t>Horton, Brooke</t>
  </si>
  <si>
    <t>02-04-2025 17:06</t>
  </si>
  <si>
    <t>02-05-2025 17:06</t>
  </si>
  <si>
    <t>02-15-2025 18:06</t>
  </si>
  <si>
    <t>02-05-2025 15:45</t>
  </si>
  <si>
    <t>CW access</t>
  </si>
  <si>
    <t>INC-114921</t>
  </si>
  <si>
    <t>Han, David (Byung)</t>
  </si>
  <si>
    <t>02-04-2025 17:15</t>
  </si>
  <si>
    <t>02-05-2025 17:15</t>
  </si>
  <si>
    <t>02-18-2025 17:15</t>
  </si>
  <si>
    <t>02-05-2025 20:25</t>
  </si>
  <si>
    <t>Printer help</t>
  </si>
  <si>
    <t>INC-114931</t>
  </si>
  <si>
    <t>Gluss, Michelle</t>
  </si>
  <si>
    <t>02-04-2025 17:26</t>
  </si>
  <si>
    <t>02-05-2025 17:26</t>
  </si>
  <si>
    <t>02-15-2025 18:26</t>
  </si>
  <si>
    <t>qb restore  troller</t>
  </si>
  <si>
    <t>INC-114965</t>
  </si>
  <si>
    <t>02-04-2025 20:16</t>
  </si>
  <si>
    <t>02-05-2025 20:16</t>
  </si>
  <si>
    <t>02-15-2025 21:16</t>
  </si>
  <si>
    <t>02-04-2025 20:17</t>
  </si>
  <si>
    <t>Sureprep installation on laptop</t>
  </si>
  <si>
    <t>INC-114704</t>
  </si>
  <si>
    <t>Yezella, Sai Sudha</t>
  </si>
  <si>
    <t>02-04-2025 02:56</t>
  </si>
  <si>
    <t>02-05-2025 02:56</t>
  </si>
  <si>
    <t>02-14-2025 19:56</t>
  </si>
  <si>
    <t>02-06-2025 07:55</t>
  </si>
  <si>
    <t>Dynamics/Star Sync Issue</t>
  </si>
  <si>
    <t>INC-114848</t>
  </si>
  <si>
    <t>Paiva, Michaela</t>
  </si>
  <si>
    <t>02-04-2025 12:57</t>
  </si>
  <si>
    <t>02-04-2025 18:57</t>
  </si>
  <si>
    <t>02-06-2025 12:57</t>
  </si>
  <si>
    <t>02-04-2025 14:47</t>
  </si>
  <si>
    <t>Erroneously Tagged an Email as Phishing</t>
  </si>
  <si>
    <t>INC-114946</t>
  </si>
  <si>
    <t>Svagna, Marco</t>
  </si>
  <si>
    <t>02-04-2025 17:50</t>
  </si>
  <si>
    <t>02-05-2025 17:50</t>
  </si>
  <si>
    <t>02-15-2025 18:50</t>
  </si>
  <si>
    <t>02-05-2025 15:14</t>
  </si>
  <si>
    <t>Computer Monitor</t>
  </si>
  <si>
    <t>INC-114967</t>
  </si>
  <si>
    <t>02-04-2025 22:13</t>
  </si>
  <si>
    <t>02-06-2025 07:00</t>
  </si>
  <si>
    <t>02-19-2025 07:00</t>
  </si>
  <si>
    <t>02-14-2025 16:49</t>
  </si>
  <si>
    <t>WIFI_CCCMB</t>
  </si>
  <si>
    <t>INC-114798</t>
  </si>
  <si>
    <t>02-04-2025 19:25</t>
  </si>
  <si>
    <t>02-10-2025 04:25</t>
  </si>
  <si>
    <t>02-04-2025 12:41</t>
  </si>
  <si>
    <t>IDEA - Cannot create new project, or open existing project</t>
  </si>
  <si>
    <t>INC-114822</t>
  </si>
  <si>
    <t>02-04-2025 11:29</t>
  </si>
  <si>
    <t>02-05-2025 11:29</t>
  </si>
  <si>
    <t>02-15-2025 12:29</t>
  </si>
  <si>
    <t>STAR Dashboard - Access Request</t>
  </si>
  <si>
    <t>INC-114823</t>
  </si>
  <si>
    <t>Polnati, Seetaram</t>
  </si>
  <si>
    <t>02-04-2025 11:34</t>
  </si>
  <si>
    <t>02-05-2025 14:00</t>
  </si>
  <si>
    <t>02-15-2025 15:00</t>
  </si>
  <si>
    <t>02-08-2025 18:54</t>
  </si>
  <si>
    <t>TValue Install Requst</t>
  </si>
  <si>
    <t>INC-114844</t>
  </si>
  <si>
    <t>Price, Ryan</t>
  </si>
  <si>
    <t>02-04-2025 20:31</t>
  </si>
  <si>
    <t>02-10-2025 05:31</t>
  </si>
  <si>
    <t>02-04-2025 12:51</t>
  </si>
  <si>
    <t>QB 2024</t>
  </si>
  <si>
    <t>INC-114940</t>
  </si>
  <si>
    <t>Heinrich, JoAnn</t>
  </si>
  <si>
    <t>02-04-2025 17:42</t>
  </si>
  <si>
    <t>02-05-2025 17:42</t>
  </si>
  <si>
    <t>02-15-2025 18:42</t>
  </si>
  <si>
    <t>02-05-2025 10:12</t>
  </si>
  <si>
    <t>INC-114731</t>
  </si>
  <si>
    <t>Shah, Nancy</t>
  </si>
  <si>
    <t>02-04-2025 07:30</t>
  </si>
  <si>
    <t>02-05-2025 07:30</t>
  </si>
  <si>
    <t>02-15-2025 08:30</t>
  </si>
  <si>
    <t>02-04-2025 10:46</t>
  </si>
  <si>
    <t>Error facing in CaseWare</t>
  </si>
  <si>
    <t>INC-114741</t>
  </si>
  <si>
    <t>Meman, Shohel</t>
  </si>
  <si>
    <t>02-06-2025 08:27</t>
  </si>
  <si>
    <t>02-04-2025 08:56</t>
  </si>
  <si>
    <t>Clearview Teams for Human Resources Files</t>
  </si>
  <si>
    <t>INC-114773</t>
  </si>
  <si>
    <t>Hiken, Marla</t>
  </si>
  <si>
    <t>02-04-2025 09:44</t>
  </si>
  <si>
    <t>02-04-2025 17:44</t>
  </si>
  <si>
    <t>02-11-2025 09:44</t>
  </si>
  <si>
    <t>Microsoft Outlook Keeps Freezing</t>
  </si>
  <si>
    <t>INC-114815</t>
  </si>
  <si>
    <t>Abrahamsen, Ryan</t>
  </si>
  <si>
    <t>02-04-2025 19:13</t>
  </si>
  <si>
    <t>02-10-2025 04:13</t>
  </si>
  <si>
    <t>02-04-2025 11:54</t>
  </si>
  <si>
    <t>CaseWare Issue</t>
  </si>
  <si>
    <t>INC-114870</t>
  </si>
  <si>
    <t>Guira, Madou</t>
  </si>
  <si>
    <t>02-04-2025 13:52</t>
  </si>
  <si>
    <t>02-05-2025 13:52</t>
  </si>
  <si>
    <t>02-15-2025 14:52</t>
  </si>
  <si>
    <t>02-04-2025 15:26</t>
  </si>
  <si>
    <t>INC-114905</t>
  </si>
  <si>
    <t>O’Brien, Kerry</t>
  </si>
  <si>
    <t>02-04-2025 15:51</t>
  </si>
  <si>
    <t>02-05-2025 15:51</t>
  </si>
  <si>
    <t>02-15-2025 16:51</t>
  </si>
  <si>
    <t>02-06-2025 19:41</t>
  </si>
  <si>
    <t>ShareFile Folder user deletion</t>
  </si>
  <si>
    <t>INC-114961</t>
  </si>
  <si>
    <t>02-05-2025 14:30</t>
  </si>
  <si>
    <t>Mimecast</t>
  </si>
  <si>
    <t>INC-114809</t>
  </si>
  <si>
    <t>Knowles, Tyler</t>
  </si>
  <si>
    <t>02-04-2025 11:07</t>
  </si>
  <si>
    <t>02-05-2025 11:07</t>
  </si>
  <si>
    <t>02-15-2025 12:07</t>
  </si>
  <si>
    <t>INC-114891</t>
  </si>
  <si>
    <t>Maranga, Theodore</t>
  </si>
  <si>
    <t>02-05-2025 14:55</t>
  </si>
  <si>
    <t>02-15-2025 15:55</t>
  </si>
  <si>
    <t>Urgent : Installation of Quick books</t>
  </si>
  <si>
    <t>INC-114729</t>
  </si>
  <si>
    <t>Chanda, Manideep</t>
  </si>
  <si>
    <t>02-04-2025 07:12</t>
  </si>
  <si>
    <t>02-05-2025 07:12</t>
  </si>
  <si>
    <t>02-15-2025 08:12</t>
  </si>
  <si>
    <t>02-04-2025 08:37</t>
  </si>
  <si>
    <t>MS Excel - error message - There isn't enough memory to complete this action</t>
  </si>
  <si>
    <t>INC-114709</t>
  </si>
  <si>
    <t>Van Burick, Marlene</t>
  </si>
  <si>
    <t>02-04-2025 03:31</t>
  </si>
  <si>
    <t>02-04-2025 11:31</t>
  </si>
  <si>
    <t>02-09-2025 20:01</t>
  </si>
  <si>
    <t>Enabling caseware add in in excel</t>
  </si>
  <si>
    <t>INC-114775</t>
  </si>
  <si>
    <t>Sharma, Nishu</t>
  </si>
  <si>
    <t>02-04-2025 13:47</t>
  </si>
  <si>
    <t>02-06-2025 09:47</t>
  </si>
  <si>
    <t>02-05-2025 04:30</t>
  </si>
  <si>
    <t>CASEWARE - sync and data store offline issue</t>
  </si>
  <si>
    <t>INC-114839</t>
  </si>
  <si>
    <t>Doshi, Mitul</t>
  </si>
  <si>
    <t>02-04-2025 12:10</t>
  </si>
  <si>
    <t>02-04-2025 16:10</t>
  </si>
  <si>
    <t>02-06-2025 12:10</t>
  </si>
  <si>
    <t>02-17-2025 16:56</t>
  </si>
  <si>
    <t>Teams cant detect my camera or mic</t>
  </si>
  <si>
    <t>INC-114861</t>
  </si>
  <si>
    <t>Feldman, Ben</t>
  </si>
  <si>
    <t>02-04-2025 13:37</t>
  </si>
  <si>
    <t>02-05-2025 13:37</t>
  </si>
  <si>
    <t>02-15-2025 14:37</t>
  </si>
  <si>
    <t>02-04-2025 14:42</t>
  </si>
  <si>
    <t>BNA Web Planner</t>
  </si>
  <si>
    <t>INC-114924</t>
  </si>
  <si>
    <t>02-05-2025 17:19</t>
  </si>
  <si>
    <t>02-18-2025 17:19</t>
  </si>
  <si>
    <t>02-07-2025 13:09</t>
  </si>
  <si>
    <t>Caseware linkage add in missing.</t>
  </si>
  <si>
    <t>INC-114801</t>
  </si>
  <si>
    <t>Kite, Brad</t>
  </si>
  <si>
    <t>02-15-2025 11:41</t>
  </si>
  <si>
    <t>02-04-2025 15:23</t>
  </si>
  <si>
    <t>CCH Axcess - Previous Version Needed</t>
  </si>
  <si>
    <t>INC-114866</t>
  </si>
  <si>
    <t>02-05-2025 13:47</t>
  </si>
  <si>
    <t>02-15-2025 14:47</t>
  </si>
  <si>
    <t>02-06-2025 13:33</t>
  </si>
  <si>
    <t>Net Leases</t>
  </si>
  <si>
    <t>INC-114964</t>
  </si>
  <si>
    <t>Jennings, Liam</t>
  </si>
  <si>
    <t>02-04-2025 19:55</t>
  </si>
  <si>
    <t>02-05-2025 19:55</t>
  </si>
  <si>
    <t>02-15-2025 20:55</t>
  </si>
  <si>
    <t>02-05-2025 15:16</t>
  </si>
  <si>
    <t>Can't find caseware file published on Server</t>
  </si>
  <si>
    <t>INC-114716</t>
  </si>
  <si>
    <t>02-04-2025 04:53</t>
  </si>
  <si>
    <t>02-05-2025 04:53</t>
  </si>
  <si>
    <t>02-14-2025 21:53</t>
  </si>
  <si>
    <t>Installation of new copiers - Jericho office</t>
  </si>
  <si>
    <t>INC-114777</t>
  </si>
  <si>
    <t>02-17-2025 08:21</t>
  </si>
  <si>
    <t>02-18-2025 16:21</t>
  </si>
  <si>
    <t>02-14-2025 16:48</t>
  </si>
  <si>
    <t>Link in long time client vendor now blocked</t>
  </si>
  <si>
    <t>INC-114787</t>
  </si>
  <si>
    <t>Nicoletti, Melanie</t>
  </si>
  <si>
    <t>02-04-2025 18:01</t>
  </si>
  <si>
    <t>02-10-2025 03:01</t>
  </si>
  <si>
    <t>02-04-2025 12:56</t>
  </si>
  <si>
    <t>Unable to book office in Durham office through Condesco.</t>
  </si>
  <si>
    <t>INC-114794</t>
  </si>
  <si>
    <t>Garcia, Ivan J.</t>
  </si>
  <si>
    <t>02-05-2025 10:25</t>
  </si>
  <si>
    <t>02-15-2025 11:25</t>
  </si>
  <si>
    <t>02-05-2025 14:15</t>
  </si>
  <si>
    <t>Convert email attachments to PDF</t>
  </si>
  <si>
    <t>INC-114841</t>
  </si>
  <si>
    <t>Huntoon, David</t>
  </si>
  <si>
    <t>02-04-2025 12:20</t>
  </si>
  <si>
    <t>02-05-2025 12:20</t>
  </si>
  <si>
    <t>02-15-2025 13:20</t>
  </si>
  <si>
    <t>02-04-2025 12:21</t>
  </si>
  <si>
    <t>Potential Spam Email</t>
  </si>
  <si>
    <t>INC-114882</t>
  </si>
  <si>
    <t>02-04-2025 15:29</t>
  </si>
  <si>
    <t>Please Move Client Binder from Profx to Axcess Tax</t>
  </si>
  <si>
    <t>INC-114889</t>
  </si>
  <si>
    <t>Johnson, Natalie</t>
  </si>
  <si>
    <t>02-05-2025 14:53</t>
  </si>
  <si>
    <t>02-15-2025 15:53</t>
  </si>
  <si>
    <t>Monitors are not Connecting on Docking Station in office</t>
  </si>
  <si>
    <t>INC-114890</t>
  </si>
  <si>
    <t>Chen, Hui</t>
  </si>
  <si>
    <t>02-04-2025 14:54</t>
  </si>
  <si>
    <t>02-05-2025 14:54</t>
  </si>
  <si>
    <t>02-15-2025 15:54</t>
  </si>
  <si>
    <t>Need to Install Sureprep on everyone's Computer in Woodbridge CT office</t>
  </si>
  <si>
    <t>INC-114892</t>
  </si>
  <si>
    <t>02-04-2025 22:55</t>
  </si>
  <si>
    <t>02-10-2025 07:56</t>
  </si>
  <si>
    <t>02-04-2025 16:08</t>
  </si>
  <si>
    <t>CaseWare - Unable to access Caseware file, it prompts a password</t>
  </si>
  <si>
    <t>INC-114906</t>
  </si>
  <si>
    <t>Wiegert, Alex</t>
  </si>
  <si>
    <t>02-04-2025 15:55</t>
  </si>
  <si>
    <t>02-05-2025 15:55</t>
  </si>
  <si>
    <t>02-15-2025 16:55</t>
  </si>
  <si>
    <t>02-06-2025 14:21</t>
  </si>
  <si>
    <t>Missing Calendar Permission - CC-Inspire</t>
  </si>
  <si>
    <t>INC-114912</t>
  </si>
  <si>
    <t>02-04-2025 16:26</t>
  </si>
  <si>
    <t>02-07-2025 02:39</t>
  </si>
  <si>
    <t>02-17-2025 12:39</t>
  </si>
  <si>
    <t>02-06-2025 16:12</t>
  </si>
  <si>
    <t>Software Request for Visual Studio &amp; GitHub.</t>
  </si>
  <si>
    <t>INC-114722</t>
  </si>
  <si>
    <t>Keesala, Anusha</t>
  </si>
  <si>
    <t>02-04-2025 06:19</t>
  </si>
  <si>
    <t>02-18-2025 07:00</t>
  </si>
  <si>
    <t>02-05-2025 12:23</t>
  </si>
  <si>
    <t>Time Entry in STAR</t>
  </si>
  <si>
    <t>INC-114727</t>
  </si>
  <si>
    <t>Solla-Vazquez, Elda</t>
  </si>
  <si>
    <t>02-04-2025 07:02</t>
  </si>
  <si>
    <t>02-06-2025 07:02</t>
  </si>
  <si>
    <t>02-04-2025 08:08</t>
  </si>
  <si>
    <t>INC-114751</t>
  </si>
  <si>
    <t>Dilo, Amarilda</t>
  </si>
  <si>
    <t>02-04-2025 09:07</t>
  </si>
  <si>
    <t>02-05-2025 09:56</t>
  </si>
  <si>
    <t>02-15-2025 10:56</t>
  </si>
  <si>
    <t>Client Access</t>
  </si>
  <si>
    <t>INC-114765</t>
  </si>
  <si>
    <t>Mola, Joseph</t>
  </si>
  <si>
    <t>02-04-2025 09:36</t>
  </si>
  <si>
    <t>02-05-2025 09:36</t>
  </si>
  <si>
    <t>02-15-2025 10:36</t>
  </si>
  <si>
    <t>ShareFile - Invalid Session Error</t>
  </si>
  <si>
    <t>INC-114828</t>
  </si>
  <si>
    <t>Svoboda, Megan</t>
  </si>
  <si>
    <t>02-04-2025 11:47</t>
  </si>
  <si>
    <t>02-05-2025 11:47</t>
  </si>
  <si>
    <t>02-15-2025 12:47</t>
  </si>
  <si>
    <t>Replacement laptop</t>
  </si>
  <si>
    <t>INC-114869</t>
  </si>
  <si>
    <t>Romel, Tyler A.</t>
  </si>
  <si>
    <t>02-04-2025 13:50</t>
  </si>
  <si>
    <t>02-05-2025 13:50</t>
  </si>
  <si>
    <t>02-15-2025 14:50</t>
  </si>
  <si>
    <t>Outlook not opening</t>
  </si>
  <si>
    <t>INC-114772</t>
  </si>
  <si>
    <t>Bolt, Alexander</t>
  </si>
  <si>
    <t>02-04-2025 17:43</t>
  </si>
  <si>
    <t>02-10-2025 02:43</t>
  </si>
  <si>
    <t>Lucy Lee condeco NYC access.</t>
  </si>
  <si>
    <t>INC-114852</t>
  </si>
  <si>
    <t>Valle, Leanna</t>
  </si>
  <si>
    <t>02-05-2025 13:00</t>
  </si>
  <si>
    <t>02-15-2025 14:00</t>
  </si>
  <si>
    <t>INC-114767</t>
  </si>
  <si>
    <t>Bao, Michelle</t>
  </si>
  <si>
    <t>02-05-2025 09:38</t>
  </si>
  <si>
    <t>02-15-2025 10:38</t>
  </si>
  <si>
    <t>Unable to access specific folder on CaseWare</t>
  </si>
  <si>
    <t>INC-114768</t>
  </si>
  <si>
    <t>Local device CaseWare app installation request</t>
  </si>
  <si>
    <t>INC-114771</t>
  </si>
  <si>
    <t>02-04-2025 09:41</t>
  </si>
  <si>
    <t>02-05-2025 09:41</t>
  </si>
  <si>
    <t>02-15-2025 10:41</t>
  </si>
  <si>
    <t>I need Access to K: DRIVE</t>
  </si>
  <si>
    <t>INC-114781</t>
  </si>
  <si>
    <t>Garcia, Marilyn</t>
  </si>
  <si>
    <t>02-05-2025 09:52</t>
  </si>
  <si>
    <t>02-15-2025 10:52</t>
  </si>
  <si>
    <t>FW: Voice Mail (0 seconds)</t>
  </si>
  <si>
    <t>INC-114845</t>
  </si>
  <si>
    <t>02-04-2025 12:36</t>
  </si>
  <si>
    <t>02-05-2025 12:36</t>
  </si>
  <si>
    <t>02-15-2025 13:36</t>
  </si>
  <si>
    <t>INC-114876</t>
  </si>
  <si>
    <t>D'Alessandro, Nicholas</t>
  </si>
  <si>
    <t>02-04-2025 14:05</t>
  </si>
  <si>
    <t>02-05-2025 14:05</t>
  </si>
  <si>
    <t>02-18-2025 14:05</t>
  </si>
  <si>
    <t>02-05-2025 14:33</t>
  </si>
  <si>
    <t>CaseWare Syncing Issues</t>
  </si>
  <si>
    <t>INC-114819</t>
  </si>
  <si>
    <t>Tate, Melissa</t>
  </si>
  <si>
    <t>02-04-2025 11:21</t>
  </si>
  <si>
    <t>02-05-2025 11:21</t>
  </si>
  <si>
    <t>02-15-2025 12:21</t>
  </si>
  <si>
    <t>02-04-2025 11:36</t>
  </si>
  <si>
    <t>Black Screen - White Circle loading screen constantly when booted laptop</t>
  </si>
  <si>
    <t>INC-114831</t>
  </si>
  <si>
    <t>Michael, Margaret</t>
  </si>
  <si>
    <t>02-05-2025 07:49</t>
  </si>
  <si>
    <t>02-11-2025 11:49</t>
  </si>
  <si>
    <t>02-04-2025 11:55</t>
  </si>
  <si>
    <t>Caseware - Template asking for PW</t>
  </si>
  <si>
    <t>INC-114834</t>
  </si>
  <si>
    <t>Makuikila, Rodney</t>
  </si>
  <si>
    <t>02-05-2025 12:03</t>
  </si>
  <si>
    <t>02-18-2025 12:03</t>
  </si>
  <si>
    <t>02-04-2025 12:55</t>
  </si>
  <si>
    <t>another suspicious email; didn't open it, am deleting it now.</t>
  </si>
  <si>
    <t>INC-114837</t>
  </si>
  <si>
    <t>Lloyd, Jason</t>
  </si>
  <si>
    <t>02-04-2025 12:08</t>
  </si>
  <si>
    <t>02-06-2025 12:08</t>
  </si>
  <si>
    <t>Caseware Binder 2023 is missing</t>
  </si>
  <si>
    <t>INC-114842</t>
  </si>
  <si>
    <t>Green, Branden</t>
  </si>
  <si>
    <t>02-05-2025 12:25</t>
  </si>
  <si>
    <t>02-15-2025 13:25</t>
  </si>
  <si>
    <t>02-04-2025 18:04</t>
  </si>
  <si>
    <t>IDEA License</t>
  </si>
  <si>
    <t>INC-114846</t>
  </si>
  <si>
    <t>Barrenechea, Christian</t>
  </si>
  <si>
    <t>02-04-2025 12:48</t>
  </si>
  <si>
    <t>02-04-2025 20:48</t>
  </si>
  <si>
    <t>02-10-2025 05:49</t>
  </si>
  <si>
    <t>Outlook</t>
  </si>
  <si>
    <t>INC-114955</t>
  </si>
  <si>
    <t>Bagley, Savannah</t>
  </si>
  <si>
    <t>02-04-2025 18:19</t>
  </si>
  <si>
    <t>02-05-2025 18:19</t>
  </si>
  <si>
    <t>02-15-2025 19:20</t>
  </si>
  <si>
    <t>02-04-2025 19:38</t>
  </si>
  <si>
    <t>Microsoft Teams</t>
  </si>
  <si>
    <t>INC-114856</t>
  </si>
  <si>
    <t>Ahn, Joe</t>
  </si>
  <si>
    <t>02-04-2025 13:17</t>
  </si>
  <si>
    <t>02-07-2025 17:52</t>
  </si>
  <si>
    <t>02-13-2025 02:52</t>
  </si>
  <si>
    <t>02-17-2025 09:44</t>
  </si>
  <si>
    <t>Drive Issues</t>
  </si>
  <si>
    <t>INC-114879</t>
  </si>
  <si>
    <t>Manosh, Linda</t>
  </si>
  <si>
    <t>02-04-2025 14:24</t>
  </si>
  <si>
    <t>02-15-2025 15:24</t>
  </si>
  <si>
    <t>02-06-2025 10:15</t>
  </si>
  <si>
    <t>Caseware - Citrin Worksheet not enabling formulas</t>
  </si>
  <si>
    <t>INC-114893</t>
  </si>
  <si>
    <t>Medina, Liza</t>
  </si>
  <si>
    <t>02-04-2025 15:08</t>
  </si>
  <si>
    <t>02-05-2025 15:08</t>
  </si>
  <si>
    <t>02-15-2025 16:08</t>
  </si>
  <si>
    <t>Password Reset</t>
  </si>
  <si>
    <t>INC-114873</t>
  </si>
  <si>
    <t>Kranz, Ken</t>
  </si>
  <si>
    <t>02-05-2025 14:02</t>
  </si>
  <si>
    <t>02-15-2025 15:02</t>
  </si>
  <si>
    <t>02-06-2025 12:41</t>
  </si>
  <si>
    <t>Issue editing PPC forms</t>
  </si>
  <si>
    <t>INC-114886</t>
  </si>
  <si>
    <t>Jenny, Devin J.</t>
  </si>
  <si>
    <t>02-04-2025 14:43</t>
  </si>
  <si>
    <t>02-05-2025 10:43</t>
  </si>
  <si>
    <t>02-11-2025 14:43</t>
  </si>
  <si>
    <t>02-10-2025 12:28</t>
  </si>
  <si>
    <t>forgot keeper password</t>
  </si>
  <si>
    <t>INC-114932</t>
  </si>
  <si>
    <t>Dalfonzo, David</t>
  </si>
  <si>
    <t>02-04-2025 17:28</t>
  </si>
  <si>
    <t>02-15-2025 18:28</t>
  </si>
  <si>
    <t>User cannot open files in Caseware</t>
  </si>
  <si>
    <t>INC-114915</t>
  </si>
  <si>
    <t>Sturman, Elizabeth</t>
  </si>
  <si>
    <t>02-04-2025 16:42</t>
  </si>
  <si>
    <t>02-11-2025 16:42</t>
  </si>
  <si>
    <t>Mcafee message that handshake failed</t>
  </si>
  <si>
    <t>INC-114927</t>
  </si>
  <si>
    <t>02-04-2025 17:22</t>
  </si>
  <si>
    <t>02-05-2025 17:22</t>
  </si>
  <si>
    <t>02-15-2025 18:22</t>
  </si>
  <si>
    <t>02-18-2025 14:44</t>
  </si>
  <si>
    <t>File Conversion for Talia Schwartzman #162109</t>
  </si>
  <si>
    <t>INC-114954</t>
  </si>
  <si>
    <t>Merino, Edgar</t>
  </si>
  <si>
    <t>Murali, Parthiban</t>
  </si>
  <si>
    <t>02-04-2025 18:12</t>
  </si>
  <si>
    <t>02-05-2025 18:12</t>
  </si>
  <si>
    <t>02-15-2025 19:12</t>
  </si>
  <si>
    <t>02-04-2025 18:42</t>
  </si>
  <si>
    <t>INC-114962</t>
  </si>
  <si>
    <t>02-04-2025 19:07</t>
  </si>
  <si>
    <t>02-05-2025 19:07</t>
  </si>
  <si>
    <t>02-15-2025 20:08</t>
  </si>
  <si>
    <t>02-05-2025 18:54</t>
  </si>
  <si>
    <t>PRINT SERVER - WLA Printers offline from SSC20080 Server</t>
  </si>
  <si>
    <t>INC-114963</t>
  </si>
  <si>
    <t>02-04-2025 19:26</t>
  </si>
  <si>
    <t>02-04-2025 23:26</t>
  </si>
  <si>
    <t>02-17-2025 18:17</t>
  </si>
  <si>
    <t>02-14-2025 15:08</t>
  </si>
  <si>
    <t>Speaker of my laptop is not working.</t>
  </si>
  <si>
    <t>INC-114976</t>
  </si>
  <si>
    <t>Gangadia, Darshan</t>
  </si>
  <si>
    <t>02-05-2025 01:00</t>
  </si>
  <si>
    <t>02-05-2025 05:00</t>
  </si>
  <si>
    <t>02-07-2025 01:00</t>
  </si>
  <si>
    <t>02-05-2025 01:41</t>
  </si>
  <si>
    <t>Outlook Not Working</t>
  </si>
  <si>
    <t>INC-114983</t>
  </si>
  <si>
    <t>02-05-2025 01:45</t>
  </si>
  <si>
    <t>02-06-2025 01:45</t>
  </si>
  <si>
    <t>02-16-2025 11:15</t>
  </si>
  <si>
    <t>02-06-2025 02:08</t>
  </si>
  <si>
    <t>Assistance Required – Unable to Access Password-Protected Excel Sheet</t>
  </si>
  <si>
    <t>INC-114992</t>
  </si>
  <si>
    <t>Sangepu, Shamili</t>
  </si>
  <si>
    <t>02-05-2025 03:28</t>
  </si>
  <si>
    <t>02-06-2025 03:28</t>
  </si>
  <si>
    <t>02-16-2025 12:58</t>
  </si>
  <si>
    <t>02-05-2025 05:02</t>
  </si>
  <si>
    <t>HELPDESK ALERT LA - Team Infinito email distribution group not working</t>
  </si>
  <si>
    <t>INC-114973</t>
  </si>
  <si>
    <t>Mesrop, Sylva</t>
  </si>
  <si>
    <t>02-05-2025 00:39</t>
  </si>
  <si>
    <t>Training link - sign on error</t>
  </si>
  <si>
    <t>INC-114998</t>
  </si>
  <si>
    <t>02-06-2025 05:01</t>
  </si>
  <si>
    <t>02-16-2025 14:31</t>
  </si>
  <si>
    <t>02-05-2025 05:30</t>
  </si>
  <si>
    <t>Sureprep opening error</t>
  </si>
  <si>
    <t>INC-114985</t>
  </si>
  <si>
    <t>02-05-2025 01:51</t>
  </si>
  <si>
    <t>02-06-2025 01:51</t>
  </si>
  <si>
    <t>02-16-2025 11:21</t>
  </si>
  <si>
    <t>02-06-2025 04:54</t>
  </si>
  <si>
    <t>Caseware File not visible</t>
  </si>
  <si>
    <t>INC-114984</t>
  </si>
  <si>
    <t>02-05-2025 02:45</t>
  </si>
  <si>
    <t>02-05-2025 09:45</t>
  </si>
  <si>
    <t>02-05-2025 05:56</t>
  </si>
  <si>
    <t>Berdon Caseware cloud access needed</t>
  </si>
  <si>
    <t>INC-114971</t>
  </si>
  <si>
    <t>Shah, Niyati</t>
  </si>
  <si>
    <t>02-06-2025 00:35</t>
  </si>
  <si>
    <t>02-16-2025 10:05</t>
  </si>
  <si>
    <t>02-05-2025 05:38</t>
  </si>
  <si>
    <t>Need new monitors on seat #W114</t>
  </si>
  <si>
    <t>INC-114975</t>
  </si>
  <si>
    <t>Wani, Komal</t>
  </si>
  <si>
    <t>02-05-2025 00:59</t>
  </si>
  <si>
    <t>02-06-2025 00:59</t>
  </si>
  <si>
    <t>02-16-2025 10:29</t>
  </si>
  <si>
    <t>02-05-2025 05:01</t>
  </si>
  <si>
    <t>Need access to remote desktop</t>
  </si>
  <si>
    <t>INC-114972</t>
  </si>
  <si>
    <t>Sannidhi, Sowmya</t>
  </si>
  <si>
    <t>02-05-2025 04:39</t>
  </si>
  <si>
    <t>02-07-2025 00:39</t>
  </si>
  <si>
    <t>02-06-2025 04:41</t>
  </si>
  <si>
    <t>Casewrare file not accessible</t>
  </si>
  <si>
    <t>INC-114982</t>
  </si>
  <si>
    <t>Gopani, Krupa</t>
  </si>
  <si>
    <t>02-10-2025 18:45</t>
  </si>
  <si>
    <t>02-05-2025 05:51</t>
  </si>
  <si>
    <t>Updating the client code in Conflict Database</t>
  </si>
  <si>
    <t>INC-114996</t>
  </si>
  <si>
    <t>02-05-2025 04:07</t>
  </si>
  <si>
    <t>02-05-2025 10:07</t>
  </si>
  <si>
    <t>02-07-2025 04:07</t>
  </si>
  <si>
    <t>02-05-2025 04:58</t>
  </si>
  <si>
    <t>Outlook and Teams</t>
  </si>
  <si>
    <t>INC-114981</t>
  </si>
  <si>
    <t>02-05-2025 01:55</t>
  </si>
  <si>
    <t>Teams and Outlook Open Issue in Remote Desktop</t>
  </si>
  <si>
    <t>INC-114980</t>
  </si>
  <si>
    <t>Sharma, Hitesh</t>
  </si>
  <si>
    <t>02-05-2025 01:36</t>
  </si>
  <si>
    <t>02-06-2025 01:36</t>
  </si>
  <si>
    <t>02-16-2025 11:07</t>
  </si>
  <si>
    <t>02-05-2025 03:32</t>
  </si>
  <si>
    <t>QBO Access</t>
  </si>
  <si>
    <t>INC-114988</t>
  </si>
  <si>
    <t>Solanki, Gaurav</t>
  </si>
  <si>
    <t>02-05-2025 02:14</t>
  </si>
  <si>
    <t>02-06-2025 02:14</t>
  </si>
  <si>
    <t>02-16-2025 11:44</t>
  </si>
  <si>
    <t>02-06-2025 03:36</t>
  </si>
  <si>
    <t>Lost folder</t>
  </si>
  <si>
    <t>INC-114995</t>
  </si>
  <si>
    <t>Theron, Charl</t>
  </si>
  <si>
    <t>02-05-2025 03:44</t>
  </si>
  <si>
    <t>02-06-2025 03:44</t>
  </si>
  <si>
    <t>02-16-2025 13:14</t>
  </si>
  <si>
    <t>02-05-2025 03:51</t>
  </si>
  <si>
    <t>System Continuously Shut down</t>
  </si>
  <si>
    <t>INC-114990</t>
  </si>
  <si>
    <t>Emmidishetty, Saikrishna</t>
  </si>
  <si>
    <t>02-05-2025 02:25</t>
  </si>
  <si>
    <t>02-06-2025 02:25</t>
  </si>
  <si>
    <t>02-16-2025 11:55</t>
  </si>
  <si>
    <t>02-06-2025 02:09</t>
  </si>
  <si>
    <t>Unable to navigate through JFF Ventures Fund II LP- Annual Audit</t>
  </si>
  <si>
    <t>INC-114999</t>
  </si>
  <si>
    <t>Thakkar, Kaushal</t>
  </si>
  <si>
    <t>02-05-2025 05:18</t>
  </si>
  <si>
    <t>02-06-2025 05:18</t>
  </si>
  <si>
    <t>02-16-2025 14:48</t>
  </si>
  <si>
    <t>02-11-2025 00:30</t>
  </si>
  <si>
    <t>I am not able to access woodbury server Zdrive and S drive</t>
  </si>
  <si>
    <t>INC-114979</t>
  </si>
  <si>
    <t>Shaik, Moulana</t>
  </si>
  <si>
    <t>02-05-2025 01:26</t>
  </si>
  <si>
    <t>02-05-2025 05:26</t>
  </si>
  <si>
    <t>02-07-2025 01:26</t>
  </si>
  <si>
    <t>Caseware sync and offline issue</t>
  </si>
  <si>
    <t>INC-114977</t>
  </si>
  <si>
    <t>02-05-2025 01:03</t>
  </si>
  <si>
    <t>02-12-2025 08:43</t>
  </si>
  <si>
    <t>02-14-2025 04:43</t>
  </si>
  <si>
    <t>02-12-2025 05:27</t>
  </si>
  <si>
    <t>Unable to EDIT ppc form</t>
  </si>
  <si>
    <t>INC-114987</t>
  </si>
  <si>
    <t>02-05-2025 02:11</t>
  </si>
  <si>
    <t>02-06-2025 02:11</t>
  </si>
  <si>
    <t>02-16-2025 11:41</t>
  </si>
  <si>
    <t>02-12-2025 05:28</t>
  </si>
  <si>
    <t>Excel Crash Issue</t>
  </si>
  <si>
    <t>INC-115002</t>
  </si>
  <si>
    <t>02-05-2025 06:24</t>
  </si>
  <si>
    <t>02-24-2025 09:11</t>
  </si>
  <si>
    <t>02-26-2025 05:11</t>
  </si>
  <si>
    <t>02-24-2025 06:08</t>
  </si>
  <si>
    <t>I am unable to use Azure portal, It's asking the code, even in the mobile also.</t>
  </si>
  <si>
    <t>INC-114991</t>
  </si>
  <si>
    <t>02-05-2025 11:00</t>
  </si>
  <si>
    <t>02-07-2025 07:00</t>
  </si>
  <si>
    <t>02-06-2025 16:22</t>
  </si>
  <si>
    <t>Datasnipper not visible</t>
  </si>
  <si>
    <t>INC-115001</t>
  </si>
  <si>
    <t>02-05-2025 05:46</t>
  </si>
  <si>
    <t>02-06-2025 05:46</t>
  </si>
  <si>
    <t>02-16-2025 15:16</t>
  </si>
  <si>
    <t>02-05-2025 07:03</t>
  </si>
  <si>
    <t>RD login error</t>
  </si>
  <si>
    <t>INC-114986</t>
  </si>
  <si>
    <t>02-05-2025 01:58</t>
  </si>
  <si>
    <t>02-05-2025 05:58</t>
  </si>
  <si>
    <t>02-07-2025 01:58</t>
  </si>
  <si>
    <t>02-06-2025 06:24</t>
  </si>
  <si>
    <t>Unable to Add Case ware connector Add in's in my excel</t>
  </si>
  <si>
    <t>INC-114978</t>
  </si>
  <si>
    <t>Vavilala, Mahendar</t>
  </si>
  <si>
    <t>02-06-2025 01:24</t>
  </si>
  <si>
    <t>02-16-2025 10:54</t>
  </si>
  <si>
    <t>Outlook issues</t>
  </si>
  <si>
    <t>INC-114989</t>
  </si>
  <si>
    <t>Narang, Manpreet</t>
  </si>
  <si>
    <t>02-05-2025 02:18</t>
  </si>
  <si>
    <t>02-06-2025 02:18</t>
  </si>
  <si>
    <t>02-16-2025 11:48</t>
  </si>
  <si>
    <t>slow / lost wifi speeds on laptop</t>
  </si>
  <si>
    <t>INC-115060</t>
  </si>
  <si>
    <t>Szold, Robert</t>
  </si>
  <si>
    <t>02-12-2025 10:12</t>
  </si>
  <si>
    <t>02-12-2025 12:31</t>
  </si>
  <si>
    <t>Client Needs Help With Sharefile</t>
  </si>
  <si>
    <t>INC-115086</t>
  </si>
  <si>
    <t>Grimaldi, Jim R.</t>
  </si>
  <si>
    <t>02-05-2025 11:13</t>
  </si>
  <si>
    <t>02-06-2025 11:13</t>
  </si>
  <si>
    <t>02-19-2025 11:13</t>
  </si>
  <si>
    <t>02-21-2025 10:35</t>
  </si>
  <si>
    <t>Caseware not working well</t>
  </si>
  <si>
    <t>INC-115094</t>
  </si>
  <si>
    <t>Patel, Nirmalkumar</t>
  </si>
  <si>
    <t>02-05-2025 11:24</t>
  </si>
  <si>
    <t>02-06-2025 11:24</t>
  </si>
  <si>
    <t>02-16-2025 20:54</t>
  </si>
  <si>
    <t>02-06-2025 04:33</t>
  </si>
  <si>
    <t>SurePrep</t>
  </si>
  <si>
    <t>INC-115280</t>
  </si>
  <si>
    <t>Anil, Jeffin B</t>
  </si>
  <si>
    <t>02-06-2025 04:52</t>
  </si>
  <si>
    <t>02-07-2025 04:52</t>
  </si>
  <si>
    <t>02-17-2025 14:52</t>
  </si>
  <si>
    <t>SurePrep Binders not opening.</t>
  </si>
  <si>
    <t>INC-115283</t>
  </si>
  <si>
    <t>Memon, Fardeen</t>
  </si>
  <si>
    <t>02-06-2025 05:14</t>
  </si>
  <si>
    <t>02-07-2025 05:14</t>
  </si>
  <si>
    <t>02-17-2025 15:14</t>
  </si>
  <si>
    <t>02-06-2025 07:08</t>
  </si>
  <si>
    <t>INC-115287</t>
  </si>
  <si>
    <t>Arun</t>
  </si>
  <si>
    <t>02-06-2025 06:09</t>
  </si>
  <si>
    <t>02-07-2025 06:09</t>
  </si>
  <si>
    <t>02-17-2025 16:09</t>
  </si>
  <si>
    <t>FW: Voice Mail (36 seconds)</t>
  </si>
  <si>
    <t>INC-115005</t>
  </si>
  <si>
    <t>02-05-2025 06:59</t>
  </si>
  <si>
    <t>02-05-2025 19:00</t>
  </si>
  <si>
    <t>02-10-2025 08:44</t>
  </si>
  <si>
    <t>Flash Drive issue</t>
  </si>
  <si>
    <t>INC-115052</t>
  </si>
  <si>
    <t>Jajal, Khyati</t>
  </si>
  <si>
    <t>02-05-2025 10:01</t>
  </si>
  <si>
    <t>02-06-2025 10:01</t>
  </si>
  <si>
    <t>02-16-2025 19:31</t>
  </si>
  <si>
    <t>02-05-2025 15:18</t>
  </si>
  <si>
    <t>star mobile setup</t>
  </si>
  <si>
    <t>INC-115038</t>
  </si>
  <si>
    <t>McKee , Michael</t>
  </si>
  <si>
    <t>02-05-2025 09:26</t>
  </si>
  <si>
    <t>02-06-2025 09:26</t>
  </si>
  <si>
    <t>02-16-2025 18:56</t>
  </si>
  <si>
    <t>02-05-2025 09:39</t>
  </si>
  <si>
    <t>Quickbooks issue accepting accountant access</t>
  </si>
  <si>
    <t>INC-115062</t>
  </si>
  <si>
    <t>Haines, Brian</t>
  </si>
  <si>
    <t>02-05-2025 10:15</t>
  </si>
  <si>
    <t>02-16-2025 19:46</t>
  </si>
  <si>
    <t>02-05-2025 13:28</t>
  </si>
  <si>
    <t>I am unable to print a return. It automatically directs me to save as adobe pdf.</t>
  </si>
  <si>
    <t>INC-115106</t>
  </si>
  <si>
    <t>Joyeeta Rozario</t>
  </si>
  <si>
    <t>02-05-2025 11:54</t>
  </si>
  <si>
    <t>02-06-2025 11:54</t>
  </si>
  <si>
    <t>02-16-2025 21:24</t>
  </si>
  <si>
    <t>Require Drive Access</t>
  </si>
  <si>
    <t>INC-115120</t>
  </si>
  <si>
    <t>Chuler, Yogita</t>
  </si>
  <si>
    <t>02-06-2025 16:48</t>
  </si>
  <si>
    <t>02-17-2025 02:49</t>
  </si>
  <si>
    <t>02-07-2025 06:48</t>
  </si>
  <si>
    <t>Outlook is not opening</t>
  </si>
  <si>
    <t>INC-115121</t>
  </si>
  <si>
    <t>Prieto, Eddy</t>
  </si>
  <si>
    <t>P, Mohamed Imthiyas</t>
  </si>
  <si>
    <t>02-05-2025 12:37</t>
  </si>
  <si>
    <t>02-06-2025 12:37</t>
  </si>
  <si>
    <t>02-16-2025 22:07</t>
  </si>
  <si>
    <t>02-05-2025 14:19</t>
  </si>
  <si>
    <t>Remote ddesktop Teams &amp; outlook</t>
  </si>
  <si>
    <t>INC-115042</t>
  </si>
  <si>
    <t>02-06-2025 09:33</t>
  </si>
  <si>
    <t>02-16-2025 19:03</t>
  </si>
  <si>
    <t>"Berdon" tab on Excel file</t>
  </si>
  <si>
    <t>INC-115043</t>
  </si>
  <si>
    <t>Isoton, Talita</t>
  </si>
  <si>
    <t>02-05-2025 09:34</t>
  </si>
  <si>
    <t>02-06-2025 09:34</t>
  </si>
  <si>
    <t>02-16-2025 19:04</t>
  </si>
  <si>
    <t>Caseware Binder Login Credentials</t>
  </si>
  <si>
    <t>INC-115067</t>
  </si>
  <si>
    <t>Lerner, Jonah</t>
  </si>
  <si>
    <t>02-05-2025 10:20</t>
  </si>
  <si>
    <t>02-05-2025 18:20</t>
  </si>
  <si>
    <t>02-11-2025 03:20</t>
  </si>
  <si>
    <t>02-05-2025 11:51</t>
  </si>
  <si>
    <t>Unable to reserve space via Condeco for McLean Office</t>
  </si>
  <si>
    <t>INC-115118</t>
  </si>
  <si>
    <t>Cao, Echo</t>
  </si>
  <si>
    <t>02-05-2025 12:28</t>
  </si>
  <si>
    <t>02-06-2025 12:28</t>
  </si>
  <si>
    <t>02-16-2025 21:58</t>
  </si>
  <si>
    <t>02-05-2025 13:16</t>
  </si>
  <si>
    <t>Caseware &amp; Caseware Cloud &amp; License</t>
  </si>
  <si>
    <t>INC-115164</t>
  </si>
  <si>
    <t>Lommatsch, Aaron</t>
  </si>
  <si>
    <t>02-05-2025 14:18</t>
  </si>
  <si>
    <t>02-05-2025 22:18</t>
  </si>
  <si>
    <t>02-11-2025 07:18</t>
  </si>
  <si>
    <t>02-05-2025 15:56</t>
  </si>
  <si>
    <t>Spam email?</t>
  </si>
  <si>
    <t>INC-115182</t>
  </si>
  <si>
    <t>Iengo, Patti</t>
  </si>
  <si>
    <t>02-05-2025 14:59</t>
  </si>
  <si>
    <t>02-17-2025 00:59</t>
  </si>
  <si>
    <t>02-05-2025 15:05</t>
  </si>
  <si>
    <t>PPC SMART</t>
  </si>
  <si>
    <t>INC-115193</t>
  </si>
  <si>
    <t>Monroy, Robert</t>
  </si>
  <si>
    <t>02-05-2025 15:40</t>
  </si>
  <si>
    <t>02-06-2025 15:40</t>
  </si>
  <si>
    <t>02-17-2025 01:41</t>
  </si>
  <si>
    <t>02-05-2025 16:47</t>
  </si>
  <si>
    <t>Documents - Caseware Cloud -&gt; Caseware SmartSync</t>
  </si>
  <si>
    <t>INC-115226</t>
  </si>
  <si>
    <t>02-05-2025 17:49</t>
  </si>
  <si>
    <t>02-06-2025 17:49</t>
  </si>
  <si>
    <t>02-17-2025 03:49</t>
  </si>
  <si>
    <t>02-06-2025 09:44</t>
  </si>
  <si>
    <t>Remote Desktop</t>
  </si>
  <si>
    <t>INC-115433</t>
  </si>
  <si>
    <t>Ricciarelli, Kayla A.</t>
  </si>
  <si>
    <t>02-06-2025 14:53</t>
  </si>
  <si>
    <t>02-07-2025 14:53</t>
  </si>
  <si>
    <t>02-18-2025 00:53</t>
  </si>
  <si>
    <t>02-06-2025 15:22</t>
  </si>
  <si>
    <t>Teams Call Volume Issue</t>
  </si>
  <si>
    <t>INC-115068</t>
  </si>
  <si>
    <t>Leake, Dorothy</t>
  </si>
  <si>
    <t>02-05-2025 10:22</t>
  </si>
  <si>
    <t>02-11-2025 12:28</t>
  </si>
  <si>
    <t>02-24-2025 12:28</t>
  </si>
  <si>
    <t>02-19-2025 14:14</t>
  </si>
  <si>
    <t>Unable to open email files from caseware</t>
  </si>
  <si>
    <t>INC-115070</t>
  </si>
  <si>
    <t>02-06-2025 10:25</t>
  </si>
  <si>
    <t>02-16-2025 19:55</t>
  </si>
  <si>
    <t>02-05-2025 13:49</t>
  </si>
  <si>
    <t>Citrin Carlsbad Internet Options</t>
  </si>
  <si>
    <t>INC-115079</t>
  </si>
  <si>
    <t>02-05-2025 10:56</t>
  </si>
  <si>
    <t>02-12-2025 10:56</t>
  </si>
  <si>
    <t>02-25-2025 18:08</t>
  </si>
  <si>
    <t>Payroll Department - Unable to Access Paycom</t>
  </si>
  <si>
    <t>INC-115162</t>
  </si>
  <si>
    <t>Isaac, Mike</t>
  </si>
  <si>
    <t>02-06-2025 14:18</t>
  </si>
  <si>
    <t>02-17-2025 00:18</t>
  </si>
  <si>
    <t>Urgent: Q Drive Link to QuickBooks on Remote Desktop</t>
  </si>
  <si>
    <t>INC-115166</t>
  </si>
  <si>
    <t>02-06-2025 14:28</t>
  </si>
  <si>
    <t>02-17-2025 00:28</t>
  </si>
  <si>
    <t>02-05-2025 17:05</t>
  </si>
  <si>
    <t>Cannot print both pages on a PDF</t>
  </si>
  <si>
    <t>INC-115170</t>
  </si>
  <si>
    <t>Arcure, Michael J.</t>
  </si>
  <si>
    <t>02-05-2025 14:35</t>
  </si>
  <si>
    <t>02-06-2025 14:35</t>
  </si>
  <si>
    <t>02-17-2025 00:36</t>
  </si>
  <si>
    <t>02-05-2025 14:37</t>
  </si>
  <si>
    <t>Right clicking an excel sheet does nothing</t>
  </si>
  <si>
    <t>INC-115173</t>
  </si>
  <si>
    <t>Bruno, Matthew J.</t>
  </si>
  <si>
    <t>02-05-2025 14:43</t>
  </si>
  <si>
    <t>02-06-2025 14:43</t>
  </si>
  <si>
    <t>02-17-2025 00:43</t>
  </si>
  <si>
    <t>Issues w UltraTax on Remote Desktop</t>
  </si>
  <si>
    <t>INC-115214</t>
  </si>
  <si>
    <t>Brodeur, Nicholas</t>
  </si>
  <si>
    <t>02-05-2025 16:45</t>
  </si>
  <si>
    <t>02-06-2025 16:45</t>
  </si>
  <si>
    <t>02-17-2025 02:45</t>
  </si>
  <si>
    <t>02-07-2025 14:32</t>
  </si>
  <si>
    <t>Berdon cloud access</t>
  </si>
  <si>
    <t>INC-115257</t>
  </si>
  <si>
    <t>02-06-2025 01:38</t>
  </si>
  <si>
    <t>02-06-2025 09:38</t>
  </si>
  <si>
    <t>02-11-2025 18:38</t>
  </si>
  <si>
    <t>Unable to publish the caseware file to SmartSync Server</t>
  </si>
  <si>
    <t>INC-115017</t>
  </si>
  <si>
    <t>02-05-2025 16:53</t>
  </si>
  <si>
    <t>02-11-2025 01:53</t>
  </si>
  <si>
    <t>INC-115026</t>
  </si>
  <si>
    <t>02-05-2025 09:07</t>
  </si>
  <si>
    <t>02-06-2025 09:07</t>
  </si>
  <si>
    <t>02-16-2025 18:37</t>
  </si>
  <si>
    <t>02-06-2025 10:14</t>
  </si>
  <si>
    <t>Outlook Calendar Reminder</t>
  </si>
  <si>
    <t>INC-115061</t>
  </si>
  <si>
    <t>Catalano, James</t>
  </si>
  <si>
    <t>02-05-2025 10:13</t>
  </si>
  <si>
    <t>02-05-2025 18:13</t>
  </si>
  <si>
    <t>02-11-2025 03:13</t>
  </si>
  <si>
    <t>02-07-2025 11:41</t>
  </si>
  <si>
    <t>Access to Legacy Berdon Imanage</t>
  </si>
  <si>
    <t>INC-115161</t>
  </si>
  <si>
    <t>Pulvirenti, Jack</t>
  </si>
  <si>
    <t>microsoft .net framework error</t>
  </si>
  <si>
    <t>INC-115233</t>
  </si>
  <si>
    <t>02-05-2025 18:34</t>
  </si>
  <si>
    <t>02-06-2025 18:34</t>
  </si>
  <si>
    <t>02-17-2025 04:34</t>
  </si>
  <si>
    <t>02-05-2025 19:23</t>
  </si>
  <si>
    <t>Calculator not showing in Remote Desktop</t>
  </si>
  <si>
    <t>INC-115254</t>
  </si>
  <si>
    <t>Puraswani, Nilesh</t>
  </si>
  <si>
    <t>02-06-2025 01:00</t>
  </si>
  <si>
    <t>02-06-2025 09:00</t>
  </si>
  <si>
    <t>02-11-2025 18:00</t>
  </si>
  <si>
    <t>02-06-2025 01:29</t>
  </si>
  <si>
    <t>CaseWare/CaseView Links broken</t>
  </si>
  <si>
    <t>INC-115471</t>
  </si>
  <si>
    <t>02-06-2025 16:31</t>
  </si>
  <si>
    <t>02-07-2025 16:31</t>
  </si>
  <si>
    <t>02-18-2025 02:31</t>
  </si>
  <si>
    <t>02-07-2025 10:16</t>
  </si>
  <si>
    <t>Teams on Phone isn't working</t>
  </si>
  <si>
    <t>INC-115473</t>
  </si>
  <si>
    <t>02-06-2025 16:37</t>
  </si>
  <si>
    <t>02-07-2025 00:37</t>
  </si>
  <si>
    <t>02-12-2025 09:37</t>
  </si>
  <si>
    <t>02-06-2025 19:14</t>
  </si>
  <si>
    <t>Can't find Casware binder</t>
  </si>
  <si>
    <t>INC-115547</t>
  </si>
  <si>
    <t>Thakkar, Bhargav</t>
  </si>
  <si>
    <t>02-07-2025 04:43</t>
  </si>
  <si>
    <t>02-08-2025 12:43</t>
  </si>
  <si>
    <t>02-18-2025 14:43</t>
  </si>
  <si>
    <t>02-07-2025 06:33</t>
  </si>
  <si>
    <t>INC-115036</t>
  </si>
  <si>
    <t>Belizaire, Johnny</t>
  </si>
  <si>
    <t>02-05-2025 09:25</t>
  </si>
  <si>
    <t>02-05-2025 13:25</t>
  </si>
  <si>
    <t>02-07-2025 09:25</t>
  </si>
  <si>
    <t>02-05-2025 10:24</t>
  </si>
  <si>
    <t>Building Access &amp; Suite Cards lost need new ones</t>
  </si>
  <si>
    <t>INC-115088</t>
  </si>
  <si>
    <t>Hall, Neil</t>
  </si>
  <si>
    <t>02-05-2025 11:15</t>
  </si>
  <si>
    <t>02-06-2025 11:15</t>
  </si>
  <si>
    <t>02-16-2025 20:46</t>
  </si>
  <si>
    <t>User locked out of laptop</t>
  </si>
  <si>
    <t>INC-115090</t>
  </si>
  <si>
    <t>Goh, Janine</t>
  </si>
  <si>
    <t>02-05-2025 11:19</t>
  </si>
  <si>
    <t>02-05-2025 15:19</t>
  </si>
  <si>
    <t>02-07-2025 11:19</t>
  </si>
  <si>
    <t>02-05-2025 11:22</t>
  </si>
  <si>
    <t>Virtual Computer - I cannot access excel.</t>
  </si>
  <si>
    <t>INC-115146</t>
  </si>
  <si>
    <t>Kane, Alexis</t>
  </si>
  <si>
    <t>02-05-2025 13:42</t>
  </si>
  <si>
    <t>02-06-2025 09:42</t>
  </si>
  <si>
    <t>02-12-2025 13:42</t>
  </si>
  <si>
    <t>02-06-2025 14:45</t>
  </si>
  <si>
    <t>AOL email issue</t>
  </si>
  <si>
    <t>INC-115187</t>
  </si>
  <si>
    <t>Borrok, Mindy</t>
  </si>
  <si>
    <t>02-05-2025 15:20</t>
  </si>
  <si>
    <t>02-06-2025 15:20</t>
  </si>
  <si>
    <t>02-19-2025 15:20</t>
  </si>
  <si>
    <t>02-05-2025 16:40</t>
  </si>
  <si>
    <t>Unable to sign into AVD</t>
  </si>
  <si>
    <t>INC-115009</t>
  </si>
  <si>
    <t>02-05-2025 08:19</t>
  </si>
  <si>
    <t>02-05-2025 12:19</t>
  </si>
  <si>
    <t>02-07-2025 08:19</t>
  </si>
  <si>
    <t>02-05-2025 08:29</t>
  </si>
  <si>
    <t>INC-115027</t>
  </si>
  <si>
    <t>02-05-2025 09:10</t>
  </si>
  <si>
    <t>02-05-2025 17:10</t>
  </si>
  <si>
    <t>02-11-2025 02:10</t>
  </si>
  <si>
    <t>02-07-2025 11:00</t>
  </si>
  <si>
    <t>INC-115065</t>
  </si>
  <si>
    <t>Heindel, Jacob</t>
  </si>
  <si>
    <t>02-05-2025 10:19</t>
  </si>
  <si>
    <t>02-05-2025 11:32</t>
  </si>
  <si>
    <t>Newclientintake add-ins for excel</t>
  </si>
  <si>
    <t>INC-115080</t>
  </si>
  <si>
    <t>Tortella, Karen</t>
  </si>
  <si>
    <t>02-05-2025 11:01</t>
  </si>
  <si>
    <t>02-06-2025 11:01</t>
  </si>
  <si>
    <t>02-16-2025 20:31</t>
  </si>
  <si>
    <t>Berdon CCH locator</t>
  </si>
  <si>
    <t>INC-115155</t>
  </si>
  <si>
    <t>Chau, Tony</t>
  </si>
  <si>
    <t>02-06-2025 14:02</t>
  </si>
  <si>
    <t>02-17-2025 00:02</t>
  </si>
  <si>
    <t>02-05-2025 16:01</t>
  </si>
  <si>
    <t>Unable to Open QBD File</t>
  </si>
  <si>
    <t>INC-115057</t>
  </si>
  <si>
    <t>02-05-2025 10:11</t>
  </si>
  <si>
    <t>02-06-2025 10:11</t>
  </si>
  <si>
    <t>02-16-2025 19:41</t>
  </si>
  <si>
    <t>02-07-2025 17:13</t>
  </si>
  <si>
    <t>Printing Adobe Documents</t>
  </si>
  <si>
    <t>INC-115127</t>
  </si>
  <si>
    <t>02-05-2025 12:50</t>
  </si>
  <si>
    <t>02-05-2025 20:50</t>
  </si>
  <si>
    <t>02-11-2025 05:50</t>
  </si>
  <si>
    <t>02-05-2025 15:24</t>
  </si>
  <si>
    <t>Unable to Access Sureprep</t>
  </si>
  <si>
    <t>INC-115133</t>
  </si>
  <si>
    <t>Kouch, Muy</t>
  </si>
  <si>
    <t>02-06-2025 13:06</t>
  </si>
  <si>
    <t>02-16-2025 22:36</t>
  </si>
  <si>
    <t>SOFTWARE - Checkpoint federal tax compliance library</t>
  </si>
  <si>
    <t>INC-115204</t>
  </si>
  <si>
    <t>Rivenbark, Olga</t>
  </si>
  <si>
    <t>02-05-2025 16:27</t>
  </si>
  <si>
    <t>02-06-2025 16:27</t>
  </si>
  <si>
    <t>02-19-2025 16:27</t>
  </si>
  <si>
    <t>02-20-2025 15:16</t>
  </si>
  <si>
    <t>ACTIVE DIRECTORY - Manual Update AD for Privileged Users</t>
  </si>
  <si>
    <t>INC-115210</t>
  </si>
  <si>
    <t>Craven, James</t>
  </si>
  <si>
    <t>02-05-2025 16:37</t>
  </si>
  <si>
    <t>02-12-2025 16:37</t>
  </si>
  <si>
    <t>02-05-2025 17:48</t>
  </si>
  <si>
    <t>Please Accept QBO Client Invite</t>
  </si>
  <si>
    <t>INC-115366</t>
  </si>
  <si>
    <t>Saravali, Luisa</t>
  </si>
  <si>
    <t>02-06-2025 12:06</t>
  </si>
  <si>
    <t>02-07-2025 12:06</t>
  </si>
  <si>
    <t>02-17-2025 22:06</t>
  </si>
  <si>
    <t>INC-115367</t>
  </si>
  <si>
    <t>AVD blank screen issue</t>
  </si>
  <si>
    <t>INC-115040</t>
  </si>
  <si>
    <t>02-11-2025 02:28</t>
  </si>
  <si>
    <t>display settings</t>
  </si>
  <si>
    <t>INC-115046</t>
  </si>
  <si>
    <t>Petrizzo, Debbie</t>
  </si>
  <si>
    <t>02-05-2025 09:44</t>
  </si>
  <si>
    <t>02-16-2025 19:14</t>
  </si>
  <si>
    <t>Teams, Outlook is not opening in remote desktop and not able to login into Idea</t>
  </si>
  <si>
    <t>INC-115071</t>
  </si>
  <si>
    <t>02-05-2025 11:34</t>
  </si>
  <si>
    <t>02-05-2025 13:19</t>
  </si>
  <si>
    <t>INC-115077</t>
  </si>
  <si>
    <t>Dallek, Jed</t>
  </si>
  <si>
    <t>02-05-2025 10:48</t>
  </si>
  <si>
    <t>02-06-2025 10:48</t>
  </si>
  <si>
    <t>02-16-2025 20:18</t>
  </si>
  <si>
    <t>02-06-2025 09:02</t>
  </si>
  <si>
    <t>Cw cloud to smartsync</t>
  </si>
  <si>
    <t>INC-115213</t>
  </si>
  <si>
    <t>Partsinevelos, Demetrios</t>
  </si>
  <si>
    <t>02-06-2025 00:44</t>
  </si>
  <si>
    <t>02-05-2025 17:54</t>
  </si>
  <si>
    <t>My formula's in DAS are not working</t>
  </si>
  <si>
    <t>INC-115081</t>
  </si>
  <si>
    <t>Butters, Stephen</t>
  </si>
  <si>
    <t>02-05-2025 16:10</t>
  </si>
  <si>
    <t>excel not working - need excel to finish work ASAP</t>
  </si>
  <si>
    <t>INC-115136</t>
  </si>
  <si>
    <t>Loong, Mona</t>
  </si>
  <si>
    <t>02-05-2025 13:15</t>
  </si>
  <si>
    <t>02-05-2025 21:15</t>
  </si>
  <si>
    <t>02-11-2025 06:15</t>
  </si>
  <si>
    <t>02-17-2025 10:32</t>
  </si>
  <si>
    <t>QB Accountant 2024 is not accessible on Remote Desktop - license needs update</t>
  </si>
  <si>
    <t>INC-115163</t>
  </si>
  <si>
    <t>Zsoldos, Sharon C.</t>
  </si>
  <si>
    <t>02-05-2025 18:18</t>
  </si>
  <si>
    <t>02-07-2025 14:18</t>
  </si>
  <si>
    <t>02-05-2025 16:24</t>
  </si>
  <si>
    <t>I can not get into Access</t>
  </si>
  <si>
    <t>INC-115211</t>
  </si>
  <si>
    <t>Bell, Corey D.</t>
  </si>
  <si>
    <t>02-05-2025 16:39</t>
  </si>
  <si>
    <t>02-06-2025 16:39</t>
  </si>
  <si>
    <t>02-17-2025 02:39</t>
  </si>
  <si>
    <t>02-06-2025 09:35</t>
  </si>
  <si>
    <t>Email sent from client</t>
  </si>
  <si>
    <t>INC-115221</t>
  </si>
  <si>
    <t>Bardhi, Besian</t>
  </si>
  <si>
    <t>02-05-2025 17:31</t>
  </si>
  <si>
    <t>02-06-2025 17:31</t>
  </si>
  <si>
    <t>02-17-2025 03:31</t>
  </si>
  <si>
    <t>02-05-2025 19:22</t>
  </si>
  <si>
    <t>Missing addons for Adobe</t>
  </si>
  <si>
    <t>INC-115110</t>
  </si>
  <si>
    <t>Thomas, Abin</t>
  </si>
  <si>
    <t>02-05-2025 20:03</t>
  </si>
  <si>
    <t>02-11-2025 05:03</t>
  </si>
  <si>
    <t>02-05-2025 12:26</t>
  </si>
  <si>
    <t>Printer not working</t>
  </si>
  <si>
    <t>INC-115135</t>
  </si>
  <si>
    <t>Gilkison, Thomas</t>
  </si>
  <si>
    <t>02-06-2025 13:10</t>
  </si>
  <si>
    <t>02-19-2025 13:10</t>
  </si>
  <si>
    <t>02-11-2025 09:31</t>
  </si>
  <si>
    <t>Client Town of Rye - Login Issue for Old Email</t>
  </si>
  <si>
    <t>INC-115186</t>
  </si>
  <si>
    <t>Niveknand, Avinash</t>
  </si>
  <si>
    <t>02-05-2025 15:15</t>
  </si>
  <si>
    <t>02-05-2025 19:15</t>
  </si>
  <si>
    <t>02-07-2025 15:15</t>
  </si>
  <si>
    <t>02-06-2025 11:59</t>
  </si>
  <si>
    <t>Request for single audit smart risk software</t>
  </si>
  <si>
    <t>INC-115330</t>
  </si>
  <si>
    <t>02-06-2025 10:05</t>
  </si>
  <si>
    <t>02-07-2025 10:05</t>
  </si>
  <si>
    <t>02-17-2025 20:05</t>
  </si>
  <si>
    <t>02-06-2025 11:11</t>
  </si>
  <si>
    <t>Can not locate: Virginia Mezzanine and Preferred Select, LLC- 2024 Tax  CW file</t>
  </si>
  <si>
    <t>INC-115334</t>
  </si>
  <si>
    <t>02-06-2025 10:12</t>
  </si>
  <si>
    <t>02-06-2025 18:12</t>
  </si>
  <si>
    <t>02-12-2025 03:12</t>
  </si>
  <si>
    <t>02-06-2025 10:30</t>
  </si>
  <si>
    <t>Can't Find Client in SmartSync Server</t>
  </si>
  <si>
    <t>INC-115478</t>
  </si>
  <si>
    <t>02-06-2025 16:56</t>
  </si>
  <si>
    <t>02-07-2025 00:56</t>
  </si>
  <si>
    <t>02-12-2025 09:56</t>
  </si>
  <si>
    <t>02-07-2025 15:46</t>
  </si>
  <si>
    <t>Broken Multiport Adapter</t>
  </si>
  <si>
    <t>INC-115479</t>
  </si>
  <si>
    <t>02-06-2025 16:59</t>
  </si>
  <si>
    <t>02-07-2025 16:59</t>
  </si>
  <si>
    <t>02-20-2025 16:59</t>
  </si>
  <si>
    <t>02-10-2025 14:05</t>
  </si>
  <si>
    <t>Not able to find file in Caseware - 'ESS-A-Bagel 883 Sixth Ave LLC 12.31.24'</t>
  </si>
  <si>
    <t>INC-115519</t>
  </si>
  <si>
    <t>02-07-2025 00:27</t>
  </si>
  <si>
    <t>02-07-2025 08:27</t>
  </si>
  <si>
    <t>02-12-2025 17:27</t>
  </si>
  <si>
    <t>02-07-2025 03:03</t>
  </si>
  <si>
    <t>MS Outlook Performance and Caseware Cloud Sync Issues</t>
  </si>
  <si>
    <t>INC-115535</t>
  </si>
  <si>
    <t>Parashar, Vishal</t>
  </si>
  <si>
    <t>02-07-2025 02:43</t>
  </si>
  <si>
    <t>02-08-2025 14:20</t>
  </si>
  <si>
    <t>02-18-2025 16:20</t>
  </si>
  <si>
    <t>02-07-2025 08:55</t>
  </si>
  <si>
    <t>Changes made to DAS working papers not able to update. DAS user rights changed. Not able to sign off or clear issues in DAS engagement.</t>
  </si>
  <si>
    <t>INC-115537</t>
  </si>
  <si>
    <t>02-07-2025 03:07</t>
  </si>
  <si>
    <t>02-07-2025 11:07</t>
  </si>
  <si>
    <t>02-12-2025 20:07</t>
  </si>
  <si>
    <t>02-10-2025 07:07</t>
  </si>
  <si>
    <t>Calculator app not there in remote desktop</t>
  </si>
  <si>
    <t>INC-115543</t>
  </si>
  <si>
    <t>02-07-2025 04:01</t>
  </si>
  <si>
    <t>02-08-2025 12:01</t>
  </si>
  <si>
    <t>02-18-2025 14:01</t>
  </si>
  <si>
    <t>Unable to login on Azure AVD it's stuck on black screen</t>
  </si>
  <si>
    <t>INC-115014</t>
  </si>
  <si>
    <t>02-05-2025 08:42</t>
  </si>
  <si>
    <t>02-06-2025 08:42</t>
  </si>
  <si>
    <t>02-16-2025 18:12</t>
  </si>
  <si>
    <t>02-05-2025 09:54</t>
  </si>
  <si>
    <t>Sharefile conversion on email attachment not working</t>
  </si>
  <si>
    <t>INC-115022</t>
  </si>
  <si>
    <t>Adams, Amanda</t>
  </si>
  <si>
    <t>02-05-2025 16:59</t>
  </si>
  <si>
    <t>02-11-2025 01:59</t>
  </si>
  <si>
    <t>PPC SMART application error</t>
  </si>
  <si>
    <t>INC-115096</t>
  </si>
  <si>
    <t>Withers, Brittany</t>
  </si>
  <si>
    <t>02-05-2025 11:31</t>
  </si>
  <si>
    <t>02-16-2025 21:01</t>
  </si>
  <si>
    <t>02-06-2025 09:46</t>
  </si>
  <si>
    <t>URGENT: Consultant user account password needs to be reset</t>
  </si>
  <si>
    <t>INC-115116</t>
  </si>
  <si>
    <t>02-05-2025 20:21</t>
  </si>
  <si>
    <t>02-11-2025 05:21</t>
  </si>
  <si>
    <t>02-06-2025 07:27</t>
  </si>
  <si>
    <t>PDF's</t>
  </si>
  <si>
    <t>INC-115019</t>
  </si>
  <si>
    <t>02-05-2025 08:55</t>
  </si>
  <si>
    <t>02-06-2025 08:55</t>
  </si>
  <si>
    <t>02-16-2025 18:25</t>
  </si>
  <si>
    <t>02-05-2025 12:11</t>
  </si>
  <si>
    <t>QuickBooks access issues</t>
  </si>
  <si>
    <t>INC-115073</t>
  </si>
  <si>
    <t>Palermiti, Tyler</t>
  </si>
  <si>
    <t>02-05-2025 10:37</t>
  </si>
  <si>
    <t>02-06-2025 10:37</t>
  </si>
  <si>
    <t>02-16-2025 20:07</t>
  </si>
  <si>
    <t>Caseware binder issue, Excel file</t>
  </si>
  <si>
    <t>INC-115247</t>
  </si>
  <si>
    <t>Mahajan, Varun</t>
  </si>
  <si>
    <t>02-05-2025 23:52</t>
  </si>
  <si>
    <t>02-06-2025 23:52</t>
  </si>
  <si>
    <t>02-17-2025 09:52</t>
  </si>
  <si>
    <t>02-06-2025 05:42</t>
  </si>
  <si>
    <t>INC-115276</t>
  </si>
  <si>
    <t>Ruppa, Ganesh Santosh Kumar</t>
  </si>
  <si>
    <t>02-06-2025 04:43</t>
  </si>
  <si>
    <t>02-17-2025 14:43</t>
  </si>
  <si>
    <t>02-06-2025 05:54</t>
  </si>
  <si>
    <t>Azure Tenant Setup "Citrin Cooperman Advisors"</t>
  </si>
  <si>
    <t>INC-115305</t>
  </si>
  <si>
    <t>02-06-2025 08:59</t>
  </si>
  <si>
    <t>02-07-2025 08:59</t>
  </si>
  <si>
    <t>02-17-2025 18:59</t>
  </si>
  <si>
    <t>CaseWare - User Permissions/Rights</t>
  </si>
  <si>
    <t>INC-115336</t>
  </si>
  <si>
    <t>Blackwell, Ryan</t>
  </si>
  <si>
    <t>02-06-2025 10:29</t>
  </si>
  <si>
    <t>02-07-2025 10:29</t>
  </si>
  <si>
    <t>02-17-2025 20:29</t>
  </si>
  <si>
    <t>02-06-2025 12:34</t>
  </si>
  <si>
    <t>Possible Spam</t>
  </si>
  <si>
    <t>INC-115396</t>
  </si>
  <si>
    <t>Sawyer, Jessi</t>
  </si>
  <si>
    <t>02-06-2025 12:52</t>
  </si>
  <si>
    <t>02-07-2025 12:52</t>
  </si>
  <si>
    <t>02-17-2025 22:52</t>
  </si>
  <si>
    <t>02-06-2025 16:05</t>
  </si>
  <si>
    <t>Caseware in the Cloud</t>
  </si>
  <si>
    <t>INC-115469</t>
  </si>
  <si>
    <t>Laks, Kenneth</t>
  </si>
  <si>
    <t>02-06-2025 16:23</t>
  </si>
  <si>
    <t>02-07-2025 16:23</t>
  </si>
  <si>
    <t>02-20-2025 16:23</t>
  </si>
  <si>
    <t>02-11-2025 10:10</t>
  </si>
  <si>
    <t>DAS - Caseware</t>
  </si>
  <si>
    <t>INC-115539</t>
  </si>
  <si>
    <t>Davids, Jade</t>
  </si>
  <si>
    <t>02-07-2025 03:34</t>
  </si>
  <si>
    <t>02-07-2025 11:34</t>
  </si>
  <si>
    <t>02-12-2025 20:34</t>
  </si>
  <si>
    <t>02-10-2025 07:04</t>
  </si>
  <si>
    <t>Not able to access star PDM and got error T2S</t>
  </si>
  <si>
    <t>INC-115542</t>
  </si>
  <si>
    <t>02-07-2025 03:48</t>
  </si>
  <si>
    <t>02-08-2025 11:48</t>
  </si>
  <si>
    <t>02-18-2025 13:48</t>
  </si>
  <si>
    <t>02-07-2025 05:40</t>
  </si>
  <si>
    <t>Issue in caseware opening</t>
  </si>
  <si>
    <t>INC-115006</t>
  </si>
  <si>
    <t>Jain, Surbhi</t>
  </si>
  <si>
    <t>02-05-2025 07:06</t>
  </si>
  <si>
    <t>02-06-2025 07:06</t>
  </si>
  <si>
    <t>02-16-2025 16:36</t>
  </si>
  <si>
    <t>02-05-2025 07:21</t>
  </si>
  <si>
    <t>Caseware - Not Registered</t>
  </si>
  <si>
    <t>INC-115092</t>
  </si>
  <si>
    <t>Early, Tracey B.</t>
  </si>
  <si>
    <t>02-16-2025 20:51</t>
  </si>
  <si>
    <t>Online access</t>
  </si>
  <si>
    <t>INC-115113</t>
  </si>
  <si>
    <t>02-05-2025 12:09</t>
  </si>
  <si>
    <t>02-05-2025 16:09</t>
  </si>
  <si>
    <t>02-07-2025 12:09</t>
  </si>
  <si>
    <t>02-05-2025 17:11</t>
  </si>
  <si>
    <t>Adobe issue</t>
  </si>
  <si>
    <t>INC-115124</t>
  </si>
  <si>
    <t>02-05-2025 12:47</t>
  </si>
  <si>
    <t>02-06-2025 12:47</t>
  </si>
  <si>
    <t>02-16-2025 22:17</t>
  </si>
  <si>
    <t>02-17-2025 11:34</t>
  </si>
  <si>
    <t>Change one of the macros in Excel Add-in available to legacy Berdon folks</t>
  </si>
  <si>
    <t>INC-115104</t>
  </si>
  <si>
    <t>02-05-2025 11:46</t>
  </si>
  <si>
    <t>02-05-2025 19:46</t>
  </si>
  <si>
    <t>02-11-2025 04:46</t>
  </si>
  <si>
    <t>02-05-2025 16:14</t>
  </si>
  <si>
    <t>Unable to download PPC tools</t>
  </si>
  <si>
    <t>INC-115227</t>
  </si>
  <si>
    <t>02-05-2025 17:51</t>
  </si>
  <si>
    <t>02-06-2025 17:51</t>
  </si>
  <si>
    <t>02-17-2025 03:52</t>
  </si>
  <si>
    <t>02-05-2025 21:10</t>
  </si>
  <si>
    <t>Caseware - Berdon Interim</t>
  </si>
  <si>
    <t>INC-115237</t>
  </si>
  <si>
    <t>02-05-2025 19:52</t>
  </si>
  <si>
    <t>02-06-2025 19:52</t>
  </si>
  <si>
    <t>02-17-2025 05:52</t>
  </si>
  <si>
    <t>02-05-2025 20:13</t>
  </si>
  <si>
    <t>Delete the CaseWare binder</t>
  </si>
  <si>
    <t>INC-115274</t>
  </si>
  <si>
    <t>Vaghu, Gaurang</t>
  </si>
  <si>
    <t>02-06-2025 04:13</t>
  </si>
  <si>
    <t>02-07-2025 04:13</t>
  </si>
  <si>
    <t>02-17-2025 14:13</t>
  </si>
  <si>
    <t>02-06-2025 05:25</t>
  </si>
  <si>
    <t>Intranet</t>
  </si>
  <si>
    <t>INC-115053</t>
  </si>
  <si>
    <t>Lohja, Gladiola</t>
  </si>
  <si>
    <t>02-05-2025 10:03</t>
  </si>
  <si>
    <t>02-06-2025 10:03</t>
  </si>
  <si>
    <t>02-19-2025 10:03</t>
  </si>
  <si>
    <t>02-07-2025 16:42</t>
  </si>
  <si>
    <t>Add EXL Users to CCCAllADAzureUsers group in Azure</t>
  </si>
  <si>
    <t>INC-115119</t>
  </si>
  <si>
    <t>02-05-2025 12:33</t>
  </si>
  <si>
    <t>02-06-2025 08:33</t>
  </si>
  <si>
    <t>02-05-2025 12:34</t>
  </si>
  <si>
    <t>Thunderbolt Cable for my laptop</t>
  </si>
  <si>
    <t>INC-115129</t>
  </si>
  <si>
    <t>Leen, Brian</t>
  </si>
  <si>
    <t>02-06-2025 08:57</t>
  </si>
  <si>
    <t>02-12-2025 12:57</t>
  </si>
  <si>
    <t>02-10-2025 12:15</t>
  </si>
  <si>
    <t>Quickbooks/ Remote Desktop</t>
  </si>
  <si>
    <t>INC-115032</t>
  </si>
  <si>
    <t>02-05-2025 09:17</t>
  </si>
  <si>
    <t>02-06-2025 09:17</t>
  </si>
  <si>
    <t>02-16-2025 18:47</t>
  </si>
  <si>
    <t>CW file access</t>
  </si>
  <si>
    <t>INC-115205</t>
  </si>
  <si>
    <t>02-05-2025 16:28</t>
  </si>
  <si>
    <t>02-17-2025 02:28</t>
  </si>
  <si>
    <t>02-05-2025 18:53</t>
  </si>
  <si>
    <t>I'm not able to use calculator app while i was working on remote server.</t>
  </si>
  <si>
    <t>INC-115294</t>
  </si>
  <si>
    <t>Vinod, Kumar</t>
  </si>
  <si>
    <t>02-07-2025 07:55</t>
  </si>
  <si>
    <t>02-17-2025 17:55</t>
  </si>
  <si>
    <t>02-06-2025 08:20</t>
  </si>
  <si>
    <t>My Computer is Extremely Slow</t>
  </si>
  <si>
    <t>INC-115457</t>
  </si>
  <si>
    <t>Mangilipelly, Dinesh</t>
  </si>
  <si>
    <t>02-06-2025 15:38</t>
  </si>
  <si>
    <t>02-06-2025 23:38</t>
  </si>
  <si>
    <t>02-12-2025 08:38</t>
  </si>
  <si>
    <t>02-06-2025 22:46</t>
  </si>
  <si>
    <t>Outlook and Sureprep Swat</t>
  </si>
  <si>
    <t>INC-115047</t>
  </si>
  <si>
    <t>02-05-2025 10:17</t>
  </si>
  <si>
    <t>Laptop</t>
  </si>
  <si>
    <t>INC-115105</t>
  </si>
  <si>
    <t>Schneider, Sara</t>
  </si>
  <si>
    <t>02-06-2025 11:51</t>
  </si>
  <si>
    <t>02-19-2025 11:52</t>
  </si>
  <si>
    <t>02-11-2025 14:15</t>
  </si>
  <si>
    <t>Poblems with opening SP binders in Fileroom for any client</t>
  </si>
  <si>
    <t>INC-115115</t>
  </si>
  <si>
    <t>Williams, Armando</t>
  </si>
  <si>
    <t>02-05-2025 12:15</t>
  </si>
  <si>
    <t>02-06-2025 12:15</t>
  </si>
  <si>
    <t>02-16-2025 21:45</t>
  </si>
  <si>
    <t>INC-115122</t>
  </si>
  <si>
    <t>02-05-2025 12:38</t>
  </si>
  <si>
    <t>02-06-2025 12:38</t>
  </si>
  <si>
    <t>02-16-2025 22:08</t>
  </si>
  <si>
    <t>02-05-2025 15:29</t>
  </si>
  <si>
    <t>BNA doesn't work on my new new laptop</t>
  </si>
  <si>
    <t>INC-115149</t>
  </si>
  <si>
    <t>02-05-2025 13:48</t>
  </si>
  <si>
    <t>02-06-2025 13:48</t>
  </si>
  <si>
    <t>02-16-2025 23:18</t>
  </si>
  <si>
    <t>02-07-2025 12:53</t>
  </si>
  <si>
    <t>Error Message - Cannot add files from document library in Caseware working papers</t>
  </si>
  <si>
    <t>INC-115185</t>
  </si>
  <si>
    <t>02-05-2025 15:11</t>
  </si>
  <si>
    <t>02-06-2025 15:11</t>
  </si>
  <si>
    <t>02-17-2025 01:11</t>
  </si>
  <si>
    <t>Excel is not working</t>
  </si>
  <si>
    <t>INC-115007</t>
  </si>
  <si>
    <t>02-05-2025 07:29</t>
  </si>
  <si>
    <t>02-13-2025 09:04</t>
  </si>
  <si>
    <t>02-11-2025 13:35</t>
  </si>
  <si>
    <t>Access to pmo@citrincooperman.com for Henry Quiroz and Nathalie Aguiar</t>
  </si>
  <si>
    <t>INC-115087</t>
  </si>
  <si>
    <t>02-07-2025 06:26</t>
  </si>
  <si>
    <t>02-17-2025 16:26</t>
  </si>
  <si>
    <t>Can't open emails from ENT inbox</t>
  </si>
  <si>
    <t>INC-115131</t>
  </si>
  <si>
    <t>Hommel, Owen</t>
  </si>
  <si>
    <t>02-05-2025 13:02</t>
  </si>
  <si>
    <t>02-06-2025 13:02</t>
  </si>
  <si>
    <t>02-16-2025 22:32</t>
  </si>
  <si>
    <t>02-05-2025 23:07</t>
  </si>
  <si>
    <t>pdf not opening doc</t>
  </si>
  <si>
    <t>INC-115145</t>
  </si>
  <si>
    <t>Chen, JiaYu</t>
  </si>
  <si>
    <t>02-11-2025 06:42</t>
  </si>
  <si>
    <t>02-05-2025 15:01</t>
  </si>
  <si>
    <t>Request for help in Garden room - TODAY - 4:30PM</t>
  </si>
  <si>
    <t>INC-115034</t>
  </si>
  <si>
    <t>Naughton, Dora</t>
  </si>
  <si>
    <t>02-05-2025 09:20</t>
  </si>
  <si>
    <t>02-06-2025 09:20</t>
  </si>
  <si>
    <t>02-16-2025 18:51</t>
  </si>
  <si>
    <t>02-06-2025 15:03</t>
  </si>
  <si>
    <t>Software Issue: Adobe Acrobat License</t>
  </si>
  <si>
    <t>INC-115165</t>
  </si>
  <si>
    <t>Regalbuto, Anthony</t>
  </si>
  <si>
    <t>02-05-2025 14:26</t>
  </si>
  <si>
    <t>02-05-2025 22:26</t>
  </si>
  <si>
    <t>02-11-2025 07:26</t>
  </si>
  <si>
    <t>Unable to access client's sage</t>
  </si>
  <si>
    <t>INC-115258</t>
  </si>
  <si>
    <t>02-07-2025 01:45</t>
  </si>
  <si>
    <t>02-17-2025 11:45</t>
  </si>
  <si>
    <t>02-06-2025 06:31</t>
  </si>
  <si>
    <t>Unable to access client's citrix</t>
  </si>
  <si>
    <t>INC-115260</t>
  </si>
  <si>
    <t>02-06-2025 01:53</t>
  </si>
  <si>
    <t>02-07-2025 01:53</t>
  </si>
  <si>
    <t>02-06-2025 06:33</t>
  </si>
  <si>
    <t>Not able to open certain CaseWare reports</t>
  </si>
  <si>
    <t>INC-115284</t>
  </si>
  <si>
    <t>02-06-2025 05:23</t>
  </si>
  <si>
    <t>02-07-2025 05:23</t>
  </si>
  <si>
    <t>02-17-2025 15:23</t>
  </si>
  <si>
    <t>Microsoft Teams - Need access to D_Accounting &amp; Finance Team</t>
  </si>
  <si>
    <t>INC-115307</t>
  </si>
  <si>
    <t>Patrick, Wynne</t>
  </si>
  <si>
    <t>02-06-2025 09:09</t>
  </si>
  <si>
    <t>02-07-2025 09:50</t>
  </si>
  <si>
    <t>02-17-2025 19:50</t>
  </si>
  <si>
    <t>02-06-2025 10:20</t>
  </si>
  <si>
    <t>System Slowness issue</t>
  </si>
  <si>
    <t>INC-115377</t>
  </si>
  <si>
    <t>02-06-2025 12:25</t>
  </si>
  <si>
    <t>02-17-2025 22:25</t>
  </si>
  <si>
    <t>02-06-2025 12:27</t>
  </si>
  <si>
    <t>Bloomberg tax not launching</t>
  </si>
  <si>
    <t>INC-115380</t>
  </si>
  <si>
    <t>02-07-2025 12:28</t>
  </si>
  <si>
    <t>02-17-2025 22:28</t>
  </si>
  <si>
    <t>Computer Issues. Several applications are not working</t>
  </si>
  <si>
    <t>INC-115389</t>
  </si>
  <si>
    <t>Schroeder, Kay</t>
  </si>
  <si>
    <t>02-06-2025 12:40</t>
  </si>
  <si>
    <t>02-06-2025 16:40</t>
  </si>
  <si>
    <t>02-08-2025 20:40</t>
  </si>
  <si>
    <t>02-06-2025 13:00</t>
  </si>
  <si>
    <t>Bank Vod</t>
  </si>
  <si>
    <t>INC-115041</t>
  </si>
  <si>
    <t>Ranaghan, Kevin</t>
  </si>
  <si>
    <t>02-05-2025 09:30</t>
  </si>
  <si>
    <t>02-06-2025 09:30</t>
  </si>
  <si>
    <t>02-16-2025 19:00</t>
  </si>
  <si>
    <t>02-05-2025 12:56</t>
  </si>
  <si>
    <t>Phishing Email</t>
  </si>
  <si>
    <t>INC-115045</t>
  </si>
  <si>
    <t>02-06-2025 09:41</t>
  </si>
  <si>
    <t>02-16-2025 19:11</t>
  </si>
  <si>
    <t>02-05-2025 15:41</t>
  </si>
  <si>
    <t>INC-115148</t>
  </si>
  <si>
    <t>02-05-2025 13:45</t>
  </si>
  <si>
    <t>02-06-2025 14:29</t>
  </si>
  <si>
    <t>02-19-2025 14:29</t>
  </si>
  <si>
    <t>02-06-2025 12:18</t>
  </si>
  <si>
    <t>BPO SharePoint access denied</t>
  </si>
  <si>
    <t>INC-115191</t>
  </si>
  <si>
    <t>Luo, Siwei</t>
  </si>
  <si>
    <t>02-05-2025 15:39</t>
  </si>
  <si>
    <t>02-06-2025 15:39</t>
  </si>
  <si>
    <t>02-17-2025 01:39</t>
  </si>
  <si>
    <t>02-05-2025 16:35</t>
  </si>
  <si>
    <t>Access</t>
  </si>
  <si>
    <t>INC-115222</t>
  </si>
  <si>
    <t>Panah, Fara</t>
  </si>
  <si>
    <t>02-05-2025 17:32</t>
  </si>
  <si>
    <t>02-06-2025 17:32</t>
  </si>
  <si>
    <t>02-17-2025 03:32</t>
  </si>
  <si>
    <t>02-06-2025 02:38</t>
  </si>
  <si>
    <t>Unable to access Berdon caseware cloud</t>
  </si>
  <si>
    <t>INC-115291</t>
  </si>
  <si>
    <t>Mathew, Shilji</t>
  </si>
  <si>
    <t>02-06-2025 07:04</t>
  </si>
  <si>
    <t>02-07-2025 07:04</t>
  </si>
  <si>
    <t>02-17-2025 17:04</t>
  </si>
  <si>
    <t>02-06-2025 08:53</t>
  </si>
  <si>
    <t>Email Distribution List Removal</t>
  </si>
  <si>
    <t>INC-115323</t>
  </si>
  <si>
    <t>02-06-2025 09:51</t>
  </si>
  <si>
    <t>02-07-2025 09:51</t>
  </si>
  <si>
    <t>02-17-2025 19:51</t>
  </si>
  <si>
    <t>02-06-2025 10:09</t>
  </si>
  <si>
    <t>Excel File Workbook becomes protected and cannot be edited</t>
  </si>
  <si>
    <t>INC-115426</t>
  </si>
  <si>
    <t>02-06-2025 14:20</t>
  </si>
  <si>
    <t>02-07-2025 14:20</t>
  </si>
  <si>
    <t>02-20-2025 14:20</t>
  </si>
  <si>
    <t>02-10-2025 11:52</t>
  </si>
  <si>
    <t>NEED ACCESS TO IDEA</t>
  </si>
  <si>
    <t>INC-115437</t>
  </si>
  <si>
    <t>Galoso, Frank M</t>
  </si>
  <si>
    <t>02-06-2025 15:06</t>
  </si>
  <si>
    <t>02-07-2025 15:06</t>
  </si>
  <si>
    <t>02-18-2025 01:06</t>
  </si>
  <si>
    <t>02-06-2025 23:27</t>
  </si>
  <si>
    <t>INC-115443</t>
  </si>
  <si>
    <t>02-06-2025 15:13</t>
  </si>
  <si>
    <t>02-06-2025 23:13</t>
  </si>
  <si>
    <t>02-12-2025 08:13</t>
  </si>
  <si>
    <t>02-06-2025 19:56</t>
  </si>
  <si>
    <t>UltraTax Remote Desktop</t>
  </si>
  <si>
    <t>INC-115016</t>
  </si>
  <si>
    <t>Rosenlund, Erin</t>
  </si>
  <si>
    <t>02-05-2025 08:45</t>
  </si>
  <si>
    <t>02-05-2025 09:15</t>
  </si>
  <si>
    <t>Need a reset password to be sent to client for Sharefile</t>
  </si>
  <si>
    <t>INC-115084</t>
  </si>
  <si>
    <t>Bernowich, Megan</t>
  </si>
  <si>
    <t>02-05-2025 11:04</t>
  </si>
  <si>
    <t>02-06-2025 11:04</t>
  </si>
  <si>
    <t>02-16-2025 20:35</t>
  </si>
  <si>
    <t>STAR Dashboard - Gabriel Love needs permission to create budgets in Star</t>
  </si>
  <si>
    <t>INC-115168</t>
  </si>
  <si>
    <t>Sutherland, Josh</t>
  </si>
  <si>
    <t>02-12-2025 16:33</t>
  </si>
  <si>
    <t>02-17-2025 17:13</t>
  </si>
  <si>
    <t>02-12-2025 15:18</t>
  </si>
  <si>
    <t>ZIP file - not able to open</t>
  </si>
  <si>
    <t>INC-115199</t>
  </si>
  <si>
    <t>Song, Julie</t>
  </si>
  <si>
    <t>02-05-2025 16:12</t>
  </si>
  <si>
    <t>02-05-2025 20:12</t>
  </si>
  <si>
    <t>Computer Restarts on it Own</t>
  </si>
  <si>
    <t>INC-115217</t>
  </si>
  <si>
    <t>Olsinski, Peter</t>
  </si>
  <si>
    <t>02-05-2025 17:02</t>
  </si>
  <si>
    <t>02-06-2025 17:02</t>
  </si>
  <si>
    <t>02-17-2025 03:02</t>
  </si>
  <si>
    <t>02-06-2025 16:16</t>
  </si>
  <si>
    <t>STAR Is not working</t>
  </si>
  <si>
    <t>INC-115218</t>
  </si>
  <si>
    <t>Asif, Nawab</t>
  </si>
  <si>
    <t>02-06-2025 17:04</t>
  </si>
  <si>
    <t>02-17-2025 03:04</t>
  </si>
  <si>
    <t>02-05-2025 18:09</t>
  </si>
  <si>
    <t>phONE NOT RECEIVING EMAIL</t>
  </si>
  <si>
    <t>INC-115246</t>
  </si>
  <si>
    <t>02-05-2025 23:10</t>
  </si>
  <si>
    <t>02-06-2025 23:11</t>
  </si>
  <si>
    <t>02-17-2025 09:11</t>
  </si>
  <si>
    <t>02-06-2025 07:38</t>
  </si>
  <si>
    <t>caseware binder not available</t>
  </si>
  <si>
    <t>INC-115261</t>
  </si>
  <si>
    <t>Patel, Vaibhav</t>
  </si>
  <si>
    <t>02-07-2025 01:59</t>
  </si>
  <si>
    <t>02-17-2025 12:00</t>
  </si>
  <si>
    <t>AVD Issue</t>
  </si>
  <si>
    <t>INC-115015</t>
  </si>
  <si>
    <t>02-07-2025 08:42</t>
  </si>
  <si>
    <t>02-05-2025 08:44</t>
  </si>
  <si>
    <t>Content Structure Alert Notification</t>
  </si>
  <si>
    <t>INC-115037</t>
  </si>
  <si>
    <t>Goldstein, Matthew</t>
  </si>
  <si>
    <t>02-06-2025 09:25</t>
  </si>
  <si>
    <t>02-16-2025 18:55</t>
  </si>
  <si>
    <t>02-05-2025 11:08</t>
  </si>
  <si>
    <t>Caseware Sync Error</t>
  </si>
  <si>
    <t>INC-115075</t>
  </si>
  <si>
    <t>Resendiz, Eliseo</t>
  </si>
  <si>
    <t>02-05-2025 10:39</t>
  </si>
  <si>
    <t>02-06-2025 10:39</t>
  </si>
  <si>
    <t>02-16-2025 20:09</t>
  </si>
  <si>
    <t>02-05-2025 15:12</t>
  </si>
  <si>
    <t>Unable to send emails with attachments to recipient</t>
  </si>
  <si>
    <t>INC-115117</t>
  </si>
  <si>
    <t>02-16-2025 21:55</t>
  </si>
  <si>
    <t>Unable to send attachments via Sharefile</t>
  </si>
  <si>
    <t>INC-115139</t>
  </si>
  <si>
    <t>02-05-2025 13:26</t>
  </si>
  <si>
    <t>02-12-2025 13:26</t>
  </si>
  <si>
    <t>02-07-2025 02:33</t>
  </si>
  <si>
    <t>Cannot create new CaseWare template</t>
  </si>
  <si>
    <t>INC-115231</t>
  </si>
  <si>
    <t>Acker, William</t>
  </si>
  <si>
    <t>02-05-2025 18:23</t>
  </si>
  <si>
    <t>02-06-2025 21:14</t>
  </si>
  <si>
    <t>02-17-2025 07:14</t>
  </si>
  <si>
    <t>02-06-2025 13:32</t>
  </si>
  <si>
    <t>Cannot Open SP Binders</t>
  </si>
  <si>
    <t>INC-115248</t>
  </si>
  <si>
    <t>Tropel, Alexander</t>
  </si>
  <si>
    <t>02-06-2025 00:09</t>
  </si>
  <si>
    <t>02-07-2025 00:09</t>
  </si>
  <si>
    <t>02-17-2025 10:09</t>
  </si>
  <si>
    <t>02-08-2025 07:26</t>
  </si>
  <si>
    <t>Excel Crashes</t>
  </si>
  <si>
    <t>INC-115282</t>
  </si>
  <si>
    <t>02-06-2025 05:13</t>
  </si>
  <si>
    <t>02-07-2025 05:13</t>
  </si>
  <si>
    <t>caseware issue license no longer valid</t>
  </si>
  <si>
    <t>INC-115054</t>
  </si>
  <si>
    <t>02-05-2025 10:09</t>
  </si>
  <si>
    <t>02-05-2025 14:09</t>
  </si>
  <si>
    <t>02-07-2025 10:09</t>
  </si>
  <si>
    <t>02-05-2025 11:37</t>
  </si>
  <si>
    <t>remote dektop</t>
  </si>
  <si>
    <t>INC-115111</t>
  </si>
  <si>
    <t>02-05-2025 12:04</t>
  </si>
  <si>
    <t>02-05-2025 16:04</t>
  </si>
  <si>
    <t>02-07-2025 12:04</t>
  </si>
  <si>
    <t>PowerBI- New Business Missing</t>
  </si>
  <si>
    <t>INC-115126</t>
  </si>
  <si>
    <t>02-05-2025 12:49</t>
  </si>
  <si>
    <t>02-05-2025 18:49</t>
  </si>
  <si>
    <t>02-07-2025 12:49</t>
  </si>
  <si>
    <t>Citrix Sharefile Attachments</t>
  </si>
  <si>
    <t>INC-115140</t>
  </si>
  <si>
    <t>Blancato, Chelsea</t>
  </si>
  <si>
    <t>02-05-2025 13:32</t>
  </si>
  <si>
    <t>02-16-2025 23:02</t>
  </si>
  <si>
    <t>Updating the client codes in Conflict Database</t>
  </si>
  <si>
    <t>INC-115255</t>
  </si>
  <si>
    <t>02-06-2025 07:29</t>
  </si>
  <si>
    <t>02-10-2025 01:29</t>
  </si>
  <si>
    <t>need profile to be updated on Teams and Outlook</t>
  </si>
  <si>
    <t>INC-115262</t>
  </si>
  <si>
    <t>Mehta Samkit</t>
  </si>
  <si>
    <t>02-06-2025 03:51</t>
  </si>
  <si>
    <t>INC-115266</t>
  </si>
  <si>
    <t>02-06-2025 02:28</t>
  </si>
  <si>
    <t>02-06-2025 08:28</t>
  </si>
  <si>
    <t>02-10-2025 02:28</t>
  </si>
  <si>
    <t>02-06-2025 03:41</t>
  </si>
  <si>
    <t>Removing a client entity from Conflict Database</t>
  </si>
  <si>
    <t>INC-115269</t>
  </si>
  <si>
    <t>02-06-2025 03:16</t>
  </si>
  <si>
    <t>02-06-2025 09:16</t>
  </si>
  <si>
    <t>02-10-2025 03:16</t>
  </si>
  <si>
    <t>02-06-2025 03:43</t>
  </si>
  <si>
    <t>CASWARE LICENSE ISSUE</t>
  </si>
  <si>
    <t>INC-115270</t>
  </si>
  <si>
    <t>Thakkar, Karan</t>
  </si>
  <si>
    <t>02-06-2025 03:39</t>
  </si>
  <si>
    <t>02-07-2025 03:39</t>
  </si>
  <si>
    <t>02-17-2025 13:39</t>
  </si>
  <si>
    <t>02-09-2025 22:55</t>
  </si>
  <si>
    <t>INC-115370</t>
  </si>
  <si>
    <t>Kidanu, Sofonyas</t>
  </si>
  <si>
    <t>02-07-2025 12:10</t>
  </si>
  <si>
    <t>02-17-2025 22:10</t>
  </si>
  <si>
    <t>02-06-2025 13:41</t>
  </si>
  <si>
    <t>Miami Quickbooks server</t>
  </si>
  <si>
    <t>INC-115445</t>
  </si>
  <si>
    <t>Nunez, Monica</t>
  </si>
  <si>
    <t>02-06-2025 15:18</t>
  </si>
  <si>
    <t>02-06-2025 19:18</t>
  </si>
  <si>
    <t>02-08-2025 23:18</t>
  </si>
  <si>
    <t>02-06-2025 17:39</t>
  </si>
  <si>
    <t>Spam or Virus</t>
  </si>
  <si>
    <t>INC-115209</t>
  </si>
  <si>
    <t>02-05-2025 16:36</t>
  </si>
  <si>
    <t>02-06-2025 08:36</t>
  </si>
  <si>
    <t>02-07-2025 16:36</t>
  </si>
  <si>
    <t>02-07-2025 10:46</t>
  </si>
  <si>
    <t>Cannot Drag Documents from one CW File to Another</t>
  </si>
  <si>
    <t>INC-115236</t>
  </si>
  <si>
    <t>Riehl, Antoinette C.</t>
  </si>
  <si>
    <t>02-05-2025 19:40</t>
  </si>
  <si>
    <t>02-07-2025 05:37</t>
  </si>
  <si>
    <t>02-17-2025 15:37</t>
  </si>
  <si>
    <t>02-06-2025 09:52</t>
  </si>
  <si>
    <t>Lag in Curser response time</t>
  </si>
  <si>
    <t>INC-115010</t>
  </si>
  <si>
    <t>02-05-2025 08:28</t>
  </si>
  <si>
    <t>Unable to create CW file from General Tempalte</t>
  </si>
  <si>
    <t>INC-115029</t>
  </si>
  <si>
    <t>02-05-2025 09:16</t>
  </si>
  <si>
    <t>02-16-2025 18:46</t>
  </si>
  <si>
    <t>My Mouse</t>
  </si>
  <si>
    <t>INC-115031</t>
  </si>
  <si>
    <t>Mitchell, Marcia</t>
  </si>
  <si>
    <t>02-06-2025 08:58</t>
  </si>
  <si>
    <t>missing excel add ins</t>
  </si>
  <si>
    <t>INC-115085</t>
  </si>
  <si>
    <t>Ehrlich, Aaron</t>
  </si>
  <si>
    <t>02-06-2025 11:07</t>
  </si>
  <si>
    <t>02-16-2025 20:37</t>
  </si>
  <si>
    <t>02-05-2025 13:27</t>
  </si>
  <si>
    <t>Cannot update Chrome</t>
  </si>
  <si>
    <t>INC-115153</t>
  </si>
  <si>
    <t>Meleney, Sage</t>
  </si>
  <si>
    <t>02-05-2025 13:51</t>
  </si>
  <si>
    <t>02-06-2025 13:51</t>
  </si>
  <si>
    <t>02-16-2025 23:21</t>
  </si>
  <si>
    <t>02-05-2025 14:38</t>
  </si>
  <si>
    <t>CaseWare login issue</t>
  </si>
  <si>
    <t>INC-115267</t>
  </si>
  <si>
    <t>Joshi, Govinda</t>
  </si>
  <si>
    <t>02-06-2025 02:29</t>
  </si>
  <si>
    <t>02-07-2025 02:29</t>
  </si>
  <si>
    <t>02-17-2025 12:29</t>
  </si>
  <si>
    <t>Need Caseware cloud server access</t>
  </si>
  <si>
    <t>INC-115318</t>
  </si>
  <si>
    <t>Shah, Aditya</t>
  </si>
  <si>
    <t>02-06-2025 09:36</t>
  </si>
  <si>
    <t>02-07-2025 09:36</t>
  </si>
  <si>
    <t>02-17-2025 19:36</t>
  </si>
  <si>
    <t>02-06-2025 09:48</t>
  </si>
  <si>
    <t>AVD Host pool - User Profile connectivity issue</t>
  </si>
  <si>
    <t>INC-115321</t>
  </si>
  <si>
    <t>02-06-2025 09:49</t>
  </si>
  <si>
    <t>02-07-2025 09:49</t>
  </si>
  <si>
    <t>02-17-2025 19:49</t>
  </si>
  <si>
    <t>02-06-2025 09:54</t>
  </si>
  <si>
    <t>New Client - Locators to be Restored</t>
  </si>
  <si>
    <t>INC-115093</t>
  </si>
  <si>
    <t>Beames, Jennifer</t>
  </si>
  <si>
    <t>02-11-2025 04:22</t>
  </si>
  <si>
    <t>02-05-2025 14:01</t>
  </si>
  <si>
    <t>Caseware File not found</t>
  </si>
  <si>
    <t>INC-115137</t>
  </si>
  <si>
    <t>Barry, Michael</t>
  </si>
  <si>
    <t>02-06-2025 13:16</t>
  </si>
  <si>
    <t>02-19-2025 13:16</t>
  </si>
  <si>
    <t>02-06-2025 15:19</t>
  </si>
  <si>
    <t>INC-115203</t>
  </si>
  <si>
    <t>Untracht, David S.</t>
  </si>
  <si>
    <t>02-05-2025 16:26</t>
  </si>
  <si>
    <t>02-17-2025 02:26</t>
  </si>
  <si>
    <t>02-05-2025 18:37</t>
  </si>
  <si>
    <t>Caseware Registration</t>
  </si>
  <si>
    <t>INC-115208</t>
  </si>
  <si>
    <t>Frenkel, Roman</t>
  </si>
  <si>
    <t>02-05-2025 16:34</t>
  </si>
  <si>
    <t>02-06-2025 16:34</t>
  </si>
  <si>
    <t>02-17-2025 02:34</t>
  </si>
  <si>
    <t>02-06-2025 16:07</t>
  </si>
  <si>
    <t>Client Needs Assistance</t>
  </si>
  <si>
    <t>INC-115215</t>
  </si>
  <si>
    <t>02-06-2025 08:47</t>
  </si>
  <si>
    <t>02-07-2025 16:47</t>
  </si>
  <si>
    <t>02-12-2025 09:32</t>
  </si>
  <si>
    <t>EXCEL Add-in</t>
  </si>
  <si>
    <t>INC-115063</t>
  </si>
  <si>
    <t>Soong, Tom</t>
  </si>
  <si>
    <t>02-05-2025 10:16</t>
  </si>
  <si>
    <t>Sureprep</t>
  </si>
  <si>
    <t>INC-115278</t>
  </si>
  <si>
    <t>Jena,Bhabagrahi</t>
  </si>
  <si>
    <t>02-06-2025 04:48</t>
  </si>
  <si>
    <t>02-07-2025 04:48</t>
  </si>
  <si>
    <t>02-17-2025 14:48</t>
  </si>
  <si>
    <t>02-06-2025 05:48</t>
  </si>
  <si>
    <t>CCH Axcess - Not able to update</t>
  </si>
  <si>
    <t>INC-115024</t>
  </si>
  <si>
    <t>Issac, Christin</t>
  </si>
  <si>
    <t>02-05-2025 09:03</t>
  </si>
  <si>
    <t>02-06-2025 09:03</t>
  </si>
  <si>
    <t>02-16-2025 18:33</t>
  </si>
  <si>
    <t>Sure prep Error</t>
  </si>
  <si>
    <t>INC-115259</t>
  </si>
  <si>
    <t>Sayabugari, Vijaysai</t>
  </si>
  <si>
    <t>02-06-2025 01:48</t>
  </si>
  <si>
    <t>02-07-2025 01:48</t>
  </si>
  <si>
    <t>02-17-2025 11:49</t>
  </si>
  <si>
    <t>02-06-2025 02:21</t>
  </si>
  <si>
    <t>Sharepoint not syncing</t>
  </si>
  <si>
    <t>INC-115456</t>
  </si>
  <si>
    <t>Dorelien, Stephanie</t>
  </si>
  <si>
    <t>02-07-2025 15:38</t>
  </si>
  <si>
    <t>02-18-2025 01:38</t>
  </si>
  <si>
    <t>02-07-2025 20:24</t>
  </si>
  <si>
    <t>SmartSync Server is not working for me</t>
  </si>
  <si>
    <t>INC-115158</t>
  </si>
  <si>
    <t>Sear, Joseph</t>
  </si>
  <si>
    <t>02-05-2025 14:12</t>
  </si>
  <si>
    <t>02-06-2025 14:12</t>
  </si>
  <si>
    <t>02-17-2025 00:12</t>
  </si>
  <si>
    <t>INC-115169</t>
  </si>
  <si>
    <t>02-06-2025 14:31</t>
  </si>
  <si>
    <t>02-17-2025 00:31</t>
  </si>
  <si>
    <t>02-05-2025 14:32</t>
  </si>
  <si>
    <t>Portable Monitor Request, Access to Melville Q Drive</t>
  </si>
  <si>
    <t>INC-115192</t>
  </si>
  <si>
    <t>Taglianetti, Christopher L.</t>
  </si>
  <si>
    <t>02-25-2025 00:06</t>
  </si>
  <si>
    <t>INC-115303</t>
  </si>
  <si>
    <t>Djonovic, Navy</t>
  </si>
  <si>
    <t>02-07-2025 14:26</t>
  </si>
  <si>
    <t>02-20-2025 14:26</t>
  </si>
  <si>
    <t>02-07-2025 14:16</t>
  </si>
  <si>
    <t>Client Outlook Access</t>
  </si>
  <si>
    <t>INC-115345</t>
  </si>
  <si>
    <t>Cruz, Adrienne</t>
  </si>
  <si>
    <t>02-06-2025 11:00</t>
  </si>
  <si>
    <t>02-17-2025 21:00</t>
  </si>
  <si>
    <t>02-06-2025 14:30</t>
  </si>
  <si>
    <t>Cannot connect to VPN**** CONNECTED _ DISREGARD</t>
  </si>
  <si>
    <t>INC-115349</t>
  </si>
  <si>
    <t>Morillo, Eridania</t>
  </si>
  <si>
    <t>02-06-2025 11:16</t>
  </si>
  <si>
    <t>02-06-2025 19:16</t>
  </si>
  <si>
    <t>02-12-2025 04:16</t>
  </si>
  <si>
    <t>02-06-2025 11:35</t>
  </si>
  <si>
    <t>Needed attachment keeps getting filtered</t>
  </si>
  <si>
    <t>INC-115355</t>
  </si>
  <si>
    <t>Yip, Eric</t>
  </si>
  <si>
    <t>02-06-2025 11:38</t>
  </si>
  <si>
    <t>02-08-2025 19:38</t>
  </si>
  <si>
    <t>02-06-2025 11:48</t>
  </si>
  <si>
    <t>Please provide MD PPT 2025 software in bethesda server</t>
  </si>
  <si>
    <t>INC-115369</t>
  </si>
  <si>
    <t>Jain, Niyati</t>
  </si>
  <si>
    <t>02-06-2025 12:07</t>
  </si>
  <si>
    <t>02-07-2025 12:07</t>
  </si>
  <si>
    <t>02-17-2025 22:07</t>
  </si>
  <si>
    <t>02-06-2025 13:27</t>
  </si>
  <si>
    <t>ChangePond Consultants - do not have O365 licenses</t>
  </si>
  <si>
    <t>INC-115436</t>
  </si>
  <si>
    <t>02-07-2025 11:03</t>
  </si>
  <si>
    <t>02-13-2025 15:03</t>
  </si>
  <si>
    <t>02-06-2025 15:05</t>
  </si>
  <si>
    <t>ChangePond Consultants - Duo Issues</t>
  </si>
  <si>
    <t>INC-115438</t>
  </si>
  <si>
    <t>02-06-2025 15:08</t>
  </si>
  <si>
    <t>02-07-2025 11:08</t>
  </si>
  <si>
    <t>02-13-2025 15:08</t>
  </si>
  <si>
    <t>02-06-2025 15:09</t>
  </si>
  <si>
    <t>need updated smart see attached</t>
  </si>
  <si>
    <t>INC-115147</t>
  </si>
  <si>
    <t>Steinert, Michael</t>
  </si>
  <si>
    <t>02-05-2025 13:43</t>
  </si>
  <si>
    <t>02-06-2025 13:43</t>
  </si>
  <si>
    <t>02-16-2025 23:13</t>
  </si>
  <si>
    <t>"We found suspicious links" email when trying to open attachment from client</t>
  </si>
  <si>
    <t>INC-115206</t>
  </si>
  <si>
    <t>02-05-2025 16:29</t>
  </si>
  <si>
    <t>02-06-2025 16:29</t>
  </si>
  <si>
    <t>02-17-2025 02:29</t>
  </si>
  <si>
    <t>02-11-2025 23:05</t>
  </si>
  <si>
    <t>possible spam</t>
  </si>
  <si>
    <t>INC-115194</t>
  </si>
  <si>
    <t>02-05-2025 15:46</t>
  </si>
  <si>
    <t>02-06-2025 15:46</t>
  </si>
  <si>
    <t>02-17-2025 01:46</t>
  </si>
  <si>
    <t>02-05-2025 15:49</t>
  </si>
  <si>
    <t>Harbor Distribution BOT</t>
  </si>
  <si>
    <t>INC-115216</t>
  </si>
  <si>
    <t>02-05-2025 16:57</t>
  </si>
  <si>
    <t>02-05-2025 22:57</t>
  </si>
  <si>
    <t>02-07-2025 16:57</t>
  </si>
  <si>
    <t>AVD remote access disconnection issue</t>
  </si>
  <si>
    <t>INC-115292</t>
  </si>
  <si>
    <t>02-06-2025 07:32</t>
  </si>
  <si>
    <t>02-06-2025 15:32</t>
  </si>
  <si>
    <t>02-12-2025 00:32</t>
  </si>
  <si>
    <t>02-06-2025 07:51</t>
  </si>
  <si>
    <t>Excel</t>
  </si>
  <si>
    <t>INC-115175</t>
  </si>
  <si>
    <t>02-05-2025 14:45</t>
  </si>
  <si>
    <t>02-17-2025 00:45</t>
  </si>
  <si>
    <t>Caseware asking for password when opening files.</t>
  </si>
  <si>
    <t>INC-115177</t>
  </si>
  <si>
    <t>02-05-2025 14:46</t>
  </si>
  <si>
    <t>02-05-2025 22:46</t>
  </si>
  <si>
    <t>02-11-2025 07:46</t>
  </si>
  <si>
    <t>Sure prep</t>
  </si>
  <si>
    <t>INC-115268</t>
  </si>
  <si>
    <t>Tirunagari, Satya Sri Suhrudh</t>
  </si>
  <si>
    <t>02-06-2025 02:35</t>
  </si>
  <si>
    <t>02-17-2025 12:43</t>
  </si>
  <si>
    <t>02-06-2025 05:05</t>
  </si>
  <si>
    <t>Advance Flow - issues with gridlines on word - need to fix for FS Drafting</t>
  </si>
  <si>
    <t>INC-115376</t>
  </si>
  <si>
    <t>McGaughey, Kristen</t>
  </si>
  <si>
    <t>02-20-2025 12:25</t>
  </si>
  <si>
    <t>Unable to edit OnPoint PCR reports and view hidden items</t>
  </si>
  <si>
    <t>INC-115534</t>
  </si>
  <si>
    <t>Modi, Nirja</t>
  </si>
  <si>
    <t>02-07-2025 02:38</t>
  </si>
  <si>
    <t>02-08-2025 10:38</t>
  </si>
  <si>
    <t>02-18-2025 12:38</t>
  </si>
  <si>
    <t>02-10-2025 07:08</t>
  </si>
  <si>
    <t>Password</t>
  </si>
  <si>
    <t>INC-115285</t>
  </si>
  <si>
    <t>Nair, Ajesh</t>
  </si>
  <si>
    <t>02-06-2025 05:59</t>
  </si>
  <si>
    <t>02-07-2025 05:59</t>
  </si>
  <si>
    <t>02-17-2025 15:59</t>
  </si>
  <si>
    <t>02-06-2025 07:16</t>
  </si>
  <si>
    <t>Excel issue</t>
  </si>
  <si>
    <t>INC-115290</t>
  </si>
  <si>
    <t>Shree, Ramya</t>
  </si>
  <si>
    <t>02-06-2025 06:40</t>
  </si>
  <si>
    <t>02-07-2025 06:40</t>
  </si>
  <si>
    <t>02-17-2025 16:40</t>
  </si>
  <si>
    <t>02-07-2025 08:00</t>
  </si>
  <si>
    <t>converetd docs</t>
  </si>
  <si>
    <t>INC-115188</t>
  </si>
  <si>
    <t>02-05-2025 15:21</t>
  </si>
  <si>
    <t>02-06-2025 15:21</t>
  </si>
  <si>
    <t>02-17-2025 01:22</t>
  </si>
  <si>
    <t>02-06-2025 08:44</t>
  </si>
  <si>
    <t>not able to connect to remote desktop</t>
  </si>
  <si>
    <t>INC-115256</t>
  </si>
  <si>
    <t>Parikh, Snehal</t>
  </si>
  <si>
    <t>02-06-2025 01:30</t>
  </si>
  <si>
    <t>02-07-2025 01:30</t>
  </si>
  <si>
    <t>02-17-2025 11:30</t>
  </si>
  <si>
    <t>02-06-2025 02:04</t>
  </si>
  <si>
    <t>Need setup and access to XCM</t>
  </si>
  <si>
    <t>INC-115306</t>
  </si>
  <si>
    <t>02-07-2025 09:02</t>
  </si>
  <si>
    <t>02-17-2025 19:03</t>
  </si>
  <si>
    <t>Set up meeting in Montauk</t>
  </si>
  <si>
    <t>INC-115316</t>
  </si>
  <si>
    <t>Silverman, Gregory</t>
  </si>
  <si>
    <t>02-07-2025 09:33</t>
  </si>
  <si>
    <t>02-17-2025 19:33</t>
  </si>
  <si>
    <t>Teams screen is blank on the top of the page</t>
  </si>
  <si>
    <t>INC-115320</t>
  </si>
  <si>
    <t>Needelman, Dawn</t>
  </si>
  <si>
    <t>02-06-2025 09:45</t>
  </si>
  <si>
    <t>02-07-2025 09:45</t>
  </si>
  <si>
    <t>02-17-2025 19:45</t>
  </si>
  <si>
    <t>02-07-2025 11:48</t>
  </si>
  <si>
    <t>Keyboard - USB vanished</t>
  </si>
  <si>
    <t>INC-115195</t>
  </si>
  <si>
    <t>02-06-2025 16:04</t>
  </si>
  <si>
    <t>02-17-2025 02:04</t>
  </si>
  <si>
    <t>02-08-2025 21:23</t>
  </si>
  <si>
    <t>Client Lounge 4 might be down</t>
  </si>
  <si>
    <t>INC-115310</t>
  </si>
  <si>
    <t>02-07-2025 09:20</t>
  </si>
  <si>
    <t>02-20-2025 09:20</t>
  </si>
  <si>
    <t>02-12-2025 13:27</t>
  </si>
  <si>
    <t>Outlook is Not Responding</t>
  </si>
  <si>
    <t>INC-115365</t>
  </si>
  <si>
    <t>Ciarcia, Salvatore</t>
  </si>
  <si>
    <t>02-07-2025 12:01</t>
  </si>
  <si>
    <t>02-17-2025 22:01</t>
  </si>
  <si>
    <t>02-06-2025 12:46</t>
  </si>
  <si>
    <t>CaseWare user not found</t>
  </si>
  <si>
    <t>INC-115462</t>
  </si>
  <si>
    <t>Mandola, Salvatore</t>
  </si>
  <si>
    <t>02-06-2025 15:54</t>
  </si>
  <si>
    <t>02-07-2025 15:54</t>
  </si>
  <si>
    <t>02-18-2025 01:54</t>
  </si>
  <si>
    <t>Setup of ID in Berdon CaseWare Cloud.</t>
  </si>
  <si>
    <t>INC-115549</t>
  </si>
  <si>
    <t>Gurung, Aman</t>
  </si>
  <si>
    <t>02-07-2025 04:51</t>
  </si>
  <si>
    <t>02-08-2025 12:51</t>
  </si>
  <si>
    <t>02-18-2025 14:51</t>
  </si>
  <si>
    <t>02-11-2025 04:26</t>
  </si>
  <si>
    <t>HELPDESK ALERT LA - Network - Not able to connect to Internet in office</t>
  </si>
  <si>
    <t>INC-115220</t>
  </si>
  <si>
    <t>Fischground, Elyse</t>
  </si>
  <si>
    <t>02-06-2025 13:23</t>
  </si>
  <si>
    <t>02-12-2025 17:23</t>
  </si>
  <si>
    <t>Please replace Adam's old lenovo monitor with a matching monitor</t>
  </si>
  <si>
    <t>INC-115223</t>
  </si>
  <si>
    <t>Lazarus, Adam T.</t>
  </si>
  <si>
    <t>02-05-2025 17:35</t>
  </si>
  <si>
    <t>02-10-2025 10:45</t>
  </si>
  <si>
    <t>02-21-2025 10:45</t>
  </si>
  <si>
    <t>02-10-2025 10:21</t>
  </si>
  <si>
    <t>ShareFile Account Reset for client</t>
  </si>
  <si>
    <t>INC-115212</t>
  </si>
  <si>
    <t>Cheng, Angela</t>
  </si>
  <si>
    <t>02-05-2025 16:41</t>
  </si>
  <si>
    <t>02-06-2025 16:41</t>
  </si>
  <si>
    <t>02-17-2025 02:41</t>
  </si>
  <si>
    <t>Unable to open emails</t>
  </si>
  <si>
    <t>INC-115232</t>
  </si>
  <si>
    <t>02-05-2025 18:27</t>
  </si>
  <si>
    <t>02-17-2025 04:27</t>
  </si>
  <si>
    <t>02-05-2025 20:22</t>
  </si>
  <si>
    <t>Need to install Calculator in remote</t>
  </si>
  <si>
    <t>INC-115264</t>
  </si>
  <si>
    <t>Ojha, Anand</t>
  </si>
  <si>
    <t>02-07-2025 02:22</t>
  </si>
  <si>
    <t>02-17-2025 12:22</t>
  </si>
  <si>
    <t>02-06-2025 05:53</t>
  </si>
  <si>
    <t>INC-115401</t>
  </si>
  <si>
    <t>Gadbin, Miriam R.</t>
  </si>
  <si>
    <t>02-07-2025 13:06</t>
  </si>
  <si>
    <t>02-17-2025 23:06</t>
  </si>
  <si>
    <t>02-06-2025 14:54</t>
  </si>
  <si>
    <t>Kovel FL Engagement Letter Template</t>
  </si>
  <si>
    <t>INC-115409</t>
  </si>
  <si>
    <t>Keating, Mitzi</t>
  </si>
  <si>
    <t>02-06-2025 13:24</t>
  </si>
  <si>
    <t>02-06-2025 21:24</t>
  </si>
  <si>
    <t>02-12-2025 06:24</t>
  </si>
  <si>
    <t>Power BI Desktop Reinstall</t>
  </si>
  <si>
    <t>INC-115245</t>
  </si>
  <si>
    <t>Nachimow, Derek</t>
  </si>
  <si>
    <t>02-05-2025 23:00</t>
  </si>
  <si>
    <t>02-06-2025 23:00</t>
  </si>
  <si>
    <t>02-17-2025 09:00</t>
  </si>
  <si>
    <t>02-08-2025 01:01</t>
  </si>
  <si>
    <t>INC-115279</t>
  </si>
  <si>
    <t>PR, Arya</t>
  </si>
  <si>
    <t>02-06-2025 04:51</t>
  </si>
  <si>
    <t>02-17-2025 14:51</t>
  </si>
  <si>
    <t>Miller group - Former Client - Axcess Backup files</t>
  </si>
  <si>
    <t>INC-115297</t>
  </si>
  <si>
    <t>Lazzaro, Dulcidia</t>
  </si>
  <si>
    <t>02-07-2025 08:20</t>
  </si>
  <si>
    <t>02-17-2025 18:20</t>
  </si>
  <si>
    <t>Remote Desktop Issue</t>
  </si>
  <si>
    <t>INC-115250</t>
  </si>
  <si>
    <t>Raithatha, Dharmit</t>
  </si>
  <si>
    <t>02-06-2025 00:28</t>
  </si>
  <si>
    <t>02-07-2025 00:28</t>
  </si>
  <si>
    <t>02-17-2025 10:28</t>
  </si>
  <si>
    <t>02-06-2025 01:13</t>
  </si>
  <si>
    <t>Application working slow on Remote desktop</t>
  </si>
  <si>
    <t>INC-115251</t>
  </si>
  <si>
    <t>02-06-2025 00:39</t>
  </si>
  <si>
    <t>02-06-2025 01:46</t>
  </si>
  <si>
    <t>CCH India</t>
  </si>
  <si>
    <t>INC-115304</t>
  </si>
  <si>
    <t>Bhalla, Mehak</t>
  </si>
  <si>
    <t>02-07-2025 08:51</t>
  </si>
  <si>
    <t>02-17-2025 18:51</t>
  </si>
  <si>
    <t>02-11-2025 09:18</t>
  </si>
  <si>
    <t>Assure Sign Issue</t>
  </si>
  <si>
    <t>INC-115326</t>
  </si>
  <si>
    <t>Rudnitsky, Rachel</t>
  </si>
  <si>
    <t>02-06-2025 09:55</t>
  </si>
  <si>
    <t>02-07-2025 09:55</t>
  </si>
  <si>
    <t>02-17-2025 19:55</t>
  </si>
  <si>
    <t>02-06-2025 12:31</t>
  </si>
  <si>
    <t>Calculator Missing In Server</t>
  </si>
  <si>
    <t>INC-115275</t>
  </si>
  <si>
    <t>02-06-2025 04:22</t>
  </si>
  <si>
    <t>02-07-2025 04:22</t>
  </si>
  <si>
    <t>02-17-2025 14:22</t>
  </si>
  <si>
    <t>02-06-2025 05:22</t>
  </si>
  <si>
    <t>INC-115281</t>
  </si>
  <si>
    <t>Manik, Ujjal</t>
  </si>
  <si>
    <t>02-07-2025 05:01</t>
  </si>
  <si>
    <t>02-17-2025 15:01</t>
  </si>
  <si>
    <t>02-06-2025 07:14</t>
  </si>
  <si>
    <t>INC-115295</t>
  </si>
  <si>
    <t>Lange, Bruce T.</t>
  </si>
  <si>
    <t>02-06-2025 07:57</t>
  </si>
  <si>
    <t>02-06-2025 15:57</t>
  </si>
  <si>
    <t>02-12-2025 00:57</t>
  </si>
  <si>
    <t>02-06-2025 08:24</t>
  </si>
  <si>
    <t>Unable to connect the AVD</t>
  </si>
  <si>
    <t>INC-115309</t>
  </si>
  <si>
    <t>02-06-2025 09:12</t>
  </si>
  <si>
    <t>02-07-2025 09:12</t>
  </si>
  <si>
    <t>02-17-2025 19:12</t>
  </si>
  <si>
    <t>02-06-2025 12:05</t>
  </si>
  <si>
    <t>SurePrep projects not showing</t>
  </si>
  <si>
    <t>INC-115335</t>
  </si>
  <si>
    <t>Fletcher, Joan</t>
  </si>
  <si>
    <t>02-08-2025 11:41</t>
  </si>
  <si>
    <t>02-18-2025 13:41</t>
  </si>
  <si>
    <t>02-07-2025 08:04</t>
  </si>
  <si>
    <t>Sharefile</t>
  </si>
  <si>
    <t>INC-115347</t>
  </si>
  <si>
    <t>02-07-2025 11:15</t>
  </si>
  <si>
    <t>02-17-2025 21:15</t>
  </si>
  <si>
    <t>02-06-2025 18:20</t>
  </si>
  <si>
    <t>INC-115432</t>
  </si>
  <si>
    <t>Weingarten, Lester</t>
  </si>
  <si>
    <t>02-06-2025 14:44</t>
  </si>
  <si>
    <t>02-07-2025 14:44</t>
  </si>
  <si>
    <t>02-18-2025 00:44</t>
  </si>
  <si>
    <t>02-07-2025 13:41</t>
  </si>
  <si>
    <t>INC-115448</t>
  </si>
  <si>
    <t>Chem, Chansopharath</t>
  </si>
  <si>
    <t>02-06-2025 15:24</t>
  </si>
  <si>
    <t>02-07-2025 15:24</t>
  </si>
  <si>
    <t>02-18-2025 01:24</t>
  </si>
  <si>
    <t>02-06-2025 18:42</t>
  </si>
  <si>
    <t>US Staff Departure - VIDINICH, MARY - Departure Date: 02/14/2025 - Physical Location: Chicago</t>
  </si>
  <si>
    <t>INC-115327</t>
  </si>
  <si>
    <t>02-06-2025 09:56</t>
  </si>
  <si>
    <t>02-06-2025 10:56</t>
  </si>
  <si>
    <t>02-06-2025 17:56</t>
  </si>
  <si>
    <t>02-18-2025 14:34</t>
  </si>
  <si>
    <t>INC-115322</t>
  </si>
  <si>
    <t>02-06-2025 09:50</t>
  </si>
  <si>
    <t>02-06-2025 17:17</t>
  </si>
  <si>
    <t>02-10-2025 11:17</t>
  </si>
  <si>
    <t>Caseware Templates &amp; PPC Updates</t>
  </si>
  <si>
    <t>INC-115346</t>
  </si>
  <si>
    <t>02-13-2025 10:19</t>
  </si>
  <si>
    <t>02-18-2025 10:19</t>
  </si>
  <si>
    <t>02-13-2025 16:07</t>
  </si>
  <si>
    <t>laptop camera does not work</t>
  </si>
  <si>
    <t>INC-115385</t>
  </si>
  <si>
    <t>02-06-2025 12:35</t>
  </si>
  <si>
    <t>02-07-2025 13:13</t>
  </si>
  <si>
    <t>02-20-2025 13:13</t>
  </si>
  <si>
    <t>02-07-2025 14:00</t>
  </si>
  <si>
    <t>Caseware - Linkage</t>
  </si>
  <si>
    <t>INC-115474</t>
  </si>
  <si>
    <t>Harrilal, Reneil</t>
  </si>
  <si>
    <t>02-07-2025 16:41</t>
  </si>
  <si>
    <t>02-18-2025 02:41</t>
  </si>
  <si>
    <t>02-06-2025 23:32</t>
  </si>
  <si>
    <t>INC-115338</t>
  </si>
  <si>
    <t>02-06-2025 10:32</t>
  </si>
  <si>
    <t>02-07-2025 10:32</t>
  </si>
  <si>
    <t>02-17-2025 20:32</t>
  </si>
  <si>
    <t>02-06-2025 14:05</t>
  </si>
  <si>
    <t>Credentials in LastPass isnt working</t>
  </si>
  <si>
    <t>INC-115364</t>
  </si>
  <si>
    <t>Figueiredo, Tony L.</t>
  </si>
  <si>
    <t>02-06-2025 11:57</t>
  </si>
  <si>
    <t>02-07-2025 07:57</t>
  </si>
  <si>
    <t>02-13-2025 11:57</t>
  </si>
  <si>
    <t>02-10-2025 10:19</t>
  </si>
  <si>
    <t>Request to block email address</t>
  </si>
  <si>
    <t>INC-115488</t>
  </si>
  <si>
    <t>Marra, Casie</t>
  </si>
  <si>
    <t>02-06-2025 17:30</t>
  </si>
  <si>
    <t>02-07-2025 17:30</t>
  </si>
  <si>
    <t>02-20-2025 17:30</t>
  </si>
  <si>
    <t>02-07-2025 10:54</t>
  </si>
  <si>
    <t>Unable to see my client named "7 west 57th street: in the CW binder</t>
  </si>
  <si>
    <t>INC-115555</t>
  </si>
  <si>
    <t>02-07-2025 05:28</t>
  </si>
  <si>
    <t>02-08-2025 13:28</t>
  </si>
  <si>
    <t>02-18-2025 15:28</t>
  </si>
  <si>
    <t>02-07-2025 06:46</t>
  </si>
  <si>
    <t>Need GitHub License</t>
  </si>
  <si>
    <t>INC-115348</t>
  </si>
  <si>
    <t>02-07-2025 11:16</t>
  </si>
  <si>
    <t>02-17-2025 21:16</t>
  </si>
  <si>
    <t>02-06-2025 13:12</t>
  </si>
  <si>
    <t>Unable to edit in the DAS reports</t>
  </si>
  <si>
    <t>INC-115528</t>
  </si>
  <si>
    <t>Chaddha, Riya</t>
  </si>
  <si>
    <t>02-07-2025 02:17</t>
  </si>
  <si>
    <t>02-08-2025 10:17</t>
  </si>
  <si>
    <t>02-18-2025 12:17</t>
  </si>
  <si>
    <t>02-07-2025 07:48</t>
  </si>
  <si>
    <t>Caseware file not open</t>
  </si>
  <si>
    <t>INC-115552</t>
  </si>
  <si>
    <t>02-07-2025 05:20</t>
  </si>
  <si>
    <t>02-08-2025 13:20</t>
  </si>
  <si>
    <t>02-18-2025 15:20</t>
  </si>
  <si>
    <t>02-07-2025 05:58</t>
  </si>
  <si>
    <t>Advance flow access</t>
  </si>
  <si>
    <t>INC-115288</t>
  </si>
  <si>
    <t>02-06-2025 06:22</t>
  </si>
  <si>
    <t>02-06-2025 19:00</t>
  </si>
  <si>
    <t>02-20-2025 07:00</t>
  </si>
  <si>
    <t>02-14-2025 11:06</t>
  </si>
  <si>
    <t>Outlook won't connect after changing password.</t>
  </si>
  <si>
    <t>INC-115302</t>
  </si>
  <si>
    <t>Botero, Marisol</t>
  </si>
  <si>
    <t>02-06-2025 08:50</t>
  </si>
  <si>
    <t>02-06-2025 16:50</t>
  </si>
  <si>
    <t>02-13-2025 08:50</t>
  </si>
  <si>
    <t>New computer issues</t>
  </si>
  <si>
    <t>INC-115339</t>
  </si>
  <si>
    <t>02-06-2025 10:33</t>
  </si>
  <si>
    <t>02-07-2025 10:33</t>
  </si>
  <si>
    <t>02-17-2025 20:33</t>
  </si>
  <si>
    <t>02-06-2025 15:34</t>
  </si>
  <si>
    <t>Message from my scanner when trying to use it</t>
  </si>
  <si>
    <t>INC-115353</t>
  </si>
  <si>
    <t>02-06-2025 11:27</t>
  </si>
  <si>
    <t>02-07-2025 11:27</t>
  </si>
  <si>
    <t>02-17-2025 21:27</t>
  </si>
  <si>
    <t>Outlook - Sharefile or to Encrypt email will not appear</t>
  </si>
  <si>
    <t>INC-115511</t>
  </si>
  <si>
    <t>02-06-2025 20:47</t>
  </si>
  <si>
    <t>02-08-2025 20:13</t>
  </si>
  <si>
    <t>02-18-2025 22:13</t>
  </si>
  <si>
    <t>02-08-2025 00:59</t>
  </si>
  <si>
    <t>I am receiving external calls from outside users that I do not recognize</t>
  </si>
  <si>
    <t>INC-115352</t>
  </si>
  <si>
    <t>Weber, Geraldine</t>
  </si>
  <si>
    <t>02-06-2025 11:25</t>
  </si>
  <si>
    <t>02-06-2025 15:25</t>
  </si>
  <si>
    <t>02-08-2025 19:25</t>
  </si>
  <si>
    <t>02-06-2025 13:40</t>
  </si>
  <si>
    <t>email</t>
  </si>
  <si>
    <t>INC-115404</t>
  </si>
  <si>
    <t>Trivedi, Mandeep</t>
  </si>
  <si>
    <t>02-06-2025 13:08</t>
  </si>
  <si>
    <t>02-07-2025 13:08</t>
  </si>
  <si>
    <t>02-17-2025 23:08</t>
  </si>
  <si>
    <t>02-06-2025 13:31</t>
  </si>
  <si>
    <t>BNA Cloud issue</t>
  </si>
  <si>
    <t>INC-115467</t>
  </si>
  <si>
    <t>02-06-2025 16:10</t>
  </si>
  <si>
    <t>02-07-2025 16:10</t>
  </si>
  <si>
    <t>02-18-2025 02:10</t>
  </si>
  <si>
    <t>02-06-2025 17:11</t>
  </si>
  <si>
    <t>Suspicious email that was forwarded from my legacy GM account</t>
  </si>
  <si>
    <t>INC-115483</t>
  </si>
  <si>
    <t>02-06-2025 17:10</t>
  </si>
  <si>
    <t>02-07-2025 09:10</t>
  </si>
  <si>
    <t>02-10-2025 17:10</t>
  </si>
  <si>
    <t>02-07-2025 15:35</t>
  </si>
  <si>
    <t>INC-115452</t>
  </si>
  <si>
    <t>Zehra, Hina</t>
  </si>
  <si>
    <t>02-07-2025 15:30</t>
  </si>
  <si>
    <t>02-18-2025 01:30</t>
  </si>
  <si>
    <t>02-06-2025 20:18</t>
  </si>
  <si>
    <t>REMOTE DESKTOP CONNECTION</t>
  </si>
  <si>
    <t>INC-115313</t>
  </si>
  <si>
    <t>Jemmouj, Kawtar</t>
  </si>
  <si>
    <t>02-06-2025 09:28</t>
  </si>
  <si>
    <t>02-07-2025 09:28</t>
  </si>
  <si>
    <t>02-20-2025 09:28</t>
  </si>
  <si>
    <t>02-07-2025 13:39</t>
  </si>
  <si>
    <t>Cracked screen</t>
  </si>
  <si>
    <t>INC-115331</t>
  </si>
  <si>
    <t>02-06-2025 10:06</t>
  </si>
  <si>
    <t>02-07-2025 10:06</t>
  </si>
  <si>
    <t>02-17-2025 20:06</t>
  </si>
  <si>
    <t>02-06-2025 13:19</t>
  </si>
  <si>
    <t>Quickbooks 2024</t>
  </si>
  <si>
    <t>INC-115342</t>
  </si>
  <si>
    <t>Secoy, Christine</t>
  </si>
  <si>
    <t>02-06-2025 10:47</t>
  </si>
  <si>
    <t>02-07-2025 10:47</t>
  </si>
  <si>
    <t>02-17-2025 20:48</t>
  </si>
  <si>
    <t>02-07-2025 10:18</t>
  </si>
  <si>
    <t>QuickBooks Remote Desktop Error</t>
  </si>
  <si>
    <t>INC-115450</t>
  </si>
  <si>
    <t>02-06-2025 15:28</t>
  </si>
  <si>
    <t>02-07-2025 15:28</t>
  </si>
  <si>
    <t>02-18-2025 01:28</t>
  </si>
  <si>
    <t>INC-115493</t>
  </si>
  <si>
    <t>02-06-2025 17:44</t>
  </si>
  <si>
    <t>02-07-2025 17:44</t>
  </si>
  <si>
    <t>02-18-2025 03:44</t>
  </si>
  <si>
    <t>02-07-2025 13:26</t>
  </si>
  <si>
    <t>INC-115312</t>
  </si>
  <si>
    <t>02-06-2025 09:21</t>
  </si>
  <si>
    <t>02-06-2025 17:21</t>
  </si>
  <si>
    <t>02-12-2025 02:21</t>
  </si>
  <si>
    <t>INC-115350</t>
  </si>
  <si>
    <t>02-06-2025 11:17</t>
  </si>
  <si>
    <t>02-06-2025 15:17</t>
  </si>
  <si>
    <t>02-08-2025 19:17</t>
  </si>
  <si>
    <t>INC-115375</t>
  </si>
  <si>
    <t>Thaxter-Gourlay, Julie</t>
  </si>
  <si>
    <t>02-07-2025 12:19</t>
  </si>
  <si>
    <t>02-17-2025 22:20</t>
  </si>
  <si>
    <t>02-06-2025 13:28</t>
  </si>
  <si>
    <t>INC-115444</t>
  </si>
  <si>
    <t>Bluethgen, Carl</t>
  </si>
  <si>
    <t>02-06-2025 15:16</t>
  </si>
  <si>
    <t>02-07-2025 15:16</t>
  </si>
  <si>
    <t>02-18-2025 01:16</t>
  </si>
  <si>
    <t>02-07-2025 08:45</t>
  </si>
  <si>
    <t>Naggar, Joseph - Subscription Docs - CaseWare Working Papers</t>
  </si>
  <si>
    <t>INC-115459</t>
  </si>
  <si>
    <t>Yin, Feng</t>
  </si>
  <si>
    <t>02-06-2025 15:50</t>
  </si>
  <si>
    <t>02-07-2025 07:50</t>
  </si>
  <si>
    <t>02-07-2025 11:26</t>
  </si>
  <si>
    <t>TeamMate Analytics licenses</t>
  </si>
  <si>
    <t>INC-115328</t>
  </si>
  <si>
    <t>02-06-2025 09:58</t>
  </si>
  <si>
    <t>02-06-2025 17:58</t>
  </si>
  <si>
    <t>02-13-2025 09:58</t>
  </si>
  <si>
    <t>02-13-2025 11:46</t>
  </si>
  <si>
    <t>Berdon Data Tab macros</t>
  </si>
  <si>
    <t>INC-115341</t>
  </si>
  <si>
    <t>02-07-2025 10:42</t>
  </si>
  <si>
    <t>02-17-2025 20:42</t>
  </si>
  <si>
    <t>I can't open CW</t>
  </si>
  <si>
    <t>INC-115343</t>
  </si>
  <si>
    <t>Lee, Sunyoung</t>
  </si>
  <si>
    <t>02-06-2025 10:50</t>
  </si>
  <si>
    <t>02-06-2025 18:50</t>
  </si>
  <si>
    <t>02-12-2025 03:50</t>
  </si>
  <si>
    <t>02-06-2025 11:32</t>
  </si>
  <si>
    <t>Windows Security Alert</t>
  </si>
  <si>
    <t>INC-115363</t>
  </si>
  <si>
    <t>Greene, Deanna</t>
  </si>
  <si>
    <t>02-06-2025 19:57</t>
  </si>
  <si>
    <t>02-12-2025 04:57</t>
  </si>
  <si>
    <t>I need help with caseware Trial balance</t>
  </si>
  <si>
    <t>INC-115344</t>
  </si>
  <si>
    <t>Burke, Tatiana</t>
  </si>
  <si>
    <t>02-06-2025 10:55</t>
  </si>
  <si>
    <t>02-07-2025 10:55</t>
  </si>
  <si>
    <t>02-17-2025 20:55</t>
  </si>
  <si>
    <t>02-06-2025 13:17</t>
  </si>
  <si>
    <t>HARDWARE - Replacement Laptop Request</t>
  </si>
  <si>
    <t>INC-115454</t>
  </si>
  <si>
    <t>Koncz, Jonathan</t>
  </si>
  <si>
    <t>02-06-2025 15:36</t>
  </si>
  <si>
    <t>02-07-2025 16:40</t>
  </si>
  <si>
    <t>02-18-2025 02:40</t>
  </si>
  <si>
    <t>02-07-2025 10:37</t>
  </si>
  <si>
    <t>INC-115529</t>
  </si>
  <si>
    <t>02-07-2025 03:44</t>
  </si>
  <si>
    <t>Samantha Dalton needs a password reset</t>
  </si>
  <si>
    <t>INC-115395</t>
  </si>
  <si>
    <t>Hinds, Jennel</t>
  </si>
  <si>
    <t>02-06-2025 12:49</t>
  </si>
  <si>
    <t>02-12-2025 13:49</t>
  </si>
  <si>
    <t>02-18-2025 17:49</t>
  </si>
  <si>
    <t>02-13-2025 13:06</t>
  </si>
  <si>
    <t>Kawtar Jemmouj can't access Aiwyn</t>
  </si>
  <si>
    <t>INC-115408</t>
  </si>
  <si>
    <t>02-06-2025 13:22</t>
  </si>
  <si>
    <t>02-06-2025 17:22</t>
  </si>
  <si>
    <t>02-10-2025 13:22</t>
  </si>
  <si>
    <t>New laptop request</t>
  </si>
  <si>
    <t>INC-115430</t>
  </si>
  <si>
    <t>Yu, Stanley J.</t>
  </si>
  <si>
    <t>02-06-2025 14:37</t>
  </si>
  <si>
    <t>02-20-2025 15:08</t>
  </si>
  <si>
    <t>03-03-2025 07:30</t>
  </si>
  <si>
    <t>02-20-2025 09:33</t>
  </si>
  <si>
    <t>CLient File for 2024 Tax Return</t>
  </si>
  <si>
    <t>INC-115470</t>
  </si>
  <si>
    <t>02-06-2025 16:25</t>
  </si>
  <si>
    <t>02-06-2025 20:25</t>
  </si>
  <si>
    <t>02-09-2025 08:55</t>
  </si>
  <si>
    <t>02-06-2025 19:42</t>
  </si>
  <si>
    <t>Caseware access</t>
  </si>
  <si>
    <t>INC-115515</t>
  </si>
  <si>
    <t>02-06-2025 21:58</t>
  </si>
  <si>
    <t>02-07-2025 21:58</t>
  </si>
  <si>
    <t>02-18-2025 07:58</t>
  </si>
  <si>
    <t>02-07-2025 21:21</t>
  </si>
  <si>
    <t>INC-115384</t>
  </si>
  <si>
    <t>02-07-2025 12:35</t>
  </si>
  <si>
    <t>02-17-2025 22:35</t>
  </si>
  <si>
    <t>INC-115386</t>
  </si>
  <si>
    <t>02-06-2025 12:39</t>
  </si>
  <si>
    <t>02-07-2025 12:39</t>
  </si>
  <si>
    <t>02-17-2025 22:39</t>
  </si>
  <si>
    <t>02-06-2025 12:56</t>
  </si>
  <si>
    <t>INC-115399</t>
  </si>
  <si>
    <t>02-07-2025 12:57</t>
  </si>
  <si>
    <t>02-17-2025 22:58</t>
  </si>
  <si>
    <t>Needs sureprep installed locally</t>
  </si>
  <si>
    <t>INC-115421</t>
  </si>
  <si>
    <t>02-06-2025 14:00</t>
  </si>
  <si>
    <t>02-18-2025 00:00</t>
  </si>
  <si>
    <t>Need Access to QBO Client</t>
  </si>
  <si>
    <t>INC-115427</t>
  </si>
  <si>
    <t>Cavaliere, Meredith</t>
  </si>
  <si>
    <t>02-06-2025 14:25</t>
  </si>
  <si>
    <t>02-07-2025 14:25</t>
  </si>
  <si>
    <t>02-18-2025 00:25</t>
  </si>
  <si>
    <t>Please Install Engagement for Woodbridge CT office Locally</t>
  </si>
  <si>
    <t>INC-115455</t>
  </si>
  <si>
    <t>DeRita, Elizabeth</t>
  </si>
  <si>
    <t>02-10-2025 09:56</t>
  </si>
  <si>
    <t>Urgent: Unable to Connect to Server in CaseWare Cloud</t>
  </si>
  <si>
    <t>INC-115517</t>
  </si>
  <si>
    <t>02-06-2025 23:47</t>
  </si>
  <si>
    <t>02-07-2025 03:47</t>
  </si>
  <si>
    <t>02-09-2025 16:17</t>
  </si>
  <si>
    <t>02-07-2025 00:19</t>
  </si>
  <si>
    <t>Excel Data Snipper</t>
  </si>
  <si>
    <t>INC-115381</t>
  </si>
  <si>
    <t>02-06-2025 12:29</t>
  </si>
  <si>
    <t>02-07-2025 12:29</t>
  </si>
  <si>
    <t>02-17-2025 22:29</t>
  </si>
  <si>
    <t>Please install Calculator in remote desktop</t>
  </si>
  <si>
    <t>INC-115518</t>
  </si>
  <si>
    <t>02-07-2025 00:26</t>
  </si>
  <si>
    <t>02-08-2025 08:26</t>
  </si>
  <si>
    <t>02-18-2025 10:26</t>
  </si>
  <si>
    <t>02-07-2025 01:27</t>
  </si>
  <si>
    <t>Unable to Connect to VPN</t>
  </si>
  <si>
    <t>INC-115533</t>
  </si>
  <si>
    <t>Silla, Sai Sankar Teja</t>
  </si>
  <si>
    <t>02-07-2025 02:36</t>
  </si>
  <si>
    <t>02-08-2025 10:36</t>
  </si>
  <si>
    <t>02-18-2025 12:36</t>
  </si>
  <si>
    <t>02-07-2025 03:01</t>
  </si>
  <si>
    <t>Caseware Linkage</t>
  </si>
  <si>
    <t>INC-115411</t>
  </si>
  <si>
    <t>Garg, Shiana</t>
  </si>
  <si>
    <t>02-06-2025 13:35</t>
  </si>
  <si>
    <t>02-07-2025 13:35</t>
  </si>
  <si>
    <t>02-17-2025 23:36</t>
  </si>
  <si>
    <t>02-06-2025 14:48</t>
  </si>
  <si>
    <t>Bloomberg Pricing Distribution Email List</t>
  </si>
  <si>
    <t>INC-115490</t>
  </si>
  <si>
    <t>Perez, Susana</t>
  </si>
  <si>
    <t>02-06-2025 17:38</t>
  </si>
  <si>
    <t>02-07-2025 17:38</t>
  </si>
  <si>
    <t>02-18-2025 03:38</t>
  </si>
  <si>
    <t>02-06-2025 20:16</t>
  </si>
  <si>
    <t>General IT Request</t>
  </si>
  <si>
    <t>INC-115507</t>
  </si>
  <si>
    <t>02-06-2025 19:48</t>
  </si>
  <si>
    <t>02-07-2025 19:48</t>
  </si>
  <si>
    <t>02-18-2025 05:48</t>
  </si>
  <si>
    <t>02-07-2025 01:40</t>
  </si>
  <si>
    <t>Unable to access Email on Iphone - CCI staff was unable to help, no knowledge using I phone</t>
  </si>
  <si>
    <t>INC-115428</t>
  </si>
  <si>
    <t>02-06-2025 14:33</t>
  </si>
  <si>
    <t>02-07-2025 14:33</t>
  </si>
  <si>
    <t>02-18-2025 00:33</t>
  </si>
  <si>
    <t>SUREPREP BINDER NOT ALLOWING ME ACCESS</t>
  </si>
  <si>
    <t>INC-115447</t>
  </si>
  <si>
    <t>Popailo, Matthew</t>
  </si>
  <si>
    <t>02-07-2025 15:20</t>
  </si>
  <si>
    <t>02-18-2025 01:20</t>
  </si>
  <si>
    <t>02-12-2025 15:06</t>
  </si>
  <si>
    <t>AVD login issue</t>
  </si>
  <si>
    <t>INC-115465</t>
  </si>
  <si>
    <t>02-06-2025 16:06</t>
  </si>
  <si>
    <t>02-07-2025 00:06</t>
  </si>
  <si>
    <t>02-12-2025 09:06</t>
  </si>
  <si>
    <t>INC-115435</t>
  </si>
  <si>
    <t>Hsu, Tom</t>
  </si>
  <si>
    <t>02-06-2025 15:02</t>
  </si>
  <si>
    <t>02-06-2025 23:02</t>
  </si>
  <si>
    <t>02-12-2025 08:02</t>
  </si>
  <si>
    <t>02-06-2025 15:44</t>
  </si>
  <si>
    <t>INC-115502</t>
  </si>
  <si>
    <t>Glauner, Patricia</t>
  </si>
  <si>
    <t>02-06-2025 18:28</t>
  </si>
  <si>
    <t>02-07-2025 18:28</t>
  </si>
  <si>
    <t>02-18-2025 04:28</t>
  </si>
  <si>
    <t>02-06-2025 18:29</t>
  </si>
  <si>
    <t>printer 4000 has a paper problem</t>
  </si>
  <si>
    <t>INC-115503</t>
  </si>
  <si>
    <t>Barback, Spencer</t>
  </si>
  <si>
    <t>02-06-2025 18:32</t>
  </si>
  <si>
    <t>02-07-2025 02:32</t>
  </si>
  <si>
    <t>02-12-2025 11:32</t>
  </si>
  <si>
    <t>02-10-2025 11:54</t>
  </si>
  <si>
    <t>Teams not sending messages</t>
  </si>
  <si>
    <t>INC-115463</t>
  </si>
  <si>
    <t>Ricchiuti, Sara</t>
  </si>
  <si>
    <t>02-07-2025 16:01</t>
  </si>
  <si>
    <t>02-18-2025 02:01</t>
  </si>
  <si>
    <t>I don't have access to client portal upload</t>
  </si>
  <si>
    <t>INC-115476</t>
  </si>
  <si>
    <t>Viola, Anthony</t>
  </si>
  <si>
    <t>02-07-2025 16:50</t>
  </si>
  <si>
    <t>02-18-2025 02:50</t>
  </si>
  <si>
    <t>02-06-2025 18:59</t>
  </si>
  <si>
    <t>INC-115525</t>
  </si>
  <si>
    <t>02-07-2025 02:06</t>
  </si>
  <si>
    <t>02-08-2025 10:06</t>
  </si>
  <si>
    <t>02-18-2025 12:06</t>
  </si>
  <si>
    <t>02-07-2025 03:14</t>
  </si>
  <si>
    <t>No Access To SP Binder</t>
  </si>
  <si>
    <t>INC-115464</t>
  </si>
  <si>
    <t>Smith, Kate</t>
  </si>
  <si>
    <t>02-08-2025 09:52</t>
  </si>
  <si>
    <t>02-18-2025 11:52</t>
  </si>
  <si>
    <t>02-24-2025 13:56</t>
  </si>
  <si>
    <t>INC-115477</t>
  </si>
  <si>
    <t>02-07-2025 16:56</t>
  </si>
  <si>
    <t>02-18-2025 02:56</t>
  </si>
  <si>
    <t>02-12-2025 15:09</t>
  </si>
  <si>
    <t>Staff Departure - Michelle Stutz (01/30)</t>
  </si>
  <si>
    <t>INC-115499</t>
  </si>
  <si>
    <t>02-06-2025 18:19</t>
  </si>
  <si>
    <t>02-07-2025 14:19</t>
  </si>
  <si>
    <t>02-13-2025 18:19</t>
  </si>
  <si>
    <t>02-10-2025 12:17</t>
  </si>
  <si>
    <t>Potential Harmful Email</t>
  </si>
  <si>
    <t>INC-115468</t>
  </si>
  <si>
    <t>02-06-2025 20:20</t>
  </si>
  <si>
    <t>02-09-2025 08:50</t>
  </si>
  <si>
    <t>02-06-2025 17:19</t>
  </si>
  <si>
    <t>Caseware Cloud Search Bar disappeared</t>
  </si>
  <si>
    <t>INC-115516</t>
  </si>
  <si>
    <t>Frisch, Jeffrey</t>
  </si>
  <si>
    <t>02-06-2025 22:09</t>
  </si>
  <si>
    <t>02-07-2025 22:09</t>
  </si>
  <si>
    <t>02-18-2025 08:09</t>
  </si>
  <si>
    <t>02-07-2025 00:20</t>
  </si>
  <si>
    <t>INC-115489</t>
  </si>
  <si>
    <t>Henry, Mark</t>
  </si>
  <si>
    <t>02-07-2025 01:32</t>
  </si>
  <si>
    <t>02-07-2025 20:04</t>
  </si>
  <si>
    <t>Engagement excel error</t>
  </si>
  <si>
    <t>INC-115505</t>
  </si>
  <si>
    <t>Doherty, Rachel</t>
  </si>
  <si>
    <t>02-06-2025 19:07</t>
  </si>
  <si>
    <t>02-07-2025 19:07</t>
  </si>
  <si>
    <t>02-18-2025 05:07</t>
  </si>
  <si>
    <t>02-06-2025 19:49</t>
  </si>
  <si>
    <t>INC-115527</t>
  </si>
  <si>
    <t>Mehta, Deshna</t>
  </si>
  <si>
    <t>02-07-2025 02:15</t>
  </si>
  <si>
    <t>02-07-2025 10:15</t>
  </si>
  <si>
    <t>02-12-2025 19:16</t>
  </si>
  <si>
    <t>02-07-2025 02:27</t>
  </si>
  <si>
    <t>Teams Not working</t>
  </si>
  <si>
    <t>INC-115548</t>
  </si>
  <si>
    <t>Shah, Rushabh</t>
  </si>
  <si>
    <t>02-07-2025 04:49</t>
  </si>
  <si>
    <t>02-08-2025 12:49</t>
  </si>
  <si>
    <t>02-18-2025 14:49</t>
  </si>
  <si>
    <t>02-10-2025 04:48</t>
  </si>
  <si>
    <t>Remote Chicago desktop  - Pro system FX Fixed asset (app) is not working</t>
  </si>
  <si>
    <t>INC-115520</t>
  </si>
  <si>
    <t>02-07-2025 00:55</t>
  </si>
  <si>
    <t>02-08-2025 08:55</t>
  </si>
  <si>
    <t>02-18-2025 10:55</t>
  </si>
  <si>
    <t>02-11-2025 09:08</t>
  </si>
  <si>
    <t>Getting multiple external calls daily</t>
  </si>
  <si>
    <t>INC-115521</t>
  </si>
  <si>
    <t>02-07-2025 01:02</t>
  </si>
  <si>
    <t>02-08-2025 09:02</t>
  </si>
  <si>
    <t>02-18-2025 11:02</t>
  </si>
  <si>
    <t>02-11-2025 01:50</t>
  </si>
  <si>
    <t>Unable to access Advanceflow</t>
  </si>
  <si>
    <t>INC-115540</t>
  </si>
  <si>
    <t>02-07-2025 03:41</t>
  </si>
  <si>
    <t>02-18-2025 13:42</t>
  </si>
  <si>
    <t>02-07-2025 05:17</t>
  </si>
  <si>
    <t>Could not access Advanceflow from both chrome and edge</t>
  </si>
  <si>
    <t>INC-115523</t>
  </si>
  <si>
    <t>Pabbisetty, Dharma Teja</t>
  </si>
  <si>
    <t>02-07-2025 09:30</t>
  </si>
  <si>
    <t>02-12-2025 18:30</t>
  </si>
  <si>
    <t>CASEWARE ISSUE</t>
  </si>
  <si>
    <t>INC-115545</t>
  </si>
  <si>
    <t>02-07-2025 04:19</t>
  </si>
  <si>
    <t>02-08-2025 12:19</t>
  </si>
  <si>
    <t>02-18-2025 14:19</t>
  </si>
  <si>
    <t>02-07-2025 06:01</t>
  </si>
  <si>
    <t>Teams and Outlook not logging in Remote dekstop.</t>
  </si>
  <si>
    <t>INC-115526</t>
  </si>
  <si>
    <t>Gupta, Hrithik Siddhartha</t>
  </si>
  <si>
    <t>02-07-2025 02:13</t>
  </si>
  <si>
    <t>02-08-2025 10:13</t>
  </si>
  <si>
    <t>02-18-2025 12:13</t>
  </si>
  <si>
    <t>02-07-2025 04:04</t>
  </si>
  <si>
    <t>Casware functions missing</t>
  </si>
  <si>
    <t>INC-115550</t>
  </si>
  <si>
    <t>02-08-2025 13:14</t>
  </si>
  <si>
    <t>02-18-2025 15:14</t>
  </si>
  <si>
    <t>02-10-2025 07:05</t>
  </si>
  <si>
    <t>International Travel Return is scheduled for: Quincoces, Nataly M.</t>
  </si>
  <si>
    <t>INC-115603</t>
  </si>
  <si>
    <t>02-07-2025 10:00</t>
  </si>
  <si>
    <t>02-08-2025 18:00</t>
  </si>
  <si>
    <t>02-18-2025 20:00</t>
  </si>
  <si>
    <t>02-07-2025 10:50</t>
  </si>
  <si>
    <t>Issues in downloading invoices, and how to go IT service portal and login ticket</t>
  </si>
  <si>
    <t>INC-115604</t>
  </si>
  <si>
    <t>Hurok, Steven</t>
  </si>
  <si>
    <t>02-07-2025 10:01</t>
  </si>
  <si>
    <t>02-08-2025 18:01</t>
  </si>
  <si>
    <t>02-18-2025 20:01</t>
  </si>
  <si>
    <t>02-07-2025 14:30</t>
  </si>
  <si>
    <t>Deleted CCH Document - Ready for Surepre file</t>
  </si>
  <si>
    <t>INC-115561</t>
  </si>
  <si>
    <t>Jittaveni, Mahesh</t>
  </si>
  <si>
    <t>02-07-2025 06:59</t>
  </si>
  <si>
    <t>02-21-2025 07:00</t>
  </si>
  <si>
    <t>02-12-2025 17:17</t>
  </si>
  <si>
    <t>Adobe issue printing from Excel</t>
  </si>
  <si>
    <t>INC-115682</t>
  </si>
  <si>
    <t>Hegt, Ronald</t>
  </si>
  <si>
    <t>02-10-2025 10:57</t>
  </si>
  <si>
    <t>02-14-2025 14:57</t>
  </si>
  <si>
    <t>02-07-2025 17:08</t>
  </si>
  <si>
    <t>Issue Opening Client CaseWare File - Assistance Needed</t>
  </si>
  <si>
    <t>INC-115726</t>
  </si>
  <si>
    <t>02-07-2025 16:48</t>
  </si>
  <si>
    <t>02-09-2025 09:18</t>
  </si>
  <si>
    <t>02-19-2025 02:48</t>
  </si>
  <si>
    <t>REquest to activate Caseware cloud</t>
  </si>
  <si>
    <t>INC-115758</t>
  </si>
  <si>
    <t>Katye Maxson-Landis</t>
  </si>
  <si>
    <t>02-08-2025 10:28</t>
  </si>
  <si>
    <t>02-13-2025 11:28</t>
  </si>
  <si>
    <t>02-07-2025 19:57</t>
  </si>
  <si>
    <t>Caseware not working</t>
  </si>
  <si>
    <t>INC-115770</t>
  </si>
  <si>
    <t>02-07-2025 22:37</t>
  </si>
  <si>
    <t>02-09-2025 15:07</t>
  </si>
  <si>
    <t>02-19-2025 08:37</t>
  </si>
  <si>
    <t>02-07-2025 23:51</t>
  </si>
  <si>
    <t>Lag in Response</t>
  </si>
  <si>
    <t>INC-115830</t>
  </si>
  <si>
    <t>02-09-2025 23:01</t>
  </si>
  <si>
    <t>02-10-2025 03:31</t>
  </si>
  <si>
    <t>02-19-2025 01:06</t>
  </si>
  <si>
    <t>02-17-2025 07:18</t>
  </si>
  <si>
    <t>Replacement computer.</t>
  </si>
  <si>
    <t>INC-115948</t>
  </si>
  <si>
    <t>Franks, Brett</t>
  </si>
  <si>
    <t>02-10-2025 11:32</t>
  </si>
  <si>
    <t>02-11-2025 11:32</t>
  </si>
  <si>
    <t>02-24-2025 11:32</t>
  </si>
  <si>
    <t>02-13-2025 10:25</t>
  </si>
  <si>
    <t>Unable to Open Any Zipped files</t>
  </si>
  <si>
    <t>INC-115721</t>
  </si>
  <si>
    <t>Justice, Brady</t>
  </si>
  <si>
    <t>02-07-2025 16:35</t>
  </si>
  <si>
    <t>02-19-2025 02:35</t>
  </si>
  <si>
    <t>02-12-2025 15:45</t>
  </si>
  <si>
    <t>DOCUMENT</t>
  </si>
  <si>
    <t>INC-115570</t>
  </si>
  <si>
    <t>Berardi, Ed</t>
  </si>
  <si>
    <t>02-08-2025 16:19</t>
  </si>
  <si>
    <t>02-18-2025 18:19</t>
  </si>
  <si>
    <t>02-07-2025 08:48</t>
  </si>
  <si>
    <t>Issue with Caseware files syncing</t>
  </si>
  <si>
    <t>INC-115574</t>
  </si>
  <si>
    <t>Mallaku, Joshi Kumar</t>
  </si>
  <si>
    <t>02-07-2025 08:40</t>
  </si>
  <si>
    <t>02-10-2025 05:14</t>
  </si>
  <si>
    <t>02-12-2025 01:14</t>
  </si>
  <si>
    <t>02-10-2025 02:57</t>
  </si>
  <si>
    <t>INC-115667</t>
  </si>
  <si>
    <t>Zazueta, Leslie</t>
  </si>
  <si>
    <t>02-07-2025 14:02</t>
  </si>
  <si>
    <t>02-26-2025 07:02</t>
  </si>
  <si>
    <t>03-08-2025 08:02</t>
  </si>
  <si>
    <t>02-25-2025 13:20</t>
  </si>
  <si>
    <t>Setup Home Printer</t>
  </si>
  <si>
    <t>INC-115669</t>
  </si>
  <si>
    <t>Silber, Ian</t>
  </si>
  <si>
    <t>02-08-2025 22:19</t>
  </si>
  <si>
    <t>02-19-2025 00:19</t>
  </si>
  <si>
    <t>02-20-2025 09:10</t>
  </si>
  <si>
    <t>DAS issues</t>
  </si>
  <si>
    <t>INC-115551</t>
  </si>
  <si>
    <t>Kikani, Sahishnu</t>
  </si>
  <si>
    <t>02-07-2025 13:17</t>
  </si>
  <si>
    <t>02-12-2025 22:17</t>
  </si>
  <si>
    <t>02-10-2025 08:00</t>
  </si>
  <si>
    <t>Update to Title (Outlook and Teams)</t>
  </si>
  <si>
    <t>INC-115620</t>
  </si>
  <si>
    <t>02-07-2025 10:48</t>
  </si>
  <si>
    <t>02-08-2025 18:48</t>
  </si>
  <si>
    <t>02-18-2025 20:48</t>
  </si>
  <si>
    <t>VPN Losing Internet Connection</t>
  </si>
  <si>
    <t>INC-115674</t>
  </si>
  <si>
    <t>02-07-2025 14:37</t>
  </si>
  <si>
    <t>02-08-2025 22:37</t>
  </si>
  <si>
    <t>02-19-2025 00:37</t>
  </si>
  <si>
    <t>02-07-2025 15:17</t>
  </si>
  <si>
    <t>Download Tax Software</t>
  </si>
  <si>
    <t>INC-115714</t>
  </si>
  <si>
    <t>Genz, John</t>
  </si>
  <si>
    <t>02-07-2025 16:02</t>
  </si>
  <si>
    <t>02-09-2025 08:32</t>
  </si>
  <si>
    <t>02-19-2025 02:02</t>
  </si>
  <si>
    <t>02-07-2025 16:58</t>
  </si>
  <si>
    <t>CaseWare Cloud Email to Activate Account</t>
  </si>
  <si>
    <t>INC-115796</t>
  </si>
  <si>
    <t>02-09-2025 19:07</t>
  </si>
  <si>
    <t>02-19-2025 12:37</t>
  </si>
  <si>
    <t>02-08-2025 11:42</t>
  </si>
  <si>
    <t>Phishing email?</t>
  </si>
  <si>
    <t>INC-115883</t>
  </si>
  <si>
    <t>02-10-2025 09:14</t>
  </si>
  <si>
    <t>02-11-2025 09:14</t>
  </si>
  <si>
    <t>02-21-2025 02:14</t>
  </si>
  <si>
    <t>02-11-2025 08:18</t>
  </si>
  <si>
    <t>New Hire Marcus Courtney - User not importing in AD</t>
  </si>
  <si>
    <t>INC-115887</t>
  </si>
  <si>
    <t>02-10-2025 09:26</t>
  </si>
  <si>
    <t>02-10-2025 10:26</t>
  </si>
  <si>
    <t>02-10-2025 17:26</t>
  </si>
  <si>
    <t>02-10-2025 10:13</t>
  </si>
  <si>
    <t>SurePrep is not working Binder is not opening</t>
  </si>
  <si>
    <t>INC-115553</t>
  </si>
  <si>
    <t>Jagetiya, Mahi</t>
  </si>
  <si>
    <t>02-07-2025 05:21</t>
  </si>
  <si>
    <t>02-08-2025 13:24</t>
  </si>
  <si>
    <t>02-18-2025 15:24</t>
  </si>
  <si>
    <t>02-07-2025 08:49</t>
  </si>
  <si>
    <t>Chapel Hill Fixed Asset issues</t>
  </si>
  <si>
    <t>INC-115597</t>
  </si>
  <si>
    <t>02-07-2025 09:54</t>
  </si>
  <si>
    <t>02-10-2025 09:54</t>
  </si>
  <si>
    <t>02-21-2025 09:54</t>
  </si>
  <si>
    <t>No access to client QBO file</t>
  </si>
  <si>
    <t>INC-115608</t>
  </si>
  <si>
    <t>Manning, Patrick C.</t>
  </si>
  <si>
    <t>02-07-2025 10:07</t>
  </si>
  <si>
    <t>02-08-2025 18:07</t>
  </si>
  <si>
    <t>02-18-2025 20:07</t>
  </si>
  <si>
    <t>02-07-2025 11:46</t>
  </si>
  <si>
    <t>Back up needed - Need 6pm available backup on ridge apartment owners</t>
  </si>
  <si>
    <t>INC-115613</t>
  </si>
  <si>
    <t>Singh, Harpreet</t>
  </si>
  <si>
    <t>02-08-2025 18:32</t>
  </si>
  <si>
    <t>02-18-2025 20:32</t>
  </si>
  <si>
    <t>02-08-2025 05:13</t>
  </si>
  <si>
    <t>Condeco Support</t>
  </si>
  <si>
    <t>INC-115614</t>
  </si>
  <si>
    <t>02-07-2025 10:34</t>
  </si>
  <si>
    <t>02-10-2025 10:34</t>
  </si>
  <si>
    <t>02-21-2025 10:34</t>
  </si>
  <si>
    <t>Random voicemail</t>
  </si>
  <si>
    <t>INC-115666</t>
  </si>
  <si>
    <t>Sangster, Natalie</t>
  </si>
  <si>
    <t>02-07-2025 13:56</t>
  </si>
  <si>
    <t>02-08-2025 21:56</t>
  </si>
  <si>
    <t>02-18-2025 23:56</t>
  </si>
  <si>
    <t>02-08-2025 20:02</t>
  </si>
  <si>
    <t>Error opening Citrin Cooperman Intranet</t>
  </si>
  <si>
    <t>INC-115664</t>
  </si>
  <si>
    <t>Landis, Karen</t>
  </si>
  <si>
    <t>02-07-2025 13:53</t>
  </si>
  <si>
    <t>02-08-2025 21:53</t>
  </si>
  <si>
    <t>02-18-2025 23:53</t>
  </si>
  <si>
    <t>02-07-2025 14:21</t>
  </si>
  <si>
    <t>Axcess locator request</t>
  </si>
  <si>
    <t>INC-115711</t>
  </si>
  <si>
    <t>Fullam, Michael</t>
  </si>
  <si>
    <t>02-07-2025 15:52</t>
  </si>
  <si>
    <t>02-09-2025 08:22</t>
  </si>
  <si>
    <t>02-19-2025 01:52</t>
  </si>
  <si>
    <t>02-07-2025 17:18</t>
  </si>
  <si>
    <t>Caseware excel issue</t>
  </si>
  <si>
    <t>INC-115797</t>
  </si>
  <si>
    <t>02-08-2025 11:06</t>
  </si>
  <si>
    <t>02-09-2025 19:36</t>
  </si>
  <si>
    <t>02-19-2025 13:06</t>
  </si>
  <si>
    <t>02-08-2025 11:18</t>
  </si>
  <si>
    <t>INC-115559</t>
  </si>
  <si>
    <t>02-07-2025 14:48</t>
  </si>
  <si>
    <t>02-12-2025 23:48</t>
  </si>
  <si>
    <t>02-07-2025 07:45</t>
  </si>
  <si>
    <t>Email Print to PDF</t>
  </si>
  <si>
    <t>INC-115566</t>
  </si>
  <si>
    <t>02-07-2025 07:52</t>
  </si>
  <si>
    <t>02-08-2025 15:52</t>
  </si>
  <si>
    <t>02-18-2025 17:52</t>
  </si>
  <si>
    <t>02-07-2025 08:37</t>
  </si>
  <si>
    <t>Microsoft Office - Unable to start Office Error Code 147-0</t>
  </si>
  <si>
    <t>INC-115582</t>
  </si>
  <si>
    <t>02-07-2025 09:08</t>
  </si>
  <si>
    <t>02-10-2025 02:08</t>
  </si>
  <si>
    <t>Computer running very slow with charger or no charger</t>
  </si>
  <si>
    <t>INC-115584</t>
  </si>
  <si>
    <t>Weronick, Lauren</t>
  </si>
  <si>
    <t>02-07-2025 09:22</t>
  </si>
  <si>
    <t>02-10-2025 09:22</t>
  </si>
  <si>
    <t>02-21-2025 09:22</t>
  </si>
  <si>
    <t>02-20-2025 10:25</t>
  </si>
  <si>
    <t>Unable to create new tax closing file in SmartSnyc server. Asking for access</t>
  </si>
  <si>
    <t>INC-115554</t>
  </si>
  <si>
    <t>02-07-2025 05:24</t>
  </si>
  <si>
    <t>02-07-2025 06:24</t>
  </si>
  <si>
    <t>02-07-2025 13:24</t>
  </si>
  <si>
    <t>02-07-2025 06:36</t>
  </si>
  <si>
    <t>Z drive</t>
  </si>
  <si>
    <t>INC-115612</t>
  </si>
  <si>
    <t>Hogencamp, Jennifer</t>
  </si>
  <si>
    <t>02-08-2025 18:29</t>
  </si>
  <si>
    <t>02-18-2025 20:29</t>
  </si>
  <si>
    <t>02-07-2025 11:43</t>
  </si>
  <si>
    <t>unable to access Z drive</t>
  </si>
  <si>
    <t>INC-115632</t>
  </si>
  <si>
    <t>Giles, Julia</t>
  </si>
  <si>
    <t>02-07-2025 11:35</t>
  </si>
  <si>
    <t>02-08-2025 19:35</t>
  </si>
  <si>
    <t>02-18-2025 21:35</t>
  </si>
  <si>
    <t>02-07-2025 12:38</t>
  </si>
  <si>
    <t>Question if Popup is Real</t>
  </si>
  <si>
    <t>INC-115634</t>
  </si>
  <si>
    <t>02-07-2025 11:42</t>
  </si>
  <si>
    <t>02-08-2025 19:42</t>
  </si>
  <si>
    <t>02-18-2025 21:42</t>
  </si>
  <si>
    <t>Adobe is not working</t>
  </si>
  <si>
    <t>INC-115593</t>
  </si>
  <si>
    <t>Thimmaiah, Venugopal</t>
  </si>
  <si>
    <t>02-07-2025 09:39</t>
  </si>
  <si>
    <t>02-07-2025 10:39</t>
  </si>
  <si>
    <t>02-07-2025 17:39</t>
  </si>
  <si>
    <t>Cannot see mapped drives</t>
  </si>
  <si>
    <t>INC-115598</t>
  </si>
  <si>
    <t>02-08-2025 17:54</t>
  </si>
  <si>
    <t>02-18-2025 19:54</t>
  </si>
  <si>
    <t>Cannot open PDF file in Adobe</t>
  </si>
  <si>
    <t>INC-115707</t>
  </si>
  <si>
    <t>Walker, Michael</t>
  </si>
  <si>
    <t>02-07-2025 15:40</t>
  </si>
  <si>
    <t>02-10-2025 11:40</t>
  </si>
  <si>
    <t>02-14-2025 15:40</t>
  </si>
  <si>
    <t>02-07-2025 15:44</t>
  </si>
  <si>
    <t>CCH Axcess- unable to open tax return</t>
  </si>
  <si>
    <t>INC-115729</t>
  </si>
  <si>
    <t>Pellegrino, Robert</t>
  </si>
  <si>
    <t>02-28-2025 16:15</t>
  </si>
  <si>
    <t>03-13-2025 16:15</t>
  </si>
  <si>
    <t>02-27-2025 17:59</t>
  </si>
  <si>
    <t>DATTO - retrieve deleted files in error</t>
  </si>
  <si>
    <t>INC-115752</t>
  </si>
  <si>
    <t>Suin, Margherita</t>
  </si>
  <si>
    <t>02-07-2025 18:03</t>
  </si>
  <si>
    <t>02-10-2025 14:03</t>
  </si>
  <si>
    <t>02-14-2025 18:03</t>
  </si>
  <si>
    <t>02-12-2025 15:02</t>
  </si>
  <si>
    <t>CCH Axcess issue</t>
  </si>
  <si>
    <t>INC-115563</t>
  </si>
  <si>
    <t>Pradhan, Mayur</t>
  </si>
  <si>
    <t>02-07-2025 07:35</t>
  </si>
  <si>
    <t>02-10-2025 07:35</t>
  </si>
  <si>
    <t>02-21-2025 07:35</t>
  </si>
  <si>
    <t>Caseware Cloud Connector</t>
  </si>
  <si>
    <t>INC-115611</t>
  </si>
  <si>
    <t>02-07-2025 10:23</t>
  </si>
  <si>
    <t>02-07-2025 18:23</t>
  </si>
  <si>
    <t>02-13-2025 03:23</t>
  </si>
  <si>
    <t>02-07-2025 11:13</t>
  </si>
  <si>
    <t>caseware offline issue and excel error</t>
  </si>
  <si>
    <t>INC-115557</t>
  </si>
  <si>
    <t>Panchal, Jahanvi</t>
  </si>
  <si>
    <t>02-12-2025 23:26</t>
  </si>
  <si>
    <t>02-10-2025 07:03</t>
  </si>
  <si>
    <t>cannot access some binders in caseware, please help THIS MORNING</t>
  </si>
  <si>
    <t>INC-115571</t>
  </si>
  <si>
    <t>02-07-2025 08:21</t>
  </si>
  <si>
    <t>02-08-2025 16:21</t>
  </si>
  <si>
    <t>02-18-2025 18:21</t>
  </si>
  <si>
    <t>02-07-2025 09:57</t>
  </si>
  <si>
    <t>Case Ware issue</t>
  </si>
  <si>
    <t>INC-115781</t>
  </si>
  <si>
    <t>Subramanian, Gayathri</t>
  </si>
  <si>
    <t>02-08-2025 02:26</t>
  </si>
  <si>
    <t>02-08-2025 16:00</t>
  </si>
  <si>
    <t>02-13-2025 17:00</t>
  </si>
  <si>
    <t>02-08-2025 04:44</t>
  </si>
  <si>
    <t>CaseWare Copy Components issue</t>
  </si>
  <si>
    <t>INC-115815</t>
  </si>
  <si>
    <t>Desai, Viraj C.</t>
  </si>
  <si>
    <t>02-09-2025 01:58</t>
  </si>
  <si>
    <t>02-10-2025 08:30</t>
  </si>
  <si>
    <t>02-20-2025 01:30</t>
  </si>
  <si>
    <t>02-09-2025 02:48</t>
  </si>
  <si>
    <t>Password reset</t>
  </si>
  <si>
    <t>INC-115825</t>
  </si>
  <si>
    <t>Justic, Anthony</t>
  </si>
  <si>
    <t>02-09-2025 15:22</t>
  </si>
  <si>
    <t>02-11-2025 07:00</t>
  </si>
  <si>
    <t>02-24-2025 07:00</t>
  </si>
  <si>
    <t>02-10-2025 10:59</t>
  </si>
  <si>
    <t>XCM access provided but unable to access multiple items</t>
  </si>
  <si>
    <t>INC-115872</t>
  </si>
  <si>
    <t>02-10-2025 08:27</t>
  </si>
  <si>
    <t>02-11-2025 08:27</t>
  </si>
  <si>
    <t>02-21-2025 01:27</t>
  </si>
  <si>
    <t>02-10-2025 09:01</t>
  </si>
  <si>
    <t>Having issue in Caseware Cloud</t>
  </si>
  <si>
    <t>INC-115556</t>
  </si>
  <si>
    <t>Shetty, Neha</t>
  </si>
  <si>
    <t>02-07-2025 09:40</t>
  </si>
  <si>
    <t>02-09-2025 22:10</t>
  </si>
  <si>
    <t>02-08-2025 09:31</t>
  </si>
  <si>
    <t>INC-115573</t>
  </si>
  <si>
    <t>02-07-2025 16:39</t>
  </si>
  <si>
    <t>02-13-2025 01:39</t>
  </si>
  <si>
    <t>Unable to connect to Virtual Machine</t>
  </si>
  <si>
    <t>INC-115599</t>
  </si>
  <si>
    <t>Kashan, Scott</t>
  </si>
  <si>
    <t>02-08-2025 17:55</t>
  </si>
  <si>
    <t>02-18-2025 19:55</t>
  </si>
  <si>
    <t>02-07-2025 12:45</t>
  </si>
  <si>
    <t>Unable to Access Checkpoint</t>
  </si>
  <si>
    <t>INC-115814</t>
  </si>
  <si>
    <t>Khandelwal, Janhavi</t>
  </si>
  <si>
    <t>02-09-2025 01:41</t>
  </si>
  <si>
    <t>02-13-2025 00:16</t>
  </si>
  <si>
    <t>Login screen froze</t>
  </si>
  <si>
    <t>INC-115835</t>
  </si>
  <si>
    <t>02-10-2025 01:33</t>
  </si>
  <si>
    <t>02-10-2025 05:33</t>
  </si>
  <si>
    <t>02-12-2025 01:33</t>
  </si>
  <si>
    <t>02-10-2025 02:07</t>
  </si>
  <si>
    <t>CCH is not working</t>
  </si>
  <si>
    <t>INC-115837</t>
  </si>
  <si>
    <t>Shah, Varun Kumar</t>
  </si>
  <si>
    <t>02-10-2025 01:34</t>
  </si>
  <si>
    <t>02-10-2025 05:34</t>
  </si>
  <si>
    <t>02-12-2025 01:34</t>
  </si>
  <si>
    <t>02-10-2025 02:41</t>
  </si>
  <si>
    <t>Berdon data tab disappeared - need to flattend client GLS urgent</t>
  </si>
  <si>
    <t>INC-115844</t>
  </si>
  <si>
    <t>02-10-2025 02:32</t>
  </si>
  <si>
    <t>02-11-2025 02:32</t>
  </si>
  <si>
    <t>02-20-2025 19:32</t>
  </si>
  <si>
    <t>02-10-2025 03:22</t>
  </si>
  <si>
    <t>I need to send an email to a NJ auditor who cannot access sharefile - how do I email him these documents?</t>
  </si>
  <si>
    <t>INC-115744</t>
  </si>
  <si>
    <t>Gentil, Kyle</t>
  </si>
  <si>
    <t>02-07-2025 17:19</t>
  </si>
  <si>
    <t>02-09-2025 09:49</t>
  </si>
  <si>
    <t>02-19-2025 03:19</t>
  </si>
  <si>
    <t>02-07-2025 21:25</t>
  </si>
  <si>
    <t>Could not access any remote desktop</t>
  </si>
  <si>
    <t>INC-115774</t>
  </si>
  <si>
    <t>02-08-2025 01:59</t>
  </si>
  <si>
    <t>02-08-2025 12:00</t>
  </si>
  <si>
    <t>02-10-2025 17:00</t>
  </si>
  <si>
    <t>02-08-2025 04:59</t>
  </si>
  <si>
    <t>Please confirm whether below email is really from Citrin</t>
  </si>
  <si>
    <t>INC-115833</t>
  </si>
  <si>
    <t>Banshiwal, Hitesh</t>
  </si>
  <si>
    <t>02-10-2025 01:11</t>
  </si>
  <si>
    <t>02-10-2025 09:11</t>
  </si>
  <si>
    <t>02-10-2025 01:26</t>
  </si>
  <si>
    <t>Teams Folder Missing - "Engagement Letters"</t>
  </si>
  <si>
    <t>INC-115871</t>
  </si>
  <si>
    <t>Roberg, Anna</t>
  </si>
  <si>
    <t>02-10-2025 08:25</t>
  </si>
  <si>
    <t>02-11-2025 08:25</t>
  </si>
  <si>
    <t>02-24-2025 08:25</t>
  </si>
  <si>
    <t>02-10-2025 09:52</t>
  </si>
  <si>
    <t>Emails aren't loading</t>
  </si>
  <si>
    <t>INC-115939</t>
  </si>
  <si>
    <t>02-10-2025 11:11</t>
  </si>
  <si>
    <t>02-11-2025 11:11</t>
  </si>
  <si>
    <t>02-24-2025 11:12</t>
  </si>
  <si>
    <t>02-10-2025 11:28</t>
  </si>
  <si>
    <t>Can't access sureprep files</t>
  </si>
  <si>
    <t>INC-116098</t>
  </si>
  <si>
    <t>02-10-2025 16:56</t>
  </si>
  <si>
    <t>02-11-2025 16:56</t>
  </si>
  <si>
    <t>02-21-2025 09:57</t>
  </si>
  <si>
    <t>02-11-2025 12:25</t>
  </si>
  <si>
    <t>DAS - URGENT UNABLE TO EDIT/NOT OPENING CORRECTLY</t>
  </si>
  <si>
    <t>INC-115657</t>
  </si>
  <si>
    <t>Festa, Karen</t>
  </si>
  <si>
    <t>Baldwin, Sharon M.</t>
  </si>
  <si>
    <t>02-07-2025 13:14</t>
  </si>
  <si>
    <t>02-10-2025 13:14</t>
  </si>
  <si>
    <t>02-21-2025 13:14</t>
  </si>
  <si>
    <t>02-21-2025 10:04</t>
  </si>
  <si>
    <t>PPC Update Needed</t>
  </si>
  <si>
    <t>INC-115663</t>
  </si>
  <si>
    <t>Lipkin, Alexander</t>
  </si>
  <si>
    <t>02-07-2025 13:52</t>
  </si>
  <si>
    <t>02-08-2025 21:52</t>
  </si>
  <si>
    <t>Move QB file from S to R Drive</t>
  </si>
  <si>
    <t>INC-115728</t>
  </si>
  <si>
    <t>02-07-2025 16:54</t>
  </si>
  <si>
    <t>02-10-2025 08:54</t>
  </si>
  <si>
    <t>02-11-2025 16:54</t>
  </si>
  <si>
    <t>02-07-2025 19:49</t>
  </si>
  <si>
    <t>Can't open QBs files</t>
  </si>
  <si>
    <t>INC-115730</t>
  </si>
  <si>
    <t>02-07-2025 20:56</t>
  </si>
  <si>
    <t>02-07-2025 18:15</t>
  </si>
  <si>
    <t>Caseware Connector</t>
  </si>
  <si>
    <t>INC-115741</t>
  </si>
  <si>
    <t>02-07-2025 17:15</t>
  </si>
  <si>
    <t>02-09-2025 09:45</t>
  </si>
  <si>
    <t>02-19-2025 03:15</t>
  </si>
  <si>
    <t>02-08-2025 12:09</t>
  </si>
  <si>
    <t>Caseware Issue</t>
  </si>
  <si>
    <t>INC-115793</t>
  </si>
  <si>
    <t>Romeo, William</t>
  </si>
  <si>
    <t>02-08-2025 09:40</t>
  </si>
  <si>
    <t>02-09-2025 18:10</t>
  </si>
  <si>
    <t>02-19-2025 11:40</t>
  </si>
  <si>
    <t>02-08-2025 10:11</t>
  </si>
  <si>
    <t>OnPoint PCR Issue</t>
  </si>
  <si>
    <t>INC-115562</t>
  </si>
  <si>
    <t>G S, Amirtha Varshini</t>
  </si>
  <si>
    <t>02-07-2025 10:59</t>
  </si>
  <si>
    <t>02-09-2025 23:29</t>
  </si>
  <si>
    <t>Update Quickbooks 2021</t>
  </si>
  <si>
    <t>INC-115579</t>
  </si>
  <si>
    <t>Marlin, Timothy</t>
  </si>
  <si>
    <t>02-07-2025 09:03</t>
  </si>
  <si>
    <t>02-08-2025 17:03</t>
  </si>
  <si>
    <t>02-18-2025 19:03</t>
  </si>
  <si>
    <t>REad.ai</t>
  </si>
  <si>
    <t>INC-115708</t>
  </si>
  <si>
    <t>02-07-2025 15:47</t>
  </si>
  <si>
    <t>02-07-2025 19:47</t>
  </si>
  <si>
    <t>02-10-2025 08:47</t>
  </si>
  <si>
    <t>02-07-2025 17:41</t>
  </si>
  <si>
    <t>Unable to see the file on NY server</t>
  </si>
  <si>
    <t>INC-115769</t>
  </si>
  <si>
    <t>02-07-2025 22:22</t>
  </si>
  <si>
    <t>02-09-2025 14:52</t>
  </si>
  <si>
    <t>02-19-2025 08:22</t>
  </si>
  <si>
    <t>02-08-2025 00:07</t>
  </si>
  <si>
    <t>Excel frozen and unable to close it</t>
  </si>
  <si>
    <t>INC-115854</t>
  </si>
  <si>
    <t>Contractor, Dhara</t>
  </si>
  <si>
    <t>02-10-2025 04:52</t>
  </si>
  <si>
    <t>02-11-2025 04:52</t>
  </si>
  <si>
    <t>02-20-2025 21:52</t>
  </si>
  <si>
    <t>02-10-2025 05:42</t>
  </si>
  <si>
    <t>INC-115616</t>
  </si>
  <si>
    <t>Marsico, Michael</t>
  </si>
  <si>
    <t>02-08-2025 18:42</t>
  </si>
  <si>
    <t>02-18-2025 20:43</t>
  </si>
  <si>
    <t>02-07-2025 12:08</t>
  </si>
  <si>
    <t>Cannot approve request ID REQ-115628</t>
  </si>
  <si>
    <t>INC-115629</t>
  </si>
  <si>
    <t>Lysaght, Carl W.</t>
  </si>
  <si>
    <t>02-07-2025 11:21</t>
  </si>
  <si>
    <t>02-08-2025 19:21</t>
  </si>
  <si>
    <t>02-18-2025 21:21</t>
  </si>
  <si>
    <t>02-07-2025 12:47</t>
  </si>
  <si>
    <t>WPO Reception Keyboard no working</t>
  </si>
  <si>
    <t>INC-115665</t>
  </si>
  <si>
    <t>Young, Brianne</t>
  </si>
  <si>
    <t>02-07-2025 13:54</t>
  </si>
  <si>
    <t>02-08-2025 21:54</t>
  </si>
  <si>
    <t>02-18-2025 23:54</t>
  </si>
  <si>
    <t>02-07-2025 15:53</t>
  </si>
  <si>
    <t>CaseWare Server - Login Info</t>
  </si>
  <si>
    <t>INC-115764</t>
  </si>
  <si>
    <t>Qiuxin Chen</t>
  </si>
  <si>
    <t>02-07-2025 19:32</t>
  </si>
  <si>
    <t>02-09-2025 12:02</t>
  </si>
  <si>
    <t>02-19-2025 05:32</t>
  </si>
  <si>
    <t>02-07-2025 20:22</t>
  </si>
  <si>
    <t>Issue with Teams and Remote</t>
  </si>
  <si>
    <t>INC-115836</t>
  </si>
  <si>
    <t>02-11-2025 01:34</t>
  </si>
  <si>
    <t>02-20-2025 18:34</t>
  </si>
  <si>
    <t>02-10-2025 02:24</t>
  </si>
  <si>
    <t>unable to se folder in caseware binder</t>
  </si>
  <si>
    <t>INC-115840</t>
  </si>
  <si>
    <t>Chanchal, Kaushik</t>
  </si>
  <si>
    <t>02-10-2025 01:39</t>
  </si>
  <si>
    <t>02-11-2025 01:39</t>
  </si>
  <si>
    <t>02-20-2025 18:39</t>
  </si>
  <si>
    <t>02-10-2025 02:30</t>
  </si>
  <si>
    <t>CCH-Error</t>
  </si>
  <si>
    <t>INC-115938</t>
  </si>
  <si>
    <t>02-10-2025 15:11</t>
  </si>
  <si>
    <t>02-12-2025 11:11</t>
  </si>
  <si>
    <t>02-10-2025 12:10</t>
  </si>
  <si>
    <t>Strongbox</t>
  </si>
  <si>
    <t>INC-116048</t>
  </si>
  <si>
    <t>02-10-2025 15:49</t>
  </si>
  <si>
    <t>02-10-2025 19:49</t>
  </si>
  <si>
    <t>02-12-2025 15:49</t>
  </si>
  <si>
    <t>02-11-2025 13:37</t>
  </si>
  <si>
    <t>FAS Software</t>
  </si>
  <si>
    <t>INC-116069</t>
  </si>
  <si>
    <t>Niemela, Dulcy</t>
  </si>
  <si>
    <t>02-10-2025 16:20</t>
  </si>
  <si>
    <t>02-11-2025 16:20</t>
  </si>
  <si>
    <t>02-24-2025 16:20</t>
  </si>
  <si>
    <t>02-11-2025 16:16</t>
  </si>
  <si>
    <t>Cannot Connect to New York Caseware Server</t>
  </si>
  <si>
    <t>INC-116107</t>
  </si>
  <si>
    <t>02-10-2025 17:17</t>
  </si>
  <si>
    <t>02-11-2025 17:17</t>
  </si>
  <si>
    <t>02-24-2025 17:17</t>
  </si>
  <si>
    <t>02-10-2025 20:22</t>
  </si>
  <si>
    <t>Z Drive Access</t>
  </si>
  <si>
    <t>INC-115583</t>
  </si>
  <si>
    <t>Bernier, Barrett P.</t>
  </si>
  <si>
    <t>02-07-2025 09:17</t>
  </si>
  <si>
    <t>02-08-2025 17:17</t>
  </si>
  <si>
    <t>02-18-2025 19:17</t>
  </si>
  <si>
    <t>02-07-2025 10:52</t>
  </si>
  <si>
    <t>Datalink not working properly in excel.</t>
  </si>
  <si>
    <t>INC-115678</t>
  </si>
  <si>
    <t>Lee, Jaymie</t>
  </si>
  <si>
    <t>02-07-2025 14:45</t>
  </si>
  <si>
    <t>02-19-2025 00:45</t>
  </si>
  <si>
    <t>02-07-2025 15:27</t>
  </si>
  <si>
    <t>Unable to use sharefile</t>
  </si>
  <si>
    <t>INC-115715</t>
  </si>
  <si>
    <t>02-07-2025 16:04</t>
  </si>
  <si>
    <t>02-09-2025 08:34</t>
  </si>
  <si>
    <t>02-19-2025 02:04</t>
  </si>
  <si>
    <t>My outlook mailbox is full.</t>
  </si>
  <si>
    <t>INC-115820</t>
  </si>
  <si>
    <t>02-09-2025 10:01</t>
  </si>
  <si>
    <t>02-10-2025 15:21</t>
  </si>
  <si>
    <t>02-11-2025 10:22</t>
  </si>
  <si>
    <t>Caseware not working properly</t>
  </si>
  <si>
    <t>INC-115839</t>
  </si>
  <si>
    <t>Kayastha, Nimesh</t>
  </si>
  <si>
    <t>02-10-2025 01:38</t>
  </si>
  <si>
    <t>02-20-2025 18:38</t>
  </si>
  <si>
    <t>02-10-2025 03:28</t>
  </si>
  <si>
    <t>CaseWare asks me to register</t>
  </si>
  <si>
    <t>INC-115683</t>
  </si>
  <si>
    <t>Kuchinsky, Matthew</t>
  </si>
  <si>
    <t>02-07-2025 14:58</t>
  </si>
  <si>
    <t>02-08-2025 22:58</t>
  </si>
  <si>
    <t>02-19-2025 00:58</t>
  </si>
  <si>
    <t>02-07-2025 15:01</t>
  </si>
  <si>
    <t>INC-115704</t>
  </si>
  <si>
    <t>02-20-2025 11:24</t>
  </si>
  <si>
    <t>02-25-2025 20:24</t>
  </si>
  <si>
    <t>02-20-2025 10:51</t>
  </si>
  <si>
    <t>AVD disconnection</t>
  </si>
  <si>
    <t>INC-115808</t>
  </si>
  <si>
    <t>02-08-2025 14:00</t>
  </si>
  <si>
    <t>02-09-2025 22:30</t>
  </si>
  <si>
    <t>02-19-2025 16:00</t>
  </si>
  <si>
    <t>02-08-2025 14:04</t>
  </si>
  <si>
    <t>Caseware smart sync issue</t>
  </si>
  <si>
    <t>INC-115834</t>
  </si>
  <si>
    <t>Purswani, Honey</t>
  </si>
  <si>
    <t>02-10-2025 01:18</t>
  </si>
  <si>
    <t>02-11-2025 01:18</t>
  </si>
  <si>
    <t>02-20-2025 18:18</t>
  </si>
  <si>
    <t>02-10-2025 02:04</t>
  </si>
  <si>
    <t>WINDOWS - H Drive missing files because of offline files not synching</t>
  </si>
  <si>
    <t>INC-115645</t>
  </si>
  <si>
    <t>02-10-2025 12:09</t>
  </si>
  <si>
    <t>02-21-2025 12:09</t>
  </si>
  <si>
    <t>02-09-2025 15:11</t>
  </si>
  <si>
    <t>Track 1099 - PDFs Not Saving After Being Downloaded</t>
  </si>
  <si>
    <t>INC-115684</t>
  </si>
  <si>
    <t>02-07-2025 15:03</t>
  </si>
  <si>
    <t>02-08-2025 23:03</t>
  </si>
  <si>
    <t>02-19-2025 01:03</t>
  </si>
  <si>
    <t>02-17-2025 10:10</t>
  </si>
  <si>
    <t>possible spam email</t>
  </si>
  <si>
    <t>INC-115763</t>
  </si>
  <si>
    <t>Litchfield, Shawn</t>
  </si>
  <si>
    <t>02-07-2025 19:18</t>
  </si>
  <si>
    <t>02-13-2025 12:18</t>
  </si>
  <si>
    <t>02-08-2025 20:53</t>
  </si>
  <si>
    <t>Activation of Berdon CaseWare Cloud.</t>
  </si>
  <si>
    <t>INC-115785</t>
  </si>
  <si>
    <t>02-08-2025 03:47</t>
  </si>
  <si>
    <t>02-09-2025 16:30</t>
  </si>
  <si>
    <t>02-19-2025 10:00</t>
  </si>
  <si>
    <t>02-08-2025 04:41</t>
  </si>
  <si>
    <t>Network on my File Explorer does not work</t>
  </si>
  <si>
    <t>INC-115586</t>
  </si>
  <si>
    <t>Hess, Dylan</t>
  </si>
  <si>
    <t>02-08-2025 17:30</t>
  </si>
  <si>
    <t>02-18-2025 19:30</t>
  </si>
  <si>
    <t>After qualys update I can't log in</t>
  </si>
  <si>
    <t>INC-115630</t>
  </si>
  <si>
    <t>Fine, Howard</t>
  </si>
  <si>
    <t>02-07-2025 11:29</t>
  </si>
  <si>
    <t>02-07-2025 15:29</t>
  </si>
  <si>
    <t>02-10-2025 04:29</t>
  </si>
  <si>
    <t>CaseWare Login Password</t>
  </si>
  <si>
    <t>INC-115673</t>
  </si>
  <si>
    <t>John, Tracy</t>
  </si>
  <si>
    <t>02-07-2025 14:36</t>
  </si>
  <si>
    <t>02-08-2025 22:36</t>
  </si>
  <si>
    <t>02-19-2025 00:36</t>
  </si>
  <si>
    <t>Printboss issue</t>
  </si>
  <si>
    <t>INC-115676</t>
  </si>
  <si>
    <t>02-07-2025 14:41</t>
  </si>
  <si>
    <t>02-07-2025 22:41</t>
  </si>
  <si>
    <t>02-13-2025 07:41</t>
  </si>
  <si>
    <t>02-10-2025 11:43</t>
  </si>
  <si>
    <t>Engagement password reset</t>
  </si>
  <si>
    <t>INC-115685</t>
  </si>
  <si>
    <t>Patiyat, Nitish</t>
  </si>
  <si>
    <t>02-07-2025 15:05</t>
  </si>
  <si>
    <t>02-08-2025 23:05</t>
  </si>
  <si>
    <t>02-19-2025 01:05</t>
  </si>
  <si>
    <t>qbo setup RJ</t>
  </si>
  <si>
    <t>INC-115745</t>
  </si>
  <si>
    <t>02-07-2025 17:25</t>
  </si>
  <si>
    <t>02-08-2025 09:25</t>
  </si>
  <si>
    <t>qbo setup whitney</t>
  </si>
  <si>
    <t>INC-115746</t>
  </si>
  <si>
    <t>02-07-2025 17:27</t>
  </si>
  <si>
    <t>02-08-2025 09:27</t>
  </si>
  <si>
    <t>02-13-2025 10:27</t>
  </si>
  <si>
    <t>02-07-2025 17:29</t>
  </si>
  <si>
    <t>qbo setup dynamo</t>
  </si>
  <si>
    <t>INC-115748</t>
  </si>
  <si>
    <t>02-07-2025 17:31</t>
  </si>
  <si>
    <t>02-13-2025 10:31</t>
  </si>
  <si>
    <t>02-07-2025 17:32</t>
  </si>
  <si>
    <t>qb restore  HCA</t>
  </si>
  <si>
    <t>INC-115759</t>
  </si>
  <si>
    <t>02-07-2025 18:53</t>
  </si>
  <si>
    <t>02-09-2025 11:23</t>
  </si>
  <si>
    <t>02-19-2025 04:53</t>
  </si>
  <si>
    <t>02-07-2025 18:54</t>
  </si>
  <si>
    <t>qb restore cest</t>
  </si>
  <si>
    <t>INC-115762</t>
  </si>
  <si>
    <t>02-07-2025 19:13</t>
  </si>
  <si>
    <t>02-09-2025 11:43</t>
  </si>
  <si>
    <t>02-19-2025 05:13</t>
  </si>
  <si>
    <t>INC-115595</t>
  </si>
  <si>
    <t>Pegler, Kelly</t>
  </si>
  <si>
    <t>02-07-2025 09:48</t>
  </si>
  <si>
    <t>02-08-2025 17:48</t>
  </si>
  <si>
    <t>02-18-2025 19:48</t>
  </si>
  <si>
    <t>BNA Web version is not fully loading</t>
  </si>
  <si>
    <t>INC-115609</t>
  </si>
  <si>
    <t>02-07-2025 10:10</t>
  </si>
  <si>
    <t>02-08-2025 18:10</t>
  </si>
  <si>
    <t>02-18-2025 20:10</t>
  </si>
  <si>
    <t>02-07-2025 10:58</t>
  </si>
  <si>
    <t>Caseware Excel</t>
  </si>
  <si>
    <t>INC-115672</t>
  </si>
  <si>
    <t>02-07-2025 14:34</t>
  </si>
  <si>
    <t>02-14-2025 06:41</t>
  </si>
  <si>
    <t>02-24-2025 16:41</t>
  </si>
  <si>
    <t>02-18-2025 08:25</t>
  </si>
  <si>
    <t>Fixed Assets is not importing into tax return</t>
  </si>
  <si>
    <t>INC-115761</t>
  </si>
  <si>
    <t>Meyer, Andrew</t>
  </si>
  <si>
    <t>02-07-2025 19:03</t>
  </si>
  <si>
    <t>02-09-2025 11:33</t>
  </si>
  <si>
    <t>02-19-2025 05:04</t>
  </si>
  <si>
    <t>02-07-2025 20:46</t>
  </si>
  <si>
    <t>INC-115829</t>
  </si>
  <si>
    <t>Garcia, Yordan</t>
  </si>
  <si>
    <t>02-09-2025 19:52</t>
  </si>
  <si>
    <t>02-10-2025 00:22</t>
  </si>
  <si>
    <t>02-11-2025 20:22</t>
  </si>
  <si>
    <t>02-09-2025 21:03</t>
  </si>
  <si>
    <t>Client Access in sureprep</t>
  </si>
  <si>
    <t>INC-115831</t>
  </si>
  <si>
    <t>M, Safana</t>
  </si>
  <si>
    <t>02-10-2025 00:00</t>
  </si>
  <si>
    <t>02-11-2025 00:00</t>
  </si>
  <si>
    <t>02-20-2025 17:00</t>
  </si>
  <si>
    <t>02-10-2025 00:26</t>
  </si>
  <si>
    <t>INC-115907</t>
  </si>
  <si>
    <t>02-10-2025 10:05</t>
  </si>
  <si>
    <t>02-11-2025 10:05</t>
  </si>
  <si>
    <t>02-24-2025 10:05</t>
  </si>
  <si>
    <t>02-10-2025 12:02</t>
  </si>
  <si>
    <t>caseware usage/ tabs unavailable</t>
  </si>
  <si>
    <t>INC-115992</t>
  </si>
  <si>
    <t>Wallace, Venelda</t>
  </si>
  <si>
    <t>02-10-2025 13:12</t>
  </si>
  <si>
    <t>02-21-2025 13:11</t>
  </si>
  <si>
    <t>03-03-2025 23:11</t>
  </si>
  <si>
    <t>Sureprep error when opening</t>
  </si>
  <si>
    <t>INC-116025</t>
  </si>
  <si>
    <t>02-10-2025 15:00</t>
  </si>
  <si>
    <t>02-11-2025 15:00</t>
  </si>
  <si>
    <t>02-21-2025 08:00</t>
  </si>
  <si>
    <t>02-10-2025 16:54</t>
  </si>
  <si>
    <t>Texican, Inc. - CW issue</t>
  </si>
  <si>
    <t>INC-116031</t>
  </si>
  <si>
    <t>02-10-2025 15:18</t>
  </si>
  <si>
    <t>02-11-2025 15:18</t>
  </si>
  <si>
    <t>02-21-2025 08:18</t>
  </si>
  <si>
    <t>02-11-2025 11:23</t>
  </si>
  <si>
    <t>Fixed Asset Software &amp; Basic Calculator (PDFyer) in PDF</t>
  </si>
  <si>
    <t>INC-116045</t>
  </si>
  <si>
    <t>Donovan, Nathan</t>
  </si>
  <si>
    <t>02-10-2025 15:46</t>
  </si>
  <si>
    <t>02-11-2025 15:46</t>
  </si>
  <si>
    <t>02-21-2025 08:46</t>
  </si>
  <si>
    <t>02-10-2025 17:34</t>
  </si>
  <si>
    <t>Password expiration</t>
  </si>
  <si>
    <t>INC-115662</t>
  </si>
  <si>
    <t>02-07-2025 13:46</t>
  </si>
  <si>
    <t>02-08-2025 21:46</t>
  </si>
  <si>
    <t>02-18-2025 23:46</t>
  </si>
  <si>
    <t>Teams and outlook log in inside remote</t>
  </si>
  <si>
    <t>INC-115779</t>
  </si>
  <si>
    <t>02-08-2025 02:24</t>
  </si>
  <si>
    <t>02-08-2025 04:27</t>
  </si>
  <si>
    <t>Suspicious Email</t>
  </si>
  <si>
    <t>INC-115788</t>
  </si>
  <si>
    <t>Ruvere, Eugene</t>
  </si>
  <si>
    <t>02-08-2025 05:57</t>
  </si>
  <si>
    <t>02-08-2025 09:00</t>
  </si>
  <si>
    <t>02-08-2025 07:14</t>
  </si>
  <si>
    <t>Caseware is not getting saved for updates</t>
  </si>
  <si>
    <t>INC-115816</t>
  </si>
  <si>
    <t>Namburi, Anil</t>
  </si>
  <si>
    <t>02-09-2025 06:21</t>
  </si>
  <si>
    <t>02-09-2025 12:00</t>
  </si>
  <si>
    <t>02-11-2025 08:30</t>
  </si>
  <si>
    <t>02-10-2025 01:32</t>
  </si>
  <si>
    <t>Outlook and teams not able to sign in</t>
  </si>
  <si>
    <t>INC-115841</t>
  </si>
  <si>
    <t>02-10-2025 01:45</t>
  </si>
  <si>
    <t>02-11-2025 01:45</t>
  </si>
  <si>
    <t>02-20-2025 18:45</t>
  </si>
  <si>
    <t>02-10-2025 02:15</t>
  </si>
  <si>
    <t>Excel datalink issue</t>
  </si>
  <si>
    <t>INC-115861</t>
  </si>
  <si>
    <t>Goel, Anirudh</t>
  </si>
  <si>
    <t>02-10-2025 07:34</t>
  </si>
  <si>
    <t>02-11-2025 07:34</t>
  </si>
  <si>
    <t>02-21-2025 00:34</t>
  </si>
  <si>
    <t>02-12-2025 08:50</t>
  </si>
  <si>
    <t>Excel macros issue</t>
  </si>
  <si>
    <t>INC-115869</t>
  </si>
  <si>
    <t>02-10-2025 08:07</t>
  </si>
  <si>
    <t>02-11-2025 08:07</t>
  </si>
  <si>
    <t>02-21-2025 01:07</t>
  </si>
  <si>
    <t>02-11-2025 06:54</t>
  </si>
  <si>
    <t>Caseware issues</t>
  </si>
  <si>
    <t>INC-115873</t>
  </si>
  <si>
    <t>02-11-2025 08:31</t>
  </si>
  <si>
    <t>02-21-2025 01:31</t>
  </si>
  <si>
    <t>02-11-2025 09:57</t>
  </si>
  <si>
    <t>install &amp; update manager messages</t>
  </si>
  <si>
    <t>INC-115879</t>
  </si>
  <si>
    <t>02-11-2025 09:01</t>
  </si>
  <si>
    <t>02-21-2025 02:01</t>
  </si>
  <si>
    <t>02-10-2025 09:17</t>
  </si>
  <si>
    <t>When I open a PDF document it is asking me the program I want to use</t>
  </si>
  <si>
    <t>INC-115588</t>
  </si>
  <si>
    <t>02-07-2025 09:32</t>
  </si>
  <si>
    <t>02-07-2025 13:32</t>
  </si>
  <si>
    <t>Unfamiliar New Updated Pop up window</t>
  </si>
  <si>
    <t>INC-115635</t>
  </si>
  <si>
    <t>Callanan, Sean</t>
  </si>
  <si>
    <t>02-07-2025 12:30</t>
  </si>
  <si>
    <t>CaseWare Linkage in MS excel in Wood bury server</t>
  </si>
  <si>
    <t>INC-115792</t>
  </si>
  <si>
    <t>02-08-2025 09:20</t>
  </si>
  <si>
    <t>02-09-2025 17:50</t>
  </si>
  <si>
    <t>02-19-2025 11:20</t>
  </si>
  <si>
    <t>Can't access QuickBooks Desktop</t>
  </si>
  <si>
    <t>INC-115624</t>
  </si>
  <si>
    <t>02-07-2025 11:11</t>
  </si>
  <si>
    <t>02-08-2025 19:11</t>
  </si>
  <si>
    <t>02-18-2025 21:11</t>
  </si>
  <si>
    <t>SHAREFILE DISABLED</t>
  </si>
  <si>
    <t>INC-115627</t>
  </si>
  <si>
    <t>02-08-2025 19:15</t>
  </si>
  <si>
    <t>02-18-2025 21:15</t>
  </si>
  <si>
    <t>02-07-2025 14:54</t>
  </si>
  <si>
    <t>PPC Smart</t>
  </si>
  <si>
    <t>INC-115760</t>
  </si>
  <si>
    <t>Becker, Jack</t>
  </si>
  <si>
    <t>02-07-2025 18:57</t>
  </si>
  <si>
    <t>02-09-2025 11:27</t>
  </si>
  <si>
    <t>02-19-2025 04:57</t>
  </si>
  <si>
    <t>02-11-2025 11:21</t>
  </si>
  <si>
    <t>Engyte to File Explorer</t>
  </si>
  <si>
    <t>INC-115765</t>
  </si>
  <si>
    <t>Eden, Michael</t>
  </si>
  <si>
    <t>02-07-2025 19:38</t>
  </si>
  <si>
    <t>02-12-2025 15:55</t>
  </si>
  <si>
    <t>Request: Updates to PEI in Conflicts Database for GT</t>
  </si>
  <si>
    <t>INC-115775</t>
  </si>
  <si>
    <t>Rai, Sanjeev</t>
  </si>
  <si>
    <t>02-08-2025 02:05</t>
  </si>
  <si>
    <t>02-08-2025 05:27</t>
  </si>
  <si>
    <t>Outlook not working</t>
  </si>
  <si>
    <t>INC-115776</t>
  </si>
  <si>
    <t>02-08-2025 02:17</t>
  </si>
  <si>
    <t>02-08-2025 08:10</t>
  </si>
  <si>
    <t>Caseware Connector Issue</t>
  </si>
  <si>
    <t>INC-115794</t>
  </si>
  <si>
    <t>02-08-2025 09:41</t>
  </si>
  <si>
    <t>02-09-2025 18:11</t>
  </si>
  <si>
    <t>02-19-2025 11:41</t>
  </si>
  <si>
    <t>02-08-2025 12:30</t>
  </si>
  <si>
    <t>CaseWare working extremely slow</t>
  </si>
  <si>
    <t>INC-115567</t>
  </si>
  <si>
    <t>02-13-2025 00:52</t>
  </si>
  <si>
    <t>02-07-2025 14:49</t>
  </si>
  <si>
    <t>excel formulas not working</t>
  </si>
  <si>
    <t>INC-115650</t>
  </si>
  <si>
    <t>02-08-2025 20:28</t>
  </si>
  <si>
    <t>02-18-2025 22:28</t>
  </si>
  <si>
    <t>02-07-2025 14:31</t>
  </si>
  <si>
    <t>DAS - Linking of Accounts</t>
  </si>
  <si>
    <t>INC-115713</t>
  </si>
  <si>
    <t>Brassil, Tara</t>
  </si>
  <si>
    <t>02-15-2025 19:23</t>
  </si>
  <si>
    <t>INC-115592</t>
  </si>
  <si>
    <t>Moore, Rose</t>
  </si>
  <si>
    <t>02-13-2025 02:39</t>
  </si>
  <si>
    <t>My email signature does not show on sent emails.</t>
  </si>
  <si>
    <t>INC-115639</t>
  </si>
  <si>
    <t>02-07-2025 11:45</t>
  </si>
  <si>
    <t>02-07-2025 19:45</t>
  </si>
  <si>
    <t>02-07-2025 13:02</t>
  </si>
  <si>
    <t>CaseWare Connector</t>
  </si>
  <si>
    <t>INC-115686</t>
  </si>
  <si>
    <t>Falchiere, Andrew</t>
  </si>
  <si>
    <t>02-07-2025 15:08</t>
  </si>
  <si>
    <t>02-19-2025 01:08</t>
  </si>
  <si>
    <t>02-08-2025 09:43</t>
  </si>
  <si>
    <t>Sure Prep Binders - Access</t>
  </si>
  <si>
    <t>INC-115712</t>
  </si>
  <si>
    <t>Ramirez, Ricardo</t>
  </si>
  <si>
    <t>02-07-2025 15:58</t>
  </si>
  <si>
    <t>02-10-2025 15:58</t>
  </si>
  <si>
    <t>02-21-2025 15:58</t>
  </si>
  <si>
    <t>02-10-2025 10:52</t>
  </si>
  <si>
    <t>caseware cloud connector issue</t>
  </si>
  <si>
    <t>INC-115753</t>
  </si>
  <si>
    <t>Lee, Amy</t>
  </si>
  <si>
    <t>02-07-2025 18:10</t>
  </si>
  <si>
    <t>02-09-2025 10:40</t>
  </si>
  <si>
    <t>02-19-2025 04:10</t>
  </si>
  <si>
    <t>02-07-2025 19:25</t>
  </si>
  <si>
    <t>Missing document from caseware file</t>
  </si>
  <si>
    <t>INC-115786</t>
  </si>
  <si>
    <t>02-08-2025 04:17</t>
  </si>
  <si>
    <t>Remote desktop</t>
  </si>
  <si>
    <t>INC-115826</t>
  </si>
  <si>
    <t>Fotino, Gabriella R.</t>
  </si>
  <si>
    <t>02-09-2025 15:32</t>
  </si>
  <si>
    <t>02-10-2025 14:48</t>
  </si>
  <si>
    <t>DUO configuration</t>
  </si>
  <si>
    <t>INC-115838</t>
  </si>
  <si>
    <t>Agrawal, Manav</t>
  </si>
  <si>
    <t>02-10-2025 01:35</t>
  </si>
  <si>
    <t>02-11-2025 01:35</t>
  </si>
  <si>
    <t>02-20-2025 18:35</t>
  </si>
  <si>
    <t>Please Installed Sureprep</t>
  </si>
  <si>
    <t>INC-115636</t>
  </si>
  <si>
    <t>02-08-2025 19:43</t>
  </si>
  <si>
    <t>02-18-2025 21:43</t>
  </si>
  <si>
    <t>Laptop will not Load Windows</t>
  </si>
  <si>
    <t>INC-115638</t>
  </si>
  <si>
    <t>02-07-2025 15:45</t>
  </si>
  <si>
    <t>02-10-2025 04:45</t>
  </si>
  <si>
    <t>02-07-2025 17:14</t>
  </si>
  <si>
    <t>INC-115640</t>
  </si>
  <si>
    <t>02-08-2025 19:46</t>
  </si>
  <si>
    <t>02-18-2025 21:46</t>
  </si>
  <si>
    <t>Outlook Keeps Freezing then Crashing on Itself</t>
  </si>
  <si>
    <t>INC-115652</t>
  </si>
  <si>
    <t>02-07-2025 12:42</t>
  </si>
  <si>
    <t>02-10-2025 12:42</t>
  </si>
  <si>
    <t>02-21-2025 12:42</t>
  </si>
  <si>
    <t>02-10-2025 09:55</t>
  </si>
  <si>
    <t>Missing Emails</t>
  </si>
  <si>
    <t>INC-115656</t>
  </si>
  <si>
    <t>02-08-2025 20:57</t>
  </si>
  <si>
    <t>02-18-2025 22:57</t>
  </si>
  <si>
    <t>INC-115701</t>
  </si>
  <si>
    <t>02-07-2025 15:11</t>
  </si>
  <si>
    <t>02-08-2025 23:11</t>
  </si>
  <si>
    <t>02-19-2025 01:11</t>
  </si>
  <si>
    <t>STAR PDM</t>
  </si>
  <si>
    <t>INC-115716</t>
  </si>
  <si>
    <t>Jadhav, Tori</t>
  </si>
  <si>
    <t>02-07-2025 16:05</t>
  </si>
  <si>
    <t>02-08-2025 08:05</t>
  </si>
  <si>
    <t>02-13-2025 09:05</t>
  </si>
  <si>
    <t>02-07-2025 16:45</t>
  </si>
  <si>
    <t>Needs Access to Engage 3.0</t>
  </si>
  <si>
    <t>INC-115740</t>
  </si>
  <si>
    <t>Gunn, Jennifer</t>
  </si>
  <si>
    <t>Needs Access to SafeSend to Sign Off</t>
  </si>
  <si>
    <t>INC-115742</t>
  </si>
  <si>
    <t>02-07-2025 17:17</t>
  </si>
  <si>
    <t>02-09-2025 09:47</t>
  </si>
  <si>
    <t>02-19-2025 03:17</t>
  </si>
  <si>
    <t>AVD Frequently disconnecting</t>
  </si>
  <si>
    <t>INC-115668</t>
  </si>
  <si>
    <t>02-07-2025 22:18</t>
  </si>
  <si>
    <t>02-13-2025 07:18</t>
  </si>
  <si>
    <t>ACROBAT - PDF with form fields not showing previously entered text</t>
  </si>
  <si>
    <t>INC-115754</t>
  </si>
  <si>
    <t>Levin, Ina</t>
  </si>
  <si>
    <t>02-09-2025 10:44</t>
  </si>
  <si>
    <t>02-19-2025 04:14</t>
  </si>
  <si>
    <t>02-07-2025 19:24</t>
  </si>
  <si>
    <t>Help in restoring Caseware file</t>
  </si>
  <si>
    <t>INC-115783</t>
  </si>
  <si>
    <t>Sinha, Rimpi</t>
  </si>
  <si>
    <t>02-08-2025 03:12</t>
  </si>
  <si>
    <t>02-08-2025 06:05</t>
  </si>
  <si>
    <t>Berdon Data add-in missing</t>
  </si>
  <si>
    <t>INC-115718</t>
  </si>
  <si>
    <t>02-07-2025 16:06</t>
  </si>
  <si>
    <t>02-08-2025 08:06</t>
  </si>
  <si>
    <t>02-13-2025 09:06</t>
  </si>
  <si>
    <t>02-07-2025 16:07</t>
  </si>
  <si>
    <t>Loss of Wifi Connection when using VPN</t>
  </si>
  <si>
    <t>INC-115739</t>
  </si>
  <si>
    <t>Migliore, Tommy</t>
  </si>
  <si>
    <t>02-09-2025 09:44</t>
  </si>
  <si>
    <t>02-19-2025 03:14</t>
  </si>
  <si>
    <t>02-07-2025 20:01</t>
  </si>
  <si>
    <t>Direct Phone Not listed in Signature</t>
  </si>
  <si>
    <t>INC-115743</t>
  </si>
  <si>
    <t>02-09-2025 09:48</t>
  </si>
  <si>
    <t>02-19-2025 03:18</t>
  </si>
  <si>
    <t>02-07-2025 18:01</t>
  </si>
  <si>
    <t>Email Validity Verification</t>
  </si>
  <si>
    <t>INC-115771</t>
  </si>
  <si>
    <t>Callagy, Ronan</t>
  </si>
  <si>
    <t>02-07-2025 22:43</t>
  </si>
  <si>
    <t>02-09-2025 15:13</t>
  </si>
  <si>
    <t>02-19-2025 08:43</t>
  </si>
  <si>
    <t>02-07-2025 23:14</t>
  </si>
  <si>
    <t>International Travel Return is scheduled for: Abhyankar, Aditya</t>
  </si>
  <si>
    <t>INC-115751</t>
  </si>
  <si>
    <t>02-07-2025 18:00</t>
  </si>
  <si>
    <t>02-09-2025 10:30</t>
  </si>
  <si>
    <t>02-19-2025 04:00</t>
  </si>
  <si>
    <t>02-07-2025 23:57</t>
  </si>
  <si>
    <t>Caseware showing Offline</t>
  </si>
  <si>
    <t>INC-115773</t>
  </si>
  <si>
    <t>02-08-2025 01:35</t>
  </si>
  <si>
    <t>02-08-2025 03:20</t>
  </si>
  <si>
    <t>case ware offline</t>
  </si>
  <si>
    <t>INC-115780</t>
  </si>
  <si>
    <t>02-08-2025 03:54</t>
  </si>
  <si>
    <t>I am not able to edit PPC form</t>
  </si>
  <si>
    <t>INC-115738</t>
  </si>
  <si>
    <t>02-07-2025 17:12</t>
  </si>
  <si>
    <t>02-09-2025 09:42</t>
  </si>
  <si>
    <t>02-19-2025 03:12</t>
  </si>
  <si>
    <t>Request to change Approver in HRMS</t>
  </si>
  <si>
    <t>INC-115853</t>
  </si>
  <si>
    <t>Shah, Chintan</t>
  </si>
  <si>
    <t>02-10-2025 04:49</t>
  </si>
  <si>
    <t>02-10-2025 10:49</t>
  </si>
  <si>
    <t>02-12-2025 04:49</t>
  </si>
  <si>
    <t>02-10-2025 10:02</t>
  </si>
  <si>
    <t>CW Files - Read Only</t>
  </si>
  <si>
    <t>INC-115936</t>
  </si>
  <si>
    <t>02-10-2025 11:09</t>
  </si>
  <si>
    <t>02-11-2025 11:09</t>
  </si>
  <si>
    <t>02-21-2025 04:09</t>
  </si>
  <si>
    <t>02-11-2025 15:13</t>
  </si>
  <si>
    <t>Unable to Connect to the Internet</t>
  </si>
  <si>
    <t>INC-116004</t>
  </si>
  <si>
    <t>Kakkad, Vinesh</t>
  </si>
  <si>
    <t>02-10-2025 13:53</t>
  </si>
  <si>
    <t>02-11-2025 13:53</t>
  </si>
  <si>
    <t>02-24-2025 13:53</t>
  </si>
  <si>
    <t>02-10-2025 13:54</t>
  </si>
  <si>
    <t>Office 365 Access</t>
  </si>
  <si>
    <t>INC-116021</t>
  </si>
  <si>
    <t>02-10-2025 14:35</t>
  </si>
  <si>
    <t>02-17-2025 14:35</t>
  </si>
  <si>
    <t>02-20-2025 14:31</t>
  </si>
  <si>
    <t>Password/Account Expiration Notification - Revise Sender &amp; Content</t>
  </si>
  <si>
    <t>INC-115823</t>
  </si>
  <si>
    <t>02-09-2025 14:55</t>
  </si>
  <si>
    <t>02-10-2025 11:00</t>
  </si>
  <si>
    <t>02-24-2025 16:49</t>
  </si>
  <si>
    <t>Service Desk Teams Voicemail - Not Routing to Voicemail - 332.244.6680</t>
  </si>
  <si>
    <t>INC-115824</t>
  </si>
  <si>
    <t>02-09-2025 14:57</t>
  </si>
  <si>
    <t>02-10-2025 09:34</t>
  </si>
  <si>
    <t>Idea Error</t>
  </si>
  <si>
    <t>INC-115942</t>
  </si>
  <si>
    <t>02-10-2025 11:15</t>
  </si>
  <si>
    <t>02-21-2025 04:15</t>
  </si>
  <si>
    <t>CaseWare Connector links broken (add in)</t>
  </si>
  <si>
    <t>INC-115949</t>
  </si>
  <si>
    <t>Khan, Zamaan</t>
  </si>
  <si>
    <t>02-11-2025 07:33</t>
  </si>
  <si>
    <t>02-17-2025 11:33</t>
  </si>
  <si>
    <t>02-10-2025 11:46</t>
  </si>
  <si>
    <t>CASEWARE</t>
  </si>
  <si>
    <t>INC-115957</t>
  </si>
  <si>
    <t>Pacheco, Luis A.</t>
  </si>
  <si>
    <t>02-11-2025 11:54</t>
  </si>
  <si>
    <t>02-24-2025 11:55</t>
  </si>
  <si>
    <t>02-17-2025 13:36</t>
  </si>
  <si>
    <t>Identifying Phishing and Spam Emails 0</t>
  </si>
  <si>
    <t>INC-115766</t>
  </si>
  <si>
    <t>02-08-2025 11:49</t>
  </si>
  <si>
    <t>02-13-2025 12:49</t>
  </si>
  <si>
    <t>02-07-2025 21:00</t>
  </si>
  <si>
    <t>NYS SERVER DOWN!! The file went offline suddenly - URGENT</t>
  </si>
  <si>
    <t>INC-115778</t>
  </si>
  <si>
    <t>02-08-2025 02:19</t>
  </si>
  <si>
    <t>02-08-2025 04:25</t>
  </si>
  <si>
    <t>CAseware smart sync issue</t>
  </si>
  <si>
    <t>INC-115782</t>
  </si>
  <si>
    <t>02-08-2025 02:45</t>
  </si>
  <si>
    <t>02-08-2025 03:31</t>
  </si>
  <si>
    <t>Not able to connect to CCCI</t>
  </si>
  <si>
    <t>INC-115832</t>
  </si>
  <si>
    <t>02-10-2025 00:16</t>
  </si>
  <si>
    <t>02-11-2025 00:16</t>
  </si>
  <si>
    <t>02-20-2025 17:16</t>
  </si>
  <si>
    <t>02-10-2025 00:36</t>
  </si>
  <si>
    <t>I am unable to book my hours in time entry for Blake thermal sales and service Inc</t>
  </si>
  <si>
    <t>INC-115772</t>
  </si>
  <si>
    <t>Kodumuru, Pallavi</t>
  </si>
  <si>
    <t>02-08-2025 00:43</t>
  </si>
  <si>
    <t>02-10-2025 05:17</t>
  </si>
  <si>
    <t>Unable to open new files due to insufficient space</t>
  </si>
  <si>
    <t>INC-115784</t>
  </si>
  <si>
    <t>02-08-2025 03:16</t>
  </si>
  <si>
    <t>02-08-2025 04:22</t>
  </si>
  <si>
    <t>Remote is not working - Black screen</t>
  </si>
  <si>
    <t>INC-115787</t>
  </si>
  <si>
    <t>02-08-2025 05:28</t>
  </si>
  <si>
    <t>Unable to log into Computer</t>
  </si>
  <si>
    <t>INC-115799</t>
  </si>
  <si>
    <t>02-08-2025 11:21</t>
  </si>
  <si>
    <t>02-08-2025 11:23</t>
  </si>
  <si>
    <t>Need latest PPC Checklist of 2025 version</t>
  </si>
  <si>
    <t>INC-115847</t>
  </si>
  <si>
    <t>02-10-2025 03:04</t>
  </si>
  <si>
    <t>02-12-2025 03:04</t>
  </si>
  <si>
    <t>02-10-2025 05:18</t>
  </si>
  <si>
    <t>Unable to login as password not working</t>
  </si>
  <si>
    <t>INC-115849</t>
  </si>
  <si>
    <t>Mathur, Paridhi</t>
  </si>
  <si>
    <t>02-10-2025 03:47</t>
  </si>
  <si>
    <t>02-11-2025 03:47</t>
  </si>
  <si>
    <t>02-20-2025 20:47</t>
  </si>
  <si>
    <t>Frequent disconnection of remote session</t>
  </si>
  <si>
    <t>INC-115856</t>
  </si>
  <si>
    <t>02-10-2025 06:07</t>
  </si>
  <si>
    <t>02-10-2025 14:07</t>
  </si>
  <si>
    <t>02-15-2025 14:07</t>
  </si>
  <si>
    <t>Unable to Run Marcos in Excel</t>
  </si>
  <si>
    <t>INC-115843</t>
  </si>
  <si>
    <t>02-10-2025 01:50</t>
  </si>
  <si>
    <t>02-20-2025 18:50</t>
  </si>
  <si>
    <t>Mouse</t>
  </si>
  <si>
    <t>INC-115886</t>
  </si>
  <si>
    <t>Spence, Jodi-Ann</t>
  </si>
  <si>
    <t>02-10-2025 09:25</t>
  </si>
  <si>
    <t>02-11-2025 09:25</t>
  </si>
  <si>
    <t>02-21-2025 02:25</t>
  </si>
  <si>
    <t>02-10-2025 14:32</t>
  </si>
  <si>
    <t>INC-115994</t>
  </si>
  <si>
    <t>Khan, Yeasmin</t>
  </si>
  <si>
    <t>02-10-2025 13:21</t>
  </si>
  <si>
    <t>02-11-2025 13:21</t>
  </si>
  <si>
    <t>02-21-2025 06:21</t>
  </si>
  <si>
    <t>02-12-2025 10:04</t>
  </si>
  <si>
    <t>INC-116028</t>
  </si>
  <si>
    <t>02-10-2025 15:06</t>
  </si>
  <si>
    <t>02-11-2025 15:06</t>
  </si>
  <si>
    <t>02-24-2025 15:06</t>
  </si>
  <si>
    <t>02-10-2025 15:12</t>
  </si>
  <si>
    <t>INC-116039</t>
  </si>
  <si>
    <t>Rennard, Keith M.</t>
  </si>
  <si>
    <t>02-10-2025 15:31</t>
  </si>
  <si>
    <t>02-11-2025 15:31</t>
  </si>
  <si>
    <t>02-21-2025 08:31</t>
  </si>
  <si>
    <t>02-10-2025 18:25</t>
  </si>
  <si>
    <t>I do not have access Microsoft office application or Task Manager.</t>
  </si>
  <si>
    <t>INC-116141</t>
  </si>
  <si>
    <t>Bueti, Giuseppe</t>
  </si>
  <si>
    <t>02-11-2025 18:25</t>
  </si>
  <si>
    <t>02-24-2025 18:25</t>
  </si>
  <si>
    <t>INC-116193</t>
  </si>
  <si>
    <t>Satapathy, Priyanka</t>
  </si>
  <si>
    <t>02-11-2025 05:11</t>
  </si>
  <si>
    <t>02-11-2025 09:11</t>
  </si>
  <si>
    <t>02-13-2025 05:11</t>
  </si>
  <si>
    <t>02-11-2025 05:33</t>
  </si>
  <si>
    <t>Cant run the marcos</t>
  </si>
  <si>
    <t>INC-115789</t>
  </si>
  <si>
    <t>02-08-2025 08:14</t>
  </si>
  <si>
    <t>02-09-2025 16:44</t>
  </si>
  <si>
    <t>02-19-2025 10:14</t>
  </si>
  <si>
    <t>02-08-2025 08:33</t>
  </si>
  <si>
    <t>I am not able to use PPC Smart firm library</t>
  </si>
  <si>
    <t>INC-115851</t>
  </si>
  <si>
    <t>Begum, Asfiya</t>
  </si>
  <si>
    <t>02-10-2025 04:33</t>
  </si>
  <si>
    <t>02-11-2025 04:33</t>
  </si>
  <si>
    <t>02-20-2025 21:33</t>
  </si>
  <si>
    <t>02-11-2025 01:47</t>
  </si>
  <si>
    <t>CCH Deprciation Macro</t>
  </si>
  <si>
    <t>INC-115803</t>
  </si>
  <si>
    <t>Davis, Benjamin</t>
  </si>
  <si>
    <t>02-08-2025 11:57</t>
  </si>
  <si>
    <t>02-09-2025 20:27</t>
  </si>
  <si>
    <t>02-19-2025 13:57</t>
  </si>
  <si>
    <t>02-08-2025 12:26</t>
  </si>
  <si>
    <t>Access Tax</t>
  </si>
  <si>
    <t>INC-115860</t>
  </si>
  <si>
    <t>Dowling, Patricia</t>
  </si>
  <si>
    <t>02-10-2025 07:29</t>
  </si>
  <si>
    <t>02-10-2025 15:29</t>
  </si>
  <si>
    <t>02-15-2025 15:29</t>
  </si>
  <si>
    <t>02-10-2025 08:50</t>
  </si>
  <si>
    <t>Excel crashing continuously without recovery</t>
  </si>
  <si>
    <t>INC-115984</t>
  </si>
  <si>
    <t>02-10-2025 12:55</t>
  </si>
  <si>
    <t>02-26-2025 18:46</t>
  </si>
  <si>
    <t>03-08-2025 19:46</t>
  </si>
  <si>
    <t>02-26-2025 15:55</t>
  </si>
  <si>
    <t>phishing attempt</t>
  </si>
  <si>
    <t>INC-116052</t>
  </si>
  <si>
    <t>Kruger, Thea</t>
  </si>
  <si>
    <t>02-10-2025 15:53</t>
  </si>
  <si>
    <t>02-10-2025 19:53</t>
  </si>
  <si>
    <t>02-12-2025 15:53</t>
  </si>
  <si>
    <t>02-10-2025 16:25</t>
  </si>
  <si>
    <t>I assume this email is a scam/ pfishing...</t>
  </si>
  <si>
    <t>INC-116056</t>
  </si>
  <si>
    <t>02-10-2025 15:57</t>
  </si>
  <si>
    <t>02-10-2025 21:57</t>
  </si>
  <si>
    <t>02-12-2025 15:57</t>
  </si>
  <si>
    <t>02-10-2025 19:24</t>
  </si>
  <si>
    <t>Emails received - are they legitimate?</t>
  </si>
  <si>
    <t>INC-116061</t>
  </si>
  <si>
    <t>Garlow, Kathy</t>
  </si>
  <si>
    <t>02-11-2025 16:06</t>
  </si>
  <si>
    <t>02-10-2025 17:55</t>
  </si>
  <si>
    <t>BI Team Incident Report Request</t>
  </si>
  <si>
    <t>INC-116171</t>
  </si>
  <si>
    <t>Touré, Chantell</t>
  </si>
  <si>
    <t>02-11-2025 01:12</t>
  </si>
  <si>
    <t>02-12-2025 01:12</t>
  </si>
  <si>
    <t>02-21-2025 18:13</t>
  </si>
  <si>
    <t>02-11-2025 14:28</t>
  </si>
  <si>
    <t>International Travel Departure is scheduled for: Fuller, Mary</t>
  </si>
  <si>
    <t>INC-115791</t>
  </si>
  <si>
    <t>02-09-2025 17:30</t>
  </si>
  <si>
    <t>02-19-2025 11:00</t>
  </si>
  <si>
    <t>02-08-2025 12:12</t>
  </si>
  <si>
    <t>FW: Voice Mail (1 minute and 6 seconds)</t>
  </si>
  <si>
    <t>INC-115891</t>
  </si>
  <si>
    <t>02-11-2025 09:30</t>
  </si>
  <si>
    <t>02-24-2025 09:31</t>
  </si>
  <si>
    <t>Sharefile add in in Outlook is disabled</t>
  </si>
  <si>
    <t>INC-115827</t>
  </si>
  <si>
    <t>Iadeluca, Gerald</t>
  </si>
  <si>
    <t>02-09-2025 15:40</t>
  </si>
  <si>
    <t>02-10-2025 16:10</t>
  </si>
  <si>
    <t>02-20-2025 09:11</t>
  </si>
  <si>
    <t>02-09-2025 16:38</t>
  </si>
  <si>
    <t>Need Citrix</t>
  </si>
  <si>
    <t>INC-115806</t>
  </si>
  <si>
    <t>Valaouras, Christine</t>
  </si>
  <si>
    <t>02-08-2025 13:34</t>
  </si>
  <si>
    <t>02-08-2025 21:34</t>
  </si>
  <si>
    <t>02-13-2025 22:34</t>
  </si>
  <si>
    <t>02-08-2025 14:12</t>
  </si>
  <si>
    <t>caseware cloud email</t>
  </si>
  <si>
    <t>INC-115807</t>
  </si>
  <si>
    <t>02-08-2025 13:36</t>
  </si>
  <si>
    <t>02-08-2025 21:36</t>
  </si>
  <si>
    <t>02-13-2025 22:36</t>
  </si>
  <si>
    <t>02-08-2025 14:06</t>
  </si>
  <si>
    <t>Can't access NetLease because of authentication app</t>
  </si>
  <si>
    <t>INC-115811</t>
  </si>
  <si>
    <t>Finocchi, Michelle</t>
  </si>
  <si>
    <t>02-08-2025 14:59</t>
  </si>
  <si>
    <t>02-10-2025 00:05</t>
  </si>
  <si>
    <t>02-19-2025 17:05</t>
  </si>
  <si>
    <t>02-10-2025 09:44</t>
  </si>
  <si>
    <t>E-Mail Received</t>
  </si>
  <si>
    <t>INC-115804</t>
  </si>
  <si>
    <t>Greenfield, Richard</t>
  </si>
  <si>
    <t>02-08-2025 12:16</t>
  </si>
  <si>
    <t>02-09-2025 20:46</t>
  </si>
  <si>
    <t>02-08-2025 13:06</t>
  </si>
  <si>
    <t>suspicious email threat</t>
  </si>
  <si>
    <t>INC-115817</t>
  </si>
  <si>
    <t>02-09-2025 12:32</t>
  </si>
  <si>
    <t>02-11-2025 09:02</t>
  </si>
  <si>
    <t>02-09-2025 09:14</t>
  </si>
  <si>
    <t>MS Teams &amp; Outlook is not working</t>
  </si>
  <si>
    <t>INC-115858</t>
  </si>
  <si>
    <t>02-11-2025 06:32</t>
  </si>
  <si>
    <t>02-20-2025 23:32</t>
  </si>
  <si>
    <t>02-11-2025 23:14</t>
  </si>
  <si>
    <t>CaseWare Cloud - Showing User is Inactive</t>
  </si>
  <si>
    <t>INC-115866</t>
  </si>
  <si>
    <t>Singh, Pushpendra</t>
  </si>
  <si>
    <t>02-11-2025 07:56</t>
  </si>
  <si>
    <t>02-21-2025 00:56</t>
  </si>
  <si>
    <t>axess cache clearing for 2023</t>
  </si>
  <si>
    <t>INC-115956</t>
  </si>
  <si>
    <t>Kuyumcu, Sayat</t>
  </si>
  <si>
    <t>02-10-2025 19:54</t>
  </si>
  <si>
    <t>02-15-2025 19:54</t>
  </si>
  <si>
    <t>02-10-2025 17:32</t>
  </si>
  <si>
    <t>IT Caseware add ins missing in excel</t>
  </si>
  <si>
    <t>INC-116006</t>
  </si>
  <si>
    <t>Kelly, Stephen</t>
  </si>
  <si>
    <t>02-10-2025 13:56</t>
  </si>
  <si>
    <t>02-11-2025 13:56</t>
  </si>
  <si>
    <t>02-21-2025 06:56</t>
  </si>
  <si>
    <t>02-10-2025 14:14</t>
  </si>
  <si>
    <t>INC-116122</t>
  </si>
  <si>
    <t>02-10-2025 21:41</t>
  </si>
  <si>
    <t>02-12-2025 17:41</t>
  </si>
  <si>
    <t>Dymo Label Writer not printing</t>
  </si>
  <si>
    <t>INC-115909</t>
  </si>
  <si>
    <t>Prieto, Ana</t>
  </si>
  <si>
    <t>02-21-2025 03:10</t>
  </si>
  <si>
    <t>client is having issue on sending sharefile</t>
  </si>
  <si>
    <t>INC-115963</t>
  </si>
  <si>
    <t>Katartzis, Demetrios</t>
  </si>
  <si>
    <t>02-25-2025 10:16</t>
  </si>
  <si>
    <t>03-10-2025 10:16</t>
  </si>
  <si>
    <t>02-24-2025 13:37</t>
  </si>
  <si>
    <t>NY Caseware Sever Appears to be down as of 4pm</t>
  </si>
  <si>
    <t>INC-116074</t>
  </si>
  <si>
    <t>Cantwell, Matthew</t>
  </si>
  <si>
    <t>02-10-2025 16:26</t>
  </si>
  <si>
    <t>02-11-2025 16:26</t>
  </si>
  <si>
    <t>02-21-2025 09:26</t>
  </si>
  <si>
    <t>02-11-2025 08:06</t>
  </si>
  <si>
    <t>File Overwritten</t>
  </si>
  <si>
    <t>INC-116076</t>
  </si>
  <si>
    <t>02-10-2025 16:28</t>
  </si>
  <si>
    <t>02-17-2025 16:28</t>
  </si>
  <si>
    <t>02-11-2025 15:20</t>
  </si>
  <si>
    <t>Received awful service and my request was closed without anyone giving me any guidance</t>
  </si>
  <si>
    <t>INC-116089</t>
  </si>
  <si>
    <t>Sakrani, Hamdan</t>
  </si>
  <si>
    <t>02-10-2025 16:44</t>
  </si>
  <si>
    <t>02-11-2025 16:44</t>
  </si>
  <si>
    <t>02-24-2025 16:44</t>
  </si>
  <si>
    <t>02-12-2025 14:32</t>
  </si>
  <si>
    <t>Robotti Securities LLC</t>
  </si>
  <si>
    <t>INC-116201</t>
  </si>
  <si>
    <t>02-11-2025 05:55</t>
  </si>
  <si>
    <t>02-12-2025 05:55</t>
  </si>
  <si>
    <t>02-21-2025 22:55</t>
  </si>
  <si>
    <t>02-11-2025 06:47</t>
  </si>
  <si>
    <t>DESK 422.1 - Monitor is not working in the NYC office</t>
  </si>
  <si>
    <t>INC-115878</t>
  </si>
  <si>
    <t>02-24-2025 09:01</t>
  </si>
  <si>
    <t>02-10-2025 09:46</t>
  </si>
  <si>
    <t>ShareFile</t>
  </si>
  <si>
    <t>INC-115918</t>
  </si>
  <si>
    <t>02-10-2025 10:25</t>
  </si>
  <si>
    <t>02-11-2025 10:25</t>
  </si>
  <si>
    <t>02-24-2025 10:25</t>
  </si>
  <si>
    <t>02-10-2025 13:10</t>
  </si>
  <si>
    <t>Caseware Search</t>
  </si>
  <si>
    <t>INC-115842</t>
  </si>
  <si>
    <t>Yadav, Chandan</t>
  </si>
  <si>
    <t>02-10-2025 01:46</t>
  </si>
  <si>
    <t>02-11-2025 01:46</t>
  </si>
  <si>
    <t>02-20-2025 18:46</t>
  </si>
  <si>
    <t>02-10-2025 02:16</t>
  </si>
  <si>
    <t>Monitor question</t>
  </si>
  <si>
    <t>INC-115927</t>
  </si>
  <si>
    <t>02-10-2025 10:51</t>
  </si>
  <si>
    <t>02-11-2025 10:51</t>
  </si>
  <si>
    <t>PPC's SMART Single Audit - client data missing</t>
  </si>
  <si>
    <t>INC-115930</t>
  </si>
  <si>
    <t>Barnett, Michael</t>
  </si>
  <si>
    <t>02-24-2025 10:57</t>
  </si>
  <si>
    <t>02-17-2025 13:38</t>
  </si>
  <si>
    <t>INC-115941</t>
  </si>
  <si>
    <t>02-10-2025 11:14</t>
  </si>
  <si>
    <t>02-12-2025 13:32</t>
  </si>
  <si>
    <t>02-22-2025 14:32</t>
  </si>
  <si>
    <t>02-12-2025 09:28</t>
  </si>
  <si>
    <t>Excel - Cannot Right Click on a Tab</t>
  </si>
  <si>
    <t>INC-115977</t>
  </si>
  <si>
    <t>02-10-2025 12:32</t>
  </si>
  <si>
    <t>02-11-2025 12:32</t>
  </si>
  <si>
    <t>02-24-2025 12:32</t>
  </si>
  <si>
    <t>OnPoint PCR</t>
  </si>
  <si>
    <t>INC-116012</t>
  </si>
  <si>
    <t>02-10-2025 14:09</t>
  </si>
  <si>
    <t>02-11-2025 14:09</t>
  </si>
  <si>
    <t>02-24-2025 14:09</t>
  </si>
  <si>
    <t>Client ShareFile Issue</t>
  </si>
  <si>
    <t>INC-116053</t>
  </si>
  <si>
    <t>Talusan, Lyren</t>
  </si>
  <si>
    <t>02-10-2025 15:54</t>
  </si>
  <si>
    <t>02-11-2025 15:54</t>
  </si>
  <si>
    <t>02-21-2025 08:54</t>
  </si>
  <si>
    <t>02-11-2025 08:28</t>
  </si>
  <si>
    <t>Duo Login</t>
  </si>
  <si>
    <t>INC-115864</t>
  </si>
  <si>
    <t>02-10-2025 07:47</t>
  </si>
  <si>
    <t>02-11-2025 07:48</t>
  </si>
  <si>
    <t>02-21-2025 00:48</t>
  </si>
  <si>
    <t>02-10-2025 10:36</t>
  </si>
  <si>
    <t>Bitlocker</t>
  </si>
  <si>
    <t>INC-115875</t>
  </si>
  <si>
    <t>02-10-2025 08:51</t>
  </si>
  <si>
    <t>02-17-2025 07:05</t>
  </si>
  <si>
    <t>02-18-2025 15:05</t>
  </si>
  <si>
    <t>02-14-2025 16:47</t>
  </si>
  <si>
    <t>Citrin Share File issue</t>
  </si>
  <si>
    <t>INC-115911</t>
  </si>
  <si>
    <t>Chen, Sadie</t>
  </si>
  <si>
    <t>02-10-2025 10:11</t>
  </si>
  <si>
    <t>02-10-2025 14:11</t>
  </si>
  <si>
    <t>02-12-2025 10:11</t>
  </si>
  <si>
    <t>02-10-2025 10:42</t>
  </si>
  <si>
    <t>Macros must be enabled in order to use workbook error</t>
  </si>
  <si>
    <t>INC-115978</t>
  </si>
  <si>
    <t>02-10-2025 12:38</t>
  </si>
  <si>
    <t>02-11-2025 12:38</t>
  </si>
  <si>
    <t>02-24-2025 12:38</t>
  </si>
  <si>
    <t>02-18-2025 10:17</t>
  </si>
  <si>
    <t>Caseware cloud connector not working</t>
  </si>
  <si>
    <t>INC-115848</t>
  </si>
  <si>
    <t>02-10-2025 03:06</t>
  </si>
  <si>
    <t>02-11-2025 03:06</t>
  </si>
  <si>
    <t>02-20-2025 20:07</t>
  </si>
  <si>
    <t>02-10-2025 03:36</t>
  </si>
  <si>
    <t>Unable to connect to Cisco VPN</t>
  </si>
  <si>
    <t>INC-115884</t>
  </si>
  <si>
    <t>Bonthu, Satyanvesh</t>
  </si>
  <si>
    <t>02-21-2025 02:24</t>
  </si>
  <si>
    <t>Screen</t>
  </si>
  <si>
    <t>INC-115932</t>
  </si>
  <si>
    <t>Cabo, Daniel</t>
  </si>
  <si>
    <t>02-10-2025 11:04</t>
  </si>
  <si>
    <t>02-11-2025 11:04</t>
  </si>
  <si>
    <t>02-24-2025 11:04</t>
  </si>
  <si>
    <t>02-10-2025 11:18</t>
  </si>
  <si>
    <t>Cannot access certain clients in caseware while other staff can (examples:  MD Alliance and Sheel Holdings)</t>
  </si>
  <si>
    <t>INC-115937</t>
  </si>
  <si>
    <t>02-10-2025 11:10</t>
  </si>
  <si>
    <t>02-11-2025 11:10</t>
  </si>
  <si>
    <t>02-24-2025 11:10</t>
  </si>
  <si>
    <t>02-10-2025 14:15</t>
  </si>
  <si>
    <t>caseware license</t>
  </si>
  <si>
    <t>INC-115960</t>
  </si>
  <si>
    <t>02-10-2025 12:04</t>
  </si>
  <si>
    <t>02-11-2025 12:04</t>
  </si>
  <si>
    <t>02-21-2025 05:04</t>
  </si>
  <si>
    <t>02-10-2025 12:30</t>
  </si>
  <si>
    <t>Please Check on Email from Client</t>
  </si>
  <si>
    <t>INC-115895</t>
  </si>
  <si>
    <t>02-10-2025 09:41</t>
  </si>
  <si>
    <t>02-11-2025 09:41</t>
  </si>
  <si>
    <t>02-24-2025 09:41</t>
  </si>
  <si>
    <t>Consolidated Billing Report</t>
  </si>
  <si>
    <t>INC-115915</t>
  </si>
  <si>
    <t>Prakash, Bharath</t>
  </si>
  <si>
    <t>02-10-2025 10:22</t>
  </si>
  <si>
    <t>02-10-2025 11:22</t>
  </si>
  <si>
    <t>02-10-2025 18:22</t>
  </si>
  <si>
    <t>Assistance with New Headphones</t>
  </si>
  <si>
    <t>INC-115916</t>
  </si>
  <si>
    <t>Teplitzky, Linda</t>
  </si>
  <si>
    <t>02-24-2025 10:22</t>
  </si>
  <si>
    <t>Getting an error message when trying to set up a new file on smartsync</t>
  </si>
  <si>
    <t>INC-115959</t>
  </si>
  <si>
    <t>02-10-2025 11:57</t>
  </si>
  <si>
    <t>02-11-2025 11:57</t>
  </si>
  <si>
    <t>02-21-2025 04:57</t>
  </si>
  <si>
    <t>02-10-2025 12:54</t>
  </si>
  <si>
    <t>Sound from Computer is Not coming into New Headphones</t>
  </si>
  <si>
    <t>INC-115987</t>
  </si>
  <si>
    <t>02-10-2025 13:02</t>
  </si>
  <si>
    <t>02-11-2025 13:02</t>
  </si>
  <si>
    <t>02-24-2025 13:02</t>
  </si>
  <si>
    <t>Would like a 3rd Monitor</t>
  </si>
  <si>
    <t>INC-115989</t>
  </si>
  <si>
    <t>02-10-2025 13:03</t>
  </si>
  <si>
    <t>02-11-2025 13:03</t>
  </si>
  <si>
    <t>02-24-2025 13:03</t>
  </si>
  <si>
    <t>URGENT - INFRASTRUCTURE - Performance Issue - Power BI Server Issues</t>
  </si>
  <si>
    <t>INC-115893</t>
  </si>
  <si>
    <t>Novy, Christopher</t>
  </si>
  <si>
    <t>02-17-2025 09:34</t>
  </si>
  <si>
    <t>02-13-2025 15:26</t>
  </si>
  <si>
    <t>Adobe Acrobate and Data Linkage not working</t>
  </si>
  <si>
    <t>INC-115986</t>
  </si>
  <si>
    <t>Uys, Mia</t>
  </si>
  <si>
    <t>02-10-2025 12:59</t>
  </si>
  <si>
    <t>02-21-2025 07:32</t>
  </si>
  <si>
    <t>02-16-2025 15:30</t>
  </si>
  <si>
    <t>Unable to open Star Scheduling application</t>
  </si>
  <si>
    <t>INC-115862</t>
  </si>
  <si>
    <t>02-10-2025 07:40</t>
  </si>
  <si>
    <t>02-12-2025 07:40</t>
  </si>
  <si>
    <t>02-10-2025 09:13</t>
  </si>
  <si>
    <t>Can't open a Citrin Cooperman link for PTIN Survey - get the message below</t>
  </si>
  <si>
    <t>INC-115903</t>
  </si>
  <si>
    <t>02-10-2025 09:58</t>
  </si>
  <si>
    <t>02-11-2025 09:58</t>
  </si>
  <si>
    <t>02-24-2025 09:58</t>
  </si>
  <si>
    <t>02-10-2025 10:35</t>
  </si>
  <si>
    <t>INC-115945</t>
  </si>
  <si>
    <t>May, Christine T.</t>
  </si>
  <si>
    <t>02-10-2025 11:21</t>
  </si>
  <si>
    <t>02-21-2025 04:21</t>
  </si>
  <si>
    <t>Sharefile has fired and exception</t>
  </si>
  <si>
    <t>INC-115979</t>
  </si>
  <si>
    <t>Maier, Sheryl</t>
  </si>
  <si>
    <t>02-10-2025 12:43</t>
  </si>
  <si>
    <t>02-11-2025 12:43</t>
  </si>
  <si>
    <t>02-24-2025 12:43</t>
  </si>
  <si>
    <t>02-10-2025 12:44</t>
  </si>
  <si>
    <t>not receiving emails</t>
  </si>
  <si>
    <t>INC-116008</t>
  </si>
  <si>
    <t>Guyder, Lauren</t>
  </si>
  <si>
    <t>02-10-2025 13:58</t>
  </si>
  <si>
    <t>02-10-2025 17:58</t>
  </si>
  <si>
    <t>02-13-2025 06:32</t>
  </si>
  <si>
    <t>02-14-2025 15:20</t>
  </si>
  <si>
    <t>INC-116010</t>
  </si>
  <si>
    <t>02-10-2025 14:00</t>
  </si>
  <si>
    <t>02-11-2025 14:00</t>
  </si>
  <si>
    <t>02-10-2025 15:56</t>
  </si>
  <si>
    <t>Condeco</t>
  </si>
  <si>
    <t>INC-115865</t>
  </si>
  <si>
    <t>02-10-2025 07:54</t>
  </si>
  <si>
    <t>02-11-2025 07:54</t>
  </si>
  <si>
    <t>02-21-2025 00:54</t>
  </si>
  <si>
    <t>02-15-2025 07:12</t>
  </si>
  <si>
    <t>Bank Scanner Epson</t>
  </si>
  <si>
    <t>INC-115914</t>
  </si>
  <si>
    <t>02-10-2025 10:20</t>
  </si>
  <si>
    <t>02-11-2025 10:20</t>
  </si>
  <si>
    <t>02-24-2025 10:20</t>
  </si>
  <si>
    <t>02-10-2025 14:37</t>
  </si>
  <si>
    <t>INC-115951</t>
  </si>
  <si>
    <t>Chaney-Bogdanoff, Stefanie</t>
  </si>
  <si>
    <t>02-10-2025 11:34</t>
  </si>
  <si>
    <t>02-11-2025 11:34</t>
  </si>
  <si>
    <t>02-21-2025 04:34</t>
  </si>
  <si>
    <t>02-14-2025 09:06</t>
  </si>
  <si>
    <t>trying to PDF from ACCESS to Documents  getting error code - 30 - see attached -</t>
  </si>
  <si>
    <t>INC-115967</t>
  </si>
  <si>
    <t>02-12-2025 06:21</t>
  </si>
  <si>
    <t>02-21-2025 23:21</t>
  </si>
  <si>
    <t>02-11-2025 12:06</t>
  </si>
  <si>
    <t>Excel/ppc issue</t>
  </si>
  <si>
    <t>INC-115998</t>
  </si>
  <si>
    <t>02-10-2025 13:36</t>
  </si>
  <si>
    <t>02-11-2025 13:36</t>
  </si>
  <si>
    <t>02-24-2025 13:36</t>
  </si>
  <si>
    <t>02-17-2025 16:35</t>
  </si>
  <si>
    <t>Vendor not able to email me</t>
  </si>
  <si>
    <t>INC-116101</t>
  </si>
  <si>
    <t>George, Lori</t>
  </si>
  <si>
    <t>02-10-2025 17:06</t>
  </si>
  <si>
    <t>02-11-2025 17:06</t>
  </si>
  <si>
    <t>02-21-2025 10:06</t>
  </si>
  <si>
    <t>DUO account disabled</t>
  </si>
  <si>
    <t>INC-116106</t>
  </si>
  <si>
    <t>02-11-2025 01:17</t>
  </si>
  <si>
    <t>02-16-2025 09:47</t>
  </si>
  <si>
    <t>02-10-2025 18:29</t>
  </si>
  <si>
    <t>NY server issue</t>
  </si>
  <si>
    <t>INC-116117</t>
  </si>
  <si>
    <t>02-10-2025 17:33</t>
  </si>
  <si>
    <t>02-10-2025 21:33</t>
  </si>
  <si>
    <t>02-12-2025 17:33</t>
  </si>
  <si>
    <t>02-10-2025 18:55</t>
  </si>
  <si>
    <t>Unable to view Caseware file</t>
  </si>
  <si>
    <t>INC-116190</t>
  </si>
  <si>
    <t>Venkatesan, Nagalakshmi</t>
  </si>
  <si>
    <t>02-11-2025 04:07</t>
  </si>
  <si>
    <t>02-12-2025 04:07</t>
  </si>
  <si>
    <t>02-21-2025 21:07</t>
  </si>
  <si>
    <t>02-11-2025 07:07</t>
  </si>
  <si>
    <t>unknown email</t>
  </si>
  <si>
    <t>INC-115917</t>
  </si>
  <si>
    <t>Stafford, Sandee</t>
  </si>
  <si>
    <t>02-10-2025 10:24</t>
  </si>
  <si>
    <t>02-11-2025 10:24</t>
  </si>
  <si>
    <t>02-24-2025 10:24</t>
  </si>
  <si>
    <t>02-10-2025 10:40</t>
  </si>
  <si>
    <t>Excel Comment</t>
  </si>
  <si>
    <t>INC-115966</t>
  </si>
  <si>
    <t>Hussain, Abdullah</t>
  </si>
  <si>
    <t>02-10-2025 20:15</t>
  </si>
  <si>
    <t>02-15-2025 20:15</t>
  </si>
  <si>
    <t>02-10-2025 18:13</t>
  </si>
  <si>
    <t>INC-116000</t>
  </si>
  <si>
    <t>02-10-2025 13:39</t>
  </si>
  <si>
    <t>02-10-2025 21:39</t>
  </si>
  <si>
    <t>02-15-2025 21:39</t>
  </si>
  <si>
    <t>02-10-2025 17:13</t>
  </si>
  <si>
    <t>Excel Frozen</t>
  </si>
  <si>
    <t>INC-116001</t>
  </si>
  <si>
    <t>McHale, Devin R.</t>
  </si>
  <si>
    <t>02-10-2025 13:40</t>
  </si>
  <si>
    <t>02-21-2025 06:41</t>
  </si>
  <si>
    <t>02-10-2025 15:25</t>
  </si>
  <si>
    <t>Suspected phishing/fradulent e-mails;  I received two of these today.  I deleted them both without clicking.</t>
  </si>
  <si>
    <t>INC-116062</t>
  </si>
  <si>
    <t>Mottel, Mark</t>
  </si>
  <si>
    <t>02-10-2025 16:08</t>
  </si>
  <si>
    <t>02-11-2025 16:08</t>
  </si>
  <si>
    <t>02-24-2025 16:08</t>
  </si>
  <si>
    <t>Potential Phishing email</t>
  </si>
  <si>
    <t>INC-116066</t>
  </si>
  <si>
    <t>02-10-2025 16:15</t>
  </si>
  <si>
    <t>02-13-2025 07:14</t>
  </si>
  <si>
    <t>02-15-2025 11:14</t>
  </si>
  <si>
    <t>02-13-2025 08:48</t>
  </si>
  <si>
    <t>Needs help setting up screens in Windows.</t>
  </si>
  <si>
    <t>INC-115877</t>
  </si>
  <si>
    <t>Dynarski, Joanna</t>
  </si>
  <si>
    <t>02-10-2025 08:59</t>
  </si>
  <si>
    <t>02-11-2025 08:59</t>
  </si>
  <si>
    <t>02-24-2025 08:59</t>
  </si>
  <si>
    <t>02-10-2025 09:00</t>
  </si>
  <si>
    <t>Needs help configuring screens in Windows.</t>
  </si>
  <si>
    <t>INC-115898</t>
  </si>
  <si>
    <t>Hu, Shirley</t>
  </si>
  <si>
    <t>02-10-2025 09:45</t>
  </si>
  <si>
    <t>02-11-2025 09:45</t>
  </si>
  <si>
    <t>02-24-2025 09:45</t>
  </si>
  <si>
    <t>Suspicious email</t>
  </si>
  <si>
    <t>INC-116038</t>
  </si>
  <si>
    <t>02-10-2025 15:28</t>
  </si>
  <si>
    <t>02-11-2025 15:28</t>
  </si>
  <si>
    <t>02-21-2025 08:28</t>
  </si>
  <si>
    <t>02-10-2025 16:42</t>
  </si>
  <si>
    <t>No access to CW Server</t>
  </si>
  <si>
    <t>INC-116123</t>
  </si>
  <si>
    <t>02-10-2025 17:43</t>
  </si>
  <si>
    <t>02-10-2025 21:43</t>
  </si>
  <si>
    <t>Security - Email with "Remittance" Subject</t>
  </si>
  <si>
    <t>INC-116149</t>
  </si>
  <si>
    <t>Chiarella, Nichol</t>
  </si>
  <si>
    <t>02-10-2025 19:35</t>
  </si>
  <si>
    <t>02-11-2025 19:35</t>
  </si>
  <si>
    <t>02-21-2025 12:35</t>
  </si>
  <si>
    <t>02-10-2025 20:10</t>
  </si>
  <si>
    <t>Excel Print to PDF</t>
  </si>
  <si>
    <t>INC-115888</t>
  </si>
  <si>
    <t>02-10-2025 09:28</t>
  </si>
  <si>
    <t>02-11-2025 09:28</t>
  </si>
  <si>
    <t>02-21-2025 02:28</t>
  </si>
  <si>
    <t>02-10-2025 10:06</t>
  </si>
  <si>
    <t>cannot access Miami QB server</t>
  </si>
  <si>
    <t>INC-115991</t>
  </si>
  <si>
    <t>Sabrina Fiducia</t>
  </si>
  <si>
    <t>02-12-2025 13:10</t>
  </si>
  <si>
    <t>02-10-2025 13:24</t>
  </si>
  <si>
    <t>Safesend and outlook</t>
  </si>
  <si>
    <t>INC-115880</t>
  </si>
  <si>
    <t>02-10-2025 09:03</t>
  </si>
  <si>
    <t>02-11-2025 09:03</t>
  </si>
  <si>
    <t>02-21-2025 02:04</t>
  </si>
  <si>
    <t>PASSWORD ISSUE -- CANNOT WORK NOW -- NEED IMMEDICATE ASSISTANCE</t>
  </si>
  <si>
    <t>INC-115899</t>
  </si>
  <si>
    <t>02-21-2025 02:45</t>
  </si>
  <si>
    <t>02-10-2025 11:06</t>
  </si>
  <si>
    <t>printer issue</t>
  </si>
  <si>
    <t>INC-115985</t>
  </si>
  <si>
    <t>L'Heureux, Lynn</t>
  </si>
  <si>
    <t>02-10-2025 12:56</t>
  </si>
  <si>
    <t>02-10-2025 20:56</t>
  </si>
  <si>
    <t>02-15-2025 20:57</t>
  </si>
  <si>
    <t>02-10-2025 21:22</t>
  </si>
  <si>
    <t>email received - is it SPAM</t>
  </si>
  <si>
    <t>INC-116029</t>
  </si>
  <si>
    <t>Roberts, Edward H.</t>
  </si>
  <si>
    <t>02-11-2025 15:12</t>
  </si>
  <si>
    <t>02-24-2025 15:12</t>
  </si>
  <si>
    <t>02-10-2025 15:14</t>
  </si>
  <si>
    <t>Confirm Email is Legitimate</t>
  </si>
  <si>
    <t>INC-116032</t>
  </si>
  <si>
    <t>02-10-2025 21:28</t>
  </si>
  <si>
    <t>phishing email</t>
  </si>
  <si>
    <t>INC-116079</t>
  </si>
  <si>
    <t>02-10-2025 16:33</t>
  </si>
  <si>
    <t>02-11-2025 16:33</t>
  </si>
  <si>
    <t>02-24-2025 16:33</t>
  </si>
  <si>
    <t>02-10-2025 16:43</t>
  </si>
  <si>
    <t>Caseware - Can't access the NYC datastore</t>
  </si>
  <si>
    <t>INC-116091</t>
  </si>
  <si>
    <t>02-10-2025 16:48</t>
  </si>
  <si>
    <t>02-11-2025 16:48</t>
  </si>
  <si>
    <t>02-21-2025 09:48</t>
  </si>
  <si>
    <t>02-11-2025 08:04</t>
  </si>
  <si>
    <t>Caseware NY "503: Service Unavailable"</t>
  </si>
  <si>
    <t>INC-116108</t>
  </si>
  <si>
    <t>02-10-2025 17:18</t>
  </si>
  <si>
    <t>02-11-2025 17:18</t>
  </si>
  <si>
    <t>02-21-2025 10:18</t>
  </si>
  <si>
    <t>02-12-2025 16:12</t>
  </si>
  <si>
    <t>INC-115952</t>
  </si>
  <si>
    <t>Bokserman, Brian N.</t>
  </si>
  <si>
    <t>02-10-2025 11:37</t>
  </si>
  <si>
    <t>02-11-2025 11:37</t>
  </si>
  <si>
    <t>02-21-2025 04:37</t>
  </si>
  <si>
    <t>File Restore</t>
  </si>
  <si>
    <t>INC-116058</t>
  </si>
  <si>
    <t>Hurwitz, Ross</t>
  </si>
  <si>
    <t>02-10-2025 15:59</t>
  </si>
  <si>
    <t>02-11-2025 15:59</t>
  </si>
  <si>
    <t>02-24-2025 15:59</t>
  </si>
  <si>
    <t>02-12-2025 10:13</t>
  </si>
  <si>
    <t>Engage 3.0 Admin Rights -  Brianne Young</t>
  </si>
  <si>
    <t>INC-116094</t>
  </si>
  <si>
    <t>02-10-2025 16:50</t>
  </si>
  <si>
    <t>02-11-2025 16:50</t>
  </si>
  <si>
    <t>02-21-2025 09:50</t>
  </si>
  <si>
    <t>02-10-2025 22:41</t>
  </si>
  <si>
    <t>INC-116125</t>
  </si>
  <si>
    <t>Yeragudipati, Neelima B.</t>
  </si>
  <si>
    <t>02-11-2025 17:55</t>
  </si>
  <si>
    <t>02-21-2025 10:55</t>
  </si>
  <si>
    <t>02-10-2025 18:32</t>
  </si>
  <si>
    <t>Batch 93610</t>
  </si>
  <si>
    <t>INC-116027</t>
  </si>
  <si>
    <t>02-10-2025 15:05</t>
  </si>
  <si>
    <t>02-10-2025 21:05</t>
  </si>
  <si>
    <t>02-12-2025 15:05</t>
  </si>
  <si>
    <t>02-10-2025 15:08</t>
  </si>
  <si>
    <t>Assuming this is phishing....</t>
  </si>
  <si>
    <t>INC-116057</t>
  </si>
  <si>
    <t>Lomasky, Brian</t>
  </si>
  <si>
    <t>02-10-2025 19:57</t>
  </si>
  <si>
    <t>02-10-2025 16:39</t>
  </si>
  <si>
    <t>Emails Received</t>
  </si>
  <si>
    <t>INC-116064</t>
  </si>
  <si>
    <t>West, Hillary</t>
  </si>
  <si>
    <t>02-10-2025 16:11</t>
  </si>
  <si>
    <t>02-11-2025 16:11</t>
  </si>
  <si>
    <t>02-21-2025 09:11</t>
  </si>
  <si>
    <t>02-10-2025 22:30</t>
  </si>
  <si>
    <t>INC-116093</t>
  </si>
  <si>
    <t>Giraldo, David</t>
  </si>
  <si>
    <t>02-10-2025 17:50</t>
  </si>
  <si>
    <t>02-11-2025 12:50</t>
  </si>
  <si>
    <t>ScanSnap Update</t>
  </si>
  <si>
    <t>INC-116176</t>
  </si>
  <si>
    <t>02-11-2025 02:14</t>
  </si>
  <si>
    <t>02-12-2025 02:14</t>
  </si>
  <si>
    <t>02-21-2025 19:14</t>
  </si>
  <si>
    <t>02-12-2025 14:25</t>
  </si>
  <si>
    <t>INC-116180</t>
  </si>
  <si>
    <t>Parmar, Abhijitsinh</t>
  </si>
  <si>
    <t>02-11-2025 02:37</t>
  </si>
  <si>
    <t>02-12-2025 02:37</t>
  </si>
  <si>
    <t>02-21-2025 19:37</t>
  </si>
  <si>
    <t>02-11-2025 03:40</t>
  </si>
  <si>
    <t>Iam Unable to Access Training Videos For Audit Intern</t>
  </si>
  <si>
    <t>INC-116186</t>
  </si>
  <si>
    <t>Vanjari, Anjan Kumar</t>
  </si>
  <si>
    <t>02-11-2025 03:16</t>
  </si>
  <si>
    <t>02-12-2025 03:16</t>
  </si>
  <si>
    <t>02-21-2025 20:16</t>
  </si>
  <si>
    <t>02-11-2025 06:29</t>
  </si>
  <si>
    <t>CaseWare Unregistered</t>
  </si>
  <si>
    <t>INC-115983</t>
  </si>
  <si>
    <t>Blake, Daniel</t>
  </si>
  <si>
    <t>02-11-2025 12:55</t>
  </si>
  <si>
    <t>02-21-2025 05:55</t>
  </si>
  <si>
    <t>02-10-2025 13:31</t>
  </si>
  <si>
    <t>Caseware SmartSync Slow</t>
  </si>
  <si>
    <t>INC-116126</t>
  </si>
  <si>
    <t>02-11-2025 17:58</t>
  </si>
  <si>
    <t>02-21-2025 10:58</t>
  </si>
  <si>
    <t>02-12-2025 16:09</t>
  </si>
  <si>
    <t>TEAMs integration not working - ENT and Allergy Assoc. LLP</t>
  </si>
  <si>
    <t>INC-116148</t>
  </si>
  <si>
    <t>02-10-2025 19:30</t>
  </si>
  <si>
    <t>02-17-2025 17:02</t>
  </si>
  <si>
    <t>Caseware 2024 files are not working.</t>
  </si>
  <si>
    <t>INC-116200</t>
  </si>
  <si>
    <t>Zaveri, Sameer</t>
  </si>
  <si>
    <t>02-11-2025 05:53</t>
  </si>
  <si>
    <t>02-12-2025 05:53</t>
  </si>
  <si>
    <t>02-21-2025 22:53</t>
  </si>
  <si>
    <t>02-11-2025 06:46</t>
  </si>
  <si>
    <t>INC-115919</t>
  </si>
  <si>
    <t>02-11-2025 10:26</t>
  </si>
  <si>
    <t>02-24-2025 10:26</t>
  </si>
  <si>
    <t>02-10-2025 11:41</t>
  </si>
  <si>
    <t>Not able to access Rent Manager</t>
  </si>
  <si>
    <t>INC-115928</t>
  </si>
  <si>
    <t>Shah, Anuj</t>
  </si>
  <si>
    <t>02-10-2025 10:54</t>
  </si>
  <si>
    <t>02-11-2025 10:54</t>
  </si>
  <si>
    <t>03-04-2025 10:54</t>
  </si>
  <si>
    <t>02-24-2025 09:52</t>
  </si>
  <si>
    <t>INC-116040</t>
  </si>
  <si>
    <t>02-10-2025 15:34</t>
  </si>
  <si>
    <t>02-11-2025 15:34</t>
  </si>
  <si>
    <t>02-21-2025 08:34</t>
  </si>
  <si>
    <t>02-11-2025 12:10</t>
  </si>
  <si>
    <t>INC-116051</t>
  </si>
  <si>
    <t>02-10-2025 19:52</t>
  </si>
  <si>
    <t>02-12-2025 15:52</t>
  </si>
  <si>
    <t>02-10-2025 16:31</t>
  </si>
  <si>
    <t>INC-116067</t>
  </si>
  <si>
    <t>02-10-2025 16:17</t>
  </si>
  <si>
    <t>02-11-2025 00:17</t>
  </si>
  <si>
    <t>02-16-2025 08:47</t>
  </si>
  <si>
    <t>02-10-2025 17:29</t>
  </si>
  <si>
    <t>Not able to download data from client email - Blocked attachment</t>
  </si>
  <si>
    <t>INC-116187</t>
  </si>
  <si>
    <t>02-11-2025 03:38</t>
  </si>
  <si>
    <t>02-12-2025 03:38</t>
  </si>
  <si>
    <t>02-21-2025 20:38</t>
  </si>
  <si>
    <t>02-11-2025 04:48</t>
  </si>
  <si>
    <t>FW: Voice Mail (52 seconds)</t>
  </si>
  <si>
    <t>INC-116002</t>
  </si>
  <si>
    <t>Bernikow, Kelly</t>
  </si>
  <si>
    <t>02-10-2025 13:42</t>
  </si>
  <si>
    <t>02-10-2025 21:42</t>
  </si>
  <si>
    <t>02-15-2025 21:42</t>
  </si>
  <si>
    <t>02-14-2025 09:49</t>
  </si>
  <si>
    <t>INC-115922</t>
  </si>
  <si>
    <t>02-10-2025 10:39</t>
  </si>
  <si>
    <t>02-10-2025 14:39</t>
  </si>
  <si>
    <t>02-12-2025 10:39</t>
  </si>
  <si>
    <t>Adobe Acrobat - Sign In Error</t>
  </si>
  <si>
    <t>INC-115947</t>
  </si>
  <si>
    <t>Padam, Komaldeep</t>
  </si>
  <si>
    <t>02-10-2025 11:31</t>
  </si>
  <si>
    <t>02-12-2025 11:31</t>
  </si>
  <si>
    <t>02-11-2025 16:36</t>
  </si>
  <si>
    <t>INC-116075</t>
  </si>
  <si>
    <t>02-11-2025 13:57</t>
  </si>
  <si>
    <t>02-17-2025 17:57</t>
  </si>
  <si>
    <t>02-12-2025 10:17</t>
  </si>
  <si>
    <t>Delete Client Record from Client and Affiliates Database</t>
  </si>
  <si>
    <t>INC-116084</t>
  </si>
  <si>
    <t>02-10-2025 22:39</t>
  </si>
  <si>
    <t>02-12-2025 16:39</t>
  </si>
  <si>
    <t>02-11-2025 04:08</t>
  </si>
  <si>
    <t>INC-116099</t>
  </si>
  <si>
    <t>Bakker, Harmen P.</t>
  </si>
  <si>
    <t>02-10-2025 16:58</t>
  </si>
  <si>
    <t>02-11-2025 12:58</t>
  </si>
  <si>
    <t>02-17-2025 16:58</t>
  </si>
  <si>
    <t>02-11-2025 08:52</t>
  </si>
  <si>
    <t>Is this a legit email?   - "Received Doc from HP LaserJetPro Scanner"</t>
  </si>
  <si>
    <t>INC-116081</t>
  </si>
  <si>
    <t>Edgar, Thomas</t>
  </si>
  <si>
    <t>02-10-2025 16:37</t>
  </si>
  <si>
    <t>02-10-2025 17:46</t>
  </si>
  <si>
    <t>Need help checking in/out a workpaper in CCH Engagement</t>
  </si>
  <si>
    <t>INC-116137</t>
  </si>
  <si>
    <t>Ilyaich, Eugene</t>
  </si>
  <si>
    <t>02-10-2025 18:19</t>
  </si>
  <si>
    <t>02-11-2025 18:19</t>
  </si>
  <si>
    <t>02-24-2025 18:19</t>
  </si>
  <si>
    <t>02-14-2025 16:45</t>
  </si>
  <si>
    <t>Teams - NEED BRENTWOOD PHONES ADDED TO BUNDY PHONES</t>
  </si>
  <si>
    <t>INC-115996</t>
  </si>
  <si>
    <t>Robinson, Jewel</t>
  </si>
  <si>
    <t>02-10-2025 13:25</t>
  </si>
  <si>
    <t>02-10-2025 14:25</t>
  </si>
  <si>
    <t>02-10-2025 16:53</t>
  </si>
  <si>
    <t>CCH Doc Printer is Down</t>
  </si>
  <si>
    <t>INC-116026</t>
  </si>
  <si>
    <t>02-10-2025 15:04</t>
  </si>
  <si>
    <t>02-10-2025 23:04</t>
  </si>
  <si>
    <t>02-15-2025 23:04</t>
  </si>
  <si>
    <t>02-14-2025 09:07</t>
  </si>
  <si>
    <t>email blocked</t>
  </si>
  <si>
    <t>INC-116035</t>
  </si>
  <si>
    <t>Goode, Colleen M.</t>
  </si>
  <si>
    <t>02-10-2025 15:26</t>
  </si>
  <si>
    <t>02-11-2025 15:26</t>
  </si>
  <si>
    <t>02-11-2025 12:09</t>
  </si>
  <si>
    <t>Bill.com user access for audit</t>
  </si>
  <si>
    <t>INC-116047</t>
  </si>
  <si>
    <t>Alegre, Andrea</t>
  </si>
  <si>
    <t>02-10-2025 15:47</t>
  </si>
  <si>
    <t>02-11-2025 15:47</t>
  </si>
  <si>
    <t>02-24-2025 15:47</t>
  </si>
  <si>
    <t>02-11-2025 11:17</t>
  </si>
  <si>
    <t>Daniel was having audio issues. He was not able to hear incoming calls.</t>
  </si>
  <si>
    <t>INC-115946</t>
  </si>
  <si>
    <t>02-11-2025 11:31</t>
  </si>
  <si>
    <t>02-24-2025 11:31</t>
  </si>
  <si>
    <t>CCH Document not working</t>
  </si>
  <si>
    <t>INC-115981</t>
  </si>
  <si>
    <t>02-10-2025 12:51</t>
  </si>
  <si>
    <t>02-11-2025 12:51</t>
  </si>
  <si>
    <t>02-21-2025 05:51</t>
  </si>
  <si>
    <t>02-10-2025 13:41</t>
  </si>
  <si>
    <t>Caseware smartsync server ccny0235 connection issues</t>
  </si>
  <si>
    <t>INC-116073</t>
  </si>
  <si>
    <t>Yuen, Wilson</t>
  </si>
  <si>
    <t>02-11-2025 07:51</t>
  </si>
  <si>
    <t>Potential Spam</t>
  </si>
  <si>
    <t>INC-116082</t>
  </si>
  <si>
    <t>Popoff, Marina</t>
  </si>
  <si>
    <t>02-11-2025 16:37</t>
  </si>
  <si>
    <t>02-21-2025 09:37</t>
  </si>
  <si>
    <t>02-10-2025 22:45</t>
  </si>
  <si>
    <t>Caseware files not connecting to the Smart Sync Server</t>
  </si>
  <si>
    <t>INC-116085</t>
  </si>
  <si>
    <t>Carmenini, Christopher</t>
  </si>
  <si>
    <t>02-10-2025 16:40</t>
  </si>
  <si>
    <t>02-11-2025 16:40</t>
  </si>
  <si>
    <t>02-21-2025 09:40</t>
  </si>
  <si>
    <t>Caseware/sync issue</t>
  </si>
  <si>
    <t>INC-116121</t>
  </si>
  <si>
    <t>Lim, Jessica</t>
  </si>
  <si>
    <t>02-10-2025 17:39</t>
  </si>
  <si>
    <t>02-11-2025 17:39</t>
  </si>
  <si>
    <t>02-21-2025 10:39</t>
  </si>
  <si>
    <t>02-12-2025 16:07</t>
  </si>
  <si>
    <t>Unable to access to Outlook and Teams</t>
  </si>
  <si>
    <t>INC-116178</t>
  </si>
  <si>
    <t>Khara, Hirav</t>
  </si>
  <si>
    <t>02-11-2025 02:29</t>
  </si>
  <si>
    <t>02-21-2025 19:29</t>
  </si>
  <si>
    <t>Want to recover Caseware binder file</t>
  </si>
  <si>
    <t>INC-116189</t>
  </si>
  <si>
    <t>Patel, Dhruvil</t>
  </si>
  <si>
    <t>02-11-2025 04:03</t>
  </si>
  <si>
    <t>02-11-2025 12:03</t>
  </si>
  <si>
    <t>02-11-2025 05:43</t>
  </si>
  <si>
    <t>CCH Axcess -  Unable to delete some information from the tax return</t>
  </si>
  <si>
    <t>INC-116041</t>
  </si>
  <si>
    <t>Ponce, Caroline</t>
  </si>
  <si>
    <t>02-10-2025 15:36</t>
  </si>
  <si>
    <t>02-11-2025 15:36</t>
  </si>
  <si>
    <t>02-21-2025 08:36</t>
  </si>
  <si>
    <t>Teams - Sharing Screen</t>
  </si>
  <si>
    <t>INC-116080</t>
  </si>
  <si>
    <t>Razi, Elliot</t>
  </si>
  <si>
    <t>02-11-2025 00:37</t>
  </si>
  <si>
    <t>02-16-2025 09:07</t>
  </si>
  <si>
    <t>02-10-2025 18:11</t>
  </si>
  <si>
    <t>2024 CFS Payroll software- can't print out forms</t>
  </si>
  <si>
    <t>INC-116104</t>
  </si>
  <si>
    <t>Robles, Elisa</t>
  </si>
  <si>
    <t>02-10-2025 17:14</t>
  </si>
  <si>
    <t>02-11-2025 17:14</t>
  </si>
  <si>
    <t>02-24-2025 17:14</t>
  </si>
  <si>
    <t>02-12-2025 15:12</t>
  </si>
  <si>
    <t>Email?</t>
  </si>
  <si>
    <t>INC-116030</t>
  </si>
  <si>
    <t>Henderson, Karen</t>
  </si>
  <si>
    <t>02-10-2025 23:16</t>
  </si>
  <si>
    <t>02-15-2025 23:16</t>
  </si>
  <si>
    <t>02-10-2025 16:32</t>
  </si>
  <si>
    <t>Transfer Axcess Locators to Successor Firm</t>
  </si>
  <si>
    <t>INC-116033</t>
  </si>
  <si>
    <t>02-11-2025 15:21</t>
  </si>
  <si>
    <t>02-21-2025 08:21</t>
  </si>
  <si>
    <t>02-10-2025 19:18</t>
  </si>
  <si>
    <t>Team audio</t>
  </si>
  <si>
    <t>INC-116042</t>
  </si>
  <si>
    <t>Moran, Ana</t>
  </si>
  <si>
    <t>02-10-2025 15:37</t>
  </si>
  <si>
    <t>02-12-2025 09:48</t>
  </si>
  <si>
    <t>02-25-2025 09:48</t>
  </si>
  <si>
    <t>02-12-2025 14:57</t>
  </si>
  <si>
    <t>Email - Spam?</t>
  </si>
  <si>
    <t>INC-116046</t>
  </si>
  <si>
    <t>02-10-2025 22:34</t>
  </si>
  <si>
    <t>Excel caseware links not working</t>
  </si>
  <si>
    <t>INC-116054</t>
  </si>
  <si>
    <t>Libasci, Paloma</t>
  </si>
  <si>
    <t>02-10-2025 15:55</t>
  </si>
  <si>
    <t>02-11-2025 15:55</t>
  </si>
  <si>
    <t>02-21-2025 08:55</t>
  </si>
  <si>
    <t>02-10-2025 18:06</t>
  </si>
  <si>
    <t>NYC Caseware Files Not Syncing</t>
  </si>
  <si>
    <t>INC-116118</t>
  </si>
  <si>
    <t>Dilone, Cristian</t>
  </si>
  <si>
    <t>02-11-2025 17:33</t>
  </si>
  <si>
    <t>02-21-2025 10:33</t>
  </si>
  <si>
    <t>02-11-2025 08:01</t>
  </si>
  <si>
    <t>CW license</t>
  </si>
  <si>
    <t>INC-116003</t>
  </si>
  <si>
    <t>Ball, Wafa</t>
  </si>
  <si>
    <t>02-10-2025 13:49</t>
  </si>
  <si>
    <t>02-11-2025 13:49</t>
  </si>
  <si>
    <t>02-21-2025 06:50</t>
  </si>
  <si>
    <t>Is email legitamate</t>
  </si>
  <si>
    <t>INC-116088</t>
  </si>
  <si>
    <t>02-21-2025 09:44</t>
  </si>
  <si>
    <t>CaseWare offline issue</t>
  </si>
  <si>
    <t>INC-116097</t>
  </si>
  <si>
    <t>02-12-2025 16:56</t>
  </si>
  <si>
    <t>02-10-2025 18:50</t>
  </si>
  <si>
    <t>NEED IDEA ACCESS</t>
  </si>
  <si>
    <t>INC-116019</t>
  </si>
  <si>
    <t>Alcamo, Angela</t>
  </si>
  <si>
    <t>02-10-2025 14:22</t>
  </si>
  <si>
    <t>02-11-2025 14:22</t>
  </si>
  <si>
    <t>02-24-2025 14:22</t>
  </si>
  <si>
    <t>02-10-2025 17:36</t>
  </si>
  <si>
    <t>Potential Phishing email - see screen shopt</t>
  </si>
  <si>
    <t>INC-116059</t>
  </si>
  <si>
    <t>Spagnoli, Pat P.</t>
  </si>
  <si>
    <t>02-10-2025 16:04</t>
  </si>
  <si>
    <t>02-12-2025 16:04</t>
  </si>
  <si>
    <t>02-10-2025 16:23</t>
  </si>
  <si>
    <t>PyCharm and Python</t>
  </si>
  <si>
    <t>INC-116070</t>
  </si>
  <si>
    <t>Hoagland, Hayley</t>
  </si>
  <si>
    <t>02-10-2025 16:22</t>
  </si>
  <si>
    <t>02-11-2025 12:22</t>
  </si>
  <si>
    <t>02-20-2025 18:54</t>
  </si>
  <si>
    <t>02-17-2025 23:27</t>
  </si>
  <si>
    <t>Excel - Caseware Connector</t>
  </si>
  <si>
    <t>INC-116142</t>
  </si>
  <si>
    <t>Brown, Omar</t>
  </si>
  <si>
    <t>02-10-2025 18:28</t>
  </si>
  <si>
    <t>02-11-2025 18:28</t>
  </si>
  <si>
    <t>02-21-2025 11:28</t>
  </si>
  <si>
    <t>02-10-2025 18:41</t>
  </si>
  <si>
    <t>e-mail sender not recognized</t>
  </si>
  <si>
    <t>INC-116160</t>
  </si>
  <si>
    <t>Rabinowitsch, Michael</t>
  </si>
  <si>
    <t>02-10-2025 23:17</t>
  </si>
  <si>
    <t>CASEWARE OFFLINE NYC SERVER - 3rd INCEDENT IN A WEEK</t>
  </si>
  <si>
    <t>INC-116198</t>
  </si>
  <si>
    <t>02-11-2025 05:48</t>
  </si>
  <si>
    <t>02-12-2025 05:48</t>
  </si>
  <si>
    <t>02-21-2025 22:48</t>
  </si>
  <si>
    <t>create custom url in outlook</t>
  </si>
  <si>
    <t>INC-116020</t>
  </si>
  <si>
    <t>02-10-2025 14:30</t>
  </si>
  <si>
    <t>02-11-2025 14:30</t>
  </si>
  <si>
    <t>02-24-2025 14:30</t>
  </si>
  <si>
    <t>02-10-2025 14:31</t>
  </si>
  <si>
    <t>CCH Engagement binder finalized partial failure</t>
  </si>
  <si>
    <t>INC-116102</t>
  </si>
  <si>
    <t>02-10-2025 17:09</t>
  </si>
  <si>
    <t>02-11-2025 09:09</t>
  </si>
  <si>
    <t>02-12-2025 17:09</t>
  </si>
  <si>
    <t>qbo setup -  Harawitz</t>
  </si>
  <si>
    <t>INC-116128</t>
  </si>
  <si>
    <t>02-10-2025 18:02</t>
  </si>
  <si>
    <t>02-11-2025 14:02</t>
  </si>
  <si>
    <t>02-17-2025 18:02</t>
  </si>
  <si>
    <t>02-10-2025 18:03</t>
  </si>
  <si>
    <t>qbo setup hulkawitz</t>
  </si>
  <si>
    <t>INC-116129</t>
  </si>
  <si>
    <t>02-10-2025 18:08</t>
  </si>
  <si>
    <t>02-11-2025 14:08</t>
  </si>
  <si>
    <t>02-17-2025 18:08</t>
  </si>
  <si>
    <t>02-10-2025 18:09</t>
  </si>
  <si>
    <t>qbo setup  obrien</t>
  </si>
  <si>
    <t>INC-116131</t>
  </si>
  <si>
    <t>02-11-2025 14:11</t>
  </si>
  <si>
    <t>02-17-2025 18:11</t>
  </si>
  <si>
    <t>02-10-2025 18:12</t>
  </si>
  <si>
    <t>qbo setup Movie Kidd</t>
  </si>
  <si>
    <t>INC-116134</t>
  </si>
  <si>
    <t>02-10-2025 18:14</t>
  </si>
  <si>
    <t>02-11-2025 14:14</t>
  </si>
  <si>
    <t>02-17-2025 18:14</t>
  </si>
  <si>
    <t>CaseWare NY server is offline</t>
  </si>
  <si>
    <t>INC-116196</t>
  </si>
  <si>
    <t>02-12-2025 05:43</t>
  </si>
  <si>
    <t>02-21-2025 22:43</t>
  </si>
  <si>
    <t>Unable to navigate through files of New York server</t>
  </si>
  <si>
    <t>INC-116199</t>
  </si>
  <si>
    <t>02-11-2025 05:52</t>
  </si>
  <si>
    <t>02-11-2025 09:52</t>
  </si>
  <si>
    <t>02-13-2025 05:52</t>
  </si>
  <si>
    <t>Caseware file syncing and updating also this portal</t>
  </si>
  <si>
    <t>INC-116034</t>
  </si>
  <si>
    <t>02-11-2025 12:13</t>
  </si>
  <si>
    <t>Need Sureprep Installed Locally</t>
  </si>
  <si>
    <t>INC-116105</t>
  </si>
  <si>
    <t>Teplitzky, Joshua</t>
  </si>
  <si>
    <t>02-10-2025 17:16</t>
  </si>
  <si>
    <t>02-11-2025 17:16</t>
  </si>
  <si>
    <t>02-24-2025 17:16</t>
  </si>
  <si>
    <t>Teams Direct Number Keeps going to Voicemail after 1 ring</t>
  </si>
  <si>
    <t>INC-116109</t>
  </si>
  <si>
    <t>02-10-2025 17:19</t>
  </si>
  <si>
    <t>02-11-2025 17:19</t>
  </si>
  <si>
    <t>02-24-2025 17:19</t>
  </si>
  <si>
    <t>Please Install Sureprep</t>
  </si>
  <si>
    <t>INC-116110</t>
  </si>
  <si>
    <t>02-10-2025 17:20</t>
  </si>
  <si>
    <t>02-11-2025 17:20</t>
  </si>
  <si>
    <t>02-24-2025 17:20</t>
  </si>
  <si>
    <t>Need Profx Locator brought over to CCH Tax</t>
  </si>
  <si>
    <t>INC-116111</t>
  </si>
  <si>
    <t>02-10-2025 17:21</t>
  </si>
  <si>
    <t>02-11-2025 17:21</t>
  </si>
  <si>
    <t>02-24-2025 17:21</t>
  </si>
  <si>
    <t>02-11-2025 11:26</t>
  </si>
  <si>
    <t>Please Bring over Locator from Profx</t>
  </si>
  <si>
    <t>INC-116113</t>
  </si>
  <si>
    <t>02-10-2025 17:22</t>
  </si>
  <si>
    <t>02-11-2025 17:22</t>
  </si>
  <si>
    <t>02-24-2025 17:22</t>
  </si>
  <si>
    <t>CCH ProFx Engagement Access</t>
  </si>
  <si>
    <t>INC-116132</t>
  </si>
  <si>
    <t>Sukdeo-Gobin, Renuka</t>
  </si>
  <si>
    <t>02-11-2025 18:12</t>
  </si>
  <si>
    <t>02-24-2025 18:12</t>
  </si>
  <si>
    <t>02-10-2025 18:27</t>
  </si>
  <si>
    <t>IDEA software problem</t>
  </si>
  <si>
    <t>INC-116168</t>
  </si>
  <si>
    <t>02-11-2025 00:54</t>
  </si>
  <si>
    <t>02-12-2025 00:54</t>
  </si>
  <si>
    <t>02-21-2025 17:54</t>
  </si>
  <si>
    <t>02-11-2025 01:23</t>
  </si>
  <si>
    <t>I am receiving these payment Remittance emails. I am not sure they are valid.</t>
  </si>
  <si>
    <t>INC-116063</t>
  </si>
  <si>
    <t>02-11-2025 16:10</t>
  </si>
  <si>
    <t>02-24-2025 16:10</t>
  </si>
  <si>
    <t>RDP Issue</t>
  </si>
  <si>
    <t>INC-116165</t>
  </si>
  <si>
    <t>02-11-2025 00:29</t>
  </si>
  <si>
    <t>02-12-2025 00:29</t>
  </si>
  <si>
    <t>02-21-2025 17:29</t>
  </si>
  <si>
    <t>02-11-2025 00:48</t>
  </si>
  <si>
    <t>INC-116150</t>
  </si>
  <si>
    <t>02-10-2025 19:37</t>
  </si>
  <si>
    <t>02-11-2025 19:37</t>
  </si>
  <si>
    <t>02-21-2025 12:37</t>
  </si>
  <si>
    <t>02-11-2025 12:18</t>
  </si>
  <si>
    <t>INC-116037</t>
  </si>
  <si>
    <t>02-10-2025 19:28</t>
  </si>
  <si>
    <t>02-12-2025 15:28</t>
  </si>
  <si>
    <t>02-10-2025 20:55</t>
  </si>
  <si>
    <t>caseware smartsync</t>
  </si>
  <si>
    <t>INC-116124</t>
  </si>
  <si>
    <t>02-11-2025 17:44</t>
  </si>
  <si>
    <t>02-21-2025 10:44</t>
  </si>
  <si>
    <t>02-12-2025 16:11</t>
  </si>
  <si>
    <t>Emails coming through - see below</t>
  </si>
  <si>
    <t>INC-116055</t>
  </si>
  <si>
    <t>Kendall, Gary P.</t>
  </si>
  <si>
    <t>02-11-2025 15:57</t>
  </si>
  <si>
    <t>02-21-2025 08:57</t>
  </si>
  <si>
    <t>02-10-2025 16:55</t>
  </si>
  <si>
    <t>Suspisous Emails</t>
  </si>
  <si>
    <t>INC-116068</t>
  </si>
  <si>
    <t>02-10-2025 16:18</t>
  </si>
  <si>
    <t>02-10-2025 20:18</t>
  </si>
  <si>
    <t>02-12-2025 16:18</t>
  </si>
  <si>
    <t>02-10-2025 18:01</t>
  </si>
  <si>
    <t>New York, NY (ccny0235) - SmartSync Server</t>
  </si>
  <si>
    <t>INC-116120</t>
  </si>
  <si>
    <t>Evans, Luke T.</t>
  </si>
  <si>
    <t>02-10-2025 17:37</t>
  </si>
  <si>
    <t>02-11-2025 01:37</t>
  </si>
  <si>
    <t>02-16-2025 10:07</t>
  </si>
  <si>
    <t>02-13-2025 09:07</t>
  </si>
  <si>
    <t>INC-116130</t>
  </si>
  <si>
    <t>Knoebel, James</t>
  </si>
  <si>
    <t>02-10-2025 18:10</t>
  </si>
  <si>
    <t>02-11-2025 18:10</t>
  </si>
  <si>
    <t>02-24-2025 18:10</t>
  </si>
  <si>
    <t>Microsoft Outlook is not working properly.</t>
  </si>
  <si>
    <t>INC-116163</t>
  </si>
  <si>
    <t>02-11-2025 00:12</t>
  </si>
  <si>
    <t>02-12-2025 00:12</t>
  </si>
  <si>
    <t>02-21-2025 17:12</t>
  </si>
  <si>
    <t>INC-116156</t>
  </si>
  <si>
    <t>02-10-2025 21:36</t>
  </si>
  <si>
    <t>02-21-2025 14:36</t>
  </si>
  <si>
    <t>02-11-2025 00:46</t>
  </si>
  <si>
    <t>FW: Voice Mail (34 seconds)</t>
  </si>
  <si>
    <t>INC-116157</t>
  </si>
  <si>
    <t>Zari, Diana</t>
  </si>
  <si>
    <t>02-10-2025 21:54</t>
  </si>
  <si>
    <t>02-11-2025 01:54</t>
  </si>
  <si>
    <t>02-12-2025 21:54</t>
  </si>
  <si>
    <t>Caseware connect</t>
  </si>
  <si>
    <t>INC-116096</t>
  </si>
  <si>
    <t>Garcia, Michael</t>
  </si>
  <si>
    <t>02-21-2025 09:56</t>
  </si>
  <si>
    <t>02-11-2025 08:38</t>
  </si>
  <si>
    <t>EXCHANGE ADMIN CENTER  (OFFICE 365) - How to create distribution list</t>
  </si>
  <si>
    <t>INC-116139</t>
  </si>
  <si>
    <t>02-10-2025 18:20</t>
  </si>
  <si>
    <t>02-11-2025 14:20</t>
  </si>
  <si>
    <t>NEED CASEWARE</t>
  </si>
  <si>
    <t>INC-116103</t>
  </si>
  <si>
    <t>02-11-2025 18:49</t>
  </si>
  <si>
    <t>02-21-2025 11:49</t>
  </si>
  <si>
    <t>Print to CCH Axcess Document PDF Converter not working</t>
  </si>
  <si>
    <t>INC-116112</t>
  </si>
  <si>
    <t>02-12-2025 00:28</t>
  </si>
  <si>
    <t>02-21-2025 17:28</t>
  </si>
  <si>
    <t>02-11-2025 09:55</t>
  </si>
  <si>
    <t>Storage issue while opening caseware file</t>
  </si>
  <si>
    <t>INC-116175</t>
  </si>
  <si>
    <t>Bhalodia, Kairvy</t>
  </si>
  <si>
    <t>02-11-2025 01:52</t>
  </si>
  <si>
    <t>02-12-2025 01:52</t>
  </si>
  <si>
    <t>02-21-2025 18:52</t>
  </si>
  <si>
    <t>02-11-2025 02:40</t>
  </si>
  <si>
    <t>Mimecast Authentication</t>
  </si>
  <si>
    <t>INC-116182</t>
  </si>
  <si>
    <t>Chowtakuri, Sandeep</t>
  </si>
  <si>
    <t>02-11-2025 02:50</t>
  </si>
  <si>
    <t>02-12-2025 02:50</t>
  </si>
  <si>
    <t>02-21-2025 19:50</t>
  </si>
  <si>
    <t>02-12-2025 08:36</t>
  </si>
  <si>
    <t>Sureprep Binder</t>
  </si>
  <si>
    <t>INC-116119</t>
  </si>
  <si>
    <t>Hossain, Arman M.</t>
  </si>
  <si>
    <t>02-11-2025 17:34</t>
  </si>
  <si>
    <t>Is this a spam email?</t>
  </si>
  <si>
    <t>INC-116155</t>
  </si>
  <si>
    <t>Ulezalka, Taylor</t>
  </si>
  <si>
    <t>02-10-2025 21:21</t>
  </si>
  <si>
    <t>02-21-2025 14:21</t>
  </si>
  <si>
    <t>02-10-2025 21:38</t>
  </si>
  <si>
    <t>Need access for Printer placed in Admin Department</t>
  </si>
  <si>
    <t>INC-116172</t>
  </si>
  <si>
    <t>Cheradil, Abish Mathew</t>
  </si>
  <si>
    <t>02-12-2025 01:23</t>
  </si>
  <si>
    <t>02-21-2025 18:23</t>
  </si>
  <si>
    <t>02-11-2025 03:28</t>
  </si>
  <si>
    <t>Unable to add snips in email</t>
  </si>
  <si>
    <t>INC-116191</t>
  </si>
  <si>
    <t>02-16-2025 14:30</t>
  </si>
  <si>
    <t>02-26-2025 08:00</t>
  </si>
  <si>
    <t>02-20-2025 01:09</t>
  </si>
  <si>
    <t>Not enough space to download a recording</t>
  </si>
  <si>
    <t>INC-116154</t>
  </si>
  <si>
    <t>Finney, Corinna</t>
  </si>
  <si>
    <t>02-10-2025 20:04</t>
  </si>
  <si>
    <t>02-28-2025 08:12</t>
  </si>
  <si>
    <t>03-06-2025 12:12</t>
  </si>
  <si>
    <t>02-27-2025 12:12</t>
  </si>
  <si>
    <t>Undelivered emails</t>
  </si>
  <si>
    <t>INC-116169</t>
  </si>
  <si>
    <t>02-11-2025 08:54</t>
  </si>
  <si>
    <t>02-12-2025 07:12</t>
  </si>
  <si>
    <t>Edit access to the client folder 'PS Heyman' in BPO Client files</t>
  </si>
  <si>
    <t>INC-116185</t>
  </si>
  <si>
    <t>Sonavni, Ayushi</t>
  </si>
  <si>
    <t>02-11-2025 03:10</t>
  </si>
  <si>
    <t>02-12-2025 03:10</t>
  </si>
  <si>
    <t>02-21-2025 20:10</t>
  </si>
  <si>
    <t>FT Lauderdale AVD Slow and Unresponsive</t>
  </si>
  <si>
    <t>INC-116202</t>
  </si>
  <si>
    <t>02-11-2025 06:02</t>
  </si>
  <si>
    <t>02-12-2025 06:02</t>
  </si>
  <si>
    <t>02-21-2025 23:03</t>
  </si>
  <si>
    <t>HARDWARE - Laptop Performance Issues</t>
  </si>
  <si>
    <t>INC-116152</t>
  </si>
  <si>
    <t>02-27-2025 03:39</t>
  </si>
  <si>
    <t>Locked out- password reset</t>
  </si>
  <si>
    <t>INC-116158</t>
  </si>
  <si>
    <t>02-11-2025 01:57</t>
  </si>
  <si>
    <t>02-12-2025 21:57</t>
  </si>
  <si>
    <t>02-10-2025 22:31</t>
  </si>
  <si>
    <t>File cannot be seen on Caseware smartsync server</t>
  </si>
  <si>
    <t>INC-116183</t>
  </si>
  <si>
    <t>Narang, Rishi</t>
  </si>
  <si>
    <t>02-11-2025 03:00</t>
  </si>
  <si>
    <t>02-12-2025 03:00</t>
  </si>
  <si>
    <t>02-21-2025 20:00</t>
  </si>
  <si>
    <t>CCH Error</t>
  </si>
  <si>
    <t>INC-116166</t>
  </si>
  <si>
    <t>Sant, Bhumika</t>
  </si>
  <si>
    <t>02-11-2025 00:42</t>
  </si>
  <si>
    <t>02-12-2025 00:42</t>
  </si>
  <si>
    <t>02-21-2025 17:42</t>
  </si>
  <si>
    <t>02-14-2025 08:18</t>
  </si>
  <si>
    <t>I am unable to access recording training videos relating to audit intern</t>
  </si>
  <si>
    <t>INC-116184</t>
  </si>
  <si>
    <t>Bonagiri, Aditi</t>
  </si>
  <si>
    <t>02-11-2025 03:04</t>
  </si>
  <si>
    <t>02-21-2025 20:04</t>
  </si>
  <si>
    <t>02-11-2025 06:14</t>
  </si>
  <si>
    <t>CCH Axcess got stuck and couldn't close locator.</t>
  </si>
  <si>
    <t>INC-116164</t>
  </si>
  <si>
    <t>02-11-2025 04:17</t>
  </si>
  <si>
    <t>02-13-2025 00:17</t>
  </si>
  <si>
    <t>Qbooks and Bill.com Reports Feb-25</t>
  </si>
  <si>
    <t>INC-116192</t>
  </si>
  <si>
    <t>Jeswani, Toshik</t>
  </si>
  <si>
    <t>02-11-2025 08:46</t>
  </si>
  <si>
    <t>02-13-2025 04:46</t>
  </si>
  <si>
    <t>02-12-2025 05:57</t>
  </si>
  <si>
    <t>caseware offline - Robotti Securities LLC 12.31.2024</t>
  </si>
  <si>
    <t>INC-116197</t>
  </si>
  <si>
    <t>02-11-2025 07:05</t>
  </si>
  <si>
    <t>INC-116244</t>
  </si>
  <si>
    <t>02-11-2025 09:43</t>
  </si>
  <si>
    <t>02-11-2025 17:43</t>
  </si>
  <si>
    <t>02-18-2025 09:43</t>
  </si>
  <si>
    <t>02-12-2025 12:17</t>
  </si>
  <si>
    <t>Engage Permissions</t>
  </si>
  <si>
    <t>INC-116377</t>
  </si>
  <si>
    <t>Reggiannini, Madeline</t>
  </si>
  <si>
    <t>02-11-2025 15:23</t>
  </si>
  <si>
    <t>02-12-2025 15:23</t>
  </si>
  <si>
    <t>02-22-2025 16:23</t>
  </si>
  <si>
    <t>Regarding STAR PDM</t>
  </si>
  <si>
    <t>INC-116443</t>
  </si>
  <si>
    <t>S, Vijayalakshmi</t>
  </si>
  <si>
    <t>02-11-2025 23:50</t>
  </si>
  <si>
    <t>02-12-2025 00:50</t>
  </si>
  <si>
    <t>02-12-2025 07:50</t>
  </si>
  <si>
    <t>02-12-2025 01:32</t>
  </si>
  <si>
    <t>FW: Voice Mail (29 seconds)</t>
  </si>
  <si>
    <t>INC-116215</t>
  </si>
  <si>
    <t>Shapss, Fred</t>
  </si>
  <si>
    <t>02-12-2025 04:21</t>
  </si>
  <si>
    <t>A&amp;A New Hire: Saisree Chinnapa Reddy</t>
  </si>
  <si>
    <t>INC-116218</t>
  </si>
  <si>
    <t>02-11-2025 08:45</t>
  </si>
  <si>
    <t>02-12-2025 08:45</t>
  </si>
  <si>
    <t>02-22-2025 09:45</t>
  </si>
  <si>
    <t>02-17-2025 03:40</t>
  </si>
  <si>
    <t>FW: Voice Mail (13 seconds)</t>
  </si>
  <si>
    <t>INC-116248</t>
  </si>
  <si>
    <t>02-11-2025 09:53</t>
  </si>
  <si>
    <t>02-12-2025 09:53</t>
  </si>
  <si>
    <t>02-22-2025 10:54</t>
  </si>
  <si>
    <t>02-11-2025 15:09</t>
  </si>
  <si>
    <t>INC-116258</t>
  </si>
  <si>
    <t>Teo, Sharon</t>
  </si>
  <si>
    <t>02-11-2025 10:18</t>
  </si>
  <si>
    <t>02-12-2025 10:18</t>
  </si>
  <si>
    <t>02-22-2025 11:18</t>
  </si>
  <si>
    <t>02-11-2025 12:31</t>
  </si>
  <si>
    <t>Missing Connector &amp; Add-Ins in Standard Workpaper in Caseware</t>
  </si>
  <si>
    <t>INC-116241</t>
  </si>
  <si>
    <t>Alves, Robert</t>
  </si>
  <si>
    <t>02-12-2025 09:35</t>
  </si>
  <si>
    <t>02-22-2025 10:36</t>
  </si>
  <si>
    <t>PPC Sampling Form Error</t>
  </si>
  <si>
    <t>INC-116293</t>
  </si>
  <si>
    <t>02-11-2025 11:48</t>
  </si>
  <si>
    <t>02-12-2025 11:48</t>
  </si>
  <si>
    <t>02-22-2025 12:48</t>
  </si>
  <si>
    <t>02-13-2025 11:22</t>
  </si>
  <si>
    <t>Certain drives are missing</t>
  </si>
  <si>
    <t>INC-116367</t>
  </si>
  <si>
    <t>02-11-2025 14:35</t>
  </si>
  <si>
    <t>02-11-2025 18:35</t>
  </si>
  <si>
    <t>02-13-2025 14:35</t>
  </si>
  <si>
    <t>02-12-2025 10:09</t>
  </si>
  <si>
    <t>FTL Server - Caseware and Caseview issue</t>
  </si>
  <si>
    <t>INC-116203</t>
  </si>
  <si>
    <t>Jagatha, Sairam</t>
  </si>
  <si>
    <t>02-11-2025 06:12</t>
  </si>
  <si>
    <t>02-12-2025 06:12</t>
  </si>
  <si>
    <t>02-21-2025 23:12</t>
  </si>
  <si>
    <t>02-11-2025 06:36</t>
  </si>
  <si>
    <t>INC-116279</t>
  </si>
  <si>
    <t>02-12-2025 11:06</t>
  </si>
  <si>
    <t>02-25-2025 11:07</t>
  </si>
  <si>
    <t>Camera not working</t>
  </si>
  <si>
    <t>INC-116237</t>
  </si>
  <si>
    <t>02-11-2025 09:34</t>
  </si>
  <si>
    <t>02-12-2025 09:34</t>
  </si>
  <si>
    <t>02-25-2025 09:34</t>
  </si>
  <si>
    <t>how to save Teams recording so others can view it</t>
  </si>
  <si>
    <t>INC-116239</t>
  </si>
  <si>
    <t>02-22-2025 10:34</t>
  </si>
  <si>
    <t>02-11-2025 18:18</t>
  </si>
  <si>
    <t>CaseWare file not synchronizing</t>
  </si>
  <si>
    <t>INC-116278</t>
  </si>
  <si>
    <t>Davis, Craig</t>
  </si>
  <si>
    <t>02-12-2025 11:02</t>
  </si>
  <si>
    <t>02-22-2025 12:02</t>
  </si>
  <si>
    <t>02-12-2025 12:26</t>
  </si>
  <si>
    <t>High Priority - User is Locked Out of Laptop</t>
  </si>
  <si>
    <t>INC-116394</t>
  </si>
  <si>
    <t>02-11-2025 16:18</t>
  </si>
  <si>
    <t>02-22-2025 17:18</t>
  </si>
  <si>
    <t>02-13-2025 16:09</t>
  </si>
  <si>
    <t>INC-116483</t>
  </si>
  <si>
    <t>02-12-2025 03:46</t>
  </si>
  <si>
    <t>02-12-2025 04:46</t>
  </si>
  <si>
    <t>02-12-2025 11:46</t>
  </si>
  <si>
    <t>02-12-2025 05:19</t>
  </si>
  <si>
    <t>INC-116208</t>
  </si>
  <si>
    <t>02-11-2025 08:11</t>
  </si>
  <si>
    <t>02-13-2025 08:11</t>
  </si>
  <si>
    <t>02-11-2025 08:47</t>
  </si>
  <si>
    <t>Client Question on Website Legitimacy</t>
  </si>
  <si>
    <t>INC-116226</t>
  </si>
  <si>
    <t>Taylor, Matthew</t>
  </si>
  <si>
    <t>02-11-2025 09:10</t>
  </si>
  <si>
    <t>02-11-2025 13:10</t>
  </si>
  <si>
    <t>02-13-2025 09:10</t>
  </si>
  <si>
    <t>02-11-2025 10:11</t>
  </si>
  <si>
    <t>Add recipient to "STAR Missing Time Report - Insufficient Hours Entered" email alert</t>
  </si>
  <si>
    <t>INC-116233</t>
  </si>
  <si>
    <t>02-13-2025 09:28</t>
  </si>
  <si>
    <t>02-11-2025 10:37</t>
  </si>
  <si>
    <t>Replacement computer request.</t>
  </si>
  <si>
    <t>INC-116238</t>
  </si>
  <si>
    <t>Abou Draa Barrios, Dasha</t>
  </si>
  <si>
    <t>02-13-2025 14:43</t>
  </si>
  <si>
    <t>Suspicious Link - Citrin Cooperman - Activation Grid</t>
  </si>
  <si>
    <t>INC-116255</t>
  </si>
  <si>
    <t>02-11-2025 10:04</t>
  </si>
  <si>
    <t>02-22-2025 11:04</t>
  </si>
  <si>
    <t>Unable to receive log in code for Canva</t>
  </si>
  <si>
    <t>INC-116273</t>
  </si>
  <si>
    <t>02-12-2025 10:50</t>
  </si>
  <si>
    <t>02-22-2025 11:50</t>
  </si>
  <si>
    <t>02-12-2025 17:43</t>
  </si>
  <si>
    <t>SAX TAX</t>
  </si>
  <si>
    <t>INC-116357</t>
  </si>
  <si>
    <t>Vasquez, Melissa</t>
  </si>
  <si>
    <t>02-11-2025 14:06</t>
  </si>
  <si>
    <t>02-11-2025 22:06</t>
  </si>
  <si>
    <t>02-17-2025 07:06</t>
  </si>
  <si>
    <t>02-13-2025 17:32</t>
  </si>
  <si>
    <t>Need Unsecured PDF</t>
  </si>
  <si>
    <t>INC-116422</t>
  </si>
  <si>
    <t>Landrio, Frank</t>
  </si>
  <si>
    <t>02-11-2025 17:49</t>
  </si>
  <si>
    <t>02-12-2025 17:49</t>
  </si>
  <si>
    <t>02-22-2025 18:49</t>
  </si>
  <si>
    <t>02-11-2025 20:50</t>
  </si>
  <si>
    <t>Time entry updated Last week not able to see on StarPDM</t>
  </si>
  <si>
    <t>INC-116469</t>
  </si>
  <si>
    <t>02-12-2025 01:45</t>
  </si>
  <si>
    <t>02-13-2025 01:45</t>
  </si>
  <si>
    <t>02-23-2025 11:15</t>
  </si>
  <si>
    <t>02-12-2025 02:06</t>
  </si>
  <si>
    <t>Unable to edit word file in caseware binder</t>
  </si>
  <si>
    <t>INC-116521</t>
  </si>
  <si>
    <t>02-12-2025 06:42</t>
  </si>
  <si>
    <t>02-13-2025 06:42</t>
  </si>
  <si>
    <t>02-23-2025 16:12</t>
  </si>
  <si>
    <t>02-14-2025 01:03</t>
  </si>
  <si>
    <t>Blank screen at PC restart</t>
  </si>
  <si>
    <t>INC-116217</t>
  </si>
  <si>
    <t>Wong, Jane</t>
  </si>
  <si>
    <t>02-11-2025 16:43</t>
  </si>
  <si>
    <t>02-18-2025 08:43</t>
  </si>
  <si>
    <t>02-11-2025 09:56</t>
  </si>
  <si>
    <t>Bad request timestamp [40105]</t>
  </si>
  <si>
    <t>INC-116257</t>
  </si>
  <si>
    <t>Kruck, Ciarra</t>
  </si>
  <si>
    <t>02-11-2025 10:13</t>
  </si>
  <si>
    <t>02-13-2025 10:13</t>
  </si>
  <si>
    <t>02-11-2025 11:18</t>
  </si>
  <si>
    <t>Teams Phone Calls</t>
  </si>
  <si>
    <t>INC-116291</t>
  </si>
  <si>
    <t>Nava, Adam</t>
  </si>
  <si>
    <t>02-11-2025 11:46</t>
  </si>
  <si>
    <t>02-25-2025 11:47</t>
  </si>
  <si>
    <t>02-11-2025 13:05</t>
  </si>
  <si>
    <t>Isolate Rajvir Kaur</t>
  </si>
  <si>
    <t>INC-116344</t>
  </si>
  <si>
    <t>02-11-2025 13:54</t>
  </si>
  <si>
    <t>02-11-2025 17:54</t>
  </si>
  <si>
    <t>02-13-2025 13:54</t>
  </si>
  <si>
    <t>02-11-2025 15:41</t>
  </si>
  <si>
    <t>qbo setup irmas</t>
  </si>
  <si>
    <t>INC-116397</t>
  </si>
  <si>
    <t>Shoykhet, Marina</t>
  </si>
  <si>
    <t>02-11-2025 16:23</t>
  </si>
  <si>
    <t>02-12-2025 16:23</t>
  </si>
  <si>
    <t>02-25-2025 16:23</t>
  </si>
  <si>
    <t>qb restore intl metal</t>
  </si>
  <si>
    <t>INC-116399</t>
  </si>
  <si>
    <t>02-11-2025 16:24</t>
  </si>
  <si>
    <t>02-12-2025 16:24</t>
  </si>
  <si>
    <t>02-25-2025 16:24</t>
  </si>
  <si>
    <t>02-11-2025 16:25</t>
  </si>
  <si>
    <t>remote access quickbooks and destktop</t>
  </si>
  <si>
    <t>INC-116285</t>
  </si>
  <si>
    <t>Bate, Michele</t>
  </si>
  <si>
    <t>02-12-2025 11:23</t>
  </si>
  <si>
    <t>02-22-2025 12:23</t>
  </si>
  <si>
    <t>02-11-2025 12:48</t>
  </si>
  <si>
    <t>Fax.Plus</t>
  </si>
  <si>
    <t>INC-116371</t>
  </si>
  <si>
    <t>Iannello, Philip</t>
  </si>
  <si>
    <t>02-11-2025 14:56</t>
  </si>
  <si>
    <t>02-12-2025 14:56</t>
  </si>
  <si>
    <t>02-25-2025 14:56</t>
  </si>
  <si>
    <t>02-11-2025 15:05</t>
  </si>
  <si>
    <t>CaseWare restoration.</t>
  </si>
  <si>
    <t>INC-116234</t>
  </si>
  <si>
    <t>02-11-2025 09:29</t>
  </si>
  <si>
    <t>02-12-2025 09:29</t>
  </si>
  <si>
    <t>02-22-2025 10:29</t>
  </si>
  <si>
    <t>02-14-2025 09:14</t>
  </si>
  <si>
    <t>approval required to see Z Drive</t>
  </si>
  <si>
    <t>INC-116236</t>
  </si>
  <si>
    <t>02-11-2025 09:33</t>
  </si>
  <si>
    <t>Access to PandaDocs</t>
  </si>
  <si>
    <t>INC-116240</t>
  </si>
  <si>
    <t>02-11-2025 13:34</t>
  </si>
  <si>
    <t>02-13-2025 09:34</t>
  </si>
  <si>
    <t>02-13-2025 14:40</t>
  </si>
  <si>
    <t>Unable to access DAS</t>
  </si>
  <si>
    <t>INC-116247</t>
  </si>
  <si>
    <t>Nair, Vandana</t>
  </si>
  <si>
    <t>02-12-2025 09:50</t>
  </si>
  <si>
    <t>02-22-2025 10:50</t>
  </si>
  <si>
    <t>02-12-2025 06:09</t>
  </si>
  <si>
    <t>Outllook and teams not working and want to delete caseware file</t>
  </si>
  <si>
    <t>INC-116449</t>
  </si>
  <si>
    <t>Rangwala, Murtaza</t>
  </si>
  <si>
    <t>02-12-2025 00:24</t>
  </si>
  <si>
    <t>02-13-2025 00:24</t>
  </si>
  <si>
    <t>02-23-2025 09:54</t>
  </si>
  <si>
    <t>02-13-2025 00:45</t>
  </si>
  <si>
    <t>INC-116253</t>
  </si>
  <si>
    <t>Hanley, Kaitlyn</t>
  </si>
  <si>
    <t>02-11-2025 10:02</t>
  </si>
  <si>
    <t>02-12-2025 10:02</t>
  </si>
  <si>
    <t>02-22-2025 11:02</t>
  </si>
  <si>
    <t>02-11-2025 22:55</t>
  </si>
  <si>
    <t>unable to log on to computer - she can be reached by Teams on her phone</t>
  </si>
  <si>
    <t>INC-116334</t>
  </si>
  <si>
    <t>Ticktin, Audrey</t>
  </si>
  <si>
    <t>02-11-2025 13:30</t>
  </si>
  <si>
    <t>02-11-2025 21:30</t>
  </si>
  <si>
    <t>02-17-2025 06:30</t>
  </si>
  <si>
    <t>02-12-2025 17:52</t>
  </si>
  <si>
    <t>Quick questions (alert in teams; StarPDM [don't have "reference" name but perhaps we get this at the training])?</t>
  </si>
  <si>
    <t>INC-116341</t>
  </si>
  <si>
    <t>Hubbard, Laura</t>
  </si>
  <si>
    <t>02-11-2025 13:48</t>
  </si>
  <si>
    <t>02-25-2025 13:48</t>
  </si>
  <si>
    <t>02-11-2025 16:41</t>
  </si>
  <si>
    <t>Issues with Sending Email</t>
  </si>
  <si>
    <t>INC-116404</t>
  </si>
  <si>
    <t>Pennella, Anna</t>
  </si>
  <si>
    <t>02-11-2025 16:35</t>
  </si>
  <si>
    <t>02-13-2025 15:27</t>
  </si>
  <si>
    <t>02-24-2025 01:27</t>
  </si>
  <si>
    <t>02-27-2025 19:46</t>
  </si>
  <si>
    <t>ScanSnap updates</t>
  </si>
  <si>
    <t>INC-116410</t>
  </si>
  <si>
    <t>02-11-2025 16:53</t>
  </si>
  <si>
    <t>02-12-2025 16:53</t>
  </si>
  <si>
    <t>02-25-2025 16:53</t>
  </si>
  <si>
    <t>02-14-2025 16:44</t>
  </si>
  <si>
    <t>INC-116229</t>
  </si>
  <si>
    <t>02-12-2025 09:19</t>
  </si>
  <si>
    <t>02-22-2025 10:19</t>
  </si>
  <si>
    <t>02-14-2025 10:54</t>
  </si>
  <si>
    <t>Retrieval of an Email on Careers Email ID</t>
  </si>
  <si>
    <t>INC-116461</t>
  </si>
  <si>
    <t>Kavishwar, Janki</t>
  </si>
  <si>
    <t>02-12-2025 01:29</t>
  </si>
  <si>
    <t>02-12-2025 15:00</t>
  </si>
  <si>
    <t>02-18-2025 04:12</t>
  </si>
  <si>
    <t>Caseware Cloud Not Working</t>
  </si>
  <si>
    <t>INC-116515</t>
  </si>
  <si>
    <t>Gandhey, Lalith Adithya</t>
  </si>
  <si>
    <t>02-12-2025 06:20</t>
  </si>
  <si>
    <t>02-12-2025 10:20</t>
  </si>
  <si>
    <t>02-12-2025 07:11</t>
  </si>
  <si>
    <t>Not getting new emails.  Urgent.</t>
  </si>
  <si>
    <t>INC-116220</t>
  </si>
  <si>
    <t>02-11-2025 08:50</t>
  </si>
  <si>
    <t>02-11-2025 09:07</t>
  </si>
  <si>
    <t>Set up scan to email and folder on copier</t>
  </si>
  <si>
    <t>INC-116232</t>
  </si>
  <si>
    <t>Troccoli, Mary</t>
  </si>
  <si>
    <t>02-12-2025 09:25</t>
  </si>
  <si>
    <t>02-25-2025 09:25</t>
  </si>
  <si>
    <t>INC-116496</t>
  </si>
  <si>
    <t>Kumar, Anshul</t>
  </si>
  <si>
    <t>02-12-2025 05:07</t>
  </si>
  <si>
    <t>02-12-2025 13:07</t>
  </si>
  <si>
    <t>02-12-2025 07:17</t>
  </si>
  <si>
    <t>INC-116224</t>
  </si>
  <si>
    <t>02-12-2025 09:09</t>
  </si>
  <si>
    <t>02-25-2025 09:09</t>
  </si>
  <si>
    <t>02-14-2025 16:43</t>
  </si>
  <si>
    <t>Caseware Will not Sync a binder Atlantic Private Wealth - 2024 - Tax</t>
  </si>
  <si>
    <t>INC-116265</t>
  </si>
  <si>
    <t>02-11-2025 10:30</t>
  </si>
  <si>
    <t>02-13-2025 08:29</t>
  </si>
  <si>
    <t>02-26-2025 08:29</t>
  </si>
  <si>
    <t>02-12-2025 17:13</t>
  </si>
  <si>
    <t>Caseware Cloud</t>
  </si>
  <si>
    <t>INC-116327</t>
  </si>
  <si>
    <t>02-11-2025 13:19</t>
  </si>
  <si>
    <t>02-12-2025 13:19</t>
  </si>
  <si>
    <t>02-25-2025 13:19</t>
  </si>
  <si>
    <t>02-11-2025 17:32</t>
  </si>
  <si>
    <t>Outlook Meeting Accept Time Delay</t>
  </si>
  <si>
    <t>INC-116429</t>
  </si>
  <si>
    <t>02-11-2025 19:16</t>
  </si>
  <si>
    <t>02-22-2025 20:16</t>
  </si>
  <si>
    <t>02-11-2025 21:41</t>
  </si>
  <si>
    <t>Access required for this path</t>
  </si>
  <si>
    <t>INC-116468</t>
  </si>
  <si>
    <t>02-13-2025 01:41</t>
  </si>
  <si>
    <t>02-23-2025 11:11</t>
  </si>
  <si>
    <t>02-12-2025 04:37</t>
  </si>
  <si>
    <t>Reset network passwork</t>
  </si>
  <si>
    <t>INC-116277</t>
  </si>
  <si>
    <t>Chan, Michelle</t>
  </si>
  <si>
    <t>02-12-2025 10:54</t>
  </si>
  <si>
    <t>02-22-2025 11:54</t>
  </si>
  <si>
    <t>02-11-2025 12:52</t>
  </si>
  <si>
    <t>New user Brenda Ferraro issues with Teams and Duo</t>
  </si>
  <si>
    <t>INC-116295</t>
  </si>
  <si>
    <t>Bekri, Walid</t>
  </si>
  <si>
    <t>02-12-2025 11:54</t>
  </si>
  <si>
    <t>02-25-2025 11:54</t>
  </si>
  <si>
    <t>Unable to login to CLoud Caseware</t>
  </si>
  <si>
    <t>INC-116495</t>
  </si>
  <si>
    <t>02-12-2025 09:07</t>
  </si>
  <si>
    <t>02-14-2025 05:07</t>
  </si>
  <si>
    <t>02-12-2025 07:18</t>
  </si>
  <si>
    <t>Request for Headphone - Aakash Desai</t>
  </si>
  <si>
    <t>INC-116512</t>
  </si>
  <si>
    <t>02-12-2025 06:11</t>
  </si>
  <si>
    <t>02-13-2025 06:11</t>
  </si>
  <si>
    <t>02-23-2025 15:41</t>
  </si>
  <si>
    <t>02-12-2025 06:31</t>
  </si>
  <si>
    <t>Microsoft Teams does not work properly</t>
  </si>
  <si>
    <t>INC-116245</t>
  </si>
  <si>
    <t>Serge, Heidi</t>
  </si>
  <si>
    <t>02-12-2025 09:45</t>
  </si>
  <si>
    <t>03-03-2025 11:40</t>
  </si>
  <si>
    <t>02-27-2025 17:42</t>
  </si>
  <si>
    <t>Urgent - Caseware Unable to determine sync log version</t>
  </si>
  <si>
    <t>INC-116256</t>
  </si>
  <si>
    <t>02-11-2025 10:08</t>
  </si>
  <si>
    <t>02-12-2025 10:08</t>
  </si>
  <si>
    <t>02-25-2025 10:08</t>
  </si>
  <si>
    <t>PPC Error</t>
  </si>
  <si>
    <t>INC-116336</t>
  </si>
  <si>
    <t>02-12-2025 13:35</t>
  </si>
  <si>
    <t>02-26-2025 18:50</t>
  </si>
  <si>
    <t>02-24-2025 13:51</t>
  </si>
  <si>
    <t>INC-116330</t>
  </si>
  <si>
    <t>02-11-2025 13:26</t>
  </si>
  <si>
    <t>02-11-2025 17:26</t>
  </si>
  <si>
    <t>02-13-2025 13:26</t>
  </si>
  <si>
    <t>02-12-2025 14:48</t>
  </si>
  <si>
    <t>can't edit caseware desktop checklists</t>
  </si>
  <si>
    <t>INC-116353</t>
  </si>
  <si>
    <t>DeJesus, Anthony</t>
  </si>
  <si>
    <t>02-11-2025 14:04</t>
  </si>
  <si>
    <t>02-12-2025 14:04</t>
  </si>
  <si>
    <t>02-22-2025 15:04</t>
  </si>
  <si>
    <t>Remote desktop not working</t>
  </si>
  <si>
    <t>INC-116459</t>
  </si>
  <si>
    <t>Agarwal, Payal</t>
  </si>
  <si>
    <t>02-12-2025 01:26</t>
  </si>
  <si>
    <t>02-12-2025 02:26</t>
  </si>
  <si>
    <t>02-12-2025 09:26</t>
  </si>
  <si>
    <t>02-12-2025 01:44</t>
  </si>
  <si>
    <t>Need AVD on Advisory Tenant for DevOps</t>
  </si>
  <si>
    <t>INC-116475</t>
  </si>
  <si>
    <t>Pasupuleti, Saikumar</t>
  </si>
  <si>
    <t>02-12-2025 11:00</t>
  </si>
  <si>
    <t>02-14-2025 07:00</t>
  </si>
  <si>
    <t>02-13-2025 08:21</t>
  </si>
  <si>
    <t>Possible e-mail phishing attempts - please advise. See below</t>
  </si>
  <si>
    <t>INC-116264</t>
  </si>
  <si>
    <t>Itzkowitz, Eric</t>
  </si>
  <si>
    <t>02-11-2025 10:28</t>
  </si>
  <si>
    <t>02-13-2025 10:28</t>
  </si>
  <si>
    <t>02-11-2025 12:21</t>
  </si>
  <si>
    <t>Teams channels keep disappearing</t>
  </si>
  <si>
    <t>INC-116231</t>
  </si>
  <si>
    <t>Bodmann, Sari</t>
  </si>
  <si>
    <t>02-11-2025 09:22</t>
  </si>
  <si>
    <t>02-12-2025 09:22</t>
  </si>
  <si>
    <t>02-22-2025 10:22</t>
  </si>
  <si>
    <t>02-12-2025 07:21</t>
  </si>
  <si>
    <t>INC-116243</t>
  </si>
  <si>
    <t>Jella, Santosh Kumar</t>
  </si>
  <si>
    <t>02-11-2025 09:40</t>
  </si>
  <si>
    <t>02-12-2025 09:40</t>
  </si>
  <si>
    <t>02-22-2025 10:40</t>
  </si>
  <si>
    <t>02-11-2025 10:00</t>
  </si>
  <si>
    <t>Performance Evaluation in Cornerstone</t>
  </si>
  <si>
    <t>INC-116320</t>
  </si>
  <si>
    <t>McDonald, Richard</t>
  </si>
  <si>
    <t>02-11-2025 13:14</t>
  </si>
  <si>
    <t>02-12-2025 13:14</t>
  </si>
  <si>
    <t>02-22-2025 14:14</t>
  </si>
  <si>
    <t>02-11-2025 16:09</t>
  </si>
  <si>
    <t>INC-116332</t>
  </si>
  <si>
    <t>02-12-2025 13:30</t>
  </si>
  <si>
    <t>02-22-2025 14:30</t>
  </si>
  <si>
    <t>02-14-2025 18:41</t>
  </si>
  <si>
    <t>Laserfiche Issue</t>
  </si>
  <si>
    <t>INC-116446</t>
  </si>
  <si>
    <t>02-12-2025 00:15</t>
  </si>
  <si>
    <t>02-12-2025 04:15</t>
  </si>
  <si>
    <t>02-14-2025 00:15</t>
  </si>
  <si>
    <t>02-13-2025 00:14</t>
  </si>
  <si>
    <t>INC-116471</t>
  </si>
  <si>
    <t>02-12-2025 01:55</t>
  </si>
  <si>
    <t>02-12-2025 07:55</t>
  </si>
  <si>
    <t>02-14-2025 01:55</t>
  </si>
  <si>
    <t>Facing issue logging into Remote</t>
  </si>
  <si>
    <t>INC-116474</t>
  </si>
  <si>
    <t>02-12-2025 02:09</t>
  </si>
  <si>
    <t>02-13-2025 02:09</t>
  </si>
  <si>
    <t>02-23-2025 11:39</t>
  </si>
  <si>
    <t>02-13-2025 00:58</t>
  </si>
  <si>
    <t>Not able to login using RDP</t>
  </si>
  <si>
    <t>INC-116476</t>
  </si>
  <si>
    <t>Jain, Mahima</t>
  </si>
  <si>
    <t>02-12-2025 02:20</t>
  </si>
  <si>
    <t>02-13-2025 02:20</t>
  </si>
  <si>
    <t>02-23-2025 11:50</t>
  </si>
  <si>
    <t>02-12-2025 02:55</t>
  </si>
  <si>
    <t>Rent Manager Access issue</t>
  </si>
  <si>
    <t>INC-116479</t>
  </si>
  <si>
    <t>02-12-2025 02:51</t>
  </si>
  <si>
    <t>02-13-2025 02:51</t>
  </si>
  <si>
    <t>02-23-2025 12:21</t>
  </si>
  <si>
    <t>02-13-2025 08:23</t>
  </si>
  <si>
    <t>Issue with Remote Desktop</t>
  </si>
  <si>
    <t>INC-116486</t>
  </si>
  <si>
    <t>Chintala, Manoj</t>
  </si>
  <si>
    <t>02-12-2025 12:15</t>
  </si>
  <si>
    <t>02-12-2025 06:16</t>
  </si>
  <si>
    <t>Unable to access CCC email</t>
  </si>
  <si>
    <t>INC-116498</t>
  </si>
  <si>
    <t>02-12-2025 05:16</t>
  </si>
  <si>
    <t>02-12-2025 09:57</t>
  </si>
  <si>
    <t>QBO Access to Chintan</t>
  </si>
  <si>
    <t>INC-116528</t>
  </si>
  <si>
    <t>02-12-2025 07:35</t>
  </si>
  <si>
    <t>02-12-2025 11:35</t>
  </si>
  <si>
    <t>02-14-2025 07:35</t>
  </si>
  <si>
    <t>Access to NCACPA.ORG</t>
  </si>
  <si>
    <t>INC-116287</t>
  </si>
  <si>
    <t>Freeland, Victoria</t>
  </si>
  <si>
    <t>02-11-2025 11:29</t>
  </si>
  <si>
    <t>02-11-2025 15:29</t>
  </si>
  <si>
    <t>02-13-2025 11:29</t>
  </si>
  <si>
    <t>02-18-2025 18:49</t>
  </si>
  <si>
    <t>Email will not open</t>
  </si>
  <si>
    <t>INC-116311</t>
  </si>
  <si>
    <t>Cisneros, Mariah</t>
  </si>
  <si>
    <t>02-11-2025 12:37</t>
  </si>
  <si>
    <t>02-12-2025 12:37</t>
  </si>
  <si>
    <t>02-22-2025 13:37</t>
  </si>
  <si>
    <t>"Runtime error" When trying to access sharepoint with client files</t>
  </si>
  <si>
    <t>INC-116381</t>
  </si>
  <si>
    <t>Ferdinando, Keith</t>
  </si>
  <si>
    <t>02-11-2025 15:44</t>
  </si>
  <si>
    <t>02-12-2025 15:44</t>
  </si>
  <si>
    <t>02-22-2025 16:44</t>
  </si>
  <si>
    <t>02-11-2025 18:14</t>
  </si>
  <si>
    <t>INC-116418</t>
  </si>
  <si>
    <t>02-22-2025 18:33</t>
  </si>
  <si>
    <t>INC-116481</t>
  </si>
  <si>
    <t>02-12-2025 03:11</t>
  </si>
  <si>
    <t>02-13-2025 08:25</t>
  </si>
  <si>
    <t>Access to Z:/drive lost</t>
  </si>
  <si>
    <t>INC-116214</t>
  </si>
  <si>
    <t>Corso, Fred</t>
  </si>
  <si>
    <t>02-11-2025 08:29</t>
  </si>
  <si>
    <t>02-12-2025 08:29</t>
  </si>
  <si>
    <t>02-22-2025 09:29</t>
  </si>
  <si>
    <t>02-11-2025 14:58</t>
  </si>
  <si>
    <t>Can't find employee in XCM</t>
  </si>
  <si>
    <t>INC-116325</t>
  </si>
  <si>
    <t>Duffy, Oxana</t>
  </si>
  <si>
    <t>02-11-2025 13:17</t>
  </si>
  <si>
    <t>02-12-2025 13:17</t>
  </si>
  <si>
    <t>02-22-2025 14:17</t>
  </si>
  <si>
    <t>02-11-2025 15:43</t>
  </si>
  <si>
    <t>INC-116329</t>
  </si>
  <si>
    <t>02-11-2025 13:20</t>
  </si>
  <si>
    <t>02-13-2025 13:20</t>
  </si>
  <si>
    <t>INC-116345</t>
  </si>
  <si>
    <t>Crasto, Robert</t>
  </si>
  <si>
    <t>02-11-2025 16:51</t>
  </si>
  <si>
    <t>INC-116306</t>
  </si>
  <si>
    <t>02-12-2025 08:25</t>
  </si>
  <si>
    <t>02-18-2025 12:25</t>
  </si>
  <si>
    <t>02-12-2025 07:31</t>
  </si>
  <si>
    <t>INC-116333</t>
  </si>
  <si>
    <t>02-11-2025 17:30</t>
  </si>
  <si>
    <t>02-17-2025 18:26</t>
  </si>
  <si>
    <t>02-15-2025 19:19</t>
  </si>
  <si>
    <t>Cable box on 3</t>
  </si>
  <si>
    <t>INC-116338</t>
  </si>
  <si>
    <t>02-25-2025 13:37</t>
  </si>
  <si>
    <t>02-12-2025 13:33</t>
  </si>
  <si>
    <t>Sharefile - outside client has problems accessing</t>
  </si>
  <si>
    <t>INC-116408</t>
  </si>
  <si>
    <t>02-12-2025 16:48</t>
  </si>
  <si>
    <t>02-22-2025 17:48</t>
  </si>
  <si>
    <t>02-12-2025 12:24</t>
  </si>
  <si>
    <t>INC-116414</t>
  </si>
  <si>
    <t>02-11-2025 17:09</t>
  </si>
  <si>
    <t>02-13-2025 13:10</t>
  </si>
  <si>
    <t>02-23-2025 22:40</t>
  </si>
  <si>
    <t>02-15-2025 19:14</t>
  </si>
  <si>
    <t>Cannot print e-mails directly to CCH Document</t>
  </si>
  <si>
    <t>INC-116424</t>
  </si>
  <si>
    <t>Williams, Tiffanie</t>
  </si>
  <si>
    <t>02-12-2025 17:58</t>
  </si>
  <si>
    <t>02-22-2025 18:59</t>
  </si>
  <si>
    <t>02-11-2025 20:45</t>
  </si>
  <si>
    <t>INC-116209</t>
  </si>
  <si>
    <t>Agarwal, Anshita</t>
  </si>
  <si>
    <t>02-11-2025 08:16</t>
  </si>
  <si>
    <t>02-12-2025 08:16</t>
  </si>
  <si>
    <t>02-22-2025 09:16</t>
  </si>
  <si>
    <t>02-11-2025 09:05</t>
  </si>
  <si>
    <t>Issues Displaying onto Monitor</t>
  </si>
  <si>
    <t>INC-116212</t>
  </si>
  <si>
    <t>Diprete, Anna</t>
  </si>
  <si>
    <t>02-11-2025 08:26</t>
  </si>
  <si>
    <t>02-12-2025 08:26</t>
  </si>
  <si>
    <t>02-25-2025 08:26</t>
  </si>
  <si>
    <t>CaseWare File Rollover</t>
  </si>
  <si>
    <t>INC-116322</t>
  </si>
  <si>
    <t>02-11-2025 13:16</t>
  </si>
  <si>
    <t>02-22-2025 14:16</t>
  </si>
  <si>
    <t>02-11-2025 15:48</t>
  </si>
  <si>
    <t>Urgent: Client Emails Being Blocked - Immediate Assistance Needed</t>
  </si>
  <si>
    <t>INC-116419</t>
  </si>
  <si>
    <t>Muccitelli, Marco</t>
  </si>
  <si>
    <t>02-12-2025 13:34</t>
  </si>
  <si>
    <t>02-18-2025 17:34</t>
  </si>
  <si>
    <t>Caseware cloud not working</t>
  </si>
  <si>
    <t>INC-116456</t>
  </si>
  <si>
    <t>02-12-2025 01:17</t>
  </si>
  <si>
    <t>02-12-2025 05:17</t>
  </si>
  <si>
    <t>02-14-2025 01:17</t>
  </si>
  <si>
    <t>02-12-2025 01:58</t>
  </si>
  <si>
    <t>CCH Tax - Locators</t>
  </si>
  <si>
    <t>INC-116230</t>
  </si>
  <si>
    <t>02-11-2025 09:21</t>
  </si>
  <si>
    <t>02-12-2025 09:21</t>
  </si>
  <si>
    <t>02-22-2025 10:21</t>
  </si>
  <si>
    <t>02-12-2025 07:46</t>
  </si>
  <si>
    <t>Camera off</t>
  </si>
  <si>
    <t>INC-116292</t>
  </si>
  <si>
    <t>02-11-2025 11:47</t>
  </si>
  <si>
    <t>02-12-2025 11:47</t>
  </si>
  <si>
    <t>Client ShareFile Access</t>
  </si>
  <si>
    <t>INC-116302</t>
  </si>
  <si>
    <t>02-11-2025 12:19</t>
  </si>
  <si>
    <t>02-12-2025 12:19</t>
  </si>
  <si>
    <t>02-22-2025 13:19</t>
  </si>
  <si>
    <t>02-17-2025 08:42</t>
  </si>
  <si>
    <t>Cell Phone Number Appearing in Teams &amp; Email Signature</t>
  </si>
  <si>
    <t>INC-116350</t>
  </si>
  <si>
    <t>02-12-2025 14:02</t>
  </si>
  <si>
    <t>02-25-2025 14:02</t>
  </si>
  <si>
    <t>02-11-2025 14:05</t>
  </si>
  <si>
    <t>DUO reactivation for new phone</t>
  </si>
  <si>
    <t>INC-116403</t>
  </si>
  <si>
    <t>Schilpp, Elliott</t>
  </si>
  <si>
    <t>02-11-2025 16:29</t>
  </si>
  <si>
    <t>02-12-2025 12:29</t>
  </si>
  <si>
    <t>02-18-2025 16:29</t>
  </si>
  <si>
    <t>02-11-2025 16:31</t>
  </si>
  <si>
    <t>INC-116213</t>
  </si>
  <si>
    <t>Murphy, Joel</t>
  </si>
  <si>
    <t>02-12-2025 08:28</t>
  </si>
  <si>
    <t>02-22-2025 09:28</t>
  </si>
  <si>
    <t>02-11-2025 08:48</t>
  </si>
  <si>
    <t>Sharefile Upload Notifications Not Being Received by Client</t>
  </si>
  <si>
    <t>INC-116359</t>
  </si>
  <si>
    <t>02-12-2025 14:08</t>
  </si>
  <si>
    <t>02-25-2025 14:08</t>
  </si>
  <si>
    <t>02-12-2025 13:31</t>
  </si>
  <si>
    <t>Remote Desktop - Issue</t>
  </si>
  <si>
    <t>INC-116502</t>
  </si>
  <si>
    <t>Chinta, Surya Sai</t>
  </si>
  <si>
    <t>02-12-2025 05:35</t>
  </si>
  <si>
    <t>02-14-2025 05:35</t>
  </si>
  <si>
    <t>02-12-2025 06:23</t>
  </si>
  <si>
    <t>Excel file not editable</t>
  </si>
  <si>
    <t>INC-116503</t>
  </si>
  <si>
    <t>02-12-2025 05:37</t>
  </si>
  <si>
    <t>02-13-2025 05:38</t>
  </si>
  <si>
    <t>02-23-2025 15:08</t>
  </si>
  <si>
    <t>02-19-2025 08:00</t>
  </si>
  <si>
    <t>ShareFile - Company Credentials login issue</t>
  </si>
  <si>
    <t>INC-116235</t>
  </si>
  <si>
    <t>02-11-2025 09:32</t>
  </si>
  <si>
    <t>02-22-2025 10:33</t>
  </si>
  <si>
    <t>1042-S BOT</t>
  </si>
  <si>
    <t>INC-116260</t>
  </si>
  <si>
    <t>02-13-2025 10:24</t>
  </si>
  <si>
    <t>Checkpoint PPC and AdvanceFlow Thomas Reuters - Justin Levine</t>
  </si>
  <si>
    <t>INC-116317</t>
  </si>
  <si>
    <t>Levine, Justin</t>
  </si>
  <si>
    <t>02-11-2025 13:08</t>
  </si>
  <si>
    <t>02-12-2025 13:08</t>
  </si>
  <si>
    <t>02-22-2025 14:08</t>
  </si>
  <si>
    <t>02-12-2025 09:46</t>
  </si>
  <si>
    <t>Failed to update password timely.</t>
  </si>
  <si>
    <t>INC-116314</t>
  </si>
  <si>
    <t>Ramirez, Catherine</t>
  </si>
  <si>
    <t>02-12-2025 12:49</t>
  </si>
  <si>
    <t>02-22-2025 13:49</t>
  </si>
  <si>
    <t>02-11-2025 14:29</t>
  </si>
  <si>
    <t>Excel Issue</t>
  </si>
  <si>
    <t>INC-116324</t>
  </si>
  <si>
    <t>02-12-2025 11:39</t>
  </si>
  <si>
    <t>QuickBooks Desktop 2023</t>
  </si>
  <si>
    <t>INC-116328</t>
  </si>
  <si>
    <t>Musto, Patricia</t>
  </si>
  <si>
    <t>02-22-2025 14:19</t>
  </si>
  <si>
    <t>INC-116343</t>
  </si>
  <si>
    <t>02-12-2025 13:54</t>
  </si>
  <si>
    <t>02-22-2025 14:54</t>
  </si>
  <si>
    <t>Survey Link in email for 2025 Indemnification Agreement not working</t>
  </si>
  <si>
    <t>INC-116374</t>
  </si>
  <si>
    <t>Han, Richard</t>
  </si>
  <si>
    <t>02-11-2025 15:10</t>
  </si>
  <si>
    <t>02-12-2025 15:10</t>
  </si>
  <si>
    <t>02-25-2025 15:10</t>
  </si>
  <si>
    <t>02-19-2025 12:47</t>
  </si>
  <si>
    <t>INC-116427</t>
  </si>
  <si>
    <t>02-11-2025 18:17</t>
  </si>
  <si>
    <t>02-12-2025 14:17</t>
  </si>
  <si>
    <t>02-18-2025 18:17</t>
  </si>
  <si>
    <t>Unable to login into Client inbox - "kgandhi@ccc-services.com"</t>
  </si>
  <si>
    <t>INC-116514</t>
  </si>
  <si>
    <t>02-12-2025 06:17</t>
  </si>
  <si>
    <t>02-13-2025 06:17</t>
  </si>
  <si>
    <t>02-23-2025 15:47</t>
  </si>
  <si>
    <t>02-12-2025 09:58</t>
  </si>
  <si>
    <t>Outlook (Possibly other Apps) - Print to PDF Aptos font Issue</t>
  </si>
  <si>
    <t>INC-116281</t>
  </si>
  <si>
    <t>McNamara, Tim</t>
  </si>
  <si>
    <t>02-12-2025 11:10</t>
  </si>
  <si>
    <t>02-22-2025 12:10</t>
  </si>
  <si>
    <t>INC-116313</t>
  </si>
  <si>
    <t>Cohen, Beth A.</t>
  </si>
  <si>
    <t>02-12-2025 12:48</t>
  </si>
  <si>
    <t>02-22-2025 13:48</t>
  </si>
  <si>
    <t>General Internet Issues</t>
  </si>
  <si>
    <t>INC-116365</t>
  </si>
  <si>
    <t>02-11-2025 14:16</t>
  </si>
  <si>
    <t>02-12-2025 14:16</t>
  </si>
  <si>
    <t>02-22-2025 15:16</t>
  </si>
  <si>
    <t>02-12-2025 17:54</t>
  </si>
  <si>
    <t>FAS Issues for myself and Regina Weimer-Sollitto</t>
  </si>
  <si>
    <t>INC-116366</t>
  </si>
  <si>
    <t>Vultaggio, Patricia-Lee</t>
  </si>
  <si>
    <t>02-11-2025 14:32</t>
  </si>
  <si>
    <t>02-12-2025 15:16</t>
  </si>
  <si>
    <t>02-25-2025 15:16</t>
  </si>
  <si>
    <t>02-19-2025 15:58</t>
  </si>
  <si>
    <t>Need to add 2 new hires to XCM scheduler</t>
  </si>
  <si>
    <t>INC-116386</t>
  </si>
  <si>
    <t>02-22-2025 16:54</t>
  </si>
  <si>
    <t>02-12-2025 02:01</t>
  </si>
  <si>
    <t>Caseware and CCH</t>
  </si>
  <si>
    <t>INC-116316</t>
  </si>
  <si>
    <t>02-12-2025 13:05</t>
  </si>
  <si>
    <t>02-22-2025 14:05</t>
  </si>
  <si>
    <t>02-12-2025 09:17</t>
  </si>
  <si>
    <t>PCR DataLink not working</t>
  </si>
  <si>
    <t>INC-116376</t>
  </si>
  <si>
    <t>02-11-2025 15:14</t>
  </si>
  <si>
    <t>02-12-2025 15:14</t>
  </si>
  <si>
    <t>02-22-2025 16:15</t>
  </si>
  <si>
    <t>02-12-2025 01:59</t>
  </si>
  <si>
    <t>Excel Add-in Issue</t>
  </si>
  <si>
    <t>INC-116297</t>
  </si>
  <si>
    <t>Dwivedi, Abhishek</t>
  </si>
  <si>
    <t>02-11-2025 12:53</t>
  </si>
  <si>
    <t>Caseware Error</t>
  </si>
  <si>
    <t>INC-116304</t>
  </si>
  <si>
    <t>02-12-2025 12:22</t>
  </si>
  <si>
    <t>02-22-2025 13:22</t>
  </si>
  <si>
    <t>Cannot log into Azure Portal</t>
  </si>
  <si>
    <t>INC-116308</t>
  </si>
  <si>
    <t>Mathias, Graham</t>
  </si>
  <si>
    <t>02-11-2025 12:33</t>
  </si>
  <si>
    <t>XCM - possible issue with permissions</t>
  </si>
  <si>
    <t>INC-116318</t>
  </si>
  <si>
    <t>Jones, Brittany</t>
  </si>
  <si>
    <t>02-12-2025 17:28</t>
  </si>
  <si>
    <t>02-19-2025 09:28</t>
  </si>
  <si>
    <t>INC-116373</t>
  </si>
  <si>
    <t>Weinhardt, Daniel</t>
  </si>
  <si>
    <t>02-11-2025 15:03</t>
  </si>
  <si>
    <t>02-11-2025 23:03</t>
  </si>
  <si>
    <t>02-17-2025 08:03</t>
  </si>
  <si>
    <t>02-18-2025 15:01</t>
  </si>
  <si>
    <t>INC-116518</t>
  </si>
  <si>
    <t>02-12-2025 06:29</t>
  </si>
  <si>
    <t>02-13-2025 06:29</t>
  </si>
  <si>
    <t>02-23-2025 15:59</t>
  </si>
  <si>
    <t>02-12-2025 07:02</t>
  </si>
  <si>
    <t>Request for QBO access</t>
  </si>
  <si>
    <t>INC-116527</t>
  </si>
  <si>
    <t>02-12-2025 07:30</t>
  </si>
  <si>
    <t>02-12-2025 11:30</t>
  </si>
  <si>
    <t>02-14-2025 07:30</t>
  </si>
  <si>
    <t>02-12-2025 09:41</t>
  </si>
  <si>
    <t>US Staff Departure - SELEMI, JOSE - Departure Date: 02/07/2025 - Physical Location: New York City</t>
  </si>
  <si>
    <t>INC-116309</t>
  </si>
  <si>
    <t>Imperiale, Heather</t>
  </si>
  <si>
    <t>02-25-2025 12:34</t>
  </si>
  <si>
    <t>02-13-2025 13:25</t>
  </si>
  <si>
    <t>ShareFile Documents Not Showing Up</t>
  </si>
  <si>
    <t>INC-116392</t>
  </si>
  <si>
    <t>Bond, Christopher</t>
  </si>
  <si>
    <t>02-11-2025 16:13</t>
  </si>
  <si>
    <t>02-12-2025 16:13</t>
  </si>
  <si>
    <t>02-25-2025 16:13</t>
  </si>
  <si>
    <t>Sharefile Document to jamian16@protonmail.com</t>
  </si>
  <si>
    <t>INC-116406</t>
  </si>
  <si>
    <t>Betterbed, Pascale</t>
  </si>
  <si>
    <t>02-12-2025 16:42</t>
  </si>
  <si>
    <t>02-25-2025 16:42</t>
  </si>
  <si>
    <t>02-12-2025 08:42</t>
  </si>
  <si>
    <t>FW: Voice Mail (20 seconds)</t>
  </si>
  <si>
    <t>INC-116340</t>
  </si>
  <si>
    <t>02-11-2025 13:42</t>
  </si>
  <si>
    <t>02-22-2025 14:43</t>
  </si>
  <si>
    <t>02-11-2025 15:53</t>
  </si>
  <si>
    <t>S Staff New Hire - Michael Trivino - Start Date: 02/17/2025 - Physical Office: [NYC]New York City</t>
  </si>
  <si>
    <t>INC-116379</t>
  </si>
  <si>
    <t>02-12-2025 15:36</t>
  </si>
  <si>
    <t>02-25-2025 15:36</t>
  </si>
  <si>
    <t>02-19-2025 15:16</t>
  </si>
  <si>
    <t>Docking Station Not Working</t>
  </si>
  <si>
    <t>INC-116331</t>
  </si>
  <si>
    <t>Kerr, Michael</t>
  </si>
  <si>
    <t>02-11-2025 13:27</t>
  </si>
  <si>
    <t>02-25-2025 13:27</t>
  </si>
  <si>
    <t>02-12-2025 11:59</t>
  </si>
  <si>
    <t>Please update the client's email address associated with CCH portal</t>
  </si>
  <si>
    <t>INC-116348</t>
  </si>
  <si>
    <t>Zheng, Amanda</t>
  </si>
  <si>
    <t>02-11-2025 13:58</t>
  </si>
  <si>
    <t>02-12-2025 13:58</t>
  </si>
  <si>
    <t>DUO -  Unable to Log into Windows</t>
  </si>
  <si>
    <t>INC-116363</t>
  </si>
  <si>
    <t>Bensasi, Ala</t>
  </si>
  <si>
    <t>02-11-2025 14:12</t>
  </si>
  <si>
    <t>02-18-2025 14:12</t>
  </si>
  <si>
    <t>02-14-2025 13:10</t>
  </si>
  <si>
    <t>Eng to CW Conversion</t>
  </si>
  <si>
    <t>INC-116382</t>
  </si>
  <si>
    <t>02-12-2025 15:48</t>
  </si>
  <si>
    <t>02-25-2025 15:48</t>
  </si>
  <si>
    <t>INC-116383</t>
  </si>
  <si>
    <t>02-11-2025 15:51</t>
  </si>
  <si>
    <t>02-12-2025 11:51</t>
  </si>
  <si>
    <t>02-18-2025 15:51</t>
  </si>
  <si>
    <t>INC-116385</t>
  </si>
  <si>
    <t>02-18-2025 15:54</t>
  </si>
  <si>
    <t>Move CW file from ccchi0235 to ccch0235</t>
  </si>
  <si>
    <t>INC-116387</t>
  </si>
  <si>
    <t>02-11-2025 15:58</t>
  </si>
  <si>
    <t>02-12-2025 11:58</t>
  </si>
  <si>
    <t>02-18-2025 15:58</t>
  </si>
  <si>
    <t>Move CW file from ccny0235 to ccch0235</t>
  </si>
  <si>
    <t>INC-116388</t>
  </si>
  <si>
    <t>02-11-2025 16:02</t>
  </si>
  <si>
    <t>02-12-2025 12:02</t>
  </si>
  <si>
    <t>02-18-2025 16:02</t>
  </si>
  <si>
    <t>Desktop Icons Require Admin to be moved or delted</t>
  </si>
  <si>
    <t>INC-116389</t>
  </si>
  <si>
    <t>02-11-2025 16:04</t>
  </si>
  <si>
    <t>02-25-2025 16:04</t>
  </si>
  <si>
    <t>Mouse and Keyboard Not Responding</t>
  </si>
  <si>
    <t>INC-116391</t>
  </si>
  <si>
    <t>Zimmer, Joanne</t>
  </si>
  <si>
    <t>02-25-2025 16:09</t>
  </si>
  <si>
    <t>RTO Support Monitor Alignment</t>
  </si>
  <si>
    <t>INC-116393</t>
  </si>
  <si>
    <t>02-12-2025 12:13</t>
  </si>
  <si>
    <t>02-18-2025 16:13</t>
  </si>
  <si>
    <t>teams pic</t>
  </si>
  <si>
    <t>INC-116415</t>
  </si>
  <si>
    <t>Emrich, Mark</t>
  </si>
  <si>
    <t>02-11-2025 17:13</t>
  </si>
  <si>
    <t>02-22-2025 18:13</t>
  </si>
  <si>
    <t>Sureprep file from PDF to SPBinder</t>
  </si>
  <si>
    <t>INC-116433</t>
  </si>
  <si>
    <t>02-11-2025 19:54</t>
  </si>
  <si>
    <t>02-12-2025 19:54</t>
  </si>
  <si>
    <t>02-22-2025 20:54</t>
  </si>
  <si>
    <t>02-11-2025 21:50</t>
  </si>
  <si>
    <t>Can't fine clients folder in G Drive</t>
  </si>
  <si>
    <t>INC-116438</t>
  </si>
  <si>
    <t>Trejo, Nizan</t>
  </si>
  <si>
    <t>02-11-2025 20:57</t>
  </si>
  <si>
    <t>02-12-2025 20:57</t>
  </si>
  <si>
    <t>02-22-2025 21:58</t>
  </si>
  <si>
    <t>02-12-2025 13:18</t>
  </si>
  <si>
    <t>Outlook - Delayed email receiving from the shared mailbox</t>
  </si>
  <si>
    <t>INC-116426</t>
  </si>
  <si>
    <t>Lam, Evie</t>
  </si>
  <si>
    <t>02-11-2025 18:16</t>
  </si>
  <si>
    <t>02-18-2025 18:16</t>
  </si>
  <si>
    <t>02-13-2025 16:29</t>
  </si>
  <si>
    <t>CW Binder error</t>
  </si>
  <si>
    <t>INC-116484</t>
  </si>
  <si>
    <t>Shabbir, Ali</t>
  </si>
  <si>
    <t>02-12-2025 04:06</t>
  </si>
  <si>
    <t>02-13-2025 04:06</t>
  </si>
  <si>
    <t>02-23-2025 13:36</t>
  </si>
  <si>
    <t>02-12-2025 05:12</t>
  </si>
  <si>
    <t>I require access to Remote desktop "Citrin Cooperman Advisors"</t>
  </si>
  <si>
    <t>INC-116478</t>
  </si>
  <si>
    <t>Yelishala, Poojitha</t>
  </si>
  <si>
    <t>02-12-2025 02:36</t>
  </si>
  <si>
    <t>02-13-2025 02:36</t>
  </si>
  <si>
    <t>02-23-2025 12:06</t>
  </si>
  <si>
    <t>Not able to reset password for "yzala@citrinCoopermanAdvisorSVS.onmicrosoft.com</t>
  </si>
  <si>
    <t>INC-116525</t>
  </si>
  <si>
    <t>02-12-2025 07:22</t>
  </si>
  <si>
    <t>02-12-2025 15:22</t>
  </si>
  <si>
    <t>02-19-2025 07:22</t>
  </si>
  <si>
    <t>02-12-2025 13:46</t>
  </si>
  <si>
    <t>Client is requesting for a new Sharefile Activation Link</t>
  </si>
  <si>
    <t>INC-116423</t>
  </si>
  <si>
    <t>02-11-2025 17:50</t>
  </si>
  <si>
    <t>02-12-2025 17:50</t>
  </si>
  <si>
    <t>02-22-2025 18:50</t>
  </si>
  <si>
    <t>02-12-2025 14:23</t>
  </si>
  <si>
    <t>Not able to login Caseware</t>
  </si>
  <si>
    <t>INC-116507</t>
  </si>
  <si>
    <t>02-12-2025 13:53</t>
  </si>
  <si>
    <t>02-17-2025 22:54</t>
  </si>
  <si>
    <t>02-12-2025 07:26</t>
  </si>
  <si>
    <t>C: Drive full in AVD.</t>
  </si>
  <si>
    <t>INC-116526</t>
  </si>
  <si>
    <t>Bhattacharya, Debdan</t>
  </si>
  <si>
    <t>02-12-2025 07:27</t>
  </si>
  <si>
    <t>02-12-2025 15:27</t>
  </si>
  <si>
    <t>02-18-2025 00:27</t>
  </si>
  <si>
    <t>02-12-2025 07:28</t>
  </si>
  <si>
    <t>invite today to QBOnline@citrincooperman.com for Selig Anesthesia, PLLC</t>
  </si>
  <si>
    <t>INC-116396</t>
  </si>
  <si>
    <t>02-11-2025 16:22</t>
  </si>
  <si>
    <t>02-12-2025 16:22</t>
  </si>
  <si>
    <t>02-25-2025 16:22</t>
  </si>
  <si>
    <t>02-17-2025 13:01</t>
  </si>
  <si>
    <t>CW Support for Fran</t>
  </si>
  <si>
    <t>INC-116411</t>
  </si>
  <si>
    <t>02-11-2025 17:01</t>
  </si>
  <si>
    <t>02-12-2025 13:01</t>
  </si>
  <si>
    <t>02-18-2025 17:01</t>
  </si>
  <si>
    <t>RDP login issue</t>
  </si>
  <si>
    <t>INC-116455</t>
  </si>
  <si>
    <t>Agrawal, Prachi</t>
  </si>
  <si>
    <t>02-13-2025 01:12</t>
  </si>
  <si>
    <t>02-23-2025 10:42</t>
  </si>
  <si>
    <t>02-12-2025 01:22</t>
  </si>
  <si>
    <t>microsoft teams</t>
  </si>
  <si>
    <t>INC-116511</t>
  </si>
  <si>
    <t>02-12-2025 06:10</t>
  </si>
  <si>
    <t>02-13-2025 06:10</t>
  </si>
  <si>
    <t>02-23-2025 15:40</t>
  </si>
  <si>
    <t>02-13-2025 01:56</t>
  </si>
  <si>
    <t>RE: Cornerstone is not working</t>
  </si>
  <si>
    <t>INC-116442</t>
  </si>
  <si>
    <t>02-11-2025 23:40</t>
  </si>
  <si>
    <t>02-12-2025 05:40</t>
  </si>
  <si>
    <t>02-13-2025 23:40</t>
  </si>
  <si>
    <t>02-12-2025 04:39</t>
  </si>
  <si>
    <t>Unable to access Shared Services in Outlook</t>
  </si>
  <si>
    <t>INC-116508</t>
  </si>
  <si>
    <t>Vinapamula, Amulya</t>
  </si>
  <si>
    <t>02-12-2025 06:05</t>
  </si>
  <si>
    <t>02-12-2025 14:05</t>
  </si>
  <si>
    <t>02-17-2025 23:05</t>
  </si>
  <si>
    <t>qbo setup Michael obrien</t>
  </si>
  <si>
    <t>INC-116430</t>
  </si>
  <si>
    <t>02-11-2025 19:34</t>
  </si>
  <si>
    <t>02-26-2025 07:00</t>
  </si>
  <si>
    <t>qbo setup Good Fritz</t>
  </si>
  <si>
    <t>INC-116431</t>
  </si>
  <si>
    <t>02-11-2025 19:36</t>
  </si>
  <si>
    <t>Caseware File Issue</t>
  </si>
  <si>
    <t>INC-116447</t>
  </si>
  <si>
    <t>02-12-2025 00:16</t>
  </si>
  <si>
    <t>02-17-2025 17:16</t>
  </si>
  <si>
    <t>02-12-2025 00:55</t>
  </si>
  <si>
    <t>Not able to open outlook, one drive and excel account in RDP</t>
  </si>
  <si>
    <t>INC-116466</t>
  </si>
  <si>
    <t>02-13-2025 01:38</t>
  </si>
  <si>
    <t>02-23-2025 11:08</t>
  </si>
  <si>
    <t>02-12-2025 02:52</t>
  </si>
  <si>
    <t>2025 Citrin Cooperman Independence Affirmation Email - Bounced in Outlook</t>
  </si>
  <si>
    <t>INC-116497</t>
  </si>
  <si>
    <t>Spieker, Alex</t>
  </si>
  <si>
    <t>02-12-2025 05:15</t>
  </si>
  <si>
    <t>02-13-2025 05:15</t>
  </si>
  <si>
    <t>02-23-2025 14:45</t>
  </si>
  <si>
    <t>Laptop and Remote was not starting</t>
  </si>
  <si>
    <t>INC-116458</t>
  </si>
  <si>
    <t>02-12-2025 01:21</t>
  </si>
  <si>
    <t>02-17-2025 18:21</t>
  </si>
  <si>
    <t>02-12-2025 01:47</t>
  </si>
  <si>
    <t>Unable to access OnPoint Caseware Cloud</t>
  </si>
  <si>
    <t>INC-116505</t>
  </si>
  <si>
    <t>02-12-2025 13:43</t>
  </si>
  <si>
    <t>02-17-2025 22:43</t>
  </si>
  <si>
    <t>02-12-2025 08:19</t>
  </si>
  <si>
    <t>INC-116450</t>
  </si>
  <si>
    <t>Kozmin, Anastasia</t>
  </si>
  <si>
    <t>02-12-2025 00:30</t>
  </si>
  <si>
    <t>02-12-2025 19:00</t>
  </si>
  <si>
    <t>02-14-2025 14:36</t>
  </si>
  <si>
    <t>CaseWare not working on local</t>
  </si>
  <si>
    <t>INC-116473</t>
  </si>
  <si>
    <t>02-13-2025 02:06</t>
  </si>
  <si>
    <t>02-23-2025 11:36</t>
  </si>
  <si>
    <t>INC-116477</t>
  </si>
  <si>
    <t>02-12-2025 02:23</t>
  </si>
  <si>
    <t>02-14-2025 02:23</t>
  </si>
  <si>
    <t>02-12-2025 03:21</t>
  </si>
  <si>
    <t>INC-116452</t>
  </si>
  <si>
    <t>02-12-2025 00:34</t>
  </si>
  <si>
    <t>02-12-2025 08:34</t>
  </si>
  <si>
    <t>02-17-2025 17:34</t>
  </si>
  <si>
    <t>02-12-2025 07:05</t>
  </si>
  <si>
    <t>INC-116493</t>
  </si>
  <si>
    <t>McCusker, Corey</t>
  </si>
  <si>
    <t>02-12-2025 04:56</t>
  </si>
  <si>
    <t>02-12-2025 08:56</t>
  </si>
  <si>
    <t>02-14-2025 04:56</t>
  </si>
  <si>
    <t>DAS Login Access</t>
  </si>
  <si>
    <t>INC-116501</t>
  </si>
  <si>
    <t>Jilla, RamCharan</t>
  </si>
  <si>
    <t>02-12-2025 05:32</t>
  </si>
  <si>
    <t>02-13-2025 05:32</t>
  </si>
  <si>
    <t>02-23-2025 15:02</t>
  </si>
  <si>
    <t>PDF</t>
  </si>
  <si>
    <t>INC-116510</t>
  </si>
  <si>
    <t>Ladani, Dixit</t>
  </si>
  <si>
    <t>02-12-2025 07:10</t>
  </si>
  <si>
    <t>02-12-2025 14:10</t>
  </si>
  <si>
    <t>02-12-2025 07:39</t>
  </si>
  <si>
    <t>FW: Junk:1dab8609-cb01-42b0-9bc2-08dd4b347025|oliver@aivirtualassistwork.com|(metrowestbusiness.org Exclusive Offer: Claim Your Three Business Gifts Today!) 2/12/2025 10:21:44 AM</t>
  </si>
  <si>
    <t>INC-116499</t>
  </si>
  <si>
    <t>CCC Spam Mailbox</t>
  </si>
  <si>
    <t>02-12-2025 05:22</t>
  </si>
  <si>
    <t>02-12-2025 07:03</t>
  </si>
  <si>
    <t>FW: Junk:ae482a3e-a071-4db2-05a2-08dd4b57ca18|amitkumar311@hotmail.com|(VA Part &amp; Full - Time / Virtual Assistance) 2/12/2025 1:01:15 PM</t>
  </si>
  <si>
    <t>INC-116532</t>
  </si>
  <si>
    <t>02-14-2025 08:02</t>
  </si>
  <si>
    <t>02-12-2025 10:15</t>
  </si>
  <si>
    <t>INC-116506</t>
  </si>
  <si>
    <t>02-12-2025 05:46</t>
  </si>
  <si>
    <t>02-12-2025 06:46</t>
  </si>
  <si>
    <t>INC-116491</t>
  </si>
  <si>
    <t>02-12-2025 04:52</t>
  </si>
  <si>
    <t>02-13-2025 04:52</t>
  </si>
  <si>
    <t>02-23-2025 14:22</t>
  </si>
  <si>
    <t>02-13-2025 01:42</t>
  </si>
  <si>
    <t>WEB OUTLOOK EMAIL ERROR</t>
  </si>
  <si>
    <t>INC-116519</t>
  </si>
  <si>
    <t>Nagpal, Jayant</t>
  </si>
  <si>
    <t>02-12-2025 06:30</t>
  </si>
  <si>
    <t>02-13-2025 06:30</t>
  </si>
  <si>
    <t>02-23-2025 16:00</t>
  </si>
  <si>
    <t>FAS Access needed</t>
  </si>
  <si>
    <t>INC-116523</t>
  </si>
  <si>
    <t>02-12-2025 11:12</t>
  </si>
  <si>
    <t>02-14-2025 07:12</t>
  </si>
  <si>
    <t>02-13-2025 09:09</t>
  </si>
  <si>
    <t>QUick books 2024</t>
  </si>
  <si>
    <t>INC-116524</t>
  </si>
  <si>
    <t>02-12-2025 07:14</t>
  </si>
  <si>
    <t>02-12-2025 11:14</t>
  </si>
  <si>
    <t>02-14-2025 07:14</t>
  </si>
  <si>
    <t>02-12-2025 12:25</t>
  </si>
  <si>
    <t>CCC-Services mail are not working</t>
  </si>
  <si>
    <t>INC-116530</t>
  </si>
  <si>
    <t>Jain, Piyush</t>
  </si>
  <si>
    <t>02-12-2025 08:55</t>
  </si>
  <si>
    <t>Printing to pdf from excel</t>
  </si>
  <si>
    <t>INC-116640</t>
  </si>
  <si>
    <t>Romano, Frank</t>
  </si>
  <si>
    <t>02-12-2025 11:29</t>
  </si>
  <si>
    <t>02-12-2025 15:29</t>
  </si>
  <si>
    <t>02-14-2025 11:29</t>
  </si>
  <si>
    <t>Excel crashing every few mintues</t>
  </si>
  <si>
    <t>INC-116656</t>
  </si>
  <si>
    <t>Sklaroff, Matthew</t>
  </si>
  <si>
    <t>02-12-2025 12:10</t>
  </si>
  <si>
    <t>02-13-2025 12:10</t>
  </si>
  <si>
    <t>02-23-2025 21:40</t>
  </si>
  <si>
    <t>02-12-2025 13:12</t>
  </si>
  <si>
    <t>keeper help</t>
  </si>
  <si>
    <t>INC-116794</t>
  </si>
  <si>
    <t>Hernandez, Lola</t>
  </si>
  <si>
    <t>02-12-2025 17:42</t>
  </si>
  <si>
    <t>02-13-2025 17:42</t>
  </si>
  <si>
    <t>02-26-2025 17:42</t>
  </si>
  <si>
    <t>Zip File</t>
  </si>
  <si>
    <t>INC-116795</t>
  </si>
  <si>
    <t>Monas, Rita</t>
  </si>
  <si>
    <t>02-12-2025 17:47</t>
  </si>
  <si>
    <t>02-12-2025 21:47</t>
  </si>
  <si>
    <t>02-14-2025 17:47</t>
  </si>
  <si>
    <t>02-13-2025 08:44</t>
  </si>
  <si>
    <t>qbo setup rogers</t>
  </si>
  <si>
    <t>INC-116798</t>
  </si>
  <si>
    <t>02-13-2025 17:54</t>
  </si>
  <si>
    <t>02-26-2025 17:54</t>
  </si>
  <si>
    <t>qbo setup johnworld</t>
  </si>
  <si>
    <t>INC-116800</t>
  </si>
  <si>
    <t>02-12-2025 18:01</t>
  </si>
  <si>
    <t>02-13-2025 18:02</t>
  </si>
  <si>
    <t>02-26-2025 18:02</t>
  </si>
  <si>
    <t>02-12-2025 18:02</t>
  </si>
  <si>
    <t>qbo setup Kung fu</t>
  </si>
  <si>
    <t>INC-116802</t>
  </si>
  <si>
    <t>02-12-2025 18:05</t>
  </si>
  <si>
    <t>02-13-2025 18:05</t>
  </si>
  <si>
    <t>02-26-2025 18:05</t>
  </si>
  <si>
    <t>Need Dell Charger</t>
  </si>
  <si>
    <t>INC-116535</t>
  </si>
  <si>
    <t>02-12-2025 08:18</t>
  </si>
  <si>
    <t>02-13-2025 08:18</t>
  </si>
  <si>
    <t>02-26-2025 08:18</t>
  </si>
  <si>
    <t>02-12-2025 08:49</t>
  </si>
  <si>
    <t>CFS 2023 Payroll Access for Gettry Marcus Legacy clients</t>
  </si>
  <si>
    <t>INC-116541</t>
  </si>
  <si>
    <t>Beissner, Clara</t>
  </si>
  <si>
    <t>02-17-2025 12:10</t>
  </si>
  <si>
    <t>02-19-2025 08:10</t>
  </si>
  <si>
    <t>02-17-2025 14:50</t>
  </si>
  <si>
    <t>Infosec Lock Out</t>
  </si>
  <si>
    <t>INC-116565</t>
  </si>
  <si>
    <t>Diakogeorgios, Manny</t>
  </si>
  <si>
    <t>02-12-2025 09:31</t>
  </si>
  <si>
    <t>02-12-2025 17:31</t>
  </si>
  <si>
    <t>02-19-2025 09:31</t>
  </si>
  <si>
    <t>02-12-2025 14:59</t>
  </si>
  <si>
    <t>Delayed Typing</t>
  </si>
  <si>
    <t>INC-116630</t>
  </si>
  <si>
    <t>Mulcahy, Kerry</t>
  </si>
  <si>
    <t>02-12-2025 11:16</t>
  </si>
  <si>
    <t>02-13-2025 11:16</t>
  </si>
  <si>
    <t>02-23-2025 20:46</t>
  </si>
  <si>
    <t>02-14-2025 04:21</t>
  </si>
  <si>
    <t>Trouble Restoring Teams Meeting Recording</t>
  </si>
  <si>
    <t>INC-116765</t>
  </si>
  <si>
    <t>02-12-2025 16:35</t>
  </si>
  <si>
    <t>03-10-2025 15:19</t>
  </si>
  <si>
    <t>02-27-2025 18:03</t>
  </si>
  <si>
    <t>FW: Voice Mail (22 seconds)</t>
  </si>
  <si>
    <t>INC-116645</t>
  </si>
  <si>
    <t>02-12-2025 11:38</t>
  </si>
  <si>
    <t>02-13-2025 11:38</t>
  </si>
  <si>
    <t>02-23-2025 21:08</t>
  </si>
  <si>
    <t>02-13-2025 09:56</t>
  </si>
  <si>
    <t>Checkpoint product</t>
  </si>
  <si>
    <t>INC-116587</t>
  </si>
  <si>
    <t>02-13-2025 10:00</t>
  </si>
  <si>
    <t>02-23-2025 19:30</t>
  </si>
  <si>
    <t>02-12-2025 15:34</t>
  </si>
  <si>
    <t>INC-116763</t>
  </si>
  <si>
    <t>Sacco, Anthony</t>
  </si>
  <si>
    <t>02-12-2025 16:21</t>
  </si>
  <si>
    <t>02-13-2025 16:21</t>
  </si>
  <si>
    <t>02-26-2025 16:21</t>
  </si>
  <si>
    <t>02-17-2025 10:33</t>
  </si>
  <si>
    <t>CaseWare Registration</t>
  </si>
  <si>
    <t>INC-116818</t>
  </si>
  <si>
    <t>Zislis, Shirley</t>
  </si>
  <si>
    <t>02-12-2025 20:46</t>
  </si>
  <si>
    <t>02-13-2025 20:46</t>
  </si>
  <si>
    <t>02-24-2025 06:46</t>
  </si>
  <si>
    <t>02-13-2025 13:27</t>
  </si>
  <si>
    <t>Calendar view - working hours</t>
  </si>
  <si>
    <t>INC-116573</t>
  </si>
  <si>
    <t>02-13-2025 09:46</t>
  </si>
  <si>
    <t>02-23-2025 19:16</t>
  </si>
  <si>
    <t>02-14-2025 10:35</t>
  </si>
  <si>
    <t>INC-116637</t>
  </si>
  <si>
    <t>02-12-2025 11:26</t>
  </si>
  <si>
    <t>02-14-2025 11:26</t>
  </si>
  <si>
    <t>Unable to approve request</t>
  </si>
  <si>
    <t>INC-116736</t>
  </si>
  <si>
    <t>02-13-2025 15:10</t>
  </si>
  <si>
    <t>02-26-2025 15:10</t>
  </si>
  <si>
    <t>MS Teams not working</t>
  </si>
  <si>
    <t>INC-116828</t>
  </si>
  <si>
    <t>02-13-2025 01:23</t>
  </si>
  <si>
    <t>02-14-2025 01:23</t>
  </si>
  <si>
    <t>02-24-2025 11:23</t>
  </si>
  <si>
    <t>02-13-2025 05:26</t>
  </si>
  <si>
    <t>Caseware desktop -  Add in</t>
  </si>
  <si>
    <t>INC-116538</t>
  </si>
  <si>
    <t>02-12-2025 08:32</t>
  </si>
  <si>
    <t>02-13-2025 07:57</t>
  </si>
  <si>
    <t>02-18-2025 16:57</t>
  </si>
  <si>
    <t>Quickbooks desktop in remote desktop</t>
  </si>
  <si>
    <t>INC-116540</t>
  </si>
  <si>
    <t>Rojas, Victoria</t>
  </si>
  <si>
    <t>02-12-2025 08:41</t>
  </si>
  <si>
    <t>02-13-2025 08:41</t>
  </si>
  <si>
    <t>02-23-2025 18:11</t>
  </si>
  <si>
    <t>Suspicious links</t>
  </si>
  <si>
    <t>INC-116622</t>
  </si>
  <si>
    <t>02-12-2025 11:01</t>
  </si>
  <si>
    <t>02-13-2025 11:01</t>
  </si>
  <si>
    <t>02-23-2025 20:31</t>
  </si>
  <si>
    <t>02-12-2025 14:33</t>
  </si>
  <si>
    <t>URGENT: Caseware Word File Editing Restriction</t>
  </si>
  <si>
    <t>INC-116623</t>
  </si>
  <si>
    <t>Rosenberger, Rustin</t>
  </si>
  <si>
    <t>02-13-2025 11:02</t>
  </si>
  <si>
    <t>02-26-2025 11:02</t>
  </si>
  <si>
    <t>02-13-2025 13:24</t>
  </si>
  <si>
    <t>S:\\ Drive Not Accessible due to server memory</t>
  </si>
  <si>
    <t>INC-116690</t>
  </si>
  <si>
    <t>MacFarlane, Megan</t>
  </si>
  <si>
    <t>02-12-2025 19:23</t>
  </si>
  <si>
    <t>Access to Z:/drive lost (second day)</t>
  </si>
  <si>
    <t>INC-116542</t>
  </si>
  <si>
    <t>02-13-2025 08:56</t>
  </si>
  <si>
    <t>02-23-2025 18:26</t>
  </si>
  <si>
    <t>02-13-2025 07:58</t>
  </si>
  <si>
    <t>VPN not working</t>
  </si>
  <si>
    <t>INC-116564</t>
  </si>
  <si>
    <t>Marrero, Jennifer</t>
  </si>
  <si>
    <t>02-13-2025 09:26</t>
  </si>
  <si>
    <t>02-26-2025 09:26</t>
  </si>
  <si>
    <t>02-12-2025 10:07</t>
  </si>
  <si>
    <t>Monitor no Display</t>
  </si>
  <si>
    <t>INC-116577</t>
  </si>
  <si>
    <t>Coffey, Robin</t>
  </si>
  <si>
    <t>02-12-2025 09:51</t>
  </si>
  <si>
    <t>02-12-2025 17:51</t>
  </si>
  <si>
    <t>02-19-2025 09:51</t>
  </si>
  <si>
    <t>Emailing Attachments to Client: ShareFile and OneDrive Unsuccessful</t>
  </si>
  <si>
    <t>INC-116592</t>
  </si>
  <si>
    <t>02-12-2025 14:11</t>
  </si>
  <si>
    <t>02-14-2025 10:11</t>
  </si>
  <si>
    <t>02-12-2025 11:24</t>
  </si>
  <si>
    <t>VPN / Cisco Not Connecting</t>
  </si>
  <si>
    <t>INC-116670</t>
  </si>
  <si>
    <t>Padilla, Kayla</t>
  </si>
  <si>
    <t>02-12-2025 12:41</t>
  </si>
  <si>
    <t>02-13-2025 12:41</t>
  </si>
  <si>
    <t>02-23-2025 22:11</t>
  </si>
  <si>
    <t>02-12-2025 14:45</t>
  </si>
  <si>
    <t>PPC ISSUE</t>
  </si>
  <si>
    <t>INC-116686</t>
  </si>
  <si>
    <t>02-13-2025 13:05</t>
  </si>
  <si>
    <t>02-23-2025 22:35</t>
  </si>
  <si>
    <t>Excel "add-ons" is missing</t>
  </si>
  <si>
    <t>INC-116724</t>
  </si>
  <si>
    <t>02-12-2025 14:40</t>
  </si>
  <si>
    <t>02-24-2025 00:40</t>
  </si>
  <si>
    <t>Samkit Mehta (CCI CTS Staff) needs XCM Calendar profile setup</t>
  </si>
  <si>
    <t>INC-116893</t>
  </si>
  <si>
    <t>Simms, Adrianne N.</t>
  </si>
  <si>
    <t>02-13-2025 10:01</t>
  </si>
  <si>
    <t>02-14-2025 10:01</t>
  </si>
  <si>
    <t>02-24-2025 20:01</t>
  </si>
  <si>
    <t>02-13-2025 17:41</t>
  </si>
  <si>
    <t>INC-116545</t>
  </si>
  <si>
    <t>02-23-2025 18:36</t>
  </si>
  <si>
    <t>caseware templates</t>
  </si>
  <si>
    <t>INC-116593</t>
  </si>
  <si>
    <t>02-13-2025 10:11</t>
  </si>
  <si>
    <t>02-23-2025 19:41</t>
  </si>
  <si>
    <t>Word doc glitched and I lost my work</t>
  </si>
  <si>
    <t>INC-116624</t>
  </si>
  <si>
    <t>Henderson, Gemma</t>
  </si>
  <si>
    <t>02-12-2025 11:03</t>
  </si>
  <si>
    <t>02-13-2025 11:03</t>
  </si>
  <si>
    <t>02-23-2025 20:33</t>
  </si>
  <si>
    <t>02-12-2025 12:35</t>
  </si>
  <si>
    <t>Z Drive</t>
  </si>
  <si>
    <t>INC-116631</t>
  </si>
  <si>
    <t>02-12-2025 11:19</t>
  </si>
  <si>
    <t>02-12-2025 15:19</t>
  </si>
  <si>
    <t>02-14-2025 11:19</t>
  </si>
  <si>
    <t>02-12-2025 14:42</t>
  </si>
  <si>
    <t>IDEA License expired</t>
  </si>
  <si>
    <t>INC-116728</t>
  </si>
  <si>
    <t>Wildstein, Gregg</t>
  </si>
  <si>
    <t>02-12-2025 14:49</t>
  </si>
  <si>
    <t>02-13-2025 14:49</t>
  </si>
  <si>
    <t>02-24-2025 00:49</t>
  </si>
  <si>
    <t>Successor Auditor Access</t>
  </si>
  <si>
    <t>INC-116731</t>
  </si>
  <si>
    <t>Alvanas, Jeffrey</t>
  </si>
  <si>
    <t>02-12-2025 15:01</t>
  </si>
  <si>
    <t>02-19-2025 15:01</t>
  </si>
  <si>
    <t>02-17-2025 16:47</t>
  </si>
  <si>
    <t>Teams sound</t>
  </si>
  <si>
    <t>INC-116743</t>
  </si>
  <si>
    <t>Gozdeck, Todj</t>
  </si>
  <si>
    <t>02-12-2025 19:27</t>
  </si>
  <si>
    <t>02-14-2025 15:27</t>
  </si>
  <si>
    <t>02-13-2025 13:28</t>
  </si>
  <si>
    <t>Time Entry Issue</t>
  </si>
  <si>
    <t>INC-116819</t>
  </si>
  <si>
    <t>02-12-2025 20:58</t>
  </si>
  <si>
    <t>02-13-2025 20:58</t>
  </si>
  <si>
    <t>02-24-2025 06:58</t>
  </si>
  <si>
    <t>02-13-2025 15:12</t>
  </si>
  <si>
    <t>Outlook Email</t>
  </si>
  <si>
    <t>INC-116610</t>
  </si>
  <si>
    <t>02-12-2025 10:33</t>
  </si>
  <si>
    <t>02-13-2025 10:33</t>
  </si>
  <si>
    <t>02-23-2025 20:03</t>
  </si>
  <si>
    <t>Computer running very slow in office</t>
  </si>
  <si>
    <t>INC-116638</t>
  </si>
  <si>
    <t>02-13-2025 11:26</t>
  </si>
  <si>
    <t>02-26-2025 11:26</t>
  </si>
  <si>
    <t>02-12-2025 13:38</t>
  </si>
  <si>
    <t>Monitor - Not displaying image</t>
  </si>
  <si>
    <t>INC-116582</t>
  </si>
  <si>
    <t>Khojian, Nyree</t>
  </si>
  <si>
    <t>02-13-2025 11:23</t>
  </si>
  <si>
    <t>02-26-2025 11:24</t>
  </si>
  <si>
    <t>02-18-2025 12:37</t>
  </si>
  <si>
    <t>INC-116668</t>
  </si>
  <si>
    <t>02-12-2025 12:38</t>
  </si>
  <si>
    <t>02-13-2025 12:38</t>
  </si>
  <si>
    <t>02-26-2025 12:38</t>
  </si>
  <si>
    <t>INC-116669</t>
  </si>
  <si>
    <t>02-12-2025 12:39</t>
  </si>
  <si>
    <t>02-13-2025 12:39</t>
  </si>
  <si>
    <t>02-26-2025 12:39</t>
  </si>
  <si>
    <t>Jeannette James - Scanning is Cutting off Pages</t>
  </si>
  <si>
    <t>INC-116676</t>
  </si>
  <si>
    <t>02-12-2025 12:50</t>
  </si>
  <si>
    <t>02-13-2025 12:50</t>
  </si>
  <si>
    <t>02-26-2025 12:50</t>
  </si>
  <si>
    <t>CCH Tax Access - Not Seeing Certain Clients in CCH Tax</t>
  </si>
  <si>
    <t>INC-116679</t>
  </si>
  <si>
    <t>02-12-2025 12:54</t>
  </si>
  <si>
    <t>02-13-2025 12:54</t>
  </si>
  <si>
    <t>02-26-2025 12:54</t>
  </si>
  <si>
    <t>Update to information on the Intranet</t>
  </si>
  <si>
    <t>INC-116785</t>
  </si>
  <si>
    <t>02-12-2025 17:16</t>
  </si>
  <si>
    <t>02-13-2025 17:16</t>
  </si>
  <si>
    <t>02-26-2025 17:17</t>
  </si>
  <si>
    <t>02-13-2025 10:04</t>
  </si>
  <si>
    <t>Unable to open below mentioned file</t>
  </si>
  <si>
    <t>INC-116822</t>
  </si>
  <si>
    <t>02-13-2025 04:16</t>
  </si>
  <si>
    <t>02-15-2025 08:16</t>
  </si>
  <si>
    <t>02-13-2025 03:42</t>
  </si>
  <si>
    <t>Unable to navigate through file of RIOT venture in CAseware</t>
  </si>
  <si>
    <t>INC-116865</t>
  </si>
  <si>
    <t>02-13-2025 08:42</t>
  </si>
  <si>
    <t>02-14-2025 08:42</t>
  </si>
  <si>
    <t>02-24-2025 18:42</t>
  </si>
  <si>
    <t>02-14-2025 02:57</t>
  </si>
  <si>
    <t>Headphones</t>
  </si>
  <si>
    <t>INC-117013</t>
  </si>
  <si>
    <t>Maybruch, Sally</t>
  </si>
  <si>
    <t>02-13-2025 13:46</t>
  </si>
  <si>
    <t>02-14-2025 13:46</t>
  </si>
  <si>
    <t>02-24-2025 23:46</t>
  </si>
  <si>
    <t>02-13-2025 17:23</t>
  </si>
  <si>
    <t>Robert needed a replacement headset</t>
  </si>
  <si>
    <t>INC-116543</t>
  </si>
  <si>
    <t>Artuz, Robert</t>
  </si>
  <si>
    <t>02-12-2025 08:57</t>
  </si>
  <si>
    <t>02-13-2025 08:57</t>
  </si>
  <si>
    <t>02-26-2025 08:57</t>
  </si>
  <si>
    <t>Lynn got a new phone and needed her company access reestablished.</t>
  </si>
  <si>
    <t>INC-116562</t>
  </si>
  <si>
    <t>Muckerman, Lynn</t>
  </si>
  <si>
    <t>02-12-2025 09:24</t>
  </si>
  <si>
    <t>02-13-2025 09:24</t>
  </si>
  <si>
    <t>02-26-2025 09:24</t>
  </si>
  <si>
    <t>Unable to access Caseware</t>
  </si>
  <si>
    <t>INC-116586</t>
  </si>
  <si>
    <t>Pujara, Deval</t>
  </si>
  <si>
    <t>02-12-2025 14:00</t>
  </si>
  <si>
    <t>02-14-2025 10:00</t>
  </si>
  <si>
    <t>02-12-2025 10:51</t>
  </si>
  <si>
    <t>Miguel was having issues scanning and saving a document.</t>
  </si>
  <si>
    <t>INC-116602</t>
  </si>
  <si>
    <t>Clarence, Miguel</t>
  </si>
  <si>
    <t>02-13-2025 10:20</t>
  </si>
  <si>
    <t>02-26-2025 10:20</t>
  </si>
  <si>
    <t>Sharepoint - Cannot access</t>
  </si>
  <si>
    <t>INC-116603</t>
  </si>
  <si>
    <t>Schult, Jim</t>
  </si>
  <si>
    <t>client files</t>
  </si>
  <si>
    <t>INC-116609</t>
  </si>
  <si>
    <t>02-14-2025 10:33</t>
  </si>
  <si>
    <t>02-14-2025 14:06</t>
  </si>
  <si>
    <t>INC-116715</t>
  </si>
  <si>
    <t>Terrazas, Graciela</t>
  </si>
  <si>
    <t>02-13-2025 14:08</t>
  </si>
  <si>
    <t>02-24-2025 00:09</t>
  </si>
  <si>
    <t>Caseware cloud excel issue</t>
  </si>
  <si>
    <t>INC-116827</t>
  </si>
  <si>
    <t>Thakur, Ashwin</t>
  </si>
  <si>
    <t>02-13-2025 01:06</t>
  </si>
  <si>
    <t>02-13-2025 05:06</t>
  </si>
  <si>
    <t>02-15-2025 09:06</t>
  </si>
  <si>
    <t>Cant open an email link.</t>
  </si>
  <si>
    <t>INC-116880</t>
  </si>
  <si>
    <t>02-13-2025 09:27</t>
  </si>
  <si>
    <t>02-14-2025 09:27</t>
  </si>
  <si>
    <t>02-24-2025 19:27</t>
  </si>
  <si>
    <t>02-13-2025 13:02</t>
  </si>
  <si>
    <t>INC-116556</t>
  </si>
  <si>
    <t>02-12-2025 09:18</t>
  </si>
  <si>
    <t>02-13-2025 09:18</t>
  </si>
  <si>
    <t>02-23-2025 18:48</t>
  </si>
  <si>
    <t>Remote Desktop - CC workspace unavailable</t>
  </si>
  <si>
    <t>INC-116621</t>
  </si>
  <si>
    <t>Tamayo, Austin</t>
  </si>
  <si>
    <t>02-13-2025 11:00</t>
  </si>
  <si>
    <t>02-26-2025 11:00</t>
  </si>
  <si>
    <t>02-18-2025 15:40</t>
  </si>
  <si>
    <t>CW - prelim analytics linkage to TB issues</t>
  </si>
  <si>
    <t>INC-116662</t>
  </si>
  <si>
    <t>02-13-2025 12:29</t>
  </si>
  <si>
    <t>02-23-2025 21:59</t>
  </si>
  <si>
    <t>02-14-2025 14:09</t>
  </si>
  <si>
    <t>Unable to Log in to STAR</t>
  </si>
  <si>
    <t>INC-116675</t>
  </si>
  <si>
    <t>Korndoerfer, Caralyn</t>
  </si>
  <si>
    <t>02-26-2025 13:48</t>
  </si>
  <si>
    <t>03-08-2025 14:48</t>
  </si>
  <si>
    <t>02-26-2025 14:44</t>
  </si>
  <si>
    <t>Caseware File Missing</t>
  </si>
  <si>
    <t>INC-116708</t>
  </si>
  <si>
    <t>Ferguson, David</t>
  </si>
  <si>
    <t>02-12-2025 13:59</t>
  </si>
  <si>
    <t>02-12-2025 21:59</t>
  </si>
  <si>
    <t>VPN Not Working</t>
  </si>
  <si>
    <t>INC-116709</t>
  </si>
  <si>
    <t>Monte, Tricia M.</t>
  </si>
  <si>
    <t>02-23-2025 23:29</t>
  </si>
  <si>
    <t>02-12-2025 23:34</t>
  </si>
  <si>
    <t>Request Access to BNA Superforms</t>
  </si>
  <si>
    <t>INC-116641</t>
  </si>
  <si>
    <t>Daswani, Kajal</t>
  </si>
  <si>
    <t>02-23-2025 20:59</t>
  </si>
  <si>
    <t>02-12-2025 14:47</t>
  </si>
  <si>
    <t>Needs to fill out International Travel Form</t>
  </si>
  <si>
    <t>INC-116681</t>
  </si>
  <si>
    <t>02-12-2025 12:56</t>
  </si>
  <si>
    <t>02-13-2025 12:56</t>
  </si>
  <si>
    <t>02-26-2025 12:56</t>
  </si>
  <si>
    <t>INC-116845</t>
  </si>
  <si>
    <t>02-13-2025 06:23</t>
  </si>
  <si>
    <t>02-14-2025 06:23</t>
  </si>
  <si>
    <t>02-24-2025 16:23</t>
  </si>
  <si>
    <t>02-13-2025 08:00</t>
  </si>
  <si>
    <t>Can't locate file on caseware</t>
  </si>
  <si>
    <t>INC-116921</t>
  </si>
  <si>
    <t>Axelrod, Ilene</t>
  </si>
  <si>
    <t>02-13-2025 11:18</t>
  </si>
  <si>
    <t>02-14-2025 11:18</t>
  </si>
  <si>
    <t>02-24-2025 21:18</t>
  </si>
  <si>
    <t>02-13-2025 15:04</t>
  </si>
  <si>
    <t>SAGE not respondsive</t>
  </si>
  <si>
    <t>INC-116970</t>
  </si>
  <si>
    <t>Saintilus, Albert</t>
  </si>
  <si>
    <t>02-13-2025 12:26</t>
  </si>
  <si>
    <t>02-14-2025 12:26</t>
  </si>
  <si>
    <t>02-24-2025 22:26</t>
  </si>
  <si>
    <t>Caseware Cloud Data Linking</t>
  </si>
  <si>
    <t>INC-116995</t>
  </si>
  <si>
    <t>02-13-2025 13:14</t>
  </si>
  <si>
    <t>02-14-2025 13:14</t>
  </si>
  <si>
    <t>02-24-2025 23:14</t>
  </si>
  <si>
    <t>02-13-2025 14:54</t>
  </si>
  <si>
    <t>Can't authenticate Mimecast</t>
  </si>
  <si>
    <t>INC-117000</t>
  </si>
  <si>
    <t>02-13-2025 13:22</t>
  </si>
  <si>
    <t>02-14-2025 13:22</t>
  </si>
  <si>
    <t>02-24-2025 23:22</t>
  </si>
  <si>
    <t>02-13-2025 16:26</t>
  </si>
  <si>
    <t>CaseWare Working Papers - Missing Tax Codes</t>
  </si>
  <si>
    <t>INC-117038</t>
  </si>
  <si>
    <t>02-13-2025 14:48</t>
  </si>
  <si>
    <t>02-13-2025 22:48</t>
  </si>
  <si>
    <t>02-19-2025 07:48</t>
  </si>
  <si>
    <t>02-14-2025 14:29</t>
  </si>
  <si>
    <t>Fixed Assets Program Issues</t>
  </si>
  <si>
    <t>INC-117057</t>
  </si>
  <si>
    <t>02-13-2025 15:47</t>
  </si>
  <si>
    <t>02-14-2025 07:47</t>
  </si>
  <si>
    <t>02-17-2025 15:47</t>
  </si>
  <si>
    <t>02-17-2025 12:54</t>
  </si>
  <si>
    <t>Caseware problems-James Freis has fixed</t>
  </si>
  <si>
    <t>INC-117091</t>
  </si>
  <si>
    <t>02-13-2025 17:35</t>
  </si>
  <si>
    <t>02-27-2025 17:35</t>
  </si>
  <si>
    <t>02-13-2025 18:40</t>
  </si>
  <si>
    <t>Time Entry</t>
  </si>
  <si>
    <t>INC-116600</t>
  </si>
  <si>
    <t>02-12-2025 10:19</t>
  </si>
  <si>
    <t>02-26-2025 10:19</t>
  </si>
  <si>
    <t>02-12-2025 10:31</t>
  </si>
  <si>
    <t>Caseware links and PCR links not working in excel</t>
  </si>
  <si>
    <t>INC-116720</t>
  </si>
  <si>
    <t>Berkovich, Alexander</t>
  </si>
  <si>
    <t>02-13-2025 14:23</t>
  </si>
  <si>
    <t>02-24-2025 00:23</t>
  </si>
  <si>
    <t>02-12-2025 23:59</t>
  </si>
  <si>
    <t>caseware registration - attn: Bernabe</t>
  </si>
  <si>
    <t>INC-116722</t>
  </si>
  <si>
    <t>02-12-2025 14:27</t>
  </si>
  <si>
    <t>02-26-2025 14:27</t>
  </si>
  <si>
    <t>Excel slow and crashing</t>
  </si>
  <si>
    <t>INC-116691</t>
  </si>
  <si>
    <t>02-12-2025 13:11</t>
  </si>
  <si>
    <t>02-13-2025 13:11</t>
  </si>
  <si>
    <t>02-23-2025 22:41</t>
  </si>
  <si>
    <t>02-15-2025 07:19</t>
  </si>
  <si>
    <t>backup of 1040 2023 tax return for new acct</t>
  </si>
  <si>
    <t>INC-116718</t>
  </si>
  <si>
    <t>02-12-2025 14:14</t>
  </si>
  <si>
    <t>02-13-2025 14:14</t>
  </si>
  <si>
    <t>02-24-2025 00:15</t>
  </si>
  <si>
    <t>02-13-2025 11:52</t>
  </si>
  <si>
    <t>CaseWare file not synchronized</t>
  </si>
  <si>
    <t>INC-116760</t>
  </si>
  <si>
    <t>02-12-2025 16:10</t>
  </si>
  <si>
    <t>02-12-2025 20:10</t>
  </si>
  <si>
    <t>02-14-2025 16:10</t>
  </si>
  <si>
    <t>02-12-2025 16:52</t>
  </si>
  <si>
    <t>INC-116799</t>
  </si>
  <si>
    <t>02-12-2025 23:54</t>
  </si>
  <si>
    <t>02-14-2025 17:54</t>
  </si>
  <si>
    <t>02-12-2025 23:39</t>
  </si>
  <si>
    <t>Unable to open CaseWare files (frozen/not loading)</t>
  </si>
  <si>
    <t>INC-116581</t>
  </si>
  <si>
    <t>Lugero, Nicole</t>
  </si>
  <si>
    <t>02-12-2025 09:55</t>
  </si>
  <si>
    <t>02-13-2025 09:55</t>
  </si>
  <si>
    <t>02-23-2025 19:25</t>
  </si>
  <si>
    <t>Monitor and Mouse not working</t>
  </si>
  <si>
    <t>INC-116590</t>
  </si>
  <si>
    <t>Herszenhorn, Benjamin</t>
  </si>
  <si>
    <t>02-13-2025 10:09</t>
  </si>
  <si>
    <t>02-26-2025 10:10</t>
  </si>
  <si>
    <t>Flashing monitors</t>
  </si>
  <si>
    <t>INC-116595</t>
  </si>
  <si>
    <t>02-26-2025 10:13</t>
  </si>
  <si>
    <t>02-14-2025 11:05</t>
  </si>
  <si>
    <t>Can't Open Star to Enter Time</t>
  </si>
  <si>
    <t>INC-116891</t>
  </si>
  <si>
    <t>Wiest, Michael</t>
  </si>
  <si>
    <t>02-13-2025 09:59</t>
  </si>
  <si>
    <t>02-14-2025 09:59</t>
  </si>
  <si>
    <t>02-24-2025 19:59</t>
  </si>
  <si>
    <t>02-13-2025 13:15</t>
  </si>
  <si>
    <t>INC-117033</t>
  </si>
  <si>
    <t>02-14-2025 14:35</t>
  </si>
  <si>
    <t>02-25-2025 00:35</t>
  </si>
  <si>
    <t>02-14-2025 14:40</t>
  </si>
  <si>
    <t>INFRASTRUCTURE - Access - Client QB Desktop - Yankwitt</t>
  </si>
  <si>
    <t>INC-117084</t>
  </si>
  <si>
    <t>02-13-2025 17:08</t>
  </si>
  <si>
    <t>02-14-2025 13:08</t>
  </si>
  <si>
    <t>02-20-2025 17:08</t>
  </si>
  <si>
    <t>02-18-2025 11:21</t>
  </si>
  <si>
    <t>INC-116583</t>
  </si>
  <si>
    <t>Cockman, Allayna</t>
  </si>
  <si>
    <t>02-23-2025 19:27</t>
  </si>
  <si>
    <t>Cannot VPN - at home or in office</t>
  </si>
  <si>
    <t>INC-116611</t>
  </si>
  <si>
    <t>02-12-2025 10:36</t>
  </si>
  <si>
    <t>02-13-2025 10:36</t>
  </si>
  <si>
    <t>02-23-2025 20:06</t>
  </si>
  <si>
    <t>Change caseware file name</t>
  </si>
  <si>
    <t>INC-116589</t>
  </si>
  <si>
    <t>Dave, Kandarp</t>
  </si>
  <si>
    <t>02-13-2025 10:08</t>
  </si>
  <si>
    <t>02-23-2025 19:38</t>
  </si>
  <si>
    <t>02-13-2025 01:28</t>
  </si>
  <si>
    <t>PDF Flyer add in</t>
  </si>
  <si>
    <t>INC-116751</t>
  </si>
  <si>
    <t>Meadows, Kristen</t>
  </si>
  <si>
    <t>02-12-2025 15:42</t>
  </si>
  <si>
    <t>02-12-2025 19:42</t>
  </si>
  <si>
    <t>02-14-2025 15:42</t>
  </si>
  <si>
    <t>02-12-2025 16:03</t>
  </si>
  <si>
    <t>My EST time just changed from 5:47 PM to PST 2:47 PM</t>
  </si>
  <si>
    <t>INC-116797</t>
  </si>
  <si>
    <t>02-12-2025 17:53</t>
  </si>
  <si>
    <t>02-13-2025 01:53</t>
  </si>
  <si>
    <t>02-18-2025 10:53</t>
  </si>
  <si>
    <t>02-13-2025 18:13</t>
  </si>
  <si>
    <t>Star scheduling not opening</t>
  </si>
  <si>
    <t>INC-116830</t>
  </si>
  <si>
    <t>02-14-2025 01:39</t>
  </si>
  <si>
    <t>02-24-2025 11:39</t>
  </si>
  <si>
    <t>02-13-2025 01:49</t>
  </si>
  <si>
    <t>When she reboots her computer she can login fine, then her keyboard just keepings typing a character after being logged in for a few seconds.</t>
  </si>
  <si>
    <t>INC-116548</t>
  </si>
  <si>
    <t>Nevill, Matthew</t>
  </si>
  <si>
    <t>02-12-2025 09:08</t>
  </si>
  <si>
    <t>02-13-2025 09:08</t>
  </si>
  <si>
    <t>02-26-2025 09:09</t>
  </si>
  <si>
    <t>02-12-2025 10:24</t>
  </si>
  <si>
    <t>Need to add PDFlyer in Adobe</t>
  </si>
  <si>
    <t>INC-116579</t>
  </si>
  <si>
    <t>02-12-2025 09:54</t>
  </si>
  <si>
    <t>02-13-2025 09:54</t>
  </si>
  <si>
    <t>02-23-2025 19:24</t>
  </si>
  <si>
    <t>INC-116627</t>
  </si>
  <si>
    <t>02-12-2025 11:08</t>
  </si>
  <si>
    <t>02-13-2025 11:08</t>
  </si>
  <si>
    <t>02-26-2025 11:08</t>
  </si>
  <si>
    <t>02-12-2025 12:18</t>
  </si>
  <si>
    <t>INFRASTRUCTURE - Power BI Gateway Offline</t>
  </si>
  <si>
    <t>INC-116671</t>
  </si>
  <si>
    <t>02-12-2025 12:45</t>
  </si>
  <si>
    <t>02-13-2025 08:45</t>
  </si>
  <si>
    <t>02-19-2025 12:45</t>
  </si>
  <si>
    <t>02-12-2025 14:55</t>
  </si>
  <si>
    <t>Mimecast release attachment</t>
  </si>
  <si>
    <t>INC-116696</t>
  </si>
  <si>
    <t>02-12-2025 17:26</t>
  </si>
  <si>
    <t>02-14-2025 13:26</t>
  </si>
  <si>
    <t>02-12-2025 14:37</t>
  </si>
  <si>
    <t>CCH Fixed Assets</t>
  </si>
  <si>
    <t>INC-116869</t>
  </si>
  <si>
    <t>Goldgisser, Mikhael</t>
  </si>
  <si>
    <t>02-14-2025 09:04</t>
  </si>
  <si>
    <t>02-24-2025 19:04</t>
  </si>
  <si>
    <t>02-13-2025 16:15</t>
  </si>
  <si>
    <t>Email Delivery Issues</t>
  </si>
  <si>
    <t>INC-117092</t>
  </si>
  <si>
    <t>Henehan, Christina</t>
  </si>
  <si>
    <t>02-13-2025 17:36</t>
  </si>
  <si>
    <t>02-14-2025 17:36</t>
  </si>
  <si>
    <t>02-28-2025 16:12</t>
  </si>
  <si>
    <t>02-17-2025 17:24</t>
  </si>
  <si>
    <t>CASEWARE - Restricted Client Access Request</t>
  </si>
  <si>
    <t>INC-116578</t>
  </si>
  <si>
    <t>Tariq, Syed</t>
  </si>
  <si>
    <t>02-13-2025 14:33</t>
  </si>
  <si>
    <t>02-26-2025 14:33</t>
  </si>
  <si>
    <t>02-12-2025 14:34</t>
  </si>
  <si>
    <t>Not able to open zip files</t>
  </si>
  <si>
    <t>INC-116601</t>
  </si>
  <si>
    <t>Baxter, Maya</t>
  </si>
  <si>
    <t>02-23-2025 19:49</t>
  </si>
  <si>
    <t>02-12-2025 11:22</t>
  </si>
  <si>
    <t>INC-116615</t>
  </si>
  <si>
    <t>Bhattacharjee, Shawon</t>
  </si>
  <si>
    <t>02-12-2025 10:43</t>
  </si>
  <si>
    <t>02-13-2025 10:43</t>
  </si>
  <si>
    <t>02-26-2025 10:43</t>
  </si>
  <si>
    <t>02-13-2025 14:44</t>
  </si>
  <si>
    <t>INC-116629</t>
  </si>
  <si>
    <t>Blatt, Jessica</t>
  </si>
  <si>
    <t>02-13-2025 11:11</t>
  </si>
  <si>
    <t>02-23-2025 20:41</t>
  </si>
  <si>
    <t>DELETE THE FILE</t>
  </si>
  <si>
    <t>INC-116685</t>
  </si>
  <si>
    <t>02-12-2025 15:56</t>
  </si>
  <si>
    <t>Mary Troccoli Scanning Temp</t>
  </si>
  <si>
    <t>INC-116566</t>
  </si>
  <si>
    <t>02-13-2025 09:35</t>
  </si>
  <si>
    <t>02-26-2025 09:35</t>
  </si>
  <si>
    <t>Email access</t>
  </si>
  <si>
    <t>INC-116575</t>
  </si>
  <si>
    <t>Richman, Lindsay</t>
  </si>
  <si>
    <t>02-13-2025 09:48</t>
  </si>
  <si>
    <t>02-26-2025 09:48</t>
  </si>
  <si>
    <t>Issue with Offline DUO</t>
  </si>
  <si>
    <t>INC-116633</t>
  </si>
  <si>
    <t>02-12-2025 11:20</t>
  </si>
  <si>
    <t>02-13-2025 11:20</t>
  </si>
  <si>
    <t>02-26-2025 11:20</t>
  </si>
  <si>
    <t>Need to have NotePad++ installed on laptop</t>
  </si>
  <si>
    <t>INC-116684</t>
  </si>
  <si>
    <t>02-12-2025 13:04</t>
  </si>
  <si>
    <t>02-12-2025 13:06</t>
  </si>
  <si>
    <t>Former employer outlook files</t>
  </si>
  <si>
    <t>INC-116744</t>
  </si>
  <si>
    <t>Lee, Lucy</t>
  </si>
  <si>
    <t>02-12-2025 15:30</t>
  </si>
  <si>
    <t>02-26-2025 15:30</t>
  </si>
  <si>
    <t>02-12-2025 16:26</t>
  </si>
  <si>
    <t>Client sent a .rar file and can't open it</t>
  </si>
  <si>
    <t>INC-116789</t>
  </si>
  <si>
    <t>02-12-2025 17:18</t>
  </si>
  <si>
    <t>02-13-2025 17:18</t>
  </si>
  <si>
    <t>02-24-2025 03:18</t>
  </si>
  <si>
    <t>02-12-2025 23:24</t>
  </si>
  <si>
    <t>Microsoft teams issue with camera</t>
  </si>
  <si>
    <t>INC-116612</t>
  </si>
  <si>
    <t>Rinkewich, Christopher</t>
  </si>
  <si>
    <t>02-13-2025 10:37</t>
  </si>
  <si>
    <t>02-26-2025 10:38</t>
  </si>
  <si>
    <t>02-18-2025 10:39</t>
  </si>
  <si>
    <t>Tax return</t>
  </si>
  <si>
    <t>INC-116693</t>
  </si>
  <si>
    <t>Vara, Nicholas</t>
  </si>
  <si>
    <t>02-12-2025 13:13</t>
  </si>
  <si>
    <t>02-14-2025 13:13</t>
  </si>
  <si>
    <t>QB desktop issue</t>
  </si>
  <si>
    <t>INC-116770</t>
  </si>
  <si>
    <t>Eqteeshat, Mohammad</t>
  </si>
  <si>
    <t>02-13-2025 16:52</t>
  </si>
  <si>
    <t>02-24-2025 02:52</t>
  </si>
  <si>
    <t>02-13-2025 12:06</t>
  </si>
  <si>
    <t>Unable to login on AVD</t>
  </si>
  <si>
    <t>INC-116820</t>
  </si>
  <si>
    <t>Mirza, Rahenuma</t>
  </si>
  <si>
    <t>02-12-2025 23:20</t>
  </si>
  <si>
    <t>02-13-2025 23:20</t>
  </si>
  <si>
    <t>02-24-2025 09:21</t>
  </si>
  <si>
    <t>02-13-2025 00:32</t>
  </si>
  <si>
    <t>CaseWare is blank when i opened for the client HGI 55 Broadway preferred Holdings, LLC - 12.31.2023</t>
  </si>
  <si>
    <t>INC-116826</t>
  </si>
  <si>
    <t>Mugunthan, Manikandan</t>
  </si>
  <si>
    <t>02-13-2025 00:55</t>
  </si>
  <si>
    <t>02-13-2025 04:55</t>
  </si>
  <si>
    <t>02-15-2025 08:55</t>
  </si>
  <si>
    <t>02-13-2025 08:55</t>
  </si>
  <si>
    <t>CLOCK - Adjust and Add EST clock</t>
  </si>
  <si>
    <t>INC-116634</t>
  </si>
  <si>
    <t>Modi, Parth</t>
  </si>
  <si>
    <t>02-13-2025 11:24</t>
  </si>
  <si>
    <t>02-23-2025 20:54</t>
  </si>
  <si>
    <t>02-12-2025 11:25</t>
  </si>
  <si>
    <t>ProSystem FX &amp; Ashe Capital Management QB</t>
  </si>
  <si>
    <t>INC-116756</t>
  </si>
  <si>
    <t>Romano, Kirsten</t>
  </si>
  <si>
    <t>02-13-2025 12:03</t>
  </si>
  <si>
    <t>02-19-2025 16:03</t>
  </si>
  <si>
    <t>02-14-2025 11:04</t>
  </si>
  <si>
    <t>cw formulas not working</t>
  </si>
  <si>
    <t>INC-116704</t>
  </si>
  <si>
    <t>D'Innocenzo, Anthony</t>
  </si>
  <si>
    <t>02-12-2025 13:50</t>
  </si>
  <si>
    <t>02-13-2025 09:50</t>
  </si>
  <si>
    <t>02-19-2025 13:50</t>
  </si>
  <si>
    <t>02-17-2025 15:22</t>
  </si>
  <si>
    <t>EVERYONE-FTLAUDERDALE distr list</t>
  </si>
  <si>
    <t>INC-116792</t>
  </si>
  <si>
    <t>02-13-2025 01:26</t>
  </si>
  <si>
    <t>02-18-2025 10:27</t>
  </si>
  <si>
    <t>02-13-2025 15:54</t>
  </si>
  <si>
    <t>Teams need to Update</t>
  </si>
  <si>
    <t>INC-116825</t>
  </si>
  <si>
    <t>Patel Vaibhav J</t>
  </si>
  <si>
    <t>02-13-2025 00:48</t>
  </si>
  <si>
    <t>02-14-2025 00:48</t>
  </si>
  <si>
    <t>02-24-2025 10:48</t>
  </si>
  <si>
    <t>02-13-2025 03:03</t>
  </si>
  <si>
    <t>Garan Incorporated and Subsidiaries 12.31.2024 file</t>
  </si>
  <si>
    <t>INC-116889</t>
  </si>
  <si>
    <t>DiMatteo, Concetta</t>
  </si>
  <si>
    <t>02-13-2025 09:41</t>
  </si>
  <si>
    <t>02-24-2025 19:41</t>
  </si>
  <si>
    <t>Sharefile - File notificatin issue</t>
  </si>
  <si>
    <t>INC-116990</t>
  </si>
  <si>
    <t>Diette, Angela</t>
  </si>
  <si>
    <t>02-13-2025 13:01</t>
  </si>
  <si>
    <t>02-14-2025 13:01</t>
  </si>
  <si>
    <t>02-24-2025 23:01</t>
  </si>
  <si>
    <t>02-17-2025 13:11</t>
  </si>
  <si>
    <t>Need CW file deleted on New York server</t>
  </si>
  <si>
    <t>INC-116663</t>
  </si>
  <si>
    <t>Atkinson, Jack</t>
  </si>
  <si>
    <t>02-12-2025 16:30</t>
  </si>
  <si>
    <t>02-14-2025 12:30</t>
  </si>
  <si>
    <t>No Fax Plus Number showing when logging into Fax Plus</t>
  </si>
  <si>
    <t>INC-116716</t>
  </si>
  <si>
    <t>02-13-2025 14:10</t>
  </si>
  <si>
    <t>02-26-2025 14:10</t>
  </si>
  <si>
    <t>TeamMate Analytics</t>
  </si>
  <si>
    <t>INC-116787</t>
  </si>
  <si>
    <t>Bianco, Steven</t>
  </si>
  <si>
    <t>02-13-2025 17:17</t>
  </si>
  <si>
    <t>02-13-2025 16:19</t>
  </si>
  <si>
    <t>INC-116568</t>
  </si>
  <si>
    <t>Wood, Lily</t>
  </si>
  <si>
    <t>02-12-2025 09:42</t>
  </si>
  <si>
    <t>02-13-2025 09:42</t>
  </si>
  <si>
    <t>02-26-2025 09:42</t>
  </si>
  <si>
    <t>INC-116848</t>
  </si>
  <si>
    <t>Shah, Sahil</t>
  </si>
  <si>
    <t>02-13-2025 07:07</t>
  </si>
  <si>
    <t>02-24-2025 17:07</t>
  </si>
  <si>
    <t>02-14-2025 08:23</t>
  </si>
  <si>
    <t>Wireless Mouse request - Mark Bosswick</t>
  </si>
  <si>
    <t>INC-116851</t>
  </si>
  <si>
    <t>Bosswick, Mark</t>
  </si>
  <si>
    <t>02-13-2025 08:03</t>
  </si>
  <si>
    <t>02-14-2025 08:03</t>
  </si>
  <si>
    <t>02-27-2025 08:03</t>
  </si>
  <si>
    <t>Outlook freezing when trying to open older emails</t>
  </si>
  <si>
    <t>INC-116903</t>
  </si>
  <si>
    <t>Kane, Steven</t>
  </si>
  <si>
    <t>02-13-2025 10:32</t>
  </si>
  <si>
    <t>02-14-2025 10:32</t>
  </si>
  <si>
    <t>02-24-2025 20:33</t>
  </si>
  <si>
    <t>02-13-2025 12:44</t>
  </si>
  <si>
    <t>Client Access - QBO, Asana, Egnyte, and 1Password</t>
  </si>
  <si>
    <t>INC-116994</t>
  </si>
  <si>
    <t>Ricci, Ashley</t>
  </si>
  <si>
    <t>02-13-2025 13:13</t>
  </si>
  <si>
    <t>02-27-2025 13:13</t>
  </si>
  <si>
    <t>BUNDY PHONES--CALLERS SAYING THEY ARE GETTING BUSY SIGNAL</t>
  </si>
  <si>
    <t>INC-116997</t>
  </si>
  <si>
    <t>02-13-2025 13:16</t>
  </si>
  <si>
    <t>02-17-2025 13:16</t>
  </si>
  <si>
    <t>02-13-2025 17:12</t>
  </si>
  <si>
    <t>QBO Client Access</t>
  </si>
  <si>
    <t>INC-116999</t>
  </si>
  <si>
    <t>Hurst, David</t>
  </si>
  <si>
    <t>02-13-2025 13:17</t>
  </si>
  <si>
    <t>02-14-2025 13:17</t>
  </si>
  <si>
    <t>02-27-2025 13:17</t>
  </si>
  <si>
    <t>02-13-2025 13:18</t>
  </si>
  <si>
    <t>Client Access - QBO, Bill.com, Egnyte and 1Password</t>
  </si>
  <si>
    <t>INC-117007</t>
  </si>
  <si>
    <t>Villaluz, Venus</t>
  </si>
  <si>
    <t>02-13-2025 13:38</t>
  </si>
  <si>
    <t>02-14-2025 13:38</t>
  </si>
  <si>
    <t>02-27-2025 13:38</t>
  </si>
  <si>
    <t>Access to Systems and Client Access</t>
  </si>
  <si>
    <t>INC-117016</t>
  </si>
  <si>
    <t>Hernandez, Kira</t>
  </si>
  <si>
    <t>02-13-2025 14:00</t>
  </si>
  <si>
    <t>02-14-2025 14:00</t>
  </si>
  <si>
    <t>02-27-2025 14:00</t>
  </si>
  <si>
    <t>02-13-2025 14:01</t>
  </si>
  <si>
    <t>Egnyte Access for Users</t>
  </si>
  <si>
    <t>INC-117031</t>
  </si>
  <si>
    <t>02-13-2025 14:30</t>
  </si>
  <si>
    <t>02-14-2025 14:30</t>
  </si>
  <si>
    <t>02-27-2025 14:30</t>
  </si>
  <si>
    <t>Need Sureprep Installed</t>
  </si>
  <si>
    <t>INC-116546</t>
  </si>
  <si>
    <t>Baker, Derek</t>
  </si>
  <si>
    <t>02-26-2025 09:07</t>
  </si>
  <si>
    <t>Unable to open and Sureprep Binders</t>
  </si>
  <si>
    <t>INC-116547</t>
  </si>
  <si>
    <t>02-26-2025 09:08</t>
  </si>
  <si>
    <t>Unable to access Sureprep</t>
  </si>
  <si>
    <t>INC-116552</t>
  </si>
  <si>
    <t>Groves, Liz</t>
  </si>
  <si>
    <t>02-12-2025 09:12</t>
  </si>
  <si>
    <t>02-13-2025 09:12</t>
  </si>
  <si>
    <t>02-26-2025 09:12</t>
  </si>
  <si>
    <t>Need Access to Dynamics</t>
  </si>
  <si>
    <t>INC-116553</t>
  </si>
  <si>
    <t>02-12-2025 09:13</t>
  </si>
  <si>
    <t>02-13-2025 09:13</t>
  </si>
  <si>
    <t>02-26-2025 09:13</t>
  </si>
  <si>
    <t>Fax Machine  up Front Doesnt Work</t>
  </si>
  <si>
    <t>INC-116558</t>
  </si>
  <si>
    <t>02-13-2025 09:19</t>
  </si>
  <si>
    <t>02-26-2025 09:19</t>
  </si>
  <si>
    <t>Not Seeing Woodbridge CT Server</t>
  </si>
  <si>
    <t>INC-116588</t>
  </si>
  <si>
    <t>02-13-2025 10:03</t>
  </si>
  <si>
    <t>02-26-2025 10:03</t>
  </si>
  <si>
    <t>Fax Plus Account : Needs Personal Fax Account</t>
  </si>
  <si>
    <t>INC-116619</t>
  </si>
  <si>
    <t>02-12-2025 10:52</t>
  </si>
  <si>
    <t>02-13-2025 10:52</t>
  </si>
  <si>
    <t>02-26-2025 10:52</t>
  </si>
  <si>
    <t>02-14-2025 14:17</t>
  </si>
  <si>
    <t>Access to Z Drive</t>
  </si>
  <si>
    <t>INC-116707</t>
  </si>
  <si>
    <t>Song, Miriam</t>
  </si>
  <si>
    <t>02-27-2025 11:00</t>
  </si>
  <si>
    <t>Microsoft Teams Trial Version</t>
  </si>
  <si>
    <t>INC-116741</t>
  </si>
  <si>
    <t>02-12-2025 15:20</t>
  </si>
  <si>
    <t>02-13-2025 15:20</t>
  </si>
  <si>
    <t>02-24-2025 01:20</t>
  </si>
  <si>
    <t>02-12-2025 16:47</t>
  </si>
  <si>
    <t>Urgent: Assistance Needed for Dr. Chandrasekhar's Excel Report</t>
  </si>
  <si>
    <t>INC-116742</t>
  </si>
  <si>
    <t>02-12-2025 15:24</t>
  </si>
  <si>
    <t>02-13-2025 07:24</t>
  </si>
  <si>
    <t>02-14-2025 15:24</t>
  </si>
  <si>
    <t>Outlook Not Receiving Emails on My PC</t>
  </si>
  <si>
    <t>INC-116772</t>
  </si>
  <si>
    <t>02-12-2025 16:58</t>
  </si>
  <si>
    <t>02-13-2025 16:58</t>
  </si>
  <si>
    <t>02-24-2025 02:58</t>
  </si>
  <si>
    <t>02-14-2025 14:51</t>
  </si>
  <si>
    <t>INC-116784</t>
  </si>
  <si>
    <t>Collier, Nancy</t>
  </si>
  <si>
    <t>02-12-2025 17:15</t>
  </si>
  <si>
    <t>02-13-2025 17:15</t>
  </si>
  <si>
    <t>Caseware connector add-in not working.</t>
  </si>
  <si>
    <t>INC-116808</t>
  </si>
  <si>
    <t>02-12-2025 18:52</t>
  </si>
  <si>
    <t>INC-116846</t>
  </si>
  <si>
    <t>02-13-2025 06:25</t>
  </si>
  <si>
    <t>02-14-2025 06:25</t>
  </si>
  <si>
    <t>02-24-2025 16:25</t>
  </si>
  <si>
    <t>02-13-2025 07:45</t>
  </si>
  <si>
    <t>INC-116870</t>
  </si>
  <si>
    <t>02-16-2025 18:23</t>
  </si>
  <si>
    <t>02-26-2025 11:53</t>
  </si>
  <si>
    <t>02-15-2025 09:57</t>
  </si>
  <si>
    <t>Garan Caseware file</t>
  </si>
  <si>
    <t>INC-116881</t>
  </si>
  <si>
    <t>Wright, Andrew</t>
  </si>
  <si>
    <t>02-13-2025 09:30</t>
  </si>
  <si>
    <t>02-14-2025 09:30</t>
  </si>
  <si>
    <t>02-24-2025 19:30</t>
  </si>
  <si>
    <t>02-13-2025 14:52</t>
  </si>
  <si>
    <t>Error message when attempting to open synched Caseware file</t>
  </si>
  <si>
    <t>INC-116900</t>
  </si>
  <si>
    <t>Castro, Melissa</t>
  </si>
  <si>
    <t>02-13-2025 10:29</t>
  </si>
  <si>
    <t>02-14-2025 10:29</t>
  </si>
  <si>
    <t>02-24-2025 20:29</t>
  </si>
  <si>
    <t>02-13-2025 16:46</t>
  </si>
  <si>
    <t>Endpoint Central Reboots</t>
  </si>
  <si>
    <t>INC-117070</t>
  </si>
  <si>
    <t>02-14-2025 16:24</t>
  </si>
  <si>
    <t>02-27-2025 16:24</t>
  </si>
  <si>
    <t>02-24-2025 14:47</t>
  </si>
  <si>
    <t>Not able to change the passward</t>
  </si>
  <si>
    <t>INC-117142</t>
  </si>
  <si>
    <t>02-14-2025 01:35</t>
  </si>
  <si>
    <t>02-16-2025 18:05</t>
  </si>
  <si>
    <t>02-14-2025 02:41</t>
  </si>
  <si>
    <t>Unable to Access Case Ware</t>
  </si>
  <si>
    <t>INC-116745</t>
  </si>
  <si>
    <t>Chen, Stephanie</t>
  </si>
  <si>
    <t>02-13-2025 15:31</t>
  </si>
  <si>
    <t>02-26-2025 15:31</t>
  </si>
  <si>
    <t>02-12-2025 15:32</t>
  </si>
  <si>
    <t>INC-116752</t>
  </si>
  <si>
    <t>02-12-2025 15:43</t>
  </si>
  <si>
    <t>02-13-2025 15:43</t>
  </si>
  <si>
    <t>02-26-2025 15:43</t>
  </si>
  <si>
    <t>Caseware Template not working</t>
  </si>
  <si>
    <t>INC-116769</t>
  </si>
  <si>
    <t>Capritto, Vincent J.</t>
  </si>
  <si>
    <t>02-12-2025 16:51</t>
  </si>
  <si>
    <t>02-13-2025 16:51</t>
  </si>
  <si>
    <t>02-24-2025 02:51</t>
  </si>
  <si>
    <t>02-12-2025 18:39</t>
  </si>
  <si>
    <t>Need access to install app</t>
  </si>
  <si>
    <t>INC-116771</t>
  </si>
  <si>
    <t>02-13-2025 16:53</t>
  </si>
  <si>
    <t>02-24-2025 02:53</t>
  </si>
  <si>
    <t>02-14-2025 18:20</t>
  </si>
  <si>
    <t>Deleted Printer</t>
  </si>
  <si>
    <t>INC-116811</t>
  </si>
  <si>
    <t>02-13-2025 03:00</t>
  </si>
  <si>
    <t>02-18-2025 12:00</t>
  </si>
  <si>
    <t>02-13-2025 11:31</t>
  </si>
  <si>
    <t>INC-116829</t>
  </si>
  <si>
    <t>02-13-2025 01:25</t>
  </si>
  <si>
    <t>02-13-2025 09:25</t>
  </si>
  <si>
    <t>02-18-2025 18:25</t>
  </si>
  <si>
    <t>AdvanceFlow Recalculate/Options/Links</t>
  </si>
  <si>
    <t>INC-116748</t>
  </si>
  <si>
    <t>Grey, Matthew</t>
  </si>
  <si>
    <t>02-12-2025 15:39</t>
  </si>
  <si>
    <t>02-12-2025 19:39</t>
  </si>
  <si>
    <t>02-14-2025 15:39</t>
  </si>
  <si>
    <t>02-12-2025 23:23</t>
  </si>
  <si>
    <t>Add templet in CW file</t>
  </si>
  <si>
    <t>INC-116837</t>
  </si>
  <si>
    <t>02-13-2025 04:19</t>
  </si>
  <si>
    <t>02-24-2025 14:19</t>
  </si>
  <si>
    <t>02-13-2025 04:29</t>
  </si>
  <si>
    <t>Unable to access 'Method' application and process forms in BPO RDP</t>
  </si>
  <si>
    <t>INC-116863</t>
  </si>
  <si>
    <t>02-13-2025 08:36</t>
  </si>
  <si>
    <t>02-27-2025 08:36</t>
  </si>
  <si>
    <t>02-18-2025 11:19</t>
  </si>
  <si>
    <t>RTO Support -- Set up Monitor orientation</t>
  </si>
  <si>
    <t>INC-116885</t>
  </si>
  <si>
    <t>02-27-2025 09:34</t>
  </si>
  <si>
    <t>Station Scanner is not being seen by laptop</t>
  </si>
  <si>
    <t>INC-116886</t>
  </si>
  <si>
    <t>Klingbeil, Enola</t>
  </si>
  <si>
    <t>02-13-2025 09:36</t>
  </si>
  <si>
    <t>02-14-2025 09:36</t>
  </si>
  <si>
    <t>02-27-2025 09:36</t>
  </si>
  <si>
    <t>Issue with Teams</t>
  </si>
  <si>
    <t>INC-116841</t>
  </si>
  <si>
    <t>02-13-2025 05:04</t>
  </si>
  <si>
    <t>02-14-2025 05:04</t>
  </si>
  <si>
    <t>02-24-2025 15:04</t>
  </si>
  <si>
    <t>02-13-2025 11:43</t>
  </si>
  <si>
    <t>INC-116868</t>
  </si>
  <si>
    <t>02-14-2025 08:57</t>
  </si>
  <si>
    <t>02-24-2025 18:57</t>
  </si>
  <si>
    <t>02-17-2025 09:01</t>
  </si>
  <si>
    <t>CCH Engagment Binder Ribbon not avalable</t>
  </si>
  <si>
    <t>INC-116894</t>
  </si>
  <si>
    <t>02-13-2025 10:02</t>
  </si>
  <si>
    <t>02-14-2025 10:03</t>
  </si>
  <si>
    <t>02-27-2025 10:03</t>
  </si>
  <si>
    <t>02-13-2025 11:13</t>
  </si>
  <si>
    <t>Issues downloading report from website</t>
  </si>
  <si>
    <t>INC-116976</t>
  </si>
  <si>
    <t>02-13-2025 12:36</t>
  </si>
  <si>
    <t>02-14-2025 12:36</t>
  </si>
  <si>
    <t>02-24-2025 22:37</t>
  </si>
  <si>
    <t>02-14-2025 13:58</t>
  </si>
  <si>
    <t>Xtellus - File CaseWare offline</t>
  </si>
  <si>
    <t>INC-116996</t>
  </si>
  <si>
    <t>02-14-2025 12:49</t>
  </si>
  <si>
    <t>INC-117022</t>
  </si>
  <si>
    <t>02-13-2025 14:12</t>
  </si>
  <si>
    <t>02-14-2025 14:12</t>
  </si>
  <si>
    <t>02-27-2025 14:12</t>
  </si>
  <si>
    <t>02-13-2025 17:01</t>
  </si>
  <si>
    <t>Fixed asset software</t>
  </si>
  <si>
    <t>INC-117053</t>
  </si>
  <si>
    <t>02-13-2025 15:32</t>
  </si>
  <si>
    <t>02-14-2025 07:32</t>
  </si>
  <si>
    <t>02-17-2025 15:32</t>
  </si>
  <si>
    <t>02-18-2025 11:00</t>
  </si>
  <si>
    <t>Engagement letter template</t>
  </si>
  <si>
    <t>INC-116755</t>
  </si>
  <si>
    <t>02-24-2025 01:54</t>
  </si>
  <si>
    <t>Unable to access the ZIp files provided by the client</t>
  </si>
  <si>
    <t>INC-116842</t>
  </si>
  <si>
    <t>02-13-2025 05:34</t>
  </si>
  <si>
    <t>02-14-2025 05:34</t>
  </si>
  <si>
    <t>02-24-2025 15:34</t>
  </si>
  <si>
    <t>02-14-2025 01:04</t>
  </si>
  <si>
    <t>ShareFile website not working</t>
  </si>
  <si>
    <t>INC-116796</t>
  </si>
  <si>
    <t>02-13-2025 17:52</t>
  </si>
  <si>
    <t>02-24-2025 03:52</t>
  </si>
  <si>
    <t>02-12-2025 23:56</t>
  </si>
  <si>
    <t>Unable to access Sharepoint</t>
  </si>
  <si>
    <t>INC-116804</t>
  </si>
  <si>
    <t>02-12-2025 18:16</t>
  </si>
  <si>
    <t>02-13-2025 02:16</t>
  </si>
  <si>
    <t>02-18-2025 11:17</t>
  </si>
  <si>
    <t>02-13-2025 14:04</t>
  </si>
  <si>
    <t>CCH Axcess Tax - Please Import Tax Clients from Profx</t>
  </si>
  <si>
    <t>INC-116901</t>
  </si>
  <si>
    <t>02-14-2025 10:31</t>
  </si>
  <si>
    <t>02-27-2025 10:31</t>
  </si>
  <si>
    <t>CCH Engagement</t>
  </si>
  <si>
    <t>INC-116919</t>
  </si>
  <si>
    <t>02-14-2025 11:09</t>
  </si>
  <si>
    <t>02-27-2025 11:09</t>
  </si>
  <si>
    <t>Issues with accessing QB</t>
  </si>
  <si>
    <t>INC-116950</t>
  </si>
  <si>
    <t>02-13-2025 12:01</t>
  </si>
  <si>
    <t>02-14-2025 12:01</t>
  </si>
  <si>
    <t>02-24-2025 22:01</t>
  </si>
  <si>
    <t>02-14-2025 15:16</t>
  </si>
  <si>
    <t>GoSystem Tax Locator files provided from previous accountant for new client</t>
  </si>
  <si>
    <t>INC-116803</t>
  </si>
  <si>
    <t>02-19-2025 18:14</t>
  </si>
  <si>
    <t>02-18-2025 14:33</t>
  </si>
  <si>
    <t>TEAMS APP NOT WORKING</t>
  </si>
  <si>
    <t>INC-116824</t>
  </si>
  <si>
    <t>02-13-2025 00:46</t>
  </si>
  <si>
    <t>02-14-2025 00:46</t>
  </si>
  <si>
    <t>02-24-2025 10:46</t>
  </si>
  <si>
    <t>02-13-2025 01:36</t>
  </si>
  <si>
    <t>Outlook Not Responding</t>
  </si>
  <si>
    <t>INC-116938</t>
  </si>
  <si>
    <t>Beedle, Jessica</t>
  </si>
  <si>
    <t>02-13-2025 11:39</t>
  </si>
  <si>
    <t>02-13-2025 15:39</t>
  </si>
  <si>
    <t>02-15-2025 19:39</t>
  </si>
  <si>
    <t>02-13-2025 12:28</t>
  </si>
  <si>
    <t>maintenance</t>
  </si>
  <si>
    <t>INC-116873</t>
  </si>
  <si>
    <t>02-17-2025 09:10</t>
  </si>
  <si>
    <t>02-14-2025 16:51</t>
  </si>
  <si>
    <t>need access to cloud caseware</t>
  </si>
  <si>
    <t>INC-117079</t>
  </si>
  <si>
    <t>Green-Kirk, Heather</t>
  </si>
  <si>
    <t>02-13-2025 16:49</t>
  </si>
  <si>
    <t>02-25-2025 02:49</t>
  </si>
  <si>
    <t>02-13-2025 17:56</t>
  </si>
  <si>
    <t>MS Teams and Outlook not working in Remote desktop</t>
  </si>
  <si>
    <t>INC-117139</t>
  </si>
  <si>
    <t>02-16-2025 17:53</t>
  </si>
  <si>
    <t>02-14-2025 06:28</t>
  </si>
  <si>
    <t>CW Cloud connector issue</t>
  </si>
  <si>
    <t>INC-117158</t>
  </si>
  <si>
    <t>Duggireddy, Mukesh Reddy</t>
  </si>
  <si>
    <t>02-14-2025 04:18</t>
  </si>
  <si>
    <t>02-25-2025 14:18</t>
  </si>
  <si>
    <t>02-17-2025 07:41</t>
  </si>
  <si>
    <t>New clients not on CCH Doc, CCH Axcess</t>
  </si>
  <si>
    <t>INC-117442</t>
  </si>
  <si>
    <t>02-14-2025 21:34</t>
  </si>
  <si>
    <t>02-16-2025 14:04</t>
  </si>
  <si>
    <t>02-26-2025 07:34</t>
  </si>
  <si>
    <t>02-14-2025 22:57</t>
  </si>
  <si>
    <t>Case ware updated file not available</t>
  </si>
  <si>
    <t>INC-117509</t>
  </si>
  <si>
    <t>02-15-2025 12:53</t>
  </si>
  <si>
    <t>02-15-2025 16:53</t>
  </si>
  <si>
    <t>02-17-2025 21:53</t>
  </si>
  <si>
    <t>02-16-2025 09:19</t>
  </si>
  <si>
    <t>Caseware showing as not registered again</t>
  </si>
  <si>
    <t>INC-117521</t>
  </si>
  <si>
    <t>Vairo, Jennifer</t>
  </si>
  <si>
    <t>02-16-2025 08:38</t>
  </si>
  <si>
    <t>02-21-2025 01:08</t>
  </si>
  <si>
    <t>02-15-2025 16:46</t>
  </si>
  <si>
    <t>Unable to login in Caseware cloud</t>
  </si>
  <si>
    <t>INC-117536</t>
  </si>
  <si>
    <t>02-16-2025 01:24</t>
  </si>
  <si>
    <t>02-17-2025 08:30</t>
  </si>
  <si>
    <t>02-27-2025 01:30</t>
  </si>
  <si>
    <t>Password change - Error</t>
  </si>
  <si>
    <t>INC-117566</t>
  </si>
  <si>
    <t>Her, Sheng</t>
  </si>
  <si>
    <t>02-16-2025 15:48</t>
  </si>
  <si>
    <t>02-21-2025 16:18</t>
  </si>
  <si>
    <t>02-16-2025 16:19</t>
  </si>
  <si>
    <t>Returned from Maternity Leave - Cannot access time entry</t>
  </si>
  <si>
    <t>INC-116874</t>
  </si>
  <si>
    <t>Pittenger, Maxine</t>
  </si>
  <si>
    <t>02-16-2025 08:27</t>
  </si>
  <si>
    <t>INC-116947</t>
  </si>
  <si>
    <t>02-13-2025 11:56</t>
  </si>
  <si>
    <t>02-24-2025 21:56</t>
  </si>
  <si>
    <t>02-13-2025 15:51</t>
  </si>
  <si>
    <t>one excel form not working</t>
  </si>
  <si>
    <t>INC-116860</t>
  </si>
  <si>
    <t>02-13-2025 08:24</t>
  </si>
  <si>
    <t>02-13-2025 12:24</t>
  </si>
  <si>
    <t>02-19-2025 01:13</t>
  </si>
  <si>
    <t>02-17-2025 08:22</t>
  </si>
  <si>
    <t>Caseware Cloud to Smart Sync</t>
  </si>
  <si>
    <t>INC-117024</t>
  </si>
  <si>
    <t>Herburger, Eric</t>
  </si>
  <si>
    <t>02-13-2025 14:15</t>
  </si>
  <si>
    <t>02-14-2025 14:15</t>
  </si>
  <si>
    <t>02-25-2025 00:15</t>
  </si>
  <si>
    <t>02-13-2025 15:57</t>
  </si>
  <si>
    <t>Home Printer</t>
  </si>
  <si>
    <t>INC-116867</t>
  </si>
  <si>
    <t>02-18-2025 02:12</t>
  </si>
  <si>
    <t>02-27-2025 19:12</t>
  </si>
  <si>
    <t>02-17-2025 10:48</t>
  </si>
  <si>
    <t>New Joinee - Unable to access StarPDM</t>
  </si>
  <si>
    <t>INC-116844</t>
  </si>
  <si>
    <t>Jain, Reethu</t>
  </si>
  <si>
    <t>02-13-2025 06:02</t>
  </si>
  <si>
    <t>02-14-2025 06:02</t>
  </si>
  <si>
    <t>02-24-2025 16:03</t>
  </si>
  <si>
    <t>Number lock on startup</t>
  </si>
  <si>
    <t>INC-116954</t>
  </si>
  <si>
    <t>02-24-2025 22:07</t>
  </si>
  <si>
    <t>Print to PDF</t>
  </si>
  <si>
    <t>INC-116971</t>
  </si>
  <si>
    <t>Cifuentes, Nathaly</t>
  </si>
  <si>
    <t>02-13-2025 12:27</t>
  </si>
  <si>
    <t>02-14-2025 12:27</t>
  </si>
  <si>
    <t>02-24-2025 22:27</t>
  </si>
  <si>
    <t>Quickbooks update needed</t>
  </si>
  <si>
    <t>INC-116866</t>
  </si>
  <si>
    <t>02-13-2025 08:46</t>
  </si>
  <si>
    <t>02-14-2025 08:46</t>
  </si>
  <si>
    <t>02-24-2025 18:46</t>
  </si>
  <si>
    <t>02-13-2025 12:22</t>
  </si>
  <si>
    <t>Sharefile issue</t>
  </si>
  <si>
    <t>INC-116988</t>
  </si>
  <si>
    <t>02-13-2025 12:59</t>
  </si>
  <si>
    <t>02-14-2025 12:59</t>
  </si>
  <si>
    <t>02-27-2025 12:59</t>
  </si>
  <si>
    <t>User lost mobile phone</t>
  </si>
  <si>
    <t>INC-117087</t>
  </si>
  <si>
    <t>02-14-2025 13:12</t>
  </si>
  <si>
    <t>02-20-2025 17:12</t>
  </si>
  <si>
    <t>Suspicious Phishing Email</t>
  </si>
  <si>
    <t>INC-116852</t>
  </si>
  <si>
    <t>02-13-2025 08:04</t>
  </si>
  <si>
    <t>02-15-2025 16:04</t>
  </si>
  <si>
    <t>f drive and caseware</t>
  </si>
  <si>
    <t>INC-116974</t>
  </si>
  <si>
    <t>02-13-2025 12:35</t>
  </si>
  <si>
    <t>02-14-2025 12:35</t>
  </si>
  <si>
    <t>02-27-2025 12:35</t>
  </si>
  <si>
    <t>02-14-2025 10:40</t>
  </si>
  <si>
    <t>outlook help</t>
  </si>
  <si>
    <t>INC-116983</t>
  </si>
  <si>
    <t>02-27-2025 12:50</t>
  </si>
  <si>
    <t>02-13-2025 12:51</t>
  </si>
  <si>
    <t>CW SmartSync File deletion for files made in error</t>
  </si>
  <si>
    <t>INC-117023</t>
  </si>
  <si>
    <t>02-13-2025 22:12</t>
  </si>
  <si>
    <t>02-19-2025 07:12</t>
  </si>
  <si>
    <t>SMART ISSUE</t>
  </si>
  <si>
    <t>INC-117032</t>
  </si>
  <si>
    <t>02-13-2025 14:31</t>
  </si>
  <si>
    <t>02-14-2025 14:31</t>
  </si>
  <si>
    <t>02-27-2025 14:31</t>
  </si>
  <si>
    <t>02-14-2025 17:27</t>
  </si>
  <si>
    <t>Network Folder Location Assistance - 1543 Capital LP</t>
  </si>
  <si>
    <t>INC-117061</t>
  </si>
  <si>
    <t>Bailey, Madison</t>
  </si>
  <si>
    <t>02-13-2025 15:52</t>
  </si>
  <si>
    <t>02-14-2025 15:52</t>
  </si>
  <si>
    <t>02-25-2025 01:52</t>
  </si>
  <si>
    <t>02-14-2025 18:50</t>
  </si>
  <si>
    <t>qbo setup Weaver</t>
  </si>
  <si>
    <t>INC-117104</t>
  </si>
  <si>
    <t>02-14-2025 18:02</t>
  </si>
  <si>
    <t>02-27-2025 18:02</t>
  </si>
  <si>
    <t>02-13-2025 18:03</t>
  </si>
  <si>
    <t>CCH Access and CCH documents</t>
  </si>
  <si>
    <t>INC-117004</t>
  </si>
  <si>
    <t>Panda, Pravalika</t>
  </si>
  <si>
    <t>02-13-2025 17:28</t>
  </si>
  <si>
    <t>02-15-2025 21:28</t>
  </si>
  <si>
    <t>02-13-2025 16:39</t>
  </si>
  <si>
    <t>NYS PTET Workpapers</t>
  </si>
  <si>
    <t>INC-117006</t>
  </si>
  <si>
    <t>DiChiaro, Kelly A.</t>
  </si>
  <si>
    <t>02-13-2025 13:37</t>
  </si>
  <si>
    <t>02-14-2025 17:10</t>
  </si>
  <si>
    <t>02-25-2025 03:10</t>
  </si>
  <si>
    <t>02-19-2025 08:25</t>
  </si>
  <si>
    <t>Need help pairing a BlueTooth headset</t>
  </si>
  <si>
    <t>INC-117071</t>
  </si>
  <si>
    <t>02-13-2025 16:27</t>
  </si>
  <si>
    <t>02-14-2025 16:27</t>
  </si>
  <si>
    <t>02-27-2025 16:27</t>
  </si>
  <si>
    <t>02-13-2025 17:03</t>
  </si>
  <si>
    <t>INC-117136</t>
  </si>
  <si>
    <t>02-14-2025 01:02</t>
  </si>
  <si>
    <t>02-15-2025 09:02</t>
  </si>
  <si>
    <t>02-25-2025 11:02</t>
  </si>
  <si>
    <t>02-14-2025 01:38</t>
  </si>
  <si>
    <t>Idea License</t>
  </si>
  <si>
    <t>INC-116934</t>
  </si>
  <si>
    <t>Desposati, Michael</t>
  </si>
  <si>
    <t>02-13-2025 11:37</t>
  </si>
  <si>
    <t>02-14-2025 11:37</t>
  </si>
  <si>
    <t>02-24-2025 21:37</t>
  </si>
  <si>
    <t>02-13-2025 13:09</t>
  </si>
  <si>
    <t>Suraj Kashid password reset</t>
  </si>
  <si>
    <t>INC-117001</t>
  </si>
  <si>
    <t>Fenn, Jeffrey E.</t>
  </si>
  <si>
    <t>02-13-2025 17:24</t>
  </si>
  <si>
    <t>02-15-2025 21:24</t>
  </si>
  <si>
    <t>02-14-2025 04:23</t>
  </si>
  <si>
    <t>CCH Axcess return opening issue</t>
  </si>
  <si>
    <t>INC-117151</t>
  </si>
  <si>
    <t>Maniya, Prashant</t>
  </si>
  <si>
    <t>02-15-2025 10:22</t>
  </si>
  <si>
    <t>02-25-2025 12:22</t>
  </si>
  <si>
    <t>02-14-2025 03:38</t>
  </si>
  <si>
    <t>Applications shutting down</t>
  </si>
  <si>
    <t>INC-117203</t>
  </si>
  <si>
    <t>Ginsburg, Daniel</t>
  </si>
  <si>
    <t>02-14-2025 09:00</t>
  </si>
  <si>
    <t>02-15-2025 17:00</t>
  </si>
  <si>
    <t>02-25-2025 19:00</t>
  </si>
  <si>
    <t>02-14-2025 12:58</t>
  </si>
  <si>
    <t>Caseware Cloud doesn' work</t>
  </si>
  <si>
    <t>INC-117213</t>
  </si>
  <si>
    <t>02-14-2025 09:22</t>
  </si>
  <si>
    <t>02-17-2025 09:22</t>
  </si>
  <si>
    <t>02-28-2025 09:22</t>
  </si>
  <si>
    <t>02-20-2025 15:29</t>
  </si>
  <si>
    <t>QB Enterprise - subscription is expired</t>
  </si>
  <si>
    <t>INC-117237</t>
  </si>
  <si>
    <t>Wolff, Tatiana</t>
  </si>
  <si>
    <t>02-14-2025 10:13</t>
  </si>
  <si>
    <t>02-15-2025 18:13</t>
  </si>
  <si>
    <t>02-25-2025 20:13</t>
  </si>
  <si>
    <t>02-14-2025 12:47</t>
  </si>
  <si>
    <t>AssureSign - Loading issue</t>
  </si>
  <si>
    <t>INC-117334</t>
  </si>
  <si>
    <t>02-17-2025 12:59</t>
  </si>
  <si>
    <t>02-28-2025 12:59</t>
  </si>
  <si>
    <t>02-20-2025 12:24</t>
  </si>
  <si>
    <t>STAR - Windows App</t>
  </si>
  <si>
    <t>INC-117336</t>
  </si>
  <si>
    <t>Berman, Edward</t>
  </si>
  <si>
    <t>02-14-2025 13:04</t>
  </si>
  <si>
    <t>02-20-2025 01:20</t>
  </si>
  <si>
    <t>03-02-2025 10:50</t>
  </si>
  <si>
    <t>02-25-2025 13:01</t>
  </si>
  <si>
    <t>Not able to use scrollbar in Microsoft word and see what Im scrolling past</t>
  </si>
  <si>
    <t>INC-117056</t>
  </si>
  <si>
    <t>02-13-2025 15:42</t>
  </si>
  <si>
    <t>02-25-2025 01:42</t>
  </si>
  <si>
    <t>02-14-2025 04:25</t>
  </si>
  <si>
    <t>BNA Web User interface issue</t>
  </si>
  <si>
    <t>INC-117168</t>
  </si>
  <si>
    <t>Sharma, Sandip</t>
  </si>
  <si>
    <t>02-14-2025 06:08</t>
  </si>
  <si>
    <t>02-15-2025 14:08</t>
  </si>
  <si>
    <t>02-14-2025 08:10</t>
  </si>
  <si>
    <t>QBO &amp; BILL.COM Access</t>
  </si>
  <si>
    <t>INC-117171</t>
  </si>
  <si>
    <t>Patel, Sandip</t>
  </si>
  <si>
    <t>02-14-2025 06:26</t>
  </si>
  <si>
    <t>02-15-2025 14:26</t>
  </si>
  <si>
    <t>02-25-2025 16:26</t>
  </si>
  <si>
    <t>unable to connect to network</t>
  </si>
  <si>
    <t>INC-116910</t>
  </si>
  <si>
    <t>Fitzgerald, John</t>
  </si>
  <si>
    <t>02-13-2025 10:49</t>
  </si>
  <si>
    <t>02-14-2025 10:49</t>
  </si>
  <si>
    <t>02-27-2025 10:49</t>
  </si>
  <si>
    <t>Need help setting resolution on monitors</t>
  </si>
  <si>
    <t>INC-116913</t>
  </si>
  <si>
    <t>02-14-2025 10:52</t>
  </si>
  <si>
    <t>02-27-2025 10:52</t>
  </si>
  <si>
    <t>Unable to connect to VPN</t>
  </si>
  <si>
    <t>INC-117060</t>
  </si>
  <si>
    <t>O'Donnell, Erin</t>
  </si>
  <si>
    <t>02-27-2025 15:52</t>
  </si>
  <si>
    <t>02-14-2025 13:05</t>
  </si>
  <si>
    <t>CaseWare Missing</t>
  </si>
  <si>
    <t>INC-117121</t>
  </si>
  <si>
    <t>Horowitz, Robert</t>
  </si>
  <si>
    <t>02-13-2025 20:12</t>
  </si>
  <si>
    <t>02-14-2025 04:12</t>
  </si>
  <si>
    <t>02-19-2025 13:12</t>
  </si>
  <si>
    <t>02-13-2025 21:03</t>
  </si>
  <si>
    <t>Caseware states I am not registered</t>
  </si>
  <si>
    <t>INC-116989</t>
  </si>
  <si>
    <t>Marchan, Steven A.</t>
  </si>
  <si>
    <t>02-24-2025 22:59</t>
  </si>
  <si>
    <t>Excel not working</t>
  </si>
  <si>
    <t>INC-117117</t>
  </si>
  <si>
    <t>02-13-2025 19:23</t>
  </si>
  <si>
    <t>02-19-2025 12:23</t>
  </si>
  <si>
    <t>02-13-2025 19:51</t>
  </si>
  <si>
    <t>Not able to save the data in excel, Close the same</t>
  </si>
  <si>
    <t>INC-117202</t>
  </si>
  <si>
    <t>02-14-2025 11:40</t>
  </si>
  <si>
    <t>Guidance Needed on QuickBooks Charge for Remm, Eugene</t>
  </si>
  <si>
    <t>INC-117216</t>
  </si>
  <si>
    <t>Shashavali, Shaik</t>
  </si>
  <si>
    <t>02-14-2025 13:27</t>
  </si>
  <si>
    <t>02-18-2025 09:27</t>
  </si>
  <si>
    <t>02-24-2025 12:24</t>
  </si>
  <si>
    <t>Issue opening a return in Tax</t>
  </si>
  <si>
    <t>INC-117315</t>
  </si>
  <si>
    <t>02-14-2025 12:15</t>
  </si>
  <si>
    <t>02-25-2025 22:15</t>
  </si>
  <si>
    <t>02-14-2025 12:45</t>
  </si>
  <si>
    <t>Issue in caseware binder</t>
  </si>
  <si>
    <t>INC-117358</t>
  </si>
  <si>
    <t>02-26-2025 00:09</t>
  </si>
  <si>
    <t>02-14-2025 18:06</t>
  </si>
  <si>
    <t>Adobe Acrobat- Not opening in RDP</t>
  </si>
  <si>
    <t>INC-116897</t>
  </si>
  <si>
    <t>02-13-2025 10:16</t>
  </si>
  <si>
    <t>02-14-2025 10:16</t>
  </si>
  <si>
    <t>02-27-2025 10:16</t>
  </si>
  <si>
    <t>02-13-2025 10:42</t>
  </si>
  <si>
    <t>TEams</t>
  </si>
  <si>
    <t>INC-117008</t>
  </si>
  <si>
    <t>02-24-2025 23:38</t>
  </si>
  <si>
    <t>spam "email delivery warning" emails</t>
  </si>
  <si>
    <t>INC-117055</t>
  </si>
  <si>
    <t>02-13-2025 15:41</t>
  </si>
  <si>
    <t>02-14-2025 11:41</t>
  </si>
  <si>
    <t>02-20-2025 15:41</t>
  </si>
  <si>
    <t>02-19-2025 11:44</t>
  </si>
  <si>
    <t>Caseware SmartSync - not showing client for me</t>
  </si>
  <si>
    <t>INC-117094</t>
  </si>
  <si>
    <t>Sharma, Tanushree</t>
  </si>
  <si>
    <t>02-13-2025 17:44</t>
  </si>
  <si>
    <t>02-13-2025 21:44</t>
  </si>
  <si>
    <t>02-16-2025 10:14</t>
  </si>
  <si>
    <t>Excel workbook not saving data - Remote Desktop</t>
  </si>
  <si>
    <t>INC-117174</t>
  </si>
  <si>
    <t>Bind, Pawan</t>
  </si>
  <si>
    <t>02-14-2025 06:43</t>
  </si>
  <si>
    <t>02-15-2025 14:43</t>
  </si>
  <si>
    <t>02-25-2025 16:43</t>
  </si>
  <si>
    <t>02-14-2025 08:14</t>
  </si>
  <si>
    <t>Caseware not responding on AVD</t>
  </si>
  <si>
    <t>INC-117179</t>
  </si>
  <si>
    <t>02-15-2025 15:03</t>
  </si>
  <si>
    <t>02-25-2025 17:03</t>
  </si>
  <si>
    <t>02-14-2025 08:15</t>
  </si>
  <si>
    <t>TEAMS ISSUE - UNABLE TO SEND MESSAGE FROM WITHIN THE A&amp;A DESKTOP</t>
  </si>
  <si>
    <t>INC-117190</t>
  </si>
  <si>
    <t>02-14-2025 08:25</t>
  </si>
  <si>
    <t>02-15-2025 16:25</t>
  </si>
  <si>
    <t>02-25-2025 18:25</t>
  </si>
  <si>
    <t>02-14-2025 10:53</t>
  </si>
  <si>
    <t>Excel giving OLE action error message - Cannot save excel files</t>
  </si>
  <si>
    <t>INC-116905</t>
  </si>
  <si>
    <t>Hobbs, Tristan</t>
  </si>
  <si>
    <t>02-14-2025 10:37</t>
  </si>
  <si>
    <t>02-24-2025 20:37</t>
  </si>
  <si>
    <t>02-21-2025 10:56</t>
  </si>
  <si>
    <t>SMART Issue</t>
  </si>
  <si>
    <t>INC-116930</t>
  </si>
  <si>
    <t>02-13-2025 11:35</t>
  </si>
  <si>
    <t>02-14-2025 11:35</t>
  </si>
  <si>
    <t>02-24-2025 21:35</t>
  </si>
  <si>
    <t>02-13-2025 13:58</t>
  </si>
  <si>
    <t>Delete duplicated caseware binder</t>
  </si>
  <si>
    <t>INC-117026</t>
  </si>
  <si>
    <t>02-13-2025 14:21</t>
  </si>
  <si>
    <t>02-14-2025 14:21</t>
  </si>
  <si>
    <t>02-25-2025 00:21</t>
  </si>
  <si>
    <t>02-13-2025 16:30</t>
  </si>
  <si>
    <t>Intern cannot see the following caseware binder</t>
  </si>
  <si>
    <t>INC-117042</t>
  </si>
  <si>
    <t>02-14-2025 14:54</t>
  </si>
  <si>
    <t>02-25-2025 00:54</t>
  </si>
  <si>
    <t>02-14-2025 04:24</t>
  </si>
  <si>
    <t>Missing Client Folder - 1543 Capital LP</t>
  </si>
  <si>
    <t>INC-117062</t>
  </si>
  <si>
    <t>DeVita, Adria</t>
  </si>
  <si>
    <t>02-13-2025 15:56</t>
  </si>
  <si>
    <t>02-14-2025 15:56</t>
  </si>
  <si>
    <t>02-25-2025 01:56</t>
  </si>
  <si>
    <t>02-13-2025 19:57</t>
  </si>
  <si>
    <t>Local system (Laptop) working very slow</t>
  </si>
  <si>
    <t>INC-117130</t>
  </si>
  <si>
    <t>Patel, Arpit</t>
  </si>
  <si>
    <t>02-14-2025 00:23</t>
  </si>
  <si>
    <t>02-15-2025 08:23</t>
  </si>
  <si>
    <t>02-25-2025 10:23</t>
  </si>
  <si>
    <t>I can't able to login SurePrep</t>
  </si>
  <si>
    <t>INC-117166</t>
  </si>
  <si>
    <t>02-14-2025 05:47</t>
  </si>
  <si>
    <t>02-15-2025 13:47</t>
  </si>
  <si>
    <t>02-25-2025 15:47</t>
  </si>
  <si>
    <t>02-17-2025 08:54</t>
  </si>
  <si>
    <t>Reset password</t>
  </si>
  <si>
    <t>INC-117238</t>
  </si>
  <si>
    <t>Gregory, Asia</t>
  </si>
  <si>
    <t>02-14-2025 10:15</t>
  </si>
  <si>
    <t>02-15-2025 18:15</t>
  </si>
  <si>
    <t>02-25-2025 20:15</t>
  </si>
  <si>
    <t>02-14-2025 11:58</t>
  </si>
  <si>
    <t>INC-117286</t>
  </si>
  <si>
    <t>02-14-2025 11:20</t>
  </si>
  <si>
    <t>02-17-2025 11:20</t>
  </si>
  <si>
    <t>02-28-2025 11:20</t>
  </si>
  <si>
    <t>02-14-2025 13:33</t>
  </si>
  <si>
    <t>Engagement Failure</t>
  </si>
  <si>
    <t>INC-117342</t>
  </si>
  <si>
    <t>02-18-2025 13:27</t>
  </si>
  <si>
    <t>02-14-2025 13:59</t>
  </si>
  <si>
    <t>New hire AVD set up.</t>
  </si>
  <si>
    <t>INC-117351</t>
  </si>
  <si>
    <t>02-17-2025 13:46</t>
  </si>
  <si>
    <t>02-28-2025 13:46</t>
  </si>
  <si>
    <t>02-17-2025 10:29</t>
  </si>
  <si>
    <t>Cannot access sharefile email</t>
  </si>
  <si>
    <t>INC-117364</t>
  </si>
  <si>
    <t>Chawla, Raj</t>
  </si>
  <si>
    <t>02-14-2025 14:26</t>
  </si>
  <si>
    <t>02-14-2025 18:26</t>
  </si>
  <si>
    <t>02-17-2025 07:26</t>
  </si>
  <si>
    <t>02-14-2025 16:19</t>
  </si>
  <si>
    <t>Berdon Laptop return</t>
  </si>
  <si>
    <t>INC-117387</t>
  </si>
  <si>
    <t>02-14-2025 15:28</t>
  </si>
  <si>
    <t>02-15-2025 23:28</t>
  </si>
  <si>
    <t>02-26-2025 01:50</t>
  </si>
  <si>
    <t>02-21-2025 15:49</t>
  </si>
  <si>
    <t>Printer</t>
  </si>
  <si>
    <t>INC-117051</t>
  </si>
  <si>
    <t>Schembari, Jennifer</t>
  </si>
  <si>
    <t>02-14-2025 15:29</t>
  </si>
  <si>
    <t>02-27-2025 15:29</t>
  </si>
  <si>
    <t>02-19-2025 11:31</t>
  </si>
  <si>
    <t>Remote Desktop - Unable to connect</t>
  </si>
  <si>
    <t>INC-117284</t>
  </si>
  <si>
    <t>Amudalapalli, Vani Vasanthi</t>
  </si>
  <si>
    <t>02-14-2025 15:19</t>
  </si>
  <si>
    <t>02-17-2025 04:19</t>
  </si>
  <si>
    <t>02-14-2025 12:54</t>
  </si>
  <si>
    <t>Return Berdon Laptop</t>
  </si>
  <si>
    <t>INC-117300</t>
  </si>
  <si>
    <t>Durrett, Christopher</t>
  </si>
  <si>
    <t>02-14-2025 11:55</t>
  </si>
  <si>
    <t>02-17-2025 11:55</t>
  </si>
  <si>
    <t>02-28-2025 11:55</t>
  </si>
  <si>
    <t>02-18-2025 13:07</t>
  </si>
  <si>
    <t>Geneva issue</t>
  </si>
  <si>
    <t>INC-117333</t>
  </si>
  <si>
    <t>Chhajerh, Ruman</t>
  </si>
  <si>
    <t>02-14-2025 12:53</t>
  </si>
  <si>
    <t>02-15-2025 20:53</t>
  </si>
  <si>
    <t>02-25-2025 22:53</t>
  </si>
  <si>
    <t>Netlease access</t>
  </si>
  <si>
    <t>INC-117433</t>
  </si>
  <si>
    <t>02-15-2025 10:34</t>
  </si>
  <si>
    <t>02-20-2025 11:34</t>
  </si>
  <si>
    <t>02-17-2025 16:36</t>
  </si>
  <si>
    <t>East Coast Datacenter Maintenance, Saturday, February 15 - Cannot Access West Coast VPN</t>
  </si>
  <si>
    <t>INC-117534</t>
  </si>
  <si>
    <t>Crawley, Michael T.</t>
  </si>
  <si>
    <t>02-15-2025 23:53</t>
  </si>
  <si>
    <t>02-16-2025 12:00</t>
  </si>
  <si>
    <t>02-18-2025 08:30</t>
  </si>
  <si>
    <t>02-16-2025 00:49</t>
  </si>
  <si>
    <t>DataSnipper Update</t>
  </si>
  <si>
    <t>INC-116953</t>
  </si>
  <si>
    <t>02-13-2025 12:05</t>
  </si>
  <si>
    <t>02-14-2025 08:05</t>
  </si>
  <si>
    <t>02-20-2025 12:05</t>
  </si>
  <si>
    <t>02-17-2025 17:36</t>
  </si>
  <si>
    <t>Excel right click tabs</t>
  </si>
  <si>
    <t>INC-117011</t>
  </si>
  <si>
    <t>02-13-2025 13:45</t>
  </si>
  <si>
    <t>02-14-2025 13:45</t>
  </si>
  <si>
    <t>02-24-2025 23:45</t>
  </si>
  <si>
    <t>02-13-2025 14:17</t>
  </si>
  <si>
    <t>ShareFile Issues- Client related</t>
  </si>
  <si>
    <t>INC-116928</t>
  </si>
  <si>
    <t>Morgan, Maryann</t>
  </si>
  <si>
    <t>02-17-2025 11:32</t>
  </si>
  <si>
    <t>02-28-2025 11:32</t>
  </si>
  <si>
    <t>02-20-2025 11:43</t>
  </si>
  <si>
    <t>Engagement password needs to be reset</t>
  </si>
  <si>
    <t>INC-116978</t>
  </si>
  <si>
    <t>02-14-2025 12:39</t>
  </si>
  <si>
    <t>02-27-2025 12:39</t>
  </si>
  <si>
    <t>02-13-2025 13:47</t>
  </si>
  <si>
    <t>INC-117002</t>
  </si>
  <si>
    <t>02-24-2025 23:27</t>
  </si>
  <si>
    <t>02-13-2025 14:18</t>
  </si>
  <si>
    <t>Finding location of restored QB client.</t>
  </si>
  <si>
    <t>INC-117034</t>
  </si>
  <si>
    <t>02-13-2025 14:45</t>
  </si>
  <si>
    <t>02-14-2025 14:45</t>
  </si>
  <si>
    <t>02-27-2025 14:45</t>
  </si>
  <si>
    <t>02-13-2025 16:35</t>
  </si>
  <si>
    <t>New Cell Phone Duo Issue</t>
  </si>
  <si>
    <t>INC-117089</t>
  </si>
  <si>
    <t>DeFilippis, Christopher</t>
  </si>
  <si>
    <t>02-14-2025 17:17</t>
  </si>
  <si>
    <t>02-25-2025 03:17</t>
  </si>
  <si>
    <t>CLIENT APPS - Review Permissions for IT Staff</t>
  </si>
  <si>
    <t>INC-117111</t>
  </si>
  <si>
    <t>Paul, Kimberly</t>
  </si>
  <si>
    <t>02-13-2025 18:23</t>
  </si>
  <si>
    <t>02-17-2025 11:19</t>
  </si>
  <si>
    <t>02-14-2025 15:21</t>
  </si>
  <si>
    <t>Engagement ribbon missing</t>
  </si>
  <si>
    <t>INC-116925</t>
  </si>
  <si>
    <t>02-13-2025 11:27</t>
  </si>
  <si>
    <t>02-14-2025 11:27</t>
  </si>
  <si>
    <t>02-27-2025 11:27</t>
  </si>
  <si>
    <t>Caseware  Login Password</t>
  </si>
  <si>
    <t>INC-116933</t>
  </si>
  <si>
    <t>Curry-Edwards, Jonathan</t>
  </si>
  <si>
    <t>02-27-2025 11:37</t>
  </si>
  <si>
    <t>02-14-2025 13:21</t>
  </si>
  <si>
    <t>USB Scanner disappeared from Desktop</t>
  </si>
  <si>
    <t>INC-116942</t>
  </si>
  <si>
    <t>02-13-2025 11:48</t>
  </si>
  <si>
    <t>02-14-2025 11:48</t>
  </si>
  <si>
    <t>02-27-2025 11:48</t>
  </si>
  <si>
    <t>Convert Engagement to CaseWare -- Elmo's Diner/ATA Mgmt</t>
  </si>
  <si>
    <t>INC-116951</t>
  </si>
  <si>
    <t>02-13-2025 12:02</t>
  </si>
  <si>
    <t>02-20-2025 12:02</t>
  </si>
  <si>
    <t>Printer Access - White Plains</t>
  </si>
  <si>
    <t>INC-117041</t>
  </si>
  <si>
    <t>McHugh, Tyler</t>
  </si>
  <si>
    <t>02-13-2025 14:53</t>
  </si>
  <si>
    <t>02-14-2025 14:53</t>
  </si>
  <si>
    <t>02-27-2025 14:53</t>
  </si>
  <si>
    <t>02-14-2025 08:45</t>
  </si>
  <si>
    <t>CCH Axcess PDF Converter</t>
  </si>
  <si>
    <t>INC-117059</t>
  </si>
  <si>
    <t>02-14-2025 15:51</t>
  </si>
  <si>
    <t>02-27-2025 15:51</t>
  </si>
  <si>
    <t>02-14-2025 11:42</t>
  </si>
  <si>
    <t>Microsoft Outlook is not opening.</t>
  </si>
  <si>
    <t>INC-117133</t>
  </si>
  <si>
    <t>02-14-2025 00:36</t>
  </si>
  <si>
    <t>02-15-2025 08:36</t>
  </si>
  <si>
    <t>02-25-2025 10:36</t>
  </si>
  <si>
    <t>02-14-2025 01:00</t>
  </si>
  <si>
    <t>Unable to see caseware</t>
  </si>
  <si>
    <t>INC-117156</t>
  </si>
  <si>
    <t>Jain, Shubham</t>
  </si>
  <si>
    <t>02-14-2025 04:04</t>
  </si>
  <si>
    <t>02-15-2025 12:04</t>
  </si>
  <si>
    <t>02-25-2025 14:04</t>
  </si>
  <si>
    <t>02-14-2025 05:26</t>
  </si>
  <si>
    <t>Printing to Adobe PDF doesn't Work</t>
  </si>
  <si>
    <t>INC-117073</t>
  </si>
  <si>
    <t>02-13-2025 16:32</t>
  </si>
  <si>
    <t>02-14-2025 16:32</t>
  </si>
  <si>
    <t>INC-117134</t>
  </si>
  <si>
    <t>Shah, Akshat</t>
  </si>
  <si>
    <t>02-14-2025 00:49</t>
  </si>
  <si>
    <t>02-19-2025 17:49</t>
  </si>
  <si>
    <t>Hardware Inquiry- At Home Monitors</t>
  </si>
  <si>
    <t>INC-117212</t>
  </si>
  <si>
    <t>02-14-2025 09:21</t>
  </si>
  <si>
    <t>02-17-2025 09:21</t>
  </si>
  <si>
    <t>02-14-2025 09:29</t>
  </si>
  <si>
    <t>Caseware server not connected</t>
  </si>
  <si>
    <t>INC-117231</t>
  </si>
  <si>
    <t>02-18-2025 02:06</t>
  </si>
  <si>
    <t>02-19-2025 22:06</t>
  </si>
  <si>
    <t>02-18-2025 14:26</t>
  </si>
  <si>
    <t>INC-117245</t>
  </si>
  <si>
    <t>02-20-2025 11:13</t>
  </si>
  <si>
    <t>03-05-2025 11:13</t>
  </si>
  <si>
    <t>02-19-2025 11:24</t>
  </si>
  <si>
    <t>INC-117285</t>
  </si>
  <si>
    <t>Lanagan, Lucas</t>
  </si>
  <si>
    <t>02-25-2025 21:20</t>
  </si>
  <si>
    <t>02-17-2025 11:37</t>
  </si>
  <si>
    <t>Excel file in caseware cloud not working</t>
  </si>
  <si>
    <t>INC-117449</t>
  </si>
  <si>
    <t>02-15-2025 01:23</t>
  </si>
  <si>
    <t>02-16-2025 16:30</t>
  </si>
  <si>
    <t>02-26-2025 10:00</t>
  </si>
  <si>
    <t>02-15-2025 01:49</t>
  </si>
  <si>
    <t>INC-117486</t>
  </si>
  <si>
    <t>02-15-2025 09:40</t>
  </si>
  <si>
    <t>02-15-2025 13:40</t>
  </si>
  <si>
    <t>02-17-2025 18:40</t>
  </si>
  <si>
    <t>02-15-2025 09:56</t>
  </si>
  <si>
    <t>Drive connection and remote connection issue</t>
  </si>
  <si>
    <t>INC-117530</t>
  </si>
  <si>
    <t>Shah, Saloni</t>
  </si>
  <si>
    <t>02-15-2025 23:12</t>
  </si>
  <si>
    <t>02-16-2025 11:42</t>
  </si>
  <si>
    <t>02-18-2025 08:12</t>
  </si>
  <si>
    <t>02-16-2025 05:45</t>
  </si>
  <si>
    <t>FAS - Unable to Process certain transaction</t>
  </si>
  <si>
    <t>INC-117047</t>
  </si>
  <si>
    <t>02-13-2025 15:13</t>
  </si>
  <si>
    <t>02-14-2025 15:13</t>
  </si>
  <si>
    <t>02-27-2025 15:13</t>
  </si>
  <si>
    <t>02-24-2025 14:45</t>
  </si>
  <si>
    <t>Scanner install/number lock/ProFx Funnel</t>
  </si>
  <si>
    <t>INC-117193</t>
  </si>
  <si>
    <t>02-14-2025 08:29</t>
  </si>
  <si>
    <t>02-15-2025 16:29</t>
  </si>
  <si>
    <t>02-25-2025 18:29</t>
  </si>
  <si>
    <t>02-14-2025 17:05</t>
  </si>
  <si>
    <t>Outlook - Disabling Addons and Shutting Down</t>
  </si>
  <si>
    <t>INC-117224</t>
  </si>
  <si>
    <t>02-14-2025 09:52</t>
  </si>
  <si>
    <t>02-20-2025 02:52</t>
  </si>
  <si>
    <t>02-15-2025 07:22</t>
  </si>
  <si>
    <t>Internet out - High Priority</t>
  </si>
  <si>
    <t>INC-117293</t>
  </si>
  <si>
    <t>02-14-2025 11:51</t>
  </si>
  <si>
    <t>02-17-2025 04:51</t>
  </si>
  <si>
    <t>02-14-2025 13:09</t>
  </si>
  <si>
    <t>Internet/network connection lost- High Priority</t>
  </si>
  <si>
    <t>INC-117294</t>
  </si>
  <si>
    <t>02-14-2025 11:52</t>
  </si>
  <si>
    <t>02-17-2025 04:52</t>
  </si>
  <si>
    <t>Berdon Laptops</t>
  </si>
  <si>
    <t>INC-117310</t>
  </si>
  <si>
    <t>02-14-2025 12:03</t>
  </si>
  <si>
    <t>02-14-2025 16:03</t>
  </si>
  <si>
    <t>02-19-2025 13:22</t>
  </si>
  <si>
    <t>Internet speeds on VPN</t>
  </si>
  <si>
    <t>INC-117318</t>
  </si>
  <si>
    <t>02-14-2025 12:25</t>
  </si>
  <si>
    <t>02-15-2025 20:25</t>
  </si>
  <si>
    <t>02-25-2025 22:25</t>
  </si>
  <si>
    <t>02-17-2025 13:56</t>
  </si>
  <si>
    <t>Cornerstone</t>
  </si>
  <si>
    <t>INC-117028</t>
  </si>
  <si>
    <t>02-14-2025 14:23</t>
  </si>
  <si>
    <t>02-25-2025 00:23</t>
  </si>
  <si>
    <t>Urgent DAS matter</t>
  </si>
  <si>
    <t>INC-117123</t>
  </si>
  <si>
    <t>Plactere, Michael</t>
  </si>
  <si>
    <t>02-13-2025 21:26</t>
  </si>
  <si>
    <t>02-14-2025 15:00</t>
  </si>
  <si>
    <t>02-18-2025 18:40</t>
  </si>
  <si>
    <t>AgilLink - Cannot add Gl codes for new Client</t>
  </si>
  <si>
    <t>INC-117036</t>
  </si>
  <si>
    <t>Taylor, Teresa</t>
  </si>
  <si>
    <t>02-13-2025 14:46</t>
  </si>
  <si>
    <t>02-13-2025 18:46</t>
  </si>
  <si>
    <t>02-15-2025 22:46</t>
  </si>
  <si>
    <t>02-13-2025 20:27</t>
  </si>
  <si>
    <t>system hanged working very slow</t>
  </si>
  <si>
    <t>INC-117147</t>
  </si>
  <si>
    <t>Das, Prasant Kumar</t>
  </si>
  <si>
    <t>02-15-2025 09:53</t>
  </si>
  <si>
    <t>02-25-2025 11:53</t>
  </si>
  <si>
    <t>02-15-2025 10:06</t>
  </si>
  <si>
    <t>Unable to connect vpn so Outlook and teams not working</t>
  </si>
  <si>
    <t>INC-117169</t>
  </si>
  <si>
    <t>02-14-2025 06:11</t>
  </si>
  <si>
    <t>02-15-2025 14:11</t>
  </si>
  <si>
    <t>02-25-2025 16:11</t>
  </si>
  <si>
    <t>02-17-2025 07:20</t>
  </si>
  <si>
    <t>INC-117172</t>
  </si>
  <si>
    <t>02-14-2025 12:29</t>
  </si>
  <si>
    <t>02-18-2025 06:29</t>
  </si>
  <si>
    <t>02-14-2025 09:23</t>
  </si>
  <si>
    <t>INC-117074</t>
  </si>
  <si>
    <t>02-13-2025 16:36</t>
  </si>
  <si>
    <t>02-14-2025 16:36</t>
  </si>
  <si>
    <t>02-25-2025 02:36</t>
  </si>
  <si>
    <t>02-13-2025 21:08</t>
  </si>
  <si>
    <t>Remote not working</t>
  </si>
  <si>
    <t>INC-117145</t>
  </si>
  <si>
    <t>02-14-2025 01:44</t>
  </si>
  <si>
    <t>02-15-2025 09:44</t>
  </si>
  <si>
    <t>02-25-2025 11:44</t>
  </si>
  <si>
    <t>02-14-2025 03:43</t>
  </si>
  <si>
    <t>login to SurePrep</t>
  </si>
  <si>
    <t>INC-117175</t>
  </si>
  <si>
    <t>Raffo, Roy</t>
  </si>
  <si>
    <t>02-14-2025 06:49</t>
  </si>
  <si>
    <t>02-15-2025 14:49</t>
  </si>
  <si>
    <t>02-25-2025 16:49</t>
  </si>
  <si>
    <t>02-14-2025 08:00</t>
  </si>
  <si>
    <t>Suralink Login Assistance</t>
  </si>
  <si>
    <t>INC-117209</t>
  </si>
  <si>
    <t>02-14-2025 09:16</t>
  </si>
  <si>
    <t>02-14-2025 13:16</t>
  </si>
  <si>
    <t>02-17-2025 02:16</t>
  </si>
  <si>
    <t>I am having issue with my monitors</t>
  </si>
  <si>
    <t>INC-117217</t>
  </si>
  <si>
    <t>02-17-2025 09:30</t>
  </si>
  <si>
    <t>02-28-2025 15:07</t>
  </si>
  <si>
    <t>02-21-2025 10:40</t>
  </si>
  <si>
    <t>Software- Windows frozen and unresponsive</t>
  </si>
  <si>
    <t>INC-117222</t>
  </si>
  <si>
    <t>McNally, Christopher</t>
  </si>
  <si>
    <t>02-14-2025 09:40</t>
  </si>
  <si>
    <t>02-17-2025 09:40</t>
  </si>
  <si>
    <t>02-28-2025 09:40</t>
  </si>
  <si>
    <t>Please check for blocked email</t>
  </si>
  <si>
    <t>INC-117289</t>
  </si>
  <si>
    <t>02-15-2025 19:40</t>
  </si>
  <si>
    <t>02-25-2025 21:40</t>
  </si>
  <si>
    <t>02-14-2025 15:38</t>
  </si>
  <si>
    <t>INC-117021</t>
  </si>
  <si>
    <t>02-13-2025 18:38</t>
  </si>
  <si>
    <t>02-15-2025 22:38</t>
  </si>
  <si>
    <t>02-13-2025 23:08</t>
  </si>
  <si>
    <t>1042-S BOT  - HG CA-FL-NY Multifamily LP</t>
  </si>
  <si>
    <t>INC-117086</t>
  </si>
  <si>
    <t>02-13-2025 17:10</t>
  </si>
  <si>
    <t>02-13-2025 23:10</t>
  </si>
  <si>
    <t>02-17-2025 17:10</t>
  </si>
  <si>
    <t>02-13-2025 21:23</t>
  </si>
  <si>
    <t>Qbooks printing Issue to a drive</t>
  </si>
  <si>
    <t>INC-117102</t>
  </si>
  <si>
    <t>02-13-2025 18:01</t>
  </si>
  <si>
    <t>02-14-2025 02:01</t>
  </si>
  <si>
    <t>02-19-2025 11:01</t>
  </si>
  <si>
    <t>02-15-2025 07:21</t>
  </si>
  <si>
    <t>1042-S BOT - HG Torre Plaza,LLC</t>
  </si>
  <si>
    <t>INC-117113</t>
  </si>
  <si>
    <t>02-13-2025 18:34</t>
  </si>
  <si>
    <t>02-14-2025 00:34</t>
  </si>
  <si>
    <t>02-17-2025 18:34</t>
  </si>
  <si>
    <t>02-13-2025 21:22</t>
  </si>
  <si>
    <t>OpenPath app not working</t>
  </si>
  <si>
    <t>INC-117210</t>
  </si>
  <si>
    <t>Zwerman, Andrew</t>
  </si>
  <si>
    <t>02-14-2025 09:18</t>
  </si>
  <si>
    <t>02-28-2025 10:05</t>
  </si>
  <si>
    <t>03-03-2025 18:05</t>
  </si>
  <si>
    <t>02-27-2025 18:05</t>
  </si>
  <si>
    <t>SilverLine Building Axiis Link is not working anymore</t>
  </si>
  <si>
    <t>INC-117069</t>
  </si>
  <si>
    <t>02-13-2025 16:23</t>
  </si>
  <si>
    <t>02-25-2025 02:23</t>
  </si>
  <si>
    <t>02-14-2025 13:47</t>
  </si>
  <si>
    <t>access to copy components to woodbury drive please</t>
  </si>
  <si>
    <t>INC-117112</t>
  </si>
  <si>
    <t>02-13-2025 18:29</t>
  </si>
  <si>
    <t>02-14-2025 18:29</t>
  </si>
  <si>
    <t>02-25-2025 04:29</t>
  </si>
  <si>
    <t>02-13-2025 22:31</t>
  </si>
  <si>
    <t>URGENT- Need help to retrieve training videos</t>
  </si>
  <si>
    <t>INC-117143</t>
  </si>
  <si>
    <t>02-18-2025 10:31</t>
  </si>
  <si>
    <t>02-20-2025 06:31</t>
  </si>
  <si>
    <t>RD Crashing alot today</t>
  </si>
  <si>
    <t>INC-117157</t>
  </si>
  <si>
    <t>Mathur, Akshay</t>
  </si>
  <si>
    <t>02-15-2025 12:12</t>
  </si>
  <si>
    <t>02-25-2025 14:12</t>
  </si>
  <si>
    <t>02-14-2025 07:56</t>
  </si>
  <si>
    <t>Return of Berdon HP Laptops</t>
  </si>
  <si>
    <t>INC-117313</t>
  </si>
  <si>
    <t>Hauser, Allison</t>
  </si>
  <si>
    <t>02-14-2025 12:10</t>
  </si>
  <si>
    <t>02-15-2025 20:10</t>
  </si>
  <si>
    <t>02-25-2025 22:10</t>
  </si>
  <si>
    <t>02-14-2025 21:54</t>
  </si>
  <si>
    <t>Data Snipper and Caseware Issues</t>
  </si>
  <si>
    <t>INC-117363</t>
  </si>
  <si>
    <t>02-14-2025 14:25</t>
  </si>
  <si>
    <t>02-15-2025 22:25</t>
  </si>
  <si>
    <t>02-26-2025 00:25</t>
  </si>
  <si>
    <t>Caseware binder is showing offline</t>
  </si>
  <si>
    <t>INC-117453</t>
  </si>
  <si>
    <t>02-15-2025 02:05</t>
  </si>
  <si>
    <t>02-15-2025 03:25</t>
  </si>
  <si>
    <t>Caseaer file Missing - CHL Brook JV 1, 12.31.2023</t>
  </si>
  <si>
    <t>INC-117138</t>
  </si>
  <si>
    <t>Hariramani, Kajol</t>
  </si>
  <si>
    <t>02-14-2025 01:19</t>
  </si>
  <si>
    <t>02-15-2025 09:19</t>
  </si>
  <si>
    <t>02-25-2025 11:19</t>
  </si>
  <si>
    <t>My computer not connecting to WiFi in Jericho</t>
  </si>
  <si>
    <t>INC-117220</t>
  </si>
  <si>
    <t>02-17-2025 09:33</t>
  </si>
  <si>
    <t>02-28-2025 09:33</t>
  </si>
  <si>
    <t>Caseware license issue</t>
  </si>
  <si>
    <t>INC-117243</t>
  </si>
  <si>
    <t>Talluto, Joseph</t>
  </si>
  <si>
    <t>02-14-2025 10:18</t>
  </si>
  <si>
    <t>02-15-2025 18:18</t>
  </si>
  <si>
    <t>02-25-2025 20:18</t>
  </si>
  <si>
    <t>Remote is not working properly</t>
  </si>
  <si>
    <t>INC-117148</t>
  </si>
  <si>
    <t>Patel, Utsav</t>
  </si>
  <si>
    <t>02-14-2025 01:57</t>
  </si>
  <si>
    <t>02-25-2025 11:57</t>
  </si>
  <si>
    <t>INC-117164</t>
  </si>
  <si>
    <t>02-14-2025 05:31</t>
  </si>
  <si>
    <t>02-15-2025 13:31</t>
  </si>
  <si>
    <t>02-25-2025 15:31</t>
  </si>
  <si>
    <t>02-19-2025 01:44</t>
  </si>
  <si>
    <t>1042-S BOT - HGI 55 Broadway Preferred Holdings II</t>
  </si>
  <si>
    <t>INC-117170</t>
  </si>
  <si>
    <t>02-14-2025 12:20</t>
  </si>
  <si>
    <t>02-18-2025 06:20</t>
  </si>
  <si>
    <t>02-14-2025 09:24</t>
  </si>
  <si>
    <t>INC-117126</t>
  </si>
  <si>
    <t>02-13-2025 23:25</t>
  </si>
  <si>
    <t>02-14-2025 23:25</t>
  </si>
  <si>
    <t>02-25-2025 09:26</t>
  </si>
  <si>
    <t>02-13-2025 23:37</t>
  </si>
  <si>
    <t>Purvesh Jain  (CCI CTS Staff) needs XCM Calendar profile setup + Other New Hires</t>
  </si>
  <si>
    <t>INC-117340</t>
  </si>
  <si>
    <t>02-14-2025 13:11</t>
  </si>
  <si>
    <t>02-15-2025 21:11</t>
  </si>
  <si>
    <t>02-25-2025 23:11</t>
  </si>
  <si>
    <t>02-17-2025 21:46</t>
  </si>
  <si>
    <t>Quicjkbook frozen</t>
  </si>
  <si>
    <t>INC-117349</t>
  </si>
  <si>
    <t>02-14-2025 13:44</t>
  </si>
  <si>
    <t>02-15-2025 21:44</t>
  </si>
  <si>
    <t>02-25-2025 23:44</t>
  </si>
  <si>
    <t>Issue with Caseware file</t>
  </si>
  <si>
    <t>INC-117392</t>
  </si>
  <si>
    <t>Parsons, Allison</t>
  </si>
  <si>
    <t>02-14-2025 15:35</t>
  </si>
  <si>
    <t>02-17-2025 15:35</t>
  </si>
  <si>
    <t>02-28-2025 15:35</t>
  </si>
  <si>
    <t>International Travel Departure is scheduled for: Gilraine, Katherine</t>
  </si>
  <si>
    <t>INC-117167</t>
  </si>
  <si>
    <t>02-19-2025 23:00</t>
  </si>
  <si>
    <t>02-14-2025 07:42</t>
  </si>
  <si>
    <t>User setup - HWCO</t>
  </si>
  <si>
    <t>INC-117196</t>
  </si>
  <si>
    <t>Howard, Roxie</t>
  </si>
  <si>
    <t>02-14-2025 16:38</t>
  </si>
  <si>
    <t>02-21-2025 08:38</t>
  </si>
  <si>
    <t>02-19-2025 15:17</t>
  </si>
  <si>
    <t>Laptop's camera is not working</t>
  </si>
  <si>
    <t>INC-117149</t>
  </si>
  <si>
    <t>Mudassir, Mohammed</t>
  </si>
  <si>
    <t>02-14-2025 02:07</t>
  </si>
  <si>
    <t>02-15-2025 10:07</t>
  </si>
  <si>
    <t>02-25-2025 12:07</t>
  </si>
  <si>
    <t>02-14-2025 04:45</t>
  </si>
  <si>
    <t>Not able to access clients in CaseWare</t>
  </si>
  <si>
    <t>INC-117155</t>
  </si>
  <si>
    <t>Manocha, Rachit</t>
  </si>
  <si>
    <t>02-14-2025 03:40</t>
  </si>
  <si>
    <t>02-15-2025 11:40</t>
  </si>
  <si>
    <t>02-25-2025 13:40</t>
  </si>
  <si>
    <t>02-14-2025 04:26</t>
  </si>
  <si>
    <t>download report from Paycom site.</t>
  </si>
  <si>
    <t>INC-117263</t>
  </si>
  <si>
    <t>Bubel, Elena</t>
  </si>
  <si>
    <t>02-17-2025 10:37</t>
  </si>
  <si>
    <t>02-28-2025 10:37</t>
  </si>
  <si>
    <t>02-14-2025 11:31</t>
  </si>
  <si>
    <t>Not able to access MicroSoft Teams - client meeting pending Please help ASAP</t>
  </si>
  <si>
    <t>INC-117267</t>
  </si>
  <si>
    <t>02-14-2025 10:45</t>
  </si>
  <si>
    <t>02-14-2025 18:45</t>
  </si>
  <si>
    <t>02-20-2025 03:45</t>
  </si>
  <si>
    <t>Berdon Laptop</t>
  </si>
  <si>
    <t>INC-117350</t>
  </si>
  <si>
    <t>Pacheco, Millie</t>
  </si>
  <si>
    <t>02-25-2025 23:45</t>
  </si>
  <si>
    <t>02-20-2025 00:09</t>
  </si>
  <si>
    <t>Star PDM- not allowing user to enter their time</t>
  </si>
  <si>
    <t>INC-117189</t>
  </si>
  <si>
    <t>02-17-2025 08:10</t>
  </si>
  <si>
    <t>02-28-2025 08:10</t>
  </si>
  <si>
    <t>02-17-2025 09:12</t>
  </si>
  <si>
    <t>INC-117135</t>
  </si>
  <si>
    <t>02-14-2025 00:58</t>
  </si>
  <si>
    <t>02-14-2025 04:58</t>
  </si>
  <si>
    <t>02-16-2025 17:28</t>
  </si>
  <si>
    <t>WFH IT Setup</t>
  </si>
  <si>
    <t>INC-117140</t>
  </si>
  <si>
    <t>02-14-2025 01:34</t>
  </si>
  <si>
    <t>02-15-2025 09:34</t>
  </si>
  <si>
    <t>02-25-2025 11:34</t>
  </si>
  <si>
    <t>02-21-2025 08:32</t>
  </si>
  <si>
    <t>Trying to open an attachment that client sent</t>
  </si>
  <si>
    <t>INC-117191</t>
  </si>
  <si>
    <t>02-25-2025 18:26</t>
  </si>
  <si>
    <t>Unable to login Remote Desktop</t>
  </si>
  <si>
    <t>INC-117132</t>
  </si>
  <si>
    <t>Savaliya, Rahul</t>
  </si>
  <si>
    <t>02-15-2025 08:34</t>
  </si>
  <si>
    <t>02-25-2025 10:34</t>
  </si>
  <si>
    <t>02-14-2025 00:59</t>
  </si>
  <si>
    <t>outlook</t>
  </si>
  <si>
    <t>INC-117197</t>
  </si>
  <si>
    <t>02-14-2025 12:42</t>
  </si>
  <si>
    <t>02-17-2025 01:42</t>
  </si>
  <si>
    <t>Excel problem</t>
  </si>
  <si>
    <t>INC-117297</t>
  </si>
  <si>
    <t>02-14-2025 11:54</t>
  </si>
  <si>
    <t>02-25-2025 21:54</t>
  </si>
  <si>
    <t>02-14-2025 13:55</t>
  </si>
  <si>
    <t>TEAMS -  Phone - departed users calls for codes need to be forwarded to me</t>
  </si>
  <si>
    <t>INC-117354</t>
  </si>
  <si>
    <t>Barrezueta, Karen</t>
  </si>
  <si>
    <t>02-14-2025 13:57</t>
  </si>
  <si>
    <t>02-17-2025 13:57</t>
  </si>
  <si>
    <t>02-28-2025 13:57</t>
  </si>
  <si>
    <t>02-18-2025 15:59</t>
  </si>
  <si>
    <t>Issue with Caseware connector</t>
  </si>
  <si>
    <t>INC-117394</t>
  </si>
  <si>
    <t>Wekselblatt, Noah</t>
  </si>
  <si>
    <t>02-16-2025 08:12</t>
  </si>
  <si>
    <t>02-26-2025 01:42</t>
  </si>
  <si>
    <t>INC-117434</t>
  </si>
  <si>
    <t>Tkachenko, Rostislav</t>
  </si>
  <si>
    <t>02-28-2025 18:34</t>
  </si>
  <si>
    <t>Unable to login into Remote Desktop</t>
  </si>
  <si>
    <t>INC-117137</t>
  </si>
  <si>
    <t>Jain, Dhaval</t>
  </si>
  <si>
    <t>02-14-2025 01:16</t>
  </si>
  <si>
    <t>02-15-2025 09:16</t>
  </si>
  <si>
    <t>02-25-2025 11:16</t>
  </si>
  <si>
    <t>02-14-2025 02:29</t>
  </si>
  <si>
    <t>Still facing issue with excel</t>
  </si>
  <si>
    <t>INC-117218</t>
  </si>
  <si>
    <t>02-14-2025 09:32</t>
  </si>
  <si>
    <t>02-15-2025 17:32</t>
  </si>
  <si>
    <t>02-25-2025 19:32</t>
  </si>
  <si>
    <t>INC-117152</t>
  </si>
  <si>
    <t>Khachar, Hinal</t>
  </si>
  <si>
    <t>02-15-2025 10:30</t>
  </si>
  <si>
    <t>02-25-2025 12:30</t>
  </si>
  <si>
    <t>Need to Change Case ware File Sever from NJ to CH</t>
  </si>
  <si>
    <t>INC-117163</t>
  </si>
  <si>
    <t>Thakor, Sunil</t>
  </si>
  <si>
    <t>02-14-2025 08:08</t>
  </si>
  <si>
    <t>CC-ASK log</t>
  </si>
  <si>
    <t>INC-117390</t>
  </si>
  <si>
    <t>02-14-2025 15:31</t>
  </si>
  <si>
    <t>02-17-2025 15:31</t>
  </si>
  <si>
    <t>02-28-2025 15:31</t>
  </si>
  <si>
    <t>02-21-2025 14:47</t>
  </si>
  <si>
    <t>INC-117154</t>
  </si>
  <si>
    <t>02-25-2025 13:32</t>
  </si>
  <si>
    <t>Outlook- Suspicious email verification</t>
  </si>
  <si>
    <t>INC-117230</t>
  </si>
  <si>
    <t>02-17-2025 10:04</t>
  </si>
  <si>
    <t>02-28-2025 10:04</t>
  </si>
  <si>
    <t>02-14-2025 10:20</t>
  </si>
  <si>
    <t>BERDON HP LAPTOP</t>
  </si>
  <si>
    <t>INC-117301</t>
  </si>
  <si>
    <t>02-28-2025 11:56</t>
  </si>
  <si>
    <t>02-19-2025 13:23</t>
  </si>
  <si>
    <t>Excel add-ins</t>
  </si>
  <si>
    <t>INC-117314</t>
  </si>
  <si>
    <t>02-14-2025 12:13</t>
  </si>
  <si>
    <t>02-15-2025 20:13</t>
  </si>
  <si>
    <t>02-25-2025 22:13</t>
  </si>
  <si>
    <t>02-14-2025 12:41</t>
  </si>
  <si>
    <t>Need help retrieving contact back from GM</t>
  </si>
  <si>
    <t>INC-117339</t>
  </si>
  <si>
    <t>Heppen, Marc</t>
  </si>
  <si>
    <t>02-17-2025 13:07</t>
  </si>
  <si>
    <t>02-28-2025 13:08</t>
  </si>
  <si>
    <t>Missing Drive</t>
  </si>
  <si>
    <t>INC-117261</t>
  </si>
  <si>
    <t>Scaglione, Melissa</t>
  </si>
  <si>
    <t>02-14-2025 10:36</t>
  </si>
  <si>
    <t>02-15-2025 18:36</t>
  </si>
  <si>
    <t>02-25-2025 20:37</t>
  </si>
  <si>
    <t>02-14-2025 10:43</t>
  </si>
  <si>
    <t>Unable to Access Caseware File</t>
  </si>
  <si>
    <t>INC-117307</t>
  </si>
  <si>
    <t>Woolford, Christine A.</t>
  </si>
  <si>
    <t>02-14-2025 12:02</t>
  </si>
  <si>
    <t>02-28-2025 13:16</t>
  </si>
  <si>
    <t>02-18-2025 16:16</t>
  </si>
  <si>
    <t>Unable to log into Axcess/Document etc (permissions needed; see attached)</t>
  </si>
  <si>
    <t>INC-117344</t>
  </si>
  <si>
    <t>02-14-2025 13:29</t>
  </si>
  <si>
    <t>02-17-2025 14:33</t>
  </si>
  <si>
    <t>02-28-2025 14:33</t>
  </si>
  <si>
    <t>02-14-2025 17:29</t>
  </si>
  <si>
    <t>QUICKBOOKS - Unable to map R drive</t>
  </si>
  <si>
    <t>INC-117355</t>
  </si>
  <si>
    <t>02-15-2025 21:59</t>
  </si>
  <si>
    <t>02-25-2025 23:59</t>
  </si>
  <si>
    <t>Harbor- Urgent- Caseware File Missing - Preventing K-1 Delivery Date of Today</t>
  </si>
  <si>
    <t>INC-117361</t>
  </si>
  <si>
    <t>02-14-2025 14:19</t>
  </si>
  <si>
    <t>02-17-2025 07:19</t>
  </si>
  <si>
    <t>02-14-2025 14:46</t>
  </si>
  <si>
    <t>MS TEAMS - Unable to add client account in Teams</t>
  </si>
  <si>
    <t>INC-117369</t>
  </si>
  <si>
    <t>02-14-2025 14:42</t>
  </si>
  <si>
    <t>02-17-2025 14:42</t>
  </si>
  <si>
    <t>02-28-2025 14:42</t>
  </si>
  <si>
    <t>02-18-2025 16:22</t>
  </si>
  <si>
    <t>INFRASTRUCTURE - Error using Axcess tax</t>
  </si>
  <si>
    <t>INC-117371</t>
  </si>
  <si>
    <t>02-14-2025 14:49</t>
  </si>
  <si>
    <t>02-14-2025 22:49</t>
  </si>
  <si>
    <t>02-20-2025 07:49</t>
  </si>
  <si>
    <t>Caseware Binder Rename</t>
  </si>
  <si>
    <t>INC-117204</t>
  </si>
  <si>
    <t>Gage, Brian</t>
  </si>
  <si>
    <t>02-14-2025 17:01</t>
  </si>
  <si>
    <t>02-20-2025 02:01</t>
  </si>
  <si>
    <t>02-18-2025 08:40</t>
  </si>
  <si>
    <t>STAR - Billing platform issue</t>
  </si>
  <si>
    <t>INC-117277</t>
  </si>
  <si>
    <t>02-14-2025 15:05</t>
  </si>
  <si>
    <t>02-17-2025 04:05</t>
  </si>
  <si>
    <t>02-15-2025 07:17</t>
  </si>
  <si>
    <t>Can not log into remote desktop</t>
  </si>
  <si>
    <t>INC-117280</t>
  </si>
  <si>
    <t>02-15-2025 19:11</t>
  </si>
  <si>
    <t>02-25-2025 21:12</t>
  </si>
  <si>
    <t>02-16-2025 08:49</t>
  </si>
  <si>
    <t>Cant Open Client Email</t>
  </si>
  <si>
    <t>INC-117496</t>
  </si>
  <si>
    <t>02-15-2025 10:28</t>
  </si>
  <si>
    <t>02-16-2025 18:58</t>
  </si>
  <si>
    <t>02-26-2025 12:28</t>
  </si>
  <si>
    <t>excel crashing</t>
  </si>
  <si>
    <t>INC-117526</t>
  </si>
  <si>
    <t>02-15-2025 20:49</t>
  </si>
  <si>
    <t>02-18-2025 11:29</t>
  </si>
  <si>
    <t>02-28-2025 04:29</t>
  </si>
  <si>
    <t>02-18-2025 09:31</t>
  </si>
  <si>
    <t>SHAREFILE</t>
  </si>
  <si>
    <t>INC-117306</t>
  </si>
  <si>
    <t>Zaman, Sho</t>
  </si>
  <si>
    <t>02-15-2025 20:01</t>
  </si>
  <si>
    <t>02-25-2025 22:01</t>
  </si>
  <si>
    <t>Caseware log in</t>
  </si>
  <si>
    <t>INC-117380</t>
  </si>
  <si>
    <t>Mantripragada, Dheeraj</t>
  </si>
  <si>
    <t>02-14-2025 15:15</t>
  </si>
  <si>
    <t>02-17-2025 15:15</t>
  </si>
  <si>
    <t>02-28-2025 15:15</t>
  </si>
  <si>
    <t>02-14-2025 17:37</t>
  </si>
  <si>
    <t>On-Prem Exchange access for Changepond team for Distro requests management</t>
  </si>
  <si>
    <t>INC-117411</t>
  </si>
  <si>
    <t>02-14-2025 16:52</t>
  </si>
  <si>
    <t>02-18-2025 16:52</t>
  </si>
  <si>
    <t>02-18-2025 12:42</t>
  </si>
  <si>
    <t>Robotti Securities LLC - 12.31.2024 BINDER MISSING IN CASEWARE</t>
  </si>
  <si>
    <t>INC-117451</t>
  </si>
  <si>
    <t>02-15-2025 01:35</t>
  </si>
  <si>
    <t>02-15-2025 02:07</t>
  </si>
  <si>
    <t>Issue while accessing Caseware binder</t>
  </si>
  <si>
    <t>INC-117465</t>
  </si>
  <si>
    <t>02-15-2025 05:49</t>
  </si>
  <si>
    <t>02-15-2025 07:01</t>
  </si>
  <si>
    <t>INC-117474</t>
  </si>
  <si>
    <t>02-15-2025 08:13</t>
  </si>
  <si>
    <t>02-16-2025 16:43</t>
  </si>
  <si>
    <t>02-15-2025 09:08</t>
  </si>
  <si>
    <t>Caseware not connecting online, VPN from home</t>
  </si>
  <si>
    <t>INC-117550</t>
  </si>
  <si>
    <t>Harrypersad, Anthony</t>
  </si>
  <si>
    <t>02-16-2025 10:49</t>
  </si>
  <si>
    <t>02-27-2025 04:19</t>
  </si>
  <si>
    <t>02-17-2025 10:38</t>
  </si>
  <si>
    <t>INC-117590</t>
  </si>
  <si>
    <t>02-16-2025 23:46</t>
  </si>
  <si>
    <t>02-17-2025 04:00</t>
  </si>
  <si>
    <t>02-19-2025 00:00</t>
  </si>
  <si>
    <t>02-17-2025 02:13</t>
  </si>
  <si>
    <t>Microsoft outlook not opening</t>
  </si>
  <si>
    <t>INC-117599</t>
  </si>
  <si>
    <t>02-17-2025 00:49</t>
  </si>
  <si>
    <t>02-18-2025 00:49</t>
  </si>
  <si>
    <t>02-27-2025 17:50</t>
  </si>
  <si>
    <t>02-17-2025 02:42</t>
  </si>
  <si>
    <t>Microsoft Excel opening in protected view</t>
  </si>
  <si>
    <t>INC-117605</t>
  </si>
  <si>
    <t>02-17-2025 01:07</t>
  </si>
  <si>
    <t>02-18-2025 01:07</t>
  </si>
  <si>
    <t>02-27-2025 18:07</t>
  </si>
  <si>
    <t>Forgot Password</t>
  </si>
  <si>
    <t>INC-117622</t>
  </si>
  <si>
    <t>Punnam, Sai Kumar</t>
  </si>
  <si>
    <t>02-17-2025 05:30</t>
  </si>
  <si>
    <t>02-18-2025 05:30</t>
  </si>
  <si>
    <t>02-27-2025 22:30</t>
  </si>
  <si>
    <t>02-19-2025 23:46</t>
  </si>
  <si>
    <t>INC-117183</t>
  </si>
  <si>
    <t>02-14-2025 07:53</t>
  </si>
  <si>
    <t>02-14-2025 13:53</t>
  </si>
  <si>
    <t>02-18-2025 07:53</t>
  </si>
  <si>
    <t>Matt Alessi cannot connect to the VPN, Email, Teams, Servers are not working for him</t>
  </si>
  <si>
    <t>INC-117283</t>
  </si>
  <si>
    <t>Goncher, Jonathan R.</t>
  </si>
  <si>
    <t>02-14-2025 11:17</t>
  </si>
  <si>
    <t>02-15-2025 19:17</t>
  </si>
  <si>
    <t>02-25-2025 21:18</t>
  </si>
  <si>
    <t>02-14-2025 12:37</t>
  </si>
  <si>
    <t>Not able to access Remote Desktop</t>
  </si>
  <si>
    <t>INC-117180</t>
  </si>
  <si>
    <t>02-14-2025 07:09</t>
  </si>
  <si>
    <t>02-17-2025 00:09</t>
  </si>
  <si>
    <t>02-14-2025 15:33</t>
  </si>
  <si>
    <t>INC-117265</t>
  </si>
  <si>
    <t>02-14-2025 10:39</t>
  </si>
  <si>
    <t>02-14-2025 18:39</t>
  </si>
  <si>
    <t>02-20-2025 03:40</t>
  </si>
  <si>
    <t>INC-117331</t>
  </si>
  <si>
    <t>02-22-2025 08:30</t>
  </si>
  <si>
    <t>03-04-2025 10:30</t>
  </si>
  <si>
    <t>02-21-2025 18:58</t>
  </si>
  <si>
    <t>Caseware Excel Links</t>
  </si>
  <si>
    <t>INC-117343</t>
  </si>
  <si>
    <t>02-17-2025 06:27</t>
  </si>
  <si>
    <t>02-14-2025 14:04</t>
  </si>
  <si>
    <t>ADOBE pop up message</t>
  </si>
  <si>
    <t>INC-117436</t>
  </si>
  <si>
    <t>02-14-2025 19:02</t>
  </si>
  <si>
    <t>02-19-2025 22:17</t>
  </si>
  <si>
    <t>02-25-2025 07:18</t>
  </si>
  <si>
    <t>02-24-2025 13:30</t>
  </si>
  <si>
    <t>New York Service Files offline</t>
  </si>
  <si>
    <t>INC-117450</t>
  </si>
  <si>
    <t>02-15-2025 01:31</t>
  </si>
  <si>
    <t>02-15-2025 02:11</t>
  </si>
  <si>
    <t>Network drives are not working</t>
  </si>
  <si>
    <t>INC-117487</t>
  </si>
  <si>
    <t>Tierney, Debra</t>
  </si>
  <si>
    <t>02-16-2025 18:14</t>
  </si>
  <si>
    <t>02-26-2025 11:44</t>
  </si>
  <si>
    <t>02-15-2025 12:30</t>
  </si>
  <si>
    <t>Unable to Convert Attached Documents</t>
  </si>
  <si>
    <t>INC-117495</t>
  </si>
  <si>
    <t>Bray, Sarah</t>
  </si>
  <si>
    <t>02-17-2025 15:06</t>
  </si>
  <si>
    <t>02-27-2025 08:06</t>
  </si>
  <si>
    <t>02-17-2025 14:14</t>
  </si>
  <si>
    <t>Internet connection issue</t>
  </si>
  <si>
    <t>INC-117221</t>
  </si>
  <si>
    <t>02-14-2025 09:35</t>
  </si>
  <si>
    <t>02-17-2025 09:35</t>
  </si>
  <si>
    <t>02-28-2025 09:35</t>
  </si>
  <si>
    <t>INC-117268</t>
  </si>
  <si>
    <t>02-28-2025 10:46</t>
  </si>
  <si>
    <t>02-17-2025 14:57</t>
  </si>
  <si>
    <t>All MS apps shut down</t>
  </si>
  <si>
    <t>INC-117302</t>
  </si>
  <si>
    <t>DeMello, Kate</t>
  </si>
  <si>
    <t>02-14-2025 11:57</t>
  </si>
  <si>
    <t>02-15-2025 19:57</t>
  </si>
  <si>
    <t>02-25-2025 21:57</t>
  </si>
  <si>
    <t>email validity</t>
  </si>
  <si>
    <t>INC-117325</t>
  </si>
  <si>
    <t>02-15-2025 20:36</t>
  </si>
  <si>
    <t>02-25-2025 22:36</t>
  </si>
  <si>
    <t>Immediate Action Required: Return of Berdon HP Laptops</t>
  </si>
  <si>
    <t>INC-117326</t>
  </si>
  <si>
    <t>Tutino, Anthony C.</t>
  </si>
  <si>
    <t>02-14-2025 13:42</t>
  </si>
  <si>
    <t>QBO - Please Grant Access to Client</t>
  </si>
  <si>
    <t>INC-117232</t>
  </si>
  <si>
    <t>02-14-2025 10:06</t>
  </si>
  <si>
    <t>02-17-2025 10:06</t>
  </si>
  <si>
    <t>02-28-2025 10:06</t>
  </si>
  <si>
    <t>QBO - Need to Give Clients Access to Their Accounts</t>
  </si>
  <si>
    <t>INC-117234</t>
  </si>
  <si>
    <t>02-14-2025 10:09</t>
  </si>
  <si>
    <t>02-28-2025 10:09</t>
  </si>
  <si>
    <t>Sureprep - Please Install</t>
  </si>
  <si>
    <t>INC-117236</t>
  </si>
  <si>
    <t>02-14-2025 10:12</t>
  </si>
  <si>
    <t>02-17-2025 10:12</t>
  </si>
  <si>
    <t>02-28-2025 10:12</t>
  </si>
  <si>
    <t>CCH Tax - Not Able to Open Client Binders</t>
  </si>
  <si>
    <t>INC-117239</t>
  </si>
  <si>
    <t>Foster, John</t>
  </si>
  <si>
    <t>02-17-2025 10:16</t>
  </si>
  <si>
    <t>02-28-2025 10:16</t>
  </si>
  <si>
    <t>CCH Tax - Need Locator Sent to Successor Firm</t>
  </si>
  <si>
    <t>INC-117241</t>
  </si>
  <si>
    <t>02-17-2025 10:18</t>
  </si>
  <si>
    <t>02-28-2025 10:18</t>
  </si>
  <si>
    <t>INC-117244</t>
  </si>
  <si>
    <t>02-17-2025 10:19</t>
  </si>
  <si>
    <t>02-28-2025 10:19</t>
  </si>
  <si>
    <t>Drive Mappings - Missing Network Drives while Remote</t>
  </si>
  <si>
    <t>INC-117247</t>
  </si>
  <si>
    <t>02-17-2025 10:20</t>
  </si>
  <si>
    <t>02-28-2025 10:20</t>
  </si>
  <si>
    <t>CCH Tax - Please Move Client Binder from Profx to CCH Tax</t>
  </si>
  <si>
    <t>INC-117250</t>
  </si>
  <si>
    <t>02-14-2025 10:21</t>
  </si>
  <si>
    <t>02-17-2025 10:21</t>
  </si>
  <si>
    <t>02-28-2025 10:22</t>
  </si>
  <si>
    <t>INC-117251</t>
  </si>
  <si>
    <t>02-14-2025 10:22</t>
  </si>
  <si>
    <t>02-17-2025 10:22</t>
  </si>
  <si>
    <t>02-28-2025 10:23</t>
  </si>
  <si>
    <t>TVALUE - Please Install Locally</t>
  </si>
  <si>
    <t>INC-117258</t>
  </si>
  <si>
    <t>02-14-2025 10:28</t>
  </si>
  <si>
    <t>02-28-2025 10:28</t>
  </si>
  <si>
    <t>INC-117260</t>
  </si>
  <si>
    <t>02-14-2025 10:30</t>
  </si>
  <si>
    <t>02-17-2025 10:30</t>
  </si>
  <si>
    <t>02-28-2025 10:30</t>
  </si>
  <si>
    <t>Caseware License Error</t>
  </si>
  <si>
    <t>INC-117272</t>
  </si>
  <si>
    <t>Cusanelli, Thomas</t>
  </si>
  <si>
    <t>02-15-2025 18:54</t>
  </si>
  <si>
    <t>02-25-2025 20:55</t>
  </si>
  <si>
    <t>Questions - She has Questions</t>
  </si>
  <si>
    <t>INC-117327</t>
  </si>
  <si>
    <t>Perkins, Debora</t>
  </si>
  <si>
    <t>02-14-2025 12:38</t>
  </si>
  <si>
    <t>02-17-2025 12:38</t>
  </si>
  <si>
    <t>02-28-2025 12:38</t>
  </si>
  <si>
    <t>Sound - Sound is not working on Wireless Headset</t>
  </si>
  <si>
    <t>INC-117328</t>
  </si>
  <si>
    <t>02-28-2025 12:39</t>
  </si>
  <si>
    <t>DUO Not Working - Cannot Log into machine</t>
  </si>
  <si>
    <t>INC-117348</t>
  </si>
  <si>
    <t>Ehrich, Brandon L.</t>
  </si>
  <si>
    <t>02-14-2025 17:42</t>
  </si>
  <si>
    <t>02-17-2025 06:42</t>
  </si>
  <si>
    <t>Email - Received Email and Link Does not Work</t>
  </si>
  <si>
    <t>INC-117362</t>
  </si>
  <si>
    <t>Hawk, Kim</t>
  </si>
  <si>
    <t>02-14-2025 14:20</t>
  </si>
  <si>
    <t>02-17-2025 14:20</t>
  </si>
  <si>
    <t>02-28-2025 14:20</t>
  </si>
  <si>
    <t>Is this safe or a phishing attempt?</t>
  </si>
  <si>
    <t>INC-117417</t>
  </si>
  <si>
    <t>02-14-2025 17:18</t>
  </si>
  <si>
    <t>02-16-2025 09:48</t>
  </si>
  <si>
    <t>02-26-2025 03:18</t>
  </si>
  <si>
    <t>02-14-2025 20:22</t>
  </si>
  <si>
    <t>Caseware License Expiring</t>
  </si>
  <si>
    <t>INC-117441</t>
  </si>
  <si>
    <t>Segura, Andrew</t>
  </si>
  <si>
    <t>02-14-2025 21:19</t>
  </si>
  <si>
    <t>02-16-2025 13:49</t>
  </si>
  <si>
    <t>02-26-2025 07:19</t>
  </si>
  <si>
    <t>CCH ProFx Engagement File</t>
  </si>
  <si>
    <t>INC-117471</t>
  </si>
  <si>
    <t>02-15-2025 08:03</t>
  </si>
  <si>
    <t>02-19-2025 09:10</t>
  </si>
  <si>
    <t>Unable to sign into Azure AVD</t>
  </si>
  <si>
    <t>INC-117287</t>
  </si>
  <si>
    <t>02-14-2025 11:24</t>
  </si>
  <si>
    <t>02-18-2025 11:24</t>
  </si>
  <si>
    <t>Duo - Login issue and reactivation.</t>
  </si>
  <si>
    <t>INC-117291</t>
  </si>
  <si>
    <t>Mattina, Lizzie</t>
  </si>
  <si>
    <t>02-14-2025 11:47</t>
  </si>
  <si>
    <t>02-14-2025 15:47</t>
  </si>
  <si>
    <t>02-17-2025 04:47</t>
  </si>
  <si>
    <t>02-19-2025 13:45</t>
  </si>
  <si>
    <t>US Staff New Hire - Derek Wood - Start Date: 02/17/2025 - Physical Office: [WDM]Woodmere##</t>
  </si>
  <si>
    <t>INC-117305</t>
  </si>
  <si>
    <t>02-14-2025 12:00</t>
  </si>
  <si>
    <t>02-28-2025 12:00</t>
  </si>
  <si>
    <t>02-28-2025 14:01</t>
  </si>
  <si>
    <t>Caseware - FIle Rename</t>
  </si>
  <si>
    <t>INC-117292</t>
  </si>
  <si>
    <t>Lavender, Marie</t>
  </si>
  <si>
    <t>02-15-2025 19:51</t>
  </si>
  <si>
    <t>02-25-2025 21:51</t>
  </si>
  <si>
    <t>02-14-2025 16:00</t>
  </si>
  <si>
    <t>INC-117356</t>
  </si>
  <si>
    <t>02-15-2025 22:04</t>
  </si>
  <si>
    <t>02-26-2025 00:04</t>
  </si>
  <si>
    <t>02-14-2025 21:45</t>
  </si>
  <si>
    <t>No access to Q drive on Remote Desktop</t>
  </si>
  <si>
    <t>INC-117288</t>
  </si>
  <si>
    <t>02-15-2025 19:29</t>
  </si>
  <si>
    <t>02-25-2025 21:29</t>
  </si>
  <si>
    <t>02-14-2025 12:11</t>
  </si>
  <si>
    <t>Unable to access client in CaseWare</t>
  </si>
  <si>
    <t>INC-117345</t>
  </si>
  <si>
    <t>Polis, Fred</t>
  </si>
  <si>
    <t>02-14-2025 13:37</t>
  </si>
  <si>
    <t>02-15-2025 21:37</t>
  </si>
  <si>
    <t>02-25-2025 23:37</t>
  </si>
  <si>
    <t>02-14-2025 13:51</t>
  </si>
  <si>
    <t>FSI program is not working</t>
  </si>
  <si>
    <t>INC-117555</t>
  </si>
  <si>
    <t>02-16-2025 12:24</t>
  </si>
  <si>
    <t>03-03-2025 07:00</t>
  </si>
  <si>
    <t>02-17-2025 09:14</t>
  </si>
  <si>
    <t>Casewre not working</t>
  </si>
  <si>
    <t>INC-117606</t>
  </si>
  <si>
    <t>02-17-2025 01:12</t>
  </si>
  <si>
    <t>02-18-2025 01:12</t>
  </si>
  <si>
    <t>02-27-2025 18:12</t>
  </si>
  <si>
    <t>1042-S BOT - HG Maple Bay, LP</t>
  </si>
  <si>
    <t>INC-117372</t>
  </si>
  <si>
    <t>02-14-2025 20:53</t>
  </si>
  <si>
    <t>02-18-2025 14:53</t>
  </si>
  <si>
    <t>02-15-2025 00:18</t>
  </si>
  <si>
    <t>Remote desktop is not working</t>
  </si>
  <si>
    <t>INC-117458</t>
  </si>
  <si>
    <t>02-15-2025 03:02</t>
  </si>
  <si>
    <t>02-15-2025 12:00</t>
  </si>
  <si>
    <t>02-17-2025 17:00</t>
  </si>
  <si>
    <t>02-15-2025 03:11</t>
  </si>
  <si>
    <t>Outlook related issue</t>
  </si>
  <si>
    <t>INC-117596</t>
  </si>
  <si>
    <t>02-17-2025 00:21</t>
  </si>
  <si>
    <t>02-17-2025 04:21</t>
  </si>
  <si>
    <t>02-19-2025 00:21</t>
  </si>
  <si>
    <t>02-17-2025 01:33</t>
  </si>
  <si>
    <t>Add-ins missing for excel - Caseware Linkage</t>
  </si>
  <si>
    <t>INC-117620</t>
  </si>
  <si>
    <t>02-17-2025 05:09</t>
  </si>
  <si>
    <t>02-18-2025 05:09</t>
  </si>
  <si>
    <t>02-27-2025 22:09</t>
  </si>
  <si>
    <t>02-17-2025 06:03</t>
  </si>
  <si>
    <t>Casware data loss</t>
  </si>
  <si>
    <t>INC-117448</t>
  </si>
  <si>
    <t>Maheshwari, Sapna</t>
  </si>
  <si>
    <t>02-15-2025 01:12</t>
  </si>
  <si>
    <t>02-18-2025 10:10</t>
  </si>
  <si>
    <t>I can't log into Wifi or vpn</t>
  </si>
  <si>
    <t>INC-117489</t>
  </si>
  <si>
    <t>02-15-2025 10:02</t>
  </si>
  <si>
    <t>02-16-2025 18:32</t>
  </si>
  <si>
    <t>02-26-2025 12:02</t>
  </si>
  <si>
    <t>02-15-2025 10:42</t>
  </si>
  <si>
    <t>teams and outlook not working</t>
  </si>
  <si>
    <t>INC-117595</t>
  </si>
  <si>
    <t>02-17-2025 00:17</t>
  </si>
  <si>
    <t>02-18-2025 00:17</t>
  </si>
  <si>
    <t>02-27-2025 17:17</t>
  </si>
  <si>
    <t>02-17-2025 01:36</t>
  </si>
  <si>
    <t>Caseware - file not visible</t>
  </si>
  <si>
    <t>INC-117601</t>
  </si>
  <si>
    <t>02-17-2025 00:54</t>
  </si>
  <si>
    <t>02-17-2025 04:54</t>
  </si>
  <si>
    <t>02-19-2025 00:54</t>
  </si>
  <si>
    <t>Restore Caseware</t>
  </si>
  <si>
    <t>INC-117643</t>
  </si>
  <si>
    <t>Melja, Krenar</t>
  </si>
  <si>
    <t>02-17-2025 08:11</t>
  </si>
  <si>
    <t>02-17-2025 12:11</t>
  </si>
  <si>
    <t>02-19-2025 08:36</t>
  </si>
  <si>
    <t>02-24-2025 13:07</t>
  </si>
  <si>
    <t>Hardware- Duplicating monitors</t>
  </si>
  <si>
    <t>INC-117758</t>
  </si>
  <si>
    <t>Mindick, Mark M.</t>
  </si>
  <si>
    <t>02-17-2025 10:57</t>
  </si>
  <si>
    <t>02-18-2025 10:57</t>
  </si>
  <si>
    <t>03-03-2025 10:57</t>
  </si>
  <si>
    <t>02-17-2025 10:58</t>
  </si>
  <si>
    <t>Zipped Folders cannot be extracted</t>
  </si>
  <si>
    <t>INC-117781</t>
  </si>
  <si>
    <t>Soskel, Ethan</t>
  </si>
  <si>
    <t>02-17-2025 11:36</t>
  </si>
  <si>
    <t>02-17-2025 15:36</t>
  </si>
  <si>
    <t>02-19-2025 11:36</t>
  </si>
  <si>
    <t>02-17-2025 16:00</t>
  </si>
  <si>
    <t>Outlook secure e-mails</t>
  </si>
  <si>
    <t>INC-117798</t>
  </si>
  <si>
    <t>02-17-2025 12:01</t>
  </si>
  <si>
    <t>02-18-2025 12:01</t>
  </si>
  <si>
    <t>02-28-2025 05:01</t>
  </si>
  <si>
    <t>02-17-2025 13:47</t>
  </si>
  <si>
    <t>Error message in Cornerstone - unable to open evaluation initiated by someone.</t>
  </si>
  <si>
    <t>INC-117810</t>
  </si>
  <si>
    <t>02-18-2025 12:29</t>
  </si>
  <si>
    <t>02-28-2025 05:29</t>
  </si>
  <si>
    <t>02-17-2025 20:21</t>
  </si>
  <si>
    <t>Sureprep SP Binder</t>
  </si>
  <si>
    <t>INC-117839</t>
  </si>
  <si>
    <t>Poorbaugh, Kathleen</t>
  </si>
  <si>
    <t>02-17-2025 13:30</t>
  </si>
  <si>
    <t>02-18-2025 13:30</t>
  </si>
  <si>
    <t>03-03-2025 13:30</t>
  </si>
  <si>
    <t>02-17-2025 15:42</t>
  </si>
  <si>
    <t>Hardware - Berdon Laptop Return</t>
  </si>
  <si>
    <t>INC-117296</t>
  </si>
  <si>
    <t>02-28-2025 11:54</t>
  </si>
  <si>
    <t>02-26-2025 09:17</t>
  </si>
  <si>
    <t>Contact dlazzaro to communicate password after Identity protocol</t>
  </si>
  <si>
    <t>INC-117440</t>
  </si>
  <si>
    <t>02-14-2025 20:30</t>
  </si>
  <si>
    <t>02-17-2025 01:31</t>
  </si>
  <si>
    <t>02-18-2025 21:31</t>
  </si>
  <si>
    <t>02-17-2025 15:03</t>
  </si>
  <si>
    <t>Cannot access CCH engagement</t>
  </si>
  <si>
    <t>INC-117646</t>
  </si>
  <si>
    <t>Said, Faris</t>
  </si>
  <si>
    <t>02-17-2025 08:17</t>
  </si>
  <si>
    <t>02-17-2025 09:17</t>
  </si>
  <si>
    <t>02-17-2025 16:17</t>
  </si>
  <si>
    <t>24 Bryant Park Sync Copies</t>
  </si>
  <si>
    <t>INC-117734</t>
  </si>
  <si>
    <t>02-28-2025 03:21</t>
  </si>
  <si>
    <t>Password Update Issue</t>
  </si>
  <si>
    <t>INC-117739</t>
  </si>
  <si>
    <t>Sadler, John</t>
  </si>
  <si>
    <t>02-18-2025 10:29</t>
  </si>
  <si>
    <t>02-28-2025 03:30</t>
  </si>
  <si>
    <t>Caseware Working Papers Excel Add In Not Loading</t>
  </si>
  <si>
    <t>INC-117803</t>
  </si>
  <si>
    <t>Chang, Raymond</t>
  </si>
  <si>
    <t>02-17-2025 12:20</t>
  </si>
  <si>
    <t>02-18-2025 12:20</t>
  </si>
  <si>
    <t>02-28-2025 05:20</t>
  </si>
  <si>
    <t>02-17-2025 13:17</t>
  </si>
  <si>
    <t>RE: Immediate Action Required: Return of Berdon HP Laptops</t>
  </si>
  <si>
    <t>INC-117329</t>
  </si>
  <si>
    <t>Fernandes, Anthony</t>
  </si>
  <si>
    <t>02-15-2025 20:42</t>
  </si>
  <si>
    <t>02-25-2025 22:42</t>
  </si>
  <si>
    <t>02-17-2025 15:50</t>
  </si>
  <si>
    <t>INC-117335</t>
  </si>
  <si>
    <t>02-14-2025 13:02</t>
  </si>
  <si>
    <t>02-17-2025 13:02</t>
  </si>
  <si>
    <t>02-28-2025 13:02</t>
  </si>
  <si>
    <t>02-17-2025 13:21</t>
  </si>
  <si>
    <t>Issue with Signing - in to Outlook &amp; Microsoft Teams</t>
  </si>
  <si>
    <t>INC-117609</t>
  </si>
  <si>
    <t>Patel,Laila</t>
  </si>
  <si>
    <t>02-18-2025 01:39</t>
  </si>
  <si>
    <t>02-27-2025 18:39</t>
  </si>
  <si>
    <t>02-17-2025 02:21</t>
  </si>
  <si>
    <t>2023 Caseware Binder does not synchronize (PGA LLC #179214)</t>
  </si>
  <si>
    <t>INC-117459</t>
  </si>
  <si>
    <t>Kaliya, Abhishek</t>
  </si>
  <si>
    <t>02-15-2025 03:10</t>
  </si>
  <si>
    <t>02-17-2025 01:59</t>
  </si>
  <si>
    <t>Delete the caseware file</t>
  </si>
  <si>
    <t>INC-117466</t>
  </si>
  <si>
    <t>02-15-2025 06:23</t>
  </si>
  <si>
    <t>02-15-2025 07:30</t>
  </si>
  <si>
    <t>Trellix Drive Encryption</t>
  </si>
  <si>
    <t>INC-117511</t>
  </si>
  <si>
    <t>02-15-2025 13:39</t>
  </si>
  <si>
    <t>02-17-2025 11:00</t>
  </si>
  <si>
    <t>02-17-2025 13:49</t>
  </si>
  <si>
    <t>Excel sheet not opening</t>
  </si>
  <si>
    <t>INC-117514</t>
  </si>
  <si>
    <t>02-15-2025 14:16</t>
  </si>
  <si>
    <t>02-17-2025 03:58</t>
  </si>
  <si>
    <t>Drive K is not working for me</t>
  </si>
  <si>
    <t>INC-117537</t>
  </si>
  <si>
    <t>02-16-2025 01:40</t>
  </si>
  <si>
    <t>02-16-2025 07:20</t>
  </si>
  <si>
    <t>Non accessibility of K drive</t>
  </si>
  <si>
    <t>INC-117540</t>
  </si>
  <si>
    <t>Janwar, Abhijitsinh</t>
  </si>
  <si>
    <t>02-16-2025 02:15</t>
  </si>
  <si>
    <t>02-16-2025 07:19</t>
  </si>
  <si>
    <t>Caseware -  Unable to find " City tap holding"</t>
  </si>
  <si>
    <t>INC-117557</t>
  </si>
  <si>
    <t>02-16-2025 12:40</t>
  </si>
  <si>
    <t>02-17-2025 10:45</t>
  </si>
  <si>
    <t>Unable to access binder</t>
  </si>
  <si>
    <t>INC-117591</t>
  </si>
  <si>
    <t>02-16-2025 23:55</t>
  </si>
  <si>
    <t>02-27-2025 17:00</t>
  </si>
  <si>
    <t>Caseware issue below in accessing "Northwind healthcare Debt FUnd I L.P"</t>
  </si>
  <si>
    <t>INC-117592</t>
  </si>
  <si>
    <t>02-17-2025 00:03</t>
  </si>
  <si>
    <t>02-18-2025 00:03</t>
  </si>
  <si>
    <t>02-27-2025 17:03</t>
  </si>
  <si>
    <t>02-17-2025 02:53</t>
  </si>
  <si>
    <t>Caseware Sync Issues with file named "Sunbelt I, LP 12-31-2024 Audit"</t>
  </si>
  <si>
    <t>INC-117403</t>
  </si>
  <si>
    <t>Park, Jason</t>
  </si>
  <si>
    <t>02-14-2025 16:13</t>
  </si>
  <si>
    <t>02-17-2025 16:13</t>
  </si>
  <si>
    <t>02-28-2025 16:13</t>
  </si>
  <si>
    <t>02-18-2025 13:52</t>
  </si>
  <si>
    <t>caseware - file server change</t>
  </si>
  <si>
    <t>INC-117456</t>
  </si>
  <si>
    <t>02-15-2025 02:54</t>
  </si>
  <si>
    <t>02-15-2025 10:05</t>
  </si>
  <si>
    <t>Cisco AnyConnect Login error</t>
  </si>
  <si>
    <t>INC-117533</t>
  </si>
  <si>
    <t>02-15-2025 23:38</t>
  </si>
  <si>
    <t>02-16-2025 16:00</t>
  </si>
  <si>
    <t>02-21-2025 08:30</t>
  </si>
  <si>
    <t>02-16-2025 04:59</t>
  </si>
  <si>
    <t>Star scheduling</t>
  </si>
  <si>
    <t>INC-117598</t>
  </si>
  <si>
    <t>02-18-2025 00:43</t>
  </si>
  <si>
    <t>02-27-2025 17:44</t>
  </si>
  <si>
    <t>02-24-2025 06:56</t>
  </si>
  <si>
    <t>Standard Workbook Issue</t>
  </si>
  <si>
    <t>INC-117384</t>
  </si>
  <si>
    <t>02-14-2025 15:22</t>
  </si>
  <si>
    <t>02-15-2025 23:22</t>
  </si>
  <si>
    <t>02-26-2025 01:22</t>
  </si>
  <si>
    <t>02-14-2025 17:12</t>
  </si>
  <si>
    <t>BPO Desktop</t>
  </si>
  <si>
    <t>INC-117385</t>
  </si>
  <si>
    <t>Defreese, Jenera</t>
  </si>
  <si>
    <t>02-28-2025 15:23</t>
  </si>
  <si>
    <t>02-14-2025 17:03</t>
  </si>
  <si>
    <t>remote login- BPO</t>
  </si>
  <si>
    <t>INC-117472</t>
  </si>
  <si>
    <t>02-15-2025 08:07</t>
  </si>
  <si>
    <t>02-16-2025 16:37</t>
  </si>
  <si>
    <t>02-26-2025 10:07</t>
  </si>
  <si>
    <t>02-15-2025 12:10</t>
  </si>
  <si>
    <t>STAR</t>
  </si>
  <si>
    <t>INC-117485</t>
  </si>
  <si>
    <t>02-15-2025 09:23</t>
  </si>
  <si>
    <t>02-15-2025 10:48</t>
  </si>
  <si>
    <t>Require access for CFS Desktop</t>
  </si>
  <si>
    <t>INC-117602</t>
  </si>
  <si>
    <t>Soni, Mrunal</t>
  </si>
  <si>
    <t>02-17-2025 00:56</t>
  </si>
  <si>
    <t>02-17-2025 08:56</t>
  </si>
  <si>
    <t>02-22-2025 08:56</t>
  </si>
  <si>
    <t>02-17-2025 05:03</t>
  </si>
  <si>
    <t>Caseware file Northwind Healcare debt fund</t>
  </si>
  <si>
    <t>INC-117388</t>
  </si>
  <si>
    <t>Figuereo, Julissa</t>
  </si>
  <si>
    <t>02-17-2025 15:29</t>
  </si>
  <si>
    <t>02-28-2025 15:29</t>
  </si>
  <si>
    <t>02-17-2025 14:56</t>
  </si>
  <si>
    <t>INC-117438</t>
  </si>
  <si>
    <t>02-14-2025 19:50</t>
  </si>
  <si>
    <t>02-16-2025 12:20</t>
  </si>
  <si>
    <t>02-26-2025 05:50</t>
  </si>
  <si>
    <t>02-17-2025 13:55</t>
  </si>
  <si>
    <t>Undeliverable email</t>
  </si>
  <si>
    <t>INC-117518</t>
  </si>
  <si>
    <t>Schopfer, Bernadette</t>
  </si>
  <si>
    <t>02-15-2025 14:45</t>
  </si>
  <si>
    <t>02-15-2025 22:45</t>
  </si>
  <si>
    <t>02-20-2025 23:45</t>
  </si>
  <si>
    <t>02-15-2025 18:52</t>
  </si>
  <si>
    <t>CCH Document Excel not working</t>
  </si>
  <si>
    <t>INC-117654</t>
  </si>
  <si>
    <t>02-17-2025 08:31</t>
  </si>
  <si>
    <t>02-18-2025 08:31</t>
  </si>
  <si>
    <t>02-28-2025 01:31</t>
  </si>
  <si>
    <t>02-17-2025 09:03</t>
  </si>
  <si>
    <t>CCH Axcess Tax - not working, can't open any return.</t>
  </si>
  <si>
    <t>INC-117762</t>
  </si>
  <si>
    <t>Beaupre-Vachon, Antoine</t>
  </si>
  <si>
    <t>02-17-2025 11:04</t>
  </si>
  <si>
    <t>02-18-2025 11:04</t>
  </si>
  <si>
    <t>02-28-2025 04:04</t>
  </si>
  <si>
    <t>02-17-2025 11:40</t>
  </si>
  <si>
    <t>virus found</t>
  </si>
  <si>
    <t>INC-117524</t>
  </si>
  <si>
    <t>02-15-2025 19:08</t>
  </si>
  <si>
    <t>02-26-2025 21:08</t>
  </si>
  <si>
    <t>02-15-2025 20:33</t>
  </si>
  <si>
    <t>INC-117439</t>
  </si>
  <si>
    <t>02-14-2025 20:13</t>
  </si>
  <si>
    <t>02-19-2025 05:22</t>
  </si>
  <si>
    <t>02-28-2025 22:22</t>
  </si>
  <si>
    <t>02-21-2025 21:20</t>
  </si>
  <si>
    <t>Caseware binder for 2024 not visible</t>
  </si>
  <si>
    <t>INC-117447</t>
  </si>
  <si>
    <t>02-15-2025 02:12</t>
  </si>
  <si>
    <t>Outlook, MS Teams &amp; DAS Applications are not working</t>
  </si>
  <si>
    <t>INC-117500</t>
  </si>
  <si>
    <t>DiGiovanni, Anthony M.</t>
  </si>
  <si>
    <t>02-15-2025 11:12</t>
  </si>
  <si>
    <t>02-17-2025 15:49</t>
  </si>
  <si>
    <t>INC-117519</t>
  </si>
  <si>
    <t>02-16-2025 23:17</t>
  </si>
  <si>
    <t>02-26-2025 16:47</t>
  </si>
  <si>
    <t>02-15-2025 15:21</t>
  </si>
  <si>
    <t>Case ware files not visible</t>
  </si>
  <si>
    <t>INC-117444</t>
  </si>
  <si>
    <t>Nair, Jishita</t>
  </si>
  <si>
    <t>02-14-2025 23:50</t>
  </si>
  <si>
    <t>02-16-2025 16:20</t>
  </si>
  <si>
    <t>02-26-2025 09:50</t>
  </si>
  <si>
    <t>02-15-2025 03:19</t>
  </si>
  <si>
    <t>INC-117492</t>
  </si>
  <si>
    <t>02-20-2025 19:22</t>
  </si>
  <si>
    <t>02-19-2025 14:19</t>
  </si>
  <si>
    <t>VPN</t>
  </si>
  <si>
    <t>INC-117532</t>
  </si>
  <si>
    <t>02-15-2025 23:36</t>
  </si>
  <si>
    <t>02-16-2025 21:02</t>
  </si>
  <si>
    <t>INC-117675</t>
  </si>
  <si>
    <t>Marinaro, Matthew</t>
  </si>
  <si>
    <t>02-18-2025 09:11</t>
  </si>
  <si>
    <t>02-28-2025 02:11</t>
  </si>
  <si>
    <t>INC-117721</t>
  </si>
  <si>
    <t>Chen, Jin</t>
  </si>
  <si>
    <t>02-18-2025 10:09</t>
  </si>
  <si>
    <t>02-28-2025 03:09</t>
  </si>
  <si>
    <t>02-17-2025 10:25</t>
  </si>
  <si>
    <t>Monitors - Requesting 8 Monitors for Woodbridge CT OFfice</t>
  </si>
  <si>
    <t>INC-117755</t>
  </si>
  <si>
    <t>02-17-2025 10:54</t>
  </si>
  <si>
    <t>02-18-2025 10:54</t>
  </si>
  <si>
    <t>03-03-2025 10:54</t>
  </si>
  <si>
    <t>02-18-2025 08:37</t>
  </si>
  <si>
    <t>Facing an issue in opening IDEA software</t>
  </si>
  <si>
    <t>INC-117756</t>
  </si>
  <si>
    <t>Reddy, Sai Kumar</t>
  </si>
  <si>
    <t>02-17-2025 10:55</t>
  </si>
  <si>
    <t>02-28-2025 03:55</t>
  </si>
  <si>
    <t>Internet Site : Unable to Access http://ct.gov/drs and http://ct.gov/dol Anymore</t>
  </si>
  <si>
    <t>INC-117786</t>
  </si>
  <si>
    <t>02-17-2025 12:40</t>
  </si>
  <si>
    <t>02-18-2025 07:40</t>
  </si>
  <si>
    <t>02-19-2025 09:48</t>
  </si>
  <si>
    <t>Network Drives : Missing when on VPN</t>
  </si>
  <si>
    <t>INC-117788</t>
  </si>
  <si>
    <t>02-17-2025 11:42</t>
  </si>
  <si>
    <t>02-18-2025 11:42</t>
  </si>
  <si>
    <t>03-03-2025 11:42</t>
  </si>
  <si>
    <t>Mimecast - Does Not look Normal</t>
  </si>
  <si>
    <t>INC-117789</t>
  </si>
  <si>
    <t>02-17-2025 11:43</t>
  </si>
  <si>
    <t>02-18-2025 11:43</t>
  </si>
  <si>
    <t>03-03-2025 11:44</t>
  </si>
  <si>
    <t>Teams - Teams is not Ringing</t>
  </si>
  <si>
    <t>INC-117791</t>
  </si>
  <si>
    <t>02-18-2025 11:45</t>
  </si>
  <si>
    <t>03-03-2025 11:45</t>
  </si>
  <si>
    <t>Keyboard : Keyboard is not working</t>
  </si>
  <si>
    <t>INC-117793</t>
  </si>
  <si>
    <t>02-17-2025 11:46</t>
  </si>
  <si>
    <t>02-18-2025 11:46</t>
  </si>
  <si>
    <t>03-03-2025 11:46</t>
  </si>
  <si>
    <t>Wireless Headphones : Not Working in Teams</t>
  </si>
  <si>
    <t>INC-117794</t>
  </si>
  <si>
    <t>02-17-2025 11:48</t>
  </si>
  <si>
    <t>02-18-2025 11:48</t>
  </si>
  <si>
    <t>03-03-2025 11:48</t>
  </si>
  <si>
    <t>R-Drive</t>
  </si>
  <si>
    <t>INC-117806</t>
  </si>
  <si>
    <t>02-18-2025 12:22</t>
  </si>
  <si>
    <t>02-28-2025 05:22</t>
  </si>
  <si>
    <t>02-17-2025 15:44</t>
  </si>
  <si>
    <t>Scanner - Please setup New scanner at Desk</t>
  </si>
  <si>
    <t>INC-117823</t>
  </si>
  <si>
    <t>Fredrik, Dean</t>
  </si>
  <si>
    <t>02-17-2025 13:03</t>
  </si>
  <si>
    <t>02-18-2025 13:03</t>
  </si>
  <si>
    <t>03-03-2025 13:03</t>
  </si>
  <si>
    <t>Teams - Assistance with Sharing Screens in Teams</t>
  </si>
  <si>
    <t>INC-117824</t>
  </si>
  <si>
    <t>02-17-2025 13:04</t>
  </si>
  <si>
    <t>02-18-2025 13:04</t>
  </si>
  <si>
    <t>03-03-2025 13:04</t>
  </si>
  <si>
    <t>Procurement - Docking Stations for Woodbridge CT Office</t>
  </si>
  <si>
    <t>INC-117825</t>
  </si>
  <si>
    <t>02-18-2025 09:07</t>
  </si>
  <si>
    <t>Need help with restoring data</t>
  </si>
  <si>
    <t>INC-117852</t>
  </si>
  <si>
    <t>Chowdhury, Tanvir</t>
  </si>
  <si>
    <t>02-17-2025 13:52</t>
  </si>
  <si>
    <t>03-03-2025 13:52</t>
  </si>
  <si>
    <t>02-18-2025 08:11</t>
  </si>
  <si>
    <t>Issue opening excel in Caseware</t>
  </si>
  <si>
    <t>INC-117857</t>
  </si>
  <si>
    <t>Sayers, Gabe</t>
  </si>
  <si>
    <t>02-18-2025 13:56</t>
  </si>
  <si>
    <t>02-28-2025 06:56</t>
  </si>
  <si>
    <t>International Travel Departure is scheduled for: Manning, Patrick C.</t>
  </si>
  <si>
    <t>INC-117463</t>
  </si>
  <si>
    <t>02-15-2025 05:00</t>
  </si>
  <si>
    <t>02-15-2025 06:56</t>
  </si>
  <si>
    <t>International Travel Departure is scheduled for: Rodriguez, Angel M.</t>
  </si>
  <si>
    <t>INC-117482</t>
  </si>
  <si>
    <t>02-15-2025 09:00</t>
  </si>
  <si>
    <t>02-20-2025 18:00</t>
  </si>
  <si>
    <t>International Travel Return is scheduled for: Lee, Chloe</t>
  </si>
  <si>
    <t>INC-117498</t>
  </si>
  <si>
    <t>02-16-2025 19:30</t>
  </si>
  <si>
    <t>02-26-2025 13:00</t>
  </si>
  <si>
    <t>02-15-2025 11:04</t>
  </si>
  <si>
    <t>i cannot see caseware file " AWH Stowe Resort JV 12.31.2024 File</t>
  </si>
  <si>
    <t>INC-117445</t>
  </si>
  <si>
    <t>02-15-2025 00:35</t>
  </si>
  <si>
    <t>02-15-2025 03:20</t>
  </si>
  <si>
    <t>INC-117446</t>
  </si>
  <si>
    <t>Alex, Megha</t>
  </si>
  <si>
    <t>02-15-2025 01:06</t>
  </si>
  <si>
    <t>02-15-2025 01:27</t>
  </si>
  <si>
    <t>PDF not opening</t>
  </si>
  <si>
    <t>INC-117461</t>
  </si>
  <si>
    <t>02-15-2025 04:08</t>
  </si>
  <si>
    <t>02-15-2025 09:05</t>
  </si>
  <si>
    <t>Password change</t>
  </si>
  <si>
    <t>INC-117508</t>
  </si>
  <si>
    <t>02-15-2025 12:52</t>
  </si>
  <si>
    <t>02-16-2025 21:22</t>
  </si>
  <si>
    <t>02-26-2025 14:52</t>
  </si>
  <si>
    <t>02-15-2025 14:03</t>
  </si>
  <si>
    <t>Lost access to network drives</t>
  </si>
  <si>
    <t>INC-117481</t>
  </si>
  <si>
    <t>Napolitano, John</t>
  </si>
  <si>
    <t>02-15-2025 08:46</t>
  </si>
  <si>
    <t>02-18-2025 10:22</t>
  </si>
  <si>
    <t>Caseware got stuck during TB import</t>
  </si>
  <si>
    <t>INC-117488</t>
  </si>
  <si>
    <t>02-15-2025 13:52</t>
  </si>
  <si>
    <t>02-17-2025 18:52</t>
  </si>
  <si>
    <t>02-15-2025 12:24</t>
  </si>
  <si>
    <t>Caseware codes are not working</t>
  </si>
  <si>
    <t>INC-117454</t>
  </si>
  <si>
    <t>02-15-2025 02:13</t>
  </si>
  <si>
    <t>02-15-2025 06:57</t>
  </si>
  <si>
    <t>INC-117469</t>
  </si>
  <si>
    <t>02-15-2025 07:18</t>
  </si>
  <si>
    <t>02-15-2025 07:57</t>
  </si>
  <si>
    <t>Caseware server issue</t>
  </si>
  <si>
    <t>INC-117529</t>
  </si>
  <si>
    <t>02-15-2025 23:09</t>
  </si>
  <si>
    <t>02-16-2025 15:39</t>
  </si>
  <si>
    <t>02-21-2025 08:09</t>
  </si>
  <si>
    <t>02-16-2025 05:46</t>
  </si>
  <si>
    <t>CCH Engagement password</t>
  </si>
  <si>
    <t>INC-117624</t>
  </si>
  <si>
    <t>02-17-2025 06:09</t>
  </si>
  <si>
    <t>Casware online offline issue</t>
  </si>
  <si>
    <t>INC-117452</t>
  </si>
  <si>
    <t>Malaviya, Aarti</t>
  </si>
  <si>
    <t>02-15-2025 01:45</t>
  </si>
  <si>
    <t>02-15-2025 02:00</t>
  </si>
  <si>
    <t>caseware links not working</t>
  </si>
  <si>
    <t>INC-117460</t>
  </si>
  <si>
    <t>02-15-2025 04:05</t>
  </si>
  <si>
    <t>Dulcidia cannot log into computer or any office products</t>
  </si>
  <si>
    <t>INC-117516</t>
  </si>
  <si>
    <t>Horton, Eileen</t>
  </si>
  <si>
    <t>02-15-2025 14:21</t>
  </si>
  <si>
    <t>02-17-2025 12:07</t>
  </si>
  <si>
    <t>STAR and Caseware are not working</t>
  </si>
  <si>
    <t>INC-117681</t>
  </si>
  <si>
    <t>Davis, Cole</t>
  </si>
  <si>
    <t>02-17-2025 09:20</t>
  </si>
  <si>
    <t>02-17-2025 13:20</t>
  </si>
  <si>
    <t>02-19-2025 09:20</t>
  </si>
  <si>
    <t>02-17-2025 16:22</t>
  </si>
  <si>
    <t>Adobe Pdf edit and save not working</t>
  </si>
  <si>
    <t>INC-117733</t>
  </si>
  <si>
    <t>02-18-2025 10:20</t>
  </si>
  <si>
    <t>02-28-2025 03:20</t>
  </si>
  <si>
    <t>STAR-web page for Time Entry not accessible</t>
  </si>
  <si>
    <t>INC-117735</t>
  </si>
  <si>
    <t>02-17-2025 10:24</t>
  </si>
  <si>
    <t>02-17-2025 18:24</t>
  </si>
  <si>
    <t>02-28-2025 13:51</t>
  </si>
  <si>
    <t>IDEA registration has expired</t>
  </si>
  <si>
    <t>INC-117752</t>
  </si>
  <si>
    <t>02-17-2025 10:53</t>
  </si>
  <si>
    <t>02-28-2025 03:53</t>
  </si>
  <si>
    <t>02-17-2025 13:13</t>
  </si>
  <si>
    <t>Suspicious Links - Need Access to File</t>
  </si>
  <si>
    <t>INC-117429</t>
  </si>
  <si>
    <t>02-16-2025 10:51</t>
  </si>
  <si>
    <t>02-26-2025 04:21</t>
  </si>
  <si>
    <t>02-15-2025 16:17</t>
  </si>
  <si>
    <t>QBO access for Madison Bailey - Bar Soccer LLC - Untracht Early realm</t>
  </si>
  <si>
    <t>INC-117430</t>
  </si>
  <si>
    <t>Handayani, Yetty</t>
  </si>
  <si>
    <t>02-16-2025 10:56</t>
  </si>
  <si>
    <t>02-26-2025 04:27</t>
  </si>
  <si>
    <t>02-14-2025 19:26</t>
  </si>
  <si>
    <t>INC-117497</t>
  </si>
  <si>
    <t>02-15-2025 10:51</t>
  </si>
  <si>
    <t>02-16-2025 19:21</t>
  </si>
  <si>
    <t>02-26-2025 12:51</t>
  </si>
  <si>
    <t>02-15-2025 12:32</t>
  </si>
  <si>
    <t>Computer Running Slowly</t>
  </si>
  <si>
    <t>INC-117522</t>
  </si>
  <si>
    <t>Kasbarian, Hagop</t>
  </si>
  <si>
    <t>02-16-2025 10:48</t>
  </si>
  <si>
    <t>02-21-2025 03:18</t>
  </si>
  <si>
    <t>Unable to Login in MFPCO</t>
  </si>
  <si>
    <t>INC-117649</t>
  </si>
  <si>
    <t>Dholariya, Ankit</t>
  </si>
  <si>
    <t>02-17-2025 08:27</t>
  </si>
  <si>
    <t>02-18-2025 08:27</t>
  </si>
  <si>
    <t>02-28-2025 01:27</t>
  </si>
  <si>
    <t>02-18-2025 06:51</t>
  </si>
  <si>
    <t>Legacy Berdon iManage is offline again</t>
  </si>
  <si>
    <t>INC-117711</t>
  </si>
  <si>
    <t>02-17-2025 09:56</t>
  </si>
  <si>
    <t>02-19-2025 09:56</t>
  </si>
  <si>
    <t>INC-117712</t>
  </si>
  <si>
    <t>02-17-2025 09:57</t>
  </si>
  <si>
    <t>02-19-2025 09:57</t>
  </si>
  <si>
    <t>STAR TSC Script Error</t>
  </si>
  <si>
    <t>INC-117468</t>
  </si>
  <si>
    <t>02-15-2025 07:02</t>
  </si>
  <si>
    <t>02-15-2025 08:10</t>
  </si>
  <si>
    <t>Can't access x drive</t>
  </si>
  <si>
    <t>INC-117504</t>
  </si>
  <si>
    <t>02-16-2025 20:42</t>
  </si>
  <si>
    <t>02-26-2025 14:12</t>
  </si>
  <si>
    <t>Need to install CaseWare on local drive</t>
  </si>
  <si>
    <t>INC-117462</t>
  </si>
  <si>
    <t>Joshi, Krutarth</t>
  </si>
  <si>
    <t>02-15-2025 04:44</t>
  </si>
  <si>
    <t>02-17-2025 01:23</t>
  </si>
  <si>
    <t>I am not able to edit the Disclosure checklist taken from PPC Checkpoint - Disclosure Library- Nonpublic Companies.</t>
  </si>
  <si>
    <t>INC-117470</t>
  </si>
  <si>
    <t>02-15-2025 07:44</t>
  </si>
  <si>
    <t>Caseware is not working</t>
  </si>
  <si>
    <t>INC-117535</t>
  </si>
  <si>
    <t>02-16-2025 00:34</t>
  </si>
  <si>
    <t>02-18-2025 03:53</t>
  </si>
  <si>
    <t>Not able to access K drive</t>
  </si>
  <si>
    <t>INC-117539</t>
  </si>
  <si>
    <t>02-16-2025 02:07</t>
  </si>
  <si>
    <t>INC-117484</t>
  </si>
  <si>
    <t>Sarno, Christopher A.</t>
  </si>
  <si>
    <t>02-15-2025 09:14</t>
  </si>
  <si>
    <t>02-16-2025 17:44</t>
  </si>
  <si>
    <t>02-26-2025 11:14</t>
  </si>
  <si>
    <t>02-15-2025 10:50</t>
  </si>
  <si>
    <t>power pack</t>
  </si>
  <si>
    <t>INC-117559</t>
  </si>
  <si>
    <t>02-16-2025 12:49</t>
  </si>
  <si>
    <t>02-18-2025 12:31</t>
  </si>
  <si>
    <t>Cannot axcess X Drive</t>
  </si>
  <si>
    <t>INC-117491</t>
  </si>
  <si>
    <t>Cownie, William</t>
  </si>
  <si>
    <t>02-15-2025 10:10</t>
  </si>
  <si>
    <t>02-15-2025 14:10</t>
  </si>
  <si>
    <t>02-17-2025 19:10</t>
  </si>
  <si>
    <t>02-15-2025 14:31</t>
  </si>
  <si>
    <t>Outlook and Teams Not Working</t>
  </si>
  <si>
    <t>INC-117603</t>
  </si>
  <si>
    <t>Saxena, Ayushree</t>
  </si>
  <si>
    <t>02-17-2025 00:57</t>
  </si>
  <si>
    <t>02-18-2025 00:58</t>
  </si>
  <si>
    <t>02-27-2025 17:58</t>
  </si>
  <si>
    <t>02-17-2025 02:38</t>
  </si>
  <si>
    <t>INC-117629</t>
  </si>
  <si>
    <t>02-17-2025 06:56</t>
  </si>
  <si>
    <t>02-17-2025 12:56</t>
  </si>
  <si>
    <t>02-19-2025 06:56</t>
  </si>
  <si>
    <t>02-18-2025 01:08</t>
  </si>
  <si>
    <t>CCH access</t>
  </si>
  <si>
    <t>INC-117687</t>
  </si>
  <si>
    <t>Ludden, Travis</t>
  </si>
  <si>
    <t>02-17-2025 09:27</t>
  </si>
  <si>
    <t>03-03-2025 09:27</t>
  </si>
  <si>
    <t>02-17-2025 09:48</t>
  </si>
  <si>
    <t>Fraudulent Email?</t>
  </si>
  <si>
    <t>INC-117698</t>
  </si>
  <si>
    <t>Gendelman, Jennifer</t>
  </si>
  <si>
    <t>02-18-2025 09:44</t>
  </si>
  <si>
    <t>02-28-2025 02:44</t>
  </si>
  <si>
    <t>INC-117856</t>
  </si>
  <si>
    <t>02-18-2025 13:55</t>
  </si>
  <si>
    <t>02-28-2025 06:55</t>
  </si>
  <si>
    <t>AVD auto disconenction issue</t>
  </si>
  <si>
    <t>INC-117483</t>
  </si>
  <si>
    <t>02-15-2025 09:01</t>
  </si>
  <si>
    <t>02-19-2025 13:30</t>
  </si>
  <si>
    <t>CaseWare access request for the below clients in Woodbury</t>
  </si>
  <si>
    <t>INC-117493</t>
  </si>
  <si>
    <t>S, Kartik H</t>
  </si>
  <si>
    <t>02-15-2025 10:23</t>
  </si>
  <si>
    <t>02-15-2025 14:23</t>
  </si>
  <si>
    <t>02-17-2025 19:23</t>
  </si>
  <si>
    <t>02-17-2025 07:12</t>
  </si>
  <si>
    <t>INC-117525</t>
  </si>
  <si>
    <t>02-15-2025 19:45</t>
  </si>
  <si>
    <t>02-17-2025 04:45</t>
  </si>
  <si>
    <t>02-26-2025 21:45</t>
  </si>
  <si>
    <t>INC-117531</t>
  </si>
  <si>
    <t>02-15-2025 23:27</t>
  </si>
  <si>
    <t>02-27-2025 01:27</t>
  </si>
  <si>
    <t>02-15-2025 23:59</t>
  </si>
  <si>
    <t>Access to Bethesda server for CaseWare access</t>
  </si>
  <si>
    <t>INC-117569</t>
  </si>
  <si>
    <t>Campbell, Bryna</t>
  </si>
  <si>
    <t>02-17-2025 03:51</t>
  </si>
  <si>
    <t>02-21-2025 19:51</t>
  </si>
  <si>
    <t>02-16-2025 19:35</t>
  </si>
  <si>
    <t>QB Enterprise</t>
  </si>
  <si>
    <t>INC-117662</t>
  </si>
  <si>
    <t>02-17-2025 08:53</t>
  </si>
  <si>
    <t>02-18-2025 08:53</t>
  </si>
  <si>
    <t>02-28-2025 01:53</t>
  </si>
  <si>
    <t>02-18-2025 15:42</t>
  </si>
  <si>
    <t>Duo- Authenticator entry transfer</t>
  </si>
  <si>
    <t>INC-117669</t>
  </si>
  <si>
    <t>Miranda, Tasha</t>
  </si>
  <si>
    <t>02-17-2025 08:59</t>
  </si>
  <si>
    <t>02-18-2025 08:59</t>
  </si>
  <si>
    <t>03-03-2025 08:59</t>
  </si>
  <si>
    <t>02-17-2025 09:15</t>
  </si>
  <si>
    <t>camera not working with MS team the icon is grayed out</t>
  </si>
  <si>
    <t>INC-117715</t>
  </si>
  <si>
    <t>Bagoff, Gary N.</t>
  </si>
  <si>
    <t>02-17-2025 10:03</t>
  </si>
  <si>
    <t>02-18-2025 10:03</t>
  </si>
  <si>
    <t>02-28-2025 03:03</t>
  </si>
  <si>
    <t>02-17-2025 12:33</t>
  </si>
  <si>
    <t>FW: Voice Mail (41 seconds)</t>
  </si>
  <si>
    <t>INC-117548</t>
  </si>
  <si>
    <t>02-16-2025 09:51</t>
  </si>
  <si>
    <t>02-27-2025 03:21</t>
  </si>
  <si>
    <t>02-16-2025 10:11</t>
  </si>
  <si>
    <t>International Travel Return is scheduled for: Fuller, Mary</t>
  </si>
  <si>
    <t>INC-117567</t>
  </si>
  <si>
    <t>02-16-2025 18:00</t>
  </si>
  <si>
    <t>02-17-2025 18:30</t>
  </si>
  <si>
    <t>02-27-2025 11:30</t>
  </si>
  <si>
    <t>02-16-2025 22:00</t>
  </si>
  <si>
    <t>INC-117549</t>
  </si>
  <si>
    <t>02-16-2025 09:52</t>
  </si>
  <si>
    <t>02-27-2025 03:22</t>
  </si>
  <si>
    <t>02-16-2025 11:28</t>
  </si>
  <si>
    <t>caseware binder</t>
  </si>
  <si>
    <t>INC-117593</t>
  </si>
  <si>
    <t>02-18-2025 00:09</t>
  </si>
  <si>
    <t>02-27-2025 17:09</t>
  </si>
  <si>
    <t>URGENT: Issues connecting to dock</t>
  </si>
  <si>
    <t>INC-117647</t>
  </si>
  <si>
    <t>02-17-2025 08:25</t>
  </si>
  <si>
    <t>03-03-2025 08:25</t>
  </si>
  <si>
    <t>02-17-2025 09:47</t>
  </si>
  <si>
    <t>Datalink in DAS is not working</t>
  </si>
  <si>
    <t>INC-117784</t>
  </si>
  <si>
    <t>Carlino, Joseph</t>
  </si>
  <si>
    <t>02-18-2025 11:38</t>
  </si>
  <si>
    <t>02-28-2025 04:38</t>
  </si>
  <si>
    <t>02-17-2025 13:05</t>
  </si>
  <si>
    <t>INC-117547</t>
  </si>
  <si>
    <t>02-16-2025 09:49</t>
  </si>
  <si>
    <t>02-17-2025 20:52</t>
  </si>
  <si>
    <t>02-27-2025 13:52</t>
  </si>
  <si>
    <t>02-17-2025 07:02</t>
  </si>
  <si>
    <t>INC-117562</t>
  </si>
  <si>
    <t>Mendez, Damariz</t>
  </si>
  <si>
    <t>02-16-2025 14:16</t>
  </si>
  <si>
    <t>02-17-2025 14:46</t>
  </si>
  <si>
    <t>02-27-2025 07:46</t>
  </si>
  <si>
    <t>02-18-2025 09:04</t>
  </si>
  <si>
    <t>INC-117660</t>
  </si>
  <si>
    <t>02-18-2025 08:42</t>
  </si>
  <si>
    <t>02-28-2025 01:42</t>
  </si>
  <si>
    <t>02-17-2025 12:44</t>
  </si>
  <si>
    <t>TEAMS Folder Missing - SALT Teams Folder</t>
  </si>
  <si>
    <t>INC-117684</t>
  </si>
  <si>
    <t>02-17-2025 17:23</t>
  </si>
  <si>
    <t>02-24-2025 09:23</t>
  </si>
  <si>
    <t>02-17-2025 09:54</t>
  </si>
  <si>
    <t>2 VMS do not appear to be online</t>
  </si>
  <si>
    <t>INC-117704</t>
  </si>
  <si>
    <t>Skrzypek, Joseph</t>
  </si>
  <si>
    <t>02-17-2025 09:50</t>
  </si>
  <si>
    <t>02-17-2025 10:50</t>
  </si>
  <si>
    <t>02-17-2025 17:50</t>
  </si>
  <si>
    <t>02-17-2025 12:28</t>
  </si>
  <si>
    <t>Caseware - UTILITIES.js error</t>
  </si>
  <si>
    <t>INC-117807</t>
  </si>
  <si>
    <t>Bonomini, Kristen</t>
  </si>
  <si>
    <t>02-17-2025 12:24</t>
  </si>
  <si>
    <t>02-18-2025 12:24</t>
  </si>
  <si>
    <t>02-28-2025 05:24</t>
  </si>
  <si>
    <t>02-17-2025 12:50</t>
  </si>
  <si>
    <t>CaseWare Locked files</t>
  </si>
  <si>
    <t>INC-117819</t>
  </si>
  <si>
    <t>Dedji, Hannah</t>
  </si>
  <si>
    <t>02-18-2025 12:54</t>
  </si>
  <si>
    <t>02-28-2025 05:54</t>
  </si>
  <si>
    <t>02-18-2025 17:07</t>
  </si>
  <si>
    <t>Caseware connect - license expiring, 3 days "grace" left</t>
  </si>
  <si>
    <t>INC-117551</t>
  </si>
  <si>
    <t>02-17-2025 11:21</t>
  </si>
  <si>
    <t>02-27-2025 04:21</t>
  </si>
  <si>
    <t>02-17-2025 09:45</t>
  </si>
  <si>
    <t>INC-117809</t>
  </si>
  <si>
    <t>02-17-2025 12:25</t>
  </si>
  <si>
    <t>02-17-2025 18:25</t>
  </si>
  <si>
    <t>02-19-2025 12:25</t>
  </si>
  <si>
    <t>02-17-2025 12:31</t>
  </si>
  <si>
    <t>CaseWare Delete File</t>
  </si>
  <si>
    <t>INC-117527</t>
  </si>
  <si>
    <t>02-15-2025 20:59</t>
  </si>
  <si>
    <t>02-17-2025 05:59</t>
  </si>
  <si>
    <t>02-26-2025 22:59</t>
  </si>
  <si>
    <t>02-17-2025 16:32</t>
  </si>
  <si>
    <t>Not able to open Engagement - cvgsql02 server down</t>
  </si>
  <si>
    <t>INC-117636</t>
  </si>
  <si>
    <t>Tateh Achenjang, Brandon</t>
  </si>
  <si>
    <t>02-17-2025 07:56</t>
  </si>
  <si>
    <t>02-19-2025 07:56</t>
  </si>
  <si>
    <t>Unable to Log in to VPN</t>
  </si>
  <si>
    <t>INC-117538</t>
  </si>
  <si>
    <t>02-16-2025 01:49</t>
  </si>
  <si>
    <t>02-16-2025 02:34</t>
  </si>
  <si>
    <t>INC-117600</t>
  </si>
  <si>
    <t>02-17-2025 00:50</t>
  </si>
  <si>
    <t>02-18-2025 00:50</t>
  </si>
  <si>
    <t>02-17-2025 02:11</t>
  </si>
  <si>
    <t>CCH axcess not responding</t>
  </si>
  <si>
    <t>INC-117616</t>
  </si>
  <si>
    <t>Sridhar, Karthick</t>
  </si>
  <si>
    <t>02-17-2025 04:15</t>
  </si>
  <si>
    <t>02-17-2025 08:15</t>
  </si>
  <si>
    <t>02-19-2025 04:15</t>
  </si>
  <si>
    <t>02-17-2025 05:31</t>
  </si>
  <si>
    <t>UNABLE TO SEE RECENT FOLDER IN QUICK ACCESS</t>
  </si>
  <si>
    <t>INC-117667</t>
  </si>
  <si>
    <t>02-17-2025 08:55</t>
  </si>
  <si>
    <t>02-18-2025 08:55</t>
  </si>
  <si>
    <t>02-28-2025 01:56</t>
  </si>
  <si>
    <t>02-19-2025 15:09</t>
  </si>
  <si>
    <t>Caseware file not visible</t>
  </si>
  <si>
    <t>INC-117686</t>
  </si>
  <si>
    <t>02-17-2025 09:25</t>
  </si>
  <si>
    <t>02-18-2025 09:25</t>
  </si>
  <si>
    <t>02-28-2025 02:26</t>
  </si>
  <si>
    <t>02-24-2025 08:58</t>
  </si>
  <si>
    <t>Caseware  Connector</t>
  </si>
  <si>
    <t>INC-117774</t>
  </si>
  <si>
    <t>02-17-2025 11:25</t>
  </si>
  <si>
    <t>02-18-2025 11:25</t>
  </si>
  <si>
    <t>02-28-2025 04:25</t>
  </si>
  <si>
    <t>2445 West Dunlap, LLC</t>
  </si>
  <si>
    <t>INC-117587</t>
  </si>
  <si>
    <t>Bhambhani, Dishit</t>
  </si>
  <si>
    <t>02-16-2025 21:15</t>
  </si>
  <si>
    <t>02-17-2025 21:45</t>
  </si>
  <si>
    <t>02-18-2025 04:01</t>
  </si>
  <si>
    <t>INC-117604</t>
  </si>
  <si>
    <t>Jain, Avnit</t>
  </si>
  <si>
    <t>02-17-2025 01:02</t>
  </si>
  <si>
    <t>02-17-2025 05:02</t>
  </si>
  <si>
    <t>02-19-2025 01:02</t>
  </si>
  <si>
    <t>02-17-2025 04:56</t>
  </si>
  <si>
    <t>Careware signoff</t>
  </si>
  <si>
    <t>INC-117610</t>
  </si>
  <si>
    <t>Nagarjun, Shivva Bala</t>
  </si>
  <si>
    <t>02-18-2025 01:42</t>
  </si>
  <si>
    <t>02-27-2025 18:42</t>
  </si>
  <si>
    <t>02-17-2025 02:57</t>
  </si>
  <si>
    <t>excel and outlook not responding</t>
  </si>
  <si>
    <t>INC-117612</t>
  </si>
  <si>
    <t>02-17-2025 02:37</t>
  </si>
  <si>
    <t>02-17-2025 06:37</t>
  </si>
  <si>
    <t>02-19-2025 02:37</t>
  </si>
  <si>
    <t>02-17-2025 05:34</t>
  </si>
  <si>
    <t>unable to access Z file.</t>
  </si>
  <si>
    <t>INC-117615</t>
  </si>
  <si>
    <t>02-17-2025 04:02</t>
  </si>
  <si>
    <t>02-18-2025 04:02</t>
  </si>
  <si>
    <t>02-27-2025 21:02</t>
  </si>
  <si>
    <t>02-17-2025 06:18</t>
  </si>
  <si>
    <t>Adobe not opening</t>
  </si>
  <si>
    <t>INC-117623</t>
  </si>
  <si>
    <t>02-17-2025 05:38</t>
  </si>
  <si>
    <t>02-18-2025 05:38</t>
  </si>
  <si>
    <t>02-27-2025 22:38</t>
  </si>
  <si>
    <t>02-18-2025 00:19</t>
  </si>
  <si>
    <t>Unable to access iManage</t>
  </si>
  <si>
    <t>INC-117723</t>
  </si>
  <si>
    <t>02-17-2025 10:11</t>
  </si>
  <si>
    <t>02-18-2025 10:11</t>
  </si>
  <si>
    <t>02-28-2025 03:11</t>
  </si>
  <si>
    <t>02-17-2025 11:51</t>
  </si>
  <si>
    <t>INC-117736</t>
  </si>
  <si>
    <t>02-17-2025 14:25</t>
  </si>
  <si>
    <t>02-19-2025 10:25</t>
  </si>
  <si>
    <t>02-19-2025 09:22</t>
  </si>
  <si>
    <t>DAS Datalink</t>
  </si>
  <si>
    <t>INC-117737</t>
  </si>
  <si>
    <t>02-17-2025 10:27</t>
  </si>
  <si>
    <t>03-03-2025 10:27</t>
  </si>
  <si>
    <t>02-18-2025 18:32</t>
  </si>
  <si>
    <t>INC-117556</t>
  </si>
  <si>
    <t>02-16-2025 12:28</t>
  </si>
  <si>
    <t>02-17-2025 12:58</t>
  </si>
  <si>
    <t>02-27-2025 05:58</t>
  </si>
  <si>
    <t>02-16-2025 12:41</t>
  </si>
  <si>
    <t>ProSystem FX Fixed Assets</t>
  </si>
  <si>
    <t>INC-117635</t>
  </si>
  <si>
    <t>Notarangelo, Lynne</t>
  </si>
  <si>
    <t>02-17-2025 07:48</t>
  </si>
  <si>
    <t>02-18-2025 07:48</t>
  </si>
  <si>
    <t>02-28-2025 00:48</t>
  </si>
  <si>
    <t>02-17-2025 08:47</t>
  </si>
  <si>
    <t>Engagement Access</t>
  </si>
  <si>
    <t>INC-117648</t>
  </si>
  <si>
    <t>Love, Gabriel</t>
  </si>
  <si>
    <t>02-17-2025 08:26</t>
  </si>
  <si>
    <t>02-17-2025 12:26</t>
  </si>
  <si>
    <t>02-19-2025 08:26</t>
  </si>
  <si>
    <t>Cant Get Into Computer</t>
  </si>
  <si>
    <t>INC-117713</t>
  </si>
  <si>
    <t>02-17-2025 10:00</t>
  </si>
  <si>
    <t>02-18-2025 10:00</t>
  </si>
  <si>
    <t>02-28-2025 03:00</t>
  </si>
  <si>
    <t>User account re-activation request</t>
  </si>
  <si>
    <t>INC-117795</t>
  </si>
  <si>
    <t>02-17-2025 15:56</t>
  </si>
  <si>
    <t>02-19-2025 11:56</t>
  </si>
  <si>
    <t>02-17-2025 13:29</t>
  </si>
  <si>
    <t>INC-117797</t>
  </si>
  <si>
    <t>02-19-2025 15:27</t>
  </si>
  <si>
    <t>02-21-2025 11:27</t>
  </si>
  <si>
    <t>02-19-2025 15:32</t>
  </si>
  <si>
    <t>CCH Axcess</t>
  </si>
  <si>
    <t>INC-117865</t>
  </si>
  <si>
    <t>Gualpa, Silvia</t>
  </si>
  <si>
    <t>02-17-2025 14:16</t>
  </si>
  <si>
    <t>02-18-2025 14:16</t>
  </si>
  <si>
    <t>02-28-2025 07:17</t>
  </si>
  <si>
    <t>INC-117564</t>
  </si>
  <si>
    <t>Sabetta, Joseph</t>
  </si>
  <si>
    <t>02-16-2025 15:11</t>
  </si>
  <si>
    <t>02-16-2025 23:11</t>
  </si>
  <si>
    <t>02-21-2025 15:41</t>
  </si>
  <si>
    <t>02-16-2025 16:15</t>
  </si>
  <si>
    <t>VMWARE - Unable to reach host CCCNY.COM/SITES/WORCESTER/SSC1_RDP_VMs/CCWOUT12</t>
  </si>
  <si>
    <t>INC-117782</t>
  </si>
  <si>
    <t>Haggerty, Thomas</t>
  </si>
  <si>
    <t>02-18-2025 07:37</t>
  </si>
  <si>
    <t>02-24-2025 11:37</t>
  </si>
  <si>
    <t>02-18-2025 16:06</t>
  </si>
  <si>
    <t>Unable to open HEIC</t>
  </si>
  <si>
    <t>INC-117877</t>
  </si>
  <si>
    <t>02-17-2025 14:36</t>
  </si>
  <si>
    <t>02-18-2025 14:36</t>
  </si>
  <si>
    <t>02-28-2025 07:37</t>
  </si>
  <si>
    <t>Accessing clients QB Enterprise 22 on the clients citrix workspace</t>
  </si>
  <si>
    <t>INC-117694</t>
  </si>
  <si>
    <t>02-17-2025 09:39</t>
  </si>
  <si>
    <t>02-18-2025 09:39</t>
  </si>
  <si>
    <t>02-28-2025 02:39</t>
  </si>
  <si>
    <t>02-17-2025 14:19</t>
  </si>
  <si>
    <t>StarPDM- Correcting of time entry in Star PDM</t>
  </si>
  <si>
    <t>INC-117749</t>
  </si>
  <si>
    <t>02-17-2025 10:49</t>
  </si>
  <si>
    <t>02-18-2025 10:49</t>
  </si>
  <si>
    <t>03-03-2025 10:49</t>
  </si>
  <si>
    <t>SMART PPC</t>
  </si>
  <si>
    <t>INC-117760</t>
  </si>
  <si>
    <t>02-18-2025 11:01</t>
  </si>
  <si>
    <t>02-28-2025 04:01</t>
  </si>
  <si>
    <t>02-19-2025 13:55</t>
  </si>
  <si>
    <t>Outllook Issues</t>
  </si>
  <si>
    <t>INC-117597</t>
  </si>
  <si>
    <t>Chimnani, Geeta</t>
  </si>
  <si>
    <t>02-17-2025 00:25</t>
  </si>
  <si>
    <t>02-27-2025 17:25</t>
  </si>
  <si>
    <t>02-17-2025 08:20</t>
  </si>
  <si>
    <t>Facing issue in Caseware SOC-1 Report</t>
  </si>
  <si>
    <t>INC-117705</t>
  </si>
  <si>
    <t>02-18-2025 09:52</t>
  </si>
  <si>
    <t>02-28-2025 02:52</t>
  </si>
  <si>
    <t>02-18-2025 07:24</t>
  </si>
  <si>
    <t>Microsoft 365</t>
  </si>
  <si>
    <t>INC-117873</t>
  </si>
  <si>
    <t>Compton, Rich</t>
  </si>
  <si>
    <t>02-17-2025 14:31</t>
  </si>
  <si>
    <t>02-28-2025 07:50</t>
  </si>
  <si>
    <t>02-18-2025 17:40</t>
  </si>
  <si>
    <t>CCH ProSystem Fx Fixed Asset</t>
  </si>
  <si>
    <t>INC-117912</t>
  </si>
  <si>
    <t>02-18-2025 16:00</t>
  </si>
  <si>
    <t>02-28-2025 09:00</t>
  </si>
  <si>
    <t>02-18-2025 10:08</t>
  </si>
  <si>
    <t>FW: Voice Mail (48 seconds)</t>
  </si>
  <si>
    <t>INC-117657</t>
  </si>
  <si>
    <t>02-17-2025 08:35</t>
  </si>
  <si>
    <t>02-18-2025 08:35</t>
  </si>
  <si>
    <t>02-28-2025 01:35</t>
  </si>
  <si>
    <t>02-17-2025 10:02</t>
  </si>
  <si>
    <t>Unable to access Engagement - cvgsql02 was down</t>
  </si>
  <si>
    <t>INC-117661</t>
  </si>
  <si>
    <t>Luckenbill, Tyler</t>
  </si>
  <si>
    <t>02-18-2025 08:51</t>
  </si>
  <si>
    <t>03-03-2025 08:51</t>
  </si>
  <si>
    <t>02-17-2025 09:49</t>
  </si>
  <si>
    <t>FW: Voice Mail (39 seconds)</t>
  </si>
  <si>
    <t>INC-117663</t>
  </si>
  <si>
    <t>Issue accessing remote desktop</t>
  </si>
  <si>
    <t>INC-117614</t>
  </si>
  <si>
    <t>Surana, Kirti</t>
  </si>
  <si>
    <t>02-17-2025 03:21</t>
  </si>
  <si>
    <t>02-22-2025 11:21</t>
  </si>
  <si>
    <t>02-17-2025 06:43</t>
  </si>
  <si>
    <t>request for a portable monitor</t>
  </si>
  <si>
    <t>INC-117785</t>
  </si>
  <si>
    <t>Linss, Gina</t>
  </si>
  <si>
    <t>03-03-2025 11:38</t>
  </si>
  <si>
    <t>02-26-2025 08:40</t>
  </si>
  <si>
    <t>Quickbooks Remote Desktop Frozen</t>
  </si>
  <si>
    <t>INC-117822</t>
  </si>
  <si>
    <t>Paulus, Luisa</t>
  </si>
  <si>
    <t>02-17-2025 13:00</t>
  </si>
  <si>
    <t>02-19-2025 13:00</t>
  </si>
  <si>
    <t>02-17-2025 13:33</t>
  </si>
  <si>
    <t>Shipping label for Return of 2 Berdon legacy Laptops</t>
  </si>
  <si>
    <t>INC-117872</t>
  </si>
  <si>
    <t>Thaker, Ronak P.</t>
  </si>
  <si>
    <t>02-17-2025 14:30</t>
  </si>
  <si>
    <t>02-18-2025 14:30</t>
  </si>
  <si>
    <t>02-28-2025 07:30</t>
  </si>
  <si>
    <t>02-18-2025 08:39</t>
  </si>
  <si>
    <t>Caseware opening in Background</t>
  </si>
  <si>
    <t>INC-117834</t>
  </si>
  <si>
    <t>02-17-2025 13:23</t>
  </si>
  <si>
    <t>02-18-2025 13:23</t>
  </si>
  <si>
    <t>02-28-2025 06:24</t>
  </si>
  <si>
    <t>Microsoft Authenticator</t>
  </si>
  <si>
    <t>INC-117904</t>
  </si>
  <si>
    <t>Cardenas, Alex</t>
  </si>
  <si>
    <t>02-17-2025 15:45</t>
  </si>
  <si>
    <t>02-18-2025 15:45</t>
  </si>
  <si>
    <t>03-03-2025 15:45</t>
  </si>
  <si>
    <t>02-18-2025 16:04</t>
  </si>
  <si>
    <t>Unable to change password</t>
  </si>
  <si>
    <t>INC-117640</t>
  </si>
  <si>
    <t>Bittner, Joseph</t>
  </si>
  <si>
    <t>02-17-2025 08:05</t>
  </si>
  <si>
    <t>02-18-2025 08:05</t>
  </si>
  <si>
    <t>02-28-2025 01:06</t>
  </si>
  <si>
    <t>Cannot user Sharefile</t>
  </si>
  <si>
    <t>INC-117641</t>
  </si>
  <si>
    <t>Herrmann, Arnie J.</t>
  </si>
  <si>
    <t>02-17-2025 08:06</t>
  </si>
  <si>
    <t>02-18-2025 08:06</t>
  </si>
  <si>
    <t>03-03-2025 08:06</t>
  </si>
  <si>
    <t>Spencer Scully - Locked out</t>
  </si>
  <si>
    <t>INC-117670</t>
  </si>
  <si>
    <t>Grohs, Thomas</t>
  </si>
  <si>
    <t>02-18-2025 09:00</t>
  </si>
  <si>
    <t>03-03-2025 09:00</t>
  </si>
  <si>
    <t>02-17-2025 13:43</t>
  </si>
  <si>
    <t>New hire's keyboard and mouse not working.</t>
  </si>
  <si>
    <t>INC-117680</t>
  </si>
  <si>
    <t>02-17-2025 09:19</t>
  </si>
  <si>
    <t>02-18-2025 09:19</t>
  </si>
  <si>
    <t>03-03-2025 09:19</t>
  </si>
  <si>
    <t>INC-117690</t>
  </si>
  <si>
    <t>02-17-2025 09:31</t>
  </si>
  <si>
    <t>03-07-2025 11:39</t>
  </si>
  <si>
    <t>02-24-2025 14:05</t>
  </si>
  <si>
    <t>Need access to folder.</t>
  </si>
  <si>
    <t>INC-117727</t>
  </si>
  <si>
    <t>02-17-2025 10:15</t>
  </si>
  <si>
    <t>02-17-2025 18:15</t>
  </si>
  <si>
    <t>02-24-2025 10:15</t>
  </si>
  <si>
    <t>Excel error message</t>
  </si>
  <si>
    <t>INC-117754</t>
  </si>
  <si>
    <t>02-28-2025 03:54</t>
  </si>
  <si>
    <t>02-27-2025 14:16</t>
  </si>
  <si>
    <t>INC-117770</t>
  </si>
  <si>
    <t>02-17-2025 11:22</t>
  </si>
  <si>
    <t>02-19-2025 11:22</t>
  </si>
  <si>
    <t>Unable to find documents imported into excel using Data Snipper</t>
  </si>
  <si>
    <t>INC-117632</t>
  </si>
  <si>
    <t>Yadav, Vikas</t>
  </si>
  <si>
    <t>02-18-2025 07:26</t>
  </si>
  <si>
    <t>02-28-2025 00:26</t>
  </si>
  <si>
    <t>02-20-2025 02:19</t>
  </si>
  <si>
    <t>Convering e-mails saved in CaseWare into PDF</t>
  </si>
  <si>
    <t>INC-117659</t>
  </si>
  <si>
    <t>Timofeyev, Dmitriy</t>
  </si>
  <si>
    <t>02-17-2025 08:40</t>
  </si>
  <si>
    <t>03-03-2025 08:40</t>
  </si>
  <si>
    <t>02-20-2025 11:47</t>
  </si>
  <si>
    <t>Can't connect to VPN or submit STAR time</t>
  </si>
  <si>
    <t>INC-117700</t>
  </si>
  <si>
    <t>Lombardi, Amanda</t>
  </si>
  <si>
    <t>02-17-2025 09:46</t>
  </si>
  <si>
    <t>02-18-2025 09:46</t>
  </si>
  <si>
    <t>02-28-2025 02:46</t>
  </si>
  <si>
    <t>02-17-2025 14:02</t>
  </si>
  <si>
    <t>INC-117717</t>
  </si>
  <si>
    <t>02-17-2025 10:05</t>
  </si>
  <si>
    <t>02-18-2025 10:05</t>
  </si>
  <si>
    <t>03-03-2025 10:05</t>
  </si>
  <si>
    <t>02-17-2025 10:34</t>
  </si>
  <si>
    <t>Microsoft Word Freezes</t>
  </si>
  <si>
    <t>INC-117802</t>
  </si>
  <si>
    <t>02-18-2025 12:11</t>
  </si>
  <si>
    <t>02-28-2025 05:11</t>
  </si>
  <si>
    <t>02-17-2025 16:48</t>
  </si>
  <si>
    <t>Caseware license needed</t>
  </si>
  <si>
    <t>INC-117639</t>
  </si>
  <si>
    <t>02-18-2025 08:03</t>
  </si>
  <si>
    <t>02-28-2025 01:03</t>
  </si>
  <si>
    <t>Star - Caseware - no responding</t>
  </si>
  <si>
    <t>INC-117689</t>
  </si>
  <si>
    <t>Markowicz, Claudio</t>
  </si>
  <si>
    <t>02-18-2025 09:30</t>
  </si>
  <si>
    <t>02-28-2025 02:30</t>
  </si>
  <si>
    <t>02-17-2025 14:23</t>
  </si>
  <si>
    <t>Client Remote Access Request for Stony Brook.</t>
  </si>
  <si>
    <t>INC-117701</t>
  </si>
  <si>
    <t>02-18-2025 09:47</t>
  </si>
  <si>
    <t>03-03-2025 09:47</t>
  </si>
  <si>
    <t>Unable to access any VPN - due to unsuccessful domain name resolution</t>
  </si>
  <si>
    <t>INC-117875</t>
  </si>
  <si>
    <t>Cilibrasi, Anthony</t>
  </si>
  <si>
    <t>02-17-2025 14:34</t>
  </si>
  <si>
    <t>02-28-2025 07:34</t>
  </si>
  <si>
    <t>02-17-2025 20:18</t>
  </si>
  <si>
    <t>I Manage</t>
  </si>
  <si>
    <t>INC-117878</t>
  </si>
  <si>
    <t>Yatkowsky, Marc T.</t>
  </si>
  <si>
    <t>02-17-2025 14:37</t>
  </si>
  <si>
    <t>02-17-2025 18:37</t>
  </si>
  <si>
    <t>02-19-2025 14:37</t>
  </si>
  <si>
    <t>02-17-2025 17:46</t>
  </si>
  <si>
    <t>Wireless Keyboard/Mouse Lag</t>
  </si>
  <si>
    <t>INC-117879</t>
  </si>
  <si>
    <t>Jerkowski, Michaela</t>
  </si>
  <si>
    <t>02-17-2025 14:39</t>
  </si>
  <si>
    <t>02-18-2025 14:39</t>
  </si>
  <si>
    <t>03-03-2025 14:39</t>
  </si>
  <si>
    <t>02-28-2025 10:36</t>
  </si>
  <si>
    <t>CCH is Working slow on RDP</t>
  </si>
  <si>
    <t>INC-117626</t>
  </si>
  <si>
    <t>02-17-2025 06:28</t>
  </si>
  <si>
    <t>02-18-2025 06:28</t>
  </si>
  <si>
    <t>02-27-2025 23:28</t>
  </si>
  <si>
    <t>Client unable to get into sharefile - needs to reset their password</t>
  </si>
  <si>
    <t>INC-117633</t>
  </si>
  <si>
    <t>02-17-2025 07:35</t>
  </si>
  <si>
    <t>02-18-2025 07:35</t>
  </si>
  <si>
    <t>02-28-2025 00:35</t>
  </si>
  <si>
    <t>02-23-2025 07:33</t>
  </si>
  <si>
    <t>INC-117692</t>
  </si>
  <si>
    <t>03-03-2025 09:33</t>
  </si>
  <si>
    <t>INC-117757</t>
  </si>
  <si>
    <t>02-17-2025 14:55</t>
  </si>
  <si>
    <t>02-19-2025 10:55</t>
  </si>
  <si>
    <t>02-17-2025 13:08</t>
  </si>
  <si>
    <t>Return of Berdon HP Laptop</t>
  </si>
  <si>
    <t>INC-117833</t>
  </si>
  <si>
    <t>Jean-Baptiste, Peggy</t>
  </si>
  <si>
    <t>02-18-2025 13:16</t>
  </si>
  <si>
    <t>02-28-2025 06:17</t>
  </si>
  <si>
    <t>02-17-2025 18:22</t>
  </si>
  <si>
    <t>Accessing Client Files</t>
  </si>
  <si>
    <t>INC-117671</t>
  </si>
  <si>
    <t>02-28-2025 02:00</t>
  </si>
  <si>
    <t>02-17-2025 14:03</t>
  </si>
  <si>
    <t>Unable to close workpapers in Advance Flow</t>
  </si>
  <si>
    <t>INC-117628</t>
  </si>
  <si>
    <t>02-17-2025 06:40</t>
  </si>
  <si>
    <t>02-18-2025 06:40</t>
  </si>
  <si>
    <t>02-27-2025 23:40</t>
  </si>
  <si>
    <t>02-19-2025 02:42</t>
  </si>
  <si>
    <t>INC-117642</t>
  </si>
  <si>
    <t>02-17-2025 16:06</t>
  </si>
  <si>
    <t>02-22-2025 16:06</t>
  </si>
  <si>
    <t>Quickbooks desktop</t>
  </si>
  <si>
    <t>INC-117867</t>
  </si>
  <si>
    <t>02-18-2025 14:20</t>
  </si>
  <si>
    <t>02-28-2025 07:21</t>
  </si>
  <si>
    <t>02-17-2025 15:25</t>
  </si>
  <si>
    <t>Azure Virtual Remote Desktop not working</t>
  </si>
  <si>
    <t>INC-117780</t>
  </si>
  <si>
    <t>McKenna, Emily</t>
  </si>
  <si>
    <t>02-18-2025 11:32</t>
  </si>
  <si>
    <t>02-28-2025 04:33</t>
  </si>
  <si>
    <t>02-17-2025 12:55</t>
  </si>
  <si>
    <t>caseware - File access issue</t>
  </si>
  <si>
    <t>INC-117790</t>
  </si>
  <si>
    <t>Pokorny, Robert</t>
  </si>
  <si>
    <t>02-19-2025 11:45</t>
  </si>
  <si>
    <t>02-17-2025 13:14</t>
  </si>
  <si>
    <t>DUO - Need new duo activation on phone</t>
  </si>
  <si>
    <t>INC-117814</t>
  </si>
  <si>
    <t>Will Anderson</t>
  </si>
  <si>
    <t>02-17-2025 12:42</t>
  </si>
  <si>
    <t>03-03-2025 12:43</t>
  </si>
  <si>
    <t>02-17-2025 12:45</t>
  </si>
  <si>
    <t>Laptop usage in the New Durham conference Room</t>
  </si>
  <si>
    <t>INC-117695</t>
  </si>
  <si>
    <t>02-17-2025 09:43</t>
  </si>
  <si>
    <t>03-03-2025 09:43</t>
  </si>
  <si>
    <t>Create Concept8 ShareFile folder for MIles and Cleitn</t>
  </si>
  <si>
    <t>INC-117716</t>
  </si>
  <si>
    <t>02-17-2025 18:04</t>
  </si>
  <si>
    <t>02-24-2025 10:04</t>
  </si>
  <si>
    <t>Add Andrew Meyer to "the little school at Hillsborough waterstone" QB</t>
  </si>
  <si>
    <t>INC-117742</t>
  </si>
  <si>
    <t>02-24-2025 10:37</t>
  </si>
  <si>
    <t>Caseware - Unable to access the file</t>
  </si>
  <si>
    <t>INC-117751</t>
  </si>
  <si>
    <t>02-18-2025 10:50</t>
  </si>
  <si>
    <t>02-28-2025 03:50</t>
  </si>
  <si>
    <t>SOFTWARE - BOX Login</t>
  </si>
  <si>
    <t>INC-117740</t>
  </si>
  <si>
    <t>Lake, Janine</t>
  </si>
  <si>
    <t>02-17-2025 10:31</t>
  </si>
  <si>
    <t>03-03-2025 10:31</t>
  </si>
  <si>
    <t>02-17-2025 17:39</t>
  </si>
  <si>
    <t>Offline Duo is Disabled.</t>
  </si>
  <si>
    <t>INC-117826</t>
  </si>
  <si>
    <t>Russo, Danielle</t>
  </si>
  <si>
    <t>02-28-2025 06:07</t>
  </si>
  <si>
    <t>INC-117718</t>
  </si>
  <si>
    <t>02-17-2025 10:07</t>
  </si>
  <si>
    <t>02-18-2025 10:07</t>
  </si>
  <si>
    <t>02-28-2025 03:07</t>
  </si>
  <si>
    <t>FW: Voice Mail (47 seconds)</t>
  </si>
  <si>
    <t>INC-117750</t>
  </si>
  <si>
    <t>Shorr, Svetlana</t>
  </si>
  <si>
    <t>Duo mobile issue on new phone.</t>
  </si>
  <si>
    <t>INC-117828</t>
  </si>
  <si>
    <t>02-17-2025 13:09</t>
  </si>
  <si>
    <t>02-18-2025 13:09</t>
  </si>
  <si>
    <t>03-03-2025 13:09</t>
  </si>
  <si>
    <t>Need help with engagement at client</t>
  </si>
  <si>
    <t>INC-117743</t>
  </si>
  <si>
    <t>Rizzo, Carmine J.</t>
  </si>
  <si>
    <t>02-17-2025 10:40</t>
  </si>
  <si>
    <t>02-18-2025 10:40</t>
  </si>
  <si>
    <t>03-03-2025 10:40</t>
  </si>
  <si>
    <t>02-17-2025 10:41</t>
  </si>
  <si>
    <t>3 Word Documents not opening that I created yesterday</t>
  </si>
  <si>
    <t>INC-117744</t>
  </si>
  <si>
    <t>02-18-2025 10:41</t>
  </si>
  <si>
    <t>02-28-2025 03:41</t>
  </si>
  <si>
    <t>02-18-2025 03:08</t>
  </si>
  <si>
    <t>Document</t>
  </si>
  <si>
    <t>INC-117796</t>
  </si>
  <si>
    <t>02-17-2025 11:57</t>
  </si>
  <si>
    <t>02-18-2025 11:57</t>
  </si>
  <si>
    <t>02-28-2025 04:57</t>
  </si>
  <si>
    <t>02-17-2025 16:24</t>
  </si>
  <si>
    <t>Password Expired - Need assistance</t>
  </si>
  <si>
    <t>INC-117862</t>
  </si>
  <si>
    <t>Karedia, Alishan</t>
  </si>
  <si>
    <t>02-17-2025 14:11</t>
  </si>
  <si>
    <t>02-18-2025 14:11</t>
  </si>
  <si>
    <t>02-28-2025 07:11</t>
  </si>
  <si>
    <t>02-18-2025 08:16</t>
  </si>
  <si>
    <t>Excel crashing and formula not working</t>
  </si>
  <si>
    <t>INC-118002</t>
  </si>
  <si>
    <t>02-18-2025 01:40</t>
  </si>
  <si>
    <t>02-19-2025 01:40</t>
  </si>
  <si>
    <t>02-28-2025 18:40</t>
  </si>
  <si>
    <t>02-18-2025 02:36</t>
  </si>
  <si>
    <t>Sharefile  accesss for a client</t>
  </si>
  <si>
    <t>INC-117776</t>
  </si>
  <si>
    <t>Troyakov, Svetlana</t>
  </si>
  <si>
    <t>02-17-2025 11:28</t>
  </si>
  <si>
    <t>02-18-2025 11:28</t>
  </si>
  <si>
    <t>02-28-2025 04:28</t>
  </si>
  <si>
    <t>02-17-2025 13:31</t>
  </si>
  <si>
    <t>Need help - with setup Kefeya portable monitor</t>
  </si>
  <si>
    <t>INC-117783</t>
  </si>
  <si>
    <t>02-18-2025 11:37</t>
  </si>
  <si>
    <t>02-28-2025 04:37</t>
  </si>
  <si>
    <t>Condeco issue with booking space</t>
  </si>
  <si>
    <t>INC-117846</t>
  </si>
  <si>
    <t>02-18-2025 09:38</t>
  </si>
  <si>
    <t>02-24-2025 13:38</t>
  </si>
  <si>
    <t>02-19-2025 11:46</t>
  </si>
  <si>
    <t>Adobe/PDF</t>
  </si>
  <si>
    <t>INC-117913</t>
  </si>
  <si>
    <t>Anthony, Rachael</t>
  </si>
  <si>
    <t>02-28-2025 09:01</t>
  </si>
  <si>
    <t>02-17-2025 17:42</t>
  </si>
  <si>
    <t>Dolcezza Gelato Holdings, LLC 12.31.2024 TAX CW Binder File name</t>
  </si>
  <si>
    <t>INC-117907</t>
  </si>
  <si>
    <t>Hancock, Matthew</t>
  </si>
  <si>
    <t>02-18-2025 15:49</t>
  </si>
  <si>
    <t>02-28-2025 08:50</t>
  </si>
  <si>
    <t>SharePoint Upload Error</t>
  </si>
  <si>
    <t>INC-117908</t>
  </si>
  <si>
    <t>Killian, Michael</t>
  </si>
  <si>
    <t>02-18-2025 17:38</t>
  </si>
  <si>
    <t>03-03-2025 17:38</t>
  </si>
  <si>
    <t>02-20-2025 16:32</t>
  </si>
  <si>
    <t>CASEWARE -  No longer installed</t>
  </si>
  <si>
    <t>INC-117962</t>
  </si>
  <si>
    <t>Medina, Cora</t>
  </si>
  <si>
    <t>02-17-2025 18:35</t>
  </si>
  <si>
    <t>02-18-2025 18:36</t>
  </si>
  <si>
    <t>03-03-2025 18:36</t>
  </si>
  <si>
    <t>02-18-2025 16:41</t>
  </si>
  <si>
    <t>INC-118000</t>
  </si>
  <si>
    <t>02-19-2025 01:30</t>
  </si>
  <si>
    <t>02-28-2025 18:30</t>
  </si>
  <si>
    <t>02-18-2025 01:55</t>
  </si>
  <si>
    <t>INC-118015</t>
  </si>
  <si>
    <t>02-18-2025 03:31</t>
  </si>
  <si>
    <t>02-20-2025 03:31</t>
  </si>
  <si>
    <t>02-18-2025 06:46</t>
  </si>
  <si>
    <t>Unable to work on any microsoft programs like word, excel and outlook</t>
  </si>
  <si>
    <t>INC-118024</t>
  </si>
  <si>
    <t>02-18-2025 05:11</t>
  </si>
  <si>
    <t>02-18-2025 13:11</t>
  </si>
  <si>
    <t>02-23-2025 21:41</t>
  </si>
  <si>
    <t>02-18-2025 06:49</t>
  </si>
  <si>
    <t>cant' approve QBO</t>
  </si>
  <si>
    <t>INC-117884</t>
  </si>
  <si>
    <t>Loos, Michael</t>
  </si>
  <si>
    <t>02-18-2025 14:57</t>
  </si>
  <si>
    <t>02-28-2025 07:57</t>
  </si>
  <si>
    <t>02-17-2025 15:40</t>
  </si>
  <si>
    <t>Please contact rtumpowsky</t>
  </si>
  <si>
    <t>INC-117887</t>
  </si>
  <si>
    <t>02-17-2025 23:03</t>
  </si>
  <si>
    <t>02-22-2025 23:03</t>
  </si>
  <si>
    <t>02-18-2025 21:36</t>
  </si>
  <si>
    <t>ShareFile on Outlook has fired an exception Error</t>
  </si>
  <si>
    <t>INC-117818</t>
  </si>
  <si>
    <t>02-17-2025 12:51</t>
  </si>
  <si>
    <t>02-24-2025 12:51</t>
  </si>
  <si>
    <t>TAH of Carrboro / 2023 Tax File roll over to 2024</t>
  </si>
  <si>
    <t>INC-117854</t>
  </si>
  <si>
    <t>02-17-2025 13:53</t>
  </si>
  <si>
    <t>02-18-2025 13:53</t>
  </si>
  <si>
    <t>03-03-2025 13:53</t>
  </si>
  <si>
    <t>InfoSec incident - tgrohs. New laptop needed.</t>
  </si>
  <si>
    <t>INC-117858</t>
  </si>
  <si>
    <t>Rollover Riverdreams, LLC 2023 Tax File to 2024 Caseware File</t>
  </si>
  <si>
    <t>INC-117860</t>
  </si>
  <si>
    <t>02-17-2025 13:59</t>
  </si>
  <si>
    <t>02-18-2025 09:59</t>
  </si>
  <si>
    <t>02-24-2025 13:59</t>
  </si>
  <si>
    <t>Integration Support Ohio Matthew Hollis</t>
  </si>
  <si>
    <t>INC-117883</t>
  </si>
  <si>
    <t>Hollis, Matthew</t>
  </si>
  <si>
    <t>03-03-2025 14:50</t>
  </si>
  <si>
    <t>WINDOWS - The Trust Relationship between this workstation and the Primary domain failed</t>
  </si>
  <si>
    <t>INC-117850</t>
  </si>
  <si>
    <t>McGrane, Amy</t>
  </si>
  <si>
    <t>02-17-2025 13:48</t>
  </si>
  <si>
    <t>02-18-2025 09:48</t>
  </si>
  <si>
    <t>02-24-2025 13:48</t>
  </si>
  <si>
    <t>secure email</t>
  </si>
  <si>
    <t>INC-117934</t>
  </si>
  <si>
    <t>Vuksic, Paula</t>
  </si>
  <si>
    <t>02-17-2025 16:59</t>
  </si>
  <si>
    <t>02-18-2025 16:59</t>
  </si>
  <si>
    <t>02-28-2025 09:59</t>
  </si>
  <si>
    <t>02-17-2025 18:45</t>
  </si>
  <si>
    <t>phishing email?</t>
  </si>
  <si>
    <t>INC-117896</t>
  </si>
  <si>
    <t>Kim, Sarah S.</t>
  </si>
  <si>
    <t>02-17-2025 15:24</t>
  </si>
  <si>
    <t>02-19-2025 15:24</t>
  </si>
  <si>
    <t>02-19-2025 08:51</t>
  </si>
  <si>
    <t>Freezing Computer - Sometimes the Computer freezes or is Laggy</t>
  </si>
  <si>
    <t>INC-117903</t>
  </si>
  <si>
    <t>02-17-2025 15:41</t>
  </si>
  <si>
    <t>02-18-2025 15:41</t>
  </si>
  <si>
    <t>03-03-2025 15:41</t>
  </si>
  <si>
    <t>ConflictDB Client Affiliate Reports - Rerun and Provide An Updated SEC Report</t>
  </si>
  <si>
    <t>INC-117911</t>
  </si>
  <si>
    <t>02-17-2025 15:58</t>
  </si>
  <si>
    <t>02-17-2025 21:58</t>
  </si>
  <si>
    <t>02-18-2025 01:13</t>
  </si>
  <si>
    <t>INC-117981</t>
  </si>
  <si>
    <t>02-17-2025 23:40</t>
  </si>
  <si>
    <t>02-18-2025 23:40</t>
  </si>
  <si>
    <t>02-28-2025 16:40</t>
  </si>
  <si>
    <t>Unable to find a caseware file</t>
  </si>
  <si>
    <t>INC-118007</t>
  </si>
  <si>
    <t>Shah, Yash</t>
  </si>
  <si>
    <t>02-18-2025 01:56</t>
  </si>
  <si>
    <t>02-18-2025 09:56</t>
  </si>
  <si>
    <t>LAN cable not working; Teams not working</t>
  </si>
  <si>
    <t>INC-117986</t>
  </si>
  <si>
    <t>02-18-2025 00:35</t>
  </si>
  <si>
    <t>02-19-2025 00:35</t>
  </si>
  <si>
    <t>02-28-2025 17:36</t>
  </si>
  <si>
    <t>02-18-2025 01:00</t>
  </si>
  <si>
    <t>EXCEL NOT WORKING</t>
  </si>
  <si>
    <t>INC-117993</t>
  </si>
  <si>
    <t>02-18-2025 05:13</t>
  </si>
  <si>
    <t>02-20-2025 01:13</t>
  </si>
  <si>
    <t>02-19-2025 10:13</t>
  </si>
  <si>
    <t>Unable to open micrososft</t>
  </si>
  <si>
    <t>INC-118025</t>
  </si>
  <si>
    <t>Barot, Meet</t>
  </si>
  <si>
    <t>02-18-2025 05:15</t>
  </si>
  <si>
    <t>02-18-2025 13:15</t>
  </si>
  <si>
    <t>02-23-2025 21:45</t>
  </si>
  <si>
    <t>02-18-2025 06:50</t>
  </si>
  <si>
    <t>Cornerstone Engagement review</t>
  </si>
  <si>
    <t>INC-118038</t>
  </si>
  <si>
    <t>02-18-2025 07:06</t>
  </si>
  <si>
    <t>02-19-2025 07:06</t>
  </si>
  <si>
    <t>03-01-2025 08:06</t>
  </si>
  <si>
    <t>Need quickbook access</t>
  </si>
  <si>
    <t>INC-118050</t>
  </si>
  <si>
    <t>02-18-2025 08:33</t>
  </si>
  <si>
    <t>02-19-2025 08:33</t>
  </si>
  <si>
    <t>03-01-2025 09:33</t>
  </si>
  <si>
    <t>02-18-2025 11:05</t>
  </si>
  <si>
    <t>Deleted Excel file</t>
  </si>
  <si>
    <t>INC-118089</t>
  </si>
  <si>
    <t>Short, Gregory</t>
  </si>
  <si>
    <t>02-20-2025 09:56</t>
  </si>
  <si>
    <t>02-19-2025 16:47</t>
  </si>
  <si>
    <t>Integration and AVD</t>
  </si>
  <si>
    <t>INC-117926</t>
  </si>
  <si>
    <t>Bastian, Stephen</t>
  </si>
  <si>
    <t>02-17-2025 16:41</t>
  </si>
  <si>
    <t>02-18-2025 08:41</t>
  </si>
  <si>
    <t>02-19-2025 16:41</t>
  </si>
  <si>
    <t>02-28-2025 12:40</t>
  </si>
  <si>
    <t>OUTLOOK MAILBOXES</t>
  </si>
  <si>
    <t>INC-117953</t>
  </si>
  <si>
    <t>02-17-2025 18:01</t>
  </si>
  <si>
    <t>02-18-2025 18:01</t>
  </si>
  <si>
    <t>03-03-2025 18:01</t>
  </si>
  <si>
    <t>02-20-2025 13:45</t>
  </si>
  <si>
    <t>INC-117897</t>
  </si>
  <si>
    <t>02-18-2025 15:25</t>
  </si>
  <si>
    <t>02-28-2025 08:25</t>
  </si>
  <si>
    <t>02-18-2025 09:49</t>
  </si>
  <si>
    <t>INC-117941</t>
  </si>
  <si>
    <t>02-17-2025 17:17</t>
  </si>
  <si>
    <t>02-18-2025 16:26</t>
  </si>
  <si>
    <t>02-24-2025 01:26</t>
  </si>
  <si>
    <t>02-18-2025 18:53</t>
  </si>
  <si>
    <t>IDEA Software License</t>
  </si>
  <si>
    <t>INC-117947</t>
  </si>
  <si>
    <t>02-17-2025 17:44</t>
  </si>
  <si>
    <t>02-18-2025 17:44</t>
  </si>
  <si>
    <t>02-28-2025 10:44</t>
  </si>
  <si>
    <t>02-17-2025 19:21</t>
  </si>
  <si>
    <t>VPN not working/ connection issue</t>
  </si>
  <si>
    <t>INC-118016</t>
  </si>
  <si>
    <t>Batra, Surbhi</t>
  </si>
  <si>
    <t>02-19-2025 03:38</t>
  </si>
  <si>
    <t>02-28-2025 20:38</t>
  </si>
  <si>
    <t>02-18-2025 04:42</t>
  </si>
  <si>
    <t>Issue 1- Monitor &amp; 1 Key-board Mouse combo</t>
  </si>
  <si>
    <t>INC-118020</t>
  </si>
  <si>
    <t>02-18-2025 04:27</t>
  </si>
  <si>
    <t>02-19-2025 04:27</t>
  </si>
  <si>
    <t>02-28-2025 21:27</t>
  </si>
  <si>
    <t>Need directory access</t>
  </si>
  <si>
    <t>INC-118087</t>
  </si>
  <si>
    <t>Tanaka, Kelsey</t>
  </si>
  <si>
    <t>02-18-2025 09:54</t>
  </si>
  <si>
    <t>02-19-2025 09:54</t>
  </si>
  <si>
    <t>03-01-2025 10:54</t>
  </si>
  <si>
    <t>02-18-2025 16:23</t>
  </si>
  <si>
    <t>Staff service line parameter issue - CCEMPBILLABLEHOURS report</t>
  </si>
  <si>
    <t>INC-117888</t>
  </si>
  <si>
    <t>02-17-2025 21:03</t>
  </si>
  <si>
    <t>02-19-2025 15:03</t>
  </si>
  <si>
    <t>02-20-2025 12:35</t>
  </si>
  <si>
    <t>Axcess issue</t>
  </si>
  <si>
    <t>INC-117939</t>
  </si>
  <si>
    <t>Nguyen, Ngoc</t>
  </si>
  <si>
    <t>02-17-2025 17:12</t>
  </si>
  <si>
    <t>02-23-2025 09:42</t>
  </si>
  <si>
    <t>Microsoft Authenticator Message</t>
  </si>
  <si>
    <t>INC-117967</t>
  </si>
  <si>
    <t>Walker, Steven</t>
  </si>
  <si>
    <t>02-17-2025 19:19</t>
  </si>
  <si>
    <t>02-18-2025 19:19</t>
  </si>
  <si>
    <t>02-28-2025 12:19</t>
  </si>
  <si>
    <t>02-17-2025 20:45</t>
  </si>
  <si>
    <t>Access to Kushner filesq</t>
  </si>
  <si>
    <t>INC-118129</t>
  </si>
  <si>
    <t>Cheng, Emily</t>
  </si>
  <si>
    <t>02-18-2025 10:47</t>
  </si>
  <si>
    <t>02-19-2025 10:47</t>
  </si>
  <si>
    <t>03-01-2025 11:47</t>
  </si>
  <si>
    <t>02-18-2025 17:05</t>
  </si>
  <si>
    <t>PDF Flyer not showing up in PDF's</t>
  </si>
  <si>
    <t>INC-118196</t>
  </si>
  <si>
    <t>02-18-2025 11:54</t>
  </si>
  <si>
    <t>02-19-2025 11:54</t>
  </si>
  <si>
    <t>03-04-2025 11:54</t>
  </si>
  <si>
    <t>02-18-2025 12:10</t>
  </si>
  <si>
    <t>BNA Web - BNA Web not working properly</t>
  </si>
  <si>
    <t>INC-117955</t>
  </si>
  <si>
    <t>Quero, Paul</t>
  </si>
  <si>
    <t>02-17-2025 18:03</t>
  </si>
  <si>
    <t>02-18-2025 14:03</t>
  </si>
  <si>
    <t>02-24-2025 18:03</t>
  </si>
  <si>
    <t>CaseWare Working Papers - kept prompting login when accessing a client</t>
  </si>
  <si>
    <t>INC-117965</t>
  </si>
  <si>
    <t>02-17-2025 18:56</t>
  </si>
  <si>
    <t>02-18-2025 14:56</t>
  </si>
  <si>
    <t>02-24-2025 18:56</t>
  </si>
  <si>
    <t>02-17-2025 19:05</t>
  </si>
  <si>
    <t>BNA Web - not displaying numbers properly</t>
  </si>
  <si>
    <t>INC-117966</t>
  </si>
  <si>
    <t>Baraya, Andres</t>
  </si>
  <si>
    <t>02-17-2025 19:17</t>
  </si>
  <si>
    <t>02-18-2025 15:00</t>
  </si>
  <si>
    <t>02-25-2025 07:00</t>
  </si>
  <si>
    <t>02-17-2025 19:20</t>
  </si>
  <si>
    <t>Need caseware connector addins for excel</t>
  </si>
  <si>
    <t>INC-117900</t>
  </si>
  <si>
    <t>02-18-2025 15:35</t>
  </si>
  <si>
    <t>02-28-2025 08:35</t>
  </si>
  <si>
    <t>02-20-2025 11:22</t>
  </si>
  <si>
    <t>INC-117958</t>
  </si>
  <si>
    <t>Tarquinio, Andy</t>
  </si>
  <si>
    <t>02-24-2025 18:16</t>
  </si>
  <si>
    <t>02-18-2025 16:07</t>
  </si>
  <si>
    <t>I am unable to access a particular file in Z drive</t>
  </si>
  <si>
    <t>INC-118043</t>
  </si>
  <si>
    <t>02-18-2025 08:20</t>
  </si>
  <si>
    <t>02-19-2025 08:20</t>
  </si>
  <si>
    <t>03-01-2025 09:20</t>
  </si>
  <si>
    <t>02-19-2025 10:23</t>
  </si>
  <si>
    <t>Client sharefile issues</t>
  </si>
  <si>
    <t>INC-118172</t>
  </si>
  <si>
    <t>02-19-2025 11:25</t>
  </si>
  <si>
    <t>03-04-2025 11:25</t>
  </si>
  <si>
    <t>02-18-2025 11:27</t>
  </si>
  <si>
    <t>Left monitor connection issue.</t>
  </si>
  <si>
    <t>INC-118190</t>
  </si>
  <si>
    <t>Lawhorn, Holly</t>
  </si>
  <si>
    <t>02-19-2025 11:43</t>
  </si>
  <si>
    <t>03-04-2025 11:43</t>
  </si>
  <si>
    <t>02-18-2025 11:50</t>
  </si>
  <si>
    <t>Can't Access Zshare</t>
  </si>
  <si>
    <t>INC-118206</t>
  </si>
  <si>
    <t>02-18-2025 12:09</t>
  </si>
  <si>
    <t>02-18-2025 16:09</t>
  </si>
  <si>
    <t>02-20-2025 12:09</t>
  </si>
  <si>
    <t>02-18-2025 14:41</t>
  </si>
  <si>
    <t>INC-118216</t>
  </si>
  <si>
    <t>02-20-2025 12:20</t>
  </si>
  <si>
    <t>02-18-2025 17:02</t>
  </si>
  <si>
    <t>INC-118001</t>
  </si>
  <si>
    <t>02-18-2025 01:31</t>
  </si>
  <si>
    <t>02-23-2025 18:01</t>
  </si>
  <si>
    <t>02-18-2025 05:24</t>
  </si>
  <si>
    <t>PDF not working properly</t>
  </si>
  <si>
    <t>INC-118037</t>
  </si>
  <si>
    <t>02-19-2025 06:20</t>
  </si>
  <si>
    <t>02-28-2025 23:20</t>
  </si>
  <si>
    <t>02-18-2025 07:20</t>
  </si>
  <si>
    <t>INC-118080</t>
  </si>
  <si>
    <t>Kowal, Sophie</t>
  </si>
  <si>
    <t>02-18-2025 09:29</t>
  </si>
  <si>
    <t>02-18-2025 13:29</t>
  </si>
  <si>
    <t>02-20-2025 09:29</t>
  </si>
  <si>
    <t>02-18-2025 10:34</t>
  </si>
  <si>
    <t>NYC server - Down</t>
  </si>
  <si>
    <t>INC-118142</t>
  </si>
  <si>
    <t>02-20-2025 10:53</t>
  </si>
  <si>
    <t>02-18-2025 19:35</t>
  </si>
  <si>
    <t>Please verify this email is safe</t>
  </si>
  <si>
    <t>INC-117952</t>
  </si>
  <si>
    <t>Jones, Logan</t>
  </si>
  <si>
    <t>02-17-2025 17:58</t>
  </si>
  <si>
    <t>02-18-2025 01:58</t>
  </si>
  <si>
    <t>02-23-2025 10:28</t>
  </si>
  <si>
    <t>02-18-2025 16:34</t>
  </si>
  <si>
    <t>Review of colleague in Cornerstone</t>
  </si>
  <si>
    <t>INC-117980</t>
  </si>
  <si>
    <t>Ginsburg, Herzl</t>
  </si>
  <si>
    <t>02-17-2025 22:21</t>
  </si>
  <si>
    <t>02-18-2025 22:21</t>
  </si>
  <si>
    <t>02-28-2025 15:21</t>
  </si>
  <si>
    <t>02-18-2025 02:33</t>
  </si>
  <si>
    <t>Request for new wired mouse</t>
  </si>
  <si>
    <t>INC-117995</t>
  </si>
  <si>
    <t>Thakkar, Bhavna</t>
  </si>
  <si>
    <t>02-19-2025 01:20</t>
  </si>
  <si>
    <t>02-28-2025 18:20</t>
  </si>
  <si>
    <t>02-18-2025 02:32</t>
  </si>
  <si>
    <t>Urgent Cannot submit independence affirmation form</t>
  </si>
  <si>
    <t>INC-118105</t>
  </si>
  <si>
    <t>Farah, Carlos M.</t>
  </si>
  <si>
    <t>02-18-2025 10:12</t>
  </si>
  <si>
    <t>02-20-2025 10:12</t>
  </si>
  <si>
    <t>02-18-2025 14:07</t>
  </si>
  <si>
    <t>caseware smartsync not connecting</t>
  </si>
  <si>
    <t>INC-118130</t>
  </si>
  <si>
    <t>Epstein, Jordan</t>
  </si>
  <si>
    <t>02-18-2025 11:47</t>
  </si>
  <si>
    <t>02-18-2025 18:47</t>
  </si>
  <si>
    <t>02-18-2025 14:00</t>
  </si>
  <si>
    <t>Update Password</t>
  </si>
  <si>
    <t>INC-118143</t>
  </si>
  <si>
    <t>02-18-2025 10:56</t>
  </si>
  <si>
    <t>02-18-2025 18:56</t>
  </si>
  <si>
    <t>02-25-2025 10:57</t>
  </si>
  <si>
    <t>NYC server caseware not working</t>
  </si>
  <si>
    <t>INC-118424</t>
  </si>
  <si>
    <t>02-19-2025 00:20</t>
  </si>
  <si>
    <t>02-20-2025 00:20</t>
  </si>
  <si>
    <t>03-02-2025 09:50</t>
  </si>
  <si>
    <t>02-19-2025 05:30</t>
  </si>
  <si>
    <t>INC-118436</t>
  </si>
  <si>
    <t>02-19-2025 00:31</t>
  </si>
  <si>
    <t>02-20-2025 00:31</t>
  </si>
  <si>
    <t>03-02-2025 10:01</t>
  </si>
  <si>
    <t>caseware - newyork server is not working</t>
  </si>
  <si>
    <t>INC-118456</t>
  </si>
  <si>
    <t>02-20-2025 01:03</t>
  </si>
  <si>
    <t>03-02-2025 10:33</t>
  </si>
  <si>
    <t>02-19-2025 05:57</t>
  </si>
  <si>
    <t>XCM LINKS</t>
  </si>
  <si>
    <t>INC-118484</t>
  </si>
  <si>
    <t>02-19-2025 01:59</t>
  </si>
  <si>
    <t>02-19-2025 05:59</t>
  </si>
  <si>
    <t>02-21-2025 01:59</t>
  </si>
  <si>
    <t>02-19-2025 02:40</t>
  </si>
  <si>
    <t>Share File  - Cannot create the folder</t>
  </si>
  <si>
    <t>INC-118495</t>
  </si>
  <si>
    <t>Bakhda, Pranay</t>
  </si>
  <si>
    <t>02-19-2025 02:36</t>
  </si>
  <si>
    <t>02-20-2025 02:36</t>
  </si>
  <si>
    <t>03-02-2025 12:06</t>
  </si>
  <si>
    <t>02-19-2025 02:49</t>
  </si>
  <si>
    <t>Phishing email</t>
  </si>
  <si>
    <t>INC-117894</t>
  </si>
  <si>
    <t>02-18-2025 15:22</t>
  </si>
  <si>
    <t>03-03-2025 15:22</t>
  </si>
  <si>
    <t>02-20-2025 15:43</t>
  </si>
  <si>
    <t>Cannot unzip or extract compressed files</t>
  </si>
  <si>
    <t>INC-117951</t>
  </si>
  <si>
    <t>02-23-2025 10:25</t>
  </si>
  <si>
    <t>02-18-2025 19:31</t>
  </si>
  <si>
    <t>CCH Axcess Company list</t>
  </si>
  <si>
    <t>INC-118009</t>
  </si>
  <si>
    <t>02-19-2025 02:31</t>
  </si>
  <si>
    <t>02-28-2025 19:31</t>
  </si>
  <si>
    <t>Engagement Password</t>
  </si>
  <si>
    <t>INC-117948</t>
  </si>
  <si>
    <t>Willinger, Alan</t>
  </si>
  <si>
    <t>03-03-2025 17:44</t>
  </si>
  <si>
    <t>MS Office issues</t>
  </si>
  <si>
    <t>INC-118027</t>
  </si>
  <si>
    <t>02-18-2025 05:25</t>
  </si>
  <si>
    <t>02-19-2025 05:25</t>
  </si>
  <si>
    <t>02-28-2025 22:25</t>
  </si>
  <si>
    <t>INC-118127</t>
  </si>
  <si>
    <t>02-18-2025 10:46</t>
  </si>
  <si>
    <t>02-21-2025 14:07</t>
  </si>
  <si>
    <t>03-04-2025 00:07</t>
  </si>
  <si>
    <t>02-25-2025 16:25</t>
  </si>
  <si>
    <t>Gray Screen on XCM calendar during Teams meetings</t>
  </si>
  <si>
    <t>INC-117905</t>
  </si>
  <si>
    <t>02-17-2025 15:46</t>
  </si>
  <si>
    <t>02-18-2025 15:46</t>
  </si>
  <si>
    <t>02-28-2025 08:46</t>
  </si>
  <si>
    <t>02-17-2025 18:47</t>
  </si>
  <si>
    <t>Microsoft apps not working in Remote Desktop</t>
  </si>
  <si>
    <t>INC-117985</t>
  </si>
  <si>
    <t>02-18-2025 00:26</t>
  </si>
  <si>
    <t>02-19-2025 00:26</t>
  </si>
  <si>
    <t>02-28-2025 17:26</t>
  </si>
  <si>
    <t>02-18-2025 02:21</t>
  </si>
  <si>
    <t>PPC SMART practice aids</t>
  </si>
  <si>
    <t>INC-118018</t>
  </si>
  <si>
    <t>02-18-2025 03:55</t>
  </si>
  <si>
    <t>02-19-2025 03:55</t>
  </si>
  <si>
    <t>02-28-2025 20:55</t>
  </si>
  <si>
    <t>02-18-2025 09:41</t>
  </si>
  <si>
    <t>outllook disabled add-ins</t>
  </si>
  <si>
    <t>INC-118058</t>
  </si>
  <si>
    <t>02-18-2025 08:48</t>
  </si>
  <si>
    <t>02-19-2025 08:48</t>
  </si>
  <si>
    <t>03-01-2025 09:48</t>
  </si>
  <si>
    <t>received an email from JP Morgan to click on a link to change my password</t>
  </si>
  <si>
    <t>INC-118072</t>
  </si>
  <si>
    <t>02-18-2025 09:16</t>
  </si>
  <si>
    <t>02-19-2025 09:16</t>
  </si>
  <si>
    <t>03-01-2025 10:16</t>
  </si>
  <si>
    <t>Berdon HP laptop</t>
  </si>
  <si>
    <t>INC-118073</t>
  </si>
  <si>
    <t>02-18-2025 09:17</t>
  </si>
  <si>
    <t>02-19-2025 09:17</t>
  </si>
  <si>
    <t>03-04-2025 09:17</t>
  </si>
  <si>
    <t>02-19-2025 08:45</t>
  </si>
  <si>
    <t>Trying to approve staff access to CCH DOC's</t>
  </si>
  <si>
    <t>INC-118082</t>
  </si>
  <si>
    <t>Hastings, Joe</t>
  </si>
  <si>
    <t>02-18-2025 09:37</t>
  </si>
  <si>
    <t>02-19-2025 09:37</t>
  </si>
  <si>
    <t>03-01-2025 10:37</t>
  </si>
  <si>
    <t>02-18-2025 10:35</t>
  </si>
  <si>
    <t>INC-118128</t>
  </si>
  <si>
    <t>02-18-2025 14:46</t>
  </si>
  <si>
    <t>02-20-2025 10:46</t>
  </si>
  <si>
    <t>Caseware - Can't open file</t>
  </si>
  <si>
    <t>INC-118154</t>
  </si>
  <si>
    <t>02-18-2025 11:08</t>
  </si>
  <si>
    <t>02-18-2025 15:08</t>
  </si>
  <si>
    <t>02-18-2025 19:37</t>
  </si>
  <si>
    <t>Can't send fax</t>
  </si>
  <si>
    <t>INC-118261</t>
  </si>
  <si>
    <t>Yip, Christine</t>
  </si>
  <si>
    <t>02-18-2025 13:08</t>
  </si>
  <si>
    <t>02-19-2025 09:08</t>
  </si>
  <si>
    <t>02-25-2025 13:08</t>
  </si>
  <si>
    <t>02-21-2025 16:29</t>
  </si>
  <si>
    <t>Unable to 2023 Caseware file</t>
  </si>
  <si>
    <t>INC-118454</t>
  </si>
  <si>
    <t>Naik, Atul</t>
  </si>
  <si>
    <t>02-19-2025 00:59</t>
  </si>
  <si>
    <t>02-19-2025 04:59</t>
  </si>
  <si>
    <t>02-21-2025 00:59</t>
  </si>
  <si>
    <t>02-19-2025 06:52</t>
  </si>
  <si>
    <t>INC-118512</t>
  </si>
  <si>
    <t>Gelli, Sai Kishore</t>
  </si>
  <si>
    <t>02-19-2025 05:28</t>
  </si>
  <si>
    <t>02-20-2025 05:28</t>
  </si>
  <si>
    <t>03-02-2025 14:58</t>
  </si>
  <si>
    <t>02-19-2025 06:55</t>
  </si>
  <si>
    <t>Account DISABLED Duo</t>
  </si>
  <si>
    <t>INC-118531</t>
  </si>
  <si>
    <t>02-19-2025 08:13</t>
  </si>
  <si>
    <t>02-19-2025 16:13</t>
  </si>
  <si>
    <t>02-25-2025 01:13</t>
  </si>
  <si>
    <t>02-19-2025 08:56</t>
  </si>
  <si>
    <t>Issue Opening Link with Mimecast</t>
  </si>
  <si>
    <t>INC-118541</t>
  </si>
  <si>
    <t>Darr, Jennifer</t>
  </si>
  <si>
    <t>02-19-2025 16:36</t>
  </si>
  <si>
    <t>02-25-2025 01:36</t>
  </si>
  <si>
    <t>02-19-2025 13:39</t>
  </si>
  <si>
    <t>INC-118717</t>
  </si>
  <si>
    <t>02-19-2025 12:57</t>
  </si>
  <si>
    <t>02-19-2025 16:57</t>
  </si>
  <si>
    <t>02-21-2025 12:57</t>
  </si>
  <si>
    <t>02-19-2025 17:34</t>
  </si>
  <si>
    <t>V.M CALL NOT ABLE TO OPEN THE FILE</t>
  </si>
  <si>
    <t>INC-118758</t>
  </si>
  <si>
    <t>02-19-2025 14:27</t>
  </si>
  <si>
    <t>02-19-2025 18:27</t>
  </si>
  <si>
    <t>02-21-2025 14:27</t>
  </si>
  <si>
    <t>02-20-2025 15:45</t>
  </si>
  <si>
    <t>Mic issue in RD</t>
  </si>
  <si>
    <t>INC-117991</t>
  </si>
  <si>
    <t>Dutta, Portia</t>
  </si>
  <si>
    <t>02-18-2025 01:05</t>
  </si>
  <si>
    <t>02-28-2025 18:05</t>
  </si>
  <si>
    <t>Caseware - Covington Associates, LLC 2024 File</t>
  </si>
  <si>
    <t>INC-117998</t>
  </si>
  <si>
    <t>02-18-2025 01:22</t>
  </si>
  <si>
    <t>02-18-2025 09:22</t>
  </si>
  <si>
    <t>02-23-2025 17:52</t>
  </si>
  <si>
    <t>02-18-2025 02:26</t>
  </si>
  <si>
    <t>Install calculator in my remote</t>
  </si>
  <si>
    <t>INC-118010</t>
  </si>
  <si>
    <t>02-18-2025 02:35</t>
  </si>
  <si>
    <t>02-20-2025 02:35</t>
  </si>
  <si>
    <t>CCH ProFX Fixed assets no longer working</t>
  </si>
  <si>
    <t>INC-118120</t>
  </si>
  <si>
    <t>02-18-2025 10:37</t>
  </si>
  <si>
    <t>02-19-2025 10:37</t>
  </si>
  <si>
    <t>03-01-2025 11:37</t>
  </si>
  <si>
    <t>02-18-2025 16:32</t>
  </si>
  <si>
    <t>CCH  Document</t>
  </si>
  <si>
    <t>INC-118165</t>
  </si>
  <si>
    <t>Zarett, Rochelle</t>
  </si>
  <si>
    <t>02-18-2025 11:20</t>
  </si>
  <si>
    <t>02-20-2025 11:20</t>
  </si>
  <si>
    <t>02-19-2025 11:30</t>
  </si>
  <si>
    <t>Wifi Down</t>
  </si>
  <si>
    <t>INC-118270</t>
  </si>
  <si>
    <t>02-18-2025 13:24</t>
  </si>
  <si>
    <t>02-18-2025 13:39</t>
  </si>
  <si>
    <t>02-18-2025 17:24</t>
  </si>
  <si>
    <t>02-24-2025 15:53</t>
  </si>
  <si>
    <t>PC form CX8.2 issue</t>
  </si>
  <si>
    <t>INC-118277</t>
  </si>
  <si>
    <t>02-18-2025 13:49</t>
  </si>
  <si>
    <t>02-19-2025 13:49</t>
  </si>
  <si>
    <t>03-01-2025 14:49</t>
  </si>
  <si>
    <t>02-19-2025 15:37</t>
  </si>
  <si>
    <t>taxpayer information</t>
  </si>
  <si>
    <t>INC-118283</t>
  </si>
  <si>
    <t>Arrechea, Raquel</t>
  </si>
  <si>
    <t>02-18-2025 14:02</t>
  </si>
  <si>
    <t>02-19-2025 14:02</t>
  </si>
  <si>
    <t>03-01-2025 15:02</t>
  </si>
  <si>
    <t>02-21-2025 12:16</t>
  </si>
  <si>
    <t>RUSH - Missing Caseware File</t>
  </si>
  <si>
    <t>INC-118052</t>
  </si>
  <si>
    <t>02-18-2025 08:38</t>
  </si>
  <si>
    <t>02-19-2025 08:38</t>
  </si>
  <si>
    <t>03-04-2025 08:38</t>
  </si>
  <si>
    <t>02-18-2025 13:50</t>
  </si>
  <si>
    <t>INC-118056</t>
  </si>
  <si>
    <t>02-18-2025 08:47</t>
  </si>
  <si>
    <t>02-19-2025 08:47</t>
  </si>
  <si>
    <t>03-01-2025 09:47</t>
  </si>
  <si>
    <t>02-18-2025 09:08</t>
  </si>
  <si>
    <t>Missing U drive. HELP ASAP. Can't work without</t>
  </si>
  <si>
    <t>INC-118063</t>
  </si>
  <si>
    <t>02-18-2025 09:05</t>
  </si>
  <si>
    <t>02-19-2025 09:05</t>
  </si>
  <si>
    <t>03-01-2025 10:05</t>
  </si>
  <si>
    <t>INC-118239</t>
  </si>
  <si>
    <t>02-18-2025 12:46</t>
  </si>
  <si>
    <t>02-19-2025 12:46</t>
  </si>
  <si>
    <t>03-04-2025 12:46</t>
  </si>
  <si>
    <t>02-18-2025 13:33</t>
  </si>
  <si>
    <t>Datalink is not working</t>
  </si>
  <si>
    <t>INC-118245</t>
  </si>
  <si>
    <t>02-18-2025 12:48</t>
  </si>
  <si>
    <t>02-19-2025 12:48</t>
  </si>
  <si>
    <t>03-01-2025 13:48</t>
  </si>
  <si>
    <t>02-18-2025 13:17</t>
  </si>
  <si>
    <t>Datasnipper latest version not installed</t>
  </si>
  <si>
    <t>INC-117990</t>
  </si>
  <si>
    <t>02-18-2025 01:03</t>
  </si>
  <si>
    <t>02-28-2025 18:03</t>
  </si>
  <si>
    <t>02-20-2025 05:09</t>
  </si>
  <si>
    <t>Keyboard is not working in remote</t>
  </si>
  <si>
    <t>INC-118011</t>
  </si>
  <si>
    <t>Pathapally, Bhargavi</t>
  </si>
  <si>
    <t>02-18-2025 02:38</t>
  </si>
  <si>
    <t>02-18-2025 06:38</t>
  </si>
  <si>
    <t>02-20-2025 02:38</t>
  </si>
  <si>
    <t>02-18-2025 03:50</t>
  </si>
  <si>
    <t>Caseware Connector issue</t>
  </si>
  <si>
    <t>INC-118019</t>
  </si>
  <si>
    <t>02-18-2025 04:08</t>
  </si>
  <si>
    <t>02-19-2025 04:08</t>
  </si>
  <si>
    <t>02-28-2025 21:08</t>
  </si>
  <si>
    <t>02-18-2025 04:58</t>
  </si>
  <si>
    <t>Caseware is showing offline - NY Server</t>
  </si>
  <si>
    <t>INC-118176</t>
  </si>
  <si>
    <t>N, Lakshmi</t>
  </si>
  <si>
    <t>02-18-2025 11:30</t>
  </si>
  <si>
    <t>02-18-2025 15:30</t>
  </si>
  <si>
    <t>02-20-2025 11:30</t>
  </si>
  <si>
    <t>02-18-2025 19:41</t>
  </si>
  <si>
    <t>ShareFile - need to get registered</t>
  </si>
  <si>
    <t>INC-118181</t>
  </si>
  <si>
    <t>Hegarty, Andrew</t>
  </si>
  <si>
    <t>02-18-2025 11:36</t>
  </si>
  <si>
    <t>03-01-2025 12:36</t>
  </si>
  <si>
    <t>02-18-2025 12:14</t>
  </si>
  <si>
    <t>CCH add files issue</t>
  </si>
  <si>
    <t>INC-118220</t>
  </si>
  <si>
    <t>02-19-2025 12:24</t>
  </si>
  <si>
    <t>03-04-2025 12:24</t>
  </si>
  <si>
    <t>CaseWare - Templates for Rollover</t>
  </si>
  <si>
    <t>INC-118299</t>
  </si>
  <si>
    <t>02-18-2025 14:24</t>
  </si>
  <si>
    <t>02-19-2025 14:24</t>
  </si>
  <si>
    <t>03-04-2025 14:24</t>
  </si>
  <si>
    <t>INC-118307</t>
  </si>
  <si>
    <t>Hakim, Hilda</t>
  </si>
  <si>
    <t>02-18-2025 14:37</t>
  </si>
  <si>
    <t>03-01-2025 15:37</t>
  </si>
  <si>
    <t>02-18-2025 18:30</t>
  </si>
  <si>
    <t>INC-118329</t>
  </si>
  <si>
    <t>Straube, Donald</t>
  </si>
  <si>
    <t>02-19-2025 15:25</t>
  </si>
  <si>
    <t>03-01-2025 16:25</t>
  </si>
  <si>
    <t>Caseware binder issue</t>
  </si>
  <si>
    <t>INC-118434</t>
  </si>
  <si>
    <t>02-19-2025 02:47</t>
  </si>
  <si>
    <t>CaseWare not working</t>
  </si>
  <si>
    <t>INC-118470</t>
  </si>
  <si>
    <t>Shah, Aksh</t>
  </si>
  <si>
    <t>02-19-2025 01:29</t>
  </si>
  <si>
    <t>02-20-2025 01:29</t>
  </si>
  <si>
    <t>03-02-2025 10:59</t>
  </si>
  <si>
    <t>02-19-2025 10:17</t>
  </si>
  <si>
    <t>Elani Strydom does not have permission to log IT queries</t>
  </si>
  <si>
    <t>INC-118501</t>
  </si>
  <si>
    <t>02-20-2025 03:18</t>
  </si>
  <si>
    <t>03-02-2025 12:48</t>
  </si>
  <si>
    <t>02-19-2025 06:04</t>
  </si>
  <si>
    <t>Elani Strydom does not have DAS and OnPointPCR when logging into the Citrin Cooperman cloud</t>
  </si>
  <si>
    <t>INC-118502</t>
  </si>
  <si>
    <t>02-19-2025 03:27</t>
  </si>
  <si>
    <t>02-19-2025 11:27</t>
  </si>
  <si>
    <t>02-24-2025 20:27</t>
  </si>
  <si>
    <t>02-19-2025 09:21</t>
  </si>
  <si>
    <t>Elani Strydom - please provide access, username and password to STAR PDM</t>
  </si>
  <si>
    <t>INC-118503</t>
  </si>
  <si>
    <t>02-19-2025 03:39</t>
  </si>
  <si>
    <t>02-20-2025 03:39</t>
  </si>
  <si>
    <t>03-02-2025 13:09</t>
  </si>
  <si>
    <t>02-19-2025 06:03</t>
  </si>
  <si>
    <t>Computer Lockout - Sarah Kim</t>
  </si>
  <si>
    <t>INC-117959</t>
  </si>
  <si>
    <t>Crawford, Matthew D.</t>
  </si>
  <si>
    <t>02-18-2025 10:16</t>
  </si>
  <si>
    <t>02-19-2025 18:16</t>
  </si>
  <si>
    <t>02-17-2025 18:50</t>
  </si>
  <si>
    <t>INC-118030</t>
  </si>
  <si>
    <t>02-18-2025 05:51</t>
  </si>
  <si>
    <t>02-18-2025 11:51</t>
  </si>
  <si>
    <t>02-20-2025 05:51</t>
  </si>
  <si>
    <t>02-19-2025 10:15</t>
  </si>
  <si>
    <t>Unable to Login Remote desktop</t>
  </si>
  <si>
    <t>INC-117989</t>
  </si>
  <si>
    <t>Modani, Aarti</t>
  </si>
  <si>
    <t>02-18-2025 01:01</t>
  </si>
  <si>
    <t>02-19-2025 01:01</t>
  </si>
  <si>
    <t>02-28-2025 18:01</t>
  </si>
  <si>
    <t>02-18-2025 04:30</t>
  </si>
  <si>
    <t>Unable to access Microsoft Excel and Office</t>
  </si>
  <si>
    <t>INC-118026</t>
  </si>
  <si>
    <t>02-18-2025 05:17</t>
  </si>
  <si>
    <t>02-19-2025 05:17</t>
  </si>
  <si>
    <t>02-28-2025 22:17</t>
  </si>
  <si>
    <t>02-18-2025 08:07</t>
  </si>
  <si>
    <t>Not able to send eFax</t>
  </si>
  <si>
    <t>INC-118044</t>
  </si>
  <si>
    <t>02-18-2025 08:26</t>
  </si>
  <si>
    <t>03-01-2025 09:26</t>
  </si>
  <si>
    <t>Caseware went offline</t>
  </si>
  <si>
    <t>INC-118149</t>
  </si>
  <si>
    <t>02-23-2025 08:48</t>
  </si>
  <si>
    <t>02-25-2025 05:18</t>
  </si>
  <si>
    <t>02-23-2025 07:25</t>
  </si>
  <si>
    <t>WiFi Access and Screen Displays</t>
  </si>
  <si>
    <t>INC-118231</t>
  </si>
  <si>
    <t>02-18-2025 12:39</t>
  </si>
  <si>
    <t>02-19-2025 12:39</t>
  </si>
  <si>
    <t>03-04-2025 12:39</t>
  </si>
  <si>
    <t>02-19-2025 10:41</t>
  </si>
  <si>
    <t>Not connected to ethernet and computer running slow</t>
  </si>
  <si>
    <t>INC-118232</t>
  </si>
  <si>
    <t>Warren, Lauren</t>
  </si>
  <si>
    <t>02-19-2025 12:40</t>
  </si>
  <si>
    <t>03-04-2025 12:40</t>
  </si>
  <si>
    <t>02-18-2025 12:55</t>
  </si>
  <si>
    <t>Bad Request Timestamp - Unable to sign into laptop</t>
  </si>
  <si>
    <t>INC-118234</t>
  </si>
  <si>
    <t>02-18-2025 12:41</t>
  </si>
  <si>
    <t>02-20-2025 12:41</t>
  </si>
  <si>
    <t>02-18-2025 13:37</t>
  </si>
  <si>
    <t>IT Report to pull admin fee for one client</t>
  </si>
  <si>
    <t>INC-118250</t>
  </si>
  <si>
    <t>Turi, Karen</t>
  </si>
  <si>
    <t>02-18-2025 12:56</t>
  </si>
  <si>
    <t>02-18-2025 16:56</t>
  </si>
  <si>
    <t>02-20-2025 12:56</t>
  </si>
  <si>
    <t>Scanner Settings</t>
  </si>
  <si>
    <t>INC-118297</t>
  </si>
  <si>
    <t>03-06-2025 06:51</t>
  </si>
  <si>
    <t>caseware file move</t>
  </si>
  <si>
    <t>INC-117945</t>
  </si>
  <si>
    <t>02-17-2025 17:33</t>
  </si>
  <si>
    <t>02-18-2025 17:33</t>
  </si>
  <si>
    <t>03-03-2025 17:33</t>
  </si>
  <si>
    <t>02-19-2025 10:36</t>
  </si>
  <si>
    <t>#NAME error in my workpapers</t>
  </si>
  <si>
    <t>INC-117970</t>
  </si>
  <si>
    <t>02-18-2025 20:06</t>
  </si>
  <si>
    <t>02-28-2025 13:06</t>
  </si>
  <si>
    <t>02-18-2025 19:40</t>
  </si>
  <si>
    <t>Caseware connection issue</t>
  </si>
  <si>
    <t>INC-118182</t>
  </si>
  <si>
    <t>Cuevas, Adam</t>
  </si>
  <si>
    <t>02-19-2025 11:37</t>
  </si>
  <si>
    <t>03-01-2025 12:37</t>
  </si>
  <si>
    <t>02-18-2025 14:52</t>
  </si>
  <si>
    <t>Caseware is not showing me the client I need to get into</t>
  </si>
  <si>
    <t>INC-118207</t>
  </si>
  <si>
    <t>02-19-2025 12:09</t>
  </si>
  <si>
    <t>03-01-2025 13:09</t>
  </si>
  <si>
    <t>02-18-2025 16:55</t>
  </si>
  <si>
    <t>INC-118210</t>
  </si>
  <si>
    <t>02-18-2025 12:15</t>
  </si>
  <si>
    <t>02-18-2025 18:15</t>
  </si>
  <si>
    <t>02-20-2025 12:15</t>
  </si>
  <si>
    <t>02-19-2025 11:14</t>
  </si>
  <si>
    <t>INC-118213</t>
  </si>
  <si>
    <t>02-20-2025 12:17</t>
  </si>
  <si>
    <t>Stop forwarding me Charles Figueroa, Stephanie Morales emails</t>
  </si>
  <si>
    <t>INC-118313</t>
  </si>
  <si>
    <t>02-19-2025 14:52</t>
  </si>
  <si>
    <t>03-01-2025 15:52</t>
  </si>
  <si>
    <t>02-18-2025 18:48</t>
  </si>
  <si>
    <t>INC-118338</t>
  </si>
  <si>
    <t>Hunter, Terri</t>
  </si>
  <si>
    <t>02-19-2025 15:46</t>
  </si>
  <si>
    <t>03-04-2025 15:46</t>
  </si>
  <si>
    <t>02-20-2025 14:46</t>
  </si>
  <si>
    <t>INC-118427</t>
  </si>
  <si>
    <t>02-19-2025 00:22</t>
  </si>
  <si>
    <t>02-20-2025 00:22</t>
  </si>
  <si>
    <t>03-02-2025 09:53</t>
  </si>
  <si>
    <t>02-19-2025 04:23</t>
  </si>
  <si>
    <t>Unable to open caseware file</t>
  </si>
  <si>
    <t>INC-118430</t>
  </si>
  <si>
    <t>02-20-2025 00:26</t>
  </si>
  <si>
    <t>03-02-2025 09:56</t>
  </si>
  <si>
    <t>02-19-2025 05:11</t>
  </si>
  <si>
    <t>CaseWare is offline</t>
  </si>
  <si>
    <t>INC-118479</t>
  </si>
  <si>
    <t>02-19-2025 01:46</t>
  </si>
  <si>
    <t>02-19-2025 05:46</t>
  </si>
  <si>
    <t>02-21-2025 01:46</t>
  </si>
  <si>
    <t>02-19-2025 06:47</t>
  </si>
  <si>
    <t>Set up in office 3 in Jericho</t>
  </si>
  <si>
    <t>INC-118555</t>
  </si>
  <si>
    <t>02-19-2025 09:02</t>
  </si>
  <si>
    <t>02-20-2025 09:02</t>
  </si>
  <si>
    <t>03-05-2025 09:02</t>
  </si>
  <si>
    <t>02-19-2025 12:32</t>
  </si>
  <si>
    <t>Caseware cloud datalink issue</t>
  </si>
  <si>
    <t>INC-118670</t>
  </si>
  <si>
    <t>Swedits, Dan</t>
  </si>
  <si>
    <t>02-19-2025 11:15</t>
  </si>
  <si>
    <t>02-19-2025 19:15</t>
  </si>
  <si>
    <t>02-25-2025 04:15</t>
  </si>
  <si>
    <t>02-20-2025 07:23</t>
  </si>
  <si>
    <t>Dynamics</t>
  </si>
  <si>
    <t>INC-117950</t>
  </si>
  <si>
    <t>02-17-2025 17:53</t>
  </si>
  <si>
    <t>02-18-2025 17:53</t>
  </si>
  <si>
    <t>02-28-2025 10:53</t>
  </si>
  <si>
    <t>02-19-2025 08:52</t>
  </si>
  <si>
    <t>CCH Axcess Working Slow</t>
  </si>
  <si>
    <t>INC-118004</t>
  </si>
  <si>
    <t>02-18-2025 01:44</t>
  </si>
  <si>
    <t>02-28-2025 18:44</t>
  </si>
  <si>
    <t>02-19-2025 03:22</t>
  </si>
  <si>
    <t>Ess-a-bagel Wholesale LLC</t>
  </si>
  <si>
    <t>INC-118147</t>
  </si>
  <si>
    <t>02-18-2025 10:58</t>
  </si>
  <si>
    <t>02-19-2025 10:58</t>
  </si>
  <si>
    <t>03-04-2025 10:58</t>
  </si>
  <si>
    <t>02-19-2025 10:59</t>
  </si>
  <si>
    <t>Portable Monitor Loan</t>
  </si>
  <si>
    <t>INC-118224</t>
  </si>
  <si>
    <t>Vlacancich, Brandon</t>
  </si>
  <si>
    <t>02-19-2025 12:29</t>
  </si>
  <si>
    <t>03-04-2025 12:29</t>
  </si>
  <si>
    <t>02-18-2025 12:43</t>
  </si>
  <si>
    <t>INC-118225</t>
  </si>
  <si>
    <t>02-18-2025 12:30</t>
  </si>
  <si>
    <t>02-19-2025 12:30</t>
  </si>
  <si>
    <t>03-04-2025 12:30</t>
  </si>
  <si>
    <t>security code</t>
  </si>
  <si>
    <t>INC-118285</t>
  </si>
  <si>
    <t>02-18-2025 14:04</t>
  </si>
  <si>
    <t>02-19-2025 14:04</t>
  </si>
  <si>
    <t>03-01-2025 20:31</t>
  </si>
  <si>
    <t>02-21-2025 09:51</t>
  </si>
  <si>
    <t>CaseWare isn't responding</t>
  </si>
  <si>
    <t>INC-118003</t>
  </si>
  <si>
    <t>Annaladesi, Venkatesh</t>
  </si>
  <si>
    <t>New Clients/Engagement Status Change Notifications</t>
  </si>
  <si>
    <t>INC-118065</t>
  </si>
  <si>
    <t>02-18-2025 09:06</t>
  </si>
  <si>
    <t>02-18-2025 15:06</t>
  </si>
  <si>
    <t>02-20-2025 09:06</t>
  </si>
  <si>
    <t>INC-118151</t>
  </si>
  <si>
    <t>02-18-2025 12:04</t>
  </si>
  <si>
    <t>02-18-2025 19:04</t>
  </si>
  <si>
    <t>INC-118168</t>
  </si>
  <si>
    <t>02-18-2025 15:21</t>
  </si>
  <si>
    <t>02-20-2025 11:21</t>
  </si>
  <si>
    <t>INC-118201</t>
  </si>
  <si>
    <t>02-18-2025 11:59</t>
  </si>
  <si>
    <t>02-19-2025 11:59</t>
  </si>
  <si>
    <t>03-01-2025 12:59</t>
  </si>
  <si>
    <t>Re: STAR Dashboard Access</t>
  </si>
  <si>
    <t>INC-118317</t>
  </si>
  <si>
    <t>02-18-2025 20:56</t>
  </si>
  <si>
    <t>02-20-2025 14:56</t>
  </si>
  <si>
    <t>INC-118459</t>
  </si>
  <si>
    <t>02-19-2025 01:07</t>
  </si>
  <si>
    <t>02-20-2025 01:07</t>
  </si>
  <si>
    <t>03-02-2025 10:37</t>
  </si>
  <si>
    <t>CCH Access</t>
  </si>
  <si>
    <t>INC-118487</t>
  </si>
  <si>
    <t>Shaik, Juveria</t>
  </si>
  <si>
    <t>02-20-2025 02:02</t>
  </si>
  <si>
    <t>03-02-2025 11:32</t>
  </si>
  <si>
    <t>Camera Issues</t>
  </si>
  <si>
    <t>INC-118041</t>
  </si>
  <si>
    <t>02-19-2025 08:07</t>
  </si>
  <si>
    <t>03-01-2025 09:07</t>
  </si>
  <si>
    <t>02-21-2025 13:01</t>
  </si>
  <si>
    <t>Suspected Phishing Email</t>
  </si>
  <si>
    <t>INC-118099</t>
  </si>
  <si>
    <t>02-18-2025 10:06</t>
  </si>
  <si>
    <t>02-19-2025 10:06</t>
  </si>
  <si>
    <t>03-01-2025 11:06</t>
  </si>
  <si>
    <t>02-18-2025 15:10</t>
  </si>
  <si>
    <t>Phishing scam</t>
  </si>
  <si>
    <t>INC-118280</t>
  </si>
  <si>
    <t>Figueroa, Anthony</t>
  </si>
  <si>
    <t>02-19-2025 13:52</t>
  </si>
  <si>
    <t>03-01-2025 14:52</t>
  </si>
  <si>
    <t>02-18-2025 16:12</t>
  </si>
  <si>
    <t>WiFi Speed</t>
  </si>
  <si>
    <t>INC-118086</t>
  </si>
  <si>
    <t>02-19-2025 09:52</t>
  </si>
  <si>
    <t>03-01-2025 10:52</t>
  </si>
  <si>
    <t>Caseware - New York Server files offline</t>
  </si>
  <si>
    <t>INC-118123</t>
  </si>
  <si>
    <t>02-20-2025 10:41</t>
  </si>
  <si>
    <t>Caseware not connecting to Online</t>
  </si>
  <si>
    <t>INC-118126</t>
  </si>
  <si>
    <t>Kumar, Hemanth</t>
  </si>
  <si>
    <t>02-18-2025 10:45</t>
  </si>
  <si>
    <t>02-18-2025 14:45</t>
  </si>
  <si>
    <t>02-20-2025 10:45</t>
  </si>
  <si>
    <t>02-18-2025 19:32</t>
  </si>
  <si>
    <t>INC-118132</t>
  </si>
  <si>
    <t>02-18-2025 14:47</t>
  </si>
  <si>
    <t>02-20-2025 10:47</t>
  </si>
  <si>
    <t>02-18-2025 13:36</t>
  </si>
  <si>
    <t>Issues with the CW NY SmartSync Server</t>
  </si>
  <si>
    <t>INC-118222</t>
  </si>
  <si>
    <t>Rosu, Cristian M.</t>
  </si>
  <si>
    <t>02-18-2025 12:27</t>
  </si>
  <si>
    <t>02-18-2025 16:27</t>
  </si>
  <si>
    <t>02-20-2025 12:27</t>
  </si>
  <si>
    <t>02-18-2025 19:45</t>
  </si>
  <si>
    <t>PHISHING EMAIL - no action required. FYI only.</t>
  </si>
  <si>
    <t>INC-118246</t>
  </si>
  <si>
    <t>Jackson, Andrea</t>
  </si>
  <si>
    <t>02-18-2025 12:49</t>
  </si>
  <si>
    <t>02-19-2025 12:49</t>
  </si>
  <si>
    <t>03-01-2025 13:49</t>
  </si>
  <si>
    <t>02-18-2025 12:58</t>
  </si>
  <si>
    <t>PPC instal</t>
  </si>
  <si>
    <t>INC-118391</t>
  </si>
  <si>
    <t>02-18-2025 18:18</t>
  </si>
  <si>
    <t>02-19-2025 18:18</t>
  </si>
  <si>
    <t>03-04-2025 18:19</t>
  </si>
  <si>
    <t>02-18-2025 18:28</t>
  </si>
  <si>
    <t>There is an issue opening teams, outlook, excel in DAS, etc.,</t>
  </si>
  <si>
    <t>INC-118012</t>
  </si>
  <si>
    <t>Kalangi, Vamsi Priya</t>
  </si>
  <si>
    <t>02-18-2025 02:58</t>
  </si>
  <si>
    <t>02-18-2025 03:58</t>
  </si>
  <si>
    <t>02-18-2025 04:59</t>
  </si>
  <si>
    <t>Gmail Emails</t>
  </si>
  <si>
    <t>INC-118070</t>
  </si>
  <si>
    <t>Estrada, Karynne</t>
  </si>
  <si>
    <t>02-18-2025 09:12</t>
  </si>
  <si>
    <t>02-19-2025 09:12</t>
  </si>
  <si>
    <t>03-01-2025 10:12</t>
  </si>
  <si>
    <t>02-18-2025 14:40</t>
  </si>
  <si>
    <t>Requesting access to SharePoint client</t>
  </si>
  <si>
    <t>INC-118077</t>
  </si>
  <si>
    <t>Szatkowski, Raquel</t>
  </si>
  <si>
    <t>02-18-2025 09:21</t>
  </si>
  <si>
    <t>03-04-2025 09:21</t>
  </si>
  <si>
    <t>02-18-2025 10:02</t>
  </si>
  <si>
    <t>I am not able to use PPC Smart firm library as i am not able to get client details</t>
  </si>
  <si>
    <t>INC-118093</t>
  </si>
  <si>
    <t>02-20-2025 10:00</t>
  </si>
  <si>
    <t>02-19-2025 08:49</t>
  </si>
  <si>
    <t>Access to SurePrep</t>
  </si>
  <si>
    <t>INC-118068</t>
  </si>
  <si>
    <t>02-19-2025 09:11</t>
  </si>
  <si>
    <t>03-01-2025 10:11</t>
  </si>
  <si>
    <t>I am getting an error when I try to open the fixed asset software</t>
  </si>
  <si>
    <t>INC-118069</t>
  </si>
  <si>
    <t>Mulvey, Christopher R.</t>
  </si>
  <si>
    <t>02-18-2025 17:11</t>
  </si>
  <si>
    <t>02-25-2025 09:11</t>
  </si>
  <si>
    <t>02-19-2025 12:21</t>
  </si>
  <si>
    <t>cannot get on network</t>
  </si>
  <si>
    <t>INC-118078</t>
  </si>
  <si>
    <t>03-01-2025 10:22</t>
  </si>
  <si>
    <t>02-18-2025 10:33</t>
  </si>
  <si>
    <t>Casewarte not Working</t>
  </si>
  <si>
    <t>INC-118219</t>
  </si>
  <si>
    <t>Vadinkar, Minesh</t>
  </si>
  <si>
    <t>02-19-2025 12:22</t>
  </si>
  <si>
    <t>03-01-2025 13:23</t>
  </si>
  <si>
    <t>02-18-2025 13:20</t>
  </si>
  <si>
    <t>CASEWARE - Cannot add documents to caseware binder</t>
  </si>
  <si>
    <t>INC-118384</t>
  </si>
  <si>
    <t>Vasquez, Valerie</t>
  </si>
  <si>
    <t>02-18-2025 17:59</t>
  </si>
  <si>
    <t>02-19-2025 17:59</t>
  </si>
  <si>
    <t>03-04-2025 17:59</t>
  </si>
  <si>
    <t>Excel wp in DAS</t>
  </si>
  <si>
    <t>INC-118414</t>
  </si>
  <si>
    <t>02-18-2025 21:12</t>
  </si>
  <si>
    <t>02-19-2025 21:12</t>
  </si>
  <si>
    <t>03-01-2025 22:13</t>
  </si>
  <si>
    <t>02-19-2025 13:13</t>
  </si>
  <si>
    <t>Numbers to Excel</t>
  </si>
  <si>
    <t>INC-117977</t>
  </si>
  <si>
    <t>02-17-2025 21:44</t>
  </si>
  <si>
    <t>02-18-2025 21:44</t>
  </si>
  <si>
    <t>02-28-2025 14:44</t>
  </si>
  <si>
    <t>Remote connection issue</t>
  </si>
  <si>
    <t>INC-117984</t>
  </si>
  <si>
    <t>02-18-2025 00:22</t>
  </si>
  <si>
    <t>02-28-2025 17:22</t>
  </si>
  <si>
    <t>INC-118006</t>
  </si>
  <si>
    <t>02-19-2025 01:54</t>
  </si>
  <si>
    <t>02-28-2025 18:55</t>
  </si>
  <si>
    <t>INC-118013</t>
  </si>
  <si>
    <t>02-18-2025 03:00</t>
  </si>
  <si>
    <t>02-20-2025 03:00</t>
  </si>
  <si>
    <t>02-18-2025 06:21</t>
  </si>
  <si>
    <t>Microsoft unable to start</t>
  </si>
  <si>
    <t>INC-118023</t>
  </si>
  <si>
    <t>02-18-2025 05:10</t>
  </si>
  <si>
    <t>02-19-2025 05:10</t>
  </si>
  <si>
    <t>02-28-2025 22:10</t>
  </si>
  <si>
    <t>02-18-2025 05:55</t>
  </si>
  <si>
    <t>INC-118028</t>
  </si>
  <si>
    <t>02-18-2025 05:41</t>
  </si>
  <si>
    <t>02-18-2025 11:41</t>
  </si>
  <si>
    <t>02-20-2025 05:41</t>
  </si>
  <si>
    <t>02-18-2025 06:24</t>
  </si>
  <si>
    <t>INC-118036</t>
  </si>
  <si>
    <t>02-18-2025 06:13</t>
  </si>
  <si>
    <t>02-19-2025 06:13</t>
  </si>
  <si>
    <t>02-28-2025 23:13</t>
  </si>
  <si>
    <t>02-18-2025 08:13</t>
  </si>
  <si>
    <t>Caseware desktop issue</t>
  </si>
  <si>
    <t>INC-118265</t>
  </si>
  <si>
    <t>02-19-2025 13:15</t>
  </si>
  <si>
    <t>03-01-2025 14:15</t>
  </si>
  <si>
    <t>02-19-2025 12:59</t>
  </si>
  <si>
    <t>CCH ProSystem FIxed Assets</t>
  </si>
  <si>
    <t>INC-118300</t>
  </si>
  <si>
    <t>Provencher, Justin</t>
  </si>
  <si>
    <t>03-01-2025 15:24</t>
  </si>
  <si>
    <t>02-20-2025 10:55</t>
  </si>
  <si>
    <t>Caseware - Gelt Lakewood Portfolio, LP</t>
  </si>
  <si>
    <t>INC-118412</t>
  </si>
  <si>
    <t>Larson, Cory</t>
  </si>
  <si>
    <t>02-18-2025 20:31</t>
  </si>
  <si>
    <t>03-05-2025 07:00</t>
  </si>
  <si>
    <t>Remove a file from New York, New York Server</t>
  </si>
  <si>
    <t>INC-118562</t>
  </si>
  <si>
    <t>Fullam, Amy</t>
  </si>
  <si>
    <t>02-20-2025 09:17</t>
  </si>
  <si>
    <t>03-02-2025 18:47</t>
  </si>
  <si>
    <t>02-19-2025 12:17</t>
  </si>
  <si>
    <t>Star Scheduling is not opening(Not</t>
  </si>
  <si>
    <t>INC-118578</t>
  </si>
  <si>
    <t>M, Aparna</t>
  </si>
  <si>
    <t>03-02-2025 18:58</t>
  </si>
  <si>
    <t>02-19-2025 22:08</t>
  </si>
  <si>
    <t>Shared Mailbox - Please Setup a Shared Mailbox</t>
  </si>
  <si>
    <t>INC-118104</t>
  </si>
  <si>
    <t>02-19-2025 10:12</t>
  </si>
  <si>
    <t>03-04-2025 10:12</t>
  </si>
  <si>
    <t>INC-118136</t>
  </si>
  <si>
    <t>02-25-2025 17:58</t>
  </si>
  <si>
    <t>02-24-2025 10:17</t>
  </si>
  <si>
    <t>Engagement : Please Install Engagement Locally</t>
  </si>
  <si>
    <t>INC-118171</t>
  </si>
  <si>
    <t>INC-118185</t>
  </si>
  <si>
    <t>02-18-2025 11:39</t>
  </si>
  <si>
    <t>02-19-2025 11:39</t>
  </si>
  <si>
    <t>03-01-2025 12:39</t>
  </si>
  <si>
    <t>02-18-2025 19:09</t>
  </si>
  <si>
    <t>INC-118188</t>
  </si>
  <si>
    <t>Oktavia, Filemon</t>
  </si>
  <si>
    <t>02-19-2025 11:42</t>
  </si>
  <si>
    <t>03-01-2025 12:42</t>
  </si>
  <si>
    <t>Network Access - Unable to Access Z Drive Folder</t>
  </si>
  <si>
    <t>INC-118326</t>
  </si>
  <si>
    <t>02-19-2025 15:08</t>
  </si>
  <si>
    <t>03-04-2025 15:08</t>
  </si>
  <si>
    <t>Wifi - Mobile Wifi is not working CT Office</t>
  </si>
  <si>
    <t>INC-118327</t>
  </si>
  <si>
    <t>02-18-2025 15:11</t>
  </si>
  <si>
    <t>02-19-2025 11:11</t>
  </si>
  <si>
    <t>02-25-2025 15:11</t>
  </si>
  <si>
    <t>02-18-2025 16:19</t>
  </si>
  <si>
    <t>Fixed Assets</t>
  </si>
  <si>
    <t>INC-118335</t>
  </si>
  <si>
    <t>02-18-2025 15:43</t>
  </si>
  <si>
    <t>02-19-2025 15:43</t>
  </si>
  <si>
    <t>03-01-2025 16:44</t>
  </si>
  <si>
    <t>02-20-2025 10:26</t>
  </si>
  <si>
    <t>Do not have access to the Z drive</t>
  </si>
  <si>
    <t>INC-118101</t>
  </si>
  <si>
    <t>Cazzola, Michael</t>
  </si>
  <si>
    <t>02-19-2025 10:09</t>
  </si>
  <si>
    <t>03-01-2025 11:09</t>
  </si>
  <si>
    <t>02-18-2025 10:44</t>
  </si>
  <si>
    <t>Can't log into Docusign.  Access Denied</t>
  </si>
  <si>
    <t>INC-118124</t>
  </si>
  <si>
    <t>02-18-2025 10:43</t>
  </si>
  <si>
    <t>02-20-2025 17:15</t>
  </si>
  <si>
    <t>02-28-2025 10:35</t>
  </si>
  <si>
    <t>Caseware Binder gone offline</t>
  </si>
  <si>
    <t>INC-118134</t>
  </si>
  <si>
    <t>02-20-2025 10:50</t>
  </si>
  <si>
    <t>Need new setup invite for Assuresign</t>
  </si>
  <si>
    <t>INC-118139</t>
  </si>
  <si>
    <t>02-18-2025 10:52</t>
  </si>
  <si>
    <t>02-19-2025 10:52</t>
  </si>
  <si>
    <t>03-01-2025 11:52</t>
  </si>
  <si>
    <t>02-18-2025 17:36</t>
  </si>
  <si>
    <t>Unable to Access Evaluator Review Screen in Cornerstone</t>
  </si>
  <si>
    <t>INC-118318</t>
  </si>
  <si>
    <t>Barboza, Sharon W.</t>
  </si>
  <si>
    <t>02-18-2025 23:01</t>
  </si>
  <si>
    <t>02-24-2025 08:01</t>
  </si>
  <si>
    <t>02-18-2025 22:38</t>
  </si>
  <si>
    <t>Mimecast issue</t>
  </si>
  <si>
    <t>INC-118090</t>
  </si>
  <si>
    <t>Canaj, Christopher</t>
  </si>
  <si>
    <t>03-01-2025 10:56</t>
  </si>
  <si>
    <t>02-18-2025 14:54</t>
  </si>
  <si>
    <t>INC-118095</t>
  </si>
  <si>
    <t>02-20-2025 10:02</t>
  </si>
  <si>
    <t>INC-118205</t>
  </si>
  <si>
    <t>Gordon, David G.</t>
  </si>
  <si>
    <t>02-18-2025 12:05</t>
  </si>
  <si>
    <t>02-19-2025 12:05</t>
  </si>
  <si>
    <t>03-01-2025 13:05</t>
  </si>
  <si>
    <t>02-18-2025 13:19</t>
  </si>
  <si>
    <t>Protected Excel sheets</t>
  </si>
  <si>
    <t>INC-118209</t>
  </si>
  <si>
    <t>02-24-2025 05:10</t>
  </si>
  <si>
    <t>02-18-2025 17:39</t>
  </si>
  <si>
    <t>Starpdm Error</t>
  </si>
  <si>
    <t>INC-118255</t>
  </si>
  <si>
    <t>Akter, Salma</t>
  </si>
  <si>
    <t>02-18-2025 13:01</t>
  </si>
  <si>
    <t>02-19-2025 13:01</t>
  </si>
  <si>
    <t>03-04-2025 13:01</t>
  </si>
  <si>
    <t>Secret Server access request</t>
  </si>
  <si>
    <t>INC-118273</t>
  </si>
  <si>
    <t>02-19-2025 13:33</t>
  </si>
  <si>
    <t>03-04-2025 13:34</t>
  </si>
  <si>
    <t>02-20-2025 12:50</t>
  </si>
  <si>
    <t>Fixed Asset Software</t>
  </si>
  <si>
    <t>INC-118389</t>
  </si>
  <si>
    <t>02-18-2025 18:14</t>
  </si>
  <si>
    <t>02-18-2025 22:14</t>
  </si>
  <si>
    <t>02-20-2025 18:14</t>
  </si>
  <si>
    <t>INC-118403</t>
  </si>
  <si>
    <t>02-18-2025 18:51</t>
  </si>
  <si>
    <t>03-04-2025 18:52</t>
  </si>
  <si>
    <t>02-19-2025 12:07</t>
  </si>
  <si>
    <t>remote desktop lagging</t>
  </si>
  <si>
    <t>INC-118416</t>
  </si>
  <si>
    <t>02-18-2025 21:55</t>
  </si>
  <si>
    <t>02-19-2025 21:55</t>
  </si>
  <si>
    <t>03-01-2025 22:55</t>
  </si>
  <si>
    <t>02-19-2025 00:40</t>
  </si>
  <si>
    <t>INC-118433</t>
  </si>
  <si>
    <t>02-19-2025 05:58</t>
  </si>
  <si>
    <t>Unable to Find Meraki Greek Grill Caseware Binder</t>
  </si>
  <si>
    <t>INC-118467</t>
  </si>
  <si>
    <t>02-19-2025 05:20</t>
  </si>
  <si>
    <t>02-21-2025 01:20</t>
  </si>
  <si>
    <t>INC-118535</t>
  </si>
  <si>
    <t>02-19-2025 08:17</t>
  </si>
  <si>
    <t>02-20-2025 08:17</t>
  </si>
  <si>
    <t>03-02-2025 17:47</t>
  </si>
  <si>
    <t>02-19-2025 18:00</t>
  </si>
  <si>
    <t>PPC Issue</t>
  </si>
  <si>
    <t>INC-118075</t>
  </si>
  <si>
    <t>Iurillo, Joseph</t>
  </si>
  <si>
    <t>02-18-2025 09:20</t>
  </si>
  <si>
    <t>03-01-2025 10:20</t>
  </si>
  <si>
    <t>02-18-2025 09:58</t>
  </si>
  <si>
    <t>INC-118097</t>
  </si>
  <si>
    <t>02-18-2025 10:04</t>
  </si>
  <si>
    <t>02-19-2025 10:04</t>
  </si>
  <si>
    <t>03-01-2025 11:04</t>
  </si>
  <si>
    <t>02-18-2025 18:54</t>
  </si>
  <si>
    <t>Bill.com Being Blocked</t>
  </si>
  <si>
    <t>INC-118115</t>
  </si>
  <si>
    <t>Perez, Alec</t>
  </si>
  <si>
    <t>02-19-2025 10:27</t>
  </si>
  <si>
    <t>03-01-2025 11:28</t>
  </si>
  <si>
    <t>Parent Caseware file is missing from the SmartSync server</t>
  </si>
  <si>
    <t>INC-118169</t>
  </si>
  <si>
    <t>02-18-2025 11:22</t>
  </si>
  <si>
    <t>03-01-2025 12:22</t>
  </si>
  <si>
    <t>02-21-2025 14:10</t>
  </si>
  <si>
    <t>Very Slow Email and Computer</t>
  </si>
  <si>
    <t>INC-118316</t>
  </si>
  <si>
    <t>Darling, Lucas</t>
  </si>
  <si>
    <t>02-18-2025 22:56</t>
  </si>
  <si>
    <t>02-24-2025 07:56</t>
  </si>
  <si>
    <t>PPC Install</t>
  </si>
  <si>
    <t>INC-118392</t>
  </si>
  <si>
    <t>Teitelbaum, Daniel</t>
  </si>
  <si>
    <t>02-18-2025 18:20</t>
  </si>
  <si>
    <t>02-19-2025 18:20</t>
  </si>
  <si>
    <t>03-04-2025 18:21</t>
  </si>
  <si>
    <t>02-18-2025 18:31</t>
  </si>
  <si>
    <t>INC-118521</t>
  </si>
  <si>
    <t>02-19-2025 07:10</t>
  </si>
  <si>
    <t>02-20-2025 07:10</t>
  </si>
  <si>
    <t>03-02-2025 16:40</t>
  </si>
  <si>
    <t>02-26-2025 00:58</t>
  </si>
  <si>
    <t>INC-118537</t>
  </si>
  <si>
    <t>02-19-2025 08:24</t>
  </si>
  <si>
    <t>02-20-2025 08:24</t>
  </si>
  <si>
    <t>03-02-2025 17:54</t>
  </si>
  <si>
    <t>02-19-2025 13:59</t>
  </si>
  <si>
    <t>Need AssemblyRoom_C750i missing</t>
  </si>
  <si>
    <t>INC-118649</t>
  </si>
  <si>
    <t>Tong, Shirley</t>
  </si>
  <si>
    <t>02-19-2025 10:50</t>
  </si>
  <si>
    <t>03-02-2025 20:20</t>
  </si>
  <si>
    <t>02-19-2025 20:33</t>
  </si>
  <si>
    <t>Cannot access Datasnipper function in Excel</t>
  </si>
  <si>
    <t>INC-118686</t>
  </si>
  <si>
    <t>02-20-2025 20:19</t>
  </si>
  <si>
    <t>03-03-2025 06:19</t>
  </si>
  <si>
    <t>02-20-2025 11:57</t>
  </si>
  <si>
    <t>Regarding Mark's email Address-</t>
  </si>
  <si>
    <t>INC-118688</t>
  </si>
  <si>
    <t>Martinez, Marta</t>
  </si>
  <si>
    <t>02-20-2025 11:42</t>
  </si>
  <si>
    <t>03-02-2025 21:13</t>
  </si>
  <si>
    <t>02-25-2025 15:43</t>
  </si>
  <si>
    <t>Invitations for ShareFile</t>
  </si>
  <si>
    <t>INC-118739</t>
  </si>
  <si>
    <t>02-19-2025 21:52</t>
  </si>
  <si>
    <t>02-25-2025 06:52</t>
  </si>
  <si>
    <t>Unable to open and roll forward the file in smart PPC</t>
  </si>
  <si>
    <t>INC-118091</t>
  </si>
  <si>
    <t>INC-118193</t>
  </si>
  <si>
    <t>02-18-2025 15:48</t>
  </si>
  <si>
    <t>02-20-2025 11:48</t>
  </si>
  <si>
    <t>02-18-2025 16:39</t>
  </si>
  <si>
    <t>Update on accounting / access QB files</t>
  </si>
  <si>
    <t>INC-118279</t>
  </si>
  <si>
    <t>02-25-2025 13:52</t>
  </si>
  <si>
    <t>QBOnline Two Rock Software</t>
  </si>
  <si>
    <t>INC-118282</t>
  </si>
  <si>
    <t>02-18-2025 13:59</t>
  </si>
  <si>
    <t>02-19-2025 09:59</t>
  </si>
  <si>
    <t>02-25-2025 13:59</t>
  </si>
  <si>
    <t>Need casware Access</t>
  </si>
  <si>
    <t>INC-118045</t>
  </si>
  <si>
    <t>02-18-2025 08:28</t>
  </si>
  <si>
    <t>02-19-2025 08:28</t>
  </si>
  <si>
    <t>03-01-2025 09:28</t>
  </si>
  <si>
    <t>02-25-2025 14:32</t>
  </si>
  <si>
    <t>INC-118057</t>
  </si>
  <si>
    <t>02-18-2025 12:47</t>
  </si>
  <si>
    <t>02-20-2025 08:47</t>
  </si>
  <si>
    <t>Caseware file is broken</t>
  </si>
  <si>
    <t>INC-118094</t>
  </si>
  <si>
    <t>Rusakov, Lana</t>
  </si>
  <si>
    <t>02-19-2025 10:02</t>
  </si>
  <si>
    <t>03-04-2025 10:02</t>
  </si>
  <si>
    <t>02-18-2025 16:47</t>
  </si>
  <si>
    <t>caseware - NY Server not accessible</t>
  </si>
  <si>
    <t>INC-118162</t>
  </si>
  <si>
    <t>02-18-2025 15:17</t>
  </si>
  <si>
    <t>02-20-2025 11:17</t>
  </si>
  <si>
    <t>02-18-2025 19:38</t>
  </si>
  <si>
    <t>Sharefile disappeared from Outlook</t>
  </si>
  <si>
    <t>INC-118358</t>
  </si>
  <si>
    <t>Esposito, Joseph S.</t>
  </si>
  <si>
    <t>02-18-2025 16:24</t>
  </si>
  <si>
    <t>02-19-2025 16:24</t>
  </si>
  <si>
    <t>03-04-2025 16:24</t>
  </si>
  <si>
    <t>NYC offline since morning</t>
  </si>
  <si>
    <t>INC-118480</t>
  </si>
  <si>
    <t>02-19-2025 01:50</t>
  </si>
  <si>
    <t>02-19-2025 05:50</t>
  </si>
  <si>
    <t>02-21-2025 01:50</t>
  </si>
  <si>
    <t>02-19-2025 10:16</t>
  </si>
  <si>
    <t>Axcess Tax Word Editor not opening</t>
  </si>
  <si>
    <t>INC-118526</t>
  </si>
  <si>
    <t>Goeddeke-Wilcox, Amanda</t>
  </si>
  <si>
    <t>02-19-2025 07:43</t>
  </si>
  <si>
    <t>02-20-2025 07:43</t>
  </si>
  <si>
    <t>03-02-2025 17:13</t>
  </si>
  <si>
    <t>Desktop FIxed asset software is unable to open</t>
  </si>
  <si>
    <t>INC-118042</t>
  </si>
  <si>
    <t>Perry, Keith</t>
  </si>
  <si>
    <t>02-18-2025 09:02</t>
  </si>
  <si>
    <t>User cannot use Duo</t>
  </si>
  <si>
    <t>INC-118046</t>
  </si>
  <si>
    <t>03-04-2025 08:28</t>
  </si>
  <si>
    <t>IDEA License issue</t>
  </si>
  <si>
    <t>INC-118109</t>
  </si>
  <si>
    <t>Anderson, Christopher</t>
  </si>
  <si>
    <t>02-19-2025 10:22</t>
  </si>
  <si>
    <t>03-01-2025 11:22</t>
  </si>
  <si>
    <t>Caseware offline</t>
  </si>
  <si>
    <t>INC-118121</t>
  </si>
  <si>
    <t>02-20-2025 10:39</t>
  </si>
  <si>
    <t>Axcess - extension not exporting</t>
  </si>
  <si>
    <t>INC-118144</t>
  </si>
  <si>
    <t>02-19-2025 10:57</t>
  </si>
  <si>
    <t>03-01-2025 11:57</t>
  </si>
  <si>
    <t>02-18-2025 17:03</t>
  </si>
  <si>
    <t>Disk Space Filled</t>
  </si>
  <si>
    <t>INC-118184</t>
  </si>
  <si>
    <t>02-18-2025 15:38</t>
  </si>
  <si>
    <t>02-20-2025 11:38</t>
  </si>
  <si>
    <t>02-18-2025 17:29</t>
  </si>
  <si>
    <t>Gitches in boot up and in Caseware sync</t>
  </si>
  <si>
    <t>INC-118187</t>
  </si>
  <si>
    <t>02-24-2025 14:21</t>
  </si>
  <si>
    <t>CaseWare Server Not Connecting</t>
  </si>
  <si>
    <t>INC-118204</t>
  </si>
  <si>
    <t>Adams, Samantha L.</t>
  </si>
  <si>
    <t>02-18-2025 20:03</t>
  </si>
  <si>
    <t>02-24-2025 05:03</t>
  </si>
  <si>
    <t>Sharefile - client can't upload files through my email</t>
  </si>
  <si>
    <t>INC-118218</t>
  </si>
  <si>
    <t>03-04-2025 12:22</t>
  </si>
  <si>
    <t>02-26-2025 12:04</t>
  </si>
  <si>
    <t>Caseware is offline</t>
  </si>
  <si>
    <t>INC-118233</t>
  </si>
  <si>
    <t>02-18-2025 16:40</t>
  </si>
  <si>
    <t>02-20-2025 12:40</t>
  </si>
  <si>
    <t>A&amp;A New Hire: Raju Indravath</t>
  </si>
  <si>
    <t>INC-118040</t>
  </si>
  <si>
    <t>02-18-2025 08:01</t>
  </si>
  <si>
    <t>02-21-2025 04:04</t>
  </si>
  <si>
    <t>03-03-2025 14:04</t>
  </si>
  <si>
    <t>02-20-2025 13:50</t>
  </si>
  <si>
    <t>FW: Voice Mail (45 seconds)</t>
  </si>
  <si>
    <t>INC-118083</t>
  </si>
  <si>
    <t>02-19-2025 09:38</t>
  </si>
  <si>
    <t>03-01-2025 10:38</t>
  </si>
  <si>
    <t>FW: Voice Mail (6 seconds)</t>
  </si>
  <si>
    <t>INC-118085</t>
  </si>
  <si>
    <t>Sharma, Nikhil</t>
  </si>
  <si>
    <t>03-01-2025 10:48</t>
  </si>
  <si>
    <t>Issue with CCH software</t>
  </si>
  <si>
    <t>INC-118113</t>
  </si>
  <si>
    <t>03-04-2025 10:27</t>
  </si>
  <si>
    <t>CCH ProSystem FX Fixed Asset Software</t>
  </si>
  <si>
    <t>INC-118059</t>
  </si>
  <si>
    <t>02-18-2025 12:44</t>
  </si>
  <si>
    <t>INC-118141</t>
  </si>
  <si>
    <t>02-20-2025 10:52</t>
  </si>
  <si>
    <t>02-18-2025 19:33</t>
  </si>
  <si>
    <t>Caseware - Not connecting to New York, NY (ccny 0235) server</t>
  </si>
  <si>
    <t>INC-118131</t>
  </si>
  <si>
    <t>02-18-2025 13:35</t>
  </si>
  <si>
    <t>CNB Check Scanner</t>
  </si>
  <si>
    <t>INC-118343</t>
  </si>
  <si>
    <t>02-19-2025 15:54</t>
  </si>
  <si>
    <t>03-01-2025 16:54</t>
  </si>
  <si>
    <t>Unable to open CaseWAre file of Xtellus Capital Partners Inc. 2024 audit file</t>
  </si>
  <si>
    <t>INC-118461</t>
  </si>
  <si>
    <t>03-02-2025 10:43</t>
  </si>
  <si>
    <t>02-19-2025 04:22</t>
  </si>
  <si>
    <t>NY server offline</t>
  </si>
  <si>
    <t>INC-118464</t>
  </si>
  <si>
    <t>02-19-2025 01:15</t>
  </si>
  <si>
    <t>02-20-2025 01:15</t>
  </si>
  <si>
    <t>03-02-2025 10:45</t>
  </si>
  <si>
    <t>02-19-2025 10:18</t>
  </si>
  <si>
    <t>Unable to open CaseWare file of First broker securities 2024 audit file</t>
  </si>
  <si>
    <t>INC-118485</t>
  </si>
  <si>
    <t>Axcess is not starting on my laptop</t>
  </si>
  <si>
    <t>INC-118164</t>
  </si>
  <si>
    <t>02-19-2025 11:17</t>
  </si>
  <si>
    <t>03-04-2025 11:17</t>
  </si>
  <si>
    <t>CaseWare Work Book</t>
  </si>
  <si>
    <t>INC-118137</t>
  </si>
  <si>
    <t>03-04-2025 10:51</t>
  </si>
  <si>
    <t>02-19-2025 08:54</t>
  </si>
  <si>
    <t>Create Advisory BPO VM</t>
  </si>
  <si>
    <t>INC-118150</t>
  </si>
  <si>
    <t>02-18-2025 11:03</t>
  </si>
  <si>
    <t>02-19-2025 11:03</t>
  </si>
  <si>
    <t>03-04-2025 11:03</t>
  </si>
  <si>
    <t>02-20-2025 12:23</t>
  </si>
  <si>
    <t>CaseWare Sync Issue</t>
  </si>
  <si>
    <t>INC-118159</t>
  </si>
  <si>
    <t>02-18-2025 11:11</t>
  </si>
  <si>
    <t>02-20-2025 11:11</t>
  </si>
  <si>
    <t>Not able to find caseware file</t>
  </si>
  <si>
    <t>INC-118223</t>
  </si>
  <si>
    <t>02-18-2025 12:28</t>
  </si>
  <si>
    <t>02-18-2025 16:28</t>
  </si>
  <si>
    <t>02-20-2025 12:28</t>
  </si>
  <si>
    <t>02-19-2025 08:50</t>
  </si>
  <si>
    <t>CaseWare PPC Problems</t>
  </si>
  <si>
    <t>INC-118228</t>
  </si>
  <si>
    <t>02-18-2025 16:38</t>
  </si>
  <si>
    <t>Needed a partner signature</t>
  </si>
  <si>
    <t>INC-118278</t>
  </si>
  <si>
    <t>Uddin, Mursheda</t>
  </si>
  <si>
    <t>02-18-2025 13:51</t>
  </si>
  <si>
    <t>02-19-2025 13:51</t>
  </si>
  <si>
    <t>03-04-2025 13:51</t>
  </si>
  <si>
    <t>02-18-2025 14:08</t>
  </si>
  <si>
    <t>Caseware is Offline</t>
  </si>
  <si>
    <t>INC-118438</t>
  </si>
  <si>
    <t>02-19-2025 00:34</t>
  </si>
  <si>
    <t>02-20-2025 00:34</t>
  </si>
  <si>
    <t>03-02-2025 10:04</t>
  </si>
  <si>
    <t>02-19-2025 04:21</t>
  </si>
  <si>
    <t>Sureprep not working on local computer</t>
  </si>
  <si>
    <t>INC-118490</t>
  </si>
  <si>
    <t>Chavan, Prem Kumar Naik</t>
  </si>
  <si>
    <t>02-19-2025 02:22</t>
  </si>
  <si>
    <t>02-20-2025 02:22</t>
  </si>
  <si>
    <t>03-02-2025 11:52</t>
  </si>
  <si>
    <t>02-19-2025 04:45</t>
  </si>
  <si>
    <t>Unable to download the file shared by client</t>
  </si>
  <si>
    <t>INC-118523</t>
  </si>
  <si>
    <t>02-19-2025 07:30</t>
  </si>
  <si>
    <t>02-20-2025 07:30</t>
  </si>
  <si>
    <t>03-02-2025 17:00</t>
  </si>
  <si>
    <t>INC-118532</t>
  </si>
  <si>
    <t>02-19-2025 08:16</t>
  </si>
  <si>
    <t>02-20-2025 08:16</t>
  </si>
  <si>
    <t>03-02-2025 17:46</t>
  </si>
  <si>
    <t>SUREPREP - Unable to Access the Sure Prep binder for the Return files</t>
  </si>
  <si>
    <t>INC-118596</t>
  </si>
  <si>
    <t>02-20-2025 09:48</t>
  </si>
  <si>
    <t>03-02-2025 19:18</t>
  </si>
  <si>
    <t>02-24-2025 03:21</t>
  </si>
  <si>
    <t>INC-118721</t>
  </si>
  <si>
    <t>Lapan, Joshua</t>
  </si>
  <si>
    <t>02-20-2025 13:04</t>
  </si>
  <si>
    <t>03-02-2025 22:34</t>
  </si>
  <si>
    <t>02-19-2025 17:43</t>
  </si>
  <si>
    <t>SPAM</t>
  </si>
  <si>
    <t>INC-118772</t>
  </si>
  <si>
    <t>02-19-2025 14:57</t>
  </si>
  <si>
    <t>02-20-2025 14:57</t>
  </si>
  <si>
    <t>03-05-2025 14:57</t>
  </si>
  <si>
    <t>02-19-2025 16:52</t>
  </si>
  <si>
    <t>Cannot access Tax Axcess software</t>
  </si>
  <si>
    <t>INC-118778</t>
  </si>
  <si>
    <t>Le, Vick</t>
  </si>
  <si>
    <t>02-20-2025 11:32</t>
  </si>
  <si>
    <t>02-26-2025 15:32</t>
  </si>
  <si>
    <t>02-20-2025 19:29</t>
  </si>
  <si>
    <t>Presumed scam emails that I have deleted</t>
  </si>
  <si>
    <t>INC-118799</t>
  </si>
  <si>
    <t>Johnson, Sirena G.</t>
  </si>
  <si>
    <t>02-19-2025 16:15</t>
  </si>
  <si>
    <t>02-20-2025 00:15</t>
  </si>
  <si>
    <t>02-25-2025 09:15</t>
  </si>
  <si>
    <t>02-19-2025 22:05</t>
  </si>
  <si>
    <t>Datasnipper Licence issue</t>
  </si>
  <si>
    <t>INC-118903</t>
  </si>
  <si>
    <t>02-20-2025 03:55</t>
  </si>
  <si>
    <t>02-20-2025 07:55</t>
  </si>
  <si>
    <t>02-22-2025 11:56</t>
  </si>
  <si>
    <t>02-20-2025 06:06</t>
  </si>
  <si>
    <t>INC-118145</t>
  </si>
  <si>
    <t>02-20-2025 10:57</t>
  </si>
  <si>
    <t>02-18-2025 19:36</t>
  </si>
  <si>
    <t>INC-118148</t>
  </si>
  <si>
    <t>02-18-2025 10:59</t>
  </si>
  <si>
    <t>03-01-2025 11:59</t>
  </si>
  <si>
    <t>INC-118156</t>
  </si>
  <si>
    <t>Fischer, Billy</t>
  </si>
  <si>
    <t>02-18-2025 11:09</t>
  </si>
  <si>
    <t>02-18-2025 15:09</t>
  </si>
  <si>
    <t>02-20-2025 11:09</t>
  </si>
  <si>
    <t>02-18-2025 16:10</t>
  </si>
  <si>
    <t>Mimecast/sharefile</t>
  </si>
  <si>
    <t>INC-118281</t>
  </si>
  <si>
    <t>Rachlin, Stuart</t>
  </si>
  <si>
    <t>02-18-2025 13:58</t>
  </si>
  <si>
    <t>02-19-2025 13:58</t>
  </si>
  <si>
    <t>03-01-2025 14:58</t>
  </si>
  <si>
    <t>02-19-2025 14:48</t>
  </si>
  <si>
    <t>FW: Voice Mail (28 seconds)</t>
  </si>
  <si>
    <t>INC-118163</t>
  </si>
  <si>
    <t>03-01-2025 12:17</t>
  </si>
  <si>
    <t>FW: Voice Mail (49 seconds)</t>
  </si>
  <si>
    <t>INC-118183</t>
  </si>
  <si>
    <t>02-19-2025 11:38</t>
  </si>
  <si>
    <t>03-01-2025 12:38</t>
  </si>
  <si>
    <t>Caseware NY server is offline</t>
  </si>
  <si>
    <t>INC-118173</t>
  </si>
  <si>
    <t>02-20-2025 11:28</t>
  </si>
  <si>
    <t>INC-118186</t>
  </si>
  <si>
    <t>Rothstein, Marie-Jeanne</t>
  </si>
  <si>
    <t>Sharefile access</t>
  </si>
  <si>
    <t>INC-118323</t>
  </si>
  <si>
    <t>Santiago, Jonathan</t>
  </si>
  <si>
    <t>02-18-2025 15:04</t>
  </si>
  <si>
    <t>02-19-2025 15:04</t>
  </si>
  <si>
    <t>03-01-2025 16:04</t>
  </si>
  <si>
    <t>02-21-2025 16:12</t>
  </si>
  <si>
    <t>CaseWare Cloud nameing issue</t>
  </si>
  <si>
    <t>INC-118376</t>
  </si>
  <si>
    <t>02-18-2025 17:32</t>
  </si>
  <si>
    <t>02-19-2025 17:32</t>
  </si>
  <si>
    <t>03-01-2025 18:32</t>
  </si>
  <si>
    <t>02-19-2025 15:50</t>
  </si>
  <si>
    <t>Caseware Cloud Login not working</t>
  </si>
  <si>
    <t>INC-118453</t>
  </si>
  <si>
    <t>Bohra, Anand</t>
  </si>
  <si>
    <t>02-20-2025 00:54</t>
  </si>
  <si>
    <t>03-02-2025 10:24</t>
  </si>
  <si>
    <t>02-19-2025 23:43</t>
  </si>
  <si>
    <t>INC-118514</t>
  </si>
  <si>
    <t>02-19-2025 05:39</t>
  </si>
  <si>
    <t>02-20-2025 05:39</t>
  </si>
  <si>
    <t>03-02-2025 15:09</t>
  </si>
  <si>
    <t>02-19-2025 07:36</t>
  </si>
  <si>
    <t>NY Caseware server offline</t>
  </si>
  <si>
    <t>INC-118167</t>
  </si>
  <si>
    <t>02-18-2025 19:39</t>
  </si>
  <si>
    <t>PDF flyer is not showing in adobe</t>
  </si>
  <si>
    <t>INC-118194</t>
  </si>
  <si>
    <t>02-19-2025 11:51</t>
  </si>
  <si>
    <t>03-04-2025 11:51</t>
  </si>
  <si>
    <t>Vendor Consultant - Citrin Account Password Expired</t>
  </si>
  <si>
    <t>INC-118264</t>
  </si>
  <si>
    <t>02-18-2025 13:13</t>
  </si>
  <si>
    <t>03-04-2025 13:13</t>
  </si>
  <si>
    <t>02-18-2025 15:18</t>
  </si>
  <si>
    <t>Caseware is offline for Ny Server</t>
  </si>
  <si>
    <t>INC-118214</t>
  </si>
  <si>
    <t>02-23-2025 10:04</t>
  </si>
  <si>
    <t>02-25-2025 06:34</t>
  </si>
  <si>
    <t>02-23-2025 07:26</t>
  </si>
  <si>
    <t>Lionsgate Condominium - 12.31.2023 - Sync issues</t>
  </si>
  <si>
    <t>INC-118221</t>
  </si>
  <si>
    <t>03-04-2025 12:25</t>
  </si>
  <si>
    <t>02-18-2025 17:45</t>
  </si>
  <si>
    <t>1Password Access</t>
  </si>
  <si>
    <t>INC-118381</t>
  </si>
  <si>
    <t>02-19-2025 17:36</t>
  </si>
  <si>
    <t>03-04-2025 17:36</t>
  </si>
  <si>
    <t>02-25-2025 18:05</t>
  </si>
  <si>
    <t>Caseware is offline and unable to open any of the caseware files</t>
  </si>
  <si>
    <t>INC-118443</t>
  </si>
  <si>
    <t>02-20-2025 00:36</t>
  </si>
  <si>
    <t>03-02-2025 10:06</t>
  </si>
  <si>
    <t>02-19-2025 05:21</t>
  </si>
  <si>
    <t>PowerBI Access / setup</t>
  </si>
  <si>
    <t>INC-118253</t>
  </si>
  <si>
    <t>Elder, James</t>
  </si>
  <si>
    <t>02-18-2025 13:00</t>
  </si>
  <si>
    <t>02-21-2025 13:27</t>
  </si>
  <si>
    <t>Axcess Issue</t>
  </si>
  <si>
    <t>INC-118383</t>
  </si>
  <si>
    <t>02-18-2025 17:56</t>
  </si>
  <si>
    <t>02-19-2025 17:56</t>
  </si>
  <si>
    <t>03-04-2025 17:56</t>
  </si>
  <si>
    <t>02-20-2025 15:07</t>
  </si>
  <si>
    <t>Caseware cannot connect to NY Server</t>
  </si>
  <si>
    <t>INC-118469</t>
  </si>
  <si>
    <t>02-19-2025 01:22</t>
  </si>
  <si>
    <t>02-19-2025 11:21</t>
  </si>
  <si>
    <t>02-24-2025 20:21</t>
  </si>
  <si>
    <t>02-19-2025 04:39</t>
  </si>
  <si>
    <t>Insert Z drive in desktop for Quickbooks</t>
  </si>
  <si>
    <t>INC-118472</t>
  </si>
  <si>
    <t>Saluja, Harneet Singh</t>
  </si>
  <si>
    <t>02-19-2025 01:32</t>
  </si>
  <si>
    <t>02-20-2025 01:32</t>
  </si>
  <si>
    <t>03-02-2025 11:02</t>
  </si>
  <si>
    <t>If India resources available to open a NC Fixed Asset File</t>
  </si>
  <si>
    <t>INC-118616</t>
  </si>
  <si>
    <t>02-19-2025 18:04</t>
  </si>
  <si>
    <t>02-26-2025 10:04</t>
  </si>
  <si>
    <t>Caseware deleting adjustments</t>
  </si>
  <si>
    <t>INC-118769</t>
  </si>
  <si>
    <t>Sperry, Anthony</t>
  </si>
  <si>
    <t>02-20-2025 14:48</t>
  </si>
  <si>
    <t>03-05-2025 14:48</t>
  </si>
  <si>
    <t>02-24-2025 13:01</t>
  </si>
  <si>
    <t>Network Access</t>
  </si>
  <si>
    <t>INC-118770</t>
  </si>
  <si>
    <t>02-19-2025 14:55</t>
  </si>
  <si>
    <t>02-20-2025 14:55</t>
  </si>
  <si>
    <t>03-05-2025 14:55</t>
  </si>
  <si>
    <t>02-27-2025 13:00</t>
  </si>
  <si>
    <t>Issue opening performance review in Cornerstone</t>
  </si>
  <si>
    <t>INC-118816</t>
  </si>
  <si>
    <t>Priggie, Daniel</t>
  </si>
  <si>
    <t>02-19-2025 16:34</t>
  </si>
  <si>
    <t>02-20-2025 16:34</t>
  </si>
  <si>
    <t>03-03-2025 02:34</t>
  </si>
  <si>
    <t>02-20-2025 13:53</t>
  </si>
  <si>
    <t>FixedAsset Printing Error</t>
  </si>
  <si>
    <t>INC-118825</t>
  </si>
  <si>
    <t>02-19-2025 16:45</t>
  </si>
  <si>
    <t>02-20-2025 12:45</t>
  </si>
  <si>
    <t>02-26-2025 16:45</t>
  </si>
  <si>
    <t>Inoperable Laptop</t>
  </si>
  <si>
    <t>INC-118828</t>
  </si>
  <si>
    <t>Ramirez, Felix</t>
  </si>
  <si>
    <t>02-19-2025 16:49</t>
  </si>
  <si>
    <t>02-20-2025 08:49</t>
  </si>
  <si>
    <t>02-21-2025 16:49</t>
  </si>
  <si>
    <t>02-20-2025 15:19</t>
  </si>
  <si>
    <t>Unable to boot work laptop</t>
  </si>
  <si>
    <t>INC-118199</t>
  </si>
  <si>
    <t>Flores, Giovanni</t>
  </si>
  <si>
    <t>02-19-2025 11:57</t>
  </si>
  <si>
    <t>03-01-2025 12:57</t>
  </si>
  <si>
    <t>02-21-2025 07:12</t>
  </si>
  <si>
    <t>Caseware not syncing</t>
  </si>
  <si>
    <t>INC-118203</t>
  </si>
  <si>
    <t>Xiang, Jay</t>
  </si>
  <si>
    <t>02-18-2025 12:02</t>
  </si>
  <si>
    <t>02-18-2025 19:43</t>
  </si>
  <si>
    <t>URGENT - ON BEHALF OF ROY TUMPOWSKY - HE CANNOT GET SEND OR RECEIVE EMAILS IN OUTLOOK</t>
  </si>
  <si>
    <t>INC-118217</t>
  </si>
  <si>
    <t>03-01-2025 13:42</t>
  </si>
  <si>
    <t>02-19-2025 20:57</t>
  </si>
  <si>
    <t>Faxing &amp; CCH Axcess</t>
  </si>
  <si>
    <t>INC-118287</t>
  </si>
  <si>
    <t>Dell, Angie</t>
  </si>
  <si>
    <t>02-18-2025 14:10</t>
  </si>
  <si>
    <t>02-19-2025 14:10</t>
  </si>
  <si>
    <t>03-01-2025 15:10</t>
  </si>
  <si>
    <t>02-19-2025 13:32</t>
  </si>
  <si>
    <t>Checkpoint Riag</t>
  </si>
  <si>
    <t>INC-118296</t>
  </si>
  <si>
    <t>02-18-2025 22:19</t>
  </si>
  <si>
    <t>02-24-2025 07:19</t>
  </si>
  <si>
    <t>02-19-2025 14:32</t>
  </si>
  <si>
    <t>IDEA License Error</t>
  </si>
  <si>
    <t>INC-118332</t>
  </si>
  <si>
    <t>Goodman, Richard A.</t>
  </si>
  <si>
    <t>02-19-2025 15:35</t>
  </si>
  <si>
    <t>03-01-2025 16:35</t>
  </si>
  <si>
    <t>Fixed Assets Software not opening</t>
  </si>
  <si>
    <t>INC-118538</t>
  </si>
  <si>
    <t>Fontana, Robert</t>
  </si>
  <si>
    <t>02-19-2025 08:32</t>
  </si>
  <si>
    <t>02-20-2025 08:32</t>
  </si>
  <si>
    <t>03-02-2025 18:02</t>
  </si>
  <si>
    <t>02-19-2025 15:14</t>
  </si>
  <si>
    <t>ProFX Fixed Assets</t>
  </si>
  <si>
    <t>INC-118542</t>
  </si>
  <si>
    <t>Orosy, Taylor</t>
  </si>
  <si>
    <t>02-20-2025 08:36</t>
  </si>
  <si>
    <t>03-02-2025 18:06</t>
  </si>
  <si>
    <t>02-20-2025 10:49</t>
  </si>
  <si>
    <t>Citrin FAS - Need a new User ID</t>
  </si>
  <si>
    <t>INC-118547</t>
  </si>
  <si>
    <t>02-19-2025 08:42</t>
  </si>
  <si>
    <t>02-20-2025 08:42</t>
  </si>
  <si>
    <t>03-05-2025 08:42</t>
  </si>
  <si>
    <t>02-19-2025 15:59</t>
  </si>
  <si>
    <t>Accessing Engagement on Woodbrige Remote Server</t>
  </si>
  <si>
    <t>INC-118574</t>
  </si>
  <si>
    <t>O'Marra, Molly</t>
  </si>
  <si>
    <t>02-19-2025 09:27</t>
  </si>
  <si>
    <t>02-19-2025 17:27</t>
  </si>
  <si>
    <t>02-25-2025 02:27</t>
  </si>
  <si>
    <t>02-19-2025 18:38</t>
  </si>
  <si>
    <t>INC-118586</t>
  </si>
  <si>
    <t>02-19-2025 09:35</t>
  </si>
  <si>
    <t>02-20-2025 09:35</t>
  </si>
  <si>
    <t>03-02-2025 19:05</t>
  </si>
  <si>
    <t>02-21-2025 21:06</t>
  </si>
  <si>
    <t>Caseware trial balances</t>
  </si>
  <si>
    <t>INC-118594</t>
  </si>
  <si>
    <t>02-19-2025 09:43</t>
  </si>
  <si>
    <t>02-20-2025 09:43</t>
  </si>
  <si>
    <t>03-02-2025 19:13</t>
  </si>
  <si>
    <t>02-19-2025 16:53</t>
  </si>
  <si>
    <t>INC-118674</t>
  </si>
  <si>
    <t>Limbardo, Kayla</t>
  </si>
  <si>
    <t>02-19-2025 11:18</t>
  </si>
  <si>
    <t>02-20-2025 11:18</t>
  </si>
  <si>
    <t>03-05-2025 11:18</t>
  </si>
  <si>
    <t>Phones</t>
  </si>
  <si>
    <t>INC-118303</t>
  </si>
  <si>
    <t>02-18-2025 18:26</t>
  </si>
  <si>
    <t>Sharepoint - Access to client folder set to read only</t>
  </si>
  <si>
    <t>INC-118336</t>
  </si>
  <si>
    <t>Foley, Susan</t>
  </si>
  <si>
    <t>02-18-2025 15:44</t>
  </si>
  <si>
    <t>02-19-2025 15:44</t>
  </si>
  <si>
    <t>03-04-2025 15:44</t>
  </si>
  <si>
    <t>02-24-2025 14:44</t>
  </si>
  <si>
    <t>Caseware not opening</t>
  </si>
  <si>
    <t>INC-118447</t>
  </si>
  <si>
    <t>02-19-2025 00:38</t>
  </si>
  <si>
    <t>02-20-2025 00:38</t>
  </si>
  <si>
    <t>03-02-2025 10:08</t>
  </si>
  <si>
    <t>Remote Desktop Issue (for Suraj Singh)</t>
  </si>
  <si>
    <t>INC-118468</t>
  </si>
  <si>
    <t>CaseWare Not Responding !</t>
  </si>
  <si>
    <t>INC-118473</t>
  </si>
  <si>
    <t>Vacheta, Govind</t>
  </si>
  <si>
    <t>02-19-2025 01:36</t>
  </si>
  <si>
    <t>02-19-2025 05:36</t>
  </si>
  <si>
    <t>02-21-2025 01:36</t>
  </si>
  <si>
    <t>02-19-2025 06:49</t>
  </si>
  <si>
    <t>Enough Space is not showing in RDP.</t>
  </si>
  <si>
    <t>INC-118515</t>
  </si>
  <si>
    <t>02-19-2025 05:47</t>
  </si>
  <si>
    <t>02-20-2025 05:47</t>
  </si>
  <si>
    <t>03-02-2025 15:17</t>
  </si>
  <si>
    <t>02-20-2025 02:15</t>
  </si>
  <si>
    <t>INC-118582</t>
  </si>
  <si>
    <t>02-19-2025 09:30</t>
  </si>
  <si>
    <t>02-21-2025 09:30</t>
  </si>
  <si>
    <t>INC-118463</t>
  </si>
  <si>
    <t>02-19-2025 05:15</t>
  </si>
  <si>
    <t>02-21-2025 01:15</t>
  </si>
  <si>
    <t>Data snipper documents are not opening</t>
  </si>
  <si>
    <t>INC-118478</t>
  </si>
  <si>
    <t>02-20-2025 01:44</t>
  </si>
  <si>
    <t>03-02-2025 11:14</t>
  </si>
  <si>
    <t>02-24-2025 09:09</t>
  </si>
  <si>
    <t>CaseWare - NY server issue</t>
  </si>
  <si>
    <t>INC-118493</t>
  </si>
  <si>
    <t>Parekh, Chirag</t>
  </si>
  <si>
    <t>02-20-2025 02:31</t>
  </si>
  <si>
    <t>03-02-2025 12:01</t>
  </si>
  <si>
    <t>02-19-2025 05:05</t>
  </si>
  <si>
    <t>Issue in Excel workbook- Data link</t>
  </si>
  <si>
    <t>INC-118511</t>
  </si>
  <si>
    <t>02-19-2025 05:07</t>
  </si>
  <si>
    <t>02-20-2025 05:07</t>
  </si>
  <si>
    <t>03-02-2025 14:37</t>
  </si>
  <si>
    <t>02-19-2025 06:10</t>
  </si>
  <si>
    <t>INC-118708</t>
  </si>
  <si>
    <t>02-26-2025 13:52</t>
  </si>
  <si>
    <t>03-08-2025 14:53</t>
  </si>
  <si>
    <t>02-28-2025 01:46</t>
  </si>
  <si>
    <t>I cannot print Quickbooks reports from Citrix Workspace</t>
  </si>
  <si>
    <t>INC-118725</t>
  </si>
  <si>
    <t>02-19-2025 13:08</t>
  </si>
  <si>
    <t>02-21-2025 13:08</t>
  </si>
  <si>
    <t>02-21-2025 14:14</t>
  </si>
  <si>
    <t>Secure link from outlook is not working</t>
  </si>
  <si>
    <t>INC-118348</t>
  </si>
  <si>
    <t>02-19-2025 16:02</t>
  </si>
  <si>
    <t>03-01-2025 17:02</t>
  </si>
  <si>
    <t>Need help extracting files</t>
  </si>
  <si>
    <t>INC-118375</t>
  </si>
  <si>
    <t>02-18-2025 17:30</t>
  </si>
  <si>
    <t>02-19-2025 17:30</t>
  </si>
  <si>
    <t>03-04-2025 17:30</t>
  </si>
  <si>
    <t>02-18-2025 17:31</t>
  </si>
  <si>
    <t>suspected isolation of machine after using chat feature in endpoint central</t>
  </si>
  <si>
    <t>INC-118291</t>
  </si>
  <si>
    <t>02-18-2025 14:13</t>
  </si>
  <si>
    <t>02-19-2025 14:13</t>
  </si>
  <si>
    <t>03-04-2025 14:13</t>
  </si>
  <si>
    <t>INFOSEC - Phishing email reported with subject line "Tax Onboarding"</t>
  </si>
  <si>
    <t>INC-118292</t>
  </si>
  <si>
    <t>02-18-2025 14:14</t>
  </si>
  <si>
    <t>02-20-2025 14:14</t>
  </si>
  <si>
    <t>INC-118385</t>
  </si>
  <si>
    <t>02-19-2025 18:01</t>
  </si>
  <si>
    <t>03-01-2025 19:01</t>
  </si>
  <si>
    <t>Unable to Access Caseware</t>
  </si>
  <si>
    <t>INC-118437</t>
  </si>
  <si>
    <t>02-19-2025 08:31</t>
  </si>
  <si>
    <t>02-24-2025 17:31</t>
  </si>
  <si>
    <t>02-21-2025 02:44</t>
  </si>
  <si>
    <t>Unable to find Mt Kisco 2023 Audit binder. Please help urgently.</t>
  </si>
  <si>
    <t>INC-118455</t>
  </si>
  <si>
    <t>02-19-2025 05:23</t>
  </si>
  <si>
    <t>INC-118471</t>
  </si>
  <si>
    <t>MS teams and Outlook not working properly</t>
  </si>
  <si>
    <t>INC-118481</t>
  </si>
  <si>
    <t>02-19-2025 01:51</t>
  </si>
  <si>
    <t>02-20-2025 01:51</t>
  </si>
  <si>
    <t>03-02-2025 11:21</t>
  </si>
  <si>
    <t>PDF Crash</t>
  </si>
  <si>
    <t>INC-118499</t>
  </si>
  <si>
    <t>02-19-2025 03:05</t>
  </si>
  <si>
    <t>02-20-2025 03:05</t>
  </si>
  <si>
    <t>03-02-2025 12:35</t>
  </si>
  <si>
    <t>02-19-2025 07:57</t>
  </si>
  <si>
    <t>Fixed assets</t>
  </si>
  <si>
    <t>INC-118539</t>
  </si>
  <si>
    <t>02-20-2025 18:04</t>
  </si>
  <si>
    <t>03-03-2025 04:04</t>
  </si>
  <si>
    <t>02-20-2025 09:05</t>
  </si>
  <si>
    <t>Unable to send to everyone Melville</t>
  </si>
  <si>
    <t>INC-118613</t>
  </si>
  <si>
    <t>02-20-2025 09:59</t>
  </si>
  <si>
    <t>03-05-2025 10:00</t>
  </si>
  <si>
    <t>02-19-2025 10:21</t>
  </si>
  <si>
    <t>Getting popup of battery replacement</t>
  </si>
  <si>
    <t>INC-118615</t>
  </si>
  <si>
    <t>Carino, Brian</t>
  </si>
  <si>
    <t>02-20-2025 10:03</t>
  </si>
  <si>
    <t>03-05-2025 10:03</t>
  </si>
  <si>
    <t>02-21-2025 08:44</t>
  </si>
  <si>
    <t>Create ShareFile folders for Miles Client</t>
  </si>
  <si>
    <t>INC-118286</t>
  </si>
  <si>
    <t>02-18-2025 14:09</t>
  </si>
  <si>
    <t>02-25-2025 14:09</t>
  </si>
  <si>
    <t>Triangle Wellness QBO Invite Sent</t>
  </si>
  <si>
    <t>INC-118289</t>
  </si>
  <si>
    <t>credentials to access wifi (who is the man)</t>
  </si>
  <si>
    <t>INC-118301</t>
  </si>
  <si>
    <t>02-18-2025 14:25</t>
  </si>
  <si>
    <t>02-19-2025 14:25</t>
  </si>
  <si>
    <t>03-04-2025 14:25</t>
  </si>
  <si>
    <t>Legacy Berdon Laptop</t>
  </si>
  <si>
    <t>INC-118368</t>
  </si>
  <si>
    <t>02-18-2025 17:10</t>
  </si>
  <si>
    <t>03-02-2025 13:15</t>
  </si>
  <si>
    <t>SOFTWARE - Remove clients from QBO client list</t>
  </si>
  <si>
    <t>INC-118409</t>
  </si>
  <si>
    <t>INC-118450</t>
  </si>
  <si>
    <t>02-19-2025 00:43</t>
  </si>
  <si>
    <t>02-20-2025 00:43</t>
  </si>
  <si>
    <t>03-02-2025 10:13</t>
  </si>
  <si>
    <t>02-25-2025 04:56</t>
  </si>
  <si>
    <t>NYC not working</t>
  </si>
  <si>
    <t>INC-118460</t>
  </si>
  <si>
    <t>02-19-2025 09:07</t>
  </si>
  <si>
    <t>02-24-2025 18:07</t>
  </si>
  <si>
    <t>caseware is not working</t>
  </si>
  <si>
    <t>INC-118465</t>
  </si>
  <si>
    <t>02-19-2025 01:17</t>
  </si>
  <si>
    <t>02-20-2025 01:17</t>
  </si>
  <si>
    <t>03-02-2025 10:47</t>
  </si>
  <si>
    <t>Excel crashes every time I open it</t>
  </si>
  <si>
    <t>INC-118360</t>
  </si>
  <si>
    <t>02-18-2025 16:46</t>
  </si>
  <si>
    <t>02-19-2025 16:46</t>
  </si>
  <si>
    <t>03-02-2025 20:43</t>
  </si>
  <si>
    <t>02-20-2025 11:51</t>
  </si>
  <si>
    <t>BNA Online Not Working</t>
  </si>
  <si>
    <t>INC-118405</t>
  </si>
  <si>
    <t>Eiben, Rachael</t>
  </si>
  <si>
    <t>02-18-2025 19:12</t>
  </si>
  <si>
    <t>02-24-2025 12:12</t>
  </si>
  <si>
    <t>02-18-2025 21:30</t>
  </si>
  <si>
    <t>Caseware file not opening</t>
  </si>
  <si>
    <t>INC-118448</t>
  </si>
  <si>
    <t>02-19-2025 00:41</t>
  </si>
  <si>
    <t>02-19-2025 08:41</t>
  </si>
  <si>
    <t>02-24-2025 17:41</t>
  </si>
  <si>
    <t>02-19-2025 06:46</t>
  </si>
  <si>
    <t>INC-118483</t>
  </si>
  <si>
    <t>02-19-2025 07:54</t>
  </si>
  <si>
    <t>02-21-2025 01:54</t>
  </si>
  <si>
    <t>02-19-2025 08:55</t>
  </si>
  <si>
    <t>CCH Axcess not working</t>
  </si>
  <si>
    <t>INC-118497</t>
  </si>
  <si>
    <t>02-20-2025 02:48</t>
  </si>
  <si>
    <t>03-02-2025 12:18</t>
  </si>
  <si>
    <t>02-19-2025 04:54</t>
  </si>
  <si>
    <t>Can't leave an evaluation for Cornerstone</t>
  </si>
  <si>
    <t>INC-118561</t>
  </si>
  <si>
    <t>02-19-2025 09:15</t>
  </si>
  <si>
    <t>02-20-2025 09:15</t>
  </si>
  <si>
    <t>03-05-2025 09:15</t>
  </si>
  <si>
    <t>02-20-2025 13:09</t>
  </si>
  <si>
    <t>"Battery Failed"</t>
  </si>
  <si>
    <t>INC-118565</t>
  </si>
  <si>
    <t>Zawitkowski, David</t>
  </si>
  <si>
    <t>03-02-2025 18:50</t>
  </si>
  <si>
    <t>02-19-2025 16:09</t>
  </si>
  <si>
    <t>WESTWOOD BO-DA ASSOCIATES - DISTRIBUTION BOT</t>
  </si>
  <si>
    <t>INC-118592</t>
  </si>
  <si>
    <t>02-19-2025 09:41</t>
  </si>
  <si>
    <t>02-19-2025 15:41</t>
  </si>
  <si>
    <t>02-21-2025 09:41</t>
  </si>
  <si>
    <t>Need to retrieve tax return before saving changes yesterday before 5:30 pm</t>
  </si>
  <si>
    <t>INC-118667</t>
  </si>
  <si>
    <t>02-20-2025 11:14</t>
  </si>
  <si>
    <t>03-05-2025 11:15</t>
  </si>
  <si>
    <t>02-20-2025 10:10</t>
  </si>
  <si>
    <t>Need a password reset for Brooklyn Hermans</t>
  </si>
  <si>
    <t>INC-118387</t>
  </si>
  <si>
    <t>02-18-2025 18:07</t>
  </si>
  <si>
    <t>02-19-2025 18:07</t>
  </si>
  <si>
    <t>03-01-2025 19:07</t>
  </si>
  <si>
    <t>02-18-2025 18:52</t>
  </si>
  <si>
    <t>INC-118432</t>
  </si>
  <si>
    <t>Sonje, Snehal</t>
  </si>
  <si>
    <t>02-19-2025 00:28</t>
  </si>
  <si>
    <t>02-20-2025 00:28</t>
  </si>
  <si>
    <t>03-02-2025 09:59</t>
  </si>
  <si>
    <t>INC-118458</t>
  </si>
  <si>
    <t>02-21-2025 01:05</t>
  </si>
  <si>
    <t>02-19-2025 06:51</t>
  </si>
  <si>
    <t>Unable to login my laptop</t>
  </si>
  <si>
    <t>INC-118477</t>
  </si>
  <si>
    <t>Kumar, Paritosh</t>
  </si>
  <si>
    <t>02-20-2025 01:40</t>
  </si>
  <si>
    <t>03-02-2025 11:10</t>
  </si>
  <si>
    <t>02-19-2025 02:38</t>
  </si>
  <si>
    <t>Highlighting PDF</t>
  </si>
  <si>
    <t>INC-118609</t>
  </si>
  <si>
    <t>02-20-2025 09:54</t>
  </si>
  <si>
    <t>03-02-2025 19:24</t>
  </si>
  <si>
    <t>02-19-2025 23:56</t>
  </si>
  <si>
    <t>INC-118696</t>
  </si>
  <si>
    <t>Drury, Katherine</t>
  </si>
  <si>
    <t>02-19-2025 12:03</t>
  </si>
  <si>
    <t>02-20-2025 12:03</t>
  </si>
  <si>
    <t>03-02-2025 21:33</t>
  </si>
  <si>
    <t>Issues with Authenticator App for MFA</t>
  </si>
  <si>
    <t>INC-118738</t>
  </si>
  <si>
    <t>02-19-2025 17:50</t>
  </si>
  <si>
    <t>02-21-2025 13:50</t>
  </si>
  <si>
    <t>02-21-2025 18:09</t>
  </si>
  <si>
    <t>Unable to open any file in caseware</t>
  </si>
  <si>
    <t>INC-118422</t>
  </si>
  <si>
    <t>Gandhi, Priyanka</t>
  </si>
  <si>
    <t>02-19-2025 00:16</t>
  </si>
  <si>
    <t>02-20-2025 00:16</t>
  </si>
  <si>
    <t>03-02-2025 09:46</t>
  </si>
  <si>
    <t>02-19-2025 05:09</t>
  </si>
  <si>
    <t>Unable to open caseware</t>
  </si>
  <si>
    <t>INC-118423</t>
  </si>
  <si>
    <t>INC-118428</t>
  </si>
  <si>
    <t>02-19-2025 00:24</t>
  </si>
  <si>
    <t>02-20-2025 00:24</t>
  </si>
  <si>
    <t>03-02-2025 09:54</t>
  </si>
  <si>
    <t>02-19-2025 05:12</t>
  </si>
  <si>
    <t>INC-118429</t>
  </si>
  <si>
    <t>Sanghavi, Vidhi</t>
  </si>
  <si>
    <t>Unable to open FIle in Caseware</t>
  </si>
  <si>
    <t>INC-118440</t>
  </si>
  <si>
    <t>02-19-2025 04:35</t>
  </si>
  <si>
    <t>02-21-2025 00:35</t>
  </si>
  <si>
    <t>02-19-2025 04:20</t>
  </si>
  <si>
    <t>INC-118444</t>
  </si>
  <si>
    <t>CaseWare - NY Server</t>
  </si>
  <si>
    <t>INC-118474</t>
  </si>
  <si>
    <t>Kumari, Kajal</t>
  </si>
  <si>
    <t>02-20-2025 01:36</t>
  </si>
  <si>
    <t>03-02-2025 11:06</t>
  </si>
  <si>
    <t>02-19-2025 05:06</t>
  </si>
  <si>
    <t>RDP - Blank screen issue</t>
  </si>
  <si>
    <t>INC-118476</t>
  </si>
  <si>
    <t>Behera, Hemant</t>
  </si>
  <si>
    <t>02-19-2025 01:39</t>
  </si>
  <si>
    <t>02-21-2025 01:39</t>
  </si>
  <si>
    <t>02-19-2025 02:03</t>
  </si>
  <si>
    <t>INC-118488</t>
  </si>
  <si>
    <t>02-20-2025 02:04</t>
  </si>
  <si>
    <t>03-02-2025 11:34</t>
  </si>
  <si>
    <t>02-19-2025 05:27</t>
  </si>
  <si>
    <t>Star Scheduling</t>
  </si>
  <si>
    <t>INC-118494</t>
  </si>
  <si>
    <t>I have completed the CPAs and Independence training but its still showing as incomplete &amp; I am unable to access Skills Inventory Survey. Pls resolve the issue</t>
  </si>
  <si>
    <t>INC-118506</t>
  </si>
  <si>
    <t>02-19-2025 04:01</t>
  </si>
  <si>
    <t>02-20-2025 04:01</t>
  </si>
  <si>
    <t>03-02-2025 13:31</t>
  </si>
  <si>
    <t>02-19-2025 04:19</t>
  </si>
  <si>
    <t>CCH Fixed Asset software</t>
  </si>
  <si>
    <t>INC-118534</t>
  </si>
  <si>
    <t>Silva, Adrian V.</t>
  </si>
  <si>
    <t>03-05-2025 08:17</t>
  </si>
  <si>
    <t>02-21-2025 13:02</t>
  </si>
  <si>
    <t>Issue connecting to NY server in caseware</t>
  </si>
  <si>
    <t>INC-118435</t>
  </si>
  <si>
    <t>INC-118441</t>
  </si>
  <si>
    <t>02-20-2025 00:35</t>
  </si>
  <si>
    <t>03-02-2025 10:05</t>
  </si>
  <si>
    <t>Unable to open caseware files</t>
  </si>
  <si>
    <t>INC-118445</t>
  </si>
  <si>
    <t>02-20-2025 00:37</t>
  </si>
  <si>
    <t>03-02-2025 10:07</t>
  </si>
  <si>
    <t>Issue with Star Web application</t>
  </si>
  <si>
    <t>INC-118533</t>
  </si>
  <si>
    <t>Sunil, Mannevaram</t>
  </si>
  <si>
    <t>02-21-2025 08:17</t>
  </si>
  <si>
    <t>02-19-2025 13:34</t>
  </si>
  <si>
    <t>Unable to access folder</t>
  </si>
  <si>
    <t>INC-118549</t>
  </si>
  <si>
    <t>02-22-2025 09:50</t>
  </si>
  <si>
    <t>03-04-2025 11:50</t>
  </si>
  <si>
    <t>02-21-2025 03:42</t>
  </si>
  <si>
    <t>Star continues to freeze up</t>
  </si>
  <si>
    <t>INC-118563</t>
  </si>
  <si>
    <t>03-02-2025 18:48</t>
  </si>
  <si>
    <t>02-20-2025 14:28</t>
  </si>
  <si>
    <t>Quickbooks Accountant Desktop Plus 2024 is not opening on desktop</t>
  </si>
  <si>
    <t>INC-118610</t>
  </si>
  <si>
    <t>03-02-2025 19:26</t>
  </si>
  <si>
    <t>02-20-2025 06:03</t>
  </si>
  <si>
    <t>INC-118431</t>
  </si>
  <si>
    <t>Narayanan, Aakash</t>
  </si>
  <si>
    <t>02-19-2025 00:27</t>
  </si>
  <si>
    <t>02-21-2025 00:27</t>
  </si>
  <si>
    <t>02-19-2025 05:08</t>
  </si>
  <si>
    <t>SP Binder; Routing Manager</t>
  </si>
  <si>
    <t>INC-118439</t>
  </si>
  <si>
    <t>02-20-2025 02:16</t>
  </si>
  <si>
    <t>INC-118449</t>
  </si>
  <si>
    <t>02-19-2025 00:42</t>
  </si>
  <si>
    <t>02-19-2025 04:42</t>
  </si>
  <si>
    <t>02-21-2025 00:42</t>
  </si>
  <si>
    <t>INC-118466</t>
  </si>
  <si>
    <t>02-19-2025 01:18</t>
  </si>
  <si>
    <t>02-20-2025 01:18</t>
  </si>
  <si>
    <t>03-02-2025 10:48</t>
  </si>
  <si>
    <t>Unable to Find Scenthound Franchising Caseware Binder</t>
  </si>
  <si>
    <t>INC-118475</t>
  </si>
  <si>
    <t>02-19-2025 04:16</t>
  </si>
  <si>
    <t>Issue with caseware cloud</t>
  </si>
  <si>
    <t>INC-118489</t>
  </si>
  <si>
    <t>02-19-2025 02:08</t>
  </si>
  <si>
    <t>02-20-2025 02:08</t>
  </si>
  <si>
    <t>03-02-2025 11:38</t>
  </si>
  <si>
    <t>Cannot print and deskphones not working</t>
  </si>
  <si>
    <t>INC-118652</t>
  </si>
  <si>
    <t>02-21-2025 10:52</t>
  </si>
  <si>
    <t>02-20-2025 19:08</t>
  </si>
  <si>
    <t>Screen Share on Teams not working</t>
  </si>
  <si>
    <t>INC-118972</t>
  </si>
  <si>
    <t>Blouin, Nicholas</t>
  </si>
  <si>
    <t>02-21-2025 10:03</t>
  </si>
  <si>
    <t>03-03-2025 20:03</t>
  </si>
  <si>
    <t>02-20-2025 13:30</t>
  </si>
  <si>
    <t>INC-118446</t>
  </si>
  <si>
    <t>02-19-2025 04:38</t>
  </si>
  <si>
    <t>02-21-2025 00:38</t>
  </si>
  <si>
    <t>02-19-2025 02:53</t>
  </si>
  <si>
    <t>Want access to Fixed Asset Software</t>
  </si>
  <si>
    <t>INC-118504</t>
  </si>
  <si>
    <t>02-19-2025 03:46</t>
  </si>
  <si>
    <t>02-19-2025 19:00</t>
  </si>
  <si>
    <t>02-20-2025 09:40</t>
  </si>
  <si>
    <t>Facing difficulties while changing Password on HRM</t>
  </si>
  <si>
    <t>INC-118507</t>
  </si>
  <si>
    <t>02-19-2025 04:43</t>
  </si>
  <si>
    <t>02-20-2025 04:43</t>
  </si>
  <si>
    <t>03-02-2025 14:14</t>
  </si>
  <si>
    <t>02-19-2025 06:32</t>
  </si>
  <si>
    <t>Can't locate Eggersman USA, LLC Caseware file for 2024</t>
  </si>
  <si>
    <t>INC-118575</t>
  </si>
  <si>
    <t>02-20-2025 09:27</t>
  </si>
  <si>
    <t>03-05-2025 09:27</t>
  </si>
  <si>
    <t>02-19-2025 17:20</t>
  </si>
  <si>
    <t>caseware registration</t>
  </si>
  <si>
    <t>INC-118676</t>
  </si>
  <si>
    <t>02-19-2025 11:23</t>
  </si>
  <si>
    <t>02-20-2025 11:23</t>
  </si>
  <si>
    <t>03-05-2025 11:23</t>
  </si>
  <si>
    <t>Not able to open caseware files</t>
  </si>
  <si>
    <t>INC-118426</t>
  </si>
  <si>
    <t>03-02-2025 09:52</t>
  </si>
  <si>
    <t>02-21-2025 02:43</t>
  </si>
  <si>
    <t>CaseWare is expiring.</t>
  </si>
  <si>
    <t>INC-118522</t>
  </si>
  <si>
    <t>02-19-2025 07:21</t>
  </si>
  <si>
    <t>02-20-2025 07:21</t>
  </si>
  <si>
    <t>03-05-2025 07:21</t>
  </si>
  <si>
    <t>02-19-2025 08:03</t>
  </si>
  <si>
    <t>Urgent - Exchange Email Forwarding/ mailbox Access - Granting access to former employee's Outlook</t>
  </si>
  <si>
    <t>INC-118550</t>
  </si>
  <si>
    <t>02-19-2025 08:53</t>
  </si>
  <si>
    <t>02-26-2025 08:53</t>
  </si>
  <si>
    <t>02-19-2025 14:41</t>
  </si>
  <si>
    <t>Email - Need attachment Released from Email</t>
  </si>
  <si>
    <t>INC-118937</t>
  </si>
  <si>
    <t>03-06-2025 09:11</t>
  </si>
  <si>
    <t>PDFler - Please Install</t>
  </si>
  <si>
    <t>INC-118939</t>
  </si>
  <si>
    <t>02-20-2025 09:13</t>
  </si>
  <si>
    <t>02-21-2025 09:13</t>
  </si>
  <si>
    <t>03-06-2025 09:13</t>
  </si>
  <si>
    <t>Monitor : Left Monitor is Not Working</t>
  </si>
  <si>
    <t>INC-118940</t>
  </si>
  <si>
    <t>02-20-2025 09:14</t>
  </si>
  <si>
    <t>02-21-2025 09:14</t>
  </si>
  <si>
    <t>03-06-2025 09:14</t>
  </si>
  <si>
    <t>INC-118942</t>
  </si>
  <si>
    <t>02-21-2025 09:17</t>
  </si>
  <si>
    <t>03-06-2025 09:17</t>
  </si>
  <si>
    <t>Error : Getting weird Network Message Popping up</t>
  </si>
  <si>
    <t>INC-118943</t>
  </si>
  <si>
    <t>Vogel, Bradley</t>
  </si>
  <si>
    <t>02-20-2025 09:19</t>
  </si>
  <si>
    <t>02-21-2025 09:19</t>
  </si>
  <si>
    <t>03-06-2025 09:19</t>
  </si>
  <si>
    <t>Sharefile : Unable to Add Sharefile Link to Email</t>
  </si>
  <si>
    <t>INC-118952</t>
  </si>
  <si>
    <t>02-21-2025 09:29</t>
  </si>
  <si>
    <t>03-06-2025 09:29</t>
  </si>
  <si>
    <t>Cornerstone not launching performance review</t>
  </si>
  <si>
    <t>INC-118975</t>
  </si>
  <si>
    <t>02-20-2025 10:04</t>
  </si>
  <si>
    <t>03-03-2025 20:05</t>
  </si>
  <si>
    <t>02-24-2025 23:29</t>
  </si>
  <si>
    <t>fax not received</t>
  </si>
  <si>
    <t>INC-118996</t>
  </si>
  <si>
    <t>Kleiman, Barry</t>
  </si>
  <si>
    <t>02-20-2025 10:35</t>
  </si>
  <si>
    <t>03-06-2025 10:35</t>
  </si>
  <si>
    <t>02-21-2025 10:37</t>
  </si>
  <si>
    <t>PDFlyer : Please Install PDflyer</t>
  </si>
  <si>
    <t>INC-119018</t>
  </si>
  <si>
    <t>Mahmuti, Brunilda</t>
  </si>
  <si>
    <t>02-21-2025 11:20</t>
  </si>
  <si>
    <t>03-06-2025 11:20</t>
  </si>
  <si>
    <t>Infrastructre Pop up</t>
  </si>
  <si>
    <t>INC-119029</t>
  </si>
  <si>
    <t>02-20-2025 11:40</t>
  </si>
  <si>
    <t>02-21-2025 11:40</t>
  </si>
  <si>
    <t>03-03-2025 21:40</t>
  </si>
  <si>
    <t>02-25-2025 16:35</t>
  </si>
  <si>
    <t>Bluetooth</t>
  </si>
  <si>
    <t>INC-118568</t>
  </si>
  <si>
    <t>Reda, Matthew</t>
  </si>
  <si>
    <t>02-20-2025 09:21</t>
  </si>
  <si>
    <t>03-02-2025 18:51</t>
  </si>
  <si>
    <t>02-22-2025 13:53</t>
  </si>
  <si>
    <t>SOFTWARE - Datafaction and Need Printer setup in Woodland Hills office</t>
  </si>
  <si>
    <t>INC-118736</t>
  </si>
  <si>
    <t>Fernando, Nea</t>
  </si>
  <si>
    <t>02-19-2025 13:44</t>
  </si>
  <si>
    <t>02-19-2025 17:44</t>
  </si>
  <si>
    <t>02-21-2025 13:44</t>
  </si>
  <si>
    <t>Remote Qbooks Stuck</t>
  </si>
  <si>
    <t>INC-118783</t>
  </si>
  <si>
    <t>02-19-2025 15:49</t>
  </si>
  <si>
    <t>02-20-2025 11:49</t>
  </si>
  <si>
    <t>02-26-2025 15:49</t>
  </si>
  <si>
    <t>02-19-2025 18:10</t>
  </si>
  <si>
    <t>Need to download a back up copy of a CW file for a client</t>
  </si>
  <si>
    <t>INC-118807</t>
  </si>
  <si>
    <t>Kazani, Alma</t>
  </si>
  <si>
    <t>02-19-2025 16:21</t>
  </si>
  <si>
    <t>02-20-2025 16:21</t>
  </si>
  <si>
    <t>03-03-2025 02:21</t>
  </si>
  <si>
    <t>02-19-2025 21:13</t>
  </si>
  <si>
    <t>CASEWARE - how to add template</t>
  </si>
  <si>
    <t>INC-118866</t>
  </si>
  <si>
    <t>Way, Stewart</t>
  </si>
  <si>
    <t>02-19-2025 20:03</t>
  </si>
  <si>
    <t>03-06-2025 07:00</t>
  </si>
  <si>
    <t>02-19-2025 20:08</t>
  </si>
  <si>
    <t>INC-118584</t>
  </si>
  <si>
    <t>02-20-2025 09:32</t>
  </si>
  <si>
    <t>03-05-2025 09:32</t>
  </si>
  <si>
    <t>INC-118625</t>
  </si>
  <si>
    <t>02-19-2025 10:29</t>
  </si>
  <si>
    <t>02-20-2025 10:29</t>
  </si>
  <si>
    <t>03-02-2025 19:59</t>
  </si>
  <si>
    <t>02-20-2025 13:41</t>
  </si>
  <si>
    <t>Advanceflow add in tab disappeared</t>
  </si>
  <si>
    <t>INC-118639</t>
  </si>
  <si>
    <t>Depaolo, Joseph</t>
  </si>
  <si>
    <t>02-19-2025 14:36</t>
  </si>
  <si>
    <t>02-21-2025 10:36</t>
  </si>
  <si>
    <t>02-19-2025 14:31</t>
  </si>
  <si>
    <t>Locked out of my computer</t>
  </si>
  <si>
    <t>INC-118660</t>
  </si>
  <si>
    <t>02-19-2025 11:06</t>
  </si>
  <si>
    <t>02-20-2025 07:06</t>
  </si>
  <si>
    <t>02-26-2025 11:06</t>
  </si>
  <si>
    <t>02-19-2025 11:08</t>
  </si>
  <si>
    <t>Access Legacy Berdon Laptop</t>
  </si>
  <si>
    <t>INC-118704</t>
  </si>
  <si>
    <t>Chilkowitz, Fred E.</t>
  </si>
  <si>
    <t>02-20-2025 08:25</t>
  </si>
  <si>
    <t>02-26-2025 12:25</t>
  </si>
  <si>
    <t>ProFA - cannot open the software - was able to previously</t>
  </si>
  <si>
    <t>INC-118551</t>
  </si>
  <si>
    <t>02-20-2025 08:53</t>
  </si>
  <si>
    <t>03-02-2025 18:23</t>
  </si>
  <si>
    <t>Zdrive</t>
  </si>
  <si>
    <t>INC-118658</t>
  </si>
  <si>
    <t>02-21-2025 11:04</t>
  </si>
  <si>
    <t>02-19-2025 16:22</t>
  </si>
  <si>
    <t>XCM Permissions</t>
  </si>
  <si>
    <t>INC-118719</t>
  </si>
  <si>
    <t>02-20-2025 08:59</t>
  </si>
  <si>
    <t>02-26-2025 12:59</t>
  </si>
  <si>
    <t>Can't reply from email contact - Tax Operations-Chapel Hill</t>
  </si>
  <si>
    <t>INC-118585</t>
  </si>
  <si>
    <t>02-19-2025 09:33</t>
  </si>
  <si>
    <t>02-19-2025 17:33</t>
  </si>
  <si>
    <t>02-25-2025 02:33</t>
  </si>
  <si>
    <t>02-19-2025 23:52</t>
  </si>
  <si>
    <t>Issue with screen</t>
  </si>
  <si>
    <t>INC-118664</t>
  </si>
  <si>
    <t>02-19-2025 11:09</t>
  </si>
  <si>
    <t>03-02-2025 20:39</t>
  </si>
  <si>
    <t>02-19-2025 22:10</t>
  </si>
  <si>
    <t>Computer slow to respond</t>
  </si>
  <si>
    <t>INC-118728</t>
  </si>
  <si>
    <t>02-20-2025 13:20</t>
  </si>
  <si>
    <t>03-05-2025 13:20</t>
  </si>
  <si>
    <t>02-20-2025 08:13</t>
  </si>
  <si>
    <t>Monitors and network not working</t>
  </si>
  <si>
    <t>INC-118601</t>
  </si>
  <si>
    <t>Scollan, Jessica</t>
  </si>
  <si>
    <t>02-20-2025 09:51</t>
  </si>
  <si>
    <t>03-05-2025 09:51</t>
  </si>
  <si>
    <t>Mateo Granados' work number coming up as Scam Likely</t>
  </si>
  <si>
    <t>INC-118659</t>
  </si>
  <si>
    <t>Hammadi, Maria</t>
  </si>
  <si>
    <t>02-19-2025 11:05</t>
  </si>
  <si>
    <t>02-20-2025 11:05</t>
  </si>
  <si>
    <t>03-05-2025 11:05</t>
  </si>
  <si>
    <t>02-20-2025 17:25</t>
  </si>
  <si>
    <t>Drive Access</t>
  </si>
  <si>
    <t>INC-118666</t>
  </si>
  <si>
    <t>02-19-2025 11:10</t>
  </si>
  <si>
    <t>02-20-2025 11:10</t>
  </si>
  <si>
    <t>03-05-2025 11:10</t>
  </si>
  <si>
    <t>Deleted file in Caseware - LMR partners LLC - 12.31.24, excel file "May 2024 distribution - Form 1042" by accident, hit restore in Recycle bin but not sure where it went to recover</t>
  </si>
  <si>
    <t>INC-118695</t>
  </si>
  <si>
    <t>02-19-2025 12:02</t>
  </si>
  <si>
    <t>03-05-2025 12:02</t>
  </si>
  <si>
    <t>02-20-2025 09:39</t>
  </si>
  <si>
    <t>Safesend Access</t>
  </si>
  <si>
    <t>INC-118559</t>
  </si>
  <si>
    <t>02-19-2025 09:09</t>
  </si>
  <si>
    <t>02-19-2025 17:09</t>
  </si>
  <si>
    <t>02-25-2025 02:09</t>
  </si>
  <si>
    <t>Laptop Booting issue</t>
  </si>
  <si>
    <t>INC-118641</t>
  </si>
  <si>
    <t>Oshima, Aki</t>
  </si>
  <si>
    <t>02-19-2025 10:39</t>
  </si>
  <si>
    <t>02-19-2025 18:39</t>
  </si>
  <si>
    <t>02-25-2025 03:39</t>
  </si>
  <si>
    <t>02-19-2025 12:13</t>
  </si>
  <si>
    <t>India Task Team e-mail</t>
  </si>
  <si>
    <t>INC-118800</t>
  </si>
  <si>
    <t>02-19-2025 16:16</t>
  </si>
  <si>
    <t>02-20-2025 16:16</t>
  </si>
  <si>
    <t>03-05-2025 16:16</t>
  </si>
  <si>
    <t>02-20-2025 18:42</t>
  </si>
  <si>
    <t>ProSystem Fixed assets</t>
  </si>
  <si>
    <t>INC-118837</t>
  </si>
  <si>
    <t>02-19-2025 17:19</t>
  </si>
  <si>
    <t>02-20-2025 17:19</t>
  </si>
  <si>
    <t>03-03-2025 03:19</t>
  </si>
  <si>
    <t>02-20-2025 15:03</t>
  </si>
  <si>
    <t>ShareFile Access/trouble logging in</t>
  </si>
  <si>
    <t>INC-118858</t>
  </si>
  <si>
    <t>Poulos, Petra</t>
  </si>
  <si>
    <t>02-19-2025 18:29</t>
  </si>
  <si>
    <t>02-20-2025 18:29</t>
  </si>
  <si>
    <t>03-03-2025 04:29</t>
  </si>
  <si>
    <t>02-20-2025 08:45</t>
  </si>
  <si>
    <t>I need to know if files I received are legit or spam before I click open - please help thanks</t>
  </si>
  <si>
    <t>INC-118871</t>
  </si>
  <si>
    <t>02-19-2025 20:46</t>
  </si>
  <si>
    <t>02-20-2025 20:46</t>
  </si>
  <si>
    <t>03-03-2025 06:46</t>
  </si>
  <si>
    <t>02-20-2025 14:19</t>
  </si>
  <si>
    <t>URGENT RUSH - Unable to access Teams, Outlook and IT Service Helpdesk Portal</t>
  </si>
  <si>
    <t>INC-118687</t>
  </si>
  <si>
    <t>Pillai, Vishal</t>
  </si>
  <si>
    <t>03-02-2025 21:12</t>
  </si>
  <si>
    <t>02-19-2025 17:37</t>
  </si>
  <si>
    <t>camera isn't working</t>
  </si>
  <si>
    <t>INC-118692</t>
  </si>
  <si>
    <t>Allenovitch, Jamie</t>
  </si>
  <si>
    <t>02-19-2025 12:00</t>
  </si>
  <si>
    <t>02-20-2025 12:00</t>
  </si>
  <si>
    <t>03-02-2025 21:30</t>
  </si>
  <si>
    <t>02-20-2025 10:58</t>
  </si>
  <si>
    <t>In office, laptop shuts down</t>
  </si>
  <si>
    <t>INC-118722</t>
  </si>
  <si>
    <t>Johnson, Carl</t>
  </si>
  <si>
    <t>02-20-2025 13:06</t>
  </si>
  <si>
    <t>03-05-2025 13:06</t>
  </si>
  <si>
    <t>02-27-2025 09:03</t>
  </si>
  <si>
    <t>Caseware- Binder deletion</t>
  </si>
  <si>
    <t>INC-118889</t>
  </si>
  <si>
    <t>03-03-2025 11:16</t>
  </si>
  <si>
    <t>02-20-2025 03:46</t>
  </si>
  <si>
    <t>INC-118893</t>
  </si>
  <si>
    <t>02-20-2025 02:10</t>
  </si>
  <si>
    <t>02-20-2025 06:10</t>
  </si>
  <si>
    <t>02-22-2025 10:10</t>
  </si>
  <si>
    <t>02-20-2025 08:04</t>
  </si>
  <si>
    <t>Unable to open CCH in remote desktop</t>
  </si>
  <si>
    <t>INC-118897</t>
  </si>
  <si>
    <t>02-20-2025 02:47</t>
  </si>
  <si>
    <t>02-21-2025 02:47</t>
  </si>
  <si>
    <t>03-03-2025 12:47</t>
  </si>
  <si>
    <t>Z: Drive mapping on woodburry</t>
  </si>
  <si>
    <t>INC-118902</t>
  </si>
  <si>
    <t>02-21-2025 03:31</t>
  </si>
  <si>
    <t>03-03-2025 13:31</t>
  </si>
  <si>
    <t>02-20-2025 04:27</t>
  </si>
  <si>
    <t>Unable to close the excel</t>
  </si>
  <si>
    <t>INC-118931</t>
  </si>
  <si>
    <t>02-20-2025 08:56</t>
  </si>
  <si>
    <t>02-21-2025 08:56</t>
  </si>
  <si>
    <t>03-03-2025 18:56</t>
  </si>
  <si>
    <t>02-24-2025 01:29</t>
  </si>
  <si>
    <t>INC-119087</t>
  </si>
  <si>
    <t>02-20-2025 13:31</t>
  </si>
  <si>
    <t>02-21-2025 13:31</t>
  </si>
  <si>
    <t>03-03-2025 23:31</t>
  </si>
  <si>
    <t>02-20-2025 15:26</t>
  </si>
  <si>
    <t>Zdrive not woking</t>
  </si>
  <si>
    <t>INC-119194</t>
  </si>
  <si>
    <t>02-20-2025 16:47</t>
  </si>
  <si>
    <t>02-21-2025 16:47</t>
  </si>
  <si>
    <t>03-04-2025 02:47</t>
  </si>
  <si>
    <t>02-20-2025 18:10</t>
  </si>
  <si>
    <t>Can't Find Client Return In CASEWARE.- Client # 197059 - SPLIT IMAGE, INC</t>
  </si>
  <si>
    <t>INC-118909</t>
  </si>
  <si>
    <t>Farhan, Mohammed</t>
  </si>
  <si>
    <t>02-20-2025 05:01</t>
  </si>
  <si>
    <t>02-20-2025 09:01</t>
  </si>
  <si>
    <t>02-22-2025 13:01</t>
  </si>
  <si>
    <t>02-20-2025 07:27</t>
  </si>
  <si>
    <t>FW: Voice Mail (54 seconds)</t>
  </si>
  <si>
    <t>INC-118645</t>
  </si>
  <si>
    <t>03-02-2025 20:17</t>
  </si>
  <si>
    <t>Spam mail</t>
  </si>
  <si>
    <t>INC-118712</t>
  </si>
  <si>
    <t>02-19-2025 12:42</t>
  </si>
  <si>
    <t>02-20-2025 12:42</t>
  </si>
  <si>
    <t>03-05-2025 12:42</t>
  </si>
  <si>
    <t>Need QuickBooks desktop access loaded ...</t>
  </si>
  <si>
    <t>INC-118818</t>
  </si>
  <si>
    <t>02-19-2025 16:37</t>
  </si>
  <si>
    <t>02-20-2025 16:37</t>
  </si>
  <si>
    <t>03-03-2025 02:38</t>
  </si>
  <si>
    <t>INC-118868</t>
  </si>
  <si>
    <t>02-19-2025 20:14</t>
  </si>
  <si>
    <t>02-27-2025 11:01</t>
  </si>
  <si>
    <t>DAS - Workpaper formula gets broken frequently</t>
  </si>
  <si>
    <t>INC-118880</t>
  </si>
  <si>
    <t>Vyas, Rimpita</t>
  </si>
  <si>
    <t>02-19-2025 23:32</t>
  </si>
  <si>
    <t>03-03-2025 09:32</t>
  </si>
  <si>
    <t>02-20-2025 23:05</t>
  </si>
  <si>
    <t>Need for client ASAP - Amazon Workspace access</t>
  </si>
  <si>
    <t>INC-118855</t>
  </si>
  <si>
    <t>Olivero, Diane</t>
  </si>
  <si>
    <t>02-20-2025 14:16</t>
  </si>
  <si>
    <t>02-26-2025 18:16</t>
  </si>
  <si>
    <t>02-21-2025 14:45</t>
  </si>
  <si>
    <t>Email - Outlook</t>
  </si>
  <si>
    <t>INC-118860</t>
  </si>
  <si>
    <t>02-19-2025 18:30</t>
  </si>
  <si>
    <t>02-20-2025 18:30</t>
  </si>
  <si>
    <t>03-03-2025 04:30</t>
  </si>
  <si>
    <t>02-20-2025 10:11</t>
  </si>
  <si>
    <t>INC-119162</t>
  </si>
  <si>
    <t>02-20-2025 16:08</t>
  </si>
  <si>
    <t>02-20-2025 20:08</t>
  </si>
  <si>
    <t>02-23-2025 08:38</t>
  </si>
  <si>
    <t>02-24-2025 15:24</t>
  </si>
  <si>
    <t>No application is working</t>
  </si>
  <si>
    <t>INC-119185</t>
  </si>
  <si>
    <t>02-20-2025 16:42</t>
  </si>
  <si>
    <t>02-21-2025 16:42</t>
  </si>
  <si>
    <t>03-04-2025 02:42</t>
  </si>
  <si>
    <t>02-22-2025 09:39</t>
  </si>
  <si>
    <t>RE: Z DRIVE ISSUES</t>
  </si>
  <si>
    <t>INC-119204</t>
  </si>
  <si>
    <t>Pogyo, Joaquin</t>
  </si>
  <si>
    <t>02-20-2025 16:57</t>
  </si>
  <si>
    <t>02-21-2025 16:57</t>
  </si>
  <si>
    <t>03-04-2025 02:57</t>
  </si>
  <si>
    <t>02-20-2025 23:33</t>
  </si>
  <si>
    <t>HP Laptop return</t>
  </si>
  <si>
    <t>INC-118870</t>
  </si>
  <si>
    <t>02-19-2025 20:30</t>
  </si>
  <si>
    <t>02-20-2025 20:30</t>
  </si>
  <si>
    <t>03-03-2025 06:30</t>
  </si>
  <si>
    <t>02-20-2025 15:44</t>
  </si>
  <si>
    <t>Virtual Desktop app is too slow</t>
  </si>
  <si>
    <t>INC-118731</t>
  </si>
  <si>
    <t>02-19-2025 13:26</t>
  </si>
  <si>
    <t>02-21-2025 10:26</t>
  </si>
  <si>
    <t>03-06-2025 10:26</t>
  </si>
  <si>
    <t>INC-118774</t>
  </si>
  <si>
    <t>Burton, Sharon</t>
  </si>
  <si>
    <t>02-19-2025 14:59</t>
  </si>
  <si>
    <t>02-24-2025 09:29</t>
  </si>
  <si>
    <t>03-06-2025 02:29</t>
  </si>
  <si>
    <t>02-24-2025 10:27</t>
  </si>
  <si>
    <t>SOFTWARE -  Caseware issue Gelt Lakewood Portfolio - cant open 2023 caseware</t>
  </si>
  <si>
    <t>INC-118710</t>
  </si>
  <si>
    <t>02-19-2025 12:41</t>
  </si>
  <si>
    <t>02-21-2025 12:41</t>
  </si>
  <si>
    <t>02-24-2025 12:45</t>
  </si>
  <si>
    <t>set-up GM engagement</t>
  </si>
  <si>
    <t>INC-118843</t>
  </si>
  <si>
    <t>Greco, Anthony</t>
  </si>
  <si>
    <t>02-19-2025 17:29</t>
  </si>
  <si>
    <t>02-20-2025 17:29</t>
  </si>
  <si>
    <t>03-05-2025 17:29</t>
  </si>
  <si>
    <t>Access to 2024 tax files</t>
  </si>
  <si>
    <t>INC-118810</t>
  </si>
  <si>
    <t>03-03-2025 02:22</t>
  </si>
  <si>
    <t>02-24-2025 08:55</t>
  </si>
  <si>
    <t>INC-118811</t>
  </si>
  <si>
    <t>02-19-2025 16:23</t>
  </si>
  <si>
    <t>03-03-2025 02:23</t>
  </si>
  <si>
    <t>02-21-2025 09:12</t>
  </si>
  <si>
    <t>INC-118826</t>
  </si>
  <si>
    <t>Scalabrini, Marisa</t>
  </si>
  <si>
    <t>02-20-2025 16:45</t>
  </si>
  <si>
    <t>03-05-2025 16:45</t>
  </si>
  <si>
    <t>02-20-2025 11:26</t>
  </si>
  <si>
    <t>request for international use not taken care of</t>
  </si>
  <si>
    <t>INC-118841</t>
  </si>
  <si>
    <t>Papadopoulos, Elaine</t>
  </si>
  <si>
    <t>02-19-2025 17:28</t>
  </si>
  <si>
    <t>02-20-2025 17:28</t>
  </si>
  <si>
    <t>03-03-2025 03:29</t>
  </si>
  <si>
    <t>can't open Jpeg</t>
  </si>
  <si>
    <t>INC-118861</t>
  </si>
  <si>
    <t>02-19-2025 18:32</t>
  </si>
  <si>
    <t>02-20-2025 18:32</t>
  </si>
  <si>
    <t>03-05-2025 18:32</t>
  </si>
  <si>
    <t>02-20-2025 09:46</t>
  </si>
  <si>
    <t>Out of date message</t>
  </si>
  <si>
    <t>INC-118867</t>
  </si>
  <si>
    <t>02-19-2025 20:05</t>
  </si>
  <si>
    <t>02-20-2025 20:05</t>
  </si>
  <si>
    <t>03-03-2025 06:05</t>
  </si>
  <si>
    <t>02-20-2025 13:10</t>
  </si>
  <si>
    <t>Issue with WFH monitor</t>
  </si>
  <si>
    <t>INC-118904</t>
  </si>
  <si>
    <t>Kota, Sree Sai Mallika</t>
  </si>
  <si>
    <t>02-20-2025 04:09</t>
  </si>
  <si>
    <t>03-03-2025 14:09</t>
  </si>
  <si>
    <t>02-20-2025 04:25</t>
  </si>
  <si>
    <t>CaseWare Expiring</t>
  </si>
  <si>
    <t>INC-118924</t>
  </si>
  <si>
    <t>Metro, Nicole</t>
  </si>
  <si>
    <t>02-20-2025 12:13</t>
  </si>
  <si>
    <t>02-22-2025 16:13</t>
  </si>
  <si>
    <t>02-20-2025 10:09</t>
  </si>
  <si>
    <t>Phishing Attempt</t>
  </si>
  <si>
    <t>INC-118938</t>
  </si>
  <si>
    <t>03-03-2025 19:13</t>
  </si>
  <si>
    <t>Access will not print to CCH Document</t>
  </si>
  <si>
    <t>INC-118946</t>
  </si>
  <si>
    <t>02-20-2025 09:22</t>
  </si>
  <si>
    <t>03-03-2025 19:22</t>
  </si>
  <si>
    <t>02-20-2025 16:49</t>
  </si>
  <si>
    <t>Late Emails</t>
  </si>
  <si>
    <t>INC-119045</t>
  </si>
  <si>
    <t>02-20-2025 16:17</t>
  </si>
  <si>
    <t>02-26-2025 16:09</t>
  </si>
  <si>
    <t>02-25-2025 20:08</t>
  </si>
  <si>
    <t>URGENT RUSH - Unable to get into AVD Server</t>
  </si>
  <si>
    <t>INC-119138</t>
  </si>
  <si>
    <t>02-20-2025 15:04</t>
  </si>
  <si>
    <t>02-20-2025 23:04</t>
  </si>
  <si>
    <t>02-26-2025 08:04</t>
  </si>
  <si>
    <t>02-21-2025 17:37</t>
  </si>
  <si>
    <t>Z Drive issues when connected to VPN</t>
  </si>
  <si>
    <t>INC-119188</t>
  </si>
  <si>
    <t>02-20-2025 16:44</t>
  </si>
  <si>
    <t>02-21-2025 00:44</t>
  </si>
  <si>
    <t>02-26-2025 09:44</t>
  </si>
  <si>
    <t>02-20-2025 23:30</t>
  </si>
  <si>
    <t>WFH - Unable to connect to VPN</t>
  </si>
  <si>
    <t>INC-119255</t>
  </si>
  <si>
    <t>02-20-2025 21:10</t>
  </si>
  <si>
    <t>02-21-2025 05:10</t>
  </si>
  <si>
    <t>02-21-2025 06:57</t>
  </si>
  <si>
    <t>star issue</t>
  </si>
  <si>
    <t>INC-119320</t>
  </si>
  <si>
    <t>02-21-2025 16:26</t>
  </si>
  <si>
    <t>02-27-2025 01:26</t>
  </si>
  <si>
    <t>02-21-2025 09:10</t>
  </si>
  <si>
    <t>Viva Insights Schedule Send</t>
  </si>
  <si>
    <t>INC-118753</t>
  </si>
  <si>
    <t>02-19-2025 14:20</t>
  </si>
  <si>
    <t>03-03-2025 00:20</t>
  </si>
  <si>
    <t>02-21-2025 06:12</t>
  </si>
  <si>
    <t>Cintrin SALT X drive access</t>
  </si>
  <si>
    <t>INC-118773</t>
  </si>
  <si>
    <t>02-19-2025 14:58</t>
  </si>
  <si>
    <t>02-19-2025 22:58</t>
  </si>
  <si>
    <t>02-25-2025 07:58</t>
  </si>
  <si>
    <t>02-20-2025 17:59</t>
  </si>
  <si>
    <t>Data Snipper not working</t>
  </si>
  <si>
    <t>INC-118900</t>
  </si>
  <si>
    <t>03-03-2025 13:18</t>
  </si>
  <si>
    <t>02-20-2025 06:17</t>
  </si>
  <si>
    <t>OUTLOOK - Give users access to departed staff inboxes</t>
  </si>
  <si>
    <t>INC-118752</t>
  </si>
  <si>
    <t>Farhadian, Anna</t>
  </si>
  <si>
    <t>02-20-2025 10:20</t>
  </si>
  <si>
    <t>02-26-2025 14:20</t>
  </si>
  <si>
    <t>02-19-2025 16:55</t>
  </si>
  <si>
    <t>How do I ask about a suspicious email in this new system</t>
  </si>
  <si>
    <t>INC-118766</t>
  </si>
  <si>
    <t>Wander, Errol</t>
  </si>
  <si>
    <t>02-19-2025 14:44</t>
  </si>
  <si>
    <t>02-19-2025 22:44</t>
  </si>
  <si>
    <t>02-25-2025 07:44</t>
  </si>
  <si>
    <t>02-19-2025 19:37</t>
  </si>
  <si>
    <t>Can't receive attachment</t>
  </si>
  <si>
    <t>INC-118776</t>
  </si>
  <si>
    <t>Fouts, Jill</t>
  </si>
  <si>
    <t>02-19-2025 15:15</t>
  </si>
  <si>
    <t>02-20-2025 15:15</t>
  </si>
  <si>
    <t>03-03-2025 01:16</t>
  </si>
  <si>
    <t>02-19-2025 18:52</t>
  </si>
  <si>
    <t>convert file</t>
  </si>
  <si>
    <t>INC-118927</t>
  </si>
  <si>
    <t>02-20-2025 08:40</t>
  </si>
  <si>
    <t>02-22-2025 16:41</t>
  </si>
  <si>
    <t>02-20-2025 14:33</t>
  </si>
  <si>
    <t>HELPDESK ALERT LA - XCM - Not able to search and see clients in XCM</t>
  </si>
  <si>
    <t>INC-118874</t>
  </si>
  <si>
    <t>02-19-2025 20:55</t>
  </si>
  <si>
    <t>02-20-2025 15:00</t>
  </si>
  <si>
    <t>02-27-2025 07:00</t>
  </si>
  <si>
    <t>02-19-2025 20:58</t>
  </si>
  <si>
    <t>Unable to open CaseWare file due to insufficient disk space</t>
  </si>
  <si>
    <t>INC-118879</t>
  </si>
  <si>
    <t>02-19-2025 22:59</t>
  </si>
  <si>
    <t>02-20-2025 06:59</t>
  </si>
  <si>
    <t>02-25-2025 15:59</t>
  </si>
  <si>
    <t>File not visible</t>
  </si>
  <si>
    <t>INC-118907</t>
  </si>
  <si>
    <t>02-20-2025 04:54</t>
  </si>
  <si>
    <t>02-21-2025 04:54</t>
  </si>
  <si>
    <t>03-03-2025 14:54</t>
  </si>
  <si>
    <t>02-20-2025 06:18</t>
  </si>
  <si>
    <t>I am unable to share Smartsheet with Christopher Purcell and he needs this access right away to work</t>
  </si>
  <si>
    <t>INC-119019</t>
  </si>
  <si>
    <t>02-20-2025 11:25</t>
  </si>
  <si>
    <t>02-21-2025 11:25</t>
  </si>
  <si>
    <t>03-06-2025 11:25</t>
  </si>
  <si>
    <t>02-21-2025 11:42</t>
  </si>
  <si>
    <t>NYC Server getting offline and extremely slow.</t>
  </si>
  <si>
    <t>INC-119109</t>
  </si>
  <si>
    <t>02-20-2025 14:09</t>
  </si>
  <si>
    <t>02-20-2025 18:09</t>
  </si>
  <si>
    <t>02-25-2025 04:31</t>
  </si>
  <si>
    <t>02-24-2025 13:06</t>
  </si>
  <si>
    <t>VPN Issue?</t>
  </si>
  <si>
    <t>INC-119161</t>
  </si>
  <si>
    <t>Roy, Lisa</t>
  </si>
  <si>
    <t>02-20-2025 16:05</t>
  </si>
  <si>
    <t>02-23-2025 08:35</t>
  </si>
  <si>
    <t>02-21-2025 20:36</t>
  </si>
  <si>
    <t>Cant connect to caseware server</t>
  </si>
  <si>
    <t>INC-119201</t>
  </si>
  <si>
    <t>02-20-2025 16:52</t>
  </si>
  <si>
    <t>02-21-2025 16:52</t>
  </si>
  <si>
    <t>03-06-2025 16:52</t>
  </si>
  <si>
    <t>Unable to access CaseWare Cloud</t>
  </si>
  <si>
    <t>INC-118881</t>
  </si>
  <si>
    <t>Parmar, Divya</t>
  </si>
  <si>
    <t>02-19-2025 23:48</t>
  </si>
  <si>
    <t>02-21-2025 05:05</t>
  </si>
  <si>
    <t>03-03-2025 15:05</t>
  </si>
  <si>
    <t>02-21-2025 04:44</t>
  </si>
  <si>
    <t>getting below error in datasnipper.</t>
  </si>
  <si>
    <t>INC-118916</t>
  </si>
  <si>
    <t>Bagadiya, Mital</t>
  </si>
  <si>
    <t>02-20-2025 06:13</t>
  </si>
  <si>
    <t>02-21-2025 06:13</t>
  </si>
  <si>
    <t>03-03-2025 16:13</t>
  </si>
  <si>
    <t>02-20-2025 06:42</t>
  </si>
  <si>
    <t>Datasnipper - license expired</t>
  </si>
  <si>
    <t>INC-118883</t>
  </si>
  <si>
    <t>02-20-2025 00:47</t>
  </si>
  <si>
    <t>02-21-2025 00:47</t>
  </si>
  <si>
    <t>03-03-2025 10:47</t>
  </si>
  <si>
    <t>Caseware file not Visible</t>
  </si>
  <si>
    <t>INC-118892</t>
  </si>
  <si>
    <t>Two User Profiles in Engagement</t>
  </si>
  <si>
    <t>INC-118933</t>
  </si>
  <si>
    <t>02-21-2025 08:59</t>
  </si>
  <si>
    <t>03-06-2025 08:59</t>
  </si>
  <si>
    <t>INC-118987</t>
  </si>
  <si>
    <t>02-21-2025 10:20</t>
  </si>
  <si>
    <t>03-06-2025 10:20</t>
  </si>
  <si>
    <t>02-26-2025 12:22</t>
  </si>
  <si>
    <t>MS365 and CISCO password issue</t>
  </si>
  <si>
    <t>INC-119104</t>
  </si>
  <si>
    <t>02-20-2025 14:01</t>
  </si>
  <si>
    <t>02-20-2025 22:01</t>
  </si>
  <si>
    <t>02-26-2025 07:01</t>
  </si>
  <si>
    <t>02-21-2025 06:15</t>
  </si>
  <si>
    <t>Not able to drag &amp; drop any files</t>
  </si>
  <si>
    <t>INC-118815</t>
  </si>
  <si>
    <t>02-19-2025 16:31</t>
  </si>
  <si>
    <t>02-20-2025 16:31</t>
  </si>
  <si>
    <t>03-03-2025 02:31</t>
  </si>
  <si>
    <t>Datasnipper - License Expired</t>
  </si>
  <si>
    <t>INC-118898</t>
  </si>
  <si>
    <t>02-20-2025 02:58</t>
  </si>
  <si>
    <t>02-25-2025 19:58</t>
  </si>
  <si>
    <t>External Monitor Flicker</t>
  </si>
  <si>
    <t>INC-119023</t>
  </si>
  <si>
    <t>02-20-2025 19:30</t>
  </si>
  <si>
    <t>02-26-2025 04:30</t>
  </si>
  <si>
    <t>02-21-2025 18:31</t>
  </si>
  <si>
    <t>cant get into Intapp -error</t>
  </si>
  <si>
    <t>INC-119068</t>
  </si>
  <si>
    <t>Cooke, Matthew</t>
  </si>
  <si>
    <t>02-20-2025 12:47</t>
  </si>
  <si>
    <t>02-22-2025 20:47</t>
  </si>
  <si>
    <t>02-20-2025 16:54</t>
  </si>
  <si>
    <t>Important Excel Files not opening</t>
  </si>
  <si>
    <t>INC-119154</t>
  </si>
  <si>
    <t>Petronio, Gianna</t>
  </si>
  <si>
    <t>02-20-2025 15:42</t>
  </si>
  <si>
    <t>02-21-2025 15:42</t>
  </si>
  <si>
    <t>03-04-2025 01:42</t>
  </si>
  <si>
    <t>02-21-2025 20:34</t>
  </si>
  <si>
    <t>CCH Axcess is Down</t>
  </si>
  <si>
    <t>INC-119307</t>
  </si>
  <si>
    <t>Thota, Gowtham</t>
  </si>
  <si>
    <t>02-22-2025 14:57</t>
  </si>
  <si>
    <t>03-04-2025 16:57</t>
  </si>
  <si>
    <t>02-21-2025 07:43</t>
  </si>
  <si>
    <t>Excel Add Ons are not working</t>
  </si>
  <si>
    <t>INC-119357</t>
  </si>
  <si>
    <t>Shah, Dhrumil</t>
  </si>
  <si>
    <t>02-21-2025 09:53</t>
  </si>
  <si>
    <t>02-22-2025 17:53</t>
  </si>
  <si>
    <t>03-04-2025 19:53</t>
  </si>
  <si>
    <t>02-21-2025 13:19</t>
  </si>
  <si>
    <t>phishing e-mail</t>
  </si>
  <si>
    <t>INC-119358</t>
  </si>
  <si>
    <t>Gately, Christopher</t>
  </si>
  <si>
    <t>02-21-2025 14:44</t>
  </si>
  <si>
    <t>New iPhone - need QR codes to reconnect Duo authentication and other Citrin apps</t>
  </si>
  <si>
    <t>INC-119392</t>
  </si>
  <si>
    <t>02-21-2025 10:11</t>
  </si>
  <si>
    <t>02-24-2025 10:11</t>
  </si>
  <si>
    <t>03-07-2025 10:11</t>
  </si>
  <si>
    <t>02-21-2025 10:32</t>
  </si>
  <si>
    <t>STAR NOT LAUNCHING</t>
  </si>
  <si>
    <t>INC-119397</t>
  </si>
  <si>
    <t>02-21-2025 10:12</t>
  </si>
  <si>
    <t>02-22-2025 18:12</t>
  </si>
  <si>
    <t>03-04-2025 20:12</t>
  </si>
  <si>
    <t>02-21-2025 11:45</t>
  </si>
  <si>
    <t>Very slow. not sure if home or vpn</t>
  </si>
  <si>
    <t>INC-119422</t>
  </si>
  <si>
    <t>02-21-2025 10:29</t>
  </si>
  <si>
    <t>02-24-2025 10:29</t>
  </si>
  <si>
    <t>03-07-2025 10:30</t>
  </si>
  <si>
    <t>02-21-2025 15:32</t>
  </si>
  <si>
    <t>STAR Time Entry - CANNOT OPEN APP</t>
  </si>
  <si>
    <t>INC-119439</t>
  </si>
  <si>
    <t>Huryk, Justin</t>
  </si>
  <si>
    <t>02-21-2025 10:38</t>
  </si>
  <si>
    <t>02-24-2025 10:38</t>
  </si>
  <si>
    <t>03-07-2025 10:38</t>
  </si>
  <si>
    <t>02-21-2025 15:34</t>
  </si>
  <si>
    <t>Maria Salonga – 244537 Missing Documents in CCH Document</t>
  </si>
  <si>
    <t>INC-119497</t>
  </si>
  <si>
    <t>02-21-2025 11:10</t>
  </si>
  <si>
    <t>02-21-2025 15:10</t>
  </si>
  <si>
    <t>02-24-2025 14:11</t>
  </si>
  <si>
    <t>INC-119509</t>
  </si>
  <si>
    <t>02-21-2025 11:17</t>
  </si>
  <si>
    <t>02-22-2025 19:17</t>
  </si>
  <si>
    <t>03-04-2025 21:17</t>
  </si>
  <si>
    <t>02-21-2025 14:26</t>
  </si>
  <si>
    <t>im trying to add a document from the caseware document library and get an error</t>
  </si>
  <si>
    <t>INC-118838</t>
  </si>
  <si>
    <t>Dolan, Ryan</t>
  </si>
  <si>
    <t>03-03-2025 03:20</t>
  </si>
  <si>
    <t>02-21-2025 14:17</t>
  </si>
  <si>
    <t>Updating Client Records within the Conflicts Database</t>
  </si>
  <si>
    <t>INC-118950</t>
  </si>
  <si>
    <t>Gulalo, Daniel</t>
  </si>
  <si>
    <t>02-20-2025 15:28</t>
  </si>
  <si>
    <t>02-24-2025 09:28</t>
  </si>
  <si>
    <t>INC-118872</t>
  </si>
  <si>
    <t>Yim, Kelly</t>
  </si>
  <si>
    <t>02-20-2025 04:46</t>
  </si>
  <si>
    <t>02-25-2025 13:46</t>
  </si>
  <si>
    <t>02-20-2025 10:42</t>
  </si>
  <si>
    <t>INC-118981</t>
  </si>
  <si>
    <t>02-20-2025 10:15</t>
  </si>
  <si>
    <t>02-20-2025 18:15</t>
  </si>
  <si>
    <t>02-26-2025 07:52</t>
  </si>
  <si>
    <t>02-24-2025 02:06</t>
  </si>
  <si>
    <t>Email seems suspicious...</t>
  </si>
  <si>
    <t>INC-119025</t>
  </si>
  <si>
    <t>02-20-2025 11:35</t>
  </si>
  <si>
    <t>02-20-2025 15:35</t>
  </si>
  <si>
    <t>02-24-2025 11:35</t>
  </si>
  <si>
    <t>02-20-2025 15:14</t>
  </si>
  <si>
    <t>Laptop keep Freezing</t>
  </si>
  <si>
    <t>INC-119030</t>
  </si>
  <si>
    <t>Barajas, Martha</t>
  </si>
  <si>
    <t>02-20-2025 11:44</t>
  </si>
  <si>
    <t>02-21-2025 11:44</t>
  </si>
  <si>
    <t>03-03-2025 21:44</t>
  </si>
  <si>
    <t>02-25-2025 15:25</t>
  </si>
  <si>
    <t>Not sure if email is spam</t>
  </si>
  <si>
    <t>INC-118784</t>
  </si>
  <si>
    <t>02-19-2025 23:50</t>
  </si>
  <si>
    <t>02-25-2025 08:51</t>
  </si>
  <si>
    <t>02-19-2025 21:10</t>
  </si>
  <si>
    <t>Duo mobile issue.</t>
  </si>
  <si>
    <t>INC-118817</t>
  </si>
  <si>
    <t>03-05-2025 16:37</t>
  </si>
  <si>
    <t>A few Issues</t>
  </si>
  <si>
    <t>INC-118824</t>
  </si>
  <si>
    <t>Simmons, Kristina</t>
  </si>
  <si>
    <t>02-19-2025 16:43</t>
  </si>
  <si>
    <t>02-20-2025 16:43</t>
  </si>
  <si>
    <t>03-03-2025 02:43</t>
  </si>
  <si>
    <t>02-25-2025 16:06</t>
  </si>
  <si>
    <t>unable to play Idea training video</t>
  </si>
  <si>
    <t>INC-118912</t>
  </si>
  <si>
    <t>02-20-2025 05:53</t>
  </si>
  <si>
    <t>02-21-2025 05:53</t>
  </si>
  <si>
    <t>03-03-2025 15:53</t>
  </si>
  <si>
    <t>02-20-2025 07:38</t>
  </si>
  <si>
    <t>File conversion needed from IMG to PDF</t>
  </si>
  <si>
    <t>INC-118929</t>
  </si>
  <si>
    <t>Gomes, Katie</t>
  </si>
  <si>
    <t>02-22-2025 16:45</t>
  </si>
  <si>
    <t>02-20-2025 09:57</t>
  </si>
  <si>
    <t>INC-118823</t>
  </si>
  <si>
    <t>Babinec, Elaine</t>
  </si>
  <si>
    <t>02-19-2025 16:42</t>
  </si>
  <si>
    <t>03-05-2025 16:42</t>
  </si>
  <si>
    <t>02-21-2025 12:40</t>
  </si>
  <si>
    <t>INC-118906</t>
  </si>
  <si>
    <t>02-20-2025 04:47</t>
  </si>
  <si>
    <t>02-21-2025 04:47</t>
  </si>
  <si>
    <t>03-03-2025 14:47</t>
  </si>
  <si>
    <t>02-20-2025 06:07</t>
  </si>
  <si>
    <t>unable to get to the Z: drive.  I can get to other network drives.</t>
  </si>
  <si>
    <t>INC-119195</t>
  </si>
  <si>
    <t>02-20-2025 23:34</t>
  </si>
  <si>
    <t>Outlook issues with Tasks &amp; Name Correction</t>
  </si>
  <si>
    <t>INC-119000</t>
  </si>
  <si>
    <t>03-06-2025 10:39</t>
  </si>
  <si>
    <t>02-25-2025 10:48</t>
  </si>
  <si>
    <t>CASEWARE - Binder not connected to parent File, only a local copy is saved.</t>
  </si>
  <si>
    <t>INC-119046</t>
  </si>
  <si>
    <t>Herrera, Bryan</t>
  </si>
  <si>
    <t>02-20-2025 12:18</t>
  </si>
  <si>
    <t>02-21-2025 12:18</t>
  </si>
  <si>
    <t>03-06-2025 12:18</t>
  </si>
  <si>
    <t>02-25-2025 17:59</t>
  </si>
  <si>
    <t>INC-119103</t>
  </si>
  <si>
    <t>02-21-2025 14:01</t>
  </si>
  <si>
    <t>03-04-2025 00:01</t>
  </si>
  <si>
    <t>02-21-2025 06:14</t>
  </si>
  <si>
    <t>WIFI turning off and not turning back on</t>
  </si>
  <si>
    <t>INC-119108</t>
  </si>
  <si>
    <t>02-22-2025 22:09</t>
  </si>
  <si>
    <t>caseware not working</t>
  </si>
  <si>
    <t>INC-119187</t>
  </si>
  <si>
    <t>Fonseca, Brigid</t>
  </si>
  <si>
    <t>02-21-2025 16:43</t>
  </si>
  <si>
    <t>03-04-2025 02:43</t>
  </si>
  <si>
    <t>02-23-2025 18:43</t>
  </si>
  <si>
    <t>Unable to add linkings in caseware</t>
  </si>
  <si>
    <t>INC-119304</t>
  </si>
  <si>
    <t>02-21-2025 06:29</t>
  </si>
  <si>
    <t>02-22-2025 14:29</t>
  </si>
  <si>
    <t>03-04-2025 16:29</t>
  </si>
  <si>
    <t>02-24-2025 09:10</t>
  </si>
  <si>
    <t>Drives</t>
  </si>
  <si>
    <t>INC-119466</t>
  </si>
  <si>
    <t>Bassett, Kimberly</t>
  </si>
  <si>
    <t>02-21-2025 10:57</t>
  </si>
  <si>
    <t>02-22-2025 18:57</t>
  </si>
  <si>
    <t>03-04-2025 20:57</t>
  </si>
  <si>
    <t>02-21-2025 20:49</t>
  </si>
  <si>
    <t>Quickbooks desktop on remote desktop is frozen</t>
  </si>
  <si>
    <t>INC-119468</t>
  </si>
  <si>
    <t>Dycus, Andrew</t>
  </si>
  <si>
    <t>02-21-2025 18:57</t>
  </si>
  <si>
    <t>02-27-2025 03:57</t>
  </si>
  <si>
    <t>02-21-2025 19:16</t>
  </si>
  <si>
    <t>Server Connection issues with Caseware Cloud</t>
  </si>
  <si>
    <t>INC-119471</t>
  </si>
  <si>
    <t>02-21-2025 14:58</t>
  </si>
  <si>
    <t>02-24-2025 03:58</t>
  </si>
  <si>
    <t>02-21-2025 17:10</t>
  </si>
  <si>
    <t>Caseware/caseview keeps going in and out</t>
  </si>
  <si>
    <t>INC-119477</t>
  </si>
  <si>
    <t>02-21-2025 11:00</t>
  </si>
  <si>
    <t>02-21-2025 15:00</t>
  </si>
  <si>
    <t>02-24-2025 04:00</t>
  </si>
  <si>
    <t>02-21-2025 16:56</t>
  </si>
  <si>
    <t>Sharefile access issue</t>
  </si>
  <si>
    <t>INC-119592</t>
  </si>
  <si>
    <t>02-21-2025 13:54</t>
  </si>
  <si>
    <t>02-22-2025 21:54</t>
  </si>
  <si>
    <t>03-04-2025 23:54</t>
  </si>
  <si>
    <t>02-24-2025 10:18</t>
  </si>
  <si>
    <t>Unable to Connect to Caseware Madison Avenue Server</t>
  </si>
  <si>
    <t>INC-119599</t>
  </si>
  <si>
    <t>Zetune, Albert</t>
  </si>
  <si>
    <t>02-21-2025 14:20</t>
  </si>
  <si>
    <t>02-21-2025 18:20</t>
  </si>
  <si>
    <t>02-25-2025 15:27</t>
  </si>
  <si>
    <t>02-24-2025 13:08</t>
  </si>
  <si>
    <t>NETWORK - Network Folder Access Request</t>
  </si>
  <si>
    <t>INC-118836</t>
  </si>
  <si>
    <t>02-19-2025 17:17</t>
  </si>
  <si>
    <t>02-20-2025 17:37</t>
  </si>
  <si>
    <t>03-05-2025 17:37</t>
  </si>
  <si>
    <t>02-20-2025 13:08</t>
  </si>
  <si>
    <t>Evolve Intranet page - cannot upload (ticket showing deleted?)</t>
  </si>
  <si>
    <t>INC-118961</t>
  </si>
  <si>
    <t>02-20-2025 09:49</t>
  </si>
  <si>
    <t>02-21-2025 09:49</t>
  </si>
  <si>
    <t>03-06-2025 09:49</t>
  </si>
  <si>
    <t>02-21-2025 14:48</t>
  </si>
  <si>
    <t>Outlook updates / calendar on phone</t>
  </si>
  <si>
    <t>INC-118977</t>
  </si>
  <si>
    <t>Reynolds, James</t>
  </si>
  <si>
    <t>02-20-2025 10:13</t>
  </si>
  <si>
    <t>02-21-2025 10:13</t>
  </si>
  <si>
    <t>03-03-2025 20:13</t>
  </si>
  <si>
    <t>02-25-2025 08:03</t>
  </si>
  <si>
    <t>Team microphone</t>
  </si>
  <si>
    <t>INC-118980</t>
  </si>
  <si>
    <t>02-20-2025 10:14</t>
  </si>
  <si>
    <t>02-24-2025 10:14</t>
  </si>
  <si>
    <t>02-24-2025 15:49</t>
  </si>
  <si>
    <t>Excel workbook with macros is not working</t>
  </si>
  <si>
    <t>INC-119070</t>
  </si>
  <si>
    <t>Landau, Ruth</t>
  </si>
  <si>
    <t>02-21-2025 12:50</t>
  </si>
  <si>
    <t>03-03-2025 22:51</t>
  </si>
  <si>
    <t>02-21-2025 20:28</t>
  </si>
  <si>
    <t>Prosystem fx Fixed Assets Not working</t>
  </si>
  <si>
    <t>INC-119149</t>
  </si>
  <si>
    <t>02-20-2025 15:32</t>
  </si>
  <si>
    <t>03-04-2025 01:32</t>
  </si>
  <si>
    <t>02-22-2025 08:49</t>
  </si>
  <si>
    <t>CCH Engagement Binder - RPC Server Unavailable</t>
  </si>
  <si>
    <t>INC-118877</t>
  </si>
  <si>
    <t>Joseph, Deshauna</t>
  </si>
  <si>
    <t>02-20-2025 22:06</t>
  </si>
  <si>
    <t>02-19-2025 22:43</t>
  </si>
  <si>
    <t>INC-118957</t>
  </si>
  <si>
    <t>03-06-2025 09:41</t>
  </si>
  <si>
    <t>02-20-2025 09:55</t>
  </si>
  <si>
    <t>CANNOT CONNECT TO VPN- Affecting Access to Files and Drives</t>
  </si>
  <si>
    <t>INC-119028</t>
  </si>
  <si>
    <t>Kanhai, Jessica</t>
  </si>
  <si>
    <t>02-20-2025 11:37</t>
  </si>
  <si>
    <t>02-21-2025 11:37</t>
  </si>
  <si>
    <t>03-03-2025 21:37</t>
  </si>
  <si>
    <t>02-21-2025 14:15</t>
  </si>
  <si>
    <t>Need QB desktop updated to 2024</t>
  </si>
  <si>
    <t>INC-119047</t>
  </si>
  <si>
    <t>02-20-2025 12:19</t>
  </si>
  <si>
    <t>INC-118954</t>
  </si>
  <si>
    <t>02-20-2025 09:34</t>
  </si>
  <si>
    <t>02-21-2025 09:34</t>
  </si>
  <si>
    <t>03-03-2025 19:35</t>
  </si>
  <si>
    <t>read.ai meeting notes (Unverified)</t>
  </si>
  <si>
    <t>INC-118960</t>
  </si>
  <si>
    <t>02-20-2025 17:46</t>
  </si>
  <si>
    <t>02-26-2025 02:46</t>
  </si>
  <si>
    <t>02-21-2025 19:20</t>
  </si>
  <si>
    <t>Server issues</t>
  </si>
  <si>
    <t>INC-119112</t>
  </si>
  <si>
    <t>Shah, Smit S.</t>
  </si>
  <si>
    <t>02-20-2025 14:11</t>
  </si>
  <si>
    <t>02-20-2025 18:11</t>
  </si>
  <si>
    <t>02-22-2025 22:11</t>
  </si>
  <si>
    <t>02-21-2025 16:15</t>
  </si>
  <si>
    <t>not receiving email in the Tax Operations-ChapelHill</t>
  </si>
  <si>
    <t>INC-119209</t>
  </si>
  <si>
    <t>02-20-2025 17:07</t>
  </si>
  <si>
    <t>02-20-2025 23:39</t>
  </si>
  <si>
    <t>Case Ware is too slow</t>
  </si>
  <si>
    <t>INC-118914</t>
  </si>
  <si>
    <t>02-20-2025 06:00</t>
  </si>
  <si>
    <t>02-21-2025 06:00</t>
  </si>
  <si>
    <t>03-03-2025 16:00</t>
  </si>
  <si>
    <t>02-20-2025 08:21</t>
  </si>
  <si>
    <t>CSV file print to pdf error received</t>
  </si>
  <si>
    <t>INC-119006</t>
  </si>
  <si>
    <t>02-21-2025 10:49</t>
  </si>
  <si>
    <t>03-03-2025 20:50</t>
  </si>
  <si>
    <t>Issue loading report from StarPDM Web Based</t>
  </si>
  <si>
    <t>INC-119111</t>
  </si>
  <si>
    <t>Necuze, Nicole</t>
  </si>
  <si>
    <t>02-20-2025 14:10</t>
  </si>
  <si>
    <t>03-04-2025 00:10</t>
  </si>
  <si>
    <t>02-21-2025 15:08</t>
  </si>
  <si>
    <t>INC-119117</t>
  </si>
  <si>
    <t>Palumbo, Allesan</t>
  </si>
  <si>
    <t>02-20-2025 14:25</t>
  </si>
  <si>
    <t>02-20-2025 18:25</t>
  </si>
  <si>
    <t>02-25-2025 06:44</t>
  </si>
  <si>
    <t>02-24-2025 07:20</t>
  </si>
  <si>
    <t>Microsoft Excel is freezing up</t>
  </si>
  <si>
    <t>INC-119236</t>
  </si>
  <si>
    <t>02-20-2025 18:49</t>
  </si>
  <si>
    <t>02-21-2025 18:49</t>
  </si>
  <si>
    <t>03-04-2025 04:49</t>
  </si>
  <si>
    <t>02-21-2025 06:48</t>
  </si>
  <si>
    <t>PPC product is not licensed</t>
  </si>
  <si>
    <t>INC-119275</t>
  </si>
  <si>
    <t>02-22-2025 10:01</t>
  </si>
  <si>
    <t>03-04-2025 12:01</t>
  </si>
  <si>
    <t>02-21-2025 08:25</t>
  </si>
  <si>
    <t>INC-119428</t>
  </si>
  <si>
    <t>Jaszczak, Madeline</t>
  </si>
  <si>
    <t>02-21-2025 14:32</t>
  </si>
  <si>
    <t>02-24-2025 03:32</t>
  </si>
  <si>
    <t>02-23-2025 12:42</t>
  </si>
  <si>
    <t>HELP!!!!  - NO ACCESS TO NETWORK</t>
  </si>
  <si>
    <t>INC-119464</t>
  </si>
  <si>
    <t>Hull, Christopher</t>
  </si>
  <si>
    <t>02-22-2025 18:56</t>
  </si>
  <si>
    <t>03-04-2025 20:56</t>
  </si>
  <si>
    <t>02-22-2025 08:37</t>
  </si>
  <si>
    <t>STAR ERROR</t>
  </si>
  <si>
    <t>INC-119465</t>
  </si>
  <si>
    <t>Giordano, John P.</t>
  </si>
  <si>
    <t>03-07-2025 10:57</t>
  </si>
  <si>
    <t>INC-118896</t>
  </si>
  <si>
    <t>Sreejasri BL</t>
  </si>
  <si>
    <t>02-20-2025 02:43</t>
  </si>
  <si>
    <t>02-20-2025 06:43</t>
  </si>
  <si>
    <t>02-22-2025 10:43</t>
  </si>
  <si>
    <t>02-20-2025 05:19</t>
  </si>
  <si>
    <t>Data snipper License expired</t>
  </si>
  <si>
    <t>INC-118910</t>
  </si>
  <si>
    <t>02-20-2025 05:08</t>
  </si>
  <si>
    <t>02-25-2025 22:08</t>
  </si>
  <si>
    <t>02-20-2025 05:57</t>
  </si>
  <si>
    <t>Caseware Log in details</t>
  </si>
  <si>
    <t>INC-119093</t>
  </si>
  <si>
    <t>Varshini ,S Krishna</t>
  </si>
  <si>
    <t>02-20-2025 13:35</t>
  </si>
  <si>
    <t>02-21-2025 13:35</t>
  </si>
  <si>
    <t>03-03-2025 23:35</t>
  </si>
  <si>
    <t>02-20-2025 23:38</t>
  </si>
  <si>
    <t>CaseWare down</t>
  </si>
  <si>
    <t>INC-119113</t>
  </si>
  <si>
    <t>02-20-2025 14:17</t>
  </si>
  <si>
    <t>03-04-2025 00:17</t>
  </si>
  <si>
    <t>Quickbooks access</t>
  </si>
  <si>
    <t>INC-119120</t>
  </si>
  <si>
    <t>02-21-2025 14:33</t>
  </si>
  <si>
    <t>03-06-2025 14:33</t>
  </si>
  <si>
    <t>02-27-2025 15:33</t>
  </si>
  <si>
    <t>Issues with old laptop, need replacement</t>
  </si>
  <si>
    <t>INC-119139</t>
  </si>
  <si>
    <t>02-20-2025 15:06</t>
  </si>
  <si>
    <t>02-21-2025 15:06</t>
  </si>
  <si>
    <t>03-06-2025 15:06</t>
  </si>
  <si>
    <t>Creating New SurePrep Binder - Kanavos, Paul C. &amp; Dayssi (181540) 1040  12/31/2024</t>
  </si>
  <si>
    <t>INC-119163</t>
  </si>
  <si>
    <t>02-21-2025 16:08</t>
  </si>
  <si>
    <t>03-04-2025 02:08</t>
  </si>
  <si>
    <t>02-25-2025 16:56</t>
  </si>
  <si>
    <t>Headphone not working</t>
  </si>
  <si>
    <t>INC-118911</t>
  </si>
  <si>
    <t>Waje, Suchan</t>
  </si>
  <si>
    <t>02-21-2025 05:08</t>
  </si>
  <si>
    <t>03-03-2025 15:08</t>
  </si>
  <si>
    <t>02-20-2025 05:38</t>
  </si>
  <si>
    <t>INC-118968</t>
  </si>
  <si>
    <t>02-21-2025 09:59</t>
  </si>
  <si>
    <t>03-03-2025 19:59</t>
  </si>
  <si>
    <t>Caseware Add in not working</t>
  </si>
  <si>
    <t>INC-118913</t>
  </si>
  <si>
    <t>Srivastava, Arpan</t>
  </si>
  <si>
    <t>02-20-2025 05:56</t>
  </si>
  <si>
    <t>02-21-2025 05:56</t>
  </si>
  <si>
    <t>03-03-2025 15:56</t>
  </si>
  <si>
    <t>02-24-2025 02:57</t>
  </si>
  <si>
    <t>Unable to access performance reviews that I am supposed to complete.</t>
  </si>
  <si>
    <t>INC-118920</t>
  </si>
  <si>
    <t>02-20-2025 07:51</t>
  </si>
  <si>
    <t>02-21-2025 07:51</t>
  </si>
  <si>
    <t>03-03-2025 17:51</t>
  </si>
  <si>
    <t>02-25-2025 09:53</t>
  </si>
  <si>
    <t>Unable to complete mimecast device enrollment</t>
  </si>
  <si>
    <t>INC-118921</t>
  </si>
  <si>
    <t>02-21-2025 07:55</t>
  </si>
  <si>
    <t>03-03-2025 17:55</t>
  </si>
  <si>
    <t>02-20-2025 16:55</t>
  </si>
  <si>
    <t>AVD frozen</t>
  </si>
  <si>
    <t>INC-118936</t>
  </si>
  <si>
    <t>02-21-2025 09:05</t>
  </si>
  <si>
    <t>03-03-2025 19:05</t>
  </si>
  <si>
    <t>02-20-2025 09:07</t>
  </si>
  <si>
    <t>Returning 2 Berdon Laptops to Rockefeller office</t>
  </si>
  <si>
    <t>INC-118973</t>
  </si>
  <si>
    <t>03-06-2025 10:03</t>
  </si>
  <si>
    <t>Files needed from Berdon Legacy imanage</t>
  </si>
  <si>
    <t>INC-118989</t>
  </si>
  <si>
    <t>Stolar, Sanford</t>
  </si>
  <si>
    <t>02-20-2025 10:24</t>
  </si>
  <si>
    <t>02-21-2025 10:24</t>
  </si>
  <si>
    <t>03-06-2025 10:24</t>
  </si>
  <si>
    <t>02-21-2025 08:45</t>
  </si>
  <si>
    <t>Email folders</t>
  </si>
  <si>
    <t>INC-118958</t>
  </si>
  <si>
    <t>02-20-2025 09:42</t>
  </si>
  <si>
    <t>02-21-2025 09:42</t>
  </si>
  <si>
    <t>03-06-2025 09:42</t>
  </si>
  <si>
    <t>02-20-2025 10:28</t>
  </si>
  <si>
    <t>Publish CW file</t>
  </si>
  <si>
    <t>INC-119141</t>
  </si>
  <si>
    <t>03-06-2025 15:08</t>
  </si>
  <si>
    <t>Drives and Caseware access</t>
  </si>
  <si>
    <t>INC-119189</t>
  </si>
  <si>
    <t>Delgado, Helbert</t>
  </si>
  <si>
    <t>02-21-2025 12:44</t>
  </si>
  <si>
    <t>02-27-2025 16:44</t>
  </si>
  <si>
    <t>02-20-2025 18:28</t>
  </si>
  <si>
    <t>Not Syncing the CaseWare file</t>
  </si>
  <si>
    <t>INC-119289</t>
  </si>
  <si>
    <t>02-21-2025 04:10</t>
  </si>
  <si>
    <t>03-04-2025 14:10</t>
  </si>
  <si>
    <t>02-21-2025 05:18</t>
  </si>
  <si>
    <t>STAR not opening</t>
  </si>
  <si>
    <t>INC-119457</t>
  </si>
  <si>
    <t>02-27-2025 03:52</t>
  </si>
  <si>
    <t>02-21-2025 11:52</t>
  </si>
  <si>
    <t>Excel frequent crashes</t>
  </si>
  <si>
    <t>INC-119460</t>
  </si>
  <si>
    <t>St. Germain, Nicolas</t>
  </si>
  <si>
    <t>02-21-2025 10:53</t>
  </si>
  <si>
    <t>02-21-2025 18:53</t>
  </si>
  <si>
    <t>02-27-2025 03:53</t>
  </si>
  <si>
    <t>02-25-2025 18:09</t>
  </si>
  <si>
    <t>INC-119473</t>
  </si>
  <si>
    <t>02-21-2025 10:59</t>
  </si>
  <si>
    <t>02-21-2025 14:59</t>
  </si>
  <si>
    <t>02-24-2025 03:59</t>
  </si>
  <si>
    <t>02-22-2025 12:20</t>
  </si>
  <si>
    <t>CaseWare - Access Issue</t>
  </si>
  <si>
    <t>INC-119498</t>
  </si>
  <si>
    <t>02-21-2025 11:11</t>
  </si>
  <si>
    <t>02-22-2025 19:11</t>
  </si>
  <si>
    <t>03-04-2025 21:11</t>
  </si>
  <si>
    <t>02-24-2025 10:23</t>
  </si>
  <si>
    <t>Multiple IT Issue</t>
  </si>
  <si>
    <t>INC-119508</t>
  </si>
  <si>
    <t>02-21-2025 15:17</t>
  </si>
  <si>
    <t>02-25-2025 12:59</t>
  </si>
  <si>
    <t>Severe Excel Slowness</t>
  </si>
  <si>
    <t>INC-119522</t>
  </si>
  <si>
    <t>02-21-2025 11:23</t>
  </si>
  <si>
    <t>02-22-2025 19:23</t>
  </si>
  <si>
    <t>03-04-2025 21:23</t>
  </si>
  <si>
    <t>02-22-2025 06:56</t>
  </si>
  <si>
    <t>User cannot use Duo.</t>
  </si>
  <si>
    <t>INC-119527</t>
  </si>
  <si>
    <t>Civins, Arnie J.</t>
  </si>
  <si>
    <t>02-21-2025 11:29</t>
  </si>
  <si>
    <t>02-24-2025 11:29</t>
  </si>
  <si>
    <t>03-07-2025 11:29</t>
  </si>
  <si>
    <t>02-21-2025 11:30</t>
  </si>
  <si>
    <t>INC-119537</t>
  </si>
  <si>
    <t>Minott, Simone</t>
  </si>
  <si>
    <t>02-21-2025 11:50</t>
  </si>
  <si>
    <t>02-27-2025 04:50</t>
  </si>
  <si>
    <t>02-21-2025 14:23</t>
  </si>
  <si>
    <t>Backup jobs not running</t>
  </si>
  <si>
    <t>INC-118923</t>
  </si>
  <si>
    <t>02-20-2025 08:11</t>
  </si>
  <si>
    <t>02-20-2025 08:26</t>
  </si>
  <si>
    <t>02-20-2025 12:11</t>
  </si>
  <si>
    <t>02-25-2025 00:42</t>
  </si>
  <si>
    <t>Advance Flow Settings</t>
  </si>
  <si>
    <t>INC-119002</t>
  </si>
  <si>
    <t>02-27-2025 10:46</t>
  </si>
  <si>
    <t>Outlook and MS Teams</t>
  </si>
  <si>
    <t>INC-119049</t>
  </si>
  <si>
    <t>LaNasa, Anthony</t>
  </si>
  <si>
    <t>02-21-2025 12:25</t>
  </si>
  <si>
    <t>03-03-2025 22:25</t>
  </si>
  <si>
    <t>02-20-2025 14:02</t>
  </si>
  <si>
    <t>CaseWare 2024 client binder did not save changes and still loads (spins and shows not fully synchronized notification)</t>
  </si>
  <si>
    <t>INC-119106</t>
  </si>
  <si>
    <t>Papikyan, Annet</t>
  </si>
  <si>
    <t>02-20-2025 14:04</t>
  </si>
  <si>
    <t>02-20-2025 22:04</t>
  </si>
  <si>
    <t>02-26-2025 07:04</t>
  </si>
  <si>
    <t>02-21-2025 13:06</t>
  </si>
  <si>
    <t>INC-119137</t>
  </si>
  <si>
    <t>02-20-2025 15:02</t>
  </si>
  <si>
    <t>02-20-2025 23:02</t>
  </si>
  <si>
    <t>02-26-2025 08:02</t>
  </si>
  <si>
    <t>Activedata in excel isn't working</t>
  </si>
  <si>
    <t>INC-119260</t>
  </si>
  <si>
    <t>02-20-2025 22:03</t>
  </si>
  <si>
    <t>02-21-2025 22:03</t>
  </si>
  <si>
    <t>03-04-2025 08:03</t>
  </si>
  <si>
    <t>02-21-2025 17:52</t>
  </si>
  <si>
    <t>MS office on Remote</t>
  </si>
  <si>
    <t>INC-119286</t>
  </si>
  <si>
    <t>Vadgama, Sachin</t>
  </si>
  <si>
    <t>02-21-2025 03:52</t>
  </si>
  <si>
    <t>02-22-2025 11:52</t>
  </si>
  <si>
    <t>03-04-2025 13:52</t>
  </si>
  <si>
    <t>02-24-2025 02:31</t>
  </si>
  <si>
    <t>Caseware server not connection</t>
  </si>
  <si>
    <t>INC-119342</t>
  </si>
  <si>
    <t>Boudin, Kathryn</t>
  </si>
  <si>
    <t>02-21-2025 09:21</t>
  </si>
  <si>
    <t>02-22-2025 17:21</t>
  </si>
  <si>
    <t>03-04-2025 19:22</t>
  </si>
  <si>
    <t>02-21-2025 15:36</t>
  </si>
  <si>
    <t>Adobe Acrobat PDF reader issue</t>
  </si>
  <si>
    <t>INC-118930</t>
  </si>
  <si>
    <t>Ponnala, Revathi</t>
  </si>
  <si>
    <t>02-20-2025 08:51</t>
  </si>
  <si>
    <t>02-20-2025 12:51</t>
  </si>
  <si>
    <t>02-22-2025 16:51</t>
  </si>
  <si>
    <t>Could not see the downloaded tax documents from a broker's website</t>
  </si>
  <si>
    <t>INC-118944</t>
  </si>
  <si>
    <t>Ye, Emily Hong</t>
  </si>
  <si>
    <t>02-20-2025 13:19</t>
  </si>
  <si>
    <t>02-27-2025 03:25</t>
  </si>
  <si>
    <t>02-25-2025 13:33</t>
  </si>
  <si>
    <t>INC-118951</t>
  </si>
  <si>
    <t>02-21-2025 09:28</t>
  </si>
  <si>
    <t>03-06-2025 09:28</t>
  </si>
  <si>
    <t>External Website - User is unable to access the External Website.</t>
  </si>
  <si>
    <t>INC-119206</t>
  </si>
  <si>
    <t>02-21-2025 17:00</t>
  </si>
  <si>
    <t>03-06-2025 17:00</t>
  </si>
  <si>
    <t>02-28-2025 11:21</t>
  </si>
  <si>
    <t>INC-119207</t>
  </si>
  <si>
    <t>03-04-2025 03:00</t>
  </si>
  <si>
    <t>02-20-2025 23:29</t>
  </si>
  <si>
    <t>Updating a client code in Conflict Database</t>
  </si>
  <si>
    <t>INC-119273</t>
  </si>
  <si>
    <t>02-21-2025 01:48</t>
  </si>
  <si>
    <t>02-21-2025 07:48</t>
  </si>
  <si>
    <t>02-25-2025 01:48</t>
  </si>
  <si>
    <t>02-24-2025 07:04</t>
  </si>
  <si>
    <t>Caseware Working Papers slow and not working</t>
  </si>
  <si>
    <t>INC-119140</t>
  </si>
  <si>
    <t>02-21-2025 15:07</t>
  </si>
  <si>
    <t>03-04-2025 01:07</t>
  </si>
  <si>
    <t>02-21-2025 07:57</t>
  </si>
  <si>
    <t>sound / speaker problem</t>
  </si>
  <si>
    <t>INC-119211</t>
  </si>
  <si>
    <t>Papahom, Oranuch</t>
  </si>
  <si>
    <t>02-20-2025 17:13</t>
  </si>
  <si>
    <t>02-21-2025 17:13</t>
  </si>
  <si>
    <t>03-04-2025 03:13</t>
  </si>
  <si>
    <t>Client sent documents through google</t>
  </si>
  <si>
    <t>INC-119231</t>
  </si>
  <si>
    <t>02-20-2025 18:19</t>
  </si>
  <si>
    <t>02-21-2025 02:19</t>
  </si>
  <si>
    <t>02-26-2025 11:19</t>
  </si>
  <si>
    <t>02-21-2025 18:25</t>
  </si>
  <si>
    <t>SOFTWARE - Datafaction Beverly Hills Legacy  Error</t>
  </si>
  <si>
    <t>INC-119253</t>
  </si>
  <si>
    <t>02-20-2025 20:45</t>
  </si>
  <si>
    <t>03-07-2025 07:00</t>
  </si>
  <si>
    <t>Not able to access any drive</t>
  </si>
  <si>
    <t>INC-119299</t>
  </si>
  <si>
    <t>Kikani, Rinal</t>
  </si>
  <si>
    <t>02-21-2025 05:32</t>
  </si>
  <si>
    <t>02-22-2025 13:32</t>
  </si>
  <si>
    <t>03-04-2025 15:32</t>
  </si>
  <si>
    <t>02-21-2025 06:22</t>
  </si>
  <si>
    <t>INC-119383</t>
  </si>
  <si>
    <t>02-21-2025 10:08</t>
  </si>
  <si>
    <t>02-22-2025 18:08</t>
  </si>
  <si>
    <t>03-04-2025 20:08</t>
  </si>
  <si>
    <t>02-21-2025 10:42</t>
  </si>
  <si>
    <t>Caseware Offline Issues</t>
  </si>
  <si>
    <t>INC-119386</t>
  </si>
  <si>
    <t>02-21-2025 10:09</t>
  </si>
  <si>
    <t>02-27-2025 03:09</t>
  </si>
  <si>
    <t>02-21-2025 14:09</t>
  </si>
  <si>
    <t>Not able to locate files on smartsync</t>
  </si>
  <si>
    <t>INC-119431</t>
  </si>
  <si>
    <t>03-04-2025 20:34</t>
  </si>
  <si>
    <t>02-21-2025 16:03</t>
  </si>
  <si>
    <t>cannot access STAR</t>
  </si>
  <si>
    <t>INC-119442</t>
  </si>
  <si>
    <t>02-21-2025 10:43</t>
  </si>
  <si>
    <t>02-22-2025 18:43</t>
  </si>
  <si>
    <t>03-04-2025 20:43</t>
  </si>
  <si>
    <t>02-21-2025 12:14</t>
  </si>
  <si>
    <t>INC-119501</t>
  </si>
  <si>
    <t>02-21-2025 11:14</t>
  </si>
  <si>
    <t>02-22-2025 19:14</t>
  </si>
  <si>
    <t>03-04-2025 21:14</t>
  </si>
  <si>
    <t>02-21-2025 12:11</t>
  </si>
  <si>
    <t>QuickBooks on Remote Desktop</t>
  </si>
  <si>
    <t>INC-119503</t>
  </si>
  <si>
    <t>02-21-2025 11:15</t>
  </si>
  <si>
    <t>02-22-2025 19:15</t>
  </si>
  <si>
    <t>03-04-2025 21:15</t>
  </si>
  <si>
    <t>Excel view issue</t>
  </si>
  <si>
    <t>INC-119118</t>
  </si>
  <si>
    <t>02-20-2025 14:29</t>
  </si>
  <si>
    <t>02-21-2025 14:29</t>
  </si>
  <si>
    <t>03-06-2025 14:29</t>
  </si>
  <si>
    <t>02-21-2025 16:37</t>
  </si>
  <si>
    <t>CaseWare - Unable to find the client file</t>
  </si>
  <si>
    <t>INC-119169</t>
  </si>
  <si>
    <t>02-21-2025 16:16</t>
  </si>
  <si>
    <t>03-05-2025 02:28</t>
  </si>
  <si>
    <t>02-24-2025 09:34</t>
  </si>
  <si>
    <t>I drive</t>
  </si>
  <si>
    <t>INC-119176</t>
  </si>
  <si>
    <t>Rodriguez, Jessica</t>
  </si>
  <si>
    <t>02-20-2025 16:35</t>
  </si>
  <si>
    <t>02-27-2025 16:35</t>
  </si>
  <si>
    <t>Enable Macros - Excel</t>
  </si>
  <si>
    <t>INC-119213</t>
  </si>
  <si>
    <t>Restelica, Urim</t>
  </si>
  <si>
    <t>02-20-2025 17:14</t>
  </si>
  <si>
    <t>02-21-2025 17:14</t>
  </si>
  <si>
    <t>03-04-2025 03:14</t>
  </si>
  <si>
    <t>Security warning notification/ShareFile - login potential issue</t>
  </si>
  <si>
    <t>INC-119215</t>
  </si>
  <si>
    <t>02-20-2025 17:17</t>
  </si>
  <si>
    <t>02-21-2025 17:17</t>
  </si>
  <si>
    <t>03-06-2025 17:17</t>
  </si>
  <si>
    <t>Returning Berdon Laptop</t>
  </si>
  <si>
    <t>INC-119237</t>
  </si>
  <si>
    <t>Saya, William</t>
  </si>
  <si>
    <t>02-21-2025 18:54</t>
  </si>
  <si>
    <t>03-04-2025 04:54</t>
  </si>
  <si>
    <t>I am facing the below error while opening the database</t>
  </si>
  <si>
    <t>INC-118955</t>
  </si>
  <si>
    <t>02-20-2025 09:37</t>
  </si>
  <si>
    <t>03-03-2025 19:37</t>
  </si>
  <si>
    <t>02-20-2025 09:53</t>
  </si>
  <si>
    <t>NetLease Access</t>
  </si>
  <si>
    <t>INC-119012</t>
  </si>
  <si>
    <t>02-20-2025 11:03</t>
  </si>
  <si>
    <t>02-21-2025 11:03</t>
  </si>
  <si>
    <t>03-03-2025 21:03</t>
  </si>
  <si>
    <t>02-22-2025 13:52</t>
  </si>
  <si>
    <t>NETWORK - Laptop unable to connect to LAN-cccny.com network</t>
  </si>
  <si>
    <t>INC-119071</t>
  </si>
  <si>
    <t>Watkins, Eryn</t>
  </si>
  <si>
    <t>02-21-2025 08:51</t>
  </si>
  <si>
    <t>02-27-2025 12:51</t>
  </si>
  <si>
    <t>02-25-2025 15:00</t>
  </si>
  <si>
    <t>excel hanged causing rework</t>
  </si>
  <si>
    <t>INC-119367</t>
  </si>
  <si>
    <t>02-21-2025 14:03</t>
  </si>
  <si>
    <t>02-26-2025 16:59</t>
  </si>
  <si>
    <t>02-25-2025 00:28</t>
  </si>
  <si>
    <t>Caseware Offline</t>
  </si>
  <si>
    <t>INC-119396</t>
  </si>
  <si>
    <t>02-21-2025 14:12</t>
  </si>
  <si>
    <t>02-24-2025 03:12</t>
  </si>
  <si>
    <t>02-24-2025 11:45</t>
  </si>
  <si>
    <t>NAV/STAR - Accounting Team Unable to Authenticate</t>
  </si>
  <si>
    <t>INC-119448</t>
  </si>
  <si>
    <t>02-21-2025 10:46</t>
  </si>
  <si>
    <t>02-21-2025 11:46</t>
  </si>
  <si>
    <t>02-21-2025 18:46</t>
  </si>
  <si>
    <t>STAR - Access Issue</t>
  </si>
  <si>
    <t>INC-119450</t>
  </si>
  <si>
    <t>02-21-2025 10:47</t>
  </si>
  <si>
    <t>02-22-2025 18:47</t>
  </si>
  <si>
    <t>03-04-2025 20:47</t>
  </si>
  <si>
    <t>VPN ISSUES</t>
  </si>
  <si>
    <t>INC-119475</t>
  </si>
  <si>
    <t>02-21-2025 14:04</t>
  </si>
  <si>
    <t>2/17/25 New Hire: UNABLE TO PERFORM WORK</t>
  </si>
  <si>
    <t>INC-119513</t>
  </si>
  <si>
    <t>Subervielle, Mallory</t>
  </si>
  <si>
    <t>INC-119569</t>
  </si>
  <si>
    <t>02-22-2025 20:40</t>
  </si>
  <si>
    <t>03-04-2025 22:40</t>
  </si>
  <si>
    <t>02-24-2025 13:00</t>
  </si>
  <si>
    <t>The VPN ccc-ac-ec-citrincooperman.com</t>
  </si>
  <si>
    <t>INC-119132</t>
  </si>
  <si>
    <t>02-20-2025 14:52</t>
  </si>
  <si>
    <t>02-20-2025 18:52</t>
  </si>
  <si>
    <t>02-22-2025 22:53</t>
  </si>
  <si>
    <t>02-21-2025 14:25</t>
  </si>
  <si>
    <t>Software needed</t>
  </si>
  <si>
    <t>INC-119158</t>
  </si>
  <si>
    <t>02-20-2025 15:47</t>
  </si>
  <si>
    <t>02-21-2025 15:47</t>
  </si>
  <si>
    <t>03-04-2025 01:47</t>
  </si>
  <si>
    <t>02-21-2025 15:22</t>
  </si>
  <si>
    <t>INC-119208</t>
  </si>
  <si>
    <t>02-20-2025 17:04</t>
  </si>
  <si>
    <t>02-21-2025 17:04</t>
  </si>
  <si>
    <t>03-04-2025 03:04</t>
  </si>
  <si>
    <t>emails not showing up after restarting</t>
  </si>
  <si>
    <t>INC-119216</t>
  </si>
  <si>
    <t>02-20-2025 17:20</t>
  </si>
  <si>
    <t>02-20-2025 21:20</t>
  </si>
  <si>
    <t>02-23-2025 09:50</t>
  </si>
  <si>
    <t>02-20-2025 20:15</t>
  </si>
  <si>
    <t>Issue with accessing CCH</t>
  </si>
  <si>
    <t>INC-119084</t>
  </si>
  <si>
    <t>02-20-2025 13:23</t>
  </si>
  <si>
    <t>02-21-2025 13:23</t>
  </si>
  <si>
    <t>03-03-2025 23:23</t>
  </si>
  <si>
    <t>02-20-2025 14:30</t>
  </si>
  <si>
    <t>Unable to access STAR</t>
  </si>
  <si>
    <t>INC-119294</t>
  </si>
  <si>
    <t>02-21-2025 05:20</t>
  </si>
  <si>
    <t>02-21-2025 09:20</t>
  </si>
  <si>
    <t>02-23-2025 21:50</t>
  </si>
  <si>
    <t>Unable to login to Intapp</t>
  </si>
  <si>
    <t>INC-119309</t>
  </si>
  <si>
    <t>Joshi, Mishva</t>
  </si>
  <si>
    <t>02-21-2025 07:18</t>
  </si>
  <si>
    <t>02-22-2025 15:18</t>
  </si>
  <si>
    <t>03-04-2025 17:18</t>
  </si>
  <si>
    <t>02-21-2025 08:07</t>
  </si>
  <si>
    <t>Unable to Chnage password</t>
  </si>
  <si>
    <t>INC-119382</t>
  </si>
  <si>
    <t>02-23-2025 07:54</t>
  </si>
  <si>
    <t>caseware/axcess</t>
  </si>
  <si>
    <t>INC-119480</t>
  </si>
  <si>
    <t>02-21-2025 11:02</t>
  </si>
  <si>
    <t>02-24-2025 11:02</t>
  </si>
  <si>
    <t>03-07-2025 11:02</t>
  </si>
  <si>
    <t>02-21-2025 15:37</t>
  </si>
  <si>
    <t>Engagement asking for Computer Server at login screen</t>
  </si>
  <si>
    <t>INC-119062</t>
  </si>
  <si>
    <t>Oyeniran, Jubelo</t>
  </si>
  <si>
    <t>02-21-2025 08:40</t>
  </si>
  <si>
    <t>02-27-2025 12:40</t>
  </si>
  <si>
    <t>Moved into different cubicle - Ethernet jack is not activated</t>
  </si>
  <si>
    <t>INC-119073</t>
  </si>
  <si>
    <t>Ocampo, Annelise</t>
  </si>
  <si>
    <t>02-20-2025 12:57</t>
  </si>
  <si>
    <t>02-27-2025 12:57</t>
  </si>
  <si>
    <t>02-20-2025 13:01</t>
  </si>
  <si>
    <t>Neeed to Update PPC Checkpoint</t>
  </si>
  <si>
    <t>INC-119148</t>
  </si>
  <si>
    <t>Shah, Rahul</t>
  </si>
  <si>
    <t>02-20-2025 19:28</t>
  </si>
  <si>
    <t>02-22-2025 23:28</t>
  </si>
  <si>
    <t>02-20-2025 23:37</t>
  </si>
  <si>
    <t>Sureprep crashed and wont reopen</t>
  </si>
  <si>
    <t>INC-119146</t>
  </si>
  <si>
    <t>St. Germain, Gabriela</t>
  </si>
  <si>
    <t>02-26-2025 18:39</t>
  </si>
  <si>
    <t>02-28-2025 14:39</t>
  </si>
  <si>
    <t>02-26-2025 18:13</t>
  </si>
  <si>
    <t>Mouse is not working.</t>
  </si>
  <si>
    <t>INC-119033</t>
  </si>
  <si>
    <t>Gray, Krystal</t>
  </si>
  <si>
    <t>03-03-2025 21:49</t>
  </si>
  <si>
    <t>AVD - Remote access issue, frozen</t>
  </si>
  <si>
    <t>INC-119086</t>
  </si>
  <si>
    <t>Minerva, Robert</t>
  </si>
  <si>
    <t>02-20-2025 13:26</t>
  </si>
  <si>
    <t>02-20-2025 21:26</t>
  </si>
  <si>
    <t>03-02-2025 20:30</t>
  </si>
  <si>
    <t>02-26-2025 15:39</t>
  </si>
  <si>
    <t>Performance Evaluation</t>
  </si>
  <si>
    <t>INC-119091</t>
  </si>
  <si>
    <t>Liu, Laura</t>
  </si>
  <si>
    <t>02-20-2025 13:34</t>
  </si>
  <si>
    <t>02-21-2025 13:34</t>
  </si>
  <si>
    <t>03-06-2025 13:34</t>
  </si>
  <si>
    <t>East Coast VPN Issue</t>
  </si>
  <si>
    <t>INC-119099</t>
  </si>
  <si>
    <t>02-20-2025 13:57</t>
  </si>
  <si>
    <t>02-21-2025 13:57</t>
  </si>
  <si>
    <t>03-03-2025 23:57</t>
  </si>
  <si>
    <t>02-22-2025 00:22</t>
  </si>
  <si>
    <t>Secure Attachment option in outlook</t>
  </si>
  <si>
    <t>INC-119172</t>
  </si>
  <si>
    <t>Burnette, Donna</t>
  </si>
  <si>
    <t>02-21-2025 16:21</t>
  </si>
  <si>
    <t>03-04-2025 02:21</t>
  </si>
  <si>
    <t>Z Drive Lost Connection</t>
  </si>
  <si>
    <t>INC-119175</t>
  </si>
  <si>
    <t>Blanton, Jake</t>
  </si>
  <si>
    <t>02-24-2025 16:31</t>
  </si>
  <si>
    <t>02-20-2025 17:23</t>
  </si>
  <si>
    <t>Caseware - Unable to add PPC document to CaseWare binder</t>
  </si>
  <si>
    <t>INC-119262</t>
  </si>
  <si>
    <t>02-20-2025 22:29</t>
  </si>
  <si>
    <t>02-27-2025 14:27</t>
  </si>
  <si>
    <t>Urgent - Issue Enabiling caseware connector in excel.</t>
  </si>
  <si>
    <t>INC-119282</t>
  </si>
  <si>
    <t>02-21-2025 02:59</t>
  </si>
  <si>
    <t>02-22-2025 10:59</t>
  </si>
  <si>
    <t>03-04-2025 12:59</t>
  </si>
  <si>
    <t>02-21-2025 05:38</t>
  </si>
  <si>
    <t>Batch Printing Organizers and SurePrep Pop-Up</t>
  </si>
  <si>
    <t>INC-119082</t>
  </si>
  <si>
    <t>02-21-2025 13:21</t>
  </si>
  <si>
    <t>03-06-2025 13:21</t>
  </si>
  <si>
    <t>02-25-2025 15:03</t>
  </si>
  <si>
    <t>CCH Axcess not working.</t>
  </si>
  <si>
    <t>INC-119124</t>
  </si>
  <si>
    <t>02-20-2025 14:41</t>
  </si>
  <si>
    <t>02-24-2025 11:48</t>
  </si>
  <si>
    <t>03-06-2025 04:48</t>
  </si>
  <si>
    <t>CCH Documents issue</t>
  </si>
  <si>
    <t>INC-119153</t>
  </si>
  <si>
    <t>03-04-2025 01:41</t>
  </si>
  <si>
    <t>02-25-2025 20:10</t>
  </si>
  <si>
    <t>Can't login into Qbooks Remote Desktop</t>
  </si>
  <si>
    <t>INC-119173</t>
  </si>
  <si>
    <t>02-20-2025 16:25</t>
  </si>
  <si>
    <t>02-21-2025 16:25</t>
  </si>
  <si>
    <t>03-06-2025 16:25</t>
  </si>
  <si>
    <t>02-20-2025 17:42</t>
  </si>
  <si>
    <t>VPN Connection</t>
  </si>
  <si>
    <t>INC-119196</t>
  </si>
  <si>
    <t>03-06-2025 16:47</t>
  </si>
  <si>
    <t>02-20-2025 17:24</t>
  </si>
  <si>
    <t>Restore Binder Douglaston Equities Opportunity Fund III LLC</t>
  </si>
  <si>
    <t>INC-119221</t>
  </si>
  <si>
    <t>02-20-2025 17:41</t>
  </si>
  <si>
    <t>02-21-2025 17:41</t>
  </si>
  <si>
    <t>03-06-2025 17:41</t>
  </si>
  <si>
    <t>02-20-2025 18:27</t>
  </si>
  <si>
    <t>ULMA Form Works, Inc. 12.31.2024 Casware syncing</t>
  </si>
  <si>
    <t>INC-119230</t>
  </si>
  <si>
    <t>Ratajczak, Larry</t>
  </si>
  <si>
    <t>02-20-2025 18:17</t>
  </si>
  <si>
    <t>02-21-2025 18:17</t>
  </si>
  <si>
    <t>03-06-2025 18:17</t>
  </si>
  <si>
    <t>Mic not functioning properly</t>
  </si>
  <si>
    <t>INC-119242</t>
  </si>
  <si>
    <t>02-21-2025 03:08</t>
  </si>
  <si>
    <t>02-26-2025 12:08</t>
  </si>
  <si>
    <t>02-24-2025 15:44</t>
  </si>
  <si>
    <t>Unable to see BK Bronx Realty, LLC and RK Bronx Realty, LLC TC 201 -12.31.2024 caseware file</t>
  </si>
  <si>
    <t>INC-119279</t>
  </si>
  <si>
    <t>02-26-2025 19:44</t>
  </si>
  <si>
    <t>Excel Add-Ins tab</t>
  </si>
  <si>
    <t>INC-119090</t>
  </si>
  <si>
    <t>02-20-2025 13:33</t>
  </si>
  <si>
    <t>02-21-2025 13:33</t>
  </si>
  <si>
    <t>03-03-2025 23:33</t>
  </si>
  <si>
    <t>02-20-2025 17:21</t>
  </si>
  <si>
    <t>Password reset to abbotsap@citrincooperman.com Shared mailbox</t>
  </si>
  <si>
    <t>INC-119193</t>
  </si>
  <si>
    <t>02-20-2025 16:46</t>
  </si>
  <si>
    <t>02-21-2025 16:46</t>
  </si>
  <si>
    <t>03-04-2025 02:46</t>
  </si>
  <si>
    <t>02-25-2025 15:15</t>
  </si>
  <si>
    <t>SOFTWARE - AVD QB help,  citrix QB Help</t>
  </si>
  <si>
    <t>INC-119218</t>
  </si>
  <si>
    <t>Runge, Nathan</t>
  </si>
  <si>
    <t>02-20-2025 17:31</t>
  </si>
  <si>
    <t>02-21-2025 17:31</t>
  </si>
  <si>
    <t>03-06-2025 17:31</t>
  </si>
  <si>
    <t>02-20-2025 17:32</t>
  </si>
  <si>
    <t>INC-119222</t>
  </si>
  <si>
    <t>02-20-2025 17:44</t>
  </si>
  <si>
    <t>02-20-2025 21:44</t>
  </si>
  <si>
    <t>02-23-2025 10:14</t>
  </si>
  <si>
    <t>02-20-2025 19:04</t>
  </si>
  <si>
    <t>Syncing Caseware file</t>
  </si>
  <si>
    <t>INC-119254</t>
  </si>
  <si>
    <t>02-20-2025 20:59</t>
  </si>
  <si>
    <t>02-21-2025 20:59</t>
  </si>
  <si>
    <t>03-04-2025 06:59</t>
  </si>
  <si>
    <t>02-21-2025 15:18</t>
  </si>
  <si>
    <t>INC-119089</t>
  </si>
  <si>
    <t>02-22-2025 21:33</t>
  </si>
  <si>
    <t>02-21-2025 02:37</t>
  </si>
  <si>
    <t>INC-119110</t>
  </si>
  <si>
    <t>02-21-2025 06:18</t>
  </si>
  <si>
    <t>CCH Not working</t>
  </si>
  <si>
    <t>INC-119116</t>
  </si>
  <si>
    <t>03-04-2025 00:25</t>
  </si>
  <si>
    <t>02-21-2025 12:59</t>
  </si>
  <si>
    <t>Casware File - Files that were saved on New York, NY Server are no longer there</t>
  </si>
  <si>
    <t>INC-119125</t>
  </si>
  <si>
    <t>02-20-2025 14:44</t>
  </si>
  <si>
    <t>02-20-2025 18:44</t>
  </si>
  <si>
    <t>02-22-2025 22:44</t>
  </si>
  <si>
    <t>02-21-2025 15:57</t>
  </si>
  <si>
    <t>INC-119147</t>
  </si>
  <si>
    <t>Huston, Elizabeth</t>
  </si>
  <si>
    <t>02-21-2025 15:28</t>
  </si>
  <si>
    <t>03-04-2025 01:28</t>
  </si>
  <si>
    <t>02-21-2025 13:38</t>
  </si>
  <si>
    <t>INC-119152</t>
  </si>
  <si>
    <t>02-21-2025 15:35</t>
  </si>
  <si>
    <t>03-04-2025 01:35</t>
  </si>
  <si>
    <t>02-24-2025 15:05</t>
  </si>
  <si>
    <t>Internet</t>
  </si>
  <si>
    <t>INC-119190</t>
  </si>
  <si>
    <t>Vance, James</t>
  </si>
  <si>
    <t>02-20-2025 17:45</t>
  </si>
  <si>
    <t>02-21-2025 00:45</t>
  </si>
  <si>
    <t>02-21-2025 10:17</t>
  </si>
  <si>
    <t>INC-119191</t>
  </si>
  <si>
    <t>02-20-2025 17:50</t>
  </si>
  <si>
    <t>SOFTWARE - Datafaction legacy  not working</t>
  </si>
  <si>
    <t>INC-119235</t>
  </si>
  <si>
    <t>02-20-2025 18:40</t>
  </si>
  <si>
    <t>02-21-2025 14:40</t>
  </si>
  <si>
    <t>02-27-2025 18:40</t>
  </si>
  <si>
    <t>Caseware shows offline</t>
  </si>
  <si>
    <t>INC-119270</t>
  </si>
  <si>
    <t>02-21-2025 01:25</t>
  </si>
  <si>
    <t>02-21-2025 05:25</t>
  </si>
  <si>
    <t>02-23-2025 17:55</t>
  </si>
  <si>
    <t>02-21-2025 02:10</t>
  </si>
  <si>
    <t>Caseware server access</t>
  </si>
  <si>
    <t>INC-119321</t>
  </si>
  <si>
    <t>02-21-2025 08:29</t>
  </si>
  <si>
    <t>02-22-2025 16:29</t>
  </si>
  <si>
    <t>03-04-2025 18:29</t>
  </si>
  <si>
    <t>File Folder Issues</t>
  </si>
  <si>
    <t>INC-119362</t>
  </si>
  <si>
    <t>Weinstein, Esther</t>
  </si>
  <si>
    <t>02-24-2025 09:56</t>
  </si>
  <si>
    <t>03-07-2025 09:57</t>
  </si>
  <si>
    <t>02-21-2025 16:39</t>
  </si>
  <si>
    <t>Unable to access files on smart sync</t>
  </si>
  <si>
    <t>INC-119129</t>
  </si>
  <si>
    <t>02-21-2025 14:53</t>
  </si>
  <si>
    <t>03-06-2025 14:54</t>
  </si>
  <si>
    <t>Caseware Copy</t>
  </si>
  <si>
    <t>INC-119199</t>
  </si>
  <si>
    <t>Ehrlich, Megan</t>
  </si>
  <si>
    <t>02-20-2025 16:50</t>
  </si>
  <si>
    <t>02-21-2025 16:50</t>
  </si>
  <si>
    <t>03-06-2025 16:50</t>
  </si>
  <si>
    <t>02-25-2025 13:18</t>
  </si>
  <si>
    <t>NYC Server - Robotti Securities, LLC 12.31.2023 and 12.31.2024 Audit files</t>
  </si>
  <si>
    <t>INC-119276</t>
  </si>
  <si>
    <t>02-22-2025 10:04</t>
  </si>
  <si>
    <t>03-04-2025 12:04</t>
  </si>
  <si>
    <t>02-21-2025 04:40</t>
  </si>
  <si>
    <t>request to grant Movies &amp; TV access</t>
  </si>
  <si>
    <t>INC-119305</t>
  </si>
  <si>
    <t>02-21-2025 06:49</t>
  </si>
  <si>
    <t>02-22-2025 14:49</t>
  </si>
  <si>
    <t>03-04-2025 16:49</t>
  </si>
  <si>
    <t>02-21-2025 07:21</t>
  </si>
  <si>
    <t>INC-119406</t>
  </si>
  <si>
    <t>02-21-2025 10:19</t>
  </si>
  <si>
    <t>02-22-2025 18:19</t>
  </si>
  <si>
    <t>03-04-2025 20:19</t>
  </si>
  <si>
    <t>02-21-2025 12:49</t>
  </si>
  <si>
    <t>INC-119495</t>
  </si>
  <si>
    <t>02-21-2025 11:08</t>
  </si>
  <si>
    <t>02-22-2025 19:08</t>
  </si>
  <si>
    <t>03-04-2025 21:08</t>
  </si>
  <si>
    <t>02-26-2025 14:16</t>
  </si>
  <si>
    <t>Caseware Server Issue</t>
  </si>
  <si>
    <t>INC-119511</t>
  </si>
  <si>
    <t>02-21-2025 11:18</t>
  </si>
  <si>
    <t>02-24-2025 04:18</t>
  </si>
  <si>
    <t>02-22-2025 15:05</t>
  </si>
  <si>
    <t>SurePrep - cant access SP files</t>
  </si>
  <si>
    <t>INC-119607</t>
  </si>
  <si>
    <t>Berkolayko, Alexey</t>
  </si>
  <si>
    <t>02-22-2025 22:33</t>
  </si>
  <si>
    <t>03-05-2025 00:33</t>
  </si>
  <si>
    <t>02-24-2025 16:46</t>
  </si>
  <si>
    <t>Outlook Error message</t>
  </si>
  <si>
    <t>INC-119658</t>
  </si>
  <si>
    <t>02-21-2025 18:32</t>
  </si>
  <si>
    <t>02-24-2025 18:32</t>
  </si>
  <si>
    <t>03-07-2025 18:32</t>
  </si>
  <si>
    <t>02-22-2025 10:23</t>
  </si>
  <si>
    <t>Undo Mailbox Access</t>
  </si>
  <si>
    <t>INC-119058</t>
  </si>
  <si>
    <t>02-20-2025 12:36</t>
  </si>
  <si>
    <t>02-21-2025 12:36</t>
  </si>
  <si>
    <t>03-06-2025 12:36</t>
  </si>
  <si>
    <t>02-20-2025 12:37</t>
  </si>
  <si>
    <t>INC-119092</t>
  </si>
  <si>
    <t>03-06-2025 13:35</t>
  </si>
  <si>
    <t>INC-119119</t>
  </si>
  <si>
    <t>Chen, Minzhi</t>
  </si>
  <si>
    <t>02-21-2025 10:31</t>
  </si>
  <si>
    <t>02-20-2025 14:32</t>
  </si>
  <si>
    <t>INC-119144</t>
  </si>
  <si>
    <t>02-20-2025 15:21</t>
  </si>
  <si>
    <t>02-21-2025 15:21</t>
  </si>
  <si>
    <t>03-04-2025 01:21</t>
  </si>
  <si>
    <t>02-21-2025 06:23</t>
  </si>
  <si>
    <t>Secure Wipe 2x Berdon Laptops</t>
  </si>
  <si>
    <t>INC-119167</t>
  </si>
  <si>
    <t>02-20-2025 16:12</t>
  </si>
  <si>
    <t>03-06-2025 16:12</t>
  </si>
  <si>
    <t>02-20-2025 16:13</t>
  </si>
  <si>
    <t>Phone Line 4012729100 goes to busy signal</t>
  </si>
  <si>
    <t>INC-119202</t>
  </si>
  <si>
    <t>Comeau, Heather</t>
  </si>
  <si>
    <t>02-21-2025 12:55</t>
  </si>
  <si>
    <t>02-27-2025 16:55</t>
  </si>
  <si>
    <t>02-26-2025 15:28</t>
  </si>
  <si>
    <t>caseware Issue</t>
  </si>
  <si>
    <t>INC-119277</t>
  </si>
  <si>
    <t>02-21-2025 02:29</t>
  </si>
  <si>
    <t>02-26-2025 19:29</t>
  </si>
  <si>
    <t>02-24-2025 02:08</t>
  </si>
  <si>
    <t>CaseWare Server</t>
  </si>
  <si>
    <t>INC-119371</t>
  </si>
  <si>
    <t>02-21-2025 10:05</t>
  </si>
  <si>
    <t>02-21-2025 18:05</t>
  </si>
  <si>
    <t>02-27-2025 03:05</t>
  </si>
  <si>
    <t>INC-119434</t>
  </si>
  <si>
    <t>02-22-2025 18:35</t>
  </si>
  <si>
    <t>03-04-2025 20:35</t>
  </si>
  <si>
    <t>02-22-2025 12:18</t>
  </si>
  <si>
    <t>STAR Access offline</t>
  </si>
  <si>
    <t>INC-119443</t>
  </si>
  <si>
    <t>Christy, Rachelle</t>
  </si>
  <si>
    <t>02-21-2025 18:43</t>
  </si>
  <si>
    <t>02-28-2025 10:43</t>
  </si>
  <si>
    <t>Unable to get on VPN</t>
  </si>
  <si>
    <t>INC-119478</t>
  </si>
  <si>
    <t>02-21-2025 11:01</t>
  </si>
  <si>
    <t>02-21-2025 15:01</t>
  </si>
  <si>
    <t>02-25-2025 11:01</t>
  </si>
  <si>
    <t>Server not workning</t>
  </si>
  <si>
    <t>INC-119484</t>
  </si>
  <si>
    <t>02-21-2025 19:03</t>
  </si>
  <si>
    <t>02-27-2025 04:03</t>
  </si>
  <si>
    <t>02-22-2025 07:08</t>
  </si>
  <si>
    <t>Issue with GM S drive</t>
  </si>
  <si>
    <t>INC-119100</t>
  </si>
  <si>
    <t>02-20-2025 13:58</t>
  </si>
  <si>
    <t>STAR Billing and Caseware access issue</t>
  </si>
  <si>
    <t>INC-119114</t>
  </si>
  <si>
    <t>Sosa, Brian</t>
  </si>
  <si>
    <t>02-21-2025 14:19</t>
  </si>
  <si>
    <t>03-04-2025 00:19</t>
  </si>
  <si>
    <t>02-20-2025 16:56</t>
  </si>
  <si>
    <t>CCH is not working since last 30 minutes</t>
  </si>
  <si>
    <t>INC-119128</t>
  </si>
  <si>
    <t>Patel, Gautam</t>
  </si>
  <si>
    <t>02-20-2025 14:50</t>
  </si>
  <si>
    <t>02-21-2025 14:50</t>
  </si>
  <si>
    <t>03-04-2025 00:50</t>
  </si>
  <si>
    <t>CCH rollforward</t>
  </si>
  <si>
    <t>INC-119142</t>
  </si>
  <si>
    <t>02-20-2025 15:11</t>
  </si>
  <si>
    <t>02-21-2025 15:11</t>
  </si>
  <si>
    <t>03-06-2025 15:11</t>
  </si>
  <si>
    <t>02-25-2025 12:48</t>
  </si>
  <si>
    <t>Z Drive Connection Problem</t>
  </si>
  <si>
    <t>INC-119197</t>
  </si>
  <si>
    <t>03-04-2025 02:49</t>
  </si>
  <si>
    <t>02-21-2025 06:34</t>
  </si>
  <si>
    <t>Teams- Jim needed his Teams phone number forwarded to his Cell</t>
  </si>
  <si>
    <t>INC-119210</t>
  </si>
  <si>
    <t>Mahon, James F</t>
  </si>
  <si>
    <t>03-06-2025 17:13</t>
  </si>
  <si>
    <t>Account Lockout- Julia Giles</t>
  </si>
  <si>
    <t>INC-119252</t>
  </si>
  <si>
    <t>02-20-2025 20:32</t>
  </si>
  <si>
    <t>Remote desktop showing blank screen</t>
  </si>
  <si>
    <t>INC-119263</t>
  </si>
  <si>
    <t>Jain, Rootu</t>
  </si>
  <si>
    <t>02-20-2025 22:48</t>
  </si>
  <si>
    <t>03-04-2025 08:48</t>
  </si>
  <si>
    <t>02-20-2025 22:58</t>
  </si>
  <si>
    <t>XCM - Missing titles for Resources</t>
  </si>
  <si>
    <t>INC-119268</t>
  </si>
  <si>
    <t>Mehta, Sheetal</t>
  </si>
  <si>
    <t>02-21-2025 00:55</t>
  </si>
  <si>
    <t>02-22-2025 08:55</t>
  </si>
  <si>
    <t>03-04-2025 10:55</t>
  </si>
  <si>
    <t>STAR system showing error</t>
  </si>
  <si>
    <t>INC-119134</t>
  </si>
  <si>
    <t>02-20-2025 14:58</t>
  </si>
  <si>
    <t>03-06-2025 14:59</t>
  </si>
  <si>
    <t>02-21-2025 15:27</t>
  </si>
  <si>
    <t>VALIDIS LOGIN</t>
  </si>
  <si>
    <t>INC-119145</t>
  </si>
  <si>
    <t>02-20-2025 15:24</t>
  </si>
  <si>
    <t>02-21-2025 15:25</t>
  </si>
  <si>
    <t>03-04-2025 01:25</t>
  </si>
  <si>
    <t>02-21-2025 16:27</t>
  </si>
  <si>
    <t>Z drive East coast unavailable</t>
  </si>
  <si>
    <t>INC-119178</t>
  </si>
  <si>
    <t>Diaz-Marin, Gleydys</t>
  </si>
  <si>
    <t>02-20-2025 16:38</t>
  </si>
  <si>
    <t>02-26-2025 09:38</t>
  </si>
  <si>
    <t>02-21-2025 06:28</t>
  </si>
  <si>
    <t>Laptop freezing up</t>
  </si>
  <si>
    <t>INC-119200</t>
  </si>
  <si>
    <t>Serrano, Alex</t>
  </si>
  <si>
    <t>02-21-2025 09:24</t>
  </si>
  <si>
    <t>Documents</t>
  </si>
  <si>
    <t>INC-119251</t>
  </si>
  <si>
    <t>02-20-2025 20:27</t>
  </si>
  <si>
    <t>02-21-2025 20:27</t>
  </si>
  <si>
    <t>03-04-2025 06:27</t>
  </si>
  <si>
    <t>02-21-2025 11:48</t>
  </si>
  <si>
    <t>InTapp</t>
  </si>
  <si>
    <t>INC-119306</t>
  </si>
  <si>
    <t>02-21-2025 19:00</t>
  </si>
  <si>
    <t>02-21-2025 14:31</t>
  </si>
  <si>
    <t>INC-119345</t>
  </si>
  <si>
    <t>02-22-2025 17:28</t>
  </si>
  <si>
    <t>03-04-2025 19:29</t>
  </si>
  <si>
    <t>340 East 37th LLC Cert Audit-12.31.2024-Files recovery</t>
  </si>
  <si>
    <t>INC-119353</t>
  </si>
  <si>
    <t>02-21-2025 09:43</t>
  </si>
  <si>
    <t>02-21-2025 13:43</t>
  </si>
  <si>
    <t>02-24-2025 02:43</t>
  </si>
  <si>
    <t>INC-119483</t>
  </si>
  <si>
    <t>Andresen, Gerrod</t>
  </si>
  <si>
    <t>02-22-2025 19:02</t>
  </si>
  <si>
    <t>03-04-2025 21:02</t>
  </si>
  <si>
    <t>02-21-2025 14:08</t>
  </si>
  <si>
    <t>INC-119496</t>
  </si>
  <si>
    <t>02-21-2025 11:09</t>
  </si>
  <si>
    <t>02-22-2025 19:09</t>
  </si>
  <si>
    <t>03-04-2025 21:09</t>
  </si>
  <si>
    <t>02-21-2025 12:15</t>
  </si>
  <si>
    <t>Excel workpaper with macros not opening for co-worker</t>
  </si>
  <si>
    <t>INC-119548</t>
  </si>
  <si>
    <t>02-21-2025 12:02</t>
  </si>
  <si>
    <t>02-22-2025 20:02</t>
  </si>
  <si>
    <t>03-04-2025 22:02</t>
  </si>
  <si>
    <t>02-21-2025 15:46</t>
  </si>
  <si>
    <t>Can't use linking feature in OnPoint PCR</t>
  </si>
  <si>
    <t>INC-119562</t>
  </si>
  <si>
    <t>02-21-2025 12:24</t>
  </si>
  <si>
    <t>03-07-2025 12:24</t>
  </si>
  <si>
    <t>02-28-2025 13:42</t>
  </si>
  <si>
    <t>Facing issues in saving Quickbooks Desktop reports to Downloads/Desktop folder</t>
  </si>
  <si>
    <t>INC-119274</t>
  </si>
  <si>
    <t>Jindal, Neha</t>
  </si>
  <si>
    <t>02-21-2025 01:55</t>
  </si>
  <si>
    <t>02-22-2025 09:55</t>
  </si>
  <si>
    <t>03-04-2025 11:56</t>
  </si>
  <si>
    <t>02-21-2025 04:18</t>
  </si>
  <si>
    <t>CASEWARE - Unable to Access Caseware NY Server</t>
  </si>
  <si>
    <t>INC-119411</t>
  </si>
  <si>
    <t>02-21-2025 10:22</t>
  </si>
  <si>
    <t>02-21-2025 18:22</t>
  </si>
  <si>
    <t>New York Server is offline</t>
  </si>
  <si>
    <t>INC-119429</t>
  </si>
  <si>
    <t>03-04-2025 20:33</t>
  </si>
  <si>
    <t>02-22-2025 12:19</t>
  </si>
  <si>
    <t>freezing</t>
  </si>
  <si>
    <t>INC-119482</t>
  </si>
  <si>
    <t>02-21-2025 19:02</t>
  </si>
  <si>
    <t>02-27-2025 04:02</t>
  </si>
  <si>
    <t>02-21-2025 20:55</t>
  </si>
  <si>
    <t>IDEA license issue</t>
  </si>
  <si>
    <t>INC-119264</t>
  </si>
  <si>
    <t>02-21-2025 07:29</t>
  </si>
  <si>
    <t>02-26-2025 16:29</t>
  </si>
  <si>
    <t>02-20-2025 23:46</t>
  </si>
  <si>
    <t>CCH and Remote</t>
  </si>
  <si>
    <t>INC-119283</t>
  </si>
  <si>
    <t>02-21-2025 03:22</t>
  </si>
  <si>
    <t>02-22-2025 11:22</t>
  </si>
  <si>
    <t>03-04-2025 13:22</t>
  </si>
  <si>
    <t>02-24-2025 03:42</t>
  </si>
  <si>
    <t>Caseware Server not working</t>
  </si>
  <si>
    <t>INC-119365</t>
  </si>
  <si>
    <t>02-21-2025 10:00</t>
  </si>
  <si>
    <t>02-21-2025 14:00</t>
  </si>
  <si>
    <t>02-24-2025 03:00</t>
  </si>
  <si>
    <t>02-22-2025 14:11</t>
  </si>
  <si>
    <t>Can't Connect to VPN</t>
  </si>
  <si>
    <t>INC-119370</t>
  </si>
  <si>
    <t>Kerwin, Samantha</t>
  </si>
  <si>
    <t>VPN will not accept my password</t>
  </si>
  <si>
    <t>INC-119381</t>
  </si>
  <si>
    <t>02-21-2025 10:07</t>
  </si>
  <si>
    <t>02-24-2025 10:07</t>
  </si>
  <si>
    <t>03-07-2025 10:08</t>
  </si>
  <si>
    <t>02-24-2025 09:32</t>
  </si>
  <si>
    <t>INC-119389</t>
  </si>
  <si>
    <t>02-21-2025 10:10</t>
  </si>
  <si>
    <t>02-22-2025 18:10</t>
  </si>
  <si>
    <t>03-04-2025 20:10</t>
  </si>
  <si>
    <t>02-24-2025 11:36</t>
  </si>
  <si>
    <t>Data not saving at server</t>
  </si>
  <si>
    <t>INC-119417</t>
  </si>
  <si>
    <t>02-24-2025 03:26</t>
  </si>
  <si>
    <t>02-21-2025 21:34</t>
  </si>
  <si>
    <t>The Z: Drive is not available</t>
  </si>
  <si>
    <t>INC-119214</t>
  </si>
  <si>
    <t>02-20-2025 21:14</t>
  </si>
  <si>
    <t>02-23-2025 09:44</t>
  </si>
  <si>
    <t>02-20-2025 18:06</t>
  </si>
  <si>
    <t>Black Screen - Applications Frozen</t>
  </si>
  <si>
    <t>INC-119293</t>
  </si>
  <si>
    <t>02-21-2025 05:19</t>
  </si>
  <si>
    <t>02-26-2025 22:19</t>
  </si>
  <si>
    <t>File Explorer and Berdon Drive not working</t>
  </si>
  <si>
    <t>INC-119297</t>
  </si>
  <si>
    <t>02-21-2025 05:28</t>
  </si>
  <si>
    <t>02-21-2025 13:28</t>
  </si>
  <si>
    <t>02-26-2025 22:29</t>
  </si>
  <si>
    <t>Excel crash, PDF crash</t>
  </si>
  <si>
    <t>INC-119298</t>
  </si>
  <si>
    <t>02-21-2025 07:23</t>
  </si>
  <si>
    <t>Star PDM not working</t>
  </si>
  <si>
    <t>INC-119301</t>
  </si>
  <si>
    <t>02-21-2025 05:48</t>
  </si>
  <si>
    <t>02-21-2025 13:48</t>
  </si>
  <si>
    <t>02-26-2025 22:48</t>
  </si>
  <si>
    <t>02-21-2025 05:57</t>
  </si>
  <si>
    <t>File Explorer not responding</t>
  </si>
  <si>
    <t>INC-119302</t>
  </si>
  <si>
    <t>03-04-2025 15:48</t>
  </si>
  <si>
    <t>02-21-2025 06:59</t>
  </si>
  <si>
    <t>INC-119326</t>
  </si>
  <si>
    <t>02-26-2025 09:56</t>
  </si>
  <si>
    <t>02-24-2025 15:57</t>
  </si>
  <si>
    <t>DUO and F Drive File</t>
  </si>
  <si>
    <t>INC-119327</t>
  </si>
  <si>
    <t>02-25-2025 16:44</t>
  </si>
  <si>
    <t>CaseWare Server Down</t>
  </si>
  <si>
    <t>INC-119427</t>
  </si>
  <si>
    <t>CaseWare - SmartSync Server - New York, NY (ccny0235)</t>
  </si>
  <si>
    <t>INC-119486</t>
  </si>
  <si>
    <t>Zhai, Yiwen</t>
  </si>
  <si>
    <t>02-21-2025 15:04</t>
  </si>
  <si>
    <t>02-24-2025 04:04</t>
  </si>
  <si>
    <t>02-21-2025 16:54</t>
  </si>
  <si>
    <t>CASEWARE - UNABLE TO CONNECT TO PARENT</t>
  </si>
  <si>
    <t>INC-119233</t>
  </si>
  <si>
    <t>Lee, Jonathan M.</t>
  </si>
  <si>
    <t>02-20-2025 18:24</t>
  </si>
  <si>
    <t>02-21-2025 18:24</t>
  </si>
  <si>
    <t>03-04-2025 04:24</t>
  </si>
  <si>
    <t>Request for Successor Auditor Review of Workpapers</t>
  </si>
  <si>
    <t>INC-119240</t>
  </si>
  <si>
    <t>02-20-2025 19:06</t>
  </si>
  <si>
    <t>02-26-2025 10:44</t>
  </si>
  <si>
    <t>Duo Mobile Bypass.</t>
  </si>
  <si>
    <t>INC-119364</t>
  </si>
  <si>
    <t>02-24-2025 09:57</t>
  </si>
  <si>
    <t>CaseWare Parent file connection</t>
  </si>
  <si>
    <t>INC-119388</t>
  </si>
  <si>
    <t>Caseware files not synchronized on my end</t>
  </si>
  <si>
    <t>INC-119404</t>
  </si>
  <si>
    <t>Dario's laptop is not booting</t>
  </si>
  <si>
    <t>INC-119415</t>
  </si>
  <si>
    <t>03-07-2025 10:24</t>
  </si>
  <si>
    <t>02-21-2025 14:06</t>
  </si>
  <si>
    <t>I-Drive Access on and off all morning</t>
  </si>
  <si>
    <t>INC-119467</t>
  </si>
  <si>
    <t>02-23-2025 15:51</t>
  </si>
  <si>
    <t>CaseWAre file is offline for Robotti Securities LLC 2024 audit file</t>
  </si>
  <si>
    <t>INC-119531</t>
  </si>
  <si>
    <t>02-21-2025 11:39</t>
  </si>
  <si>
    <t>02-21-2025 15:39</t>
  </si>
  <si>
    <t>02-24-2025 04:39</t>
  </si>
  <si>
    <t>02-22-2025 21:59</t>
  </si>
  <si>
    <t>Star time entry</t>
  </si>
  <si>
    <t>INC-119545</t>
  </si>
  <si>
    <t>02-21-2025 11:57</t>
  </si>
  <si>
    <t>02-24-2025 11:57</t>
  </si>
  <si>
    <t>03-07-2025 11:57</t>
  </si>
  <si>
    <t>INC-119585</t>
  </si>
  <si>
    <t>02-21-2025 13:30</t>
  </si>
  <si>
    <t>02-21-2025 21:30</t>
  </si>
  <si>
    <t>02-27-2025 06:30</t>
  </si>
  <si>
    <t>02-21-2025 19:19</t>
  </si>
  <si>
    <t>Caseware server</t>
  </si>
  <si>
    <t>INC-119596</t>
  </si>
  <si>
    <t>Muhammad, Abdullah T.</t>
  </si>
  <si>
    <t>02-21-2025 18:07</t>
  </si>
  <si>
    <t>02-24-2025 07:07</t>
  </si>
  <si>
    <t>STAR Asking ID Password</t>
  </si>
  <si>
    <t>INC-119303</t>
  </si>
  <si>
    <t>02-21-2025 06:05</t>
  </si>
  <si>
    <t>03-04-2025 16:05</t>
  </si>
  <si>
    <t>02-24-2025 02:09</t>
  </si>
  <si>
    <t>Lost Addins</t>
  </si>
  <si>
    <t>INC-119339</t>
  </si>
  <si>
    <t>02-21-2025 09:16</t>
  </si>
  <si>
    <t>02-22-2025 17:16</t>
  </si>
  <si>
    <t>03-04-2025 19:16</t>
  </si>
  <si>
    <t>Connectivitiy Issues - Cannot access New York, NY Caseware Server, log into StarPDM, other issues</t>
  </si>
  <si>
    <t>INC-119424</t>
  </si>
  <si>
    <t>02-21-2025 10:30</t>
  </si>
  <si>
    <t>02-21-2025 18:30</t>
  </si>
  <si>
    <t>02-27-2025 03:30</t>
  </si>
  <si>
    <t>Dell integrated camera is not working in Camera App or Teams</t>
  </si>
  <si>
    <t>INC-119437</t>
  </si>
  <si>
    <t>Buher, Mike</t>
  </si>
  <si>
    <t>03-07-2025 10:37</t>
  </si>
  <si>
    <t>02-21-2025 14:05</t>
  </si>
  <si>
    <t>Unable to sign into Clearview legacy laptop and password reset for Citrin Cooperman account</t>
  </si>
  <si>
    <t>INC-119441</t>
  </si>
  <si>
    <t>Hubiak, Sharon</t>
  </si>
  <si>
    <t>02-21-2025 14:42</t>
  </si>
  <si>
    <t>02-25-2025 10:42</t>
  </si>
  <si>
    <t>02-21-2025 10:50</t>
  </si>
  <si>
    <t>INC-119445</t>
  </si>
  <si>
    <t>02-24-2025 03:44</t>
  </si>
  <si>
    <t>INC-119446</t>
  </si>
  <si>
    <t>02-26-2025 05:24</t>
  </si>
  <si>
    <t>INC-119458</t>
  </si>
  <si>
    <t>02-24-2025 03:53</t>
  </si>
  <si>
    <t>02-21-2025 16:58</t>
  </si>
  <si>
    <t>INFRASTRUCTURE - VMWare Renewal Core Count Needed</t>
  </si>
  <si>
    <t>INC-119238</t>
  </si>
  <si>
    <t>02-20-2025 19:01</t>
  </si>
  <si>
    <t>excel troughing error in every wp</t>
  </si>
  <si>
    <t>INC-119292</t>
  </si>
  <si>
    <t>02-21-2025 05:17</t>
  </si>
  <si>
    <t>02-22-2025 13:17</t>
  </si>
  <si>
    <t>03-04-2025 15:17</t>
  </si>
  <si>
    <t>02-24-2025 09:13</t>
  </si>
  <si>
    <t>A&amp;A New Hire: Prachi Rai</t>
  </si>
  <si>
    <t>INC-119284</t>
  </si>
  <si>
    <t>02-21-2025 03:25</t>
  </si>
  <si>
    <t>02-22-2025 11:25</t>
  </si>
  <si>
    <t>03-04-2025 13:25</t>
  </si>
  <si>
    <t>INC-119361</t>
  </si>
  <si>
    <t>02-21-2025 09:55</t>
  </si>
  <si>
    <t>02-22-2025 17:55</t>
  </si>
  <si>
    <t>03-04-2025 19:55</t>
  </si>
  <si>
    <t>Cannot log in to ShareFile</t>
  </si>
  <si>
    <t>INC-119369</t>
  </si>
  <si>
    <t>02-22-2025 18:05</t>
  </si>
  <si>
    <t>03-04-2025 20:05</t>
  </si>
  <si>
    <t>02-21-2025 13:24</t>
  </si>
  <si>
    <t>Star Management</t>
  </si>
  <si>
    <t>INC-119444</t>
  </si>
  <si>
    <t>02-21-2025 14:51</t>
  </si>
  <si>
    <t>02-24-2025 03:51</t>
  </si>
  <si>
    <t>Needs Quick Books Installed on Computer</t>
  </si>
  <si>
    <t>INC-119645</t>
  </si>
  <si>
    <t>Dumas, Amy</t>
  </si>
  <si>
    <t>02-23-2025 09:30</t>
  </si>
  <si>
    <t>03-05-2025 03:00</t>
  </si>
  <si>
    <t>Not able to add Data Snipper add-in in Excel.</t>
  </si>
  <si>
    <t>INC-119291</t>
  </si>
  <si>
    <t>02-21-2025 05:00</t>
  </si>
  <si>
    <t>02-21-2025 09:00</t>
  </si>
  <si>
    <t>02-23-2025 21:30</t>
  </si>
  <si>
    <t>INC-119390</t>
  </si>
  <si>
    <t>02-24-2025 10:10</t>
  </si>
  <si>
    <t>02-24-2025 09:35</t>
  </si>
  <si>
    <t>INC-119410</t>
  </si>
  <si>
    <t>LoPresti, Claire</t>
  </si>
  <si>
    <t>02-22-2025 18:22</t>
  </si>
  <si>
    <t>03-04-2025 20:22</t>
  </si>
  <si>
    <t>02-21-2025 17:58</t>
  </si>
  <si>
    <t>Faxes</t>
  </si>
  <si>
    <t>INC-119536</t>
  </si>
  <si>
    <t>Clifton, Kathy</t>
  </si>
  <si>
    <t>02-24-2025 07:49</t>
  </si>
  <si>
    <t>02-28-2025 11:49</t>
  </si>
  <si>
    <t>02-28-2025 11:23</t>
  </si>
  <si>
    <t>Play message from email</t>
  </si>
  <si>
    <t>INC-119538</t>
  </si>
  <si>
    <t>02-21-2025 11:51</t>
  </si>
  <si>
    <t>02-22-2025 19:51</t>
  </si>
  <si>
    <t>03-04-2025 21:51</t>
  </si>
  <si>
    <t>02-21-2025 14:13</t>
  </si>
  <si>
    <t>Locked out</t>
  </si>
  <si>
    <t>INC-119346</t>
  </si>
  <si>
    <t>02-24-2025 02:34</t>
  </si>
  <si>
    <t>Log in error</t>
  </si>
  <si>
    <t>INC-119399</t>
  </si>
  <si>
    <t>02-21-2025 16:14</t>
  </si>
  <si>
    <t>Stars Time Entry</t>
  </si>
  <si>
    <t>INC-119515</t>
  </si>
  <si>
    <t>02-22-2025 19:21</t>
  </si>
  <si>
    <t>03-04-2025 21:21</t>
  </si>
  <si>
    <t>02-21-2025 12:51</t>
  </si>
  <si>
    <t>Quickbooks Online Access</t>
  </si>
  <si>
    <t>INC-119310</t>
  </si>
  <si>
    <t>02-21-2025 07:26</t>
  </si>
  <si>
    <t>02-22-2025 15:26</t>
  </si>
  <si>
    <t>03-04-2025 17:26</t>
  </si>
  <si>
    <t>NYC Network Issues</t>
  </si>
  <si>
    <t>INC-119372</t>
  </si>
  <si>
    <t>02-24-2025 03:05</t>
  </si>
  <si>
    <t>02-21-2025 16:02</t>
  </si>
  <si>
    <t>Issue connecting to VPN</t>
  </si>
  <si>
    <t>INC-119373</t>
  </si>
  <si>
    <t>02-22-2025 18:06</t>
  </si>
  <si>
    <t>03-04-2025 20:06</t>
  </si>
  <si>
    <t>02-21-2025 12:29</t>
  </si>
  <si>
    <t>CaseWare Desktop and Network Drives</t>
  </si>
  <si>
    <t>INC-119476</t>
  </si>
  <si>
    <t>Anand, Minnie</t>
  </si>
  <si>
    <t>02-22-2025 19:00</t>
  </si>
  <si>
    <t>03-04-2025 21:00</t>
  </si>
  <si>
    <t>02-21-2025 20:51</t>
  </si>
  <si>
    <t>Caseware Excel getting closed automatically</t>
  </si>
  <si>
    <t>INC-119281</t>
  </si>
  <si>
    <t>02-21-2025 02:46</t>
  </si>
  <si>
    <t>02-27-2025 02:54</t>
  </si>
  <si>
    <t>02-28-2025 22:54</t>
  </si>
  <si>
    <t>02-27-2025 00:44</t>
  </si>
  <si>
    <t>cannot log in VPN</t>
  </si>
  <si>
    <t>INC-119385</t>
  </si>
  <si>
    <t>02-22-2025 18:09</t>
  </si>
  <si>
    <t>03-04-2025 20:09</t>
  </si>
  <si>
    <t>02-21-2025 12:03</t>
  </si>
  <si>
    <t>Providence sync server isn't working</t>
  </si>
  <si>
    <t>INC-119387</t>
  </si>
  <si>
    <t>02-24-2025 03:10</t>
  </si>
  <si>
    <t>vpn issue</t>
  </si>
  <si>
    <t>INC-119395</t>
  </si>
  <si>
    <t>Excel not working properly</t>
  </si>
  <si>
    <t>INC-119400</t>
  </si>
  <si>
    <t>03-04-2025 20:13</t>
  </si>
  <si>
    <t>02-22-2025 06:59</t>
  </si>
  <si>
    <t>VPN - East Coast</t>
  </si>
  <si>
    <t>INC-119413</t>
  </si>
  <si>
    <t>02-21-2025 10:23</t>
  </si>
  <si>
    <t>02-22-2025 18:23</t>
  </si>
  <si>
    <t>03-04-2025 20:23</t>
  </si>
  <si>
    <t>STAR not working</t>
  </si>
  <si>
    <t>INC-119426</t>
  </si>
  <si>
    <t>02-22-2025 18:32</t>
  </si>
  <si>
    <t>03-04-2025 20:32</t>
  </si>
  <si>
    <t>02-21-2025 11:58</t>
  </si>
  <si>
    <t>Carmen Leone has issues logging in</t>
  </si>
  <si>
    <t>INC-119435</t>
  </si>
  <si>
    <t>02-24-2025 10:35</t>
  </si>
  <si>
    <t>03-07-2025 10:35</t>
  </si>
  <si>
    <t>02-21-2025 13:52</t>
  </si>
  <si>
    <t>STAR Access Issue</t>
  </si>
  <si>
    <t>INC-119502</t>
  </si>
  <si>
    <t>INC-119506</t>
  </si>
  <si>
    <t>02-21-2025 11:16</t>
  </si>
  <si>
    <t>02-24-2025 11:16</t>
  </si>
  <si>
    <t>03-07-2025 11:17</t>
  </si>
  <si>
    <t>missing fixed assets program</t>
  </si>
  <si>
    <t>INC-119510</t>
  </si>
  <si>
    <t>Anderson, Chris</t>
  </si>
  <si>
    <t>02-24-2025 16:17</t>
  </si>
  <si>
    <t>Unable to login to Star PDM</t>
  </si>
  <si>
    <t>INC-119296</t>
  </si>
  <si>
    <t>02-21-2025 05:26</t>
  </si>
  <si>
    <t>02-22-2025 13:26</t>
  </si>
  <si>
    <t>03-04-2025 15:26</t>
  </si>
  <si>
    <t>02-21-2025 07:03</t>
  </si>
  <si>
    <t>STAR is not loading, can't get into</t>
  </si>
  <si>
    <t>INC-119300</t>
  </si>
  <si>
    <t>02-21-2025 05:43</t>
  </si>
  <si>
    <t>02-22-2025 13:43</t>
  </si>
  <si>
    <t>03-04-2025 15:43</t>
  </si>
  <si>
    <t>02-21-2025 07:20</t>
  </si>
  <si>
    <t>INC-119350</t>
  </si>
  <si>
    <t>02-27-2025 02:41</t>
  </si>
  <si>
    <t>02-22-2025 03:21</t>
  </si>
  <si>
    <t>Tsuda Yuko - 154250 2023 Return Checked Out</t>
  </si>
  <si>
    <t>INC-119366</t>
  </si>
  <si>
    <t>02-21-2025 10:02</t>
  </si>
  <si>
    <t>02-25-2025 10:02</t>
  </si>
  <si>
    <t>02-21-2025 18:42</t>
  </si>
  <si>
    <t>Abode crashing</t>
  </si>
  <si>
    <t>INC-119408</t>
  </si>
  <si>
    <t>02-21-2025 10:21</t>
  </si>
  <si>
    <t>02-22-2025 18:21</t>
  </si>
  <si>
    <t>03-04-2025 20:21</t>
  </si>
  <si>
    <t>02-24-2025 15:08</t>
  </si>
  <si>
    <t>Caseware New York Server Not working</t>
  </si>
  <si>
    <t>INC-119421</t>
  </si>
  <si>
    <t>02-21-2025 18:29</t>
  </si>
  <si>
    <t>02-27-2025 03:29</t>
  </si>
  <si>
    <t>Baintree VPN keeps crashing</t>
  </si>
  <si>
    <t>INC-119487</t>
  </si>
  <si>
    <t>Excell not responding</t>
  </si>
  <si>
    <t>INC-119555</t>
  </si>
  <si>
    <t>Nag, Sushan</t>
  </si>
  <si>
    <t>02-21-2025 12:17</t>
  </si>
  <si>
    <t>02-22-2025 20:17</t>
  </si>
  <si>
    <t>03-04-2025 22:17</t>
  </si>
  <si>
    <t>02-24-2025 22:22</t>
  </si>
  <si>
    <t>Adobe files not checking in</t>
  </si>
  <si>
    <t>INC-119621</t>
  </si>
  <si>
    <t>02-24-2025 07:37</t>
  </si>
  <si>
    <t>02-25-2025 15:37</t>
  </si>
  <si>
    <t>02-21-2025 18:41</t>
  </si>
  <si>
    <t>CaseWare - file is offline for Xtellus Capital Partners Inc. 2024 audit file</t>
  </si>
  <si>
    <t>INC-119440</t>
  </si>
  <si>
    <t>02-22-2025 18:39</t>
  </si>
  <si>
    <t>03-04-2025 20:39</t>
  </si>
  <si>
    <t>02-25-2025 01:47</t>
  </si>
  <si>
    <t>Networks Down</t>
  </si>
  <si>
    <t>INC-119474</t>
  </si>
  <si>
    <t>02-25-2025 10:59</t>
  </si>
  <si>
    <t>INC-119499</t>
  </si>
  <si>
    <t>Vocaturo, Peter</t>
  </si>
  <si>
    <t>02-21-2025 11:12</t>
  </si>
  <si>
    <t>02-22-2025 19:12</t>
  </si>
  <si>
    <t>03-04-2025 21:12</t>
  </si>
  <si>
    <t>02-21-2025 12:19</t>
  </si>
  <si>
    <t>INC-119398</t>
  </si>
  <si>
    <t>02-21-2025 20:56</t>
  </si>
  <si>
    <t>Caseware Issue and Drive is disconnected</t>
  </si>
  <si>
    <t>INC-119425</t>
  </si>
  <si>
    <t>02-22-2025 18:31</t>
  </si>
  <si>
    <t>03-04-2025 20:31</t>
  </si>
  <si>
    <t>02-22-2025 07:34</t>
  </si>
  <si>
    <t>INC-119430</t>
  </si>
  <si>
    <t>02-21-2025 18:33</t>
  </si>
  <si>
    <t>02-27-2025 03:33</t>
  </si>
  <si>
    <t>02-21-2025 16:31</t>
  </si>
  <si>
    <t>RD Crashed , not able to oeprate RD</t>
  </si>
  <si>
    <t>INC-119469</t>
  </si>
  <si>
    <t>02-22-2025 18:58</t>
  </si>
  <si>
    <t>03-04-2025 20:58</t>
  </si>
  <si>
    <t>Need dropbox subscription</t>
  </si>
  <si>
    <t>INC-119523</t>
  </si>
  <si>
    <t>02-21-2025 11:24</t>
  </si>
  <si>
    <t>02-22-2025 19:24</t>
  </si>
  <si>
    <t>03-04-2025 21:24</t>
  </si>
  <si>
    <t>02-23-2025 10:01</t>
  </si>
  <si>
    <t>Star will not open from VPN</t>
  </si>
  <si>
    <t>INC-119553</t>
  </si>
  <si>
    <t>02-21-2025 12:13</t>
  </si>
  <si>
    <t>02-24-2025 12:13</t>
  </si>
  <si>
    <t>03-07-2025 12:13</t>
  </si>
  <si>
    <t>Star Not opening</t>
  </si>
  <si>
    <t>INC-119554</t>
  </si>
  <si>
    <t>02-24-2025 12:16</t>
  </si>
  <si>
    <t>03-07-2025 12:16</t>
  </si>
  <si>
    <t>Password Support</t>
  </si>
  <si>
    <t>INC-119556</t>
  </si>
  <si>
    <t>02-24-2025 08:18</t>
  </si>
  <si>
    <t>02-28-2025 12:18</t>
  </si>
  <si>
    <t>ShareFile will not Open for Mark</t>
  </si>
  <si>
    <t>INC-119560</t>
  </si>
  <si>
    <t>Brown, Mark</t>
  </si>
  <si>
    <t>02-21-2025 12:21</t>
  </si>
  <si>
    <t>02-24-2025 08:21</t>
  </si>
  <si>
    <t>02-28-2025 12:21</t>
  </si>
  <si>
    <t>Cannot connect to Madison avenue or New York SmartSync Servers</t>
  </si>
  <si>
    <t>INC-119577</t>
  </si>
  <si>
    <t>02-21-2025 17:06</t>
  </si>
  <si>
    <t>02-24-2025 06:06</t>
  </si>
  <si>
    <t>02-21-2025 16:55</t>
  </si>
  <si>
    <t>Caseware PPC Issues</t>
  </si>
  <si>
    <t>INC-119354</t>
  </si>
  <si>
    <t>02-22-2025 17:46</t>
  </si>
  <si>
    <t>03-04-2025 19:46</t>
  </si>
  <si>
    <t>VPN Does not connect</t>
  </si>
  <si>
    <t>INC-119376</t>
  </si>
  <si>
    <t>02-22-2025 18:07</t>
  </si>
  <si>
    <t>03-04-2025 20:07</t>
  </si>
  <si>
    <t>02-21-2025 12:32</t>
  </si>
  <si>
    <t>Couldn't able to find a binder in caseware</t>
  </si>
  <si>
    <t>INC-119574</t>
  </si>
  <si>
    <t>02-21-2025 12:56</t>
  </si>
  <si>
    <t>02-22-2025 20:56</t>
  </si>
  <si>
    <t>03-04-2025 22:56</t>
  </si>
  <si>
    <t>Client with AOL email is unable to reach us her email</t>
  </si>
  <si>
    <t>INC-119663</t>
  </si>
  <si>
    <t>02-21-2025 19:57</t>
  </si>
  <si>
    <t>02-24-2025 15:00</t>
  </si>
  <si>
    <t>INC-119335</t>
  </si>
  <si>
    <t>02-22-2025 17:07</t>
  </si>
  <si>
    <t>03-04-2025 19:07</t>
  </si>
  <si>
    <t>02-21-2025 09:23</t>
  </si>
  <si>
    <t>Caseware Smart Sync Not Working</t>
  </si>
  <si>
    <t>INC-119336</t>
  </si>
  <si>
    <t>02-22-2025 17:11</t>
  </si>
  <si>
    <t>03-04-2025 19:12</t>
  </si>
  <si>
    <t>Vdrive is down</t>
  </si>
  <si>
    <t>INC-119375</t>
  </si>
  <si>
    <t>L'Heureux, Gary</t>
  </si>
  <si>
    <t>02-21-2025 18:06</t>
  </si>
  <si>
    <t>02-27-2025 03:06</t>
  </si>
  <si>
    <t>02-21-2025 15:51</t>
  </si>
  <si>
    <t>INC-119384</t>
  </si>
  <si>
    <t>File explorer crashing and can't access Berdon Drive</t>
  </si>
  <si>
    <t>INC-119423</t>
  </si>
  <si>
    <t>02-22-2025 18:29</t>
  </si>
  <si>
    <t>03-04-2025 20:30</t>
  </si>
  <si>
    <t>02-22-2025 09:23</t>
  </si>
  <si>
    <t>INC-119436</t>
  </si>
  <si>
    <t>02-21-2025 18:36</t>
  </si>
  <si>
    <t>02-27-2025 03:36</t>
  </si>
  <si>
    <t>02-22-2025 06:58</t>
  </si>
  <si>
    <t>I cannot access XCM, STAR other software</t>
  </si>
  <si>
    <t>INC-119472</t>
  </si>
  <si>
    <t>02-21-2025 12:45</t>
  </si>
  <si>
    <t>not able to access caseware and general computer slowness</t>
  </si>
  <si>
    <t>INC-119535</t>
  </si>
  <si>
    <t>Giordano, Lorrie</t>
  </si>
  <si>
    <t>02-21-2025 19:48</t>
  </si>
  <si>
    <t>02-27-2025 04:48</t>
  </si>
  <si>
    <t>INC-119363</t>
  </si>
  <si>
    <t>Padua, Alexander</t>
  </si>
  <si>
    <t>Cannot download files from ZIP files</t>
  </si>
  <si>
    <t>INC-119558</t>
  </si>
  <si>
    <t>02-22-2025 20:19</t>
  </si>
  <si>
    <t>03-04-2025 22:19</t>
  </si>
  <si>
    <t>02-21-2025 17:33</t>
  </si>
  <si>
    <t>Converting tax locator from Gosystem to Axcess</t>
  </si>
  <si>
    <t>INC-119559</t>
  </si>
  <si>
    <t>02-21-2025 12:20</t>
  </si>
  <si>
    <t>02-24-2025 12:20</t>
  </si>
  <si>
    <t>03-07-2025 12:20</t>
  </si>
  <si>
    <t>02-28-2025 13:59</t>
  </si>
  <si>
    <t>QBO transfer for client exiting</t>
  </si>
  <si>
    <t>INC-119597</t>
  </si>
  <si>
    <t>02-24-2025 14:14</t>
  </si>
  <si>
    <t>03-07-2025 14:15</t>
  </si>
  <si>
    <t>02-21-2025 15:30</t>
  </si>
  <si>
    <t>CCH Fixed Assets - Crashing When Trying to Print</t>
  </si>
  <si>
    <t>INC-119643</t>
  </si>
  <si>
    <t>Boeckenhauer, Troy</t>
  </si>
  <si>
    <t>02-24-2025 12:57</t>
  </si>
  <si>
    <t>02-28-2025 16:57</t>
  </si>
  <si>
    <t>SkyHigh Install</t>
  </si>
  <si>
    <t>INC-119649</t>
  </si>
  <si>
    <t>02-21-2025 17:05</t>
  </si>
  <si>
    <t>02-24-2025 13:05</t>
  </si>
  <si>
    <t>02-28-2025 17:05</t>
  </si>
  <si>
    <t>New Client Intake Addin Disabled</t>
  </si>
  <si>
    <t>INC-119652</t>
  </si>
  <si>
    <t>Olerich, Kate</t>
  </si>
  <si>
    <t>02-24-2025 17:10</t>
  </si>
  <si>
    <t>03-07-2025 17:10</t>
  </si>
  <si>
    <t>02-21-2025 17:16</t>
  </si>
  <si>
    <t>P: drive is not opening</t>
  </si>
  <si>
    <t>INC-119420</t>
  </si>
  <si>
    <t>02-21-2025 10:28</t>
  </si>
  <si>
    <t>02-21-2025 18:28</t>
  </si>
  <si>
    <t>02-21-2025 12:22</t>
  </si>
  <si>
    <t>Can't  Connect to CaseWare</t>
  </si>
  <si>
    <t>INC-119461</t>
  </si>
  <si>
    <t>02-22-2025 18:53</t>
  </si>
  <si>
    <t>03-04-2025 20:54</t>
  </si>
  <si>
    <t>02-22-2025 10:35</t>
  </si>
  <si>
    <t>CaseWare not Responding and Licensing error</t>
  </si>
  <si>
    <t>INC-119500</t>
  </si>
  <si>
    <t>Monteiro, Maria</t>
  </si>
  <si>
    <t>02-21-2025 15:14</t>
  </si>
  <si>
    <t>02-24-2025 04:14</t>
  </si>
  <si>
    <t>Caseware Cloud - SmartSync</t>
  </si>
  <si>
    <t>INC-119600</t>
  </si>
  <si>
    <t>02-21-2025 18:21</t>
  </si>
  <si>
    <t>02-24-2025 07:21</t>
  </si>
  <si>
    <t>02-21-2025 15:50</t>
  </si>
  <si>
    <t>Fully Remote Worker - Needs Printer</t>
  </si>
  <si>
    <t>INC-119648</t>
  </si>
  <si>
    <t>Brackenrich, Kathy</t>
  </si>
  <si>
    <t>02-23-2025 09:35</t>
  </si>
  <si>
    <t>03-05-2025 03:05</t>
  </si>
  <si>
    <t>02-21-2025 23:08</t>
  </si>
  <si>
    <t>CaseWare server issue</t>
  </si>
  <si>
    <t>INC-119672</t>
  </si>
  <si>
    <t>Sirohiwala, Vishal</t>
  </si>
  <si>
    <t>02-22-2025 01:22</t>
  </si>
  <si>
    <t>02-22-2025 16:00</t>
  </si>
  <si>
    <t>02-22-2025 01:52</t>
  </si>
  <si>
    <t>INC-119479</t>
  </si>
  <si>
    <t>Moreno, Lidia</t>
  </si>
  <si>
    <t>02-22-2025 19:01</t>
  </si>
  <si>
    <t>03-04-2025 21:01</t>
  </si>
  <si>
    <t>02-21-2025 20:52</t>
  </si>
  <si>
    <t>INC-119644</t>
  </si>
  <si>
    <t>Reszitnyk, Nathan</t>
  </si>
  <si>
    <t>02-21-2025 16:59</t>
  </si>
  <si>
    <t>02-23-2025 09:29</t>
  </si>
  <si>
    <t>03-05-2025 02:59</t>
  </si>
  <si>
    <t>02-24-2025 14:50</t>
  </si>
  <si>
    <t>INC-119414</t>
  </si>
  <si>
    <t>02-22-2025 18:24</t>
  </si>
  <si>
    <t>03-04-2025 20:24</t>
  </si>
  <si>
    <t>Not able to access V Drive</t>
  </si>
  <si>
    <t>INC-119485</t>
  </si>
  <si>
    <t>Harp, Kaitlin</t>
  </si>
  <si>
    <t>02-21-2025 15:03</t>
  </si>
  <si>
    <t>02-24-2025 04:03</t>
  </si>
  <si>
    <t>star not loading</t>
  </si>
  <si>
    <t>INC-119490</t>
  </si>
  <si>
    <t>02-21-2025 11:05</t>
  </si>
  <si>
    <t>02-22-2025 19:05</t>
  </si>
  <si>
    <t>03-04-2025 21:05</t>
  </si>
  <si>
    <t>Sureprep Binder will not open</t>
  </si>
  <si>
    <t>INC-119528</t>
  </si>
  <si>
    <t>Amberge, Stephen</t>
  </si>
  <si>
    <t>02-21-2025 15:29</t>
  </si>
  <si>
    <t>02-24-2025 04:29</t>
  </si>
  <si>
    <t>360MadisonAvenue Caseware server is unavailable</t>
  </si>
  <si>
    <t>INC-119604</t>
  </si>
  <si>
    <t>02-24-2025 07:29</t>
  </si>
  <si>
    <t>Access Help - 2025 Citrin Independence Affirmation Form</t>
  </si>
  <si>
    <t>INC-119623</t>
  </si>
  <si>
    <t>Conti, Christina</t>
  </si>
  <si>
    <t>02-21-2025 15:53</t>
  </si>
  <si>
    <t>02-25-2025 13:07</t>
  </si>
  <si>
    <t>03-02-2025 21:37</t>
  </si>
  <si>
    <t>CaseWare - I am having issues with the northwind healthcare debt funds on caseware</t>
  </si>
  <si>
    <t>INC-119518</t>
  </si>
  <si>
    <t>02-21-2025 11:22</t>
  </si>
  <si>
    <t>02-22-2025 19:22</t>
  </si>
  <si>
    <t>03-04-2025 21:22</t>
  </si>
  <si>
    <t>02-25-2025 08:49</t>
  </si>
  <si>
    <t>Star PM</t>
  </si>
  <si>
    <t>INC-119651</t>
  </si>
  <si>
    <t>02-24-2025 19:03</t>
  </si>
  <si>
    <t>03-01-2025 19:03</t>
  </si>
  <si>
    <t>02-24-2025 17:56</t>
  </si>
  <si>
    <t>INC-119418</t>
  </si>
  <si>
    <t>02-21-2025 14:28</t>
  </si>
  <si>
    <t>02-26-2025 00:49</t>
  </si>
  <si>
    <t>System won't recognize password</t>
  </si>
  <si>
    <t>INC-119419</t>
  </si>
  <si>
    <t>02-24-2025 10:28</t>
  </si>
  <si>
    <t>03-07-2025 10:28</t>
  </si>
  <si>
    <t>02-24-2025 09:30</t>
  </si>
  <si>
    <t>V drive down</t>
  </si>
  <si>
    <t>INC-119462</t>
  </si>
  <si>
    <t>02-21-2025 10:54</t>
  </si>
  <si>
    <t>02-27-2025 03:54</t>
  </si>
  <si>
    <t>INC-119521</t>
  </si>
  <si>
    <t>02-21-2025 19:22</t>
  </si>
  <si>
    <t>02-24-2025 15:36</t>
  </si>
  <si>
    <t>Issue with caseware desktop</t>
  </si>
  <si>
    <t>INC-119549</t>
  </si>
  <si>
    <t>02-21-2025 20:02</t>
  </si>
  <si>
    <t>02-27-2025 05:02</t>
  </si>
  <si>
    <t>02-21-2025 21:31</t>
  </si>
  <si>
    <t>Unable to update my PPC/Checkpoint libraries</t>
  </si>
  <si>
    <t>INC-119563</t>
  </si>
  <si>
    <t>Qamar, Zohaib</t>
  </si>
  <si>
    <t>02-22-2025 20:25</t>
  </si>
  <si>
    <t>03-04-2025 22:25</t>
  </si>
  <si>
    <t>02-21-2025 17:46</t>
  </si>
  <si>
    <t>Caseware Login</t>
  </si>
  <si>
    <t>INC-119576</t>
  </si>
  <si>
    <t>02-21-2025 13:05</t>
  </si>
  <si>
    <t>02-22-2025 21:05</t>
  </si>
  <si>
    <t>03-04-2025 23:05</t>
  </si>
  <si>
    <t>02-25-2025 10:45</t>
  </si>
  <si>
    <t>INC-119587</t>
  </si>
  <si>
    <t>02-27-2025 06:34</t>
  </si>
  <si>
    <t>INTRANET - Unable to access resources on intranet</t>
  </si>
  <si>
    <t>INC-119504</t>
  </si>
  <si>
    <t>02-22-2025 19:16</t>
  </si>
  <si>
    <t>03-04-2025 21:16</t>
  </si>
  <si>
    <t>02-24-2025 16:24</t>
  </si>
  <si>
    <t>Laptop keeps restarting</t>
  </si>
  <si>
    <t>INC-119529</t>
  </si>
  <si>
    <t>02-21-2025 11:36</t>
  </si>
  <si>
    <t>02-24-2025 07:36</t>
  </si>
  <si>
    <t>02-28-2025 11:36</t>
  </si>
  <si>
    <t>02-21-2025 11:41</t>
  </si>
  <si>
    <t>CaseWare Working Papers Error - Multiple Synchronized Copies</t>
  </si>
  <si>
    <t>INC-119539</t>
  </si>
  <si>
    <t>Villarreal, Elizabeth</t>
  </si>
  <si>
    <t>02-24-2025 07:52</t>
  </si>
  <si>
    <t>02-28-2025 11:52</t>
  </si>
  <si>
    <t>02-21-2025 18:18</t>
  </si>
  <si>
    <t>Computer Freezes</t>
  </si>
  <si>
    <t>INC-119611</t>
  </si>
  <si>
    <t>Lev, Bruce</t>
  </si>
  <si>
    <t>02-21-2025 14:49</t>
  </si>
  <si>
    <t>02-22-2025 22:49</t>
  </si>
  <si>
    <t>03-05-2025 00:49</t>
  </si>
  <si>
    <t>02-25-2025 13:06</t>
  </si>
  <si>
    <t>Transfer of Documents to the IRS</t>
  </si>
  <si>
    <t>INC-119620</t>
  </si>
  <si>
    <t>02-24-2025 07:32</t>
  </si>
  <si>
    <t>02-25-2025 15:32</t>
  </si>
  <si>
    <t>02-24-2025 13:50</t>
  </si>
  <si>
    <t>Client Unable to Login to Sharefile</t>
  </si>
  <si>
    <t>INC-119653</t>
  </si>
  <si>
    <t>Gauger, Keith</t>
  </si>
  <si>
    <t>02-21-2025 17:23</t>
  </si>
  <si>
    <t>02-23-2025 09:53</t>
  </si>
  <si>
    <t>03-05-2025 03:23</t>
  </si>
  <si>
    <t>02-24-2025 16:04</t>
  </si>
  <si>
    <t>FW: Voice Mail (30 seconds)</t>
  </si>
  <si>
    <t>INC-119481</t>
  </si>
  <si>
    <t>02-21-2025 19:09</t>
  </si>
  <si>
    <t>No Z Drive Access</t>
  </si>
  <si>
    <t>INC-119488</t>
  </si>
  <si>
    <t>02-22-2025 19:04</t>
  </si>
  <si>
    <t>03-04-2025 21:04</t>
  </si>
  <si>
    <t>Caseware and Z Drive keep crashing</t>
  </si>
  <si>
    <t>INC-119491</t>
  </si>
  <si>
    <t>02-21-2025 11:06</t>
  </si>
  <si>
    <t>02-25-2025 11:06</t>
  </si>
  <si>
    <t>02-21-2025 15:38</t>
  </si>
  <si>
    <t>Teams not working</t>
  </si>
  <si>
    <t>INC-119507</t>
  </si>
  <si>
    <t>02-25-2025 12:19</t>
  </si>
  <si>
    <t>02-27-2025 08:19</t>
  </si>
  <si>
    <t>02-25-2025 11:55</t>
  </si>
  <si>
    <t>INC-119532</t>
  </si>
  <si>
    <t>02-21-2025 19:40</t>
  </si>
  <si>
    <t>02-27-2025 04:40</t>
  </si>
  <si>
    <t>NY Server caseware file access issue</t>
  </si>
  <si>
    <t>INC-119551</t>
  </si>
  <si>
    <t>02-21-2025 12:05</t>
  </si>
  <si>
    <t>02-21-2025 16:05</t>
  </si>
  <si>
    <t>02-24-2025 05:05</t>
  </si>
  <si>
    <t>02-22-2025 15:12</t>
  </si>
  <si>
    <t>INC-119575</t>
  </si>
  <si>
    <t>02-24-2025 06:05</t>
  </si>
  <si>
    <t>02-22-2025 07:21</t>
  </si>
  <si>
    <t>New Outlook - "Need more information - To satisfy your organization's security policy, an additional step is required"</t>
  </si>
  <si>
    <t>INC-119564</t>
  </si>
  <si>
    <t>02-21-2025 12:28</t>
  </si>
  <si>
    <t>03-07-2025 12:28</t>
  </si>
  <si>
    <t>DUO - "40105 Bad request timestamp" error occurs when logging into Duo Authentication for Windows Logon.</t>
  </si>
  <si>
    <t>INC-119615</t>
  </si>
  <si>
    <t>02-24-2025 07:06</t>
  </si>
  <si>
    <t>02-25-2025 15:06</t>
  </si>
  <si>
    <t>IDEA license not working...please help</t>
  </si>
  <si>
    <t>INC-119628</t>
  </si>
  <si>
    <t>02-21-2025 16:06</t>
  </si>
  <si>
    <t>02-23-2025 08:36</t>
  </si>
  <si>
    <t>03-05-2025 02:06</t>
  </si>
  <si>
    <t>02-21-2025 18:10</t>
  </si>
  <si>
    <t>Can't access Quickbooks</t>
  </si>
  <si>
    <t>INC-119567</t>
  </si>
  <si>
    <t>Burman, Pamela</t>
  </si>
  <si>
    <t>02-22-2025 20:48</t>
  </si>
  <si>
    <t>03-04-2025 22:48</t>
  </si>
  <si>
    <t>02-21-2025 21:13</t>
  </si>
  <si>
    <t>INC-119671</t>
  </si>
  <si>
    <t>02-22-2025 01:17</t>
  </si>
  <si>
    <t>02-22-2025 02:06</t>
  </si>
  <si>
    <t>Caseware-Trial Balance not calculating</t>
  </si>
  <si>
    <t>INC-119609</t>
  </si>
  <si>
    <t>Katayanagi, Lucy</t>
  </si>
  <si>
    <t>02-21-2025 14:35</t>
  </si>
  <si>
    <t>02-21-2025 18:35</t>
  </si>
  <si>
    <t>02-28-2025 07:46</t>
  </si>
  <si>
    <t>02-26-2025 12:11</t>
  </si>
  <si>
    <t>INC-119627</t>
  </si>
  <si>
    <t>Palmerin, Nancy</t>
  </si>
  <si>
    <t>03-05-2025 02:05</t>
  </si>
  <si>
    <t>INC-119670</t>
  </si>
  <si>
    <t>02-21-2025 23:37</t>
  </si>
  <si>
    <t>02-23-2025 16:07</t>
  </si>
  <si>
    <t>03-05-2025 09:37</t>
  </si>
  <si>
    <t>02-22-2025 00:26</t>
  </si>
  <si>
    <t>camera not working on teams</t>
  </si>
  <si>
    <t>INC-119650</t>
  </si>
  <si>
    <t>02-21-2025 17:09</t>
  </si>
  <si>
    <t>02-21-2025 21:09</t>
  </si>
  <si>
    <t>02-24-2025 10:09</t>
  </si>
  <si>
    <t>02-21-2025 17:57</t>
  </si>
  <si>
    <t>Sending emails using Share file</t>
  </si>
  <si>
    <t>INC-119665</t>
  </si>
  <si>
    <t>02-22-2025 12:56</t>
  </si>
  <si>
    <t>02-27-2025 13:56</t>
  </si>
  <si>
    <t>Issue with my Caseware</t>
  </si>
  <si>
    <t>INC-119605</t>
  </si>
  <si>
    <t>Lee, Suzanne</t>
  </si>
  <si>
    <t>02-21-2025 14:30</t>
  </si>
  <si>
    <t>02-24-2025 07:30</t>
  </si>
  <si>
    <t>02-21-2025 15:44</t>
  </si>
  <si>
    <t>Laptop charger not working</t>
  </si>
  <si>
    <t>INC-119667</t>
  </si>
  <si>
    <t>Furino, Jennifer</t>
  </si>
  <si>
    <t>02-21-2025 21:37</t>
  </si>
  <si>
    <t>03-10-2025 07:00</t>
  </si>
  <si>
    <t>02-27-2025 13:55</t>
  </si>
  <si>
    <t>US Staff New Hire - Fernando Saint Jean - Start Date: 02/24/2025 - Physical Office: [LAB]Los Angeles- Bundy</t>
  </si>
  <si>
    <t>INC-119636</t>
  </si>
  <si>
    <t>03-07-2025 16:46</t>
  </si>
  <si>
    <t>02-27-2025 03:24</t>
  </si>
  <si>
    <t>INC-119646</t>
  </si>
  <si>
    <t>02-21-2025 17:02</t>
  </si>
  <si>
    <t>02-23-2025 09:32</t>
  </si>
  <si>
    <t>03-05-2025 03:02</t>
  </si>
  <si>
    <t>02-21-2025 18:03</t>
  </si>
  <si>
    <t>Software Issue</t>
  </si>
  <si>
    <t>INC-119666</t>
  </si>
  <si>
    <t>02-21-2025 21:32</t>
  </si>
  <si>
    <t>02-23-2025 14:02</t>
  </si>
  <si>
    <t>03-05-2025 07:32</t>
  </si>
  <si>
    <t>QB online access required</t>
  </si>
  <si>
    <t>INC-119673</t>
  </si>
  <si>
    <t>02-22-2025 02:48</t>
  </si>
  <si>
    <t>02-23-2025 16:30</t>
  </si>
  <si>
    <t>02-22-2025 03:14</t>
  </si>
  <si>
    <t>INC-119675</t>
  </si>
  <si>
    <t>02-22-2025 03:19</t>
  </si>
  <si>
    <t>Adobe PDFlyer</t>
  </si>
  <si>
    <t>INC-119680</t>
  </si>
  <si>
    <t>Harris, Jillian</t>
  </si>
  <si>
    <t>02-22-2025 07:02</t>
  </si>
  <si>
    <t>02-22-2025 07:31</t>
  </si>
  <si>
    <t>Data Snipper - Exel</t>
  </si>
  <si>
    <t>INC-119676</t>
  </si>
  <si>
    <t>02-22-2025 04:03</t>
  </si>
  <si>
    <t>02-22-2025 04:48</t>
  </si>
  <si>
    <t>asking how to attach files in email</t>
  </si>
  <si>
    <t>INC-119727</t>
  </si>
  <si>
    <t>Palisin, Brian</t>
  </si>
  <si>
    <t>02-22-2025 12:04</t>
  </si>
  <si>
    <t>02-23-2025 20:34</t>
  </si>
  <si>
    <t>03-05-2025 14:04</t>
  </si>
  <si>
    <t>02-22-2025 12:58</t>
  </si>
  <si>
    <t>Caseware file went offline, not able to delete sync the copy.</t>
  </si>
  <si>
    <t>INC-119684</t>
  </si>
  <si>
    <t>02-22-2025 08:00</t>
  </si>
  <si>
    <t>02-22-2025 12:00</t>
  </si>
  <si>
    <t>02-24-2025 17:00</t>
  </si>
  <si>
    <t>02-22-2025 08:24</t>
  </si>
  <si>
    <t>Hazel Towers Company 12-31-2024 - Not visible in Caseware</t>
  </si>
  <si>
    <t>INC-119683</t>
  </si>
  <si>
    <t>Mehta, Heer</t>
  </si>
  <si>
    <t>02-22-2025 07:59</t>
  </si>
  <si>
    <t>IDEA Stats License</t>
  </si>
  <si>
    <t>INC-119707</t>
  </si>
  <si>
    <t>Jankowski, Tyler</t>
  </si>
  <si>
    <t>02-22-2025 10:16</t>
  </si>
  <si>
    <t>02-23-2025 18:46</t>
  </si>
  <si>
    <t>03-05-2025 12:16</t>
  </si>
  <si>
    <t>02-22-2025 10:49</t>
  </si>
  <si>
    <t>email duo</t>
  </si>
  <si>
    <t>INC-119734</t>
  </si>
  <si>
    <t>Lanese, Cheryl</t>
  </si>
  <si>
    <t>02-22-2025 13:14</t>
  </si>
  <si>
    <t>02-22-2025 17:14</t>
  </si>
  <si>
    <t>02-24-2025 22:14</t>
  </si>
  <si>
    <t>02-22-2025 13:33</t>
  </si>
  <si>
    <t>Star PDM not able to open</t>
  </si>
  <si>
    <t>INC-119685</t>
  </si>
  <si>
    <t>Shah, Deesha</t>
  </si>
  <si>
    <t>02-22-2025 08:06</t>
  </si>
  <si>
    <t>02-23-2025 16:36</t>
  </si>
  <si>
    <t>03-05-2025 10:06</t>
  </si>
  <si>
    <t>02-26-2025 07:41</t>
  </si>
  <si>
    <t>Caseware - Server licensing issue.</t>
  </si>
  <si>
    <t>INC-119732</t>
  </si>
  <si>
    <t>02-22-2025 12:39</t>
  </si>
  <si>
    <t>02-23-2025 21:09</t>
  </si>
  <si>
    <t>03-05-2025 14:39</t>
  </si>
  <si>
    <t>02-22-2025 12:40</t>
  </si>
  <si>
    <t>IE issue</t>
  </si>
  <si>
    <t>INC-119689</t>
  </si>
  <si>
    <t>02-22-2025 08:32</t>
  </si>
  <si>
    <t>02-23-2025 17:02</t>
  </si>
  <si>
    <t>03-05-2025 10:32</t>
  </si>
  <si>
    <t>INC-119678</t>
  </si>
  <si>
    <t>02-22-2025 05:57</t>
  </si>
  <si>
    <t>02-22-2025 06:22</t>
  </si>
  <si>
    <t>INC-119679</t>
  </si>
  <si>
    <t>02-22-2025 06:42</t>
  </si>
  <si>
    <t>02-24-2025 04:19</t>
  </si>
  <si>
    <t>INC-119737</t>
  </si>
  <si>
    <t>03-05-2025 16:11</t>
  </si>
  <si>
    <t>02-23-2025 13:13</t>
  </si>
  <si>
    <t>Urgent - Expired Password</t>
  </si>
  <si>
    <t>INC-119700</t>
  </si>
  <si>
    <t>02-23-2025 17:58</t>
  </si>
  <si>
    <t>03-05-2025 11:28</t>
  </si>
  <si>
    <t>02-22-2025 09:53</t>
  </si>
  <si>
    <t>Quickbooks file access</t>
  </si>
  <si>
    <t>INC-119738</t>
  </si>
  <si>
    <t>02-22-2025 14:13</t>
  </si>
  <si>
    <t>02-23-2025 22:43</t>
  </si>
  <si>
    <t>03-05-2025 16:13</t>
  </si>
  <si>
    <t>02-24-2025 14:10</t>
  </si>
  <si>
    <t>Teams Video recording issue</t>
  </si>
  <si>
    <t>INC-119688</t>
  </si>
  <si>
    <t>02-23-2025 17:00</t>
  </si>
  <si>
    <t>03-05-2025 10:30</t>
  </si>
  <si>
    <t>02-22-2025 08:50</t>
  </si>
  <si>
    <t>INC-119695</t>
  </si>
  <si>
    <t>02-22-2025 09:02</t>
  </si>
  <si>
    <t>02-23-2025 17:32</t>
  </si>
  <si>
    <t>03-05-2025 11:02</t>
  </si>
  <si>
    <t>02-24-2025 07:45</t>
  </si>
  <si>
    <t>TIME SENSITIVE - Excel workbook with macros is not working</t>
  </si>
  <si>
    <t>INC-119702</t>
  </si>
  <si>
    <t>02-22-2025 09:51</t>
  </si>
  <si>
    <t>02-23-2025 18:21</t>
  </si>
  <si>
    <t>03-05-2025 11:52</t>
  </si>
  <si>
    <t>02-22-2025 10:31</t>
  </si>
  <si>
    <t>Hardware issue - Computer freezing</t>
  </si>
  <si>
    <t>INC-119710</t>
  </si>
  <si>
    <t>Bartlett, Christopher</t>
  </si>
  <si>
    <t>02-22-2025 10:37</t>
  </si>
  <si>
    <t>02-23-2025 19:07</t>
  </si>
  <si>
    <t>03-05-2025 12:37</t>
  </si>
  <si>
    <t>Office Programs Hanging / Crashing</t>
  </si>
  <si>
    <t>INC-119736</t>
  </si>
  <si>
    <t>02-22-2025 14:10</t>
  </si>
  <si>
    <t>log in</t>
  </si>
  <si>
    <t>INC-119686</t>
  </si>
  <si>
    <t>02-22-2025 08:19</t>
  </si>
  <si>
    <t>02-23-2025 16:49</t>
  </si>
  <si>
    <t>03-05-2025 10:19</t>
  </si>
  <si>
    <t>02-22-2025 12:03</t>
  </si>
  <si>
    <t>Remote</t>
  </si>
  <si>
    <t>INC-119715</t>
  </si>
  <si>
    <t>02-23-2025 19:29</t>
  </si>
  <si>
    <t>03-05-2025 12:59</t>
  </si>
  <si>
    <t>02-22-2025 11:16</t>
  </si>
  <si>
    <t>Duo account disable</t>
  </si>
  <si>
    <t>INC-119729</t>
  </si>
  <si>
    <t>Zagar, Kimberly</t>
  </si>
  <si>
    <t>02-23-2025 20:49</t>
  </si>
  <si>
    <t>03-05-2025 14:19</t>
  </si>
  <si>
    <t>02-22-2025 12:50</t>
  </si>
  <si>
    <t>FW: Voice Mail (53 seconds)</t>
  </si>
  <si>
    <t>INC-119682</t>
  </si>
  <si>
    <t>02-22-2025 07:46</t>
  </si>
  <si>
    <t>Account Disabled</t>
  </si>
  <si>
    <t>INC-119691</t>
  </si>
  <si>
    <t>02-22-2025 08:44</t>
  </si>
  <si>
    <t>02-23-2025 17:14</t>
  </si>
  <si>
    <t>03-05-2025 10:44</t>
  </si>
  <si>
    <t>FW: Voice Mail (1 minute and 59 seconds)</t>
  </si>
  <si>
    <t>INC-119704</t>
  </si>
  <si>
    <t>Lorber, Graham</t>
  </si>
  <si>
    <t>02-22-2025 10:03</t>
  </si>
  <si>
    <t>02-23-2025 18:33</t>
  </si>
  <si>
    <t>03-05-2025 12:03</t>
  </si>
  <si>
    <t>02-22-2025 12:45</t>
  </si>
  <si>
    <t>FW: Voice Mail (2 minutes and 46 seconds)</t>
  </si>
  <si>
    <t>INC-119708</t>
  </si>
  <si>
    <t>02-22-2025 10:27</t>
  </si>
  <si>
    <t>02-23-2025 18:57</t>
  </si>
  <si>
    <t>03-05-2025 12:27</t>
  </si>
  <si>
    <t>INC-119728</t>
  </si>
  <si>
    <t>Tumpowsky, Roy</t>
  </si>
  <si>
    <t>02-22-2025 12:09</t>
  </si>
  <si>
    <t>02-27-2025 18:08</t>
  </si>
  <si>
    <t>03-06-2025 10:08</t>
  </si>
  <si>
    <t>02-27-2025 10:23</t>
  </si>
  <si>
    <t>Tax Certiorari CW template</t>
  </si>
  <si>
    <t>INC-119696</t>
  </si>
  <si>
    <t>02-22-2025 09:13</t>
  </si>
  <si>
    <t>02-23-2025 17:43</t>
  </si>
  <si>
    <t>02-22-2025 09:20</t>
  </si>
  <si>
    <t>Caseware -not able to use reference functionality on pdf's.</t>
  </si>
  <si>
    <t>INC-119731</t>
  </si>
  <si>
    <t>Oshiro, Waranya</t>
  </si>
  <si>
    <t>02-22-2025 12:33</t>
  </si>
  <si>
    <t>02-25-2025 15:29</t>
  </si>
  <si>
    <t>INC-119743</t>
  </si>
  <si>
    <t>02-22-2025 15:37</t>
  </si>
  <si>
    <t>02-24-2025 00:37</t>
  </si>
  <si>
    <t>Can not log in to clients one drive</t>
  </si>
  <si>
    <t>INC-119692</t>
  </si>
  <si>
    <t>02-22-2025 08:52</t>
  </si>
  <si>
    <t>02-23-2025 17:22</t>
  </si>
  <si>
    <t>03-05-2025 10:52</t>
  </si>
  <si>
    <t>02-22-2025 09:12</t>
  </si>
  <si>
    <t>caseware asking for password</t>
  </si>
  <si>
    <t>INC-119711</t>
  </si>
  <si>
    <t>Higginson, Jeremy</t>
  </si>
  <si>
    <t>02-22-2025 12:42</t>
  </si>
  <si>
    <t>INC-119712</t>
  </si>
  <si>
    <t>02-27-2025 19:43</t>
  </si>
  <si>
    <t>02-27-2025 13:22</t>
  </si>
  <si>
    <t>Christina Henehan - Computer Not Responding</t>
  </si>
  <si>
    <t>INC-119723</t>
  </si>
  <si>
    <t>02-22-2025 11:32</t>
  </si>
  <si>
    <t>02-23-2025 20:02</t>
  </si>
  <si>
    <t>03-05-2025 13:32</t>
  </si>
  <si>
    <t>INC-119714</t>
  </si>
  <si>
    <t>03-05-2025 12:54</t>
  </si>
  <si>
    <t>Unable to RDP into CCWOUT18</t>
  </si>
  <si>
    <t>INC-119726</t>
  </si>
  <si>
    <t>Murphy, Brian</t>
  </si>
  <si>
    <t>02-27-2025 17:57</t>
  </si>
  <si>
    <t>I received a suspicious email that I was going to respond to. I want to know if it is valid. I will put in description below.</t>
  </si>
  <si>
    <t>INC-119742</t>
  </si>
  <si>
    <t>02-22-2025 14:52</t>
  </si>
  <si>
    <t>02-22-2025 22:52</t>
  </si>
  <si>
    <t>02-27-2025 23:52</t>
  </si>
  <si>
    <t>02-24-2025 18:22</t>
  </si>
  <si>
    <t>ShareFile Issue with Apexium Uploads</t>
  </si>
  <si>
    <t>INC-119745</t>
  </si>
  <si>
    <t>02-22-2025 15:52</t>
  </si>
  <si>
    <t>02-22-2025 19:52</t>
  </si>
  <si>
    <t>02-25-2025 00:52</t>
  </si>
  <si>
    <t>International Travel Return is scheduled for: Rodriguez, Angel M.</t>
  </si>
  <si>
    <t>INC-119759</t>
  </si>
  <si>
    <t>02-23-2025 09:00</t>
  </si>
  <si>
    <t>03-06-2025 02:30</t>
  </si>
  <si>
    <t>02-23-2025 09:21</t>
  </si>
  <si>
    <t>International Travel Return is scheduled for: Gilraine, Katherine</t>
  </si>
  <si>
    <t>INC-119774</t>
  </si>
  <si>
    <t>02-23-2025 18:00</t>
  </si>
  <si>
    <t>02-24-2025 18:30</t>
  </si>
  <si>
    <t>03-06-2025 11:30</t>
  </si>
  <si>
    <t>02-23-2025 18:29</t>
  </si>
  <si>
    <t>Old emails Retrive</t>
  </si>
  <si>
    <t>INC-119783</t>
  </si>
  <si>
    <t>02-23-2025 22:02</t>
  </si>
  <si>
    <t>02-24-2025 02:32</t>
  </si>
  <si>
    <t>02-25-2025 22:32</t>
  </si>
  <si>
    <t>02-24-2025 06:30</t>
  </si>
  <si>
    <t>Issue with Excel sheet and word document.</t>
  </si>
  <si>
    <t>INC-119794</t>
  </si>
  <si>
    <t>02-24-2025 00:27</t>
  </si>
  <si>
    <t>02-25-2025 00:27</t>
  </si>
  <si>
    <t>03-06-2025 17:28</t>
  </si>
  <si>
    <t>02-24-2025 06:55</t>
  </si>
  <si>
    <t>Caseware -</t>
  </si>
  <si>
    <t>INC-119969</t>
  </si>
  <si>
    <t>Lakofsky, Matthew W.</t>
  </si>
  <si>
    <t>02-24-2025 10:44</t>
  </si>
  <si>
    <t>02-25-2025 10:44</t>
  </si>
  <si>
    <t>03-07-2025 03:44</t>
  </si>
  <si>
    <t>02-26-2025 11:43</t>
  </si>
  <si>
    <t>INC-120022</t>
  </si>
  <si>
    <t>02-24-2025 11:49</t>
  </si>
  <si>
    <t>02-25-2025 11:49</t>
  </si>
  <si>
    <t>03-07-2025 04:49</t>
  </si>
  <si>
    <t>02-24-2025 14:25</t>
  </si>
  <si>
    <t>INC-120033</t>
  </si>
  <si>
    <t>02-24-2025 12:07</t>
  </si>
  <si>
    <t>03-07-2025 05:07</t>
  </si>
  <si>
    <t>02-24-2025 12:18</t>
  </si>
  <si>
    <t>unable to open Remote desktop</t>
  </si>
  <si>
    <t>INC-119787</t>
  </si>
  <si>
    <t>02-24-2025 23:59</t>
  </si>
  <si>
    <t>03-06-2025 16:59</t>
  </si>
  <si>
    <t>02-24-2025 02:00</t>
  </si>
  <si>
    <t>CCH Axcess Issue</t>
  </si>
  <si>
    <t>INC-119965</t>
  </si>
  <si>
    <t>02-24-2025 10:39</t>
  </si>
  <si>
    <t>02-25-2025 10:39</t>
  </si>
  <si>
    <t>03-07-2025 03:39</t>
  </si>
  <si>
    <t>ADVANCE FLOW - Unable to Check Files back in in Advance Flow</t>
  </si>
  <si>
    <t>INC-120042</t>
  </si>
  <si>
    <t>02-24-2025 12:23</t>
  </si>
  <si>
    <t>02-24-2025 20:23</t>
  </si>
  <si>
    <t>03-01-2025 20:23</t>
  </si>
  <si>
    <t>02-25-2025 15:34</t>
  </si>
  <si>
    <t>Aiwyn Access</t>
  </si>
  <si>
    <t>INC-120047</t>
  </si>
  <si>
    <t>02-24-2025 12:29</t>
  </si>
  <si>
    <t>02-24-2025 16:29</t>
  </si>
  <si>
    <t>02-26-2025 12:29</t>
  </si>
  <si>
    <t>02-24-2025 13:43</t>
  </si>
  <si>
    <t>INC-119804</t>
  </si>
  <si>
    <t>02-24-2025 02:01</t>
  </si>
  <si>
    <t>03-06-2025 19:01</t>
  </si>
  <si>
    <t>02-24-2025 09:44</t>
  </si>
  <si>
    <t>CCH Pro Systems Fixed Asset Software Issue</t>
  </si>
  <si>
    <t>INC-119973</t>
  </si>
  <si>
    <t>Stone, Tyler</t>
  </si>
  <si>
    <t>02-24-2025 10:49</t>
  </si>
  <si>
    <t>02-25-2025 10:49</t>
  </si>
  <si>
    <t>03-07-2025 03:49</t>
  </si>
  <si>
    <t>02-24-2025 12:46</t>
  </si>
  <si>
    <t>I cannot see some files in Caseware.</t>
  </si>
  <si>
    <t>INC-120086</t>
  </si>
  <si>
    <t>02-24-2025 14:00</t>
  </si>
  <si>
    <t>02-25-2025 14:00</t>
  </si>
  <si>
    <t>02-25-2025 13:38</t>
  </si>
  <si>
    <t>INC-119777</t>
  </si>
  <si>
    <t>02-23-2025 19:08</t>
  </si>
  <si>
    <t>02-24-2025 19:38</t>
  </si>
  <si>
    <t>03-06-2025 12:38</t>
  </si>
  <si>
    <t>02-23-2025 20:19</t>
  </si>
  <si>
    <t>Remote Dextop Tools not functioning.. Unable to log in to office, Outlook, teams in Remote dextop.</t>
  </si>
  <si>
    <t>INC-119827</t>
  </si>
  <si>
    <t>Mishra, Sailesh</t>
  </si>
  <si>
    <t>02-24-2025 05:35</t>
  </si>
  <si>
    <t>02-26-2025 05:35</t>
  </si>
  <si>
    <t>02-24-2025 06:19</t>
  </si>
  <si>
    <t>Caseware connector tool not working</t>
  </si>
  <si>
    <t>INC-119892</t>
  </si>
  <si>
    <t>DeLorenzo, Matthew</t>
  </si>
  <si>
    <t>02-25-2025 09:21</t>
  </si>
  <si>
    <t>03-07-2025 02:21</t>
  </si>
  <si>
    <t>02-24-2025 09:39</t>
  </si>
  <si>
    <t>missing items from Outlook ribbon</t>
  </si>
  <si>
    <t>INC-120060</t>
  </si>
  <si>
    <t>Khan, Adina</t>
  </si>
  <si>
    <t>02-24-2025 12:58</t>
  </si>
  <si>
    <t>02-25-2025 12:58</t>
  </si>
  <si>
    <t>03-07-2025 05:58</t>
  </si>
  <si>
    <t>02-24-2025 16:02</t>
  </si>
  <si>
    <t>GoFileRoom</t>
  </si>
  <si>
    <t>INC-120121</t>
  </si>
  <si>
    <t>Bartell, Theresa</t>
  </si>
  <si>
    <t>02-24-2025 15:28</t>
  </si>
  <si>
    <t>02-25-2025 11:28</t>
  </si>
  <si>
    <t>03-03-2025 15:28</t>
  </si>
  <si>
    <t>02-24-2025 17:47</t>
  </si>
  <si>
    <t>Not able to see Women's world banking 2024 binder</t>
  </si>
  <si>
    <t>INC-120192</t>
  </si>
  <si>
    <t>02-25-2025 01:11</t>
  </si>
  <si>
    <t>02-26-2025 01:11</t>
  </si>
  <si>
    <t>03-07-2025 18:11</t>
  </si>
  <si>
    <t>02-25-2025 04:27</t>
  </si>
  <si>
    <t>Drive &amp; File explorer not responding</t>
  </si>
  <si>
    <t>INC-120248</t>
  </si>
  <si>
    <t>02-25-2025 09:12</t>
  </si>
  <si>
    <t>03-08-2025 10:12</t>
  </si>
  <si>
    <t>02-25-2025 10:46</t>
  </si>
  <si>
    <t>O Drive issues, excel freezing</t>
  </si>
  <si>
    <t>INC-120286</t>
  </si>
  <si>
    <t>02-25-2025 09:38</t>
  </si>
  <si>
    <t>03-08-2025 10:38</t>
  </si>
  <si>
    <t>Unable to access RAR File</t>
  </si>
  <si>
    <t>INC-119801</t>
  </si>
  <si>
    <t>02-24-2025 01:46</t>
  </si>
  <si>
    <t>02-25-2025 01:46</t>
  </si>
  <si>
    <t>03-06-2025 18:47</t>
  </si>
  <si>
    <t>02-24-2025 07:05</t>
  </si>
  <si>
    <t>outlook and teams not working</t>
  </si>
  <si>
    <t>INC-119811</t>
  </si>
  <si>
    <t>02-24-2025 02:33</t>
  </si>
  <si>
    <t>03-06-2025 19:33</t>
  </si>
  <si>
    <t>02-24-2025 03:39</t>
  </si>
  <si>
    <t>CCH is not opening.</t>
  </si>
  <si>
    <t>INC-119829</t>
  </si>
  <si>
    <t>Shaik, Samrin</t>
  </si>
  <si>
    <t>02-24-2025 05:41</t>
  </si>
  <si>
    <t>02-25-2025 05:41</t>
  </si>
  <si>
    <t>03-06-2025 22:42</t>
  </si>
  <si>
    <t>02-24-2025 07:35</t>
  </si>
  <si>
    <t>INC-119851</t>
  </si>
  <si>
    <t>02-24-2025 07:57</t>
  </si>
  <si>
    <t>02-25-2025 07:57</t>
  </si>
  <si>
    <t>03-07-2025 00:57</t>
  </si>
  <si>
    <t>02-24-2025 08:33</t>
  </si>
  <si>
    <t>INC-119945</t>
  </si>
  <si>
    <t>02-25-2025 10:15</t>
  </si>
  <si>
    <t>03-10-2025 10:15</t>
  </si>
  <si>
    <t>02-25-2025 10:01</t>
  </si>
  <si>
    <t>INC-120046</t>
  </si>
  <si>
    <t>02-25-2025 12:29</t>
  </si>
  <si>
    <t>03-07-2025 05:29</t>
  </si>
  <si>
    <t>02-24-2025 18:06</t>
  </si>
  <si>
    <t>Camera</t>
  </si>
  <si>
    <t>INC-120138</t>
  </si>
  <si>
    <t>Woodall, Nicole</t>
  </si>
  <si>
    <t>02-24-2025 16:47</t>
  </si>
  <si>
    <t>02-25-2025 00:47</t>
  </si>
  <si>
    <t>03-02-2025 09:17</t>
  </si>
  <si>
    <t>02-25-2025 17:47</t>
  </si>
  <si>
    <t>INC-120143</t>
  </si>
  <si>
    <t>02-24-2025 16:58</t>
  </si>
  <si>
    <t>02-24-2025 22:58</t>
  </si>
  <si>
    <t>02-26-2025 16:58</t>
  </si>
  <si>
    <t>02-25-2025 03:01</t>
  </si>
  <si>
    <t>Password not working</t>
  </si>
  <si>
    <t>INC-120157</t>
  </si>
  <si>
    <t>Egan, Anthony</t>
  </si>
  <si>
    <t>02-24-2025 18:11</t>
  </si>
  <si>
    <t>02-25-2025 18:11</t>
  </si>
  <si>
    <t>03-07-2025 11:11</t>
  </si>
  <si>
    <t>02-24-2025 19:00</t>
  </si>
  <si>
    <t>file extraction</t>
  </si>
  <si>
    <t>INC-120162</t>
  </si>
  <si>
    <t>Clark, Taneisha</t>
  </si>
  <si>
    <t>02-24-2025 18:27</t>
  </si>
  <si>
    <t>02-25-2025 18:27</t>
  </si>
  <si>
    <t>03-07-2025 11:27</t>
  </si>
  <si>
    <t>02-24-2025 20:05</t>
  </si>
  <si>
    <t>Adobe not responding</t>
  </si>
  <si>
    <t>INC-120310</t>
  </si>
  <si>
    <t>Appel, Steven M.</t>
  </si>
  <si>
    <t>02-25-2025 09:51</t>
  </si>
  <si>
    <t>02-25-2025 13:51</t>
  </si>
  <si>
    <t>02-27-2025 09:51</t>
  </si>
  <si>
    <t>02-25-2025 10:14</t>
  </si>
  <si>
    <t>Shared email password is getting expired</t>
  </si>
  <si>
    <t>INC-119817</t>
  </si>
  <si>
    <t>02-25-2025 03:52</t>
  </si>
  <si>
    <t>03-06-2025 20:52</t>
  </si>
  <si>
    <t>02-27-2025 06:16</t>
  </si>
  <si>
    <t>IT tax software download prompts</t>
  </si>
  <si>
    <t>INC-119760</t>
  </si>
  <si>
    <t>02-24-2025 10:31</t>
  </si>
  <si>
    <t>03-06-2025 03:31</t>
  </si>
  <si>
    <t>02-23-2025 11:45</t>
  </si>
  <si>
    <t>Data snipper not working</t>
  </si>
  <si>
    <t>INC-119789</t>
  </si>
  <si>
    <t>02-24-2025 00:07</t>
  </si>
  <si>
    <t>02-24-2025 04:07</t>
  </si>
  <si>
    <t>02-26-2025 00:07</t>
  </si>
  <si>
    <t>02-24-2025 02:16</t>
  </si>
  <si>
    <t>Excel issues</t>
  </si>
  <si>
    <t>INC-119791</t>
  </si>
  <si>
    <t>02-24-2025 04:15</t>
  </si>
  <si>
    <t>02-26-2025 00:15</t>
  </si>
  <si>
    <t>02-24-2025 02:17</t>
  </si>
  <si>
    <t>Email signature</t>
  </si>
  <si>
    <t>INC-119896</t>
  </si>
  <si>
    <t>02-25-2025 09:32</t>
  </si>
  <si>
    <t>03-07-2025 02:32</t>
  </si>
  <si>
    <t>02-24-2025 16:37</t>
  </si>
  <si>
    <t>Access to Livingston Citrix</t>
  </si>
  <si>
    <t>INC-119769</t>
  </si>
  <si>
    <t>02-23-2025 14:44</t>
  </si>
  <si>
    <t>02-24-2025 14:20</t>
  </si>
  <si>
    <t>REMOTE DESKTOP - Unable to login</t>
  </si>
  <si>
    <t>INC-119781</t>
  </si>
  <si>
    <t>02-23-2025 21:21</t>
  </si>
  <si>
    <t>02-24-2025 05:51</t>
  </si>
  <si>
    <t>02-28-2025 21:51</t>
  </si>
  <si>
    <t>02-23-2025 21:36</t>
  </si>
  <si>
    <t>INFRASTRUCTURE - Issue with VM's for safesend bot </t>
  </si>
  <si>
    <t>INC-119895</t>
  </si>
  <si>
    <t>02-24-2025 09:24</t>
  </si>
  <si>
    <t>02-24-2025 17:24</t>
  </si>
  <si>
    <t>03-03-2025 09:24</t>
  </si>
  <si>
    <t>02-24-2025 14:26</t>
  </si>
  <si>
    <t>OnPoint PCR - Caseware Datalink Formula</t>
  </si>
  <si>
    <t>INC-119909</t>
  </si>
  <si>
    <t>02-24-2025 17:39</t>
  </si>
  <si>
    <t>03-01-2025 17:39</t>
  </si>
  <si>
    <t>02-25-2025 16:07</t>
  </si>
  <si>
    <t>INC-120034</t>
  </si>
  <si>
    <t>Johnson, Kayla</t>
  </si>
  <si>
    <t>02-26-2025 14:56</t>
  </si>
  <si>
    <t>Caseware - Utility error message</t>
  </si>
  <si>
    <t>INC-120168</t>
  </si>
  <si>
    <t>Maguire, Evan</t>
  </si>
  <si>
    <t>02-24-2025 18:50</t>
  </si>
  <si>
    <t>02-25-2025 02:50</t>
  </si>
  <si>
    <t>03-02-2025 11:20</t>
  </si>
  <si>
    <t>02-24-2025 20:14</t>
  </si>
  <si>
    <t>QuickBooks Desktop - File Path &amp; Client Access</t>
  </si>
  <si>
    <t>INC-120174</t>
  </si>
  <si>
    <t>02-24-2025 20:11</t>
  </si>
  <si>
    <t>02-25-2025 23:06</t>
  </si>
  <si>
    <t>02-25-2025 22:03</t>
  </si>
  <si>
    <t>Data snipper not working &amp; got uninstalled</t>
  </si>
  <si>
    <t>INC-120223</t>
  </si>
  <si>
    <t>Gupta, Nishi</t>
  </si>
  <si>
    <t>02-25-2025 07:01</t>
  </si>
  <si>
    <t>02-27-2025 07:01</t>
  </si>
  <si>
    <t>Deskstop is blank</t>
  </si>
  <si>
    <t>INC-120283</t>
  </si>
  <si>
    <t>02-25-2025 09:37</t>
  </si>
  <si>
    <t>02-26-2025 09:37</t>
  </si>
  <si>
    <t>03-08-2025 10:37</t>
  </si>
  <si>
    <t>Cannot Open Folders</t>
  </si>
  <si>
    <t>INC-120335</t>
  </si>
  <si>
    <t>Fung, Linda</t>
  </si>
  <si>
    <t>02-27-2025 10:02</t>
  </si>
  <si>
    <t>INC-120445</t>
  </si>
  <si>
    <t>02-25-2025 11:51</t>
  </si>
  <si>
    <t>02-26-2025 11:51</t>
  </si>
  <si>
    <t>03-11-2025 11:51</t>
  </si>
  <si>
    <t>02-25-2025 15:52</t>
  </si>
  <si>
    <t>Datalink not working</t>
  </si>
  <si>
    <t>INC-119867</t>
  </si>
  <si>
    <t>02-24-2025 08:38</t>
  </si>
  <si>
    <t>02-25-2025 09:43</t>
  </si>
  <si>
    <t>03-10-2025 09:43</t>
  </si>
  <si>
    <t>02-24-2025 17:34</t>
  </si>
  <si>
    <t>New phone, need DUO Access</t>
  </si>
  <si>
    <t>INC-119885</t>
  </si>
  <si>
    <t>Myers, Jamie</t>
  </si>
  <si>
    <t>02-24-2025 09:15</t>
  </si>
  <si>
    <t>02-25-2025 09:18</t>
  </si>
  <si>
    <t>03-07-2025 02:18</t>
  </si>
  <si>
    <t>Sending client files using Share Safe</t>
  </si>
  <si>
    <t>INC-119899</t>
  </si>
  <si>
    <t>03-07-2025 02:34</t>
  </si>
  <si>
    <t>02-24-2025 10:55</t>
  </si>
  <si>
    <t>BOX DRIVE - Files are not syncing</t>
  </si>
  <si>
    <t>INC-120151</t>
  </si>
  <si>
    <t>02-25-2025 17:34</t>
  </si>
  <si>
    <t>03-07-2025 10:34</t>
  </si>
  <si>
    <t>02-25-2025 01:55</t>
  </si>
  <si>
    <t>Outlook - Email Access on personal laptop</t>
  </si>
  <si>
    <t>INC-120185</t>
  </si>
  <si>
    <t>02-25-2025 06:07</t>
  </si>
  <si>
    <t>02-24-2025 22:57</t>
  </si>
  <si>
    <t>INC-120400</t>
  </si>
  <si>
    <t>02-25-2025 10:56</t>
  </si>
  <si>
    <t>02-27-2025 10:56</t>
  </si>
  <si>
    <t>02-25-2025 13:03</t>
  </si>
  <si>
    <t>Barbara Brennan's computer is down</t>
  </si>
  <si>
    <t>INC-120450</t>
  </si>
  <si>
    <t>Brennan, Barbara</t>
  </si>
  <si>
    <t>02-25-2025 12:01</t>
  </si>
  <si>
    <t>02-26-2025 12:01</t>
  </si>
  <si>
    <t>03-08-2025 13:01</t>
  </si>
  <si>
    <t>02-27-2025 10:59</t>
  </si>
  <si>
    <t>Video Shared</t>
  </si>
  <si>
    <t>INC-120503</t>
  </si>
  <si>
    <t>02-25-2025 13:15</t>
  </si>
  <si>
    <t>02-26-2025 13:15</t>
  </si>
  <si>
    <t>03-08-2025 14:15</t>
  </si>
  <si>
    <t>DAVID LERNER CASEWARE FILE NOT SYNCING</t>
  </si>
  <si>
    <t>INC-120527</t>
  </si>
  <si>
    <t>Su, Ben</t>
  </si>
  <si>
    <t>02-25-2025 22:12</t>
  </si>
  <si>
    <t>03-03-2025 07:12</t>
  </si>
  <si>
    <t>02-26-2025 08:22</t>
  </si>
  <si>
    <t>accidently deleted workpaper</t>
  </si>
  <si>
    <t>INC-119807</t>
  </si>
  <si>
    <t>02-24-2025 02:11</t>
  </si>
  <si>
    <t>02-25-2025 02:11</t>
  </si>
  <si>
    <t>03-06-2025 19:11</t>
  </si>
  <si>
    <t>INC-119818</t>
  </si>
  <si>
    <t>02-24-2025 03:54</t>
  </si>
  <si>
    <t>02-25-2025 03:54</t>
  </si>
  <si>
    <t>03-06-2025 20:54</t>
  </si>
  <si>
    <t>02-24-2025 09:07</t>
  </si>
  <si>
    <t>Trying to email myself my w-2 from my work email to my personal email</t>
  </si>
  <si>
    <t>INC-119874</t>
  </si>
  <si>
    <t>02-24-2025 09:03</t>
  </si>
  <si>
    <t>02-24-2025 17:03</t>
  </si>
  <si>
    <t>03-01-2025 17:03</t>
  </si>
  <si>
    <t>02-24-2025 11:11</t>
  </si>
  <si>
    <t>Case Ware Cloud Connector</t>
  </si>
  <si>
    <t>INC-119953</t>
  </si>
  <si>
    <t>Martinez, William</t>
  </si>
  <si>
    <t>03-07-2025 03:23</t>
  </si>
  <si>
    <t>02-24-2025 16:30</t>
  </si>
  <si>
    <t>Issue with browing the web</t>
  </si>
  <si>
    <t>INC-119967</t>
  </si>
  <si>
    <t>02-24-2025 10:42</t>
  </si>
  <si>
    <t>03-03-2025 10:42</t>
  </si>
  <si>
    <t>FW: Star Scheduling access</t>
  </si>
  <si>
    <t>INC-119974</t>
  </si>
  <si>
    <t>02-24-2025 10:50</t>
  </si>
  <si>
    <t>02-24-2025 16:50</t>
  </si>
  <si>
    <t>02-26-2025 10:50</t>
  </si>
  <si>
    <t>02-24-2025 15:35</t>
  </si>
  <si>
    <t>Need help with displays, and setting up new printer installed in the office</t>
  </si>
  <si>
    <t>INC-119976</t>
  </si>
  <si>
    <t>02-24-2025 18:55</t>
  </si>
  <si>
    <t>03-01-2025 18:55</t>
  </si>
  <si>
    <t>02-24-2025 19:05</t>
  </si>
  <si>
    <t>Caseware connector excel</t>
  </si>
  <si>
    <t>INC-120075</t>
  </si>
  <si>
    <t>02-24-2025 13:35</t>
  </si>
  <si>
    <t>02-25-2025 13:36</t>
  </si>
  <si>
    <t>03-07-2025 06:36</t>
  </si>
  <si>
    <t>02-24-2025 15:51</t>
  </si>
  <si>
    <t>PPC form CX8.2 issue</t>
  </si>
  <si>
    <t>INC-120160</t>
  </si>
  <si>
    <t>02-24-2025 18:17</t>
  </si>
  <si>
    <t>02-25-2025 18:17</t>
  </si>
  <si>
    <t>03-10-2025 18:17</t>
  </si>
  <si>
    <t>02-25-2025 09:40</t>
  </si>
  <si>
    <t>Change Caseware file name</t>
  </si>
  <si>
    <t>INC-119797</t>
  </si>
  <si>
    <t>02-24-2025 01:08</t>
  </si>
  <si>
    <t>02-25-2025 01:08</t>
  </si>
  <si>
    <t>03-06-2025 18:08</t>
  </si>
  <si>
    <t>02-24-2025 03:35</t>
  </si>
  <si>
    <t>INC-119857</t>
  </si>
  <si>
    <t>02-24-2025 08:15</t>
  </si>
  <si>
    <t>02-25-2025 08:15</t>
  </si>
  <si>
    <t>03-07-2025 01:15</t>
  </si>
  <si>
    <t>02-24-2025 11:52</t>
  </si>
  <si>
    <t>Computer running very slow in the office</t>
  </si>
  <si>
    <t>INC-119944</t>
  </si>
  <si>
    <t>03-07-2025 03:14</t>
  </si>
  <si>
    <t>02-26-2025 13:32</t>
  </si>
  <si>
    <t>Caseware Not working</t>
  </si>
  <si>
    <t>INC-120010</t>
  </si>
  <si>
    <t>Imam, Ahmer</t>
  </si>
  <si>
    <t>02-24-2025 11:40</t>
  </si>
  <si>
    <t>02-25-2025 11:41</t>
  </si>
  <si>
    <t>03-07-2025 04:41</t>
  </si>
  <si>
    <t>02-24-2025 12:04</t>
  </si>
  <si>
    <t>Caseware Issues</t>
  </si>
  <si>
    <t>INC-120039</t>
  </si>
  <si>
    <t>Grant, Mattison</t>
  </si>
  <si>
    <t>02-25-2025 12:20</t>
  </si>
  <si>
    <t>03-10-2025 12:20</t>
  </si>
  <si>
    <t>INC-120088</t>
  </si>
  <si>
    <t>02-24-2025 14:06</t>
  </si>
  <si>
    <t>02-24-2025 22:06</t>
  </si>
  <si>
    <t>03-01-2025 22:06</t>
  </si>
  <si>
    <t>02-26-2025 14:13</t>
  </si>
  <si>
    <t>Trackpad pointer</t>
  </si>
  <si>
    <t>INC-120109</t>
  </si>
  <si>
    <t>Cohen, Robert</t>
  </si>
  <si>
    <t>02-24-2025 14:55</t>
  </si>
  <si>
    <t>02-25-2025 14:55</t>
  </si>
  <si>
    <t>03-07-2025 07:55</t>
  </si>
  <si>
    <t>INC-119763</t>
  </si>
  <si>
    <t>02-23-2025 11:13</t>
  </si>
  <si>
    <t>02-24-2025 11:43</t>
  </si>
  <si>
    <t>03-06-2025 04:43</t>
  </si>
  <si>
    <t>02-24-2025 13:55</t>
  </si>
  <si>
    <t>G/L Bridge in  CCH Axcess</t>
  </si>
  <si>
    <t>INC-119802</t>
  </si>
  <si>
    <t>02-24-2025 01:51</t>
  </si>
  <si>
    <t>02-25-2025 01:51</t>
  </si>
  <si>
    <t>03-06-2025 18:52</t>
  </si>
  <si>
    <t>INC-119833</t>
  </si>
  <si>
    <t>02-24-2025 06:04</t>
  </si>
  <si>
    <t>02-25-2025 06:04</t>
  </si>
  <si>
    <t>03-06-2025 23:04</t>
  </si>
  <si>
    <t>02-24-2025 09:05</t>
  </si>
  <si>
    <t>Kicked out of AVD</t>
  </si>
  <si>
    <t>INC-119842</t>
  </si>
  <si>
    <t>02-24-2025 11:19</t>
  </si>
  <si>
    <t>02-28-2025 16:37</t>
  </si>
  <si>
    <t>IT-204-LL</t>
  </si>
  <si>
    <t>INC-119798</t>
  </si>
  <si>
    <t>02-24-2025 01:13</t>
  </si>
  <si>
    <t>Adobe</t>
  </si>
  <si>
    <t>INC-119985</t>
  </si>
  <si>
    <t>02-24-2025 11:06</t>
  </si>
  <si>
    <t>03-07-2025 04:06</t>
  </si>
  <si>
    <t>Caseware - Need File Name Change</t>
  </si>
  <si>
    <t>INC-120052</t>
  </si>
  <si>
    <t>02-25-2025 12:43</t>
  </si>
  <si>
    <t>03-07-2025 05:43</t>
  </si>
  <si>
    <t>02-25-2025 18:39</t>
  </si>
  <si>
    <t>Cloud Connector not working</t>
  </si>
  <si>
    <t>INC-119803</t>
  </si>
  <si>
    <t>02-24-2025 01:59</t>
  </si>
  <si>
    <t>02-24-2025 09:59</t>
  </si>
  <si>
    <t>03-01-2025 09:59</t>
  </si>
  <si>
    <t>02-24-2025 09:08</t>
  </si>
  <si>
    <t>Duo Mobile App</t>
  </si>
  <si>
    <t>INC-119938</t>
  </si>
  <si>
    <t>02-24-2025 10:06</t>
  </si>
  <si>
    <t>02-25-2025 10:06</t>
  </si>
  <si>
    <t>03-10-2025 10:06</t>
  </si>
  <si>
    <t>Camera issue</t>
  </si>
  <si>
    <t>INC-119954</t>
  </si>
  <si>
    <t>Reddy, Anugu</t>
  </si>
  <si>
    <t>02-25-2025 06:18</t>
  </si>
  <si>
    <t>Creator and Company - Access to QBO</t>
  </si>
  <si>
    <t>INC-120048</t>
  </si>
  <si>
    <t>Pinnana, Devi</t>
  </si>
  <si>
    <t>02-25-2025 12:32</t>
  </si>
  <si>
    <t>03-07-2025 05:32</t>
  </si>
  <si>
    <t>02-26-2025 18:09</t>
  </si>
  <si>
    <t>Citrin Sharefile</t>
  </si>
  <si>
    <t>INC-119865</t>
  </si>
  <si>
    <t>02-24-2025 08:29</t>
  </si>
  <si>
    <t>03-01-2025 16:29</t>
  </si>
  <si>
    <t>CaseWare Working Papers - Not Generating Book Report 3200.01</t>
  </si>
  <si>
    <t>INC-119870</t>
  </si>
  <si>
    <t>02-24-2025 08:53</t>
  </si>
  <si>
    <t>02-25-2025 08:53</t>
  </si>
  <si>
    <t>03-07-2025 01:53</t>
  </si>
  <si>
    <t>02-25-2025 07:03</t>
  </si>
  <si>
    <t>INC-119997</t>
  </si>
  <si>
    <t>02-24-2025 11:21</t>
  </si>
  <si>
    <t>02-25-2025 11:21</t>
  </si>
  <si>
    <t>03-07-2025 04:21</t>
  </si>
  <si>
    <t>02-26-2025 10:14</t>
  </si>
  <si>
    <t>INC-120023</t>
  </si>
  <si>
    <t>03-07-2025 04:50</t>
  </si>
  <si>
    <t>02-24-2025 15:52</t>
  </si>
  <si>
    <t>Urgent - Facing issues while working in Remote desktop</t>
  </si>
  <si>
    <t>INC-119809</t>
  </si>
  <si>
    <t>02-24-2025 02:27</t>
  </si>
  <si>
    <t>03-06-2025 19:27</t>
  </si>
  <si>
    <t>02-24-2025 04:17</t>
  </si>
  <si>
    <t>Microsoft Excel -  OLE Action Message</t>
  </si>
  <si>
    <t>INC-119983</t>
  </si>
  <si>
    <t>02-24-2025 11:05</t>
  </si>
  <si>
    <t>02-25-2025 07:05</t>
  </si>
  <si>
    <t>03-03-2025 11:05</t>
  </si>
  <si>
    <t>02-26-2025 16:05</t>
  </si>
  <si>
    <t>Unable to use Excel functions</t>
  </si>
  <si>
    <t>INC-119796</t>
  </si>
  <si>
    <t>02-24-2025 01:02</t>
  </si>
  <si>
    <t>02-25-2025 01:02</t>
  </si>
  <si>
    <t>03-06-2025 18:03</t>
  </si>
  <si>
    <t>02-24-2025 02:14</t>
  </si>
  <si>
    <t>PPC smart practise aid - Disclosure checklist</t>
  </si>
  <si>
    <t>INC-119821</t>
  </si>
  <si>
    <t>02-24-2025 04:30</t>
  </si>
  <si>
    <t>02-24-2025 08:30</t>
  </si>
  <si>
    <t>02-24-2025 06:16</t>
  </si>
  <si>
    <t>INC-119823</t>
  </si>
  <si>
    <t>02-24-2025 05:08</t>
  </si>
  <si>
    <t>02-25-2025 05:08</t>
  </si>
  <si>
    <t>03-06-2025 22:08</t>
  </si>
  <si>
    <t>02-25-2025 03:47</t>
  </si>
  <si>
    <t>CCH - Assign feature</t>
  </si>
  <si>
    <t>INC-120004</t>
  </si>
  <si>
    <t>Jaganath, Jeevan K.</t>
  </si>
  <si>
    <t>02-25-2025 11:32</t>
  </si>
  <si>
    <t>03-07-2025 04:33</t>
  </si>
  <si>
    <t>02-27-2025 00:09</t>
  </si>
  <si>
    <t>ShareFile - Unable to access shared documents</t>
  </si>
  <si>
    <t>INC-120006</t>
  </si>
  <si>
    <t>02-25-2025 11:35</t>
  </si>
  <si>
    <t>03-07-2025 04:35</t>
  </si>
  <si>
    <t>INC-120032</t>
  </si>
  <si>
    <t>02-24-2025 15:58</t>
  </si>
  <si>
    <t>INC-119906</t>
  </si>
  <si>
    <t>Taylor, Zachary</t>
  </si>
  <si>
    <t>02-24-2025 09:37</t>
  </si>
  <si>
    <t>03-07-2025 02:37</t>
  </si>
  <si>
    <t>02-24-2025 12:53</t>
  </si>
  <si>
    <t>Fixed Asset Software Issue</t>
  </si>
  <si>
    <t>INC-119915</t>
  </si>
  <si>
    <t>Capasso, Lorenzo</t>
  </si>
  <si>
    <t>02-25-2025 09:44</t>
  </si>
  <si>
    <t>03-07-2025 02:44</t>
  </si>
  <si>
    <t>02-24-2025 12:48</t>
  </si>
  <si>
    <t>DataSnippe</t>
  </si>
  <si>
    <t>INC-119984</t>
  </si>
  <si>
    <t>03-01-2025 19:05</t>
  </si>
  <si>
    <t>02-24-2025 16:38</t>
  </si>
  <si>
    <t>INC-120113</t>
  </si>
  <si>
    <t>02-24-2025 15:07</t>
  </si>
  <si>
    <t>02-24-2025 23:07</t>
  </si>
  <si>
    <t>03-01-2025 23:07</t>
  </si>
  <si>
    <t>02-24-2025 17:52</t>
  </si>
  <si>
    <t>Remote Access Sign-in issue</t>
  </si>
  <si>
    <t>INC-119793</t>
  </si>
  <si>
    <t>02-24-2025 00:20</t>
  </si>
  <si>
    <t>02-25-2025 00:20</t>
  </si>
  <si>
    <t>03-06-2025 17:20</t>
  </si>
  <si>
    <t>INC-119890</t>
  </si>
  <si>
    <t>02-24-2025 09:20</t>
  </si>
  <si>
    <t>02-25-2025 09:20</t>
  </si>
  <si>
    <t>03-07-2025 02:20</t>
  </si>
  <si>
    <t>02-24-2025 10:30</t>
  </si>
  <si>
    <t>SAFE SEND LOGIN</t>
  </si>
  <si>
    <t>INC-120031</t>
  </si>
  <si>
    <t>02-24-2025 12:06</t>
  </si>
  <si>
    <t>02-24-2025 20:06</t>
  </si>
  <si>
    <t>03-01-2025 20:06</t>
  </si>
  <si>
    <t>02-27-2025 13:24</t>
  </si>
  <si>
    <t>Texas Franchise Tax Website</t>
  </si>
  <si>
    <t>INC-120036</t>
  </si>
  <si>
    <t>Kapuscinski, Ben</t>
  </si>
  <si>
    <t>02-24-2025 16:07</t>
  </si>
  <si>
    <t>02-26-2025 12:07</t>
  </si>
  <si>
    <t>Datasnipper - Access Issue</t>
  </si>
  <si>
    <t>INC-119758</t>
  </si>
  <si>
    <t>Zwielich, Matthew</t>
  </si>
  <si>
    <t>02-23-2025 08:47</t>
  </si>
  <si>
    <t>02-24-2025 09:17</t>
  </si>
  <si>
    <t>03-06-2025 02:17</t>
  </si>
  <si>
    <t>Outlook Frozen</t>
  </si>
  <si>
    <t>INC-119941</t>
  </si>
  <si>
    <t>02-25-2025 10:10</t>
  </si>
  <si>
    <t>03-07-2025 03:10</t>
  </si>
  <si>
    <t>02-24-2025 13:41</t>
  </si>
  <si>
    <t>User Lockout - Could not sign in.</t>
  </si>
  <si>
    <t>INC-119971</t>
  </si>
  <si>
    <t>Jaszka, Dan</t>
  </si>
  <si>
    <t>02-24-2025 14:48</t>
  </si>
  <si>
    <t>02-26-2025 10:48</t>
  </si>
  <si>
    <t>CFS Payroll App - User Cannot Print to PDF.</t>
  </si>
  <si>
    <t>INC-119988</t>
  </si>
  <si>
    <t>02-25-2025 07:12</t>
  </si>
  <si>
    <t>03-03-2025 11:12</t>
  </si>
  <si>
    <t>02-24-2025 11:13</t>
  </si>
  <si>
    <t>CCH Fixed Asset Software Not Working</t>
  </si>
  <si>
    <t>INC-120070</t>
  </si>
  <si>
    <t>Grover, Jennifer</t>
  </si>
  <si>
    <t>02-24-2025 13:22</t>
  </si>
  <si>
    <t>02-25-2025 13:22</t>
  </si>
  <si>
    <t>03-07-2025 06:22</t>
  </si>
  <si>
    <t>02-24-2025 16:06</t>
  </si>
  <si>
    <t>CASEWARE CLOUD - can't access</t>
  </si>
  <si>
    <t>INC-119924</t>
  </si>
  <si>
    <t>Campo, Janet</t>
  </si>
  <si>
    <t>03-03-2025 09:56</t>
  </si>
  <si>
    <t>Remote Desktop - S&amp;G Legacy Systems ULtra Tax Unable to connect</t>
  </si>
  <si>
    <t>INC-119966</t>
  </si>
  <si>
    <t>Winchester, Chelsea</t>
  </si>
  <si>
    <t>02-26-2025 07:57</t>
  </si>
  <si>
    <t>03-11-2025 07:57</t>
  </si>
  <si>
    <t>02-27-2025 11:05</t>
  </si>
  <si>
    <t>Sureprep Binders</t>
  </si>
  <si>
    <t>INC-120043</t>
  </si>
  <si>
    <t>02-25-2025 12:24</t>
  </si>
  <si>
    <t>03-07-2025 05:24</t>
  </si>
  <si>
    <t>02-24-2025 16:12</t>
  </si>
  <si>
    <t>Software- Google chrome is not working and unable to open Adobe PDF</t>
  </si>
  <si>
    <t>INC-120313</t>
  </si>
  <si>
    <t>02-26-2025 09:51</t>
  </si>
  <si>
    <t>03-11-2025 09:52</t>
  </si>
  <si>
    <t>EXCEL NOT WORKING -- NEED IMMEDIATE ATTENTIONS PLEASE - I have to finish a return ASAP</t>
  </si>
  <si>
    <t>INC-120348</t>
  </si>
  <si>
    <t>02-25-2025 10:11</t>
  </si>
  <si>
    <t>02-26-2025 10:11</t>
  </si>
  <si>
    <t>03-08-2025 11:11</t>
  </si>
  <si>
    <t>02-25-2025 13:12</t>
  </si>
  <si>
    <t>can't open file in cch document</t>
  </si>
  <si>
    <t>INC-119766</t>
  </si>
  <si>
    <t>02-23-2025 13:33</t>
  </si>
  <si>
    <t>02-24-2025 14:03</t>
  </si>
  <si>
    <t>03-06-2025 07:03</t>
  </si>
  <si>
    <t>02-23-2025 15:00</t>
  </si>
  <si>
    <t>Assistance Required for Accessing Missing QB Desktop File</t>
  </si>
  <si>
    <t>INC-119820</t>
  </si>
  <si>
    <t>Modi, Reema</t>
  </si>
  <si>
    <t>02-24-2025 04:06</t>
  </si>
  <si>
    <t>02-25-2025 04:06</t>
  </si>
  <si>
    <t>03-06-2025 21:06</t>
  </si>
  <si>
    <t>02-24-2025 05:07</t>
  </si>
  <si>
    <t>Emails : Accidently Moved all Sent Items to Deleted Folder</t>
  </si>
  <si>
    <t>INC-119910</t>
  </si>
  <si>
    <t>02-24-2025 09:40</t>
  </si>
  <si>
    <t>03-10-2025 09:40</t>
  </si>
  <si>
    <t>INC-119923</t>
  </si>
  <si>
    <t>02-25-2025 09:56</t>
  </si>
  <si>
    <t>03-10-2025 09:56</t>
  </si>
  <si>
    <t>CCH Tax : Please Import Locators for New Client/s</t>
  </si>
  <si>
    <t>INC-119935</t>
  </si>
  <si>
    <t>02-24-2025 14:04</t>
  </si>
  <si>
    <t>02-26-2025 10:05</t>
  </si>
  <si>
    <t>INC-119948</t>
  </si>
  <si>
    <t>02-24-2025 14:18</t>
  </si>
  <si>
    <t>02-26-2025 10:18</t>
  </si>
  <si>
    <t>Remote and CCH Working Slow</t>
  </si>
  <si>
    <t>INC-119855</t>
  </si>
  <si>
    <t>02-24-2025 08:06</t>
  </si>
  <si>
    <t>02-25-2025 08:06</t>
  </si>
  <si>
    <t>03-07-2025 01:06</t>
  </si>
  <si>
    <t>Caseware Cloud Linking Issue</t>
  </si>
  <si>
    <t>INC-119810</t>
  </si>
  <si>
    <t>02-24-2025 02:30</t>
  </si>
  <si>
    <t>02-25-2025 02:30</t>
  </si>
  <si>
    <t>03-06-2025 19:30</t>
  </si>
  <si>
    <t>Timesheet Error for PTO</t>
  </si>
  <si>
    <t>INC-119814</t>
  </si>
  <si>
    <t>02-24-2025 03:45</t>
  </si>
  <si>
    <t>02-25-2025 03:45</t>
  </si>
  <si>
    <t>03-06-2025 20:45</t>
  </si>
  <si>
    <t>02-24-2025 06:57</t>
  </si>
  <si>
    <t>Datasnipper</t>
  </si>
  <si>
    <t>INC-119824</t>
  </si>
  <si>
    <t>02-24-2025 05:15</t>
  </si>
  <si>
    <t>02-25-2025 05:15</t>
  </si>
  <si>
    <t>03-06-2025 22:16</t>
  </si>
  <si>
    <t>02-24-2025 06:09</t>
  </si>
  <si>
    <t>Berdon LLP QuickBooks Report Feb-25</t>
  </si>
  <si>
    <t>INC-119835</t>
  </si>
  <si>
    <t>02-24-2025 06:17</t>
  </si>
  <si>
    <t>02-26-2025 06:17</t>
  </si>
  <si>
    <t>02-24-2025 09:18</t>
  </si>
  <si>
    <t>INC-119847</t>
  </si>
  <si>
    <t>02-24-2025 07:47</t>
  </si>
  <si>
    <t>02-25-2025 07:47</t>
  </si>
  <si>
    <t>03-07-2025 00:47</t>
  </si>
  <si>
    <t>BPO client log in</t>
  </si>
  <si>
    <t>INC-119868</t>
  </si>
  <si>
    <t>02-24-2025 08:42</t>
  </si>
  <si>
    <t>02-25-2025 08:42</t>
  </si>
  <si>
    <t>03-07-2025 01:42</t>
  </si>
  <si>
    <t>02-25-2025 11:36</t>
  </si>
  <si>
    <t>CASEWARE - Datalink Add-in problem</t>
  </si>
  <si>
    <t>INC-120019</t>
  </si>
  <si>
    <t>Passarelli, James</t>
  </si>
  <si>
    <t>02-24-2025 11:47</t>
  </si>
  <si>
    <t>03-07-2025 04:47</t>
  </si>
  <si>
    <t>Sharefile Issues for Client</t>
  </si>
  <si>
    <t>INC-120040</t>
  </si>
  <si>
    <t>02-24-2025 12:22</t>
  </si>
  <si>
    <t>02-24-2025 16:22</t>
  </si>
  <si>
    <t>02-24-2025 17:51</t>
  </si>
  <si>
    <t>Contact AMorris and SAll</t>
  </si>
  <si>
    <t>INC-120053</t>
  </si>
  <si>
    <t>02-24-2025 16:43</t>
  </si>
  <si>
    <t>02-26-2025 12:43</t>
  </si>
  <si>
    <t>02-24-2025 13:33</t>
  </si>
  <si>
    <t>MS TEAMS - Camera is not working</t>
  </si>
  <si>
    <t>INC-120057</t>
  </si>
  <si>
    <t>02-25-2025 12:53</t>
  </si>
  <si>
    <t>03-07-2025 05:53</t>
  </si>
  <si>
    <t>INC-120094</t>
  </si>
  <si>
    <t>Newcomb, John</t>
  </si>
  <si>
    <t>02-25-2025 14:21</t>
  </si>
  <si>
    <t>03-07-2025 07:22</t>
  </si>
  <si>
    <t>02-25-2025 09:30</t>
  </si>
  <si>
    <t>Attachment access issue</t>
  </si>
  <si>
    <t>INC-120097</t>
  </si>
  <si>
    <t>02-24-2025 14:31</t>
  </si>
  <si>
    <t>02-25-2025 14:31</t>
  </si>
  <si>
    <t>03-07-2025 07:31</t>
  </si>
  <si>
    <t>02-25-2025 09:14</t>
  </si>
  <si>
    <t>CaseWare Idea - Unable to log in to IDEA</t>
  </si>
  <si>
    <t>INC-120150</t>
  </si>
  <si>
    <t>02-24-2025 17:32</t>
  </si>
  <si>
    <t>02-25-2025 01:32</t>
  </si>
  <si>
    <t>03-02-2025 10:02</t>
  </si>
  <si>
    <t>02-24-2025 19:20</t>
  </si>
  <si>
    <t>INC-120186</t>
  </si>
  <si>
    <t>Leone, Salvatore J</t>
  </si>
  <si>
    <t>02-24-2025 22:24</t>
  </si>
  <si>
    <t>02-25-2025 22:24</t>
  </si>
  <si>
    <t>03-07-2025 15:24</t>
  </si>
  <si>
    <t>02-26-2025 09:20</t>
  </si>
  <si>
    <t>INC-120221</t>
  </si>
  <si>
    <t>02-25-2025 06:36</t>
  </si>
  <si>
    <t>02-26-2025 06:36</t>
  </si>
  <si>
    <t>03-07-2025 23:36</t>
  </si>
  <si>
    <t>02-25-2025 08:33</t>
  </si>
  <si>
    <t>CCH Fixed Asset Software</t>
  </si>
  <si>
    <t>INC-120269</t>
  </si>
  <si>
    <t>02-25-2025 09:28</t>
  </si>
  <si>
    <t>02-26-2025 09:28</t>
  </si>
  <si>
    <t>03-11-2025 09:28</t>
  </si>
  <si>
    <t>02-27-2025 13:19</t>
  </si>
  <si>
    <t>InfoSec Isolation - CCNYTSOONG - Tom Soong</t>
  </si>
  <si>
    <t>INC-120336</t>
  </si>
  <si>
    <t>remote not working</t>
  </si>
  <si>
    <t>INC-120365</t>
  </si>
  <si>
    <t>02-25-2025 10:28</t>
  </si>
  <si>
    <t>02-26-2025 10:28</t>
  </si>
  <si>
    <t>03-08-2025 11:28</t>
  </si>
  <si>
    <t>02-26-2025 02:00</t>
  </si>
  <si>
    <t>CANNOT GET INTO MY I DRIVE</t>
  </si>
  <si>
    <t>INC-120385</t>
  </si>
  <si>
    <t>02-26-2025 10:46</t>
  </si>
  <si>
    <t>03-08-2025 11:46</t>
  </si>
  <si>
    <t>02-25-2025 12:25</t>
  </si>
  <si>
    <t>CCH Axcess slow</t>
  </si>
  <si>
    <t>INC-120461</t>
  </si>
  <si>
    <t>Palmer, Ogaga</t>
  </si>
  <si>
    <t>02-26-2025 12:19</t>
  </si>
  <si>
    <t>03-08-2025 13:20</t>
  </si>
  <si>
    <t>02-28-2025 11:25</t>
  </si>
  <si>
    <t>Excel - Tab Modification and Desktop wire issue</t>
  </si>
  <si>
    <t>INC-119788</t>
  </si>
  <si>
    <t>02-23-2025 23:42</t>
  </si>
  <si>
    <t>02-24-2025 08:00</t>
  </si>
  <si>
    <t>03-01-2025 08:00</t>
  </si>
  <si>
    <t>02-24-2025 08:52</t>
  </si>
  <si>
    <t>INC-119799</t>
  </si>
  <si>
    <t>02-24-2025 01:19</t>
  </si>
  <si>
    <t>02-25-2025 01:19</t>
  </si>
  <si>
    <t>03-06-2025 18:19</t>
  </si>
  <si>
    <t>02-24-2025 01:56</t>
  </si>
  <si>
    <t>Mimecast -  Authentication failed</t>
  </si>
  <si>
    <t>INC-119996</t>
  </si>
  <si>
    <t>Tavares, Tracy</t>
  </si>
  <si>
    <t>02-25-2025 11:59</t>
  </si>
  <si>
    <t>03-07-2025 04:59</t>
  </si>
  <si>
    <t>02-25-2025 09:13</t>
  </si>
  <si>
    <t>Caseware binder templates not updated</t>
  </si>
  <si>
    <t>INC-119838</t>
  </si>
  <si>
    <t>02-24-2025 06:31</t>
  </si>
  <si>
    <t>02-25-2025 06:31</t>
  </si>
  <si>
    <t>03-06-2025 23:32</t>
  </si>
  <si>
    <t>Can't login to Remote Desktop</t>
  </si>
  <si>
    <t>INC-120005</t>
  </si>
  <si>
    <t>Chiericoni, Gabriella</t>
  </si>
  <si>
    <t>02-24-2025 11:33</t>
  </si>
  <si>
    <t>02-25-2025 11:33</t>
  </si>
  <si>
    <t>03-07-2025 04:34</t>
  </si>
  <si>
    <t>BERdon FAS _ Citrix</t>
  </si>
  <si>
    <t>INC-120027</t>
  </si>
  <si>
    <t>02-24-2025 12:02</t>
  </si>
  <si>
    <t>02-25-2025 12:02</t>
  </si>
  <si>
    <t>03-07-2025 05:02</t>
  </si>
  <si>
    <t>To add Datasnipper  in excel</t>
  </si>
  <si>
    <t>INC-119800</t>
  </si>
  <si>
    <t>02-24-2025 01:41</t>
  </si>
  <si>
    <t>02-25-2025 01:41</t>
  </si>
  <si>
    <t>03-06-2025 18:41</t>
  </si>
  <si>
    <t>02-24-2025 03:16</t>
  </si>
  <si>
    <t>Laptop camera is not working</t>
  </si>
  <si>
    <t>INC-120037</t>
  </si>
  <si>
    <t>Sands, Anthony</t>
  </si>
  <si>
    <t>02-24-2025 12:15</t>
  </si>
  <si>
    <t>02-24-2025 16:15</t>
  </si>
  <si>
    <t>02-26-2025 12:15</t>
  </si>
  <si>
    <t>02-25-2025 11:24</t>
  </si>
  <si>
    <t>Reconnecting DUO app</t>
  </si>
  <si>
    <t>INC-120069</t>
  </si>
  <si>
    <t>Hollwedel, Rachel</t>
  </si>
  <si>
    <t>02-24-2025 13:20</t>
  </si>
  <si>
    <t>03-07-2025 06:20</t>
  </si>
  <si>
    <t>02-24-2025 16:05</t>
  </si>
  <si>
    <t>IDrive Mapping</t>
  </si>
  <si>
    <t>INC-120098</t>
  </si>
  <si>
    <t>Coyne, Brian</t>
  </si>
  <si>
    <t>02-24-2025 14:37</t>
  </si>
  <si>
    <t>02-25-2025 14:37</t>
  </si>
  <si>
    <t>03-07-2025 07:37</t>
  </si>
  <si>
    <t>New Email and Unaware if it is safe to respond to</t>
  </si>
  <si>
    <t>INC-120123</t>
  </si>
  <si>
    <t>02-24-2025 15:31</t>
  </si>
  <si>
    <t>02-24-2025 23:31</t>
  </si>
  <si>
    <t>03-02-2025 08:01</t>
  </si>
  <si>
    <t>Excel Macros</t>
  </si>
  <si>
    <t>INC-120165</t>
  </si>
  <si>
    <t>Schneider, Dara</t>
  </si>
  <si>
    <t>02-24-2025 18:38</t>
  </si>
  <si>
    <t>02-25-2025 18:38</t>
  </si>
  <si>
    <t>03-07-2025 11:38</t>
  </si>
  <si>
    <t>02-24-2025 20:22</t>
  </si>
  <si>
    <t>INC-119843</t>
  </si>
  <si>
    <t>02-24-2025 07:23</t>
  </si>
  <si>
    <t>02-25-2025 07:23</t>
  </si>
  <si>
    <t>03-07-2025 00:23</t>
  </si>
  <si>
    <t>02-24-2025 07:39</t>
  </si>
  <si>
    <t>INC-119878</t>
  </si>
  <si>
    <t>02-25-2025 09:07</t>
  </si>
  <si>
    <t>03-07-2025 02:07</t>
  </si>
  <si>
    <t>02-25-2025 08:31</t>
  </si>
  <si>
    <t>Caseware - smartsync</t>
  </si>
  <si>
    <t>INC-119918</t>
  </si>
  <si>
    <t>Sheth, Purvi N.</t>
  </si>
  <si>
    <t>02-24-2025 09:51</t>
  </si>
  <si>
    <t>03-07-2025 02:51</t>
  </si>
  <si>
    <t>02-24-2025 10:16</t>
  </si>
  <si>
    <t>Hardware- Computer Not Charging</t>
  </si>
  <si>
    <t>INC-119775</t>
  </si>
  <si>
    <t>02-23-2025 18:27</t>
  </si>
  <si>
    <t>02-27-2025 12:00</t>
  </si>
  <si>
    <t>INC-119830</t>
  </si>
  <si>
    <t>Adhikari, Nischal</t>
  </si>
  <si>
    <t>02-24-2025 05:48</t>
  </si>
  <si>
    <t>02-25-2025 05:48</t>
  </si>
  <si>
    <t>03-06-2025 22:49</t>
  </si>
  <si>
    <t>02-24-2025 07:13</t>
  </si>
  <si>
    <t>INC-119891</t>
  </si>
  <si>
    <t>02-24-2025 13:13</t>
  </si>
  <si>
    <t>CCH DOC Access for Great American Music Company - #71084</t>
  </si>
  <si>
    <t>INC-119897</t>
  </si>
  <si>
    <t>02-25-2025 03:57</t>
  </si>
  <si>
    <t>Sharefile Attachment - Outlook Desktop App</t>
  </si>
  <si>
    <t>INC-119900</t>
  </si>
  <si>
    <t>02-25-2025 09:35</t>
  </si>
  <si>
    <t>03-07-2025 02:35</t>
  </si>
  <si>
    <t>02-24-2025 15:27</t>
  </si>
  <si>
    <t>CaseWare Registration Issue</t>
  </si>
  <si>
    <t>INC-119987</t>
  </si>
  <si>
    <t>Wice, Marissa</t>
  </si>
  <si>
    <t>02-24-2025 11:08</t>
  </si>
  <si>
    <t>02-25-2025 11:08</t>
  </si>
  <si>
    <t>03-07-2025 04:08</t>
  </si>
  <si>
    <t>02-24-2025 16:19</t>
  </si>
  <si>
    <t>INC-120020</t>
  </si>
  <si>
    <t>02-25-2025 11:48</t>
  </si>
  <si>
    <t>03-07-2025 04:48</t>
  </si>
  <si>
    <t>02-25-2025 07:51</t>
  </si>
  <si>
    <t>INC-120024</t>
  </si>
  <si>
    <t>02-25-2025 11:52</t>
  </si>
  <si>
    <t>03-07-2025 04:52</t>
  </si>
  <si>
    <t>02-25-2025 05:30</t>
  </si>
  <si>
    <t>Locked out of Computer</t>
  </si>
  <si>
    <t>INC-120059</t>
  </si>
  <si>
    <t>Betancur, Pamela</t>
  </si>
  <si>
    <t>02-24-2025 16:57</t>
  </si>
  <si>
    <t>02-26-2025 12:57</t>
  </si>
  <si>
    <t>CCH Engagement Issue</t>
  </si>
  <si>
    <t>INC-120149</t>
  </si>
  <si>
    <t>02-25-2025 17:21</t>
  </si>
  <si>
    <t>03-10-2025 17:21</t>
  </si>
  <si>
    <t>02-24-2025 17:36</t>
  </si>
  <si>
    <t>laptop camera not working</t>
  </si>
  <si>
    <t>INC-120161</t>
  </si>
  <si>
    <t>02-24-2025 18:23</t>
  </si>
  <si>
    <t>02-25-2025 18:23</t>
  </si>
  <si>
    <t>03-07-2025 11:23</t>
  </si>
  <si>
    <t>02-25-2025 11:40</t>
  </si>
  <si>
    <t>Caseware Data recover</t>
  </si>
  <si>
    <t>INC-120216</t>
  </si>
  <si>
    <t>02-26-2025 05:41</t>
  </si>
  <si>
    <t>03-07-2025 22:41</t>
  </si>
  <si>
    <t>02-25-2025 07:38</t>
  </si>
  <si>
    <t>Drive not accessible</t>
  </si>
  <si>
    <t>INC-120274</t>
  </si>
  <si>
    <t>02-25-2025 09:29</t>
  </si>
  <si>
    <t>02-26-2025 09:30</t>
  </si>
  <si>
    <t>03-08-2025 10:30</t>
  </si>
  <si>
    <t>PDF printing freezes apps</t>
  </si>
  <si>
    <t>INC-120328</t>
  </si>
  <si>
    <t>02-25-2025 09:58</t>
  </si>
  <si>
    <t>02-26-2025 09:58</t>
  </si>
  <si>
    <t>03-08-2025 10:58</t>
  </si>
  <si>
    <t>Password issue</t>
  </si>
  <si>
    <t>INC-120475</t>
  </si>
  <si>
    <t>Bayrami, Omeed</t>
  </si>
  <si>
    <t>02-25-2025 12:40</t>
  </si>
  <si>
    <t>02-26-2025 12:40</t>
  </si>
  <si>
    <t>03-08-2025 13:40</t>
  </si>
  <si>
    <t>02-25-2025 14:27</t>
  </si>
  <si>
    <t>Updating a Client Record within the Conflicts Database</t>
  </si>
  <si>
    <t>INC-119898</t>
  </si>
  <si>
    <t>02-26-2025 09:34</t>
  </si>
  <si>
    <t>Left Monitor not turning on - black screen</t>
  </si>
  <si>
    <t>INC-119904</t>
  </si>
  <si>
    <t>Lutsky, Martin</t>
  </si>
  <si>
    <t>02-25-2025 09:36</t>
  </si>
  <si>
    <t>03-10-2025 09:36</t>
  </si>
  <si>
    <t>Assist Client With Sharefile</t>
  </si>
  <si>
    <t>INC-119982</t>
  </si>
  <si>
    <t>02-24-2025 11:01</t>
  </si>
  <si>
    <t>02-24-2025 15:01</t>
  </si>
  <si>
    <t>02-26-2025 11:01</t>
  </si>
  <si>
    <t>Can't print from Excel - "Your file could not be printed due to an error on ..." error message</t>
  </si>
  <si>
    <t>INC-120055</t>
  </si>
  <si>
    <t>02-25-2025 08:48</t>
  </si>
  <si>
    <t>03-03-2025 12:48</t>
  </si>
  <si>
    <t>Issues with CaseWare</t>
  </si>
  <si>
    <t>INC-120081</t>
  </si>
  <si>
    <t>03-08-2025 14:28</t>
  </si>
  <si>
    <t>02-26-2025 16:39</t>
  </si>
  <si>
    <t>Adobe issues - keeps getting stuck and is extremely slow</t>
  </si>
  <si>
    <t>INC-119901</t>
  </si>
  <si>
    <t>03-10-2025 09:35</t>
  </si>
  <si>
    <t>02-25-2025 10:29</t>
  </si>
  <si>
    <t>DUO setup</t>
  </si>
  <si>
    <t>INC-120044</t>
  </si>
  <si>
    <t>Bagheri, Lilian</t>
  </si>
  <si>
    <t>02-24-2025 12:25</t>
  </si>
  <si>
    <t>03-07-2025 05:25</t>
  </si>
  <si>
    <t>02-24-2025 12:52</t>
  </si>
  <si>
    <t>INC-120063</t>
  </si>
  <si>
    <t>02-24-2025 21:06</t>
  </si>
  <si>
    <t>03-01-2025 21:06</t>
  </si>
  <si>
    <t>02-24-2025 20:18</t>
  </si>
  <si>
    <t>Teams Issue</t>
  </si>
  <si>
    <t>INC-119990</t>
  </si>
  <si>
    <t>02-24-2025 19:13</t>
  </si>
  <si>
    <t>03-01-2025 19:13</t>
  </si>
  <si>
    <t>Caseware Working papers</t>
  </si>
  <si>
    <t>INC-120187</t>
  </si>
  <si>
    <t>Torres, Erick F.</t>
  </si>
  <si>
    <t>02-24-2025 22:28</t>
  </si>
  <si>
    <t>02-25-2025 22:28</t>
  </si>
  <si>
    <t>03-07-2025 15:28</t>
  </si>
  <si>
    <t>02-24-2025 22:50</t>
  </si>
  <si>
    <t>TEAMS Camera</t>
  </si>
  <si>
    <t>INC-119934</t>
  </si>
  <si>
    <t>02-25-2025 10:05</t>
  </si>
  <si>
    <t>03-07-2025 03:05</t>
  </si>
  <si>
    <t>INC-119963</t>
  </si>
  <si>
    <t>02-24-2025 10:36</t>
  </si>
  <si>
    <t>02-24-2025 18:36</t>
  </si>
  <si>
    <t>03-01-2025 18:36</t>
  </si>
  <si>
    <t>02-24-2025 15:48</t>
  </si>
  <si>
    <t>Hardware- 3rd monitor not displaying</t>
  </si>
  <si>
    <t>INC-119986</t>
  </si>
  <si>
    <t>02-24-2025 11:07</t>
  </si>
  <si>
    <t>03-10-2025 11:07</t>
  </si>
  <si>
    <t>INC-120001</t>
  </si>
  <si>
    <t>Agarwal, Hitesh</t>
  </si>
  <si>
    <t>02-24-2025 11:26</t>
  </si>
  <si>
    <t>02-24-2025 19:26</t>
  </si>
  <si>
    <t>03-01-2025 19:26</t>
  </si>
  <si>
    <t>02-24-2025 13:26</t>
  </si>
  <si>
    <t>Microsoft Teams- Using dial pad to enter call commands</t>
  </si>
  <si>
    <t>INC-120009</t>
  </si>
  <si>
    <t>Williams, Kevin</t>
  </si>
  <si>
    <t>02-25-2025 11:37</t>
  </si>
  <si>
    <t>03-10-2025 11:37</t>
  </si>
  <si>
    <t>02-24-2025 11:38</t>
  </si>
  <si>
    <t>Hardware- USB C cables for Jericho</t>
  </si>
  <si>
    <t>INC-120068</t>
  </si>
  <si>
    <t>02-24-2025 13:19</t>
  </si>
  <si>
    <t>03-10-2025 13:20</t>
  </si>
  <si>
    <t>INC-120204</t>
  </si>
  <si>
    <t>02-25-2025 02:28</t>
  </si>
  <si>
    <t>02-26-2025 02:28</t>
  </si>
  <si>
    <t>03-07-2025 19:28</t>
  </si>
  <si>
    <t>02-28-2025 03:02</t>
  </si>
  <si>
    <t>Datalink in Onpoint PCR, not functioning</t>
  </si>
  <si>
    <t>INC-120218</t>
  </si>
  <si>
    <t>02-25-2025 06:21</t>
  </si>
  <si>
    <t>02-26-2025 06:21</t>
  </si>
  <si>
    <t>03-07-2025 23:21</t>
  </si>
  <si>
    <t>Scanner on my desk not found</t>
  </si>
  <si>
    <t>INC-120239</t>
  </si>
  <si>
    <t>02-25-2025 08:50</t>
  </si>
  <si>
    <t>02-26-2025 08:50</t>
  </si>
  <si>
    <t>03-08-2025 09:50</t>
  </si>
  <si>
    <t>02-25-2025 11:14</t>
  </si>
  <si>
    <t>Berdon drive and file explorer not working. resulting in excel not repsonding</t>
  </si>
  <si>
    <t>INC-120247</t>
  </si>
  <si>
    <t>02-26-2025 09:11</t>
  </si>
  <si>
    <t>03-08-2025 10:11</t>
  </si>
  <si>
    <t>Unable to access drive</t>
  </si>
  <si>
    <t>INC-120260</t>
  </si>
  <si>
    <t>02-26-2025 09:18</t>
  </si>
  <si>
    <t>03-08-2025 10:18</t>
  </si>
  <si>
    <t>System froze</t>
  </si>
  <si>
    <t>INC-120300</t>
  </si>
  <si>
    <t>03-08-2025 10:44</t>
  </si>
  <si>
    <t>02-25-2025 10:40</t>
  </si>
  <si>
    <t>GRUB HUM IP ADDRESSES ARE BLOCKED</t>
  </si>
  <si>
    <t>INC-120108</t>
  </si>
  <si>
    <t>02-24-2025 14:53</t>
  </si>
  <si>
    <t>02-25-2025 14:53</t>
  </si>
  <si>
    <t>03-10-2025 14:53</t>
  </si>
  <si>
    <t>02-24-2025 17:40</t>
  </si>
  <si>
    <t>Need Access to Termed Employee Microsoft Office Forms Survey</t>
  </si>
  <si>
    <t>INC-120141</t>
  </si>
  <si>
    <t>02-24-2025 16:52</t>
  </si>
  <si>
    <t>02-25-2025 16:52</t>
  </si>
  <si>
    <t>03-10-2025 16:52</t>
  </si>
  <si>
    <t>02-26-2025 13:10</t>
  </si>
  <si>
    <t>Help with engagement</t>
  </si>
  <si>
    <t>INC-120074</t>
  </si>
  <si>
    <t>02-24-2025 13:32</t>
  </si>
  <si>
    <t>03-10-2025 13:32</t>
  </si>
  <si>
    <t>Outlook : Please Add Users to Shared Mailbox Woodbridgeadmin</t>
  </si>
  <si>
    <t>INC-120115</t>
  </si>
  <si>
    <t>02-24-2025 15:14</t>
  </si>
  <si>
    <t>02-25-2025 15:14</t>
  </si>
  <si>
    <t>03-10-2025 15:14</t>
  </si>
  <si>
    <t>INC-120201</t>
  </si>
  <si>
    <t>02-25-2025 02:10</t>
  </si>
  <si>
    <t>02-26-2025 02:10</t>
  </si>
  <si>
    <t>03-07-2025 19:10</t>
  </si>
  <si>
    <t>02-27-2025 07:59</t>
  </si>
  <si>
    <t>Returned HP G8 - CND141DH6S</t>
  </si>
  <si>
    <t>INC-120236</t>
  </si>
  <si>
    <t>02-25-2025 08:37</t>
  </si>
  <si>
    <t>02-26-2025 08:37</t>
  </si>
  <si>
    <t>03-11-2025 08:37</t>
  </si>
  <si>
    <t>02-25-2025 08:38</t>
  </si>
  <si>
    <t>Unable to access network drives</t>
  </si>
  <si>
    <t>INC-120267</t>
  </si>
  <si>
    <t>Stagias, Paul</t>
  </si>
  <si>
    <t>03-08-2025 10:26</t>
  </si>
  <si>
    <t>02-25-2025 10:07</t>
  </si>
  <si>
    <t>File request link</t>
  </si>
  <si>
    <t>INC-120058</t>
  </si>
  <si>
    <t>03-10-2025 12:53</t>
  </si>
  <si>
    <t>02-24-2025 12:55</t>
  </si>
  <si>
    <t>Z drive issues</t>
  </si>
  <si>
    <t>INC-120062</t>
  </si>
  <si>
    <t>03-10-2025 13:01</t>
  </si>
  <si>
    <t>02-24-2025 13:04</t>
  </si>
  <si>
    <t>Berdon Data</t>
  </si>
  <si>
    <t>INC-120089</t>
  </si>
  <si>
    <t>02-24-2025 14:07</t>
  </si>
  <si>
    <t>02-25-2025 14:07</t>
  </si>
  <si>
    <t>03-10-2025 14:08</t>
  </si>
  <si>
    <t>02-24-2025 16:11</t>
  </si>
  <si>
    <t>Secret Server Access</t>
  </si>
  <si>
    <t>INC-120206</t>
  </si>
  <si>
    <t>Sariputi, Shravani</t>
  </si>
  <si>
    <t>02-25-2025 03:37</t>
  </si>
  <si>
    <t>03-11-2025 07:00</t>
  </si>
  <si>
    <t>02-28-2025 08:17</t>
  </si>
  <si>
    <t>USER ACCOUNT - Is disbaled due to Phishing attempt</t>
  </si>
  <si>
    <t>INC-120255</t>
  </si>
  <si>
    <t>02-25-2025 09:16</t>
  </si>
  <si>
    <t>02-25-2025 13:16</t>
  </si>
  <si>
    <t>02-27-2025 09:16</t>
  </si>
  <si>
    <t>Need "CCH Document PDF Converter" option for printing out of EFS</t>
  </si>
  <si>
    <t>INC-120290</t>
  </si>
  <si>
    <t>02-26-2025 09:40</t>
  </si>
  <si>
    <t>03-11-2025 09:40</t>
  </si>
  <si>
    <t>02-26-2025 12:36</t>
  </si>
  <si>
    <t>Not able to connect</t>
  </si>
  <si>
    <t>INC-120291</t>
  </si>
  <si>
    <t>Sawler, Kevin</t>
  </si>
  <si>
    <t>03-08-2025 10:40</t>
  </si>
  <si>
    <t>internet connection</t>
  </si>
  <si>
    <t>INC-120292</t>
  </si>
  <si>
    <t>02-25-2025 09:41</t>
  </si>
  <si>
    <t>02-26-2025 09:41</t>
  </si>
  <si>
    <t>03-08-2025 10:41</t>
  </si>
  <si>
    <t>02-25-2025 16:20</t>
  </si>
  <si>
    <t>Remote Desktop issue</t>
  </si>
  <si>
    <t>INC-120316</t>
  </si>
  <si>
    <t>02-25-2025 09:54</t>
  </si>
  <si>
    <t>02-26-2025 09:54</t>
  </si>
  <si>
    <t>03-08-2025 10:54</t>
  </si>
  <si>
    <t>02-26-2025 13:16</t>
  </si>
  <si>
    <t>VPN Network Drives Have red Xs</t>
  </si>
  <si>
    <t>INC-120329</t>
  </si>
  <si>
    <t>02-25-2025 09:59</t>
  </si>
  <si>
    <t>02-26-2025 09:59</t>
  </si>
  <si>
    <t>03-11-2025 09:59</t>
  </si>
  <si>
    <t>02-26-2025 16:15</t>
  </si>
  <si>
    <t>O Drive - Access</t>
  </si>
  <si>
    <t>INC-120407</t>
  </si>
  <si>
    <t>03-08-2025 12:08</t>
  </si>
  <si>
    <t>02-26-2025 13:38</t>
  </si>
  <si>
    <t>I can not access the BERDON"O" drive  - I CANNOT work without this drive</t>
  </si>
  <si>
    <t>INC-120414</t>
  </si>
  <si>
    <t>Gomez, Carol M.</t>
  </si>
  <si>
    <t>02-25-2025 11:17</t>
  </si>
  <si>
    <t>02-25-2025 15:17</t>
  </si>
  <si>
    <t>02-27-2025 11:17</t>
  </si>
  <si>
    <t>02-25-2025 15:44</t>
  </si>
  <si>
    <t>SERVER - CaseWare NYC Server is not working</t>
  </si>
  <si>
    <t>INC-120438</t>
  </si>
  <si>
    <t>02-25-2025 20:48</t>
  </si>
  <si>
    <t>03-03-2025 05:48</t>
  </si>
  <si>
    <t>02-26-2025 06:20</t>
  </si>
  <si>
    <t>INC-120441</t>
  </si>
  <si>
    <t>02-27-2025 11:47</t>
  </si>
  <si>
    <t>02-26-2025 13:18</t>
  </si>
  <si>
    <t>Email List for Conflict Checks</t>
  </si>
  <si>
    <t>INC-120466</t>
  </si>
  <si>
    <t>02-26-2025 16:38</t>
  </si>
  <si>
    <t>02-27-2025 15:08</t>
  </si>
  <si>
    <t>INC-120477</t>
  </si>
  <si>
    <t>02-27-2025 11:23</t>
  </si>
  <si>
    <t>Not able to open Caseware file - Disk space</t>
  </si>
  <si>
    <t>INC-120219</t>
  </si>
  <si>
    <t>Jhanwar, Baldev</t>
  </si>
  <si>
    <t>02-25-2025 06:25</t>
  </si>
  <si>
    <t>02-25-2025 07:15</t>
  </si>
  <si>
    <t>CaseWare - Unable to open the binder</t>
  </si>
  <si>
    <t>INC-120083</t>
  </si>
  <si>
    <t>02-24-2025 13:58</t>
  </si>
  <si>
    <t>02-25-2025 13:58</t>
  </si>
  <si>
    <t>03-07-2025 06:59</t>
  </si>
  <si>
    <t>02-24-2025 17:43</t>
  </si>
  <si>
    <t>INC-120158</t>
  </si>
  <si>
    <t>02-25-2025 02:12</t>
  </si>
  <si>
    <t>03-02-2025 10:42</t>
  </si>
  <si>
    <t>02-24-2025 19:01</t>
  </si>
  <si>
    <t>V Drive is Down</t>
  </si>
  <si>
    <t>INC-120287</t>
  </si>
  <si>
    <t>02-25-2025 10:50</t>
  </si>
  <si>
    <t>Network drive issue</t>
  </si>
  <si>
    <t>INC-120293</t>
  </si>
  <si>
    <t>Rafferty, Ryan</t>
  </si>
  <si>
    <t>02-25-2025 10:41</t>
  </si>
  <si>
    <t>I cannot use file explorer or any of the drives.</t>
  </si>
  <si>
    <t>INC-120344</t>
  </si>
  <si>
    <t>02-26-2025 10:08</t>
  </si>
  <si>
    <t>03-08-2025 11:08</t>
  </si>
  <si>
    <t>Client still having issues with sharefile</t>
  </si>
  <si>
    <t>INC-120443</t>
  </si>
  <si>
    <t>02-25-2025 15:49</t>
  </si>
  <si>
    <t>02-28-2025 14:02</t>
  </si>
  <si>
    <t>VPN AND INTERNET CONNECTION</t>
  </si>
  <si>
    <t>INC-120462</t>
  </si>
  <si>
    <t>Ramdat, Brondon K.</t>
  </si>
  <si>
    <t>02-25-2025 12:21</t>
  </si>
  <si>
    <t>02-25-2025 20:21</t>
  </si>
  <si>
    <t>03-03-2025 05:21</t>
  </si>
  <si>
    <t>Caseware working very slow</t>
  </si>
  <si>
    <t>INC-120665</t>
  </si>
  <si>
    <t>02-26-2025 00:33</t>
  </si>
  <si>
    <t>02-27-2025 00:33</t>
  </si>
  <si>
    <t>03-09-2025 10:04</t>
  </si>
  <si>
    <t>02-27-2025 08:22</t>
  </si>
  <si>
    <t>INC-120163</t>
  </si>
  <si>
    <t>Kalafatis, Andrea</t>
  </si>
  <si>
    <t>02-24-2025 18:31</t>
  </si>
  <si>
    <t>03-03-2025 18:31</t>
  </si>
  <si>
    <t>02-24-2025 18:45</t>
  </si>
  <si>
    <t>INC-120112</t>
  </si>
  <si>
    <t>02-24-2025 23:04</t>
  </si>
  <si>
    <t>03-01-2025 23:04</t>
  </si>
  <si>
    <t>Delete Caseware files</t>
  </si>
  <si>
    <t>INC-120140</t>
  </si>
  <si>
    <t>Lu, Lorna</t>
  </si>
  <si>
    <t>02-24-2025 16:51</t>
  </si>
  <si>
    <t>02-25-2025 16:51</t>
  </si>
  <si>
    <t>03-07-2025 09:51</t>
  </si>
  <si>
    <t>02-25-2025 13:35</t>
  </si>
  <si>
    <t>CCH Pro Engagement - Not able to open PDF file</t>
  </si>
  <si>
    <t>INC-120128</t>
  </si>
  <si>
    <t>02-24-2025 23:53</t>
  </si>
  <si>
    <t>03-02-2025 08:23</t>
  </si>
  <si>
    <t>02-24-2025 20:51</t>
  </si>
  <si>
    <t>INC-120246</t>
  </si>
  <si>
    <t>02-25-2025 09:04</t>
  </si>
  <si>
    <t>02-26-2025 09:04</t>
  </si>
  <si>
    <t>03-11-2025 09:05</t>
  </si>
  <si>
    <t>Scanner : Scanner is taking forever to Optimize After Scanning</t>
  </si>
  <si>
    <t>INC-120252</t>
  </si>
  <si>
    <t>Garippa, Cheryl</t>
  </si>
  <si>
    <t>02-26-2025 09:16</t>
  </si>
  <si>
    <t>03-11-2025 09:16</t>
  </si>
  <si>
    <t>Distribution List : Please Get List of All on Everyone-WP</t>
  </si>
  <si>
    <t>INC-120258</t>
  </si>
  <si>
    <t>Hastings, Jaclyn</t>
  </si>
  <si>
    <t>02-25-2025 09:17</t>
  </si>
  <si>
    <t>03-11-2025 09:17</t>
  </si>
  <si>
    <t>Engagement and Excel</t>
  </si>
  <si>
    <t>INC-120301</t>
  </si>
  <si>
    <t>02-25-2025 09:45</t>
  </si>
  <si>
    <t>02-26-2025 09:45</t>
  </si>
  <si>
    <t>03-11-2025 09:45</t>
  </si>
  <si>
    <t>02-25-2025 14:20</t>
  </si>
  <si>
    <t>Need Some Help In Person in FP Office</t>
  </si>
  <si>
    <t>INC-120317</t>
  </si>
  <si>
    <t>03-11-2025 09:54</t>
  </si>
  <si>
    <t>02-25-2025 12:55</t>
  </si>
  <si>
    <t>SUREPREP - Binder Issue</t>
  </si>
  <si>
    <t>INC-120331</t>
  </si>
  <si>
    <t>03-08-2025 10:59</t>
  </si>
  <si>
    <t>02-26-2025 06:05</t>
  </si>
  <si>
    <t>Network Folders, PDF Docs Freezing</t>
  </si>
  <si>
    <t>INC-120355</t>
  </si>
  <si>
    <t>02-25-2025 10:17</t>
  </si>
  <si>
    <t>02-26-2025 10:17</t>
  </si>
  <si>
    <t>03-11-2025 10:17</t>
  </si>
  <si>
    <t>02-25-2025 14:24</t>
  </si>
  <si>
    <t>Tran</t>
  </si>
  <si>
    <t>INC-120387</t>
  </si>
  <si>
    <t>03-11-2025 10:46</t>
  </si>
  <si>
    <t>INC-120453</t>
  </si>
  <si>
    <t>02-25-2025 12:04</t>
  </si>
  <si>
    <t>02-26-2025 14:54</t>
  </si>
  <si>
    <t>Video recording of Discovery Call</t>
  </si>
  <si>
    <t>INC-120117</t>
  </si>
  <si>
    <t>Verhagen, Heather</t>
  </si>
  <si>
    <t>02-24-2025 15:18</t>
  </si>
  <si>
    <t>02-25-2025 15:18</t>
  </si>
  <si>
    <t>03-07-2025 08:18</t>
  </si>
  <si>
    <t>02-25-2025 12:36</t>
  </si>
  <si>
    <t>Phishing scam from client email</t>
  </si>
  <si>
    <t>INC-120132</t>
  </si>
  <si>
    <t>Garber, Jessica</t>
  </si>
  <si>
    <t>02-25-2025 08:20</t>
  </si>
  <si>
    <t>02-26-2025 16:20</t>
  </si>
  <si>
    <t>02-25-2025 19:05</t>
  </si>
  <si>
    <t>User Administration- Salvatore was locked out and needed a password reset.</t>
  </si>
  <si>
    <t>INC-120110</t>
  </si>
  <si>
    <t>02-24-2025 14:59</t>
  </si>
  <si>
    <t>02-25-2025 14:59</t>
  </si>
  <si>
    <t>03-10-2025 14:59</t>
  </si>
  <si>
    <t>Identity protocol to be run on jgarber@citrincooperman.com</t>
  </si>
  <si>
    <t>INC-120167</t>
  </si>
  <si>
    <t>02-24-2025 18:47</t>
  </si>
  <si>
    <t>02-25-2025 10:47</t>
  </si>
  <si>
    <t>02-26-2025 18:47</t>
  </si>
  <si>
    <t>02-25-2025 15:50</t>
  </si>
  <si>
    <t>CaseWare IDEA - license not found</t>
  </si>
  <si>
    <t>INC-120170</t>
  </si>
  <si>
    <t>02-25-2025 03:13</t>
  </si>
  <si>
    <t>03-02-2025 11:43</t>
  </si>
  <si>
    <t>02-24-2025 20:16</t>
  </si>
  <si>
    <t>To set up BPO Desktop in Citrin Cooperman Advisors</t>
  </si>
  <si>
    <t>INC-120202</t>
  </si>
  <si>
    <t>02-26-2025 22:51</t>
  </si>
  <si>
    <t>Vdrive down</t>
  </si>
  <si>
    <t>INC-120322</t>
  </si>
  <si>
    <t>03-08-2025 10:56</t>
  </si>
  <si>
    <t>02-25-2025 10:55</t>
  </si>
  <si>
    <t>Outlook not syncing with Teams</t>
  </si>
  <si>
    <t>INC-120332</t>
  </si>
  <si>
    <t>Kao, Cecilia</t>
  </si>
  <si>
    <t>03-11-2025 10:00</t>
  </si>
  <si>
    <t>Always have to re-establish logging in</t>
  </si>
  <si>
    <t>INC-120142</t>
  </si>
  <si>
    <t>02-24-2025 16:54</t>
  </si>
  <si>
    <t>02-25-2025 16:54</t>
  </si>
  <si>
    <t>03-10-2025 16:54</t>
  </si>
  <si>
    <t>INC-120294</t>
  </si>
  <si>
    <t>Monica Sheehan</t>
  </si>
  <si>
    <t>INC-120515</t>
  </si>
  <si>
    <t>02-25-2025 13:41</t>
  </si>
  <si>
    <t>02-25-2025 21:41</t>
  </si>
  <si>
    <t>03-03-2025 06:41</t>
  </si>
  <si>
    <t>02-25-2025 20:31</t>
  </si>
  <si>
    <t>QB Remote Desktop - Unable to access</t>
  </si>
  <si>
    <t>INC-120549</t>
  </si>
  <si>
    <t>02-25-2025 14:46</t>
  </si>
  <si>
    <t>02-26-2025 14:46</t>
  </si>
  <si>
    <t>03-08-2025 15:46</t>
  </si>
  <si>
    <t>02-26-2025 08:24</t>
  </si>
  <si>
    <t>V drive not available and all drives down</t>
  </si>
  <si>
    <t>INC-120574</t>
  </si>
  <si>
    <t>02-25-2025 15:33</t>
  </si>
  <si>
    <t>02-25-2025 23:33</t>
  </si>
  <si>
    <t>03-03-2025 08:33</t>
  </si>
  <si>
    <t>02-25-2025 18:16</t>
  </si>
  <si>
    <t>V drive down again</t>
  </si>
  <si>
    <t>INC-120272</t>
  </si>
  <si>
    <t>02-26-2025 09:29</t>
  </si>
  <si>
    <t>03-08-2025 10:29</t>
  </si>
  <si>
    <t>02-25-2025 16:10</t>
  </si>
  <si>
    <t>Caseware File Not Visible</t>
  </si>
  <si>
    <t>INC-120345</t>
  </si>
  <si>
    <t>Perez, Kenny</t>
  </si>
  <si>
    <t>02-25-2025 10:09</t>
  </si>
  <si>
    <t>02-26-2025 10:09</t>
  </si>
  <si>
    <t>03-11-2025 10:09</t>
  </si>
  <si>
    <t>Z Drive/ PC Not responding</t>
  </si>
  <si>
    <t>INC-120360</t>
  </si>
  <si>
    <t>02-25-2025 10:20</t>
  </si>
  <si>
    <t>03-08-2025 11:20</t>
  </si>
  <si>
    <t>System - Slowness issue</t>
  </si>
  <si>
    <t>INC-120368</t>
  </si>
  <si>
    <t>02-26-2025 10:29</t>
  </si>
  <si>
    <t>03-08-2025 11:29</t>
  </si>
  <si>
    <t>02-26-2025 17:16</t>
  </si>
  <si>
    <t>INC-120401</t>
  </si>
  <si>
    <t>02-26-2025 10:57</t>
  </si>
  <si>
    <t>03-08-2025 11:57</t>
  </si>
  <si>
    <t>02-25-2025 15:30</t>
  </si>
  <si>
    <t>Caseware Template</t>
  </si>
  <si>
    <t>INC-120497</t>
  </si>
  <si>
    <t>02-25-2025 13:05</t>
  </si>
  <si>
    <t>02-26-2025 13:05</t>
  </si>
  <si>
    <t>03-08-2025 14:05</t>
  </si>
  <si>
    <t>VPN - Unable to Connect to VPN</t>
  </si>
  <si>
    <t>INC-120513</t>
  </si>
  <si>
    <t>02-26-2025 13:36</t>
  </si>
  <si>
    <t>03-11-2025 13:36</t>
  </si>
  <si>
    <t>02-25-2025 16:30</t>
  </si>
  <si>
    <t>CASEWARE - NYC Servier is offline</t>
  </si>
  <si>
    <t>INC-120557</t>
  </si>
  <si>
    <t>02-25-2025 14:57</t>
  </si>
  <si>
    <t>02-25-2025 22:57</t>
  </si>
  <si>
    <t>03-03-2025 07:57</t>
  </si>
  <si>
    <t>02-26-2025 06:29</t>
  </si>
  <si>
    <t>CASEWARE - Licensing Server</t>
  </si>
  <si>
    <t>INC-120573</t>
  </si>
  <si>
    <t>02-25-2025 23:32</t>
  </si>
  <si>
    <t>03-03-2025 08:32</t>
  </si>
  <si>
    <t>02-26-2025 06:42</t>
  </si>
  <si>
    <t>Caseware File Offline</t>
  </si>
  <si>
    <t>INC-120618</t>
  </si>
  <si>
    <t>02-25-2025 17:44</t>
  </si>
  <si>
    <t>INC-120215</t>
  </si>
  <si>
    <t>02-25-2025 05:39</t>
  </si>
  <si>
    <t>02-26-2025 05:39</t>
  </si>
  <si>
    <t>03-07-2025 22:39</t>
  </si>
  <si>
    <t>02-25-2025 06:50</t>
  </si>
  <si>
    <t>INC-120230</t>
  </si>
  <si>
    <t>Wilson, Dawna</t>
  </si>
  <si>
    <t>02-25-2025 07:54</t>
  </si>
  <si>
    <t>02-26-2025 07:54</t>
  </si>
  <si>
    <t>03-08-2025 08:55</t>
  </si>
  <si>
    <t>Caseware cloud connector  not working in excel</t>
  </si>
  <si>
    <t>INC-120490</t>
  </si>
  <si>
    <t>02-26-2025 12:55</t>
  </si>
  <si>
    <t>03-08-2025 13:55</t>
  </si>
  <si>
    <t>02-25-2025 14:23</t>
  </si>
  <si>
    <t>Trouble accessing CCH Programs and IT Support Portal</t>
  </si>
  <si>
    <t>INC-120491</t>
  </si>
  <si>
    <t>Nguyen, Vu</t>
  </si>
  <si>
    <t>02-26-2025 15:26</t>
  </si>
  <si>
    <t>INC-120210</t>
  </si>
  <si>
    <t>02-26-2025 05:15</t>
  </si>
  <si>
    <t>03-07-2025 22:15</t>
  </si>
  <si>
    <t>Cannot access drives</t>
  </si>
  <si>
    <t>INC-120278</t>
  </si>
  <si>
    <t>Di Diego, M. Laura</t>
  </si>
  <si>
    <t>02-25-2025 09:31</t>
  </si>
  <si>
    <t>02-26-2025 09:31</t>
  </si>
  <si>
    <t>03-08-2025 10:32</t>
  </si>
  <si>
    <t>02-25-2025 17:09</t>
  </si>
  <si>
    <t>VPN Access</t>
  </si>
  <si>
    <t>INC-120282</t>
  </si>
  <si>
    <t>02-26-2025 09:36</t>
  </si>
  <si>
    <t>03-08-2025 10:36</t>
  </si>
  <si>
    <t>02-25-2025 16:05</t>
  </si>
  <si>
    <t>Caseware file from smartsync server not accessible.</t>
  </si>
  <si>
    <t>INC-120314</t>
  </si>
  <si>
    <t>Yu, Rebecca</t>
  </si>
  <si>
    <t>02-25-2025 09:52</t>
  </si>
  <si>
    <t>02-26-2025 09:52</t>
  </si>
  <si>
    <t>issues with caseware registration</t>
  </si>
  <si>
    <t>INC-120352</t>
  </si>
  <si>
    <t>02-25-2025 10:13</t>
  </si>
  <si>
    <t>03-11-2025 10:13</t>
  </si>
  <si>
    <t>NETWORK DRIVE NOT WORKING</t>
  </si>
  <si>
    <t>INC-120373</t>
  </si>
  <si>
    <t>Shkreli, Amanda</t>
  </si>
  <si>
    <t>02-25-2025 10:31</t>
  </si>
  <si>
    <t>02-26-2025 10:31</t>
  </si>
  <si>
    <t>03-08-2025 11:31</t>
  </si>
  <si>
    <t>INC-120397</t>
  </si>
  <si>
    <t>02-25-2025 13:00</t>
  </si>
  <si>
    <t>Return to office -- needs assistance with monitor</t>
  </si>
  <si>
    <t>INC-120476</t>
  </si>
  <si>
    <t>03-11-2025 12:40</t>
  </si>
  <si>
    <t>Headset and Mic not inserted correctly</t>
  </si>
  <si>
    <t>INC-120478</t>
  </si>
  <si>
    <t>02-25-2025 12:44</t>
  </si>
  <si>
    <t>02-26-2025 12:44</t>
  </si>
  <si>
    <t>03-11-2025 12:44</t>
  </si>
  <si>
    <t>Scanner support</t>
  </si>
  <si>
    <t>INC-120480</t>
  </si>
  <si>
    <t>02-25-2025 12:45</t>
  </si>
  <si>
    <t>02-26-2025 12:45</t>
  </si>
  <si>
    <t>03-11-2025 12:45</t>
  </si>
  <si>
    <t>Please add Abigail to distribution email</t>
  </si>
  <si>
    <t>INC-120485</t>
  </si>
  <si>
    <t>Koszel, Ted</t>
  </si>
  <si>
    <t>02-25-2025 13:43</t>
  </si>
  <si>
    <t>Assist Robin in opening .pdf from ShareFile</t>
  </si>
  <si>
    <t>INC-120486</t>
  </si>
  <si>
    <t>02-25-2025 12:49</t>
  </si>
  <si>
    <t>02-26-2025 12:49</t>
  </si>
  <si>
    <t>03-11-2025 12:49</t>
  </si>
  <si>
    <t>Password - DS1 account</t>
  </si>
  <si>
    <t>INC-120487</t>
  </si>
  <si>
    <t>Heirendt, Joseph P.</t>
  </si>
  <si>
    <t>02-25-2025 12:52</t>
  </si>
  <si>
    <t>02-26-2025 12:52</t>
  </si>
  <si>
    <t>03-08-2025 13:53</t>
  </si>
  <si>
    <t>Network Drive Issues</t>
  </si>
  <si>
    <t>INC-120349</t>
  </si>
  <si>
    <t>Burke Javier, Tanisha</t>
  </si>
  <si>
    <t>03-08-2025 11:13</t>
  </si>
  <si>
    <t>02-25-2025 13:55</t>
  </si>
  <si>
    <t>Computer issue</t>
  </si>
  <si>
    <t>INC-120370</t>
  </si>
  <si>
    <t>02-25-2025 10:30</t>
  </si>
  <si>
    <t>02-25-2025 18:30</t>
  </si>
  <si>
    <t>03-03-2025 03:30</t>
  </si>
  <si>
    <t>Unable to open sureprep binder</t>
  </si>
  <si>
    <t>INC-120379</t>
  </si>
  <si>
    <t>Ford, Steven</t>
  </si>
  <si>
    <t>02-26-2025 10:39</t>
  </si>
  <si>
    <t>03-08-2025 11:39</t>
  </si>
  <si>
    <t>02-25-2025 15:04</t>
  </si>
  <si>
    <t>OFFICE365 - Give User License</t>
  </si>
  <si>
    <t>INC-120454</t>
  </si>
  <si>
    <t>02-25-2025 12:05</t>
  </si>
  <si>
    <t>02-26-2025 08:05</t>
  </si>
  <si>
    <t>03-04-2025 12:05</t>
  </si>
  <si>
    <t>02-28-2025 13:27</t>
  </si>
  <si>
    <t>CASEWARE - Synchronisation Issue</t>
  </si>
  <si>
    <t>INC-120473</t>
  </si>
  <si>
    <t>02-25-2025 12:35</t>
  </si>
  <si>
    <t>02-26-2025 12:35</t>
  </si>
  <si>
    <t>03-08-2025 13:35</t>
  </si>
  <si>
    <t>SOFTWARE - add user to QBO ,  give access to a client</t>
  </si>
  <si>
    <t>INC-120533</t>
  </si>
  <si>
    <t>Zhang, Gary</t>
  </si>
  <si>
    <t>02-25-2025 14:22</t>
  </si>
  <si>
    <t>02-26-2025 14:22</t>
  </si>
  <si>
    <t>03-11-2025 14:22</t>
  </si>
  <si>
    <t>02-25-2025 14:38</t>
  </si>
  <si>
    <t>CCH Access -  tax program can not open tax returns</t>
  </si>
  <si>
    <t>INC-120543</t>
  </si>
  <si>
    <t>02-25-2025 14:34</t>
  </si>
  <si>
    <t>02-26-2025 13:21</t>
  </si>
  <si>
    <t>03-03-2025 22:21</t>
  </si>
  <si>
    <t>02-27-2025 10:40</t>
  </si>
  <si>
    <t>Remote Desktop Quick Books  - Unable to open</t>
  </si>
  <si>
    <t>INC-120622</t>
  </si>
  <si>
    <t>Kornilova, Svetlana</t>
  </si>
  <si>
    <t>02-27-2025 10:32</t>
  </si>
  <si>
    <t>03-12-2025 10:33</t>
  </si>
  <si>
    <t>02-27-2025 03:34</t>
  </si>
  <si>
    <t>Adobe Email to PDF Issue</t>
  </si>
  <si>
    <t>INC-120188</t>
  </si>
  <si>
    <t>02-24-2025 22:34</t>
  </si>
  <si>
    <t>02-25-2025 22:34</t>
  </si>
  <si>
    <t>03-07-2025 15:34</t>
  </si>
  <si>
    <t>Not able to open files</t>
  </si>
  <si>
    <t>INC-120214</t>
  </si>
  <si>
    <t>Bedekar, Daksh</t>
  </si>
  <si>
    <t>02-25-2025 05:36</t>
  </si>
  <si>
    <t>02-26-2025 05:36</t>
  </si>
  <si>
    <t>03-07-2025 22:37</t>
  </si>
  <si>
    <t>02-25-2025 06:13</t>
  </si>
  <si>
    <t>Requesting Cloud access in CaseWare</t>
  </si>
  <si>
    <t>INC-120220</t>
  </si>
  <si>
    <t>Patel, Himanshu</t>
  </si>
  <si>
    <t>02-25-2025 06:35</t>
  </si>
  <si>
    <t>02-26-2025 07:42</t>
  </si>
  <si>
    <t>03-08-2025 08:42</t>
  </si>
  <si>
    <t>02-26-2025 04:41</t>
  </si>
  <si>
    <t>Software- StarPDM not responding</t>
  </si>
  <si>
    <t>INC-120271</t>
  </si>
  <si>
    <t>List of Certificates to install</t>
  </si>
  <si>
    <t>INC-120297</t>
  </si>
  <si>
    <t>02-25-2025 09:42</t>
  </si>
  <si>
    <t>03-08-2025 10:42</t>
  </si>
  <si>
    <t>02-25-2025 14:16</t>
  </si>
  <si>
    <t>Caseware binder is not reflecting on search-201 East 69 LLC binder roll-forwarded from 2023 to 2024</t>
  </si>
  <si>
    <t>INC-120351</t>
  </si>
  <si>
    <t>02-25-2025 14:13</t>
  </si>
  <si>
    <t>02-27-2025 10:13</t>
  </si>
  <si>
    <t>02-26-2025 11:35</t>
  </si>
  <si>
    <t>Remote Desktop - Quickbooks access</t>
  </si>
  <si>
    <t>INC-120359</t>
  </si>
  <si>
    <t>02-25-2025 10:19</t>
  </si>
  <si>
    <t>03-11-2025 10:19</t>
  </si>
  <si>
    <t>Unable to access Azure</t>
  </si>
  <si>
    <t>INC-120361</t>
  </si>
  <si>
    <t>02-25-2025 10:21</t>
  </si>
  <si>
    <t>02-27-2025 05:33</t>
  </si>
  <si>
    <t>03-09-2025 15:03</t>
  </si>
  <si>
    <t>For Ravi can you send a new duo install link via sms and email </t>
  </si>
  <si>
    <t>INC-120424</t>
  </si>
  <si>
    <t>02-25-2025 11:27</t>
  </si>
  <si>
    <t>02-26-2025 07:27</t>
  </si>
  <si>
    <t>03-04-2025 11:27</t>
  </si>
  <si>
    <t>02-25-2025 11:29</t>
  </si>
  <si>
    <t>Caseware NY server down</t>
  </si>
  <si>
    <t>INC-120432</t>
  </si>
  <si>
    <t>02-25-2025 11:39</t>
  </si>
  <si>
    <t>02-26-2025 11:39</t>
  </si>
  <si>
    <t>03-08-2025 12:39</t>
  </si>
  <si>
    <t>02-26-2025 10:21</t>
  </si>
  <si>
    <t>INC-120541</t>
  </si>
  <si>
    <t>Hazizaj, Gentjana</t>
  </si>
  <si>
    <t>02-26-2025 10:27</t>
  </si>
  <si>
    <t>03-04-2025 14:27</t>
  </si>
  <si>
    <t>02-26-2025 15:40</t>
  </si>
  <si>
    <t>CASEWARE - Rename</t>
  </si>
  <si>
    <t>INC-120576</t>
  </si>
  <si>
    <t>02-25-2025 15:46</t>
  </si>
  <si>
    <t>02-26-2025 15:46</t>
  </si>
  <si>
    <t>03-08-2025 16:46</t>
  </si>
  <si>
    <t>02-26-2025 15:04</t>
  </si>
  <si>
    <t>INC-120616</t>
  </si>
  <si>
    <t>02-25-2025 17:28</t>
  </si>
  <si>
    <t>02-26-2025 17:28</t>
  </si>
  <si>
    <t>03-11-2025 17:29</t>
  </si>
  <si>
    <t>02-27-2025 14:20</t>
  </si>
  <si>
    <t>Assets Required</t>
  </si>
  <si>
    <t>INC-120199</t>
  </si>
  <si>
    <t>N, Pavithra</t>
  </si>
  <si>
    <t>02-25-2025 02:05</t>
  </si>
  <si>
    <t>02-26-2025 02:05</t>
  </si>
  <si>
    <t>03-07-2025 19:06</t>
  </si>
  <si>
    <t>02-26-2025 09:27</t>
  </si>
  <si>
    <t>INC-120431</t>
  </si>
  <si>
    <t>03-08-2025 12:35</t>
  </si>
  <si>
    <t>02-26-2025 01:02</t>
  </si>
  <si>
    <t>INC-120455</t>
  </si>
  <si>
    <t>02-25-2025 12:09</t>
  </si>
  <si>
    <t>02-25-2025 20:09</t>
  </si>
  <si>
    <t>03-03-2025 05:09</t>
  </si>
  <si>
    <t>02-25-2025 19:12</t>
  </si>
  <si>
    <t>INC-120502</t>
  </si>
  <si>
    <t>02-25-2025 13:14</t>
  </si>
  <si>
    <t>02-26-2025 13:14</t>
  </si>
  <si>
    <t>02-27-2025 10:41</t>
  </si>
  <si>
    <t>CCH Engagement - 128-78 Owners Corp</t>
  </si>
  <si>
    <t>INC-120594</t>
  </si>
  <si>
    <t>Cham, Wai Lam</t>
  </si>
  <si>
    <t>02-26-2025 16:22</t>
  </si>
  <si>
    <t>03-11-2025 16:22</t>
  </si>
  <si>
    <t>02-27-2025 10:33</t>
  </si>
  <si>
    <t>Berdon CaseWare Cloud - Access</t>
  </si>
  <si>
    <t>INC-120609</t>
  </si>
  <si>
    <t>Meyers, Austin</t>
  </si>
  <si>
    <t>02-25-2025 21:03</t>
  </si>
  <si>
    <t>02-25-2025 17:54</t>
  </si>
  <si>
    <t>INC-120627</t>
  </si>
  <si>
    <t>02-25-2025 18:20</t>
  </si>
  <si>
    <t>02-26-2025 18:20</t>
  </si>
  <si>
    <t>03-08-2025 19:20</t>
  </si>
  <si>
    <t>02-25-2025 19:01</t>
  </si>
  <si>
    <t>Need to map the F drive</t>
  </si>
  <si>
    <t>INC-120222</t>
  </si>
  <si>
    <t>Rami, Sejal</t>
  </si>
  <si>
    <t>02-26-2025 06:44</t>
  </si>
  <si>
    <t>03-07-2025 23:44</t>
  </si>
  <si>
    <t>02-25-2025 08:57</t>
  </si>
  <si>
    <t>Can't access F drive</t>
  </si>
  <si>
    <t>INC-120312</t>
  </si>
  <si>
    <t>03-08-2025 10:51</t>
  </si>
  <si>
    <t>PRINTER ACCESS</t>
  </si>
  <si>
    <t>INC-120386</t>
  </si>
  <si>
    <t>02-25-2025 14:29</t>
  </si>
  <si>
    <t>VPN - Cannot access VPN or Citrin account</t>
  </si>
  <si>
    <t>INC-120390</t>
  </si>
  <si>
    <t>Pelissier, Rodney</t>
  </si>
  <si>
    <t>02-25-2025 14:49</t>
  </si>
  <si>
    <t>02-25-2025 18:45</t>
  </si>
  <si>
    <t>INC-120393</t>
  </si>
  <si>
    <t>02-25-2025 10:52</t>
  </si>
  <si>
    <t>03-08-2025 11:52</t>
  </si>
  <si>
    <t>02-25-2025 15:45</t>
  </si>
  <si>
    <t>Caseware Registrtation</t>
  </si>
  <si>
    <t>INC-120405</t>
  </si>
  <si>
    <t>Matiatos, Jerry</t>
  </si>
  <si>
    <t>03-08-2025 12:01</t>
  </si>
  <si>
    <t>02-25-2025 14:06</t>
  </si>
  <si>
    <t>Jason Lloyd has lost connection</t>
  </si>
  <si>
    <t>INC-120428</t>
  </si>
  <si>
    <t>Mohan, Simmon</t>
  </si>
  <si>
    <t>02-25-2025 11:31</t>
  </si>
  <si>
    <t>02-27-2025 11:31</t>
  </si>
  <si>
    <t>02-25-2025 14:43</t>
  </si>
  <si>
    <t>DOUG CAMMARANO COMPUTER ISSUE</t>
  </si>
  <si>
    <t>INC-120474</t>
  </si>
  <si>
    <t>02-25-2025 12:37</t>
  </si>
  <si>
    <t>INC-120181</t>
  </si>
  <si>
    <t>02-24-2025 21:20</t>
  </si>
  <si>
    <t>03-07-2025 14:20</t>
  </si>
  <si>
    <t>02-25-2025 01:10</t>
  </si>
  <si>
    <t>Unable to login to caseware</t>
  </si>
  <si>
    <t>INC-120208</t>
  </si>
  <si>
    <t>03-07-2025 21:27</t>
  </si>
  <si>
    <t>02-25-2025 05:17</t>
  </si>
  <si>
    <t>INC-120268</t>
  </si>
  <si>
    <t>02-25-2025 09:27</t>
  </si>
  <si>
    <t>03-08-2025 10:27</t>
  </si>
  <si>
    <t>Ultratax not displaying all clients</t>
  </si>
  <si>
    <t>INC-120279</t>
  </si>
  <si>
    <t>02-25-2025 17:32</t>
  </si>
  <si>
    <t>03-04-2025 09:32</t>
  </si>
  <si>
    <t>02-25-2025 09:33</t>
  </si>
  <si>
    <t>Excel sheets not working properly</t>
  </si>
  <si>
    <t>INC-120198</t>
  </si>
  <si>
    <t>02-25-2025 02:01</t>
  </si>
  <si>
    <t>02-26-2025 02:01</t>
  </si>
  <si>
    <t>03-07-2025 19:01</t>
  </si>
  <si>
    <t>02-26-2025 06:14</t>
  </si>
  <si>
    <t>caseware not working, files and O drive being very slow</t>
  </si>
  <si>
    <t>INC-120266</t>
  </si>
  <si>
    <t>02-26-2025 09:25</t>
  </si>
  <si>
    <t>03-08-2025 10:25</t>
  </si>
  <si>
    <t>I am unable to access the (V:) remotely via VPN</t>
  </si>
  <si>
    <t>INC-120284</t>
  </si>
  <si>
    <t>INC-120320</t>
  </si>
  <si>
    <t>02-25-2025 13:56</t>
  </si>
  <si>
    <t>02-27-2025 09:56</t>
  </si>
  <si>
    <t>02-25-2025 16:18</t>
  </si>
  <si>
    <t>QUICKBOOKS - Miami Server is not working</t>
  </si>
  <si>
    <t>INC-120323</t>
  </si>
  <si>
    <t>02-25-2025 17:56</t>
  </si>
  <si>
    <t>03-03-2025 02:56</t>
  </si>
  <si>
    <t>F Drive Not Working</t>
  </si>
  <si>
    <t>INC-120324</t>
  </si>
  <si>
    <t>Davidson, Stephanie</t>
  </si>
  <si>
    <t>03-11-2025 09:56</t>
  </si>
  <si>
    <t>02-25-2025 15:57</t>
  </si>
  <si>
    <t>INC-120403</t>
  </si>
  <si>
    <t>Jenkins, Laura</t>
  </si>
  <si>
    <t>02-26-2025 10:59</t>
  </si>
  <si>
    <t>03-08-2025 11:59</t>
  </si>
  <si>
    <t>Sent an firm-wide email at 9am, still not received by firm recipients</t>
  </si>
  <si>
    <t>INC-120498</t>
  </si>
  <si>
    <t>02-26-2025 14:17</t>
  </si>
  <si>
    <t>SOFTWARE -  qbd to qbo migration, Green Mountain West, Inc Data is not moved from QBD to QBO</t>
  </si>
  <si>
    <t>INC-120189</t>
  </si>
  <si>
    <t>02-24-2025 23:40</t>
  </si>
  <si>
    <t>02-25-2025 12:47</t>
  </si>
  <si>
    <t>PPC Product is not licensed. Can't access PPC excel forms</t>
  </si>
  <si>
    <t>INC-120209</t>
  </si>
  <si>
    <t>02-25-2025 04:40</t>
  </si>
  <si>
    <t>02-26-2025 04:40</t>
  </si>
  <si>
    <t>03-07-2025 21:40</t>
  </si>
  <si>
    <t>02-25-2025 05:25</t>
  </si>
  <si>
    <t>Email from automated sender giving code is not coming through email. From automatedemailDONOTREPLY@pa.gov</t>
  </si>
  <si>
    <t>INC-120285</t>
  </si>
  <si>
    <t>Internet Connections</t>
  </si>
  <si>
    <t>INC-120298</t>
  </si>
  <si>
    <t>02-26-2025 09:43</t>
  </si>
  <si>
    <t>03-08-2025 10:43</t>
  </si>
  <si>
    <t>Pop up</t>
  </si>
  <si>
    <t>INC-120307</t>
  </si>
  <si>
    <t>02-25-2025 09:49</t>
  </si>
  <si>
    <t>02-26-2025 09:49</t>
  </si>
  <si>
    <t>03-08-2025 10:49</t>
  </si>
  <si>
    <t>Caseware registration</t>
  </si>
  <si>
    <t>INC-120308</t>
  </si>
  <si>
    <t>02-25-2025 09:50</t>
  </si>
  <si>
    <t>03-08-2025 10:50</t>
  </si>
  <si>
    <t>02-27-2025 08:40</t>
  </si>
  <si>
    <t>unable to access V Drive</t>
  </si>
  <si>
    <t>INC-120315</t>
  </si>
  <si>
    <t>Ribaudo, Paul</t>
  </si>
  <si>
    <t>02-26-2025 09:53</t>
  </si>
  <si>
    <t>03-08-2025 10:53</t>
  </si>
  <si>
    <t>VPN &amp; Unable to open apps</t>
  </si>
  <si>
    <t>INC-120506</t>
  </si>
  <si>
    <t>03-03-2025 06:20</t>
  </si>
  <si>
    <t>02-26-2025 20:15</t>
  </si>
  <si>
    <t>IDEA license expired.</t>
  </si>
  <si>
    <t>INC-120510</t>
  </si>
  <si>
    <t>Noka, Freskim</t>
  </si>
  <si>
    <t>02-25-2025 13:23</t>
  </si>
  <si>
    <t>02-26-2025 13:23</t>
  </si>
  <si>
    <t>03-08-2025 14:23</t>
  </si>
  <si>
    <t>02-25-2025 13:24</t>
  </si>
  <si>
    <t>INC-120551</t>
  </si>
  <si>
    <t>02-25-2025 14:50</t>
  </si>
  <si>
    <t>02-25-2025 22:50</t>
  </si>
  <si>
    <t>03-03-2025 07:50</t>
  </si>
  <si>
    <t>Unable to connect to Networks</t>
  </si>
  <si>
    <t>INC-120588</t>
  </si>
  <si>
    <t>Maddox, Christina</t>
  </si>
  <si>
    <t>02-26-2025 14:51</t>
  </si>
  <si>
    <t>03-03-2025 23:51</t>
  </si>
  <si>
    <t>02-27-2025 01:03</t>
  </si>
  <si>
    <t>To Restore Caseware File</t>
  </si>
  <si>
    <t>INC-120193</t>
  </si>
  <si>
    <t>Kharchariya, Vidhi</t>
  </si>
  <si>
    <t>02-25-2025 01:22</t>
  </si>
  <si>
    <t>03-07-2025 18:22</t>
  </si>
  <si>
    <t>02-27-2025 01:44</t>
  </si>
  <si>
    <t>Request for New Headphone for Call Purpose</t>
  </si>
  <si>
    <t>INC-120197</t>
  </si>
  <si>
    <t>02-26-2025 01:51</t>
  </si>
  <si>
    <t>03-07-2025 18:51</t>
  </si>
  <si>
    <t>02-25-2025 03:12</t>
  </si>
  <si>
    <t>No access to drives</t>
  </si>
  <si>
    <t>INC-120277</t>
  </si>
  <si>
    <t>Vohra, Gorav</t>
  </si>
  <si>
    <t>03-08-2025 10:31</t>
  </si>
  <si>
    <t>02-25-2025 10:58</t>
  </si>
  <si>
    <t>Unable to Access any Drives</t>
  </si>
  <si>
    <t>INC-120288</t>
  </si>
  <si>
    <t>02-27-2025 09:40</t>
  </si>
  <si>
    <t>INC-120319</t>
  </si>
  <si>
    <t>02-25-2025 12:13</t>
  </si>
  <si>
    <t>INC-120372</t>
  </si>
  <si>
    <t>teams</t>
  </si>
  <si>
    <t>INC-120440</t>
  </si>
  <si>
    <t>02-25-2025 11:46</t>
  </si>
  <si>
    <t>02-26-2025 11:46</t>
  </si>
  <si>
    <t>03-11-2025 11:46</t>
  </si>
  <si>
    <t>INC-120449</t>
  </si>
  <si>
    <t>02-26-2025 15:51</t>
  </si>
  <si>
    <t>VPN Connectivity Issue</t>
  </si>
  <si>
    <t>INC-120468</t>
  </si>
  <si>
    <t>Iyer, Kartik</t>
  </si>
  <si>
    <t>02-26-2025 12:24</t>
  </si>
  <si>
    <t>03-08-2025 13:24</t>
  </si>
  <si>
    <t>VPN - Unable to access the VPN</t>
  </si>
  <si>
    <t>INC-120420</t>
  </si>
  <si>
    <t>02-25-2025 11:22</t>
  </si>
  <si>
    <t>02-25-2025 19:22</t>
  </si>
  <si>
    <t>03-03-2025 04:22</t>
  </si>
  <si>
    <t>02-25-2025 17:45</t>
  </si>
  <si>
    <t>Assistance Required with data request from third-party vendor</t>
  </si>
  <si>
    <t>INC-120592</t>
  </si>
  <si>
    <t>02-25-2025 16:16</t>
  </si>
  <si>
    <t>02-26-2025 16:16</t>
  </si>
  <si>
    <t>03-08-2025 17:16</t>
  </si>
  <si>
    <t>02-26-2025 14:06</t>
  </si>
  <si>
    <t>Unable to access v drive</t>
  </si>
  <si>
    <t>INC-120270</t>
  </si>
  <si>
    <t>Drives are not responding and excel stopped working</t>
  </si>
  <si>
    <t>INC-120289</t>
  </si>
  <si>
    <t>02-25-2025 16:21</t>
  </si>
  <si>
    <t>missing Berdon data tabs</t>
  </si>
  <si>
    <t>INC-120318</t>
  </si>
  <si>
    <t>02-25-2025 09:55</t>
  </si>
  <si>
    <t>02-26-2025 09:55</t>
  </si>
  <si>
    <t>03-11-2025 09:55</t>
  </si>
  <si>
    <t>Excess is frozen and caseware not working properly, AVD freezes repeatedly</t>
  </si>
  <si>
    <t>INC-120369</t>
  </si>
  <si>
    <t>02-26-2025 10:30</t>
  </si>
  <si>
    <t>03-08-2025 11:30</t>
  </si>
  <si>
    <t>02-26-2025 13:35</t>
  </si>
  <si>
    <t>Sharefile and Intranet Access Issue</t>
  </si>
  <si>
    <t>INC-120392</t>
  </si>
  <si>
    <t>02-25-2025 10:51</t>
  </si>
  <si>
    <t>02-26-2025 10:51</t>
  </si>
  <si>
    <t>03-08-2025 11:51</t>
  </si>
  <si>
    <t>INC-120417</t>
  </si>
  <si>
    <t>02-25-2025 11:20</t>
  </si>
  <si>
    <t>03-08-2025 12:20</t>
  </si>
  <si>
    <t>02-25-2025 15:23</t>
  </si>
  <si>
    <t>cch access</t>
  </si>
  <si>
    <t>INC-120421</t>
  </si>
  <si>
    <t>Waldshan, Stanley</t>
  </si>
  <si>
    <t>02-25-2025 11:23</t>
  </si>
  <si>
    <t>03-01-2025 17:30</t>
  </si>
  <si>
    <t>03-11-2025 19:30</t>
  </si>
  <si>
    <t>02-28-2025 15:14</t>
  </si>
  <si>
    <t>No Q drive access on remote desktop</t>
  </si>
  <si>
    <t>INC-120425</t>
  </si>
  <si>
    <t>02-26-2025 11:27</t>
  </si>
  <si>
    <t>03-08-2025 12:27</t>
  </si>
  <si>
    <t>NY Server offline</t>
  </si>
  <si>
    <t>INC-120437</t>
  </si>
  <si>
    <t>02-25-2025 11:43</t>
  </si>
  <si>
    <t>02-27-2025 11:43</t>
  </si>
  <si>
    <t>02-26-2025 07:25</t>
  </si>
  <si>
    <t>email/mimecast</t>
  </si>
  <si>
    <t>INC-120458</t>
  </si>
  <si>
    <t>02-26-2025 12:13</t>
  </si>
  <si>
    <t>03-11-2025 12:13</t>
  </si>
  <si>
    <t>INC-120569</t>
  </si>
  <si>
    <t>Park, Minah</t>
  </si>
  <si>
    <t>02-26-2025 15:16</t>
  </si>
  <si>
    <t>03-08-2025 16:16</t>
  </si>
  <si>
    <t>02-26-2025 12:33</t>
  </si>
  <si>
    <t>INC-120633</t>
  </si>
  <si>
    <t>02-25-2025 18:49</t>
  </si>
  <si>
    <t>02-26-2025 13:59</t>
  </si>
  <si>
    <t>Remote Desktop NOT WORKING</t>
  </si>
  <si>
    <t>INC-120648</t>
  </si>
  <si>
    <t>02-25-2025 19:52</t>
  </si>
  <si>
    <t>02-26-2025 19:52</t>
  </si>
  <si>
    <t>03-08-2025 20:52</t>
  </si>
  <si>
    <t>02-27-2025 11:53</t>
  </si>
  <si>
    <t>Isolate Jamie Lontz</t>
  </si>
  <si>
    <t>INC-120321</t>
  </si>
  <si>
    <t>02-28-2025 13:15</t>
  </si>
  <si>
    <t>Adobe  acrobat Issue</t>
  </si>
  <si>
    <t>INC-120343</t>
  </si>
  <si>
    <t>02-26-2025 10:06</t>
  </si>
  <si>
    <t>03-08-2025 11:06</t>
  </si>
  <si>
    <t>02-25-2025 13:39</t>
  </si>
  <si>
    <t>Computer too slow</t>
  </si>
  <si>
    <t>INC-120353</t>
  </si>
  <si>
    <t>02-25-2025 18:14</t>
  </si>
  <si>
    <t>03-03-2025 03:14</t>
  </si>
  <si>
    <t>02-25-2025 17:51</t>
  </si>
  <si>
    <t>Caseware file access</t>
  </si>
  <si>
    <t>INC-120376</t>
  </si>
  <si>
    <t>Shapiro, Daniel</t>
  </si>
  <si>
    <t>02-25-2025 10:37</t>
  </si>
  <si>
    <t>02-26-2025 10:37</t>
  </si>
  <si>
    <t>03-08-2025 11:37</t>
  </si>
  <si>
    <t>02-25-2025 14:58</t>
  </si>
  <si>
    <t>URGENT - Lorrie cannot log in, has no access</t>
  </si>
  <si>
    <t>INC-120377</t>
  </si>
  <si>
    <t>02-25-2025 10:38</t>
  </si>
  <si>
    <t>02-27-2025 10:38</t>
  </si>
  <si>
    <t>02-25-2025 14:42</t>
  </si>
  <si>
    <t>URGENT - Peggy cannot log in</t>
  </si>
  <si>
    <t>INC-120399</t>
  </si>
  <si>
    <t>02-26-2025 10:56</t>
  </si>
  <si>
    <t>03-08-2025 11:56</t>
  </si>
  <si>
    <t>02-25-2025 14:41</t>
  </si>
  <si>
    <t>Unable to access V drive</t>
  </si>
  <si>
    <t>INC-120412</t>
  </si>
  <si>
    <t>02-26-2025 07:16</t>
  </si>
  <si>
    <t>03-04-2025 11:16</t>
  </si>
  <si>
    <t>DUO - "40105 Bad request timestamp" error / second occurance</t>
  </si>
  <si>
    <t>INC-120427</t>
  </si>
  <si>
    <t>02-28-2025 13:35</t>
  </si>
  <si>
    <t>DESKTOP Icons Issue</t>
  </si>
  <si>
    <t>INC-120482</t>
  </si>
  <si>
    <t>02-25-2025 12:46</t>
  </si>
  <si>
    <t>02-26-2025 12:46</t>
  </si>
  <si>
    <t>03-08-2025 13:46</t>
  </si>
  <si>
    <t>02-25-2025 14:40</t>
  </si>
  <si>
    <t>Need my label maker and scanner installed</t>
  </si>
  <si>
    <t>INC-120536</t>
  </si>
  <si>
    <t>02-26-2025 14:23</t>
  </si>
  <si>
    <t>03-11-2025 14:23</t>
  </si>
  <si>
    <t>Anna cannot get into teams or email please help</t>
  </si>
  <si>
    <t>INC-120537</t>
  </si>
  <si>
    <t>Genna, Stacey</t>
  </si>
  <si>
    <t>02-27-2025 15:53</t>
  </si>
  <si>
    <t>03-01-2025 19:53</t>
  </si>
  <si>
    <t>02-28-2025 08:20</t>
  </si>
  <si>
    <t>Sharefile addin for Outlook is not working</t>
  </si>
  <si>
    <t>INC-120547</t>
  </si>
  <si>
    <t>02-25-2025 14:45</t>
  </si>
  <si>
    <t>02-26-2025 14:45</t>
  </si>
  <si>
    <t>03-08-2025 15:45</t>
  </si>
  <si>
    <t>02-25-2025 16:03</t>
  </si>
  <si>
    <t>Account - Unable to login</t>
  </si>
  <si>
    <t>INC-120419</t>
  </si>
  <si>
    <t>Sheehan, Monica</t>
  </si>
  <si>
    <t>02-26-2025 07:22</t>
  </si>
  <si>
    <t>03-04-2025 11:22</t>
  </si>
  <si>
    <t>02-25-2025 19:25</t>
  </si>
  <si>
    <t>Monitors in office</t>
  </si>
  <si>
    <t>INC-120327</t>
  </si>
  <si>
    <t>02-25-2025 09:57</t>
  </si>
  <si>
    <t>02-26-2025 09:57</t>
  </si>
  <si>
    <t>03-11-2025 09:57</t>
  </si>
  <si>
    <t>02-25-2025 10:27</t>
  </si>
  <si>
    <t>VPN issues</t>
  </si>
  <si>
    <t>INC-120330</t>
  </si>
  <si>
    <t>Mercado, PJ</t>
  </si>
  <si>
    <t>Microsoft Word Crashing</t>
  </si>
  <si>
    <t>INC-120558</t>
  </si>
  <si>
    <t>Matthew, Leon</t>
  </si>
  <si>
    <t>02-26-2025 15:00</t>
  </si>
  <si>
    <t>03-08-2025 16:01</t>
  </si>
  <si>
    <t>02-26-2025 14:31</t>
  </si>
  <si>
    <t>the drives are not working</t>
  </si>
  <si>
    <t>INC-120363</t>
  </si>
  <si>
    <t>02-25-2025 10:26</t>
  </si>
  <si>
    <t>02-26-2025 10:26</t>
  </si>
  <si>
    <t>03-08-2025 11:26</t>
  </si>
  <si>
    <t>02-25-2025 10:53</t>
  </si>
  <si>
    <t>Can't open shared drives</t>
  </si>
  <si>
    <t>INC-120389</t>
  </si>
  <si>
    <t>02-26-2025 10:49</t>
  </si>
  <si>
    <t>03-08-2025 11:49</t>
  </si>
  <si>
    <t>Caseware Binders</t>
  </si>
  <si>
    <t>INC-120435</t>
  </si>
  <si>
    <t>Dedmon, Amber</t>
  </si>
  <si>
    <t>02-26-2025 11:40</t>
  </si>
  <si>
    <t>03-08-2025 12:40</t>
  </si>
  <si>
    <t>02-26-2025 13:39</t>
  </si>
  <si>
    <t>INC-120456</t>
  </si>
  <si>
    <t>02-25-2025 12:10</t>
  </si>
  <si>
    <t>02-26-2025 12:10</t>
  </si>
  <si>
    <t>03-11-2025 12:10</t>
  </si>
  <si>
    <t>02-28-2025 13:53</t>
  </si>
  <si>
    <t>INC-120518</t>
  </si>
  <si>
    <t>02-26-2025 13:51</t>
  </si>
  <si>
    <t>03-08-2025 14:51</t>
  </si>
  <si>
    <t>02-25-2025 19:55</t>
  </si>
  <si>
    <t>INC-120521</t>
  </si>
  <si>
    <t>Cummings, Patricia</t>
  </si>
  <si>
    <t>02-26-2025 14:00</t>
  </si>
  <si>
    <t>03-08-2025 15:00</t>
  </si>
  <si>
    <t>BNA Planner - Display Issues (Recurring)</t>
  </si>
  <si>
    <t>INC-120540</t>
  </si>
  <si>
    <t>03-08-2025 15:27</t>
  </si>
  <si>
    <t>02-26-2025 11:15</t>
  </si>
  <si>
    <t>INC-120671</t>
  </si>
  <si>
    <t>02-26-2025 01:21</t>
  </si>
  <si>
    <t>02-27-2025 01:21</t>
  </si>
  <si>
    <t>03-09-2025 10:51</t>
  </si>
  <si>
    <t>02-26-2025 02:15</t>
  </si>
  <si>
    <t>Network Connectivity- STAR</t>
  </si>
  <si>
    <t>INC-120375</t>
  </si>
  <si>
    <t>Jacobs, Synthia</t>
  </si>
  <si>
    <t>02-25-2025 14:36</t>
  </si>
  <si>
    <t>02-27-2025 10:36</t>
  </si>
  <si>
    <t>INC-120411</t>
  </si>
  <si>
    <t>02-25-2025 11:15</t>
  </si>
  <si>
    <t>02-27-2025 11:15</t>
  </si>
  <si>
    <t>02-25-2025 15:26</t>
  </si>
  <si>
    <t>Not able to edit letters in CCH software on Remote Desktop.</t>
  </si>
  <si>
    <t>INC-120677</t>
  </si>
  <si>
    <t>Kalaskar, Shreyas</t>
  </si>
  <si>
    <t>02-26-2025 02:35</t>
  </si>
  <si>
    <t>02-27-2025 02:35</t>
  </si>
  <si>
    <t>03-09-2025 12:05</t>
  </si>
  <si>
    <t>02-26-2025 08:09</t>
  </si>
  <si>
    <t>O drive</t>
  </si>
  <si>
    <t>INC-120472</t>
  </si>
  <si>
    <t>02-26-2025 12:34</t>
  </si>
  <si>
    <t>03-08-2025 13:34</t>
  </si>
  <si>
    <t>Caseware File-Missing CW Binder</t>
  </si>
  <si>
    <t>INC-120567</t>
  </si>
  <si>
    <t>Wachsler, Natalie</t>
  </si>
  <si>
    <t>02-26-2025 15:12</t>
  </si>
  <si>
    <t>03-11-2025 15:13</t>
  </si>
  <si>
    <t>CaseWare - Access Isssue</t>
  </si>
  <si>
    <t>INC-120610</t>
  </si>
  <si>
    <t>02-25-2025 17:14</t>
  </si>
  <si>
    <t>02-26-2025 17:14</t>
  </si>
  <si>
    <t>03-08-2025 18:14</t>
  </si>
  <si>
    <t>02-26-2025 09:21</t>
  </si>
  <si>
    <t>Blue Screen and Restart</t>
  </si>
  <si>
    <t>INC-120650</t>
  </si>
  <si>
    <t>02-25-2025 19:59</t>
  </si>
  <si>
    <t>02-27-2025 20:00</t>
  </si>
  <si>
    <t>02-27-2025 16:42</t>
  </si>
  <si>
    <t>INC-120436</t>
  </si>
  <si>
    <t>02-25-2025 19:43</t>
  </si>
  <si>
    <t>03-03-2025 04:43</t>
  </si>
  <si>
    <t>02-26-2025 06:18</t>
  </si>
  <si>
    <t>Internet access - URGENT:  Reid cannot access internet - Message reads" Internet access blocked"  He is not able to work</t>
  </si>
  <si>
    <t>INC-120447</t>
  </si>
  <si>
    <t>Worster, Reid</t>
  </si>
  <si>
    <t>02-25-2025 12:00</t>
  </si>
  <si>
    <t>03-03-2025 05:00</t>
  </si>
  <si>
    <t>02-26-2025 19:10</t>
  </si>
  <si>
    <t>Caseware not connecting to parent - URGENT NEED TO RESOLVE 2/25</t>
  </si>
  <si>
    <t>INC-120570</t>
  </si>
  <si>
    <t>Tsang, Jessica</t>
  </si>
  <si>
    <t>02-26-2025 15:18</t>
  </si>
  <si>
    <t>03-08-2025 16:18</t>
  </si>
  <si>
    <t>02-26-2025 16:51</t>
  </si>
  <si>
    <t>Unable to access the RDP</t>
  </si>
  <si>
    <t>INC-120489</t>
  </si>
  <si>
    <t>Vuppala, Rohit Raj</t>
  </si>
  <si>
    <t>Service desk request for approval not working</t>
  </si>
  <si>
    <t>INC-120507</t>
  </si>
  <si>
    <t>02-26-2025 13:20</t>
  </si>
  <si>
    <t>03-08-2025 14:20</t>
  </si>
  <si>
    <t>02-25-2025 15:07</t>
  </si>
  <si>
    <t>A few staff in the Jericho office have been having Outlook FREEZING all day</t>
  </si>
  <si>
    <t>INC-120613</t>
  </si>
  <si>
    <t>02-26-2025 17:21</t>
  </si>
  <si>
    <t>03-11-2025 17:21</t>
  </si>
  <si>
    <t>02-25-2025 18:01</t>
  </si>
  <si>
    <t>INC-120668</t>
  </si>
  <si>
    <t>02-26-2025 00:59</t>
  </si>
  <si>
    <t>02-26-2025 08:59</t>
  </si>
  <si>
    <t>03-03-2025 17:59</t>
  </si>
  <si>
    <t>02-26-2025 02:40</t>
  </si>
  <si>
    <t>Receiving notification of phone calls via e-mail that I can't access</t>
  </si>
  <si>
    <t>INC-120483</t>
  </si>
  <si>
    <t>Greenbaum, Benjamin</t>
  </si>
  <si>
    <t>02-26-2025 12:47</t>
  </si>
  <si>
    <t>03-08-2025 13:47</t>
  </si>
  <si>
    <t>Printer set up</t>
  </si>
  <si>
    <t>INC-120516</t>
  </si>
  <si>
    <t>02-25-2025 13:42</t>
  </si>
  <si>
    <t>03-04-2025 13:42</t>
  </si>
  <si>
    <t>02-26-2025 15:34</t>
  </si>
  <si>
    <t>cannot connect to VPN</t>
  </si>
  <si>
    <t>INC-120552</t>
  </si>
  <si>
    <t>02-25-2025 14:51</t>
  </si>
  <si>
    <t>03-08-2025 15:51</t>
  </si>
  <si>
    <t>02-25-2025 15:21</t>
  </si>
  <si>
    <t>VPN - Connectivity issue</t>
  </si>
  <si>
    <t>INC-120434</t>
  </si>
  <si>
    <t>Internet  Access</t>
  </si>
  <si>
    <t>INC-120446</t>
  </si>
  <si>
    <t>02-26-2025 12:00</t>
  </si>
  <si>
    <t>03-11-2025 12:00</t>
  </si>
  <si>
    <t>login issue</t>
  </si>
  <si>
    <t>INC-120448</t>
  </si>
  <si>
    <t>03-08-2025 13:00</t>
  </si>
  <si>
    <t>Password issue - After changed the password unable to login</t>
  </si>
  <si>
    <t>INC-120514</t>
  </si>
  <si>
    <t>02-26-2025 13:37</t>
  </si>
  <si>
    <t>03-11-2025 13:37</t>
  </si>
  <si>
    <t>02-27-2025 11:11</t>
  </si>
  <si>
    <t>International Travel Return is scheduled for: Manning, Patrick C.</t>
  </si>
  <si>
    <t>INC-120522</t>
  </si>
  <si>
    <t>02-25-2025 14:01</t>
  </si>
  <si>
    <t>02-26-2025 14:01</t>
  </si>
  <si>
    <t>03-08-2025 15:01</t>
  </si>
  <si>
    <t>Jessica Garber - Locked out of Computer and Teams</t>
  </si>
  <si>
    <t>INC-120451</t>
  </si>
  <si>
    <t>02-25-2025 16:02</t>
  </si>
  <si>
    <t>02-27-2025 12:02</t>
  </si>
  <si>
    <t>Server Network Issue</t>
  </si>
  <si>
    <t>INC-120467</t>
  </si>
  <si>
    <t>03-11-2025 12:24</t>
  </si>
  <si>
    <t>02-25-2025 17:07</t>
  </si>
  <si>
    <t>Password reset email</t>
  </si>
  <si>
    <t>INC-120469</t>
  </si>
  <si>
    <t>03-08-2025 13:25</t>
  </si>
  <si>
    <t>INC-120484</t>
  </si>
  <si>
    <t>Armenia, Nicholas</t>
  </si>
  <si>
    <t>Permissions requested - new login required for client</t>
  </si>
  <si>
    <t>INC-120519</t>
  </si>
  <si>
    <t>Toronski, Kylie</t>
  </si>
  <si>
    <t>02-26-2025 13:55</t>
  </si>
  <si>
    <t>03-08-2025 14:55</t>
  </si>
  <si>
    <t>02-26-2025 13:25</t>
  </si>
  <si>
    <t>INC-120591</t>
  </si>
  <si>
    <t>02-26-2025 00:10</t>
  </si>
  <si>
    <t>03-03-2025 09:10</t>
  </si>
  <si>
    <t>INC-120674</t>
  </si>
  <si>
    <t>02-26-2025 02:07</t>
  </si>
  <si>
    <t>02-27-2025 02:26</t>
  </si>
  <si>
    <t>03-09-2025 11:56</t>
  </si>
  <si>
    <t>02-26-2025 05:53</t>
  </si>
  <si>
    <t>CASEWARE - Log in Request</t>
  </si>
  <si>
    <t>INC-120561</t>
  </si>
  <si>
    <t>03-08-2025 16:04</t>
  </si>
  <si>
    <t>INC-120565</t>
  </si>
  <si>
    <t>02-26-2025 15:08</t>
  </si>
  <si>
    <t>03-11-2025 15:08</t>
  </si>
  <si>
    <t>Bulk Upload of Benefit Methods and February PTO Accruals for HWC integration</t>
  </si>
  <si>
    <t>INC-120571</t>
  </si>
  <si>
    <t>02-27-2025 15:18</t>
  </si>
  <si>
    <t>Not able to Connect RDP</t>
  </si>
  <si>
    <t>INC-120667</t>
  </si>
  <si>
    <t>02-26-2025 00:47</t>
  </si>
  <si>
    <t>02-26-2025 08:47</t>
  </si>
  <si>
    <t>03-03-2025 17:47</t>
  </si>
  <si>
    <t>Workstation - Screens including monitor are showing black screen</t>
  </si>
  <si>
    <t>INC-120645</t>
  </si>
  <si>
    <t>02-25-2025 19:45</t>
  </si>
  <si>
    <t>03-12-2025 07:00</t>
  </si>
  <si>
    <t>02-26-2025 16:25</t>
  </si>
  <si>
    <t>RDP Screen Black.</t>
  </si>
  <si>
    <t>INC-120669</t>
  </si>
  <si>
    <t>02-26-2025 09:02</t>
  </si>
  <si>
    <t>03-03-2025 18:02</t>
  </si>
  <si>
    <t>02-26-2025 02:34</t>
  </si>
  <si>
    <t>QBD Version issues - Upset client!</t>
  </si>
  <si>
    <t>INC-120528</t>
  </si>
  <si>
    <t>Schmidtlein, Megan</t>
  </si>
  <si>
    <t>02-25-2025 15:13</t>
  </si>
  <si>
    <t>Caseware is asking me to input username and password</t>
  </si>
  <si>
    <t>INC-120595</t>
  </si>
  <si>
    <t>02-25-2025 16:29</t>
  </si>
  <si>
    <t>03-08-2025 17:29</t>
  </si>
  <si>
    <t>DUO mobile</t>
  </si>
  <si>
    <t>INC-120659</t>
  </si>
  <si>
    <t>02-26-2025 03:59</t>
  </si>
  <si>
    <t>02-27-2025 23:59</t>
  </si>
  <si>
    <t>02-26-2025 00:26</t>
  </si>
  <si>
    <t>Nimesh Maheshwari (CCI CTS Staff) needs XCM Calendar profile setup</t>
  </si>
  <si>
    <t>INC-120600</t>
  </si>
  <si>
    <t>02-25-2025 16:41</t>
  </si>
  <si>
    <t>02-26-2025 16:41</t>
  </si>
  <si>
    <t>03-08-2025 17:41</t>
  </si>
  <si>
    <t>02-25-2025 18:47</t>
  </si>
  <si>
    <t>Unable to Share SS with Client</t>
  </si>
  <si>
    <t>INC-120604</t>
  </si>
  <si>
    <t>02-26-2025 06:39</t>
  </si>
  <si>
    <t>02-26-2025 13:56</t>
  </si>
  <si>
    <t>infosec isolation</t>
  </si>
  <si>
    <t>INC-120601</t>
  </si>
  <si>
    <t>de la Vega, Nicolas</t>
  </si>
  <si>
    <t>02-26-2025 08:44</t>
  </si>
  <si>
    <t>Download from NYS Tax</t>
  </si>
  <si>
    <t>INC-120607</t>
  </si>
  <si>
    <t>02-25-2025 17:00</t>
  </si>
  <si>
    <t>02-25-2025 21:00</t>
  </si>
  <si>
    <t>02-26-2025 16:17</t>
  </si>
  <si>
    <t>Quickbooks issues</t>
  </si>
  <si>
    <t>INC-120643</t>
  </si>
  <si>
    <t>02-25-2025 19:41</t>
  </si>
  <si>
    <t>issue when trying to export caseware file</t>
  </si>
  <si>
    <t>INC-120577</t>
  </si>
  <si>
    <t>03-08-2025 16:47</t>
  </si>
  <si>
    <t>Quickbooks - Woodbury clients I do not have access to retrieve below QBW file found in Woodbury shared drive.</t>
  </si>
  <si>
    <t>INC-120608</t>
  </si>
  <si>
    <t>02-25-2025 17:02</t>
  </si>
  <si>
    <t>02-26-2025 17:02</t>
  </si>
  <si>
    <t>03-11-2025 17:02</t>
  </si>
  <si>
    <t>02-26-2025 14:48</t>
  </si>
  <si>
    <t>CaseWare Working Papers - SmartSync Error (Isolated Instance)</t>
  </si>
  <si>
    <t>INC-120582</t>
  </si>
  <si>
    <t>02-25-2025 15:54</t>
  </si>
  <si>
    <t>02-25-2025 23:54</t>
  </si>
  <si>
    <t>03-03-2025 08:54</t>
  </si>
  <si>
    <t>02-25-2025 21:32</t>
  </si>
  <si>
    <t>creation of SME distribution list for respective subject matter experts for Tax at CCI</t>
  </si>
  <si>
    <t>INC-120662</t>
  </si>
  <si>
    <t>Lingambhotla, Saran Vidyanadh</t>
  </si>
  <si>
    <t>02-26-2025 00:13</t>
  </si>
  <si>
    <t>02-26-2025 08:13</t>
  </si>
  <si>
    <t>03-03-2025 17:13</t>
  </si>
  <si>
    <t>02-26-2025 02:59</t>
  </si>
  <si>
    <t>CaseWare - requesting username and password</t>
  </si>
  <si>
    <t>INC-120593</t>
  </si>
  <si>
    <t>02-26-2025 00:18</t>
  </si>
  <si>
    <t>03-03-2025 09:18</t>
  </si>
  <si>
    <t>02-25-2025 18:37</t>
  </si>
  <si>
    <t>David Lerner Associates, Inc. - 12/31/2024 Audit caseware file</t>
  </si>
  <si>
    <t>INC-120611</t>
  </si>
  <si>
    <t>Bolton, Brent</t>
  </si>
  <si>
    <t>02-25-2025 17:18</t>
  </si>
  <si>
    <t>02-26-2025 01:18</t>
  </si>
  <si>
    <t>03-03-2025 10:18</t>
  </si>
  <si>
    <t>Log in issue in caseware</t>
  </si>
  <si>
    <t>INC-120658</t>
  </si>
  <si>
    <t>02-25-2025 22:23</t>
  </si>
  <si>
    <t>02-26-2025 22:23</t>
  </si>
  <si>
    <t>03-08-2025 23:23</t>
  </si>
  <si>
    <t>02-25-2025 23:27</t>
  </si>
  <si>
    <t>Bitlocker Key Required at each reboot</t>
  </si>
  <si>
    <t>INC-120644</t>
  </si>
  <si>
    <t>Egnyte Access Request</t>
  </si>
  <si>
    <t>INC-120625</t>
  </si>
  <si>
    <t>McCollum, Owen</t>
  </si>
  <si>
    <t>02-26-2025 18:11</t>
  </si>
  <si>
    <t>03-11-2025 18:11</t>
  </si>
  <si>
    <t>02-25-2025 18:12</t>
  </si>
  <si>
    <t>Isolate Adam Nava</t>
  </si>
  <si>
    <t>INC-120631</t>
  </si>
  <si>
    <t>02-25-2025 18:31</t>
  </si>
  <si>
    <t>02-27-2025 18:31</t>
  </si>
  <si>
    <t>02-25-2025 18:32</t>
  </si>
  <si>
    <t>ShareFile Folder Managment</t>
  </si>
  <si>
    <t>INC-120641</t>
  </si>
  <si>
    <t>02-25-2025 19:39</t>
  </si>
  <si>
    <t>Connecting Headphones</t>
  </si>
  <si>
    <t>INC-120654</t>
  </si>
  <si>
    <t>02-26-2025 21:29</t>
  </si>
  <si>
    <t>03-08-2025 22:29</t>
  </si>
  <si>
    <t>02-27-2025 14:06</t>
  </si>
  <si>
    <t>Unable to login to remote</t>
  </si>
  <si>
    <t>INC-120666</t>
  </si>
  <si>
    <t>02-26-2025 00:37</t>
  </si>
  <si>
    <t>02-27-2025 00:37</t>
  </si>
  <si>
    <t>03-09-2025 10:07</t>
  </si>
  <si>
    <t>02-26-2025 00:55</t>
  </si>
  <si>
    <t>DUO mobile offline</t>
  </si>
  <si>
    <t>INC-120663</t>
  </si>
  <si>
    <t>02-26-2025 23:04</t>
  </si>
  <si>
    <t>03-04-2025 08:04</t>
  </si>
  <si>
    <t>02-26-2025 18:03</t>
  </si>
  <si>
    <t>CCH Engagement access</t>
  </si>
  <si>
    <t>INC-120673</t>
  </si>
  <si>
    <t>Caseware- Binder</t>
  </si>
  <si>
    <t>INC-120688</t>
  </si>
  <si>
    <t>03-09-2025 14:10</t>
  </si>
  <si>
    <t>INC-120694</t>
  </si>
  <si>
    <t>02-26-2025 05:18</t>
  </si>
  <si>
    <t>02-27-2025 05:18</t>
  </si>
  <si>
    <t>03-09-2025 14:48</t>
  </si>
  <si>
    <t>INC-120753</t>
  </si>
  <si>
    <t>02-27-2025 09:24</t>
  </si>
  <si>
    <t>03-12-2025 09:24</t>
  </si>
  <si>
    <t>CKPT, LLC on Bill.com</t>
  </si>
  <si>
    <t>INC-120818</t>
  </si>
  <si>
    <t>02-26-2025 10:54</t>
  </si>
  <si>
    <t>02-28-2025 10:54</t>
  </si>
  <si>
    <t>Need to correct caseware file name</t>
  </si>
  <si>
    <t>INC-120698</t>
  </si>
  <si>
    <t>02-26-2025 06:31</t>
  </si>
  <si>
    <t>02-27-2025 06:31</t>
  </si>
  <si>
    <t>03-09-2025 16:01</t>
  </si>
  <si>
    <t>Outlook Slow Search</t>
  </si>
  <si>
    <t>INC-120739</t>
  </si>
  <si>
    <t>Maestri, Robert J.</t>
  </si>
  <si>
    <t>02-26-2025 09:01</t>
  </si>
  <si>
    <t>02-27-2025 09:01</t>
  </si>
  <si>
    <t>03-09-2025 18:32</t>
  </si>
  <si>
    <t>02-26-2025 15:53</t>
  </si>
  <si>
    <t>Hardware Issue</t>
  </si>
  <si>
    <t>INC-120828</t>
  </si>
  <si>
    <t>02-26-2025 11:13</t>
  </si>
  <si>
    <t>02-27-2025 11:13</t>
  </si>
  <si>
    <t>03-12-2025 11:13</t>
  </si>
  <si>
    <t>Berdon drive and file explorer not responding</t>
  </si>
  <si>
    <t>INC-120745</t>
  </si>
  <si>
    <t>02-27-2025 09:10</t>
  </si>
  <si>
    <t>03-09-2025 18:40</t>
  </si>
  <si>
    <t>SUSPICIOUS EMAILS - Need to check is this a spam mail</t>
  </si>
  <si>
    <t>INC-120819</t>
  </si>
  <si>
    <t>02-27-2025 10:54</t>
  </si>
  <si>
    <t>03-09-2025 20:24</t>
  </si>
  <si>
    <t>02-27-2025 00:12</t>
  </si>
  <si>
    <t>Excel workbook opens blank</t>
  </si>
  <si>
    <t>INC-120704</t>
  </si>
  <si>
    <t>02-26-2025 07:14</t>
  </si>
  <si>
    <t>02-27-2025 07:14</t>
  </si>
  <si>
    <t>03-09-2025 16:44</t>
  </si>
  <si>
    <t>02-26-2025 09:03</t>
  </si>
  <si>
    <t>Not able to rplay MP4 file</t>
  </si>
  <si>
    <t>INC-120706</t>
  </si>
  <si>
    <t>02-26-2025 07:17</t>
  </si>
  <si>
    <t>02-27-2025 07:17</t>
  </si>
  <si>
    <t>03-09-2025 16:47</t>
  </si>
  <si>
    <t>02-27-2025 00:05</t>
  </si>
  <si>
    <t>Another user locked in an engagement binder</t>
  </si>
  <si>
    <t>INC-120773</t>
  </si>
  <si>
    <t>Baranello, Jaime</t>
  </si>
  <si>
    <t>02-27-2025 10:00</t>
  </si>
  <si>
    <t>03-12-2025 10:00</t>
  </si>
  <si>
    <t>02-26-2025 10:02</t>
  </si>
  <si>
    <t>URGENT - STILL HAVING CASEWARE ACCESSIBILITY ISSUES</t>
  </si>
  <si>
    <t>INC-120801</t>
  </si>
  <si>
    <t>02-26-2025 10:41</t>
  </si>
  <si>
    <t>03-09-2025 20:12</t>
  </si>
  <si>
    <t>02-26-2025 15:13</t>
  </si>
  <si>
    <t>V:/drive and Microsoft products.</t>
  </si>
  <si>
    <t>INC-120841</t>
  </si>
  <si>
    <t>02-27-2025 07:39</t>
  </si>
  <si>
    <t>03-05-2025 11:39</t>
  </si>
  <si>
    <t>02-27-2025 17:53</t>
  </si>
  <si>
    <t>INC-120680</t>
  </si>
  <si>
    <t>02-26-2025 03:31</t>
  </si>
  <si>
    <t>02-27-2025 03:31</t>
  </si>
  <si>
    <t>03-09-2025 13:02</t>
  </si>
  <si>
    <t>Caseware Blank Screen</t>
  </si>
  <si>
    <t>INC-120721</t>
  </si>
  <si>
    <t>02-26-2025 08:39</t>
  </si>
  <si>
    <t>02-27-2025 08:39</t>
  </si>
  <si>
    <t>03-09-2025 18:09</t>
  </si>
  <si>
    <t>02-26-2025 10:55</t>
  </si>
  <si>
    <t>STAR PDM Time entry- illegible text</t>
  </si>
  <si>
    <t>INC-120755</t>
  </si>
  <si>
    <t>Abbruzzese, Joseph</t>
  </si>
  <si>
    <t>02-27-2025 09:25</t>
  </si>
  <si>
    <t>03-09-2025 18:55</t>
  </si>
  <si>
    <t>02-26-2025 15:50</t>
  </si>
  <si>
    <t>IDEA license expired</t>
  </si>
  <si>
    <t>INC-120849</t>
  </si>
  <si>
    <t>02-27-2025 11:51</t>
  </si>
  <si>
    <t>03-09-2025 21:21</t>
  </si>
  <si>
    <t>02-26-2025 14:47</t>
  </si>
  <si>
    <t>Teams Screen Sharing Issue</t>
  </si>
  <si>
    <t>INC-120719</t>
  </si>
  <si>
    <t>02-26-2025 08:36</t>
  </si>
  <si>
    <t>03-09-2025 18:06</t>
  </si>
  <si>
    <t>02-27-2025 10:08</t>
  </si>
  <si>
    <t>Peggy Jean Baptiste is unable to login to the network</t>
  </si>
  <si>
    <t>INC-120727</t>
  </si>
  <si>
    <t>02-28-2025 08:47</t>
  </si>
  <si>
    <t>CCH Access Document - opening files issue</t>
  </si>
  <si>
    <t>INC-120730</t>
  </si>
  <si>
    <t>Dubin, Brett A.</t>
  </si>
  <si>
    <t>02-26-2025 08:51</t>
  </si>
  <si>
    <t>02-28-2025 08:51</t>
  </si>
  <si>
    <t>ZOHO TRAINING CENTER - Connection Error - zohoconference.com</t>
  </si>
  <si>
    <t>INC-120823</t>
  </si>
  <si>
    <t>02-26-2025 10:58</t>
  </si>
  <si>
    <t>02-26-2025 15:03</t>
  </si>
  <si>
    <t>02-28-2025 11:03</t>
  </si>
  <si>
    <t>02-28-2025 14:10</t>
  </si>
  <si>
    <t>INC-120750</t>
  </si>
  <si>
    <t>02-27-2025 09:52</t>
  </si>
  <si>
    <t>03-12-2025 09:53</t>
  </si>
  <si>
    <t>02-26-2025 18:08</t>
  </si>
  <si>
    <t>V - Drive Slow applications across the board - saving files, downloading files, flipping pages of pdfs</t>
  </si>
  <si>
    <t>INC-120787</t>
  </si>
  <si>
    <t>02-26-2025 10:23</t>
  </si>
  <si>
    <t>02-26-2025 11:23</t>
  </si>
  <si>
    <t>02-26-2025 18:23</t>
  </si>
  <si>
    <t>QB Accountants Desktop Plus 2024 app</t>
  </si>
  <si>
    <t>INC-120780</t>
  </si>
  <si>
    <t>02-27-2025 10:14</t>
  </si>
  <si>
    <t>03-09-2025 19:44</t>
  </si>
  <si>
    <t>02-26-2025 19:35</t>
  </si>
  <si>
    <t>Vdrive Issues - Persistent</t>
  </si>
  <si>
    <t>INC-120792</t>
  </si>
  <si>
    <t>02-26-2025 10:32</t>
  </si>
  <si>
    <t>02-26-2025 14:32</t>
  </si>
  <si>
    <t>02-28-2025 10:33</t>
  </si>
  <si>
    <t>INC-120794</t>
  </si>
  <si>
    <t>02-26-2025 10:34</t>
  </si>
  <si>
    <t>02-27-2025 10:34</t>
  </si>
  <si>
    <t>03-09-2025 20:05</t>
  </si>
  <si>
    <t>02-26-2025 13:24</t>
  </si>
  <si>
    <t>V drive issues</t>
  </si>
  <si>
    <t>INC-120795</t>
  </si>
  <si>
    <t>02-26-2025 10:35</t>
  </si>
  <si>
    <t>02-26-2025 18:35</t>
  </si>
  <si>
    <t>03-05-2025 10:35</t>
  </si>
  <si>
    <t>02-26-2025 17:06</t>
  </si>
  <si>
    <t>VPN - User is unable to connect to VPN</t>
  </si>
  <si>
    <t>INC-120830</t>
  </si>
  <si>
    <t>02-26-2025 11:17</t>
  </si>
  <si>
    <t>02-26-2025 15:17</t>
  </si>
  <si>
    <t>02-28-2025 11:17</t>
  </si>
  <si>
    <t>02-27-2025 00:17</t>
  </si>
  <si>
    <t>Teams messages</t>
  </si>
  <si>
    <t>INC-120723</t>
  </si>
  <si>
    <t>Gilbert, Stacy</t>
  </si>
  <si>
    <t>02-26-2025 08:41</t>
  </si>
  <si>
    <t>02-27-2025 08:41</t>
  </si>
  <si>
    <t>03-09-2025 18:11</t>
  </si>
  <si>
    <t>02-26-2025 10:16</t>
  </si>
  <si>
    <t>Login - "Can't connect to servers"</t>
  </si>
  <si>
    <t>INC-120743</t>
  </si>
  <si>
    <t>Miller, Brandon</t>
  </si>
  <si>
    <t>Wood, Derek</t>
  </si>
  <si>
    <t>02-26-2025 13:09</t>
  </si>
  <si>
    <t>02-28-2025 09:09</t>
  </si>
  <si>
    <t>Unable to Close Out Inactive Engagements</t>
  </si>
  <si>
    <t>INC-120797</t>
  </si>
  <si>
    <t>02-26-2025 10:36</t>
  </si>
  <si>
    <t>02-28-2025 11:16</t>
  </si>
  <si>
    <t>Laptop - Internet connectivity issue</t>
  </si>
  <si>
    <t>INC-120838</t>
  </si>
  <si>
    <t>Quader, Shaheen</t>
  </si>
  <si>
    <t>02-26-2025 11:33</t>
  </si>
  <si>
    <t>02-26-2025 15:33</t>
  </si>
  <si>
    <t>02-28-2025 11:33</t>
  </si>
  <si>
    <t>02-27-2025 08:55</t>
  </si>
  <si>
    <t>INC-120767</t>
  </si>
  <si>
    <t>Cloutier, Shemar</t>
  </si>
  <si>
    <t>03-09-2025 19:22</t>
  </si>
  <si>
    <t>Cannot send e-mail and getting the following message: "Invalid Link Detected".  See screenshot below.</t>
  </si>
  <si>
    <t>INC-120774</t>
  </si>
  <si>
    <t>02-26-2025 10:01</t>
  </si>
  <si>
    <t>02-28-2025 10:01</t>
  </si>
  <si>
    <t>Camera on Computer Not working</t>
  </si>
  <si>
    <t>INC-120821</t>
  </si>
  <si>
    <t>02-27-2025 10:55</t>
  </si>
  <si>
    <t>03-09-2025 20:25</t>
  </si>
  <si>
    <t>02-27-2025 11:46</t>
  </si>
  <si>
    <t>NETWORK - Unable to connect M-Drive</t>
  </si>
  <si>
    <t>INC-120874</t>
  </si>
  <si>
    <t>03-09-2025 22:21</t>
  </si>
  <si>
    <t>02-26-2025 18:26</t>
  </si>
  <si>
    <t>INC-120777</t>
  </si>
  <si>
    <t>Fiore, Natalie</t>
  </si>
  <si>
    <t>02-27-2025 10:05</t>
  </si>
  <si>
    <t>03-09-2025 19:36</t>
  </si>
  <si>
    <t>02-27-2025 16:00</t>
  </si>
  <si>
    <t>V-Drive Extremely Slow</t>
  </si>
  <si>
    <t>INC-120790</t>
  </si>
  <si>
    <t>02-28-2025 10:27</t>
  </si>
  <si>
    <t>02-26-2025 17:29</t>
  </si>
  <si>
    <t>Connectivity Issues</t>
  </si>
  <si>
    <t>INC-120822</t>
  </si>
  <si>
    <t>02-26-2025 18:58</t>
  </si>
  <si>
    <t>03-04-2025 03:58</t>
  </si>
  <si>
    <t>02-28-2025 10:17</t>
  </si>
  <si>
    <t>caseware license / access</t>
  </si>
  <si>
    <t>INC-120678</t>
  </si>
  <si>
    <t>02-26-2025 03:12</t>
  </si>
  <si>
    <t>02-27-2025 03:12</t>
  </si>
  <si>
    <t>03-09-2025 12:42</t>
  </si>
  <si>
    <t>E-mail issues</t>
  </si>
  <si>
    <t>INC-120776</t>
  </si>
  <si>
    <t>03-09-2025 19:33</t>
  </si>
  <si>
    <t>CCH Stopped working</t>
  </si>
  <si>
    <t>INC-120679</t>
  </si>
  <si>
    <t>02-26-2025 07:31</t>
  </si>
  <si>
    <t>02-28-2025 03:31</t>
  </si>
  <si>
    <t>02-26-2025 04:28</t>
  </si>
  <si>
    <t>Request for QB Online access</t>
  </si>
  <si>
    <t>INC-120738</t>
  </si>
  <si>
    <t>02-26-2025 09:00</t>
  </si>
  <si>
    <t>QBO - Include Security, LLC</t>
  </si>
  <si>
    <t>INC-120754</t>
  </si>
  <si>
    <t>02-28-2025 09:24</t>
  </si>
  <si>
    <t>CaseWare login credentials</t>
  </si>
  <si>
    <t>INC-120712</t>
  </si>
  <si>
    <t>02-27-2025 08:18</t>
  </si>
  <si>
    <t>03-09-2025 17:48</t>
  </si>
  <si>
    <t>Mouse Not working properly</t>
  </si>
  <si>
    <t>INC-120733</t>
  </si>
  <si>
    <t>Shah, J Deep</t>
  </si>
  <si>
    <t>02-26-2025 08:55</t>
  </si>
  <si>
    <t>03-09-2025 18:25</t>
  </si>
  <si>
    <t>Recover deleted file- Z drive</t>
  </si>
  <si>
    <t>INC-120708</t>
  </si>
  <si>
    <t>Jain, Kashish</t>
  </si>
  <si>
    <t>02-26-2025 07:51</t>
  </si>
  <si>
    <t>Cannot Connect to HW VPN - Affecting work flow</t>
  </si>
  <si>
    <t>INC-120710</t>
  </si>
  <si>
    <t>Davis, Tammy</t>
  </si>
  <si>
    <t>Boumia, Karim</t>
  </si>
  <si>
    <t>02-26-2025 08:16</t>
  </si>
  <si>
    <t>02-27-2025 08:16</t>
  </si>
  <si>
    <t>03-12-2025 08:16</t>
  </si>
  <si>
    <t>Z drive disconnecting</t>
  </si>
  <si>
    <t>INC-120726</t>
  </si>
  <si>
    <t>02-27-2025 08:47</t>
  </si>
  <si>
    <t>03-09-2025 18:17</t>
  </si>
  <si>
    <t>02-27-2025 16:40</t>
  </si>
  <si>
    <t>Document Software</t>
  </si>
  <si>
    <t>INC-120853</t>
  </si>
  <si>
    <t>02-26-2025 11:58</t>
  </si>
  <si>
    <t>02-27-2025 07:58</t>
  </si>
  <si>
    <t>03-05-2025 11:58</t>
  </si>
  <si>
    <t>I cant find a file in Caseware</t>
  </si>
  <si>
    <t>INC-120859</t>
  </si>
  <si>
    <t>02-26-2025 12:09</t>
  </si>
  <si>
    <t>02-27-2025 12:09</t>
  </si>
  <si>
    <t>03-09-2025 21:39</t>
  </si>
  <si>
    <t>02-26-2025 14:18</t>
  </si>
  <si>
    <t>Caseware Login Issue</t>
  </si>
  <si>
    <t>INC-120843</t>
  </si>
  <si>
    <t>Spitzer, Stephen</t>
  </si>
  <si>
    <t>03-09-2025 21:13</t>
  </si>
  <si>
    <t>Can not resubmit sureprep binder</t>
  </si>
  <si>
    <t>INC-120861</t>
  </si>
  <si>
    <t>03-04-2025 05:15</t>
  </si>
  <si>
    <t>02-28-2025 13:07</t>
  </si>
  <si>
    <t>Datasnipper tab at top of excel  isn't coming up</t>
  </si>
  <si>
    <t>INC-120701</t>
  </si>
  <si>
    <t>02-27-2025 07:02</t>
  </si>
  <si>
    <t>03-09-2025 16:32</t>
  </si>
  <si>
    <t>02-26-2025 07:30</t>
  </si>
  <si>
    <t>Caseware -  log in not recognized</t>
  </si>
  <si>
    <t>INC-120718</t>
  </si>
  <si>
    <t>Rice, Erica A.</t>
  </si>
  <si>
    <t>02-26-2025 08:33</t>
  </si>
  <si>
    <t>02-27-2025 08:33</t>
  </si>
  <si>
    <t>03-09-2025 18:03</t>
  </si>
  <si>
    <t>i have switched to I-phone , so i need to install workspace in my new phone.</t>
  </si>
  <si>
    <t>INC-120687</t>
  </si>
  <si>
    <t>Jagetiya, Amisha</t>
  </si>
  <si>
    <t>02-26-2025 04:32</t>
  </si>
  <si>
    <t>02-27-2025 04:32</t>
  </si>
  <si>
    <t>03-09-2025 14:02</t>
  </si>
  <si>
    <t>02-26-2025 05:16</t>
  </si>
  <si>
    <t>Shared File - Jason Goldberg</t>
  </si>
  <si>
    <t>INC-120781</t>
  </si>
  <si>
    <t>03-12-2025 10:17</t>
  </si>
  <si>
    <t>I cannot  initiate a Teams meeting</t>
  </si>
  <si>
    <t>INC-120700</t>
  </si>
  <si>
    <t>Levine, Lauren</t>
  </si>
  <si>
    <t>02-26-2025 06:55</t>
  </si>
  <si>
    <t>02-27-2025 06:55</t>
  </si>
  <si>
    <t>03-09-2025 16:25</t>
  </si>
  <si>
    <t>Caseware Error when trying to bring in document from template</t>
  </si>
  <si>
    <t>INC-120778</t>
  </si>
  <si>
    <t>03-09-2025 19:41</t>
  </si>
  <si>
    <t>Cannot get into Z drive</t>
  </si>
  <si>
    <t>INC-120796</t>
  </si>
  <si>
    <t>02-26-2025 18:36</t>
  </si>
  <si>
    <t>03-05-2025 10:36</t>
  </si>
  <si>
    <t>02-27-2025 10:15</t>
  </si>
  <si>
    <t>A&amp;A New Hire: Venkata Thotakuri</t>
  </si>
  <si>
    <t>INC-120683</t>
  </si>
  <si>
    <t>02-26-2025 04:18</t>
  </si>
  <si>
    <t>02-27-2025 04:18</t>
  </si>
  <si>
    <t>03-09-2025 13:48</t>
  </si>
  <si>
    <t>02-27-2025 07:28</t>
  </si>
  <si>
    <t>NETWORK - Issues</t>
  </si>
  <si>
    <t>INC-120737</t>
  </si>
  <si>
    <t>02-26-2025 17:00</t>
  </si>
  <si>
    <t>03-04-2025 02:00</t>
  </si>
  <si>
    <t>INC-120769</t>
  </si>
  <si>
    <t>03-09-2025 19:26</t>
  </si>
  <si>
    <t>02-26-2025 17:22</t>
  </si>
  <si>
    <t>DermX - QBO and Bill.com Access</t>
  </si>
  <si>
    <t>INC-120684</t>
  </si>
  <si>
    <t>02-26-2025 04:51</t>
  </si>
  <si>
    <t>Accessing links for Office of Independence document</t>
  </si>
  <si>
    <t>INC-120757</t>
  </si>
  <si>
    <t>Schluter, Brenda</t>
  </si>
  <si>
    <t>02-26-2025 17:27</t>
  </si>
  <si>
    <t>02-27-2025 17:23</t>
  </si>
  <si>
    <t>INC-120759</t>
  </si>
  <si>
    <t>02-26-2025 09:33</t>
  </si>
  <si>
    <t>02-27-2025 09:33</t>
  </si>
  <si>
    <t>03-09-2025 19:03</t>
  </si>
  <si>
    <t>Outlook - payment/posting inbox not working in Citrin</t>
  </si>
  <si>
    <t>INC-120771</t>
  </si>
  <si>
    <t>Lev, Paula</t>
  </si>
  <si>
    <t>02-27-2025 09:58</t>
  </si>
  <si>
    <t>03-09-2025 19:28</t>
  </si>
  <si>
    <t>Unable to login into remote desktop</t>
  </si>
  <si>
    <t>INC-120685</t>
  </si>
  <si>
    <t>03-09-2025 13:49</t>
  </si>
  <si>
    <t>02-26-2025 04:39</t>
  </si>
  <si>
    <t>WFH Accesories</t>
  </si>
  <si>
    <t>INC-120686</t>
  </si>
  <si>
    <t>02-27-2025 04:27</t>
  </si>
  <si>
    <t>03-09-2025 13:57</t>
  </si>
  <si>
    <t>02-26-2025 06:12</t>
  </si>
  <si>
    <t>QuickBooks - Application issue</t>
  </si>
  <si>
    <t>INC-120784</t>
  </si>
  <si>
    <t>03-02-2025 19:44</t>
  </si>
  <si>
    <t>02-28-2025 10:51</t>
  </si>
  <si>
    <t>INC-120816</t>
  </si>
  <si>
    <t>03-12-2025 10:53</t>
  </si>
  <si>
    <t>02-26-2025 15:27</t>
  </si>
  <si>
    <t>INC-120689</t>
  </si>
  <si>
    <t>02-26-2025 04:42</t>
  </si>
  <si>
    <t>02-26-2025 08:42</t>
  </si>
  <si>
    <t>02-28-2025 04:42</t>
  </si>
  <si>
    <t>CCH TAX - An Unknown error occurred in the application</t>
  </si>
  <si>
    <t>INC-120845</t>
  </si>
  <si>
    <t>03-09-2025 21:16</t>
  </si>
  <si>
    <t>camera</t>
  </si>
  <si>
    <t>INC-120732</t>
  </si>
  <si>
    <t>Peresiper, Roman</t>
  </si>
  <si>
    <t>02-27-2025 12:05</t>
  </si>
  <si>
    <t>CCH Engagement - Legacy Getry Marcus</t>
  </si>
  <si>
    <t>INC-120749</t>
  </si>
  <si>
    <t>02-27-2025 09:17</t>
  </si>
  <si>
    <t>03-12-2025 09:17</t>
  </si>
  <si>
    <t>02-27-2025 17:52</t>
  </si>
  <si>
    <t>E-mail from client blocked by mimecast</t>
  </si>
  <si>
    <t>INC-120752</t>
  </si>
  <si>
    <t>02-26-2025 09:22</t>
  </si>
  <si>
    <t>02-27-2025 09:22</t>
  </si>
  <si>
    <t>03-09-2025 18:52</t>
  </si>
  <si>
    <t>02-26-2025 14:02</t>
  </si>
  <si>
    <t>Acess to Web site not working</t>
  </si>
  <si>
    <t>INC-120852</t>
  </si>
  <si>
    <t>Kearns, Jennifer</t>
  </si>
  <si>
    <t>02-26-2025 15:58</t>
  </si>
  <si>
    <t>03-04-2025 09:58</t>
  </si>
  <si>
    <t>02-28-2025 16:59</t>
  </si>
  <si>
    <t>Password cannot be changed</t>
  </si>
  <si>
    <t>INC-120709</t>
  </si>
  <si>
    <t>02-27-2025 08:00</t>
  </si>
  <si>
    <t>03-09-2025 17:30</t>
  </si>
  <si>
    <t>02-26-2025 08:21</t>
  </si>
  <si>
    <t>Error in instruction transcript</t>
  </si>
  <si>
    <t>INC-120722</t>
  </si>
  <si>
    <t>Lee, Jean S.</t>
  </si>
  <si>
    <t>02-26-2025 16:40</t>
  </si>
  <si>
    <t>03-04-2025 01:40</t>
  </si>
  <si>
    <t>02-26-2025 13:11</t>
  </si>
  <si>
    <t>INC-120740</t>
  </si>
  <si>
    <t>03-09-2025 18:33</t>
  </si>
  <si>
    <t>CASEWARE - Server is on Offline</t>
  </si>
  <si>
    <t>INC-120751</t>
  </si>
  <si>
    <t>03-04-2025 02:22</t>
  </si>
  <si>
    <t>02-26-2025 17:18</t>
  </si>
  <si>
    <t>caseware isuues</t>
  </si>
  <si>
    <t>INC-120772</t>
  </si>
  <si>
    <t>02-26-2025 16:54</t>
  </si>
  <si>
    <t>CCh Axcess</t>
  </si>
  <si>
    <t>INC-120695</t>
  </si>
  <si>
    <t>02-26-2025 05:30</t>
  </si>
  <si>
    <t>02-27-2025 05:30</t>
  </si>
  <si>
    <t>03-09-2025 15:01</t>
  </si>
  <si>
    <t>02-26-2025 05:55</t>
  </si>
  <si>
    <t>Excel - Berdon data tab is not available</t>
  </si>
  <si>
    <t>INC-120746</t>
  </si>
  <si>
    <t>02-26-2025 17:10</t>
  </si>
  <si>
    <t>03-04-2025 02:10</t>
  </si>
  <si>
    <t>02-27-2025 01:57</t>
  </si>
  <si>
    <t>INC-120747</t>
  </si>
  <si>
    <t>02-26-2025 09:14</t>
  </si>
  <si>
    <t>02-27-2025 09:14</t>
  </si>
  <si>
    <t>03-09-2025 18:44</t>
  </si>
  <si>
    <t>vpn</t>
  </si>
  <si>
    <t>INC-120711</t>
  </si>
  <si>
    <t>02-26-2025 12:16</t>
  </si>
  <si>
    <t>02-28-2025 08:16</t>
  </si>
  <si>
    <t>QuickBooks License error</t>
  </si>
  <si>
    <t>INC-120891</t>
  </si>
  <si>
    <t>02-27-2025 13:48</t>
  </si>
  <si>
    <t>03-12-2025 13:48</t>
  </si>
  <si>
    <t>02-27-2025 15:59</t>
  </si>
  <si>
    <t>INC-120930</t>
  </si>
  <si>
    <t>Bichun, Amber</t>
  </si>
  <si>
    <t>02-26-2025 18:56</t>
  </si>
  <si>
    <t>02-28-2025 14:56</t>
  </si>
  <si>
    <t>02-26-2025 17:23</t>
  </si>
  <si>
    <t>Sharefile Login - Immediate Need</t>
  </si>
  <si>
    <t>INC-120934</t>
  </si>
  <si>
    <t>Morrill, William</t>
  </si>
  <si>
    <t>02-26-2025 14:58</t>
  </si>
  <si>
    <t>02-28-2025 14:58</t>
  </si>
  <si>
    <t>Remote not connected</t>
  </si>
  <si>
    <t>INC-121045</t>
  </si>
  <si>
    <t>02-27-2025 02:16</t>
  </si>
  <si>
    <t>02-28-2025 02:16</t>
  </si>
  <si>
    <t>03-10-2025 12:16</t>
  </si>
  <si>
    <t>02-27-2025 06:51</t>
  </si>
  <si>
    <t>VPN Issues - Spare Automotive Laptop</t>
  </si>
  <si>
    <t>INC-120914</t>
  </si>
  <si>
    <t>Streit, Markell</t>
  </si>
  <si>
    <t>02-26-2025 14:24</t>
  </si>
  <si>
    <t>02-26-2025 22:24</t>
  </si>
  <si>
    <t>03-04-2025 07:24</t>
  </si>
  <si>
    <t>Sharefile upload -the email below will not upload via Sharefile</t>
  </si>
  <si>
    <t>INC-120959</t>
  </si>
  <si>
    <t>03-12-2025 15:51</t>
  </si>
  <si>
    <t>02-26-2025 16:13</t>
  </si>
  <si>
    <t>cannot access CaaseWare</t>
  </si>
  <si>
    <t>INC-120979</t>
  </si>
  <si>
    <t>02-27-2025 00:47</t>
  </si>
  <si>
    <t>03-04-2025 09:47</t>
  </si>
  <si>
    <t>02-28-2025 13:10</t>
  </si>
  <si>
    <t>DAS - Datalink</t>
  </si>
  <si>
    <t>INC-120991</t>
  </si>
  <si>
    <t>02-26-2025 17:30</t>
  </si>
  <si>
    <t>02-27-2025 17:30</t>
  </si>
  <si>
    <t>03-10-2025 03:30</t>
  </si>
  <si>
    <t>02-26-2025 19:39</t>
  </si>
  <si>
    <t>INC-120958</t>
  </si>
  <si>
    <t>02-27-2025 15:50</t>
  </si>
  <si>
    <t>03-10-2025 01:50</t>
  </si>
  <si>
    <t>02-27-2025 13:46</t>
  </si>
  <si>
    <t>having issue with DAS caseware cloud connector</t>
  </si>
  <si>
    <t>INC-121010</t>
  </si>
  <si>
    <t>02-26-2025 20:45</t>
  </si>
  <si>
    <t>02-27-2025 20:45</t>
  </si>
  <si>
    <t>03-10-2025 06:45</t>
  </si>
  <si>
    <t>02-27-2025 14:58</t>
  </si>
  <si>
    <t>File explorer not working</t>
  </si>
  <si>
    <t>INC-121027</t>
  </si>
  <si>
    <t>02-27-2025 01:22</t>
  </si>
  <si>
    <t>02-27-2025 05:22</t>
  </si>
  <si>
    <t>03-01-2025 09:22</t>
  </si>
  <si>
    <t>File explorer Unaccesable</t>
  </si>
  <si>
    <t>INC-121039</t>
  </si>
  <si>
    <t>Jain, Manish</t>
  </si>
  <si>
    <t>02-27-2025 01:56</t>
  </si>
  <si>
    <t>03-10-2025 11:56</t>
  </si>
  <si>
    <t>02-28-2025 02:50</t>
  </si>
  <si>
    <t>Unable to locate Ace pickleball club franchise 12/31/2024 Caseware binder</t>
  </si>
  <si>
    <t>INC-121061</t>
  </si>
  <si>
    <t>02-27-2025 03:20</t>
  </si>
  <si>
    <t>02-27-2025 04:20</t>
  </si>
  <si>
    <t>INC-121074</t>
  </si>
  <si>
    <t>02-27-2025 05:37</t>
  </si>
  <si>
    <t>02-28-2025 05:37</t>
  </si>
  <si>
    <t>03-10-2025 15:37</t>
  </si>
  <si>
    <t>02-27-2025 06:37</t>
  </si>
  <si>
    <t>Folders are no longer appearing in our V: Drive + Team Members have lost access completely URGENT</t>
  </si>
  <si>
    <t>INC-121121</t>
  </si>
  <si>
    <t>02-27-2025 17:36</t>
  </si>
  <si>
    <t>02-27-2025 13:06</t>
  </si>
  <si>
    <t>mimecast</t>
  </si>
  <si>
    <t>INC-121180</t>
  </si>
  <si>
    <t>Decker, Karen</t>
  </si>
  <si>
    <t>02-28-2025 11:15</t>
  </si>
  <si>
    <t>03-10-2025 21:15</t>
  </si>
  <si>
    <t>02-28-2025 11:37</t>
  </si>
  <si>
    <t>Software Question</t>
  </si>
  <si>
    <t>INC-120984</t>
  </si>
  <si>
    <t>02-26-2025 17:07</t>
  </si>
  <si>
    <t>02-27-2025 17:07</t>
  </si>
  <si>
    <t>03-10-2025 03:07</t>
  </si>
  <si>
    <t>02-27-2025 17:48</t>
  </si>
  <si>
    <t>Software/Caseware Working Papers</t>
  </si>
  <si>
    <t>INC-121082</t>
  </si>
  <si>
    <t>Pali, Pallav</t>
  </si>
  <si>
    <t>02-27-2025 06:53</t>
  </si>
  <si>
    <t>02-28-2025 06:53</t>
  </si>
  <si>
    <t>03-10-2025 16:53</t>
  </si>
  <si>
    <t>02-27-2025 07:41</t>
  </si>
  <si>
    <t>XCM and Document</t>
  </si>
  <si>
    <t>INC-121213</t>
  </si>
  <si>
    <t>02-27-2025 15:37</t>
  </si>
  <si>
    <t>02-27-2025 16:01</t>
  </si>
  <si>
    <t>INC-121218</t>
  </si>
  <si>
    <t>Shah, Pooja</t>
  </si>
  <si>
    <t>02-27-2025 11:39</t>
  </si>
  <si>
    <t>02-28-2025 11:39</t>
  </si>
  <si>
    <t>03-10-2025 21:39</t>
  </si>
  <si>
    <t>02-27-2025 13:36</t>
  </si>
  <si>
    <t>INC-121231</t>
  </si>
  <si>
    <t>02-27-2025 11:42</t>
  </si>
  <si>
    <t>02-28-2025 11:42</t>
  </si>
  <si>
    <t>03-10-2025 21:42</t>
  </si>
  <si>
    <t>CCH axcess error. Not able to get into the software for the locator</t>
  </si>
  <si>
    <t>INC-121246</t>
  </si>
  <si>
    <t>02-27-2025 15:47</t>
  </si>
  <si>
    <t>03-01-2025 19:47</t>
  </si>
  <si>
    <t>02-27-2025 15:49</t>
  </si>
  <si>
    <t>INC-121274</t>
  </si>
  <si>
    <t>Lee, Tszyan</t>
  </si>
  <si>
    <t>02-27-2025 11:56</t>
  </si>
  <si>
    <t>02-27-2025 15:56</t>
  </si>
  <si>
    <t>03-01-2025 19:56</t>
  </si>
  <si>
    <t>CCH not working</t>
  </si>
  <si>
    <t>INC-121283</t>
  </si>
  <si>
    <t>02-27-2025 11:58</t>
  </si>
  <si>
    <t>02-27-2025 15:58</t>
  </si>
  <si>
    <t>03-01-2025 19:59</t>
  </si>
  <si>
    <t>Drive not accessible and excel crashing</t>
  </si>
  <si>
    <t>INC-121025</t>
  </si>
  <si>
    <t>02-27-2025 01:20</t>
  </si>
  <si>
    <t>02-28-2025 01:20</t>
  </si>
  <si>
    <t>03-10-2025 11:20</t>
  </si>
  <si>
    <t>02-27-2025 06:43</t>
  </si>
  <si>
    <t>Unable to Login AVD</t>
  </si>
  <si>
    <t>INC-121032</t>
  </si>
  <si>
    <t>02-27-2025 01:41</t>
  </si>
  <si>
    <t>02-28-2025 01:41</t>
  </si>
  <si>
    <t>03-10-2025 11:41</t>
  </si>
  <si>
    <t>02-28-2025 02:51</t>
  </si>
  <si>
    <t>INC-121034</t>
  </si>
  <si>
    <t>02-28-2025 01:44</t>
  </si>
  <si>
    <t>03-10-2025 11:45</t>
  </si>
  <si>
    <t>Desktop Reset</t>
  </si>
  <si>
    <t>INC-121056</t>
  </si>
  <si>
    <t>02-28-2025 02:54</t>
  </si>
  <si>
    <t>03-10-2025 12:54</t>
  </si>
  <si>
    <t>02-27-2025 04:00</t>
  </si>
  <si>
    <t>Caseware working papers</t>
  </si>
  <si>
    <t>INC-120927</t>
  </si>
  <si>
    <t>02-26-2025 14:50</t>
  </si>
  <si>
    <t>02-26-2025 22:50</t>
  </si>
  <si>
    <t>03-04-2025 07:50</t>
  </si>
  <si>
    <t>02-26-2025 16:37</t>
  </si>
  <si>
    <t>SOFTWARE -  Printboss help</t>
  </si>
  <si>
    <t>INC-120897</t>
  </si>
  <si>
    <t>02-26-2025 13:53</t>
  </si>
  <si>
    <t>02-27-2025 13:53</t>
  </si>
  <si>
    <t>03-12-2025 13:53</t>
  </si>
  <si>
    <t>02-26-2025 17:47</t>
  </si>
  <si>
    <t>Caseware error code</t>
  </si>
  <si>
    <t>INC-120946</t>
  </si>
  <si>
    <t>02-26-2025 15:21</t>
  </si>
  <si>
    <t>02-26-2025 23:21</t>
  </si>
  <si>
    <t>03-04-2025 08:21</t>
  </si>
  <si>
    <t>Server keep shutdown multiple time at Ahmedabad Office</t>
  </si>
  <si>
    <t>INC-121033</t>
  </si>
  <si>
    <t>02-27-2025 01:42</t>
  </si>
  <si>
    <t>03-10-2025 11:42</t>
  </si>
  <si>
    <t>02-27-2025 04:37</t>
  </si>
  <si>
    <t>Caseware syncing issue.</t>
  </si>
  <si>
    <t>INC-121057</t>
  </si>
  <si>
    <t>02-27-2025 03:00</t>
  </si>
  <si>
    <t>03-10-2025 13:00</t>
  </si>
  <si>
    <t>02-27-2025 06:23</t>
  </si>
  <si>
    <t>No access to files or folders on teams</t>
  </si>
  <si>
    <t>INC-120876</t>
  </si>
  <si>
    <t>Dorman, James</t>
  </si>
  <si>
    <t>03-09-2025 22:30</t>
  </si>
  <si>
    <t>02-28-2025 10:10</t>
  </si>
  <si>
    <t>INC-120888</t>
  </si>
  <si>
    <t>Morilla, Jason</t>
  </si>
  <si>
    <t>02-26-2025 13:29</t>
  </si>
  <si>
    <t>02-27-2025 13:29</t>
  </si>
  <si>
    <t>03-09-2025 22:59</t>
  </si>
  <si>
    <t>02-26-2025 15:15</t>
  </si>
  <si>
    <t>Can't access Sharefile keeps giving me an error message</t>
  </si>
  <si>
    <t>INC-120923</t>
  </si>
  <si>
    <t>Nichols, Anthony</t>
  </si>
  <si>
    <t>02-26-2025 14:39</t>
  </si>
  <si>
    <t>02-26-2025 22:39</t>
  </si>
  <si>
    <t>03-04-2025 07:39</t>
  </si>
  <si>
    <t>CCH Axcess Error</t>
  </si>
  <si>
    <t>INC-120896</t>
  </si>
  <si>
    <t>02-27-2025 13:51</t>
  </si>
  <si>
    <t>03-09-2025 23:21</t>
  </si>
  <si>
    <t>INC-121000</t>
  </si>
  <si>
    <t>02-26-2025 19:23</t>
  </si>
  <si>
    <t>02-27-2025 19:23</t>
  </si>
  <si>
    <t>03-10-2025 05:24</t>
  </si>
  <si>
    <t>02-26-2025 20:16</t>
  </si>
  <si>
    <t>Outlook Sharefile link</t>
  </si>
  <si>
    <t>INC-121007</t>
  </si>
  <si>
    <t>02-26-2025 20:19</t>
  </si>
  <si>
    <t>03-04-2025 13:19</t>
  </si>
  <si>
    <t>02-28-2025 16:06</t>
  </si>
  <si>
    <t>RDP not working</t>
  </si>
  <si>
    <t>INC-121051</t>
  </si>
  <si>
    <t>02-27-2025 02:39</t>
  </si>
  <si>
    <t>03-10-2025 12:39</t>
  </si>
  <si>
    <t>02-27-2025 06:56</t>
  </si>
  <si>
    <t>INC-121102</t>
  </si>
  <si>
    <t>02-27-2025 08:50</t>
  </si>
  <si>
    <t>03-10-2025 18:50</t>
  </si>
  <si>
    <t>CCH Axcess is not working</t>
  </si>
  <si>
    <t>INC-121295</t>
  </si>
  <si>
    <t>Kaur, Rajvir</t>
  </si>
  <si>
    <t>02-27-2025 12:04</t>
  </si>
  <si>
    <t>02-27-2025 16:04</t>
  </si>
  <si>
    <t>03-01-2025 20:04</t>
  </si>
  <si>
    <t>not able to log into CCH Axcess Tax and Documents</t>
  </si>
  <si>
    <t>INC-121296</t>
  </si>
  <si>
    <t>Gridina, Natalya</t>
  </si>
  <si>
    <t>02-27-2025 13:10</t>
  </si>
  <si>
    <t>INC-120909</t>
  </si>
  <si>
    <t>02-26-2025 22:06</t>
  </si>
  <si>
    <t>03-04-2025 07:06</t>
  </si>
  <si>
    <t>02-26-2025 16:04</t>
  </si>
  <si>
    <t>Account Disabled - LOCKED OUT OF COMPUTER AND CITRIN-RELATED APPS ON PHONE (OUTLOOK, TEAMS, ETC)</t>
  </si>
  <si>
    <t>INC-121012</t>
  </si>
  <si>
    <t>Varner, Heather</t>
  </si>
  <si>
    <t>02-26-2025 20:54</t>
  </si>
  <si>
    <t>02-27-2025 00:54</t>
  </si>
  <si>
    <t>02-28-2025 20:54</t>
  </si>
  <si>
    <t>02-27-2025 02:01</t>
  </si>
  <si>
    <t>INC-121044</t>
  </si>
  <si>
    <t>02-27-2025 02:13</t>
  </si>
  <si>
    <t>02-28-2025 02:13</t>
  </si>
  <si>
    <t>03-10-2025 12:13</t>
  </si>
  <si>
    <t>INC-120880</t>
  </si>
  <si>
    <t>02-26-2025 13:02</t>
  </si>
  <si>
    <t>02-27-2025 13:02</t>
  </si>
  <si>
    <t>03-12-2025 13:02</t>
  </si>
  <si>
    <t>02-27-2025 08:12</t>
  </si>
  <si>
    <t>Teams Camera not working</t>
  </si>
  <si>
    <t>INC-120907</t>
  </si>
  <si>
    <t>02-26-2025 14:05</t>
  </si>
  <si>
    <t>02-26-2025 22:05</t>
  </si>
  <si>
    <t>03-04-2025 07:05</t>
  </si>
  <si>
    <t>02-26-2025 15:35</t>
  </si>
  <si>
    <t>INC-120995</t>
  </si>
  <si>
    <t>Clarke, James</t>
  </si>
  <si>
    <t>02-26-2025 18:07</t>
  </si>
  <si>
    <t>03-10-2025 04:07</t>
  </si>
  <si>
    <t>02-26-2025 19:03</t>
  </si>
  <si>
    <t>Keeper - Password Reset</t>
  </si>
  <si>
    <t>INC-121005</t>
  </si>
  <si>
    <t>02-26-2025 20:06</t>
  </si>
  <si>
    <t>02-27-2025 15:00</t>
  </si>
  <si>
    <t>Help in Updating Engagement Properties in 595 Dean LLC (Cert) - 12.31.2024</t>
  </si>
  <si>
    <t>INC-121062</t>
  </si>
  <si>
    <t>03-01-2025 09:04</t>
  </si>
  <si>
    <t>03-11-2025 11:04</t>
  </si>
  <si>
    <t>02-28-2025 06:22</t>
  </si>
  <si>
    <t>Caseware password required</t>
  </si>
  <si>
    <t>INC-120901</t>
  </si>
  <si>
    <t>Asadorian, Evan</t>
  </si>
  <si>
    <t>02-26-2025 13:57</t>
  </si>
  <si>
    <t>02-27-2025 13:57</t>
  </si>
  <si>
    <t>03-09-2025 23:27</t>
  </si>
  <si>
    <t>02-26-2025 16:10</t>
  </si>
  <si>
    <t>I'm able to look up clients but am unable to add files to their folders in document. Screenshot of the error message below.</t>
  </si>
  <si>
    <t>INC-120982</t>
  </si>
  <si>
    <t>02-26-2025 16:56</t>
  </si>
  <si>
    <t>02-27-2025 16:56</t>
  </si>
  <si>
    <t>03-12-2025 16:56</t>
  </si>
  <si>
    <t>02-26-2025 16:57</t>
  </si>
  <si>
    <t>INC-121072</t>
  </si>
  <si>
    <t>02-27-2025 05:35</t>
  </si>
  <si>
    <t>02-28-2025 05:35</t>
  </si>
  <si>
    <t>03-10-2025 15:35</t>
  </si>
  <si>
    <t>INC-120924</t>
  </si>
  <si>
    <t>02-27-2025 14:39</t>
  </si>
  <si>
    <t>03-12-2025 14:39</t>
  </si>
  <si>
    <t>02-27-2025 08:07</t>
  </si>
  <si>
    <t>INC-121018</t>
  </si>
  <si>
    <t>02-27-2025 00:03</t>
  </si>
  <si>
    <t>03-01-2025 08:03</t>
  </si>
  <si>
    <t>02-27-2025 00:40</t>
  </si>
  <si>
    <t>INC-121068</t>
  </si>
  <si>
    <t>02-27-2025 05:11</t>
  </si>
  <si>
    <t>03-10-2025 15:11</t>
  </si>
  <si>
    <t>02-27-2025 07:13</t>
  </si>
  <si>
    <t>Open pdf files in adobe instead of internet</t>
  </si>
  <si>
    <t>INC-120938</t>
  </si>
  <si>
    <t>02-26-2025 15:02</t>
  </si>
  <si>
    <t>02-27-2025 15:02</t>
  </si>
  <si>
    <t>03-12-2025 15:02</t>
  </si>
  <si>
    <t>PPC Real Estate Access</t>
  </si>
  <si>
    <t>INC-120948</t>
  </si>
  <si>
    <t>02-26-2025 15:24</t>
  </si>
  <si>
    <t>02-27-2025 15:24</t>
  </si>
  <si>
    <t>03-12-2025 15:24</t>
  </si>
  <si>
    <t>02-27-2025 12:24</t>
  </si>
  <si>
    <t>Outlook - Can't encrypt my messages</t>
  </si>
  <si>
    <t>INC-120973</t>
  </si>
  <si>
    <t>02-26-2025 16:23</t>
  </si>
  <si>
    <t>02-27-2025 16:23</t>
  </si>
  <si>
    <t>03-12-2025 16:23</t>
  </si>
  <si>
    <t>V Drive Slowness</t>
  </si>
  <si>
    <t>INC-120939</t>
  </si>
  <si>
    <t>Kaplan, Sean</t>
  </si>
  <si>
    <t>02-27-2025 07:04</t>
  </si>
  <si>
    <t>02-28-2025 15:04</t>
  </si>
  <si>
    <t>02-26-2025 16:49</t>
  </si>
  <si>
    <t>INC-120977</t>
  </si>
  <si>
    <t>02-26-2025 16:34</t>
  </si>
  <si>
    <t>02-27-2025 16:34</t>
  </si>
  <si>
    <t>03-12-2025 16:34</t>
  </si>
  <si>
    <t>CITRIX - WEST COAST SERVER</t>
  </si>
  <si>
    <t>INC-121036</t>
  </si>
  <si>
    <t>02-27-2025 01:47</t>
  </si>
  <si>
    <t>02-27-2025 09:47</t>
  </si>
  <si>
    <t>03-04-2025 18:47</t>
  </si>
  <si>
    <t>02-27-2025 03:23</t>
  </si>
  <si>
    <t>Slow  Internet + Connectivity issue in BMFO RDP</t>
  </si>
  <si>
    <t>INC-121038</t>
  </si>
  <si>
    <t>02-27-2025 01:55</t>
  </si>
  <si>
    <t>02-28-2025 01:55</t>
  </si>
  <si>
    <t>03-10-2025 11:55</t>
  </si>
  <si>
    <t>02-27-2025 03:19</t>
  </si>
  <si>
    <t>INC-121055</t>
  </si>
  <si>
    <t>02-27-2025 02:47</t>
  </si>
  <si>
    <t>02-27-2025 10:47</t>
  </si>
  <si>
    <t>03-04-2025 19:47</t>
  </si>
  <si>
    <t>02-27-2025 05:51</t>
  </si>
  <si>
    <t>Teams not working on Remote desktop</t>
  </si>
  <si>
    <t>INC-121058</t>
  </si>
  <si>
    <t>Rangarh, Tripti</t>
  </si>
  <si>
    <t>02-27-2025 03:04</t>
  </si>
  <si>
    <t>02-28-2025 03:04</t>
  </si>
  <si>
    <t>03-10-2025 13:04</t>
  </si>
  <si>
    <t>02-28-2025 01:00</t>
  </si>
  <si>
    <t>CaseWare offline issue of Robotti Securities LLC and Xtellus Capital Partners Inc - 2024 audit files</t>
  </si>
  <si>
    <t>INC-121075</t>
  </si>
  <si>
    <t>02-27-2025 05:38</t>
  </si>
  <si>
    <t>02-28-2025 05:38</t>
  </si>
  <si>
    <t>03-10-2025 15:38</t>
  </si>
  <si>
    <t>02-28-2025 14:06</t>
  </si>
  <si>
    <t>RD Crashed</t>
  </si>
  <si>
    <t>INC-121080</t>
  </si>
  <si>
    <t>02-27-2025 06:26</t>
  </si>
  <si>
    <t>02-28-2025 06:26</t>
  </si>
  <si>
    <t>03-10-2025 16:26</t>
  </si>
  <si>
    <t>INC-121096</t>
  </si>
  <si>
    <t>02-28-2025 08:18</t>
  </si>
  <si>
    <t>03-10-2025 18:19</t>
  </si>
  <si>
    <t>02-27-2025 19:49</t>
  </si>
  <si>
    <t>CW Binder Disappeared</t>
  </si>
  <si>
    <t>INC-120941</t>
  </si>
  <si>
    <t>02-26-2025 15:05</t>
  </si>
  <si>
    <t>02-27-2025 15:05</t>
  </si>
  <si>
    <t>03-10-2025 01:06</t>
  </si>
  <si>
    <t>SHAREFILE - Cannot Login</t>
  </si>
  <si>
    <t>INC-120942</t>
  </si>
  <si>
    <t>02-26-2025 19:05</t>
  </si>
  <si>
    <t>02-28-2025 15:06</t>
  </si>
  <si>
    <t>02-26-2025 17:39</t>
  </si>
  <si>
    <t>INC-121050</t>
  </si>
  <si>
    <t>Keshariya, Jatin</t>
  </si>
  <si>
    <t>02-27-2025 02:27</t>
  </si>
  <si>
    <t>02-28-2025 02:27</t>
  </si>
  <si>
    <t>03-10-2025 12:27</t>
  </si>
  <si>
    <t>02-27-2025 05:13</t>
  </si>
  <si>
    <t>Net lease login issue</t>
  </si>
  <si>
    <t>INC-121065</t>
  </si>
  <si>
    <t>02-27-2025 04:22</t>
  </si>
  <si>
    <t>02-28-2025 04:22</t>
  </si>
  <si>
    <t>03-10-2025 14:22</t>
  </si>
  <si>
    <t>02-27-2025 08:05</t>
  </si>
  <si>
    <t>INC-120940</t>
  </si>
  <si>
    <t>03-10-2025 01:05</t>
  </si>
  <si>
    <t>02-26-2025 17:25</t>
  </si>
  <si>
    <t>remove block to Coinbase Prime</t>
  </si>
  <si>
    <t>INC-120962</t>
  </si>
  <si>
    <t>02-26-2025 15:59</t>
  </si>
  <si>
    <t>02-26-2025 23:59</t>
  </si>
  <si>
    <t>03-04-2025 08:59</t>
  </si>
  <si>
    <t>02-27-2025 18:22</t>
  </si>
  <si>
    <t>Unable to access Entourage Effect Capital Opportunity Fund - 2024 caseware file</t>
  </si>
  <si>
    <t>INC-121026</t>
  </si>
  <si>
    <t>02-28-2025 01:21</t>
  </si>
  <si>
    <t>03-10-2025 11:22</t>
  </si>
  <si>
    <t>02-27-2025 04:24</t>
  </si>
  <si>
    <t>INC-121063</t>
  </si>
  <si>
    <t>02-27-2025 12:18</t>
  </si>
  <si>
    <t>03-04-2025 21:18</t>
  </si>
  <si>
    <t>Need Datasnipper on excel for my computer</t>
  </si>
  <si>
    <t>INC-121130</t>
  </si>
  <si>
    <t>02-28-2025 09:52</t>
  </si>
  <si>
    <t>03-10-2025 19:52</t>
  </si>
  <si>
    <t>02-28-2025 12:49</t>
  </si>
  <si>
    <t>CASEWARE - Unable to open Company File</t>
  </si>
  <si>
    <t>INC-121156</t>
  </si>
  <si>
    <t>02-28-2025 10:41</t>
  </si>
  <si>
    <t>03-13-2025 10:41</t>
  </si>
  <si>
    <t>CCH AXCESS</t>
  </si>
  <si>
    <t>INC-121226</t>
  </si>
  <si>
    <t>02-27-2025 11:41</t>
  </si>
  <si>
    <t>02-27-2025 15:41</t>
  </si>
  <si>
    <t>03-01-2025 19:41</t>
  </si>
  <si>
    <t>02-27-2025 13:34</t>
  </si>
  <si>
    <t>Cant get into xcm or cch tax</t>
  </si>
  <si>
    <t>INC-121293</t>
  </si>
  <si>
    <t>02-27-2025 12:03</t>
  </si>
  <si>
    <t>02-27-2025 16:03</t>
  </si>
  <si>
    <t>03-01-2025 20:03</t>
  </si>
  <si>
    <t>02-27-2025 13:37</t>
  </si>
  <si>
    <t>CCH AXCESS - Server Issue</t>
  </si>
  <si>
    <t>INC-120879</t>
  </si>
  <si>
    <t>Vera Guzman, Samir</t>
  </si>
  <si>
    <t>02-26-2025 21:02</t>
  </si>
  <si>
    <t>03-04-2025 06:02</t>
  </si>
  <si>
    <t>02-27-2025 19:47</t>
  </si>
  <si>
    <t>SHARE FILE-unable to access from outlook</t>
  </si>
  <si>
    <t>INC-120983</t>
  </si>
  <si>
    <t>Hughes, Melda</t>
  </si>
  <si>
    <t>02-26-2025 20:57</t>
  </si>
  <si>
    <t>Printer Access</t>
  </si>
  <si>
    <t>INC-121127</t>
  </si>
  <si>
    <t>Alberts, Ian S.</t>
  </si>
  <si>
    <t>02-27-2025 09:46</t>
  </si>
  <si>
    <t>02-28-2025 09:46</t>
  </si>
  <si>
    <t>03-13-2025 09:46</t>
  </si>
  <si>
    <t>02-27-2025 14:59</t>
  </si>
  <si>
    <t>Sharefile Log-in Issue</t>
  </si>
  <si>
    <t>INC-120960</t>
  </si>
  <si>
    <t>Prashad, Nikki</t>
  </si>
  <si>
    <t>02-26-2025 15:52</t>
  </si>
  <si>
    <t>03-10-2025 01:53</t>
  </si>
  <si>
    <t>02-26-2025 17:56</t>
  </si>
  <si>
    <t>CaseWare file is not opening</t>
  </si>
  <si>
    <t>INC-121019</t>
  </si>
  <si>
    <t>02-27-2025 00:13</t>
  </si>
  <si>
    <t>02-27-2025 04:13</t>
  </si>
  <si>
    <t>03-01-2025 08:13</t>
  </si>
  <si>
    <t>Unable to open pdf in Woodbury Server</t>
  </si>
  <si>
    <t>INC-121079</t>
  </si>
  <si>
    <t>02-27-2025 05:59</t>
  </si>
  <si>
    <t>02-28-2025 05:59</t>
  </si>
  <si>
    <t>03-10-2025 15:59</t>
  </si>
  <si>
    <t>02-27-2025 06:38</t>
  </si>
  <si>
    <t>Engament Manager Error</t>
  </si>
  <si>
    <t>INC-121194</t>
  </si>
  <si>
    <t>Kamal, Omar</t>
  </si>
  <si>
    <t>02-27-2025 15:31</t>
  </si>
  <si>
    <t>03-03-2025 11:31</t>
  </si>
  <si>
    <t>CCH Axcess - Can't log in</t>
  </si>
  <si>
    <t>INC-121267</t>
  </si>
  <si>
    <t>02-27-2025 11:55</t>
  </si>
  <si>
    <t>02-27-2025 15:55</t>
  </si>
  <si>
    <t>03-01-2025 19:55</t>
  </si>
  <si>
    <t>02-27-2025 13:30</t>
  </si>
  <si>
    <t>Unable to access CCH Axcess</t>
  </si>
  <si>
    <t>INC-121276</t>
  </si>
  <si>
    <t>02-27-2025 15:03</t>
  </si>
  <si>
    <t>Cannot unzip or extract compressed files (round 2)</t>
  </si>
  <si>
    <t>INC-120889</t>
  </si>
  <si>
    <t>02-26-2025 13:40</t>
  </si>
  <si>
    <t>02-27-2025 13:40</t>
  </si>
  <si>
    <t>03-09-2025 23:10</t>
  </si>
  <si>
    <t>Cant Export to excel in Quickbooks file</t>
  </si>
  <si>
    <t>INC-120988</t>
  </si>
  <si>
    <t>03-13-2025 18:05</t>
  </si>
  <si>
    <t>02-28-2025 11:13</t>
  </si>
  <si>
    <t>INC-121004</t>
  </si>
  <si>
    <t>Sanchez, Daniel</t>
  </si>
  <si>
    <t>02-26-2025 19:53</t>
  </si>
  <si>
    <t>02-27-2025 19:53</t>
  </si>
  <si>
    <t>03-10-2025 05:53</t>
  </si>
  <si>
    <t>02-28-2025 13:47</t>
  </si>
  <si>
    <t>Not sure if email is legitimate</t>
  </si>
  <si>
    <t>INC-121011</t>
  </si>
  <si>
    <t>02-26-2025 20:53</t>
  </si>
  <si>
    <t>02-27-2025 04:53</t>
  </si>
  <si>
    <t>03-04-2025 13:53</t>
  </si>
  <si>
    <t>02-26-2025 21:25</t>
  </si>
  <si>
    <t>Can't reset password, it says link is harmful</t>
  </si>
  <si>
    <t>INC-121016</t>
  </si>
  <si>
    <t>02-26-2025 21:19</t>
  </si>
  <si>
    <t>02-27-2025 05:19</t>
  </si>
  <si>
    <t>03-04-2025 14:19</t>
  </si>
  <si>
    <t>02-27-2025 18:27</t>
  </si>
  <si>
    <t>Teams Screen Sharing</t>
  </si>
  <si>
    <t>INC-120928</t>
  </si>
  <si>
    <t>Ilyas, Sahar</t>
  </si>
  <si>
    <t>02-27-2025 14:50</t>
  </si>
  <si>
    <t>03-10-2025 00:51</t>
  </si>
  <si>
    <t>02-28-2025 10:58</t>
  </si>
  <si>
    <t>SHAREFILE - Icon not available in Outlook</t>
  </si>
  <si>
    <t>INC-120986</t>
  </si>
  <si>
    <t>Winchester, Steven G.</t>
  </si>
  <si>
    <t>02-26-2025 17:08</t>
  </si>
  <si>
    <t>02-27-2025 13:08</t>
  </si>
  <si>
    <t>03-05-2025 17:08</t>
  </si>
  <si>
    <t>02-27-2025 08:38</t>
  </si>
  <si>
    <t>Internet Fluctuation</t>
  </si>
  <si>
    <t>INC-121029</t>
  </si>
  <si>
    <t>02-27-2025 01:34</t>
  </si>
  <si>
    <t>02-28-2025 01:34</t>
  </si>
  <si>
    <t>03-10-2025 11:34</t>
  </si>
  <si>
    <t>02-27-2025 07:36</t>
  </si>
  <si>
    <t>Mimecast authentication not receiving</t>
  </si>
  <si>
    <t>INC-121084</t>
  </si>
  <si>
    <t>02-27-2025 07:06</t>
  </si>
  <si>
    <t>02-28-2025 07:06</t>
  </si>
  <si>
    <t>03-10-2025 17:06</t>
  </si>
  <si>
    <t>02-28-2025 06:28</t>
  </si>
  <si>
    <t>Ed Berardi - locked out of computer</t>
  </si>
  <si>
    <t>INC-121105</t>
  </si>
  <si>
    <t>02-27-2025 08:59</t>
  </si>
  <si>
    <t>02-27-2025 16:59</t>
  </si>
  <si>
    <t>03-05-2025 01:59</t>
  </si>
  <si>
    <t>Unable to Access V Drive</t>
  </si>
  <si>
    <t>INC-121117</t>
  </si>
  <si>
    <t>Martinez, Natasha</t>
  </si>
  <si>
    <t>03-10-2025 19:33</t>
  </si>
  <si>
    <t>02-27-2025 14:24</t>
  </si>
  <si>
    <t>CCH Axcess - "internal server" error when trying to log on</t>
  </si>
  <si>
    <t>INC-121252</t>
  </si>
  <si>
    <t>Teel, Shannon</t>
  </si>
  <si>
    <t>02-27-2025 11:50</t>
  </si>
  <si>
    <t>02-28-2025 11:50</t>
  </si>
  <si>
    <t>03-10-2025 21:50</t>
  </si>
  <si>
    <t>Axcess not loading</t>
  </si>
  <si>
    <t>INC-121272</t>
  </si>
  <si>
    <t>Access Issue</t>
  </si>
  <si>
    <t>INC-121292</t>
  </si>
  <si>
    <t>Galarza, Stephanie</t>
  </si>
  <si>
    <t>CCH ProFX Fixed Assets - Issue</t>
  </si>
  <si>
    <t>INC-120929</t>
  </si>
  <si>
    <t>Littman, Zachary</t>
  </si>
  <si>
    <t>02-27-2025 14:54</t>
  </si>
  <si>
    <t>03-10-2025 00:54</t>
  </si>
  <si>
    <t>02-27-2025 00:23</t>
  </si>
  <si>
    <t>Unable to access caseware</t>
  </si>
  <si>
    <t>INC-120951</t>
  </si>
  <si>
    <t>02-27-2025 15:28</t>
  </si>
  <si>
    <t>03-12-2025 15:28</t>
  </si>
  <si>
    <t>Hardware issue-Mouse not working -  not urgent</t>
  </si>
  <si>
    <t>INC-121013</t>
  </si>
  <si>
    <t>03-10-2025 07:02</t>
  </si>
  <si>
    <t>Not able to access caseware</t>
  </si>
  <si>
    <t>INC-121022</t>
  </si>
  <si>
    <t>02-27-2025 01:08</t>
  </si>
  <si>
    <t>02-27-2025 05:08</t>
  </si>
  <si>
    <t>03-01-2025 09:08</t>
  </si>
  <si>
    <t>02-27-2025 01:28</t>
  </si>
  <si>
    <t>INC-121024</t>
  </si>
  <si>
    <t>02-27-2025 01:14</t>
  </si>
  <si>
    <t>02-27-2025 05:14</t>
  </si>
  <si>
    <t>03-01-2025 09:14</t>
  </si>
  <si>
    <t>02-27-2025 11:22</t>
  </si>
  <si>
    <t>CCH Axcess and Mimecast tabs is missing at the top of my Outlook page</t>
  </si>
  <si>
    <t>INC-120911</t>
  </si>
  <si>
    <t>03-10-2025 00:17</t>
  </si>
  <si>
    <t>02-26-2025 15:48</t>
  </si>
  <si>
    <t>Calendar migration</t>
  </si>
  <si>
    <t>INC-120916</t>
  </si>
  <si>
    <t>Shea, Michael</t>
  </si>
  <si>
    <t>03-12-2025 14:24</t>
  </si>
  <si>
    <t>Email unknown user</t>
  </si>
  <si>
    <t>INC-121015</t>
  </si>
  <si>
    <t>02-26-2025 21:18</t>
  </si>
  <si>
    <t>02-27-2025 21:18</t>
  </si>
  <si>
    <t>03-10-2025 07:18</t>
  </si>
  <si>
    <t>02-27-2025 21:25</t>
  </si>
  <si>
    <t>INC-121191</t>
  </si>
  <si>
    <t>02-28-2025 11:30</t>
  </si>
  <si>
    <t>03-13-2025 11:30</t>
  </si>
  <si>
    <t>02-27-2025 12:34</t>
  </si>
  <si>
    <t>CCH Axcess Login</t>
  </si>
  <si>
    <t>INC-121205</t>
  </si>
  <si>
    <t>Ryan, Rachel</t>
  </si>
  <si>
    <t>02-27-2025 11:35</t>
  </si>
  <si>
    <t>02-27-2025 15:35</t>
  </si>
  <si>
    <t>03-01-2025 19:35</t>
  </si>
  <si>
    <t>Case Ware Working Papers</t>
  </si>
  <si>
    <t>INC-121206</t>
  </si>
  <si>
    <t>03-03-2025 11:35</t>
  </si>
  <si>
    <t>02-27-2025 15:12</t>
  </si>
  <si>
    <t>CCH Axcess - unable to login</t>
  </si>
  <si>
    <t>INC-121289</t>
  </si>
  <si>
    <t>02-27-2025 16:02</t>
  </si>
  <si>
    <t>03-01-2025 20:02</t>
  </si>
  <si>
    <t>02-27-2025 15:16</t>
  </si>
  <si>
    <t>Adobe license issue</t>
  </si>
  <si>
    <t>INC-121312</t>
  </si>
  <si>
    <t>02-28-2025 11:18</t>
  </si>
  <si>
    <t>CCH Engagement Plug-In for Excel needed to be activated</t>
  </si>
  <si>
    <t>INC-121321</t>
  </si>
  <si>
    <t>02-27-2025 12:28</t>
  </si>
  <si>
    <t>02-28-2025 12:28</t>
  </si>
  <si>
    <t>03-13-2025 12:28</t>
  </si>
  <si>
    <t>02-27-2025 15:45</t>
  </si>
  <si>
    <t>bookmarks in chrome</t>
  </si>
  <si>
    <t>INC-120945</t>
  </si>
  <si>
    <t>02-26-2025 15:19</t>
  </si>
  <si>
    <t>02-26-2025 23:19</t>
  </si>
  <si>
    <t>03-04-2025 08:19</t>
  </si>
  <si>
    <t>02-26-2025 18:22</t>
  </si>
  <si>
    <t>System server busy - unable to open excel</t>
  </si>
  <si>
    <t>INC-121028</t>
  </si>
  <si>
    <t>02-28-2025 01:30</t>
  </si>
  <si>
    <t>03-10-2025 11:30</t>
  </si>
  <si>
    <t>02-27-2025 10:06</t>
  </si>
  <si>
    <t>Unable to open the sureprep binder</t>
  </si>
  <si>
    <t>INC-121037</t>
  </si>
  <si>
    <t>Mamidi, Nagamani</t>
  </si>
  <si>
    <t>02-27-2025 01:49</t>
  </si>
  <si>
    <t>02-28-2025 01:49</t>
  </si>
  <si>
    <t>03-10-2025 11:49</t>
  </si>
  <si>
    <t>02-27-2025 09:05</t>
  </si>
  <si>
    <t>INC-121067</t>
  </si>
  <si>
    <t>02-28-2025 05:02</t>
  </si>
  <si>
    <t>03-10-2025 15:02</t>
  </si>
  <si>
    <t>02-27-2025 07:11</t>
  </si>
  <si>
    <t>INC-121101</t>
  </si>
  <si>
    <t>02-27-2025 08:48</t>
  </si>
  <si>
    <t>02-28-2025 08:48</t>
  </si>
  <si>
    <t>03-10-2025 18:48</t>
  </si>
  <si>
    <t>Issues with Google Drop Box</t>
  </si>
  <si>
    <t>INC-120933</t>
  </si>
  <si>
    <t>Careccia, Steven</t>
  </si>
  <si>
    <t>02-27-2025 13:33</t>
  </si>
  <si>
    <t>INC-121073</t>
  </si>
  <si>
    <t>02-27-2025 05:36</t>
  </si>
  <si>
    <t>02-28-2025 05:36</t>
  </si>
  <si>
    <t>03-10-2025 15:36</t>
  </si>
  <si>
    <t>02-27-2025 06:41</t>
  </si>
  <si>
    <t>CCH Axcess has incorrect account number message.</t>
  </si>
  <si>
    <t>INC-121286</t>
  </si>
  <si>
    <t>Burroughs, Amanda</t>
  </si>
  <si>
    <t>02-27-2025 12:01</t>
  </si>
  <si>
    <t>03-01-2025 20:01</t>
  </si>
  <si>
    <t>Sharefile Down</t>
  </si>
  <si>
    <t>INC-120925</t>
  </si>
  <si>
    <t>02-26-2025 18:45</t>
  </si>
  <si>
    <t>02-28-2025 14:45</t>
  </si>
  <si>
    <t>Internet Connection Drops when connected to VPN</t>
  </si>
  <si>
    <t>INC-120961</t>
  </si>
  <si>
    <t>02-27-2025 14:37</t>
  </si>
  <si>
    <t>Internet/Remote disconnection issue</t>
  </si>
  <si>
    <t>INC-121031</t>
  </si>
  <si>
    <t>02-27-2025 01:37</t>
  </si>
  <si>
    <t>02-28-2025 01:37</t>
  </si>
  <si>
    <t>Adobe PDF is not responding</t>
  </si>
  <si>
    <t>INC-121035</t>
  </si>
  <si>
    <t>02-27-2025 01:46</t>
  </si>
  <si>
    <t>03-10-2025 11:46</t>
  </si>
  <si>
    <t>INC-121140</t>
  </si>
  <si>
    <t>02-27-2025 14:08</t>
  </si>
  <si>
    <t>03-01-2025 18:08</t>
  </si>
  <si>
    <t>Cannot log into XCM</t>
  </si>
  <si>
    <t>INC-121190</t>
  </si>
  <si>
    <t>Shu, Michael</t>
  </si>
  <si>
    <t>02-28-2025 11:27</t>
  </si>
  <si>
    <t>03-10-2025 21:28</t>
  </si>
  <si>
    <t>Axcess Not working</t>
  </si>
  <si>
    <t>INC-121244</t>
  </si>
  <si>
    <t>Duenas, Nicholas</t>
  </si>
  <si>
    <t>02-27-2025 14:13</t>
  </si>
  <si>
    <t>CCH - Unable to login</t>
  </si>
  <si>
    <t>INC-121278</t>
  </si>
  <si>
    <t>03-01-2025 19:58</t>
  </si>
  <si>
    <t>02-27-2025 15:22</t>
  </si>
  <si>
    <t>i can not open CCH DOC's see the message i get below</t>
  </si>
  <si>
    <t>INC-121290</t>
  </si>
  <si>
    <t>02-27-2025 15:14</t>
  </si>
  <si>
    <t>NY Server offline - client Empirical Research Partners LLC in Caseware PPC</t>
  </si>
  <si>
    <t>INC-121021</t>
  </si>
  <si>
    <t>02-28-2025 01:08</t>
  </si>
  <si>
    <t>03-10-2025 11:08</t>
  </si>
  <si>
    <t>Access to Berdon CaseWare Cloud</t>
  </si>
  <si>
    <t>INC-121053</t>
  </si>
  <si>
    <t>02-27-2025 02:44</t>
  </si>
  <si>
    <t>02-27-2025 10:44</t>
  </si>
  <si>
    <t>03-04-2025 19:44</t>
  </si>
  <si>
    <t>02-27-2025 04:14</t>
  </si>
  <si>
    <t>System Issue</t>
  </si>
  <si>
    <t>INC-121060</t>
  </si>
  <si>
    <t>02-27-2025 03:07</t>
  </si>
  <si>
    <t>03-10-2025 13:07</t>
  </si>
  <si>
    <t>QBO Role change to Admin</t>
  </si>
  <si>
    <t>INC-121066</t>
  </si>
  <si>
    <t>02-27-2025 04:23</t>
  </si>
  <si>
    <t>02-28-2025 04:23</t>
  </si>
  <si>
    <t>03-10-2025 14:23</t>
  </si>
  <si>
    <t>02-27-2025 04:43</t>
  </si>
  <si>
    <t>Caseware not responding</t>
  </si>
  <si>
    <t>INC-121077</t>
  </si>
  <si>
    <t>02-27-2025 05:44</t>
  </si>
  <si>
    <t>02-28-2025 05:44</t>
  </si>
  <si>
    <t>03-10-2025 15:44</t>
  </si>
  <si>
    <t>CCH is taking longer time to respond</t>
  </si>
  <si>
    <t>INC-121120</t>
  </si>
  <si>
    <t>Kolisetty, Bhavya</t>
  </si>
  <si>
    <t>02-27-2025 09:35</t>
  </si>
  <si>
    <t>03-10-2025 19:35</t>
  </si>
  <si>
    <t>02-27-2025 10:18</t>
  </si>
  <si>
    <t>Axcess Isuues</t>
  </si>
  <si>
    <t>INC-121200</t>
  </si>
  <si>
    <t>Dibona, Luke</t>
  </si>
  <si>
    <t>02-27-2025 11:32</t>
  </si>
  <si>
    <t>02-27-2025 15:32</t>
  </si>
  <si>
    <t>03-01-2025 19:32</t>
  </si>
  <si>
    <t>CCH Axcess NOT WORKING</t>
  </si>
  <si>
    <t>INC-121202</t>
  </si>
  <si>
    <t>02-27-2025 11:33</t>
  </si>
  <si>
    <t>03-01-2025 19:33</t>
  </si>
  <si>
    <t>02-27-2025 14:01</t>
  </si>
  <si>
    <t>URGENT - CCH Axcess not working</t>
  </si>
  <si>
    <t>INC-121219</t>
  </si>
  <si>
    <t>02-27-2025 11:40</t>
  </si>
  <si>
    <t>02-27-2025 15:40</t>
  </si>
  <si>
    <t>03-01-2025 19:40</t>
  </si>
  <si>
    <t>02-27-2025 13:31</t>
  </si>
  <si>
    <t>cch platform down</t>
  </si>
  <si>
    <t>INC-121273</t>
  </si>
  <si>
    <t>Pinto, Daniel L.</t>
  </si>
  <si>
    <t>02-27-2025 12:56</t>
  </si>
  <si>
    <t>02-28-2025 07:56</t>
  </si>
  <si>
    <t>Black Screen appears</t>
  </si>
  <si>
    <t>INC-121054</t>
  </si>
  <si>
    <t>02-27-2025 02:45</t>
  </si>
  <si>
    <t>02-28-2025 02:45</t>
  </si>
  <si>
    <t>03-10-2025 12:46</t>
  </si>
  <si>
    <t>INC-121089</t>
  </si>
  <si>
    <t>02-27-2025 15:46</t>
  </si>
  <si>
    <t>03-05-2025 00:46</t>
  </si>
  <si>
    <t>02-27-2025 16:36</t>
  </si>
  <si>
    <t>File explorer not working; O drive not working</t>
  </si>
  <si>
    <t>INC-121023</t>
  </si>
  <si>
    <t>02-27-2025 01:13</t>
  </si>
  <si>
    <t>03-01-2025 09:13</t>
  </si>
  <si>
    <t>Excel work sheet closing issue</t>
  </si>
  <si>
    <t>INC-121064</t>
  </si>
  <si>
    <t>02-28-2025 04:20</t>
  </si>
  <si>
    <t>03-10-2025 14:20</t>
  </si>
  <si>
    <t>Caseware - Cloud connector add-in issue</t>
  </si>
  <si>
    <t>INC-121166</t>
  </si>
  <si>
    <t>03-10-2025 20:54</t>
  </si>
  <si>
    <t>02-27-2025 15:20</t>
  </si>
  <si>
    <t>Logging issue with CCH/ Return Manager</t>
  </si>
  <si>
    <t>INC-121207</t>
  </si>
  <si>
    <t>Need help ASAP with CCH - Internal Error</t>
  </si>
  <si>
    <t>INC-121208</t>
  </si>
  <si>
    <t>Kothari, Harsh</t>
  </si>
  <si>
    <t>02-27-2025 11:36</t>
  </si>
  <si>
    <t>02-27-2025 15:36</t>
  </si>
  <si>
    <t>03-01-2025 19:36</t>
  </si>
  <si>
    <t>CCH error - unable to use the locator</t>
  </si>
  <si>
    <t>INC-121215</t>
  </si>
  <si>
    <t>02-27-2025 11:38</t>
  </si>
  <si>
    <t>02-27-2025 15:38</t>
  </si>
  <si>
    <t>03-01-2025 19:38</t>
  </si>
  <si>
    <t>CaseWare file not found in the SmartSync Server</t>
  </si>
  <si>
    <t>INC-121042</t>
  </si>
  <si>
    <t>02-27-2025 02:08</t>
  </si>
  <si>
    <t>02-28-2025 02:08</t>
  </si>
  <si>
    <t>03-10-2025 12:08</t>
  </si>
  <si>
    <t>02-27-2025 10:57</t>
  </si>
  <si>
    <t>unable to login</t>
  </si>
  <si>
    <t>INC-121052</t>
  </si>
  <si>
    <t>02-28-2025 02:41</t>
  </si>
  <si>
    <t>03-10-2025 12:41</t>
  </si>
  <si>
    <t>02-27-2025 02:51</t>
  </si>
  <si>
    <t>Some keyboard key don't work</t>
  </si>
  <si>
    <t>INC-121149</t>
  </si>
  <si>
    <t>03-13-2025 10:18</t>
  </si>
  <si>
    <t>02-28-2025 08:13</t>
  </si>
  <si>
    <t>Neil Hall, Rachel Hostestter, and Eric Mauldin unable to connect to FSI Track application</t>
  </si>
  <si>
    <t>INC-121168</t>
  </si>
  <si>
    <t>03-03-2025 11:00</t>
  </si>
  <si>
    <t>Unable to sign into laptop - error message "Bad request timestamp () [40105]</t>
  </si>
  <si>
    <t>INC-121172</t>
  </si>
  <si>
    <t>Stough, Alex</t>
  </si>
  <si>
    <t>Unable to access Star PDM and general slowness of laptop</t>
  </si>
  <si>
    <t>INC-121175</t>
  </si>
  <si>
    <t>Odoi, Kevin</t>
  </si>
  <si>
    <t>02-27-2025 11:08</t>
  </si>
  <si>
    <t>02-28-2025 07:08</t>
  </si>
  <si>
    <t>03-06-2025 11:08</t>
  </si>
  <si>
    <t>02-27-2025 15:48</t>
  </si>
  <si>
    <t>LOCKED OUT - Ed Berardi</t>
  </si>
  <si>
    <t>INC-121088</t>
  </si>
  <si>
    <t>02-27-2025 07:43</t>
  </si>
  <si>
    <t>02-28-2025 07:43</t>
  </si>
  <si>
    <t>03-13-2025 07:43</t>
  </si>
  <si>
    <t>INC-121160</t>
  </si>
  <si>
    <t>03-10-2025 20:46</t>
  </si>
  <si>
    <t>INC-121193</t>
  </si>
  <si>
    <t>03-10-2025 21:30</t>
  </si>
  <si>
    <t>02-27-2025 14:02</t>
  </si>
  <si>
    <t>my cch Axcess/ tax return is not working</t>
  </si>
  <si>
    <t>INC-121222</t>
  </si>
  <si>
    <t>CCH Axcess Errors</t>
  </si>
  <si>
    <t>INC-121223</t>
  </si>
  <si>
    <t>Bruzzesi, Vincenzo</t>
  </si>
  <si>
    <t>02-28-2025 09:56</t>
  </si>
  <si>
    <t>V DRIVE NOT WORKING - ROYALTIES</t>
  </si>
  <si>
    <t>INC-121236</t>
  </si>
  <si>
    <t>02-27-2025 11:44</t>
  </si>
  <si>
    <t>02-27-2025 11:59</t>
  </si>
  <si>
    <t>02-27-2025 15:44</t>
  </si>
  <si>
    <t>XCM Login Issues</t>
  </si>
  <si>
    <t>INC-121245</t>
  </si>
  <si>
    <t>Cross, Hannah</t>
  </si>
  <si>
    <t>CCH Axcess Log In Issues</t>
  </si>
  <si>
    <t>INC-121263</t>
  </si>
  <si>
    <t>La Polla, Jessica</t>
  </si>
  <si>
    <t>02-27-2025 11:54</t>
  </si>
  <si>
    <t>02-27-2025 15:54</t>
  </si>
  <si>
    <t>03-01-2025 19:54</t>
  </si>
  <si>
    <t>02-27-2025 14:14</t>
  </si>
  <si>
    <t>INC-121298</t>
  </si>
  <si>
    <t>02-27-2025 12:06</t>
  </si>
  <si>
    <t>02-27-2025 20:06</t>
  </si>
  <si>
    <t>03-05-2025 05:06</t>
  </si>
  <si>
    <t>Lc Vista and other CC sites not working</t>
  </si>
  <si>
    <t>INC-121043</t>
  </si>
  <si>
    <t>Chhabadiya, Gaurav</t>
  </si>
  <si>
    <t>02-27-2025 02:12</t>
  </si>
  <si>
    <t>02-28-2025 02:12</t>
  </si>
  <si>
    <t>03-10-2025 12:12</t>
  </si>
  <si>
    <t>02-28-2025 04:58</t>
  </si>
  <si>
    <t>Teams and outlook</t>
  </si>
  <si>
    <t>INC-121085</t>
  </si>
  <si>
    <t>02-27-2025 07:21</t>
  </si>
  <si>
    <t>CaseWare Files Not Visible on SmartSync Server</t>
  </si>
  <si>
    <t>INC-121076</t>
  </si>
  <si>
    <t>02-27-2025 05:40</t>
  </si>
  <si>
    <t>02-28-2025 05:40</t>
  </si>
  <si>
    <t>03-10-2025 15:40</t>
  </si>
  <si>
    <t>INC-121078</t>
  </si>
  <si>
    <t>02-27-2025 05:52</t>
  </si>
  <si>
    <t>03-01-2025 13:52</t>
  </si>
  <si>
    <t>Client Not Synching To STAR</t>
  </si>
  <si>
    <t>INC-121128</t>
  </si>
  <si>
    <t>Laptop Camera Not Working (blocked by security?)</t>
  </si>
  <si>
    <t>INC-121138</t>
  </si>
  <si>
    <t>03-05-2025 03:03</t>
  </si>
  <si>
    <t>CaseWare Iussue</t>
  </si>
  <si>
    <t>INC-121155</t>
  </si>
  <si>
    <t>03-10-2025 20:37</t>
  </si>
  <si>
    <t>02-28-2025 09:43</t>
  </si>
  <si>
    <t>CCH Axcess not loading.</t>
  </si>
  <si>
    <t>INC-121209</t>
  </si>
  <si>
    <t>03-03-2025 11:36</t>
  </si>
  <si>
    <t>CANNOT LOG INTO AXCESS</t>
  </si>
  <si>
    <t>INC-121229</t>
  </si>
  <si>
    <t>02-27-2025 15:42</t>
  </si>
  <si>
    <t>03-01-2025 19:42</t>
  </si>
  <si>
    <t>CCH issue</t>
  </si>
  <si>
    <t>INC-121234</t>
  </si>
  <si>
    <t>02-27-2025 15:43</t>
  </si>
  <si>
    <t>03-01-2025 19:43</t>
  </si>
  <si>
    <t>02-27-2025 15:04</t>
  </si>
  <si>
    <t>CCH Axcess - Not working</t>
  </si>
  <si>
    <t>INC-121248</t>
  </si>
  <si>
    <t>Mosher, Brandon</t>
  </si>
  <si>
    <t>02-27-2025 11:49</t>
  </si>
  <si>
    <t>03-01-2025 19:49</t>
  </si>
  <si>
    <t>INC-121281</t>
  </si>
  <si>
    <t>No access to CCH</t>
  </si>
  <si>
    <t>INC-121301</t>
  </si>
  <si>
    <t>02-27-2025 12:07</t>
  </si>
  <si>
    <t>02-27-2025 13:07</t>
  </si>
  <si>
    <t>02-28-2025 08:07</t>
  </si>
  <si>
    <t>02-27-2025 14:57</t>
  </si>
  <si>
    <t>INC-121188</t>
  </si>
  <si>
    <t>02-27-2025 11:26</t>
  </si>
  <si>
    <t>02-27-2025 19:26</t>
  </si>
  <si>
    <t>03-05-2025 04:26</t>
  </si>
  <si>
    <t>02-27-2025 12:16</t>
  </si>
  <si>
    <t>CCH Access Not Working</t>
  </si>
  <si>
    <t>INC-121224</t>
  </si>
  <si>
    <t>Jogiya, Rajul</t>
  </si>
  <si>
    <t>02-27-2025 16:57</t>
  </si>
  <si>
    <t>Allison Brack is locked out of her lap top</t>
  </si>
  <si>
    <t>INC-121083</t>
  </si>
  <si>
    <t>03-05-2025 00:02</t>
  </si>
  <si>
    <t>Outsource Developer Password Expired</t>
  </si>
  <si>
    <t>INC-121103</t>
  </si>
  <si>
    <t>02-27-2025 12:55</t>
  </si>
  <si>
    <t>03-03-2025 08:55</t>
  </si>
  <si>
    <t>smart sync server login failed</t>
  </si>
  <si>
    <t>INC-121136</t>
  </si>
  <si>
    <t>Press, Alex</t>
  </si>
  <si>
    <t>02-27-2025 09:57</t>
  </si>
  <si>
    <t>02-28-2025 09:57</t>
  </si>
  <si>
    <t>03-10-2025 19:57</t>
  </si>
  <si>
    <t>02-27-2025 19:50</t>
  </si>
  <si>
    <t>INC-121139</t>
  </si>
  <si>
    <t>02-28-2025 10:03</t>
  </si>
  <si>
    <t>03-10-2025 20:03</t>
  </si>
  <si>
    <t>INC-121256</t>
  </si>
  <si>
    <t>Ganthi, Subhash</t>
  </si>
  <si>
    <t>02-27-2025 11:52</t>
  </si>
  <si>
    <t>03-01-2025 19:52</t>
  </si>
  <si>
    <t>02-27-2025 14:18</t>
  </si>
  <si>
    <t>cannot access cch doc</t>
  </si>
  <si>
    <t>INC-121115</t>
  </si>
  <si>
    <t>Lam, Joyce</t>
  </si>
  <si>
    <t>02-27-2025 09:30</t>
  </si>
  <si>
    <t>02-28-2025 09:30</t>
  </si>
  <si>
    <t>03-13-2025 09:30</t>
  </si>
  <si>
    <t>Can't log into CCH Document</t>
  </si>
  <si>
    <t>INC-121255</t>
  </si>
  <si>
    <t>03-01-2025 19:51</t>
  </si>
  <si>
    <t>02-27-2025 13:18</t>
  </si>
  <si>
    <t>Quickbooks Access</t>
  </si>
  <si>
    <t>INC-121145</t>
  </si>
  <si>
    <t>03-10-2025 20:16</t>
  </si>
  <si>
    <t>02-27-2025 16:32</t>
  </si>
  <si>
    <t>CCH tax return manager</t>
  </si>
  <si>
    <t>INC-121184</t>
  </si>
  <si>
    <t>02-27-2025 11:24</t>
  </si>
  <si>
    <t>02-28-2025 11:24</t>
  </si>
  <si>
    <t>03-13-2025 11:24</t>
  </si>
  <si>
    <t>02-27-2025 15:01</t>
  </si>
  <si>
    <t>INC-121212</t>
  </si>
  <si>
    <t>03-01-2025 16:41</t>
  </si>
  <si>
    <t>03-11-2025 18:41</t>
  </si>
  <si>
    <t>02-28-2025 11:14</t>
  </si>
  <si>
    <t>Cannot log into Access</t>
  </si>
  <si>
    <t>INC-121249</t>
  </si>
  <si>
    <t>Axcess and related programs</t>
  </si>
  <si>
    <t>INC-121282</t>
  </si>
  <si>
    <t>Bohannon, James</t>
  </si>
  <si>
    <t>02-27-2025 15:19</t>
  </si>
  <si>
    <t>IDEA is inaccessible</t>
  </si>
  <si>
    <t>INC-121284</t>
  </si>
  <si>
    <t>02-28-2025 07:59</t>
  </si>
  <si>
    <t>03-06-2025 11:59</t>
  </si>
  <si>
    <t>Quickbooks crashing Outlook</t>
  </si>
  <si>
    <t>INC-121162</t>
  </si>
  <si>
    <t>02-27-2025 10:50</t>
  </si>
  <si>
    <t>02-28-2025 16:46</t>
  </si>
  <si>
    <t>03-06-2025 01:46</t>
  </si>
  <si>
    <t>02-28-2025 13:55</t>
  </si>
  <si>
    <t>INC-121182</t>
  </si>
  <si>
    <t>03-01-2025 19:22</t>
  </si>
  <si>
    <t>02-28-2025 16:22</t>
  </si>
  <si>
    <t>CCH Axcess login issue</t>
  </si>
  <si>
    <t>INC-121189</t>
  </si>
  <si>
    <t>02-27-2025 15:27</t>
  </si>
  <si>
    <t>03-01-2025 19:27</t>
  </si>
  <si>
    <t>02-27-2025 15:06</t>
  </si>
  <si>
    <t>CCH axcess not working</t>
  </si>
  <si>
    <t>INC-121198</t>
  </si>
  <si>
    <t>Arenas, Catherine</t>
  </si>
  <si>
    <t>03-10-2025 21:32</t>
  </si>
  <si>
    <t>02-27-2025 13:03</t>
  </si>
  <si>
    <t>XCM Account number change cant login</t>
  </si>
  <si>
    <t>INC-121227</t>
  </si>
  <si>
    <t>CCH Axcess is unavailable for multiple users</t>
  </si>
  <si>
    <t>INC-121242</t>
  </si>
  <si>
    <t>02-27-2025 17:08</t>
  </si>
  <si>
    <t>Can't log on to XCM</t>
  </si>
  <si>
    <t>INC-121247</t>
  </si>
  <si>
    <t>03-01-2025 19:48</t>
  </si>
  <si>
    <t>URGENT - Cannot access CCH Axcess for Workflow or CCH Document or Return Manger</t>
  </si>
  <si>
    <t>INC-121262</t>
  </si>
  <si>
    <t>INC-121264</t>
  </si>
  <si>
    <t>INC-121306</t>
  </si>
  <si>
    <t>02-27-2025 16:09</t>
  </si>
  <si>
    <t>03-03-2025 12:09</t>
  </si>
  <si>
    <t>Webcam on teams not working</t>
  </si>
  <si>
    <t>INC-121114</t>
  </si>
  <si>
    <t>02-27-2025 09:21</t>
  </si>
  <si>
    <t>02-28-2025 09:21</t>
  </si>
  <si>
    <t>03-13-2025 09:21</t>
  </si>
  <si>
    <t>02-27-2025 14:55</t>
  </si>
  <si>
    <t>Syncing issue in Caseware Binder (Braintree)</t>
  </si>
  <si>
    <t>INC-121144</t>
  </si>
  <si>
    <t>02-28-2025 10:14</t>
  </si>
  <si>
    <t>03-10-2025 20:14</t>
  </si>
  <si>
    <t>I can't print alot of things to PDF</t>
  </si>
  <si>
    <t>INC-121178</t>
  </si>
  <si>
    <t>02-27-2025 11:12</t>
  </si>
  <si>
    <t>02-28-2025 11:12</t>
  </si>
  <si>
    <t>03-10-2025 21:12</t>
  </si>
  <si>
    <t>Axcess unable to open locators</t>
  </si>
  <si>
    <t>INC-121210</t>
  </si>
  <si>
    <t>Wang, Jason</t>
  </si>
  <si>
    <t>02-27-2025 19:36</t>
  </si>
  <si>
    <t>03-05-2025 04:36</t>
  </si>
  <si>
    <t>Locked out of AGL</t>
  </si>
  <si>
    <t>INC-121235</t>
  </si>
  <si>
    <t>03-05-2025 04:43</t>
  </si>
  <si>
    <t>02-27-2025 16:30</t>
  </si>
  <si>
    <t>CCH Axcess and Document</t>
  </si>
  <si>
    <t>INC-121297</t>
  </si>
  <si>
    <t>INC-121196</t>
  </si>
  <si>
    <t>03-01-2025 19:31</t>
  </si>
  <si>
    <t>02-27-2025 13:28</t>
  </si>
  <si>
    <t>INC-121211</t>
  </si>
  <si>
    <t>Altieri, Brandon</t>
  </si>
  <si>
    <t>Axcess</t>
  </si>
  <si>
    <t>INC-121237</t>
  </si>
  <si>
    <t>02-27-2025 11:45</t>
  </si>
  <si>
    <t>02-28-2025 11:45</t>
  </si>
  <si>
    <t>03-10-2025 21:45</t>
  </si>
  <si>
    <t>CCH axcess log in issue</t>
  </si>
  <si>
    <t>INC-121265</t>
  </si>
  <si>
    <t>Reape, David</t>
  </si>
  <si>
    <t>Cannot access any CCH program</t>
  </si>
  <si>
    <t>INC-121279</t>
  </si>
  <si>
    <t>CCH ACCESS ACCOUNT NUMBER INVALID</t>
  </si>
  <si>
    <t>INC-121288</t>
  </si>
  <si>
    <t>03-03-2025 12:02</t>
  </si>
  <si>
    <t>Not able to access CCH</t>
  </si>
  <si>
    <t>INC-121300</t>
  </si>
  <si>
    <t>02-27-2025 16:07</t>
  </si>
  <si>
    <t>03-01-2025 20:07</t>
  </si>
  <si>
    <t>02-27-2025 15:11</t>
  </si>
  <si>
    <t>CCH Unable to load</t>
  </si>
  <si>
    <t>INC-121303</t>
  </si>
  <si>
    <t>XCM routing issue</t>
  </si>
  <si>
    <t>INC-121170</t>
  </si>
  <si>
    <t>Ni, Deng</t>
  </si>
  <si>
    <t>02-28-2025 11:01</t>
  </si>
  <si>
    <t>03-10-2025 21:02</t>
  </si>
  <si>
    <t>02-27-2025 19:51</t>
  </si>
  <si>
    <t>CCH Doc and Axcess is not allowing login</t>
  </si>
  <si>
    <t>INC-121238</t>
  </si>
  <si>
    <t>Dilone, Andy</t>
  </si>
  <si>
    <t>03-01-2025 19:45</t>
  </si>
  <si>
    <t>Access and CCH Doc</t>
  </si>
  <si>
    <t>INC-121253</t>
  </si>
  <si>
    <t>02-27-2025 14:56</t>
  </si>
  <si>
    <t>CCH Access Not Allowing Me to Login</t>
  </si>
  <si>
    <t>INC-121197</t>
  </si>
  <si>
    <t>Orrico, Julianna</t>
  </si>
  <si>
    <t>02-27-2025 19:31</t>
  </si>
  <si>
    <t>03-05-2025 04:31</t>
  </si>
  <si>
    <t>Cannot open contents of zip files</t>
  </si>
  <si>
    <t>INC-121232</t>
  </si>
  <si>
    <t>02-28-2025 11:43</t>
  </si>
  <si>
    <t>03-10-2025 21:43</t>
  </si>
  <si>
    <t>CCH Tax and Documents</t>
  </si>
  <si>
    <t>INC-121277</t>
  </si>
  <si>
    <t>Donahue, Patricia</t>
  </si>
  <si>
    <t>02-27-2025 11:57</t>
  </si>
  <si>
    <t>02-27-2025 15:57</t>
  </si>
  <si>
    <t>03-01-2025 19:57</t>
  </si>
  <si>
    <t>Cannot edit PDF files</t>
  </si>
  <si>
    <t>INC-121165</t>
  </si>
  <si>
    <t>02-27-2025 10:51</t>
  </si>
  <si>
    <t>03-13-2025 10:51</t>
  </si>
  <si>
    <t>CCH not working saying incoerrect account no</t>
  </si>
  <si>
    <t>INC-121221</t>
  </si>
  <si>
    <t>02-28-2025 11:40</t>
  </si>
  <si>
    <t>03-10-2025 21:40</t>
  </si>
  <si>
    <t>Return Manager is not Loading</t>
  </si>
  <si>
    <t>INC-121266</t>
  </si>
  <si>
    <t>Ledezma, Julian</t>
  </si>
  <si>
    <t>ShareFile - Documents Deleted</t>
  </si>
  <si>
    <t>INC-121152</t>
  </si>
  <si>
    <t>02-27-2025 10:29</t>
  </si>
  <si>
    <t>02-28-2025 10:29</t>
  </si>
  <si>
    <t>03-13-2025 10:29</t>
  </si>
  <si>
    <t>02-28-2025 09:37</t>
  </si>
  <si>
    <t>Axcess isn't Loading</t>
  </si>
  <si>
    <t>INC-121199</t>
  </si>
  <si>
    <t>CCH internal error</t>
  </si>
  <si>
    <t>INC-121254</t>
  </si>
  <si>
    <t>Sharefile Add-In in Outlook not Working</t>
  </si>
  <si>
    <t>INC-121179</t>
  </si>
  <si>
    <t>02-27-2025 11:14</t>
  </si>
  <si>
    <t>02-27-2025 19:14</t>
  </si>
  <si>
    <t>03-05-2025 04:14</t>
  </si>
  <si>
    <t>02-28-2025 16:20</t>
  </si>
  <si>
    <t>Lost access to Axcess/Document</t>
  </si>
  <si>
    <t>INC-121228</t>
  </si>
  <si>
    <t>INC-121241</t>
  </si>
  <si>
    <t>Kim, Joseph</t>
  </si>
  <si>
    <t>02-28-2025 11:46</t>
  </si>
  <si>
    <t>03-10-2025 21:46</t>
  </si>
  <si>
    <t>02-28-2025 08:55</t>
  </si>
  <si>
    <t>INC-121269</t>
  </si>
  <si>
    <t>03-13-2025 11:55</t>
  </si>
  <si>
    <t>02-27-2025 12:37</t>
  </si>
  <si>
    <t>CCH Access not working</t>
  </si>
  <si>
    <t>INC-121270</t>
  </si>
  <si>
    <t>03-03-2025 11:55</t>
  </si>
  <si>
    <t>CCH program</t>
  </si>
  <si>
    <t>INC-121195</t>
  </si>
  <si>
    <t>St. John, Douglas</t>
  </si>
  <si>
    <t>Can't log into CCH Access</t>
  </si>
  <si>
    <t>INC-121216</t>
  </si>
  <si>
    <t>Andsager, Kenneth</t>
  </si>
  <si>
    <t>02-27-2025 15:39</t>
  </si>
  <si>
    <t>03-01-2025 19:39</t>
  </si>
  <si>
    <t>02-27-2025 15:21</t>
  </si>
  <si>
    <t>CCH Tax</t>
  </si>
  <si>
    <t>INC-121243</t>
  </si>
  <si>
    <t>Oppenheim, Steven</t>
  </si>
  <si>
    <t>CCH Axcess and Documents</t>
  </si>
  <si>
    <t>INC-121259</t>
  </si>
  <si>
    <t>Jabbar, Shahzeb</t>
  </si>
  <si>
    <t>INC-121268</t>
  </si>
  <si>
    <t>02-28-2025 07:55</t>
  </si>
  <si>
    <t>CCH - Unable to access.</t>
  </si>
  <si>
    <t>INC-121314</t>
  </si>
  <si>
    <t>02-27-2025 12:13</t>
  </si>
  <si>
    <t>02-27-2025 16:13</t>
  </si>
  <si>
    <t>03-01-2025 20:13</t>
  </si>
  <si>
    <t>02-27-2025 15:09</t>
  </si>
  <si>
    <t>Unable to login to CCH</t>
  </si>
  <si>
    <t>INC-121220</t>
  </si>
  <si>
    <t>02-28-2025 08:15</t>
  </si>
  <si>
    <t>CCH Access Issue</t>
  </si>
  <si>
    <t>INC-121239</t>
  </si>
  <si>
    <t>CCH Axcess not accessable</t>
  </si>
  <si>
    <t>INC-121251</t>
  </si>
  <si>
    <t>Lee, Chloe</t>
  </si>
  <si>
    <t>Caseware log in issue</t>
  </si>
  <si>
    <t>INC-121261</t>
  </si>
  <si>
    <t>Koutris, George</t>
  </si>
  <si>
    <t>02-28-2025 11:53</t>
  </si>
  <si>
    <t>03-10-2025 21:53</t>
  </si>
  <si>
    <t>CCH Axcess Issues</t>
  </si>
  <si>
    <t>INC-121225</t>
  </si>
  <si>
    <t>Barbuto, Nicole</t>
  </si>
  <si>
    <t>02-27-2025 12:41</t>
  </si>
  <si>
    <t>02-28-2025 07:41</t>
  </si>
  <si>
    <t>INC-121240</t>
  </si>
  <si>
    <t>03-01-2025 19:46</t>
  </si>
  <si>
    <t>FW: Voice Mail (25 seconds)</t>
  </si>
  <si>
    <t>INC-121342</t>
  </si>
  <si>
    <t>DiBona, Jeramie</t>
  </si>
  <si>
    <t>02-27-2025 13:32</t>
  </si>
  <si>
    <t>02-27-2025 21:32</t>
  </si>
  <si>
    <t>03-05-2025 06:32</t>
  </si>
  <si>
    <t>02-28-2025 13:11</t>
  </si>
  <si>
    <t>Axcess and XCM</t>
  </si>
  <si>
    <t>INC-121304</t>
  </si>
  <si>
    <t>02-27-2025 12:08</t>
  </si>
  <si>
    <t>02-28-2025 12:08</t>
  </si>
  <si>
    <t>03-10-2025 22:08</t>
  </si>
  <si>
    <t>I cant get into a caseware binder</t>
  </si>
  <si>
    <t>INC-121344</t>
  </si>
  <si>
    <t>02-28-2025 13:37</t>
  </si>
  <si>
    <t>03-10-2025 23:37</t>
  </si>
  <si>
    <t>INC-121658</t>
  </si>
  <si>
    <t>03-03-2025 10:10</t>
  </si>
  <si>
    <t>03-14-2025 10:10</t>
  </si>
  <si>
    <t>AXCESS IS NOT WORKING</t>
  </si>
  <si>
    <t>INC-121302</t>
  </si>
  <si>
    <t>02-27-2025 15:10</t>
  </si>
  <si>
    <t>Delete Engagement in Caseware</t>
  </si>
  <si>
    <t>INC-121335</t>
  </si>
  <si>
    <t>02-27-2025 13:04</t>
  </si>
  <si>
    <t>02-28-2025 13:04</t>
  </si>
  <si>
    <t>03-13-2025 13:04</t>
  </si>
  <si>
    <t>02-28-2025 14:34</t>
  </si>
  <si>
    <t>User needs Sandip Patel set up in QBO</t>
  </si>
  <si>
    <t>INC-121396</t>
  </si>
  <si>
    <t>02-28-2025 15:43</t>
  </si>
  <si>
    <t>03-13-2025 15:43</t>
  </si>
  <si>
    <t>INC-121436</t>
  </si>
  <si>
    <t>02-27-2025 17:21</t>
  </si>
  <si>
    <t>03-11-2025 21:56</t>
  </si>
  <si>
    <t>02-28-2025 13:50</t>
  </si>
  <si>
    <t>INC-121309</t>
  </si>
  <si>
    <t>02-27-2025 12:11</t>
  </si>
  <si>
    <t>03-05-2025 20:32</t>
  </si>
  <si>
    <t>02-28-2025 12:13</t>
  </si>
  <si>
    <t>VPN Access | TIME OUT</t>
  </si>
  <si>
    <t>INC-121339</t>
  </si>
  <si>
    <t>Rodriguez, Bernice</t>
  </si>
  <si>
    <t>02-27-2025 13:16</t>
  </si>
  <si>
    <t>02-27-2025 21:16</t>
  </si>
  <si>
    <t>03-05-2025 06:16</t>
  </si>
  <si>
    <t>02-28-2025 13:56</t>
  </si>
  <si>
    <t>Adobe checkmark</t>
  </si>
  <si>
    <t>INC-121740</t>
  </si>
  <si>
    <t>02-28-2025 16:21</t>
  </si>
  <si>
    <t>02-28-2025 17:08</t>
  </si>
  <si>
    <t>Mimecast - Email Blocked</t>
  </si>
  <si>
    <t>INC-121381</t>
  </si>
  <si>
    <t>02-28-2025 07:20</t>
  </si>
  <si>
    <t>03-03-2025 15:20</t>
  </si>
  <si>
    <t>02-27-2025 20:27</t>
  </si>
  <si>
    <t>Headset MIC Blocked on Google Meetigs</t>
  </si>
  <si>
    <t>INC-121308</t>
  </si>
  <si>
    <t>02-27-2025 12:10</t>
  </si>
  <si>
    <t>02-27-2025 20:10</t>
  </si>
  <si>
    <t>03-05-2025 05:10</t>
  </si>
  <si>
    <t>PPC install</t>
  </si>
  <si>
    <t>INC-121355</t>
  </si>
  <si>
    <t>03-13-2025 14:07</t>
  </si>
  <si>
    <t>02-28-2025 12:36</t>
  </si>
  <si>
    <t>International Access 2/28-3/9 for David &amp; Ellen Rosenbaum</t>
  </si>
  <si>
    <t>INC-121477</t>
  </si>
  <si>
    <t>Rosenbaum, Ellen S.</t>
  </si>
  <si>
    <t>02-27-2025 19:58</t>
  </si>
  <si>
    <t>02-28-2025 19:58</t>
  </si>
  <si>
    <t>03-11-2025 05:58</t>
  </si>
  <si>
    <t>02-27-2025 21:43</t>
  </si>
  <si>
    <t>Excel data not updated</t>
  </si>
  <si>
    <t>INC-121493</t>
  </si>
  <si>
    <t>02-27-2025 23:09</t>
  </si>
  <si>
    <t>03-02-2025 15:39</t>
  </si>
  <si>
    <t>FOR PRODUCTION SUPPORT / RPA ANALYSIS - Harbor Distribution Bot</t>
  </si>
  <si>
    <t>INC-121629</t>
  </si>
  <si>
    <t>02-28-2025 09:32</t>
  </si>
  <si>
    <t>02-28-2025 15:32</t>
  </si>
  <si>
    <t>Getting this message trying to get into Caseware</t>
  </si>
  <si>
    <t>INC-121697</t>
  </si>
  <si>
    <t>Viole, Paul W.</t>
  </si>
  <si>
    <t>02-28-2025 15:24</t>
  </si>
  <si>
    <t>03-03-2025 04:24</t>
  </si>
  <si>
    <t>Scanner- Needs to be setup</t>
  </si>
  <si>
    <t>INC-121341</t>
  </si>
  <si>
    <t>Blanthorn, Christopher</t>
  </si>
  <si>
    <t>02-28-2025 13:22</t>
  </si>
  <si>
    <t>03-13-2025 13:22</t>
  </si>
  <si>
    <t>02-27-2025 13:26</t>
  </si>
  <si>
    <t>INC-121318</t>
  </si>
  <si>
    <t>02-28-2025 12:24</t>
  </si>
  <si>
    <t>03-10-2025 22:24</t>
  </si>
  <si>
    <t>02-28-2025 10:39</t>
  </si>
  <si>
    <t>IDEA license key not working</t>
  </si>
  <si>
    <t>INC-121366</t>
  </si>
  <si>
    <t>Parisi, Mark</t>
  </si>
  <si>
    <t>02-27-2025 14:38</t>
  </si>
  <si>
    <t>02-27-2025 18:38</t>
  </si>
  <si>
    <t>03-01-2025 22:38</t>
  </si>
  <si>
    <t>star</t>
  </si>
  <si>
    <t>INC-121457</t>
  </si>
  <si>
    <t>02-27-2025 18:35</t>
  </si>
  <si>
    <t>02-28-2025 18:35</t>
  </si>
  <si>
    <t>03-11-2025 04:35</t>
  </si>
  <si>
    <t>02-28-2025 09:18</t>
  </si>
  <si>
    <t>fast tax locator</t>
  </si>
  <si>
    <t>INC-121458</t>
  </si>
  <si>
    <t>02-27-2025 18:36</t>
  </si>
  <si>
    <t>03-03-2025 08:15</t>
  </si>
  <si>
    <t>03-14-2025 08:15</t>
  </si>
  <si>
    <t>02-28-2025 15:50</t>
  </si>
  <si>
    <t>Sharefile -- no legacy GM employees listed.</t>
  </si>
  <si>
    <t>INC-121323</t>
  </si>
  <si>
    <t>03-03-2025 12:36</t>
  </si>
  <si>
    <t>I am in the McLean office but I am not getting my emails to flow</t>
  </si>
  <si>
    <t>INC-121726</t>
  </si>
  <si>
    <t>02-28-2025 12:03</t>
  </si>
  <si>
    <t>03-03-2025 12:03</t>
  </si>
  <si>
    <t>03-14-2025 12:03</t>
  </si>
  <si>
    <t>CCH Fixed Assets - Unable to open</t>
  </si>
  <si>
    <t>INC-121376</t>
  </si>
  <si>
    <t>03-11-2025 01:07</t>
  </si>
  <si>
    <t>02-28-2025 09:27</t>
  </si>
  <si>
    <t>HARDWARE -  Add user email to printer</t>
  </si>
  <si>
    <t>INC-121392</t>
  </si>
  <si>
    <t>02-28-2025 15:38</t>
  </si>
  <si>
    <t>03-13-2025 15:38</t>
  </si>
  <si>
    <t>HARDWARE - Laptop Camera Help</t>
  </si>
  <si>
    <t>INC-121402</t>
  </si>
  <si>
    <t>02-28-2025 16:04</t>
  </si>
  <si>
    <t>03-13-2025 16:04</t>
  </si>
  <si>
    <t>INC-121421</t>
  </si>
  <si>
    <t>Cronin, John</t>
  </si>
  <si>
    <t>02-28-2025 16:35</t>
  </si>
  <si>
    <t>03-11-2025 02:35</t>
  </si>
  <si>
    <t>cornerstone</t>
  </si>
  <si>
    <t>INC-121503</t>
  </si>
  <si>
    <t>02-28-2025 01:32</t>
  </si>
  <si>
    <t>03-01-2025 09:32</t>
  </si>
  <si>
    <t>03-11-2025 11:32</t>
  </si>
  <si>
    <t>02-28-2025 12:35</t>
  </si>
  <si>
    <t>Caseware Screen Stuck</t>
  </si>
  <si>
    <t>INC-121568</t>
  </si>
  <si>
    <t>02-28-2025 06:20</t>
  </si>
  <si>
    <t>03-02-2025 22:50</t>
  </si>
  <si>
    <t>02-28-2025 06:58</t>
  </si>
  <si>
    <t>CAseware Working papers not responding - licensing</t>
  </si>
  <si>
    <t>INC-121592</t>
  </si>
  <si>
    <t>03-01-2025 16:12</t>
  </si>
  <si>
    <t>03-11-2025 18:12</t>
  </si>
  <si>
    <t>02-28-2025 13:39</t>
  </si>
  <si>
    <t>Caseware licences issue - cannot open prior year files and complete certs</t>
  </si>
  <si>
    <t>INC-121647</t>
  </si>
  <si>
    <t>02-28-2025 09:53</t>
  </si>
  <si>
    <t>02-28-2025 17:53</t>
  </si>
  <si>
    <t>03-06-2025 02:53</t>
  </si>
  <si>
    <t>02-28-2025 13:44</t>
  </si>
  <si>
    <t>Mimecast plugin gone from Outlook</t>
  </si>
  <si>
    <t>INC-121343</t>
  </si>
  <si>
    <t>02-28-2025 13:32</t>
  </si>
  <si>
    <t>03-13-2025 13:33</t>
  </si>
  <si>
    <t>INC-121399</t>
  </si>
  <si>
    <t>03-05-2025 08:59</t>
  </si>
  <si>
    <t>02-27-2025 17:10</t>
  </si>
  <si>
    <t>INC-121557</t>
  </si>
  <si>
    <t>02-28-2025 05:16</t>
  </si>
  <si>
    <t>02-28-2025 09:16</t>
  </si>
  <si>
    <t>03-02-2025 21:46</t>
  </si>
  <si>
    <t>02-28-2025 07:23</t>
  </si>
  <si>
    <t>Issue with access to VFS Drive</t>
  </si>
  <si>
    <t>INC-121596</t>
  </si>
  <si>
    <t>Cherukuthota, Ganesha</t>
  </si>
  <si>
    <t>02-28-2025 08:33</t>
  </si>
  <si>
    <t>02-28-2025 16:33</t>
  </si>
  <si>
    <t>02-28-2025 16:08</t>
  </si>
  <si>
    <t>Caseware connector</t>
  </si>
  <si>
    <t>INC-121331</t>
  </si>
  <si>
    <t>Dailey, Ryan</t>
  </si>
  <si>
    <t>03-01-2025 20:55</t>
  </si>
  <si>
    <t>02-27-2025 18:15</t>
  </si>
  <si>
    <t>INC-121475</t>
  </si>
  <si>
    <t>02-28-2025 19:43</t>
  </si>
  <si>
    <t>03-11-2025 05:43</t>
  </si>
  <si>
    <t>02-27-2025 20:05</t>
  </si>
  <si>
    <t>IDEA license</t>
  </si>
  <si>
    <t>INC-121449</t>
  </si>
  <si>
    <t>Feng, Florence</t>
  </si>
  <si>
    <t>02-28-2025 18:22</t>
  </si>
  <si>
    <t>03-13-2025 18:22</t>
  </si>
  <si>
    <t>02-27-2025 18:26</t>
  </si>
  <si>
    <t>Not able to work on TB I did Yesterday</t>
  </si>
  <si>
    <t>INC-121499</t>
  </si>
  <si>
    <t>Singh, Abhishek</t>
  </si>
  <si>
    <t>02-28-2025 09:08</t>
  </si>
  <si>
    <t>02-28-2025 06:12</t>
  </si>
  <si>
    <t>Unable to open Strongbox from remote desktop</t>
  </si>
  <si>
    <t>INC-121506</t>
  </si>
  <si>
    <t>03-01-2025 09:55</t>
  </si>
  <si>
    <t>03-11-2025 11:55</t>
  </si>
  <si>
    <t>02-28-2025 06:46</t>
  </si>
  <si>
    <t>Need access to printers in NYC office</t>
  </si>
  <si>
    <t>INC-121372</t>
  </si>
  <si>
    <t>02-28-2025 14:54</t>
  </si>
  <si>
    <t>03-11-2025 00:54</t>
  </si>
  <si>
    <t>02-27-2025 17:18</t>
  </si>
  <si>
    <t>Need file recovered</t>
  </si>
  <si>
    <t>INC-121338</t>
  </si>
  <si>
    <t>02-27-2025 13:12</t>
  </si>
  <si>
    <t>02-28-2025 09:12</t>
  </si>
  <si>
    <t>03-06-2025 13:12</t>
  </si>
  <si>
    <t>Mobile App</t>
  </si>
  <si>
    <t>INC-121393</t>
  </si>
  <si>
    <t>Edwards, Venesta</t>
  </si>
  <si>
    <t>03-11-2025 01:38</t>
  </si>
  <si>
    <t>02-27-2025 21:03</t>
  </si>
  <si>
    <t>Outlook - Calendar not showing contacts</t>
  </si>
  <si>
    <t>INC-121685</t>
  </si>
  <si>
    <t>03-03-2025 11:01</t>
  </si>
  <si>
    <t>03-14-2025 11:01</t>
  </si>
  <si>
    <t>02-28-2025 11:02</t>
  </si>
  <si>
    <t>CaseWare - License Issue</t>
  </si>
  <si>
    <t>INC-121700</t>
  </si>
  <si>
    <t>02-28-2025 11:28</t>
  </si>
  <si>
    <t>02-28-2025 15:28</t>
  </si>
  <si>
    <t>03-04-2025 11:28</t>
  </si>
  <si>
    <t>QBD - Please Install QBD On Computer</t>
  </si>
  <si>
    <t>INC-121630</t>
  </si>
  <si>
    <t>03-14-2025 09:33</t>
  </si>
  <si>
    <t>Caseware file not syncing</t>
  </si>
  <si>
    <t>INC-121677</t>
  </si>
  <si>
    <t>02-28-2025 10:47</t>
  </si>
  <si>
    <t>03-14-2025 10:47</t>
  </si>
  <si>
    <t>Inbox Email notification shows 1, but not visible in Inbox</t>
  </si>
  <si>
    <t>INC-121711</t>
  </si>
  <si>
    <t>02-28-2025 11:41</t>
  </si>
  <si>
    <t>03-11-2025 21:41</t>
  </si>
  <si>
    <t>02-28-2025 14:59</t>
  </si>
  <si>
    <t>Issues With Caseware</t>
  </si>
  <si>
    <t>INC-121713</t>
  </si>
  <si>
    <t>Fahmi, Nayeeb</t>
  </si>
  <si>
    <t>02-28-2025 11:44</t>
  </si>
  <si>
    <t>02-28-2025 15:44</t>
  </si>
  <si>
    <t>03-03-2025 04:44</t>
  </si>
  <si>
    <t>Unable to login to AVD</t>
  </si>
  <si>
    <t>INC-121504</t>
  </si>
  <si>
    <t>02-28-2025 01:33</t>
  </si>
  <si>
    <t>03-11-2025 11:33</t>
  </si>
  <si>
    <t>02-28-2025 13:52</t>
  </si>
  <si>
    <t>INC-121564</t>
  </si>
  <si>
    <t>02-28-2025 06:00</t>
  </si>
  <si>
    <t>03-04-2025 06:00</t>
  </si>
  <si>
    <t>02-28-2025 06:51</t>
  </si>
  <si>
    <t>CaseWare User Access Rights</t>
  </si>
  <si>
    <t>INC-121591</t>
  </si>
  <si>
    <t>02-28-2025 08:11</t>
  </si>
  <si>
    <t>03-01-2025 16:11</t>
  </si>
  <si>
    <t>GT Lender Update in Conflict Database</t>
  </si>
  <si>
    <t>INC-121600</t>
  </si>
  <si>
    <t>02-28-2025 08:39</t>
  </si>
  <si>
    <t>03-04-2025 08:39</t>
  </si>
  <si>
    <t>02-28-2025 09:20</t>
  </si>
  <si>
    <t>Caseware License Expired?</t>
  </si>
  <si>
    <t>INC-121662</t>
  </si>
  <si>
    <t>02-28-2025 10:15</t>
  </si>
  <si>
    <t>02-28-2025 14:15</t>
  </si>
  <si>
    <t>03-03-2025 03:15</t>
  </si>
  <si>
    <t>02-28-2025 13:40</t>
  </si>
  <si>
    <t>INC-121401</t>
  </si>
  <si>
    <t>03-11-2025 02:04</t>
  </si>
  <si>
    <t>02-28-2025 15:30</t>
  </si>
  <si>
    <t>INC-121430</t>
  </si>
  <si>
    <t>02-27-2025 17:05</t>
  </si>
  <si>
    <t>03-11-2025 03:05</t>
  </si>
  <si>
    <t>CaseWare not Responding and Licensing error  and set up DUO....NEW PHONE</t>
  </si>
  <si>
    <t>INC-121416</t>
  </si>
  <si>
    <t>02-27-2025 16:29</t>
  </si>
  <si>
    <t>02-27-2025 20:29</t>
  </si>
  <si>
    <t>03-02-2025 08:59</t>
  </si>
  <si>
    <t>02-28-2025 17:09</t>
  </si>
  <si>
    <t>Caseware Login Issue into Binder</t>
  </si>
  <si>
    <t>INC-121498</t>
  </si>
  <si>
    <t>03-11-2025 11:08</t>
  </si>
  <si>
    <t>02-28-2025 06:03</t>
  </si>
  <si>
    <t>INC-121670</t>
  </si>
  <si>
    <t>03-03-2025 10:36</t>
  </si>
  <si>
    <t>03-14-2025 10:36</t>
  </si>
  <si>
    <t>Teams - Calling issue</t>
  </si>
  <si>
    <t>INC-121377</t>
  </si>
  <si>
    <t>02-27-2025 15:07</t>
  </si>
  <si>
    <t>02-27-2025 18:44</t>
  </si>
  <si>
    <t>Former Client Request CCH Tax Locator Transfer to Successor Accountant</t>
  </si>
  <si>
    <t>INC-121434</t>
  </si>
  <si>
    <t>02-27-2025 17:14</t>
  </si>
  <si>
    <t>02-28-2025 17:14</t>
  </si>
  <si>
    <t>03-13-2025 17:14</t>
  </si>
  <si>
    <t>02-28-2025 16:24</t>
  </si>
  <si>
    <t>INC-121621</t>
  </si>
  <si>
    <t>Black, Jenni</t>
  </si>
  <si>
    <t>02-28-2025 09:25</t>
  </si>
  <si>
    <t>03-01-2025 17:25</t>
  </si>
  <si>
    <t>03-11-2025 19:25</t>
  </si>
  <si>
    <t>INC-121500</t>
  </si>
  <si>
    <t>02-28-2025 01:11</t>
  </si>
  <si>
    <t>03-01-2025 09:11</t>
  </si>
  <si>
    <t>03-11-2025 11:11</t>
  </si>
  <si>
    <t>02-28-2025 03:58</t>
  </si>
  <si>
    <t>Urgent - Project Silver - Updating the client codes in Conflict Database</t>
  </si>
  <si>
    <t>INC-121509</t>
  </si>
  <si>
    <t>02-28-2025 02:17</t>
  </si>
  <si>
    <t>03-04-2025 02:17</t>
  </si>
  <si>
    <t>INC-121515</t>
  </si>
  <si>
    <t>02-28-2025 02:28</t>
  </si>
  <si>
    <t>02-28-2025 08:28</t>
  </si>
  <si>
    <t>03-04-2025 02:28</t>
  </si>
  <si>
    <t>02-28-2025 05:14</t>
  </si>
  <si>
    <t>Sharing Screen in Teams</t>
  </si>
  <si>
    <t>INC-121420</t>
  </si>
  <si>
    <t>Schoenman, Carl</t>
  </si>
  <si>
    <t>02-28-2025 16:34</t>
  </si>
  <si>
    <t>03-11-2025 02:34</t>
  </si>
  <si>
    <t>Broadlight holding LP  - Cant access Document request list</t>
  </si>
  <si>
    <t>INC-121495</t>
  </si>
  <si>
    <t>02-28-2025 00:14</t>
  </si>
  <si>
    <t>02-28-2025 08:14</t>
  </si>
  <si>
    <t>03-05-2025 17:14</t>
  </si>
  <si>
    <t>02-28-2025 01:25</t>
  </si>
  <si>
    <t>Caseware - License issue</t>
  </si>
  <si>
    <t>INC-121705</t>
  </si>
  <si>
    <t>03-03-2025 11:32</t>
  </si>
  <si>
    <t>03-14-2025 11:32</t>
  </si>
  <si>
    <t>02-28-2025 13:41</t>
  </si>
  <si>
    <t>Caseware Register pop-up</t>
  </si>
  <si>
    <t>INC-121730</t>
  </si>
  <si>
    <t>03-01-2025 20:08</t>
  </si>
  <si>
    <t>03-11-2025 22:08</t>
  </si>
  <si>
    <t>02-28-2025 14:36</t>
  </si>
  <si>
    <t>Outlook - Email issue</t>
  </si>
  <si>
    <t>INC-121443</t>
  </si>
  <si>
    <t>Avnet, Erin</t>
  </si>
  <si>
    <t>03-11-2025 04:05</t>
  </si>
  <si>
    <t>02-28-2025 12:48</t>
  </si>
  <si>
    <t>Outlook and teams not working on remote</t>
  </si>
  <si>
    <t>INC-121496</t>
  </si>
  <si>
    <t>02-28-2025 00:29</t>
  </si>
  <si>
    <t>03-02-2025 16:59</t>
  </si>
  <si>
    <t>INC-121513</t>
  </si>
  <si>
    <t>02-28-2025 02:24</t>
  </si>
  <si>
    <t>03-01-2025 10:24</t>
  </si>
  <si>
    <t>Caseware license expires in 3 days</t>
  </si>
  <si>
    <t>INC-121681</t>
  </si>
  <si>
    <t>02-28-2025 14:51</t>
  </si>
  <si>
    <t>03-03-2025 03:51</t>
  </si>
  <si>
    <t>Caseware not opening - License issue</t>
  </si>
  <si>
    <t>INC-121737</t>
  </si>
  <si>
    <t>02-28-2025 12:16</t>
  </si>
  <si>
    <t>02-28-2025 20:16</t>
  </si>
  <si>
    <t>03-06-2025 05:16</t>
  </si>
  <si>
    <t>02-28-2025 14:52</t>
  </si>
  <si>
    <t>NY server is showing offline</t>
  </si>
  <si>
    <t>INC-121527</t>
  </si>
  <si>
    <t>02-28-2025 03:12</t>
  </si>
  <si>
    <t>03-05-2025 20:12</t>
  </si>
  <si>
    <t>02-28-2025 06:15</t>
  </si>
  <si>
    <t>Urgent**** Caseware Not Working</t>
  </si>
  <si>
    <t>INC-121576</t>
  </si>
  <si>
    <t>02-28-2025 07:04</t>
  </si>
  <si>
    <t>02-28-2025 11:04</t>
  </si>
  <si>
    <t>03-03-2025 00:04</t>
  </si>
  <si>
    <t>Client can't access Sharefile.</t>
  </si>
  <si>
    <t>INC-121492</t>
  </si>
  <si>
    <t>Beecham, Yvonne</t>
  </si>
  <si>
    <t>02-27-2025 23:07</t>
  </si>
  <si>
    <t>02-28-2025 23:07</t>
  </si>
  <si>
    <t>03-11-2025 09:07</t>
  </si>
  <si>
    <t>02-28-2025 13:05</t>
  </si>
  <si>
    <t>I can't access my computer since a password update isn't done</t>
  </si>
  <si>
    <t>INC-121631</t>
  </si>
  <si>
    <t>03-01-2025 17:33</t>
  </si>
  <si>
    <t>03-11-2025 19:33</t>
  </si>
  <si>
    <t>02-28-2025 10:50</t>
  </si>
  <si>
    <t>INC-121680</t>
  </si>
  <si>
    <t>02-28-2025 14:50</t>
  </si>
  <si>
    <t>03-03-2025 03:50</t>
  </si>
  <si>
    <t>02-28-2025 13:38</t>
  </si>
  <si>
    <t>HARDWARE - Return Berdon Laptop</t>
  </si>
  <si>
    <t>INC-121578</t>
  </si>
  <si>
    <t>03-03-2025 07:23</t>
  </si>
  <si>
    <t>03-14-2025 07:23</t>
  </si>
  <si>
    <t>02-28-2025 07:25</t>
  </si>
  <si>
    <t>Request for OB Online access</t>
  </si>
  <si>
    <t>INC-121581</t>
  </si>
  <si>
    <t>02-28-2025 07:36</t>
  </si>
  <si>
    <t>03-01-2025 15:36</t>
  </si>
  <si>
    <t>03-11-2025 17:36</t>
  </si>
  <si>
    <t>02-28-2025 07:47</t>
  </si>
  <si>
    <t>NYC Server</t>
  </si>
  <si>
    <t>INC-121577</t>
  </si>
  <si>
    <t>Badke, Ronald</t>
  </si>
  <si>
    <t>02-28-2025 07:18</t>
  </si>
  <si>
    <t>03-01-2025 15:18</t>
  </si>
  <si>
    <t>03-11-2025 17:18</t>
  </si>
  <si>
    <t>Caseware Working Papers License Issue</t>
  </si>
  <si>
    <t>INC-121653</t>
  </si>
  <si>
    <t>02-28-2025 17:59</t>
  </si>
  <si>
    <t>03-06-2025 02:59</t>
  </si>
  <si>
    <t>02-28-2025 15:18</t>
  </si>
  <si>
    <t>INC-121715</t>
  </si>
  <si>
    <t>03-11-2025 21:45</t>
  </si>
  <si>
    <t>02-28-2025 13:30</t>
  </si>
  <si>
    <t>Remote Desktop Access</t>
  </si>
  <si>
    <t>INC-121772</t>
  </si>
  <si>
    <t>03-03-2025 13:41</t>
  </si>
  <si>
    <t>03-14-2025 13:41</t>
  </si>
  <si>
    <t>INC-121775</t>
  </si>
  <si>
    <t>Tahmasian, Tom</t>
  </si>
  <si>
    <t>03-03-2025 13:44</t>
  </si>
  <si>
    <t>03-14-2025 13:44</t>
  </si>
  <si>
    <t>Egnyte and Asana Client Set Up</t>
  </si>
  <si>
    <t>INC-121781</t>
  </si>
  <si>
    <t>03-14-2025 13:53</t>
  </si>
  <si>
    <t>02-28-2025 13:54</t>
  </si>
  <si>
    <t>1Password Vault Access</t>
  </si>
  <si>
    <t>INC-121785</t>
  </si>
  <si>
    <t>03-03-2025 13:57</t>
  </si>
  <si>
    <t>03-14-2025 13:57</t>
  </si>
  <si>
    <t>INC-121789</t>
  </si>
  <si>
    <t>02-28-2025 14:00</t>
  </si>
  <si>
    <t>03-03-2025 14:00</t>
  </si>
  <si>
    <t>03-14-2025 14:00</t>
  </si>
  <si>
    <t>INC-121791</t>
  </si>
  <si>
    <t>03-03-2025 14:02</t>
  </si>
  <si>
    <t>03-14-2025 14:02</t>
  </si>
  <si>
    <t>02-28-2025 14:03</t>
  </si>
  <si>
    <t>Visio Access Request</t>
  </si>
  <si>
    <t>INC-121794</t>
  </si>
  <si>
    <t>Pendergast, Jonathan</t>
  </si>
  <si>
    <t>02-28-2025 14:05</t>
  </si>
  <si>
    <t>03-03-2025 14:05</t>
  </si>
  <si>
    <t>03-14-2025 14:05</t>
  </si>
  <si>
    <t>Client Access - QBO, Asana, 1Password</t>
  </si>
  <si>
    <t>INC-121800</t>
  </si>
  <si>
    <t>02-28-2025 14:28</t>
  </si>
  <si>
    <t>03-03-2025 14:28</t>
  </si>
  <si>
    <t>03-14-2025 14:28</t>
  </si>
  <si>
    <t>Client Access - Egnyte, Asana, and 1Password</t>
  </si>
  <si>
    <t>INC-121801</t>
  </si>
  <si>
    <t>02-28-2025 14:30</t>
  </si>
  <si>
    <t>03-03-2025 14:30</t>
  </si>
  <si>
    <t>03-14-2025 14:31</t>
  </si>
  <si>
    <t>02-28-2025 14:31</t>
  </si>
  <si>
    <t>1Password - Locked Out</t>
  </si>
  <si>
    <t>INC-121803</t>
  </si>
  <si>
    <t>Pedarse, Cheradee</t>
  </si>
  <si>
    <t>03-03-2025 14:34</t>
  </si>
  <si>
    <t>03-14-2025 14:34</t>
  </si>
  <si>
    <t>02-28-2025 14:35</t>
  </si>
  <si>
    <t>Client Access - Email Groups and QBO</t>
  </si>
  <si>
    <t>INC-121804</t>
  </si>
  <si>
    <t>Vernon, Marina</t>
  </si>
  <si>
    <t>02-28-2025 14:37</t>
  </si>
  <si>
    <t>03-03-2025 14:37</t>
  </si>
  <si>
    <t>03-14-2025 14:38</t>
  </si>
  <si>
    <t>02-28-2025 14:38</t>
  </si>
  <si>
    <t>INC-121702</t>
  </si>
  <si>
    <t>02-28-2025 11:29</t>
  </si>
  <si>
    <t>02-28-2025 13:34</t>
  </si>
  <si>
    <t>RECEIVING POTENTIAL</t>
  </si>
  <si>
    <t>INC-121774</t>
  </si>
  <si>
    <t>02-28-2025 21:42</t>
  </si>
  <si>
    <t>03-06-2025 06:42</t>
  </si>
  <si>
    <t>02-28-2025 15:57</t>
  </si>
  <si>
    <t>Computer not turning on</t>
  </si>
  <si>
    <t>INC-121641</t>
  </si>
  <si>
    <t>02-28-2025 09:45</t>
  </si>
  <si>
    <t>02-28-2025 17:45</t>
  </si>
  <si>
    <t>03-07-2025 09:45</t>
  </si>
  <si>
    <t>02-28-2025 10:56</t>
  </si>
  <si>
    <t>INC-121643</t>
  </si>
  <si>
    <t>Polito, Laura</t>
  </si>
  <si>
    <t>02-28-2025 09:48</t>
  </si>
  <si>
    <t>03-01-2025 18:15</t>
  </si>
  <si>
    <t>03-11-2025 20:15</t>
  </si>
  <si>
    <t>02-28-2025 13:36</t>
  </si>
  <si>
    <t>QB stopped</t>
  </si>
  <si>
    <t>INC-121660</t>
  </si>
  <si>
    <t>02-28-2025 10:13</t>
  </si>
  <si>
    <t>03-01-2025 18:13</t>
  </si>
  <si>
    <t>03-11-2025 20:13</t>
  </si>
  <si>
    <t>02-28-2025 14:57</t>
  </si>
  <si>
    <t>My computer monitor is glitching</t>
  </si>
  <si>
    <t>INC-121614</t>
  </si>
  <si>
    <t>02-28-2025 09:10</t>
  </si>
  <si>
    <t>02-28-2025 17:10</t>
  </si>
  <si>
    <t>03-06-2025 02:10</t>
  </si>
  <si>
    <t>caseware - read only demo mode</t>
  </si>
  <si>
    <t>INC-121712</t>
  </si>
  <si>
    <t>03-03-2025 11:41</t>
  </si>
  <si>
    <t>03-14-2025 11:42</t>
  </si>
  <si>
    <t>02-28-2025 16:25</t>
  </si>
  <si>
    <t>Inactive Engagements</t>
  </si>
  <si>
    <t>INC-121606</t>
  </si>
  <si>
    <t>02-28-2025 14:55</t>
  </si>
  <si>
    <t>03-04-2025 08:55</t>
  </si>
  <si>
    <t>02-28-2025 10:11</t>
  </si>
  <si>
    <t>Go File Room Error message</t>
  </si>
  <si>
    <t>INC-121598</t>
  </si>
  <si>
    <t>02-28-2025 08:38</t>
  </si>
  <si>
    <t>03-01-2025 16:38</t>
  </si>
  <si>
    <t>03-11-2025 18:38</t>
  </si>
  <si>
    <t>CaseWare Registration Again</t>
  </si>
  <si>
    <t>INC-121673</t>
  </si>
  <si>
    <t>02-28-2025 10:40</t>
  </si>
  <si>
    <t>03-01-2025 18:40</t>
  </si>
  <si>
    <t>03-11-2025 20:40</t>
  </si>
  <si>
    <t>02-28-2025 13:26</t>
  </si>
  <si>
    <t>I am having licensing problems in Caseware.</t>
  </si>
  <si>
    <t>INC-121720</t>
  </si>
  <si>
    <t>02-28-2025 15:53</t>
  </si>
  <si>
    <t>03-03-2025 04:53</t>
  </si>
  <si>
    <t>Caseware - Server license issue</t>
  </si>
  <si>
    <t>INC-121729</t>
  </si>
  <si>
    <t>02-28-2025 12:06</t>
  </si>
  <si>
    <t>03-03-2025 05:06</t>
  </si>
  <si>
    <t>SOFTWARE - Sharefile help,  Sharefile greyed out</t>
  </si>
  <si>
    <t>INC-121838</t>
  </si>
  <si>
    <t>Spotanski, Bradley</t>
  </si>
  <si>
    <t>02-28-2025 16:55</t>
  </si>
  <si>
    <t>03-03-2025 16:55</t>
  </si>
  <si>
    <t>03-14-2025 16:55</t>
  </si>
  <si>
    <t>INC-121597</t>
  </si>
  <si>
    <t>INC-121654</t>
  </si>
  <si>
    <t>03-01-2025 18:01</t>
  </si>
  <si>
    <t>03-11-2025 20:01</t>
  </si>
  <si>
    <t>02-28-2025 13:24</t>
  </si>
  <si>
    <t>SurePrep binder can't access</t>
  </si>
  <si>
    <t>INC-121624</t>
  </si>
  <si>
    <t>03-01-2025 17:27</t>
  </si>
  <si>
    <t>03-11-2025 19:27</t>
  </si>
  <si>
    <t>CaseWare Cloud connector error</t>
  </si>
  <si>
    <t>INC-121651</t>
  </si>
  <si>
    <t>Day, Jacob</t>
  </si>
  <si>
    <t>03-01-2025 17:57</t>
  </si>
  <si>
    <t>03-11-2025 19:57</t>
  </si>
  <si>
    <t>02-28-2025 12:32</t>
  </si>
  <si>
    <t>Caseware server down</t>
  </si>
  <si>
    <t>INC-121710</t>
  </si>
  <si>
    <t>Horowitz, Maura</t>
  </si>
  <si>
    <t>02-28-2025 15:39</t>
  </si>
  <si>
    <t>03-03-2025 04:39</t>
  </si>
  <si>
    <t>INC-121698</t>
  </si>
  <si>
    <t>Colner, Adam</t>
  </si>
  <si>
    <t>03-03-2025 11:25</t>
  </si>
  <si>
    <t>03-14-2025 11:25</t>
  </si>
  <si>
    <t>Issue with access to Caseware</t>
  </si>
  <si>
    <t>INC-121675</t>
  </si>
  <si>
    <t>Lerman, Matthew</t>
  </si>
  <si>
    <t>03-14-2025 10:44</t>
  </si>
  <si>
    <t>My Caseware says checking license</t>
  </si>
  <si>
    <t>INC-121695</t>
  </si>
  <si>
    <t>03-03-2025 04:15</t>
  </si>
  <si>
    <t>I drive - missing</t>
  </si>
  <si>
    <t>INC-121709</t>
  </si>
  <si>
    <t>03-14-2025 11:36</t>
  </si>
  <si>
    <t>02-28-2025 11:38</t>
  </si>
  <si>
    <t>Caseware license expiring</t>
  </si>
  <si>
    <t>INC-121689</t>
  </si>
  <si>
    <t>02-28-2025 11:05</t>
  </si>
  <si>
    <t>02-28-2025 19:05</t>
  </si>
  <si>
    <t>03-06-2025 04:05</t>
  </si>
  <si>
    <t>02-28-2025 13:45</t>
  </si>
  <si>
    <t>International Travel Return is scheduled for: Amaya-Lainez, Mario</t>
  </si>
  <si>
    <t>INC-121683</t>
  </si>
  <si>
    <t>02-28-2025 11:00</t>
  </si>
  <si>
    <t>03-01-2025 19:00</t>
  </si>
  <si>
    <t>03-11-2025 21:00</t>
  </si>
  <si>
    <t>Case Ware License</t>
  </si>
  <si>
    <t>INC-121668</t>
  </si>
  <si>
    <t>Urban, Thomas</t>
  </si>
  <si>
    <t>02-28-2025 10:31</t>
  </si>
  <si>
    <t>03-03-2025 03:31</t>
  </si>
  <si>
    <t>CaseWare License Expiring Prompt</t>
  </si>
  <si>
    <t>INC-121723</t>
  </si>
  <si>
    <t>03-01-2025 20:00</t>
  </si>
  <si>
    <t>03-11-2025 22:01</t>
  </si>
  <si>
    <t>02-28-2025 15:03</t>
  </si>
  <si>
    <t>Teams Meeting Access</t>
  </si>
  <si>
    <t>INC-121664</t>
  </si>
  <si>
    <t>02-28-2025 18:23</t>
  </si>
  <si>
    <t>03-06-2025 03:24</t>
  </si>
  <si>
    <t>Spam - Email from aol.com</t>
  </si>
  <si>
    <t>INC-121696</t>
  </si>
  <si>
    <t>02-28-2025 19:16</t>
  </si>
  <si>
    <t>03-06-2025 04:16</t>
  </si>
  <si>
    <t>Engagement- Error when opening excel</t>
  </si>
  <si>
    <t>INC-121810</t>
  </si>
  <si>
    <t>03-03-2025 14:59</t>
  </si>
  <si>
    <t>03-14-2025 14:59</t>
  </si>
  <si>
    <t>INC-121718</t>
  </si>
  <si>
    <t>02-28-2025 11:51</t>
  </si>
  <si>
    <t>02-28-2025 15:51</t>
  </si>
  <si>
    <t>03-03-2025 04:51</t>
  </si>
  <si>
    <t>INC-121714</t>
  </si>
  <si>
    <t>Genetelli, Laura M.</t>
  </si>
  <si>
    <t>03-01-2025 19:44</t>
  </si>
  <si>
    <t>03-11-2025 21:44</t>
  </si>
  <si>
    <t>Sharefile : Client Having Issues Accessing Sharefile</t>
  </si>
  <si>
    <t>INC-121820</t>
  </si>
  <si>
    <t>02-28-2025 15:33</t>
  </si>
  <si>
    <t>03-03-2025 15:33</t>
  </si>
  <si>
    <t>03-14-2025 15:33</t>
  </si>
  <si>
    <t>CCH Tax : Not able to Print</t>
  </si>
  <si>
    <t>INC-121821</t>
  </si>
  <si>
    <t>02-28-2025 15:36</t>
  </si>
  <si>
    <t>03-03-2025 15:36</t>
  </si>
  <si>
    <t>03-14-2025 15:36</t>
  </si>
  <si>
    <t>Monitor : Let Monitor Not working</t>
  </si>
  <si>
    <t>INC-121822</t>
  </si>
  <si>
    <t>02-28-2025 15:37</t>
  </si>
  <si>
    <t>03-03-2025 15:37</t>
  </si>
  <si>
    <t>03-14-2025 15:37</t>
  </si>
  <si>
    <t>INC-121727</t>
  </si>
  <si>
    <t>03-11-2025 22:03</t>
  </si>
  <si>
    <t>test ticket - will be deleted</t>
  </si>
  <si>
    <t>INC-121815</t>
  </si>
  <si>
    <t>03-03-2025 15:24</t>
  </si>
  <si>
    <t>03-14-2025 15:24</t>
  </si>
  <si>
    <t>Caseware license unavailable on server</t>
  </si>
  <si>
    <t>INC-121736</t>
  </si>
  <si>
    <t>02-28-2025 16:16</t>
  </si>
  <si>
    <t>03-03-2025 05:16</t>
  </si>
  <si>
    <t>TEAMS - Unable to sign into Teams</t>
  </si>
  <si>
    <t>INC-121796</t>
  </si>
  <si>
    <t>02-28-2025 14:12</t>
  </si>
  <si>
    <t>03-03-2025 14:12</t>
  </si>
  <si>
    <t>03-14-2025 14:12</t>
  </si>
  <si>
    <t>02-28-2025 14:13</t>
  </si>
  <si>
    <t>need email signature updated</t>
  </si>
  <si>
    <t>INC-121830</t>
  </si>
  <si>
    <t>Pascarella, Stefanie</t>
  </si>
  <si>
    <t>03-14-2025 16:13</t>
  </si>
  <si>
    <t>(Multiple Items)</t>
  </si>
  <si>
    <t>Months (Completed Date)</t>
  </si>
  <si>
    <t>Feb</t>
  </si>
  <si>
    <t>Sum of Rank</t>
  </si>
  <si>
    <t>Grand Total</t>
  </si>
  <si>
    <t>Question</t>
  </si>
  <si>
    <t>Field Type</t>
  </si>
  <si>
    <t>Point</t>
  </si>
  <si>
    <t>Point Total:</t>
  </si>
  <si>
    <t>Drop Down</t>
  </si>
  <si>
    <t>Request ID</t>
  </si>
  <si>
    <t>Short Text</t>
  </si>
  <si>
    <t>Has the "Requester Name" been updated to reflect who the ticket is for? (Section 2b)</t>
  </si>
  <si>
    <t>Yes/No</t>
  </si>
  <si>
    <t>Has the ticket "Subject" been updated to leverage the naming convention "SERVICE - Brief Description of Issue or Request"? (Section 5a ix)</t>
  </si>
  <si>
    <t>Did the technician search for and note a relevant Solution article, if one exists? (Section 8b)</t>
  </si>
  <si>
    <t>Did the technician provide clear and detailed notes, documenting all steps taking during troubleshooting? (Section 9)</t>
  </si>
  <si>
    <t>Are the resolutions notes clearly and fully documented, including the exact steps taken for resolution? (Section 10a)</t>
  </si>
  <si>
    <t>If no solution article existed, did the technician submit a new solution article request? (Section 10e)</t>
  </si>
  <si>
    <t>C M, Saravanan</t>
  </si>
  <si>
    <t>Baldwin, Sharon</t>
  </si>
  <si>
    <t>Balido, Jed</t>
  </si>
  <si>
    <t>Mandi, Joe</t>
  </si>
  <si>
    <t>Cox, Shaun</t>
  </si>
  <si>
    <t>Delacruz, Yoimy</t>
  </si>
  <si>
    <t>Gerbasi, Justin</t>
  </si>
  <si>
    <t>Hull, Michael</t>
  </si>
  <si>
    <t>Kraut, Phillip</t>
  </si>
  <si>
    <t>Liautaud, Ruly</t>
  </si>
  <si>
    <t>Lorenz, Joshua D</t>
  </si>
  <si>
    <t>Mcdougall, John</t>
  </si>
  <si>
    <t>Paste of Identified Incidents</t>
  </si>
  <si>
    <t>Auto-Lookup</t>
  </si>
  <si>
    <t>Audit Questions</t>
  </si>
  <si>
    <t>Score Calculations - Do Not Edit</t>
  </si>
  <si>
    <t>Notes</t>
  </si>
  <si>
    <t>Q.1</t>
  </si>
  <si>
    <t>Q.2</t>
  </si>
  <si>
    <t>Q.3</t>
  </si>
  <si>
    <t>Q.4</t>
  </si>
  <si>
    <t>Q.5</t>
  </si>
  <si>
    <t>Q.6</t>
  </si>
  <si>
    <t>Audit Score</t>
  </si>
  <si>
    <t>INC-1377</t>
  </si>
  <si>
    <t>Expired Password Help</t>
  </si>
  <si>
    <t>Yes</t>
  </si>
  <si>
    <t>No</t>
  </si>
  <si>
    <t>n/a - Existing Article</t>
  </si>
  <si>
    <t>INC-113384</t>
  </si>
  <si>
    <t>ShareFIle Reset</t>
  </si>
  <si>
    <t>INC-1388</t>
  </si>
  <si>
    <t>VPN will not accept credentials</t>
  </si>
  <si>
    <t>There are no updated details regarding troubleshooting and resolution.</t>
  </si>
  <si>
    <t>INC-109752</t>
  </si>
  <si>
    <t>QUICKBOOKS - Access Issue</t>
  </si>
  <si>
    <t>Bala has addressed the issue with a different request number, 113270. This one is duplicate/reference ticket closed by Spandan</t>
  </si>
  <si>
    <t>INC-1274</t>
  </si>
  <si>
    <t>Eagle Electric Email Issue</t>
  </si>
  <si>
    <t>User was informed but user confirmation evidence not included</t>
  </si>
  <si>
    <t>INC-113326</t>
  </si>
  <si>
    <t>KBA-321, is unapproved and not published, Images are not visible, Can the Tech still attach this KB article under resolution?</t>
  </si>
  <si>
    <t>Assistance Needed to Retrieve Files</t>
  </si>
  <si>
    <t>No KB article exists on troubleshooting missing work in Caseware</t>
  </si>
  <si>
    <t>INC-114078</t>
  </si>
  <si>
    <t>HRM and Duo installation on another mobile</t>
  </si>
  <si>
    <t>No KB article exists for DUO or HRMS application setup</t>
  </si>
  <si>
    <t>112411</t>
  </si>
  <si>
    <t>HELPDESK ALERT IN - Remote not working</t>
  </si>
  <si>
    <t>KBA-237 exists but unapproved</t>
  </si>
  <si>
    <t>HELPDESK ALERT IN - Caseware Error</t>
  </si>
  <si>
    <t>KBA-1046</t>
  </si>
  <si>
    <t>112034</t>
  </si>
  <si>
    <t>HELPDESK ALERT RI - Tax Signing Rights - Joshua Siegel</t>
  </si>
  <si>
    <t>Ticket was handled by Maria M.</t>
  </si>
  <si>
    <t>109860</t>
  </si>
  <si>
    <t>HELPDESK ALERT RI - In Office Network Error</t>
  </si>
  <si>
    <t>INC-109939</t>
  </si>
  <si>
    <t>HELPDESK ALERT RI - TEAMS</t>
  </si>
  <si>
    <t>112188</t>
  </si>
  <si>
    <t>HELPDESK ALERT RI - PDFlyer</t>
  </si>
  <si>
    <t>No notes on if solution was created or path used for install.</t>
  </si>
  <si>
    <t>112785</t>
  </si>
  <si>
    <t>Axcess Tax file import (new client)</t>
  </si>
  <si>
    <t>110035</t>
  </si>
  <si>
    <t>HELPDESK ALERT FLORHAM PARK - QB Access</t>
  </si>
  <si>
    <t>The issue was resolved by another person and closed by tech.</t>
  </si>
  <si>
    <t>111167</t>
  </si>
  <si>
    <t>HELPDESK ALERT EN - Email</t>
  </si>
  <si>
    <t>111084</t>
  </si>
  <si>
    <t>HELPDESK ALERT NYC -URGENT - IDEA LI Access</t>
  </si>
  <si>
    <t>89599</t>
  </si>
  <si>
    <t>HELPDESK ALERT WP2LYON - Columbia Cheese - Missing Files</t>
  </si>
  <si>
    <t>This is related to Clarification request and the details provided. 
KB Article not required</t>
  </si>
  <si>
    <t>112302</t>
  </si>
  <si>
    <t>Emails to Helpdesk are being returned</t>
  </si>
  <si>
    <t>The infra team resolved this issue, and the tech  provided an update after receiving confirmation from the user.</t>
  </si>
  <si>
    <t>INC-113479</t>
  </si>
  <si>
    <t>No proper details have been provided regarding troubleshooting and resolution steps.</t>
  </si>
  <si>
    <t>112134</t>
  </si>
  <si>
    <t>HELPDESK ALERT IN - Unable to access Remote Desktop</t>
  </si>
  <si>
    <t>111811</t>
  </si>
  <si>
    <t>HELPDESK ALERT NYC -CFS V2</t>
  </si>
  <si>
    <t>Issue resolved by Jeff, Gilbert. According to the confirmation, Tech has closed this ticket.</t>
  </si>
  <si>
    <t>111336</t>
  </si>
  <si>
    <t>Cannot Access Caseware File</t>
  </si>
  <si>
    <t>No details updated regarding troubleshooting</t>
  </si>
  <si>
    <t>INC-113919</t>
  </si>
  <si>
    <t>Tax Closing Caseware - Rolling Over from Berdon Cloud</t>
  </si>
  <si>
    <t>Problem signing in to the laptop</t>
  </si>
  <si>
    <t>The ticket was opened by Joe Mandi behind the user</t>
  </si>
  <si>
    <t>HELPDESK ALERT CARLSBAD - Email Alias Provisioning</t>
  </si>
  <si>
    <t>INC-113461</t>
  </si>
  <si>
    <t>new qbo setup Gilchrist</t>
  </si>
  <si>
    <t>HELPDESK ALERT EN - Bluetooth</t>
  </si>
  <si>
    <t>INC-112099</t>
  </si>
  <si>
    <t>HELPDESK ALERT FTL - Laptop Screen Display Damaged/Pink Tint</t>
  </si>
  <si>
    <t>Montior Hardware Issue</t>
  </si>
  <si>
    <t>HELPDESK ALERT CHICAGO - FTL office-XCM record-David Erlich-Dept  update</t>
  </si>
  <si>
    <t>XCM Permission Group update</t>
  </si>
  <si>
    <t>109926</t>
  </si>
  <si>
    <t>Cell phone apps crashing</t>
  </si>
  <si>
    <t>Intune</t>
  </si>
  <si>
    <t>111593</t>
  </si>
  <si>
    <t>Re: Access for Advance Flow</t>
  </si>
  <si>
    <t>Advanced FLow</t>
  </si>
  <si>
    <t>112376</t>
  </si>
  <si>
    <t>HELPDESK ALERT MIAMI - No access to XCM</t>
  </si>
  <si>
    <t>Internet Cache</t>
  </si>
  <si>
    <t>111015</t>
  </si>
  <si>
    <t>Fw: Adding Ada Orie to Remit2 inbox</t>
  </si>
  <si>
    <t>109865</t>
  </si>
  <si>
    <t>Unable to access support.citrincooperman.com</t>
  </si>
  <si>
    <t>110187</t>
  </si>
  <si>
    <t>linked to a problem</t>
  </si>
  <si>
    <t>INC-113963</t>
  </si>
  <si>
    <t>112304</t>
  </si>
  <si>
    <t>Emails to ITHelpdesk are being returned as undeliverable</t>
  </si>
  <si>
    <t>INC-108084</t>
  </si>
  <si>
    <t>HELPDESK ALERT PA - EVP Systems - EstateVal</t>
  </si>
  <si>
    <t>INC-109275</t>
  </si>
  <si>
    <t>Client: TopStack Group</t>
  </si>
  <si>
    <t>111664</t>
  </si>
  <si>
    <t>FW: James Balzaretti Has Created New Items in ShareFile</t>
  </si>
  <si>
    <t>110356</t>
  </si>
  <si>
    <t>HELPDESK ALERT WOODBURY - QB error</t>
  </si>
  <si>
    <t>INC-113850</t>
  </si>
  <si>
    <t>Keyboard N key not registering</t>
  </si>
  <si>
    <t>INC-113945</t>
  </si>
  <si>
    <t>Suspect email from Citrin HR Payroll dept addressed to Amy@google.com</t>
  </si>
  <si>
    <t>The ticket was a result of 1.30.25 phishing campaign</t>
  </si>
  <si>
    <t>112201</t>
  </si>
  <si>
    <t>HELPDESK ALERT LA - Add printer</t>
  </si>
  <si>
    <t>HELPDESK ALERT BH - Agilink</t>
  </si>
  <si>
    <t>112975</t>
  </si>
  <si>
    <t>HELPDESK ALERT EN - Need to scan from WH Reception Ricoh copier</t>
  </si>
  <si>
    <t>INC-113398</t>
  </si>
  <si>
    <t>TEAMS - Outgoing phone issues</t>
  </si>
  <si>
    <t>INC-113148</t>
  </si>
  <si>
    <t>IDEA license registration</t>
  </si>
  <si>
    <t>Ongoing IDEA Lic issue, Steven followed all steps</t>
  </si>
  <si>
    <t>112183</t>
  </si>
  <si>
    <t>HELPDESK ALERT NYC -Printers</t>
  </si>
  <si>
    <t>112224</t>
  </si>
  <si>
    <t>HELPDESK ALERT NYC -Titles to Update in AD</t>
  </si>
  <si>
    <t>111441</t>
  </si>
  <si>
    <t>International Travel Return is scheduled for: Gosar, Haren</t>
  </si>
  <si>
    <t>requester name was not updated</t>
  </si>
  <si>
    <t>INC-113149</t>
  </si>
  <si>
    <t>subject was not updated</t>
  </si>
  <si>
    <t>INC-110791</t>
  </si>
  <si>
    <t>SharePoint site access request</t>
  </si>
  <si>
    <t>111810</t>
  </si>
  <si>
    <t>HELPDESK ALERT NYC -IT Assistance - Thurs Jan 23 all day - Wall Street Conference Room</t>
  </si>
  <si>
    <t>110776</t>
  </si>
  <si>
    <t>Request for temporary charger</t>
  </si>
  <si>
    <t>INC-113468</t>
  </si>
  <si>
    <t>109922</t>
  </si>
  <si>
    <t>HELPDESK ALERT NYC -1/23 - NYC Event Garden/Greenwich Village</t>
  </si>
  <si>
    <t>109690</t>
  </si>
  <si>
    <t>HELPDESK ALERT NYC - Copilot Licenses Request</t>
  </si>
  <si>
    <t>110362</t>
  </si>
  <si>
    <t>HELPDESK ALERT NYC -Problem Printing to Adobe from Excel</t>
  </si>
  <si>
    <t>101617</t>
  </si>
  <si>
    <t>HELPDESK ALERT MA - Network Adapter issues</t>
  </si>
  <si>
    <t>107403</t>
  </si>
  <si>
    <t>HELPDESK ALERT NYC -Fax Confirmation Not Received</t>
  </si>
  <si>
    <t>109355</t>
  </si>
  <si>
    <t>MS Office Apps Sign in issues</t>
  </si>
  <si>
    <t>HELPDESK ALERT FLORHAM PARK - Caseware Connector Add In not working</t>
  </si>
  <si>
    <t>CW Connector = SOL-9</t>
  </si>
  <si>
    <t>112161</t>
  </si>
  <si>
    <t>Excel - right click not working</t>
  </si>
  <si>
    <t>112483</t>
  </si>
  <si>
    <t>HELPDESK ALERT FLORHAM PARK - Fw: Access Request: Natalya Gridina for SafeSend Suite via Office 365</t>
  </si>
  <si>
    <t xml:space="preserve">Sol-211 needs to be re-evalutaed user was wrongly provisioned giving more rights than required </t>
  </si>
  <si>
    <t>112879</t>
  </si>
  <si>
    <t>Unlock files in CCH Doc</t>
  </si>
  <si>
    <t>CCH Doc Cancel Checkout</t>
  </si>
  <si>
    <t>INC-113351</t>
  </si>
  <si>
    <t>QBO - Request</t>
  </si>
  <si>
    <t>KBA-233</t>
  </si>
  <si>
    <t>INC-113319</t>
  </si>
  <si>
    <t>Interns don't have remote access</t>
  </si>
  <si>
    <t>110479</t>
  </si>
  <si>
    <t>HELPDESK ALERT FLORHAM PARK - RE: Owings Mills - Engage Permissions</t>
  </si>
  <si>
    <t>INC-111820</t>
  </si>
  <si>
    <t>RE: Multiple Attempts :Regarding returning your signature laptop</t>
  </si>
  <si>
    <t>No details updated for Troubleshooting</t>
  </si>
  <si>
    <t>INC-113333</t>
  </si>
  <si>
    <t>online Bill.com access</t>
  </si>
  <si>
    <t>INC-113678</t>
  </si>
  <si>
    <t>Unable to access reports in XCM</t>
  </si>
  <si>
    <t>Details not updated regarding Troubleshooting and resolution</t>
  </si>
  <si>
    <t>112454</t>
  </si>
  <si>
    <t>HELPDESK ALERT JERICHO - FW: Incident notification # 56198024 - SCAM EMAIL??</t>
  </si>
  <si>
    <t>INC-113681</t>
  </si>
  <si>
    <t>spam e-mail</t>
  </si>
  <si>
    <t>The suspicious email needed to be scanned</t>
  </si>
  <si>
    <t>INC-1319</t>
  </si>
  <si>
    <t>PDF File Won't Open</t>
  </si>
  <si>
    <t>INC-113903</t>
  </si>
  <si>
    <t>Potential Phishing Link?</t>
  </si>
  <si>
    <t>these phishing campaigns should have a probelem associated and a standard answer to the user</t>
  </si>
  <si>
    <t>INC-112285</t>
  </si>
  <si>
    <t>HELPDESK ALERT NYC -RE: Mitel handset phone migration to Teams Phone</t>
  </si>
  <si>
    <t>This is part of the Mitel migration project</t>
  </si>
  <si>
    <t>108938</t>
  </si>
  <si>
    <t>Issues logging into programs - Melissa Puhi</t>
  </si>
  <si>
    <t>111841</t>
  </si>
  <si>
    <t>HELPDESK ALERT WOODBURY - NEW QBO File Needed</t>
  </si>
  <si>
    <t>111251</t>
  </si>
  <si>
    <t>HELPDESK ALERT WOODBURY - Monitor issue</t>
  </si>
  <si>
    <t>INC-109921</t>
  </si>
  <si>
    <t>HELPDESK ALERT WOODBURY - STAR PDM Freezing up</t>
  </si>
  <si>
    <t>112114</t>
  </si>
  <si>
    <t>HELPDESK ALERT LI - Remote desktop</t>
  </si>
  <si>
    <t>112419</t>
  </si>
  <si>
    <t>HELPDESK ALERT NYC -Issues accessing Caseware</t>
  </si>
  <si>
    <t>112795</t>
  </si>
  <si>
    <t>FW: k-1's</t>
  </si>
  <si>
    <t>112502</t>
  </si>
  <si>
    <t>HELPDESK ALERT NYC -Voice message from VERA DANISI MB: 1999</t>
  </si>
  <si>
    <t>KBA not applicable for this request</t>
  </si>
  <si>
    <t>108720</t>
  </si>
  <si>
    <t>RE: CaseWare License - Resolving Expired License Notification</t>
  </si>
  <si>
    <t>112058</t>
  </si>
  <si>
    <t>HELPDESK ALERT NYC -Application Notice.</t>
  </si>
  <si>
    <t>111822</t>
  </si>
  <si>
    <t>HELPDESK ALERT FLORHAM PARK - RE: Action Required &gt;&gt; Instructions for Your Keeper Security Account</t>
  </si>
  <si>
    <t xml:space="preserve">SOL-393 Needs to be updated to include enrollment steps </t>
  </si>
  <si>
    <t>111852</t>
  </si>
  <si>
    <t>HELPDESK ALERT NYC -HELPDESK ALERT FLORHAM PARK - Resend New Keeper Invite</t>
  </si>
  <si>
    <t>109352</t>
  </si>
  <si>
    <t>HELPDESK ALERT WP - CFS Error message</t>
  </si>
  <si>
    <t>110667</t>
  </si>
  <si>
    <t>HELPDESK ALERT NYC -CFS 24 error message - please help</t>
  </si>
  <si>
    <t>108542</t>
  </si>
  <si>
    <t>Avalara login issue</t>
  </si>
  <si>
    <t>111458</t>
  </si>
  <si>
    <t>HELPDESK ALERT FLORHAM PARK - RE: Avalara users to be setup</t>
  </si>
  <si>
    <t>SOL-414</t>
  </si>
  <si>
    <t>111736</t>
  </si>
  <si>
    <t>HELPDESK ALERT WOODBURY - CFS Payroll 2025</t>
  </si>
  <si>
    <t>INC-114083</t>
  </si>
  <si>
    <t>Assistance Required to Open RAR File Received from Client</t>
  </si>
  <si>
    <t>No KB article exists for RAR file extraction</t>
  </si>
  <si>
    <t>INC-1270</t>
  </si>
  <si>
    <t>Sunny Sethi-Issues with MS Teams</t>
  </si>
  <si>
    <t>No KB article exists for MS Teams troubleshooting</t>
  </si>
  <si>
    <t>INC-113755</t>
  </si>
  <si>
    <t>No KB article exists, nor a new submitted</t>
  </si>
  <si>
    <t>111991</t>
  </si>
  <si>
    <t>HELPDESK ALERT IN - excel and caseware desktop unresponsive</t>
  </si>
  <si>
    <t>No details of issue documented</t>
  </si>
  <si>
    <t>INC-110552</t>
  </si>
  <si>
    <t>HELPDESK ALERT IN - Laptop screen flickering issues</t>
  </si>
  <si>
    <t>No KB exists for said issue, neither a new one submitted by the engineer</t>
  </si>
  <si>
    <t>SHAREPOINT - request to Mirror SharePoint Access duo to employee leaving</t>
  </si>
  <si>
    <t>INC-113135</t>
  </si>
  <si>
    <t>WINDOWS - Can't print checks</t>
  </si>
  <si>
    <t>Blocked Emails</t>
  </si>
  <si>
    <t>HELPDESK ALERT LA - Access to Woodland Hills Drive</t>
  </si>
  <si>
    <t>INC-112940</t>
  </si>
  <si>
    <t>NETWORK - Change to IP Address?  Website issues</t>
  </si>
  <si>
    <t>INC-113712</t>
  </si>
  <si>
    <t>Wrong input on CaseWare</t>
  </si>
  <si>
    <t>INC-113892</t>
  </si>
  <si>
    <t>Chris Burse: Unable to Convert Attachments in Outlook</t>
  </si>
  <si>
    <t>112278</t>
  </si>
  <si>
    <t>PPC is empty in case ware and I am not able to add documents.</t>
  </si>
  <si>
    <t>SOL-336</t>
  </si>
  <si>
    <t>INC-113726</t>
  </si>
  <si>
    <t>INC-113715</t>
  </si>
  <si>
    <t>BNA Planner on Web</t>
  </si>
  <si>
    <t>BNA ITP Web</t>
  </si>
  <si>
    <t>INC-113546</t>
  </si>
  <si>
    <t>CFS Desktop</t>
  </si>
  <si>
    <t>No KB exsists, neither one was created, No documentation of issue and if Infrastruture team has worked on the resolution, ticket had to be assigned to their team</t>
  </si>
  <si>
    <t>111225</t>
  </si>
  <si>
    <t>HELPDESK ALERT IN - RE: 2025 MFPCO login credentials</t>
  </si>
  <si>
    <t>KBA-322 needs to be updated with latest credentials or guide members to use Keeper is tha username and password is updated there</t>
  </si>
  <si>
    <t>111547</t>
  </si>
  <si>
    <t>No KB for BSOD error</t>
  </si>
  <si>
    <t>INC-110176</t>
  </si>
  <si>
    <t>HELPDESK ALERT IN - Michael Bird- Right Network issues</t>
  </si>
  <si>
    <t>No KB for  Right Network login steps/troubleshooting</t>
  </si>
  <si>
    <t>INC-113246</t>
  </si>
  <si>
    <t>Excel Crashes for Talati India Staff</t>
  </si>
  <si>
    <t>No KB available for excel troubleshooting</t>
  </si>
  <si>
    <t>INC-111959</t>
  </si>
  <si>
    <t>Need Gmail Contacts into Outlook</t>
  </si>
  <si>
    <t>INC-112180</t>
  </si>
  <si>
    <t>Egnyte Access Inquiry</t>
  </si>
  <si>
    <t>INC-111721</t>
  </si>
  <si>
    <t>Signature Analytics Laptop</t>
  </si>
  <si>
    <t>INC-112767</t>
  </si>
  <si>
    <t>Need Additional Time for SA Laptop Return</t>
  </si>
  <si>
    <t>INC-111718</t>
  </si>
  <si>
    <t>FW: Signature Analytics Immediate Laptop Return</t>
  </si>
  <si>
    <t>110917</t>
  </si>
  <si>
    <t>HELPDESK ALERT NYC -Haley Lu Richardson email</t>
  </si>
  <si>
    <t>Troubleshooting not required</t>
  </si>
  <si>
    <t>112732</t>
  </si>
  <si>
    <t>International Travel Departure is scheduled for: Palmer, Stacy</t>
  </si>
  <si>
    <t>Troubleshooting not required. No proper update re. resolution steps</t>
  </si>
  <si>
    <t>111003</t>
  </si>
  <si>
    <t>HELPDESK ALERT WOODBURY - CaseWare Registering issues</t>
  </si>
  <si>
    <t>113010</t>
  </si>
  <si>
    <t>VPN Not Connecting</t>
  </si>
  <si>
    <t>110277</t>
  </si>
  <si>
    <t>HELPDESK ALERT IN - Error while login to QBD Pre AE2017</t>
  </si>
  <si>
    <t>81436</t>
  </si>
  <si>
    <t>HELPDESK ALERT PA - URGENT:                BDC Roundtable Panelist call</t>
  </si>
  <si>
    <t>MImecast?</t>
  </si>
  <si>
    <t>INC-111685</t>
  </si>
  <si>
    <t>HELPDESK ALERT PA - Adobe for 1650 Arch</t>
  </si>
  <si>
    <t>106268</t>
  </si>
  <si>
    <t>HELPDESK ALERT PA - NEW Request:   VIP     Spare Docking station and take home charger needed for 1650 Arch Street</t>
  </si>
  <si>
    <t>Hardware  request</t>
  </si>
  <si>
    <t>INC-101068</t>
  </si>
  <si>
    <t>HELPDESK ALERT PA - RE: Checks for Approval</t>
  </si>
  <si>
    <t>Cancelled TIcket</t>
  </si>
  <si>
    <t>88346</t>
  </si>
  <si>
    <t>HELPDESK ALERT PA - Docking station for laptop at 1650 Arch St., PHila.</t>
  </si>
  <si>
    <t>112753</t>
  </si>
  <si>
    <t>FW: 224312- TF Oak Park - 1099 Error -Access issue</t>
  </si>
  <si>
    <t>113081</t>
  </si>
  <si>
    <t>Issue Opening Excel File - Error Message "Safe mode"</t>
  </si>
  <si>
    <t>INC-113257</t>
  </si>
  <si>
    <t>KBA-1046 exists but is unapproved for tech to search and use</t>
  </si>
  <si>
    <t>INC-112032</t>
  </si>
  <si>
    <t>Caseware file shutting down when opened</t>
  </si>
  <si>
    <t>111229</t>
  </si>
  <si>
    <t>HELPDESK ALERT IN - Issue with password reset</t>
  </si>
  <si>
    <t>KBA-1022</t>
  </si>
  <si>
    <t>INC-114006</t>
  </si>
  <si>
    <t>Is this real?</t>
  </si>
  <si>
    <t>INC-113144</t>
  </si>
  <si>
    <t>112944</t>
  </si>
  <si>
    <t>No proper update re. troubleshooting and resloution steps</t>
  </si>
  <si>
    <t>111908</t>
  </si>
  <si>
    <t>HELPDESK ALERT NYC -FW: RE: - ENGAGE3 WORKSHEET - 2024 TAX ENGAGEMENT LETTERS - Pomerantz /Grossman</t>
  </si>
  <si>
    <t>111483</t>
  </si>
  <si>
    <t>Please see below error in Engagement. Can you please fix it? Thanks</t>
  </si>
  <si>
    <t>INC-1414</t>
  </si>
  <si>
    <t>Caseware opening files</t>
  </si>
  <si>
    <t>Provide full guidance on where to add security groups in CW and add Solution</t>
  </si>
  <si>
    <t>112232</t>
  </si>
  <si>
    <t>Caseware - Login Issue</t>
  </si>
  <si>
    <t>Provide steps used to set up account and create solution.</t>
  </si>
  <si>
    <t>INC-113579</t>
  </si>
  <si>
    <t>Please Re-add Paul Soler to Calendar</t>
  </si>
  <si>
    <t>112474</t>
  </si>
  <si>
    <t>HELPDESK ALERT WP - FW: Frassetto caseware files to roll forward</t>
  </si>
  <si>
    <t>User cancelled request before technician actioned.</t>
  </si>
  <si>
    <t>INC-114274</t>
  </si>
  <si>
    <t>Assistance with Setting up New Wireless Headphones</t>
  </si>
  <si>
    <t>110671</t>
  </si>
  <si>
    <t>HELPDESK ALERT BH - Caseware Registration</t>
  </si>
  <si>
    <t>INC-113995</t>
  </si>
  <si>
    <t>Fraudulent email received</t>
  </si>
  <si>
    <t>Troubleshoot not required</t>
  </si>
  <si>
    <t>INC-113973</t>
  </si>
  <si>
    <t>INC-109634</t>
  </si>
  <si>
    <t>HELPDESK ALERT LA - g drive</t>
  </si>
  <si>
    <t>INC-114223</t>
  </si>
  <si>
    <t>CaseWare Login information</t>
  </si>
  <si>
    <t>112619</t>
  </si>
  <si>
    <t>HELPDESK ALERT NYC -FW: Tax Legislative Update / ASU 2023 New Disclosure Requirements / Pillar Two / Scheduling Deferreds CPE Event</t>
  </si>
  <si>
    <t>112297</t>
  </si>
  <si>
    <t>HELPDESK ALERT FLORHAM PARK - Outlook Issues</t>
  </si>
  <si>
    <t>INC-114063</t>
  </si>
  <si>
    <t>is this email fraudulent</t>
  </si>
  <si>
    <t>111874</t>
  </si>
  <si>
    <t>HELPDESK ALERT JERICHO - remote desktop</t>
  </si>
  <si>
    <t>112621</t>
  </si>
  <si>
    <t>HELPDESK ALERT NYC -Irving Penn Foundation</t>
  </si>
  <si>
    <t>112674</t>
  </si>
  <si>
    <t>Star Performance Issues</t>
  </si>
  <si>
    <t>112311</t>
  </si>
  <si>
    <t>HELPDESK ALERT NYC -CW document library message</t>
  </si>
  <si>
    <t>112300</t>
  </si>
  <si>
    <t>Emails to external recipients are being rejected</t>
  </si>
  <si>
    <t>No troubleshooting required</t>
  </si>
  <si>
    <t>111125</t>
  </si>
  <si>
    <t>HELPDESK ALERT EN - west la groups</t>
  </si>
  <si>
    <t>INC-114073</t>
  </si>
  <si>
    <t>Unable to create Caseware new tax files</t>
  </si>
  <si>
    <t>INC-1399</t>
  </si>
  <si>
    <t>CCH Axcess Documents issue</t>
  </si>
  <si>
    <t>What troubleshooting steps were taken before you decided reinstalling would be best option? What steps were taken for reinstall?</t>
  </si>
  <si>
    <t>111266</t>
  </si>
  <si>
    <t>HELPDESK ALERT MA - VPN Issues</t>
  </si>
  <si>
    <t>Ticket should have read "VPN-Authentication Failed"</t>
  </si>
  <si>
    <t>104596</t>
  </si>
  <si>
    <t>RE: Client's Remote Access</t>
  </si>
  <si>
    <t>The Resolution does not state what the ultimate solution for this user was.</t>
  </si>
  <si>
    <t>110549</t>
  </si>
  <si>
    <t>HELPDESK ALERT MA - access to caseware cloud</t>
  </si>
  <si>
    <t>Although you mention to your email to Heather that the solution suggests you need their approval, your Resolution should state "I used SOL-XXX as guidance…"</t>
  </si>
  <si>
    <t>112864</t>
  </si>
  <si>
    <t>FW: NFS / CRCP | DRAFT Structure Step Chart</t>
  </si>
  <si>
    <t>112803</t>
  </si>
  <si>
    <t>Out of Country 1/25/25 - 2/2/25</t>
  </si>
  <si>
    <t>Q2. Subject to be updated</t>
  </si>
  <si>
    <t>111737</t>
  </si>
  <si>
    <t>INC-113982</t>
  </si>
  <si>
    <t>Payroll Department Email</t>
  </si>
  <si>
    <t>Need to confirm with the user if he/she clicked any link on this suspicious email.</t>
  </si>
  <si>
    <t>112828</t>
  </si>
  <si>
    <t>Re: Unable to change password</t>
  </si>
  <si>
    <t>INC-113795</t>
  </si>
  <si>
    <t>111586</t>
  </si>
  <si>
    <t>HELPDESK ALERT IN - CCI Hyderabad</t>
  </si>
  <si>
    <t xml:space="preserve">
KBA-1026</t>
  </si>
  <si>
    <t>INC-114121</t>
  </si>
  <si>
    <t>New OS installation for Dhaval Jain</t>
  </si>
  <si>
    <t>113078</t>
  </si>
  <si>
    <t>Request a new keyboard for WFH</t>
  </si>
  <si>
    <t>No KB for WFH hardware</t>
  </si>
  <si>
    <t>111562</t>
  </si>
  <si>
    <t>HELPDESK ALERT IN - Request for Wired Keyboard</t>
  </si>
  <si>
    <t>INC-112368</t>
  </si>
  <si>
    <t>HELPDESK ALERT IN - Issue with Remote Desktop</t>
  </si>
  <si>
    <t>111486</t>
  </si>
  <si>
    <t>HELPDESK ALERT NYC -Phone Number</t>
  </si>
  <si>
    <t>109339</t>
  </si>
  <si>
    <t>HELPDESK ALERT NYC -FW: New Hires &amp; XCM Calendar Profile Setup</t>
  </si>
  <si>
    <t>INC-113657</t>
  </si>
  <si>
    <t>Accesses</t>
  </si>
  <si>
    <t>INC-81734</t>
  </si>
  <si>
    <t>Unable to access Mimecast</t>
  </si>
  <si>
    <t>111189</t>
  </si>
  <si>
    <t>HELPDESK ALERT CHICAGO - Updating DLs for Miami</t>
  </si>
  <si>
    <t>111061</t>
  </si>
  <si>
    <t>HELPDESK ALERT NYC -QB Access</t>
  </si>
  <si>
    <t>112942</t>
  </si>
  <si>
    <t>Needs to rest password</t>
  </si>
  <si>
    <t>107734</t>
  </si>
  <si>
    <t>HELPDESK ALERT NYC -Coffee Spill</t>
  </si>
  <si>
    <t>110736</t>
  </si>
  <si>
    <t>Keyboard not working</t>
  </si>
  <si>
    <t>110640</t>
  </si>
  <si>
    <t>HELPDESK ALERT NYC -NYC Office</t>
  </si>
  <si>
    <t>INC-113255</t>
  </si>
  <si>
    <t>No KB exists for CCH Axcess troubleshooting</t>
  </si>
  <si>
    <t>111985</t>
  </si>
  <si>
    <t>HELPDESK ALERT IN - Teams and Outlook login issue</t>
  </si>
  <si>
    <t>No KB referred during resolution</t>
  </si>
  <si>
    <t>112017</t>
  </si>
  <si>
    <t>Quickbook Error</t>
  </si>
  <si>
    <t>No KB exists for Quickbooks upgrade/installtion</t>
  </si>
  <si>
    <t>112729</t>
  </si>
  <si>
    <t>Approved KBA-391 not referrenced in resolution</t>
  </si>
  <si>
    <t>INC-113532</t>
  </si>
  <si>
    <t>SOFTWARE - New Software Request - Acrobat Pro</t>
  </si>
  <si>
    <t>Adobe does not require infosec review, it is part of approved softwares</t>
  </si>
  <si>
    <t>INC-114066</t>
  </si>
  <si>
    <t>Suspicious Email Received</t>
  </si>
  <si>
    <t>Notes were not properly updated and email content is missing</t>
  </si>
  <si>
    <t>111850</t>
  </si>
  <si>
    <t>Printer Help!</t>
  </si>
  <si>
    <t>INC-108980</t>
  </si>
  <si>
    <t>HELPDESK ALERT PA - Caseware SmartSync Issues</t>
  </si>
  <si>
    <t>112039</t>
  </si>
  <si>
    <t>QuickBooks Download</t>
  </si>
  <si>
    <t>112543</t>
  </si>
  <si>
    <t>HELPDESK ALERT NYC -CaseWare Read Only and Registration Code</t>
  </si>
  <si>
    <t>110788</t>
  </si>
  <si>
    <t>HELPDESK ALERT NYC -FW: Payment confirmation for UBS Arena Event Bundle</t>
  </si>
  <si>
    <t>111472</t>
  </si>
  <si>
    <t>HELPDESK ALERT NYC -Access to client's QB Online</t>
  </si>
  <si>
    <t>110713</t>
  </si>
  <si>
    <t>HELPDESK ALERT MD - CCH Axcess - Katherine Barker</t>
  </si>
  <si>
    <t>111470</t>
  </si>
  <si>
    <t>HELPDESK ALERT WOODBURY - Access to SuperForms</t>
  </si>
  <si>
    <t>111489</t>
  </si>
  <si>
    <t>HELPDESK ALERT JERICHO - Missing Caseware Tax Templates</t>
  </si>
  <si>
    <t>110635</t>
  </si>
  <si>
    <t>HELPDESK ALERT WP - Booking in Florham Park</t>
  </si>
  <si>
    <t>111008</t>
  </si>
  <si>
    <t>HELPDESK ALERT WP - Portable Monitor</t>
  </si>
  <si>
    <t>Loaner monitor</t>
  </si>
  <si>
    <t>111645</t>
  </si>
  <si>
    <t>HELPDESK ALERT RI - FW: Updated CaseWare Templates</t>
  </si>
  <si>
    <t>Where did you install from? Is there a Solution? If no, should create one.</t>
  </si>
  <si>
    <t>111317</t>
  </si>
  <si>
    <t>HELPDESK ALERT WP - QB</t>
  </si>
  <si>
    <t>INC-114138</t>
  </si>
  <si>
    <t>110589</t>
  </si>
  <si>
    <t>HELPDESK ALERT NYC -Fw: 1099-NEC from Schott Music Corp</t>
  </si>
  <si>
    <t>INC-111191</t>
  </si>
  <si>
    <t>FW: 2023 TAX RETURN ACCESS</t>
  </si>
  <si>
    <t>Q6. No clarity in resolution steps</t>
  </si>
  <si>
    <t>112229</t>
  </si>
  <si>
    <t>HELPDESK ALERT NYC -Changing Caseware Server from Braintree to NY, NY</t>
  </si>
  <si>
    <t>Q5 &amp; Q6.  No clarity in Troublshoot &amp; resolution steps.</t>
  </si>
  <si>
    <t>111276</t>
  </si>
  <si>
    <t>HELPDESK ALERT NYC -Im locked out</t>
  </si>
  <si>
    <t>No KB article required, Password reset</t>
  </si>
  <si>
    <t>109539</t>
  </si>
  <si>
    <t>HELPDESK ALERT NYC -2024 cw file deletion</t>
  </si>
  <si>
    <t>Q6. Need detailed resolution steps</t>
  </si>
  <si>
    <t>112854</t>
  </si>
  <si>
    <t>Title Level update in XCM</t>
  </si>
  <si>
    <t>INC-114273</t>
  </si>
  <si>
    <t>Creating a tax closing in smart sync server</t>
  </si>
  <si>
    <t>109357</t>
  </si>
  <si>
    <t>HELPDESK ALERT NYC -Archive folder for emails automatically getting filed...</t>
  </si>
  <si>
    <t>No KB article required, Basic troubleshooting is missing.</t>
  </si>
  <si>
    <t>110625</t>
  </si>
  <si>
    <t>HELPDESK ALERT PA - Teams - sound not working</t>
  </si>
  <si>
    <t xml:space="preserve">Auto resolved. No troubleshooting and resolution steps required, </t>
  </si>
  <si>
    <t>112574</t>
  </si>
  <si>
    <t>HELPDESK ALERT MA - Unable to access Teams</t>
  </si>
  <si>
    <t>111040</t>
  </si>
  <si>
    <t>HELPDESK ALERT CHICAGO - Email rights for EFILE Region 1 inbox</t>
  </si>
  <si>
    <t>INC-81276</t>
  </si>
  <si>
    <t>FW: CNB - Management Account Update</t>
  </si>
  <si>
    <t>User never responded</t>
  </si>
  <si>
    <t>112246</t>
  </si>
  <si>
    <t>HELPDESK ALERT CHICAGO - CCH Fixed Asseets</t>
  </si>
  <si>
    <t>110947</t>
  </si>
  <si>
    <t>HELPDESK ALERT CHICAGO - Chicago office- Oxana's office &amp; home screens going off and on</t>
  </si>
  <si>
    <t>INC-113659</t>
  </si>
  <si>
    <t>110186</t>
  </si>
  <si>
    <t>HELPDESK ALERT NYC -RE:</t>
  </si>
  <si>
    <t>There is no proper update regarding resolution steps</t>
  </si>
  <si>
    <t>110641</t>
  </si>
  <si>
    <t>HELPDESK ALERT PA - AssureSign Account</t>
  </si>
  <si>
    <t>No update for troubleshooting steps</t>
  </si>
  <si>
    <t>110017</t>
  </si>
  <si>
    <t>T VALUE SOFTWARE</t>
  </si>
  <si>
    <t>INC-114012</t>
  </si>
  <si>
    <t>Unidentified email</t>
  </si>
  <si>
    <t>INC-111662</t>
  </si>
  <si>
    <t>HELPDESK ALERT PA - FW: Northeastern Health Systems - open items to complete June 2024 IRS Form 990</t>
  </si>
  <si>
    <t>112192</t>
  </si>
  <si>
    <t>HELPDESK ALERT NYC -Caseware Templates</t>
  </si>
  <si>
    <t>INC-113845</t>
  </si>
  <si>
    <t>CaseWare License Update</t>
  </si>
  <si>
    <t>HELPDESK ALERT NYC -FW: Entity Work</t>
  </si>
  <si>
    <t>No proper update re. Troubleshooting and resolution</t>
  </si>
  <si>
    <t>INC-114107</t>
  </si>
  <si>
    <t>Berdon Data - Excel Tab</t>
  </si>
  <si>
    <t>INC-113600</t>
  </si>
  <si>
    <t>Adobe Sign Permissions</t>
  </si>
  <si>
    <t>INC-113429</t>
  </si>
  <si>
    <t>Ear Buds Connection Issue</t>
  </si>
  <si>
    <t>INC-108048</t>
  </si>
  <si>
    <t>Request for Domain/IP Range White Listing</t>
  </si>
  <si>
    <t>INC-113162</t>
  </si>
  <si>
    <t>DataSnipper - Need to install DataSnipper (Excel Plug-In)</t>
  </si>
  <si>
    <t>108748</t>
  </si>
  <si>
    <t>Request for Printer/Scanner Driver Installation &amp; Usage</t>
  </si>
  <si>
    <t>SOL-278</t>
  </si>
  <si>
    <t>111701</t>
  </si>
  <si>
    <t>RE: HELPDESK ALERT JERICHO - RE: Successor Accountant</t>
  </si>
  <si>
    <t>112457</t>
  </si>
  <si>
    <t>HELPDESK ALERT JERICHO - Caseware Speed</t>
  </si>
  <si>
    <t>107774</t>
  </si>
  <si>
    <t>HELPDESK ALERT WOODBURY - "We've moved" banner needs to be corrected</t>
  </si>
  <si>
    <t>111707</t>
  </si>
  <si>
    <t>HELPDESK ALERT JERICHO - Z drive</t>
  </si>
  <si>
    <t>111285</t>
  </si>
  <si>
    <t>HELPDESK ALERT JERICHO - Can't access O Drive on the network remotely</t>
  </si>
  <si>
    <t>111688</t>
  </si>
  <si>
    <t>HELPDESK ALERT NYC -PW expired</t>
  </si>
  <si>
    <t>107733</t>
  </si>
  <si>
    <t>RE: HELPDESK ALERT NYC -laptop camera</t>
  </si>
  <si>
    <t>111524</t>
  </si>
  <si>
    <t>HELPDESK ALERT NYC -Harbor Email Distribution List</t>
  </si>
  <si>
    <t>111644</t>
  </si>
  <si>
    <t>HELPDESK ALERT NYC -Computer</t>
  </si>
  <si>
    <t>109887</t>
  </si>
  <si>
    <t>HELPDESK ALERT NYC -Internet in offices</t>
  </si>
  <si>
    <t>109230</t>
  </si>
  <si>
    <t>HELPDESK ALERT NYC -Outlook - Shared Calendar</t>
  </si>
  <si>
    <t>No proper update re. Troubleshooting and resolution steps</t>
  </si>
  <si>
    <t>INC-114155</t>
  </si>
  <si>
    <t>outlook is not responding</t>
  </si>
  <si>
    <t>INC-113400</t>
  </si>
  <si>
    <t>International Travel Return is scheduled for: F, Tony</t>
  </si>
  <si>
    <t>110620</t>
  </si>
  <si>
    <t>HELPDESK ALERT IN - IDEA License</t>
  </si>
  <si>
    <t>109948</t>
  </si>
  <si>
    <t>HELPDESK ALERT CHAPEL HILL - Cannot put any adobe file into client document files</t>
  </si>
  <si>
    <t>Problem resolved on its own: SOL-226</t>
  </si>
  <si>
    <t>112326</t>
  </si>
  <si>
    <t>Access Request: Taylor Brown for SafeSend Suite via Office 365</t>
  </si>
  <si>
    <t>Sol-211 needs to be re-evalutaed</t>
  </si>
  <si>
    <t>108723</t>
  </si>
  <si>
    <t>RE: Engagement to Caseware</t>
  </si>
  <si>
    <t>CW Conversions</t>
  </si>
  <si>
    <t>112671</t>
  </si>
  <si>
    <t>Caseware view - MIles Pfeifer</t>
  </si>
  <si>
    <t>109532</t>
  </si>
  <si>
    <t>Need to renew W-2 mate software</t>
  </si>
  <si>
    <t>w2-Mate</t>
  </si>
  <si>
    <t>110872</t>
  </si>
  <si>
    <t>HELPDESK ALERT IN - RE: Password/Account Expiration Notification</t>
  </si>
  <si>
    <t>KBA-87</t>
  </si>
  <si>
    <t>INC-113560</t>
  </si>
  <si>
    <t>A&amp;A New Hire: Chandan Yadav</t>
  </si>
  <si>
    <t>No KB article exsists for PPC access</t>
  </si>
  <si>
    <t>112739</t>
  </si>
  <si>
    <t>Issue got resolved on its own</t>
  </si>
  <si>
    <t>112348</t>
  </si>
  <si>
    <t>HELPDESK ALERT IN - Re: Email Group</t>
  </si>
  <si>
    <t>KBA-1026 Approved but not published</t>
  </si>
  <si>
    <t>110698</t>
  </si>
  <si>
    <t>HELPDESK ALERT IN - Re: Unable to view the CaseWare file of LaGuardia Corporate Center 2023</t>
  </si>
  <si>
    <t>KBA-8 Approved not published</t>
  </si>
  <si>
    <t>112650</t>
  </si>
  <si>
    <t>Teams-Calendar</t>
  </si>
  <si>
    <t>111928</t>
  </si>
  <si>
    <t>HELPDESK ALERT MA - Sage 2024</t>
  </si>
  <si>
    <t>INC-113457</t>
  </si>
  <si>
    <t>Intranet - A&amp;A page</t>
  </si>
  <si>
    <t>111832</t>
  </si>
  <si>
    <t>HELPDESK ALERT NYC -CFS Payroll Program 2024</t>
  </si>
  <si>
    <t>112617</t>
  </si>
  <si>
    <t>HELPDESK ALERT FLORHAM PARK - Teams</t>
  </si>
  <si>
    <t>111259</t>
  </si>
  <si>
    <t>HELPDESK ALERT MA - URGENT</t>
  </si>
  <si>
    <t>No appropriate update on troubleshooting and resolution steps.</t>
  </si>
  <si>
    <t>INC-113951</t>
  </si>
  <si>
    <t>Possible malicious email</t>
  </si>
  <si>
    <t>110705</t>
  </si>
  <si>
    <t>HELPDESK ALERT RI - QBO access - Bass River Buds LLC</t>
  </si>
  <si>
    <t>INC-113622</t>
  </si>
  <si>
    <t>Duo login not working offline</t>
  </si>
  <si>
    <t>INC-113939</t>
  </si>
  <si>
    <t>112681</t>
  </si>
  <si>
    <t>Email signature DIRECT Number</t>
  </si>
  <si>
    <t>109804</t>
  </si>
  <si>
    <t>HELPDESK ALERT MA - FW: Microsoft Authenticator</t>
  </si>
  <si>
    <t>It is internal phishing campaign email, but wrongly updated in ticket</t>
  </si>
  <si>
    <t>112649</t>
  </si>
  <si>
    <t>QuickBooks backup error</t>
  </si>
  <si>
    <t>INC-113184</t>
  </si>
  <si>
    <t>Phishing Email from xForce Zenwork</t>
  </si>
  <si>
    <t>No solutions needed for this phishing email</t>
  </si>
  <si>
    <t>111958</t>
  </si>
  <si>
    <t>International Travel Submitted.</t>
  </si>
  <si>
    <t>Automatic email, no steps to be followed</t>
  </si>
  <si>
    <t>INC-1323</t>
  </si>
  <si>
    <t>112057</t>
  </si>
  <si>
    <t>HELPDESK ALERT FLORHAM PARK - iManage</t>
  </si>
  <si>
    <t>SOL-254</t>
  </si>
  <si>
    <t>111481</t>
  </si>
  <si>
    <t>HELPDESK ALERT FLORHAM PARK - laptop</t>
  </si>
  <si>
    <t>112228</t>
  </si>
  <si>
    <t>HELPDESK ALERT FLORHAM PARK - IT E-mails</t>
  </si>
  <si>
    <t>SOL-38</t>
  </si>
  <si>
    <t>INC-114276</t>
  </si>
  <si>
    <t>Phillips Precision Inc - CW Tax file 12.31.2023</t>
  </si>
  <si>
    <t>112013</t>
  </si>
  <si>
    <t>HELPDESK ALERT IN - Teams</t>
  </si>
  <si>
    <t>No article for MS Teams installtion</t>
  </si>
  <si>
    <t>111609</t>
  </si>
  <si>
    <t>HELPDESK ALERT IN - FW: We found suspicious links</t>
  </si>
  <si>
    <t>KBA-38 exsists but images are broken</t>
  </si>
  <si>
    <t>111538</t>
  </si>
  <si>
    <t>Unable to start MS-Teams</t>
  </si>
  <si>
    <t>107956</t>
  </si>
  <si>
    <t>HELPDESK ALERT NYC -Caseware Template Issue</t>
  </si>
  <si>
    <t>KBA-404 approved but not published</t>
  </si>
  <si>
    <t>111137</t>
  </si>
  <si>
    <t>PDF file snot getting opened</t>
  </si>
  <si>
    <t>No KB article for specified error in Adobe</t>
  </si>
  <si>
    <t>INC-113434</t>
  </si>
  <si>
    <t>SurePrep App failed to install in my desktop.</t>
  </si>
  <si>
    <t>111001</t>
  </si>
  <si>
    <t>HELPDESK ALERT NYC -Caseware Rollover - Error</t>
  </si>
  <si>
    <t>110060</t>
  </si>
  <si>
    <t>HELPDESK ALERT NYC -Imanage</t>
  </si>
  <si>
    <t>INC-113887</t>
  </si>
  <si>
    <t>Caseware Add Template error</t>
  </si>
  <si>
    <t>INC-114255</t>
  </si>
  <si>
    <t>CX-8.2 PPC sampling forms are loading with a "macros must be enabled" message</t>
  </si>
  <si>
    <t>106574</t>
  </si>
  <si>
    <t>HELPDESK ALERT LA - returning to office,issues with signing in</t>
  </si>
  <si>
    <t>103039</t>
  </si>
  <si>
    <t>HELPDESK ALERT LA - Teams Meetings</t>
  </si>
  <si>
    <t>106348</t>
  </si>
  <si>
    <t>106770</t>
  </si>
  <si>
    <t>HELPDESK ALERT LA - Quickbooks</t>
  </si>
  <si>
    <t>INC-112515</t>
  </si>
  <si>
    <t>HELPDESK ALERT EN - Print to PDF from Jpeg</t>
  </si>
  <si>
    <t>Did not search for KBA because there was an active Problem; no troubleshooting required due to known outage</t>
  </si>
  <si>
    <t xml:space="preserve"> KBA was not searched because there was already an active problem reported. No troubleshooting needed because the issue was due to a known outage</t>
  </si>
  <si>
    <t>No KB article</t>
  </si>
  <si>
    <t xml:space="preserve">
KBA-1097, Not Published, Unapproved</t>
  </si>
  <si>
    <t>KBA-244</t>
  </si>
  <si>
    <t>Did you search for a KBA? HOW did you modify the expiration to 365 days?</t>
  </si>
  <si>
    <t>There was extensive troubleshooting that went into this ticket, but none of it was documented. You just stated what the ultimate solution was.</t>
  </si>
  <si>
    <t>No reference to searching/creating KBA.</t>
  </si>
  <si>
    <t>Received an update from the requestor to close this ticket, as they have troubleshot and resolved the issue it seems</t>
  </si>
  <si>
    <t>Received an update from the requestor to close this ticket, as a group of people experienced this issue, which now appears to be resolved.</t>
  </si>
  <si>
    <t>There is no KBA reference and User confirmation</t>
  </si>
  <si>
    <t>KBA reference and user confirmation were not mentioned.</t>
  </si>
  <si>
    <t>KBA# reference not mentioned. Proper resolution notes to be updated</t>
  </si>
  <si>
    <t>There is no KBA referenced. However, based on initial troubleshooting, this appears to be a WiFi connectivity issue.</t>
  </si>
  <si>
    <t>This issue is related to SP binders and appears to be dependent on a SurePrep fix in collaboration with the SWAT team.</t>
  </si>
  <si>
    <t>no solution artucle needed</t>
  </si>
  <si>
    <t>reinstalled idea</t>
  </si>
  <si>
    <t>Wrong request created</t>
  </si>
  <si>
    <t>Converted to Incident</t>
  </si>
  <si>
    <t>Ticket req by Infra</t>
  </si>
  <si>
    <t>dup ticket not linked</t>
  </si>
  <si>
    <t xml:space="preserve">User resolved on their own. </t>
  </si>
  <si>
    <t>CW Local copies sync</t>
  </si>
  <si>
    <t>Noted KBA, but did not note the KBA# that was used</t>
  </si>
  <si>
    <t>The issue appears to have been resolved on its own; hence it is closed</t>
  </si>
  <si>
    <t xml:space="preserve"> Didn't  search for KBA because there was already an active problem reported. No troubleshooting needed because the issue was due to a known outage</t>
  </si>
  <si>
    <t>No KBA reference mentioned</t>
  </si>
  <si>
    <t>As per the notes, Technicians had checkedd with Info sec team and resolve the issue</t>
  </si>
  <si>
    <t>Sharepoint List update.</t>
  </si>
  <si>
    <t>Mimecast whitelist</t>
  </si>
  <si>
    <t>CCH Document - Document restore</t>
  </si>
  <si>
    <t>No KB for India WFH kit</t>
  </si>
  <si>
    <t>KBA-9</t>
  </si>
  <si>
    <t>No KB article for CaseWare server being offline</t>
  </si>
  <si>
    <t>Phisihng email review</t>
  </si>
  <si>
    <t>license batch file</t>
  </si>
  <si>
    <t>No KB article for Caseware binder repair</t>
  </si>
  <si>
    <t>KBA-1057</t>
  </si>
  <si>
    <t>KB not referred</t>
  </si>
  <si>
    <t>KBA-1024</t>
  </si>
  <si>
    <t>No article for Caseware troubleshooting</t>
  </si>
  <si>
    <t>no solution needed</t>
  </si>
  <si>
    <t>Did not search for KBA due to a firm-wide issue with VPN, it seems. Later, received confirmation from the requestor that it was resolved.</t>
  </si>
  <si>
    <t xml:space="preserve">hardware request </t>
  </si>
  <si>
    <t>Ticket handled and closed by Jay Camp?</t>
  </si>
  <si>
    <t>No Article for Excel repair/troubleshooting</t>
  </si>
  <si>
    <t>No Article on Caseware server troubleshooting</t>
  </si>
  <si>
    <t>No Article for smart PPC troubleshooting</t>
  </si>
  <si>
    <t>No Article for Backup jobs exists</t>
  </si>
  <si>
    <t>No Article exists for drive troubleshooting</t>
  </si>
  <si>
    <t>No need to search KBA for this issue. Need  User confirmation</t>
  </si>
  <si>
    <t>Need clarity in resolution steps and User confirmation</t>
  </si>
  <si>
    <t>There is no KBA reference. This Incident could have been converted to Request since this is related to PPC software update</t>
  </si>
  <si>
    <t>Did you search for a KBA? HOW did you reset his DUO offline?</t>
  </si>
  <si>
    <t>Did you search for a KBA? HOW did you import the file?</t>
  </si>
  <si>
    <t>KBA not relevant; basic troubleshooting/cable management</t>
  </si>
  <si>
    <t>Did you search for a KB? What steps exactly did you take to delete and recreate the account?</t>
  </si>
  <si>
    <t>Did not search for KBA because user confirmation needed after outage issue resolved; no troubleshooting required</t>
  </si>
  <si>
    <t>KBA and Troubleshooting not needed; Requestor resolved issue himself.</t>
  </si>
  <si>
    <t>Ticket not related to IT; gave points</t>
  </si>
  <si>
    <t>"Resolved the issues" is not good enough.</t>
  </si>
  <si>
    <t>Did not search for KBA because there was an active Problem; no troubleshooting required due to known outage.  Problem tickett should be attached</t>
  </si>
  <si>
    <t>KBA and troubleshooting not needed; issue resolved automatically  it seems.</t>
  </si>
  <si>
    <t>The KBA reference is not mentioned. Additional clarity is needed in the troubleshooting steps.</t>
  </si>
  <si>
    <t>KBA-1097</t>
  </si>
  <si>
    <t>No article on Star troubleshooting or guidance</t>
  </si>
  <si>
    <t>No article on how to map network drives</t>
  </si>
  <si>
    <t>No article on AVD troubleshooting</t>
  </si>
  <si>
    <t>No article on CCH troubleshooting</t>
  </si>
  <si>
    <t>No Password reset article</t>
  </si>
  <si>
    <t>No article for AVD troubleshooting</t>
  </si>
  <si>
    <t>KBA-407</t>
  </si>
  <si>
    <t>KBA and troubleshooting were not needed; the requestor resolved the issue themselves.</t>
  </si>
  <si>
    <t>KBA and Troubleshooting not needed; The issue appears to have been resolved on its own</t>
  </si>
  <si>
    <t>KBA and Troubleshooting not needed; User confirmed that the issue has been resolved by On-Site Technician.</t>
  </si>
  <si>
    <t>KBA and Troubleshooting not needed; User confirmed that the issue has been resolved</t>
  </si>
  <si>
    <t>Where did you log into to make the change to the distro? Did you search for a KBA?</t>
  </si>
  <si>
    <t>Was the user having trouble for you to provide replacement laptop?</t>
  </si>
  <si>
    <t>What steps did you take to troubleshoot to determine replacement laptop was needed?</t>
  </si>
  <si>
    <t>KBA reference, Troubleshooting and User confirmation were not mentioned</t>
  </si>
  <si>
    <t>The KBA reference is not mentioned. For a password reset request, the password policy KBA can be included.</t>
  </si>
  <si>
    <t>KBA reference and User confirmation were not mentioned</t>
  </si>
  <si>
    <t xml:space="preserve">KBA and troubleshooting were not needed; </t>
  </si>
  <si>
    <t>There was no KBA for this. Hence,  Technician followed Steps as per Application Help guide. Need proper user confirmation</t>
  </si>
  <si>
    <t>KBA not required</t>
  </si>
  <si>
    <t>Did not search for KBA because there was an active Problem; no troubleshooting required due to known outage. However, it appears that the problem ticket was not raised.</t>
  </si>
  <si>
    <t>Resolved on its own; gave points</t>
  </si>
  <si>
    <t>Departure Notification; gave points</t>
  </si>
  <si>
    <t>What steps did you take after being notified by Mary?</t>
  </si>
  <si>
    <t>KBA reference has not been mentioned</t>
  </si>
  <si>
    <t>KBA reference has not been mentioned  for Fixed Asset installation</t>
  </si>
  <si>
    <t>KBA reference has not been mentioned  for Fixed Asset reinstallation</t>
  </si>
  <si>
    <t>KBA not required. Need to mention user confirmation</t>
  </si>
  <si>
    <t>Need to mention user confirmation</t>
  </si>
  <si>
    <t>Ticket troubleshot first by Iyyppan R</t>
  </si>
  <si>
    <t>KBA not required as this is related to general troubleshooting for excel issue. Need to mention troubleshooting steps</t>
  </si>
  <si>
    <t>The KBA reference is missing. Additional clarity is needed in the troubleshooting steps</t>
  </si>
  <si>
    <t>eng conversion to cw</t>
  </si>
  <si>
    <t>KBA-15</t>
  </si>
  <si>
    <t>Not applicable</t>
  </si>
  <si>
    <t>Scheduled maintenance</t>
  </si>
  <si>
    <t>User query</t>
  </si>
  <si>
    <t>No KBA reference has been mentioned</t>
  </si>
  <si>
    <t>No KBA or detailed troubleshooting and
 user confirmation information provided.</t>
  </si>
  <si>
    <t>Did not search for KBA because there was 
an active Problem; no troubleshooting required due to known outage</t>
  </si>
  <si>
    <t>KBA was not required. Informed the user that this issue is not related to the PC data link.</t>
  </si>
  <si>
    <t>KBA and troubleshooting were not needed; the user was guided through the steps to resolve the issue.</t>
  </si>
  <si>
    <t>The SERVICE header name should still be in uppercase.</t>
  </si>
  <si>
    <t>replaced laptop</t>
  </si>
  <si>
    <t>idea registration</t>
  </si>
  <si>
    <t>CW addins re-enabled.</t>
  </si>
  <si>
    <t>duo reactivation</t>
  </si>
  <si>
    <t>hardware issue Ticket closed due to non response from user.</t>
  </si>
  <si>
    <t>Outage</t>
  </si>
  <si>
    <t>No article to update user access</t>
  </si>
  <si>
    <t>No article referred</t>
  </si>
  <si>
    <t>KBA-1056</t>
  </si>
  <si>
    <t>KBA and troubleshooting were not needed. The user confirmed that the issue is no longer occurring.</t>
  </si>
  <si>
    <t>KBA was not needed. The requestor resolved the issue themselves based on the troubleshooting trace provided by the technician</t>
  </si>
  <si>
    <t>KBA and troubleshooting were not needed; the user confirmed that the issue had already been resolved.</t>
  </si>
  <si>
    <t>Average of Audit Score</t>
  </si>
  <si>
    <t>Audit Month</t>
  </si>
  <si>
    <t>January</t>
  </si>
  <si>
    <t xml:space="preserve">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</si>
</sst>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name val="Aptos Narrow"/>
      <family val="2"/>
      <scheme val="minor"/>
    </font>
    <font>
      <sz val="11"/>
      <color rgb="FF000000"/>
      <name val="Calibri"/>
      <family val="2"/>
    </font>
    <font>
      <b/>
      <sz val="16"/>
      <color theme="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0"/>
      <color rgb="FF0000FF"/>
      <name val="Roboto"/>
      <family val="2"/>
    </font>
    <font>
      <sz val="10"/>
      <color rgb="FF000000"/>
      <name val="Roboto"/>
      <family val="2"/>
    </font>
    <font>
      <sz val="11"/>
      <color rgb="FF000000"/>
      <name val="Aptos Narrow"/>
      <family val="2"/>
    </font>
    <font>
      <sz val="5"/>
      <color rgb="FF333333"/>
      <name val="Roboto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5F5F5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rgb="FFFFFFFF"/>
      </right>
      <top/>
      <bottom/>
      <diagonal/>
    </border>
    <border>
      <left/>
      <right style="thin">
        <color indexed="64"/>
      </right>
      <top style="thin">
        <color theme="6"/>
      </top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center" vertical="center" wrapText="1"/>
    </xf>
    <xf numFmtId="0" fontId="4" fillId="4" borderId="0" xfId="0" applyFont="1" applyFill="1" applyAlignment="1">
      <alignment vertical="center" wrapText="1"/>
    </xf>
    <xf numFmtId="0" fontId="4" fillId="8" borderId="0" xfId="0" applyFont="1" applyFill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10" borderId="0" xfId="0" applyFont="1" applyFill="1" applyAlignment="1">
      <alignment vertical="center" wrapText="1"/>
    </xf>
    <xf numFmtId="14" fontId="0" fillId="0" borderId="0" xfId="0" applyNumberFormat="1" applyAlignment="1">
      <alignment horizontal="center" vertical="center" wrapText="1"/>
    </xf>
    <xf numFmtId="14" fontId="4" fillId="4" borderId="0" xfId="0" applyNumberFormat="1" applyFont="1" applyFill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0" fillId="12" borderId="0" xfId="0" applyFill="1" applyAlignment="1">
      <alignment vertical="center" wrapText="1"/>
    </xf>
    <xf numFmtId="2" fontId="0" fillId="0" borderId="0" xfId="0" applyNumberFormat="1" applyAlignment="1">
      <alignment horizontal="center"/>
    </xf>
    <xf numFmtId="2" fontId="0" fillId="0" borderId="0" xfId="0" pivotButton="1" applyNumberFormat="1" applyAlignment="1">
      <alignment horizontal="center"/>
    </xf>
    <xf numFmtId="0" fontId="7" fillId="2" borderId="6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 wrapText="1"/>
    </xf>
    <xf numFmtId="0" fontId="5" fillId="0" borderId="0" xfId="0" applyFont="1"/>
    <xf numFmtId="0" fontId="5" fillId="0" borderId="10" xfId="0" applyFont="1" applyBorder="1"/>
    <xf numFmtId="0" fontId="0" fillId="0" borderId="10" xfId="0" applyBorder="1"/>
    <xf numFmtId="0" fontId="0" fillId="0" borderId="10" xfId="0" applyBorder="1" applyAlignment="1">
      <alignment vertical="center" wrapText="1"/>
    </xf>
    <xf numFmtId="0" fontId="0" fillId="0" borderId="11" xfId="0" applyBorder="1"/>
    <xf numFmtId="0" fontId="0" fillId="0" borderId="12" xfId="0" applyBorder="1"/>
    <xf numFmtId="0" fontId="5" fillId="0" borderId="12" xfId="0" applyFont="1" applyBorder="1"/>
    <xf numFmtId="0" fontId="0" fillId="0" borderId="12" xfId="0" applyBorder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6" borderId="0" xfId="0" applyFill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/>
    </xf>
    <xf numFmtId="14" fontId="0" fillId="6" borderId="0" xfId="0" applyNumberFormat="1" applyFill="1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left" vertical="center" wrapText="1"/>
      <protection locked="0"/>
    </xf>
    <xf numFmtId="0" fontId="0" fillId="11" borderId="0" xfId="0" applyFill="1" applyAlignment="1" applyProtection="1">
      <alignment horizontal="center" vertical="center" wrapText="1"/>
      <protection locked="0"/>
    </xf>
    <xf numFmtId="0" fontId="4" fillId="7" borderId="0" xfId="0" applyFont="1" applyFill="1" applyAlignment="1" applyProtection="1">
      <alignment horizontal="center" vertical="center" wrapText="1"/>
      <protection hidden="1"/>
    </xf>
    <xf numFmtId="2" fontId="0" fillId="0" borderId="0" xfId="0" applyNumberFormat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14" fontId="0" fillId="0" borderId="0" xfId="0" applyNumberFormat="1"/>
    <xf numFmtId="164" fontId="0" fillId="0" borderId="0" xfId="0" applyNumberFormat="1" applyAlignment="1">
      <alignment horizontal="center" vertical="center"/>
    </xf>
    <xf numFmtId="0" fontId="4" fillId="8" borderId="13" xfId="0" applyFont="1" applyFill="1" applyBorder="1" applyAlignment="1">
      <alignment horizontal="center" vertical="center" wrapText="1"/>
    </xf>
    <xf numFmtId="0" fontId="0" fillId="0" borderId="13" xfId="0" applyBorder="1" applyAlignment="1" applyProtection="1">
      <alignment horizontal="left" vertical="center" wrapText="1"/>
      <protection locked="0"/>
    </xf>
    <xf numFmtId="0" fontId="0" fillId="0" borderId="13" xfId="0" applyBorder="1" applyAlignment="1" applyProtection="1">
      <alignment horizontal="center" vertical="center" wrapText="1"/>
      <protection locked="0"/>
    </xf>
    <xf numFmtId="0" fontId="8" fillId="13" borderId="14" xfId="0" applyFont="1" applyFill="1" applyBorder="1" applyAlignment="1">
      <alignment vertical="center" wrapText="1"/>
    </xf>
    <xf numFmtId="0" fontId="8" fillId="13" borderId="14" xfId="0" applyFont="1" applyFill="1" applyBorder="1" applyAlignment="1">
      <alignment horizontal="right" vertical="center" wrapText="1"/>
    </xf>
    <xf numFmtId="0" fontId="9" fillId="13" borderId="14" xfId="0" applyFont="1" applyFill="1" applyBorder="1" applyAlignment="1">
      <alignment horizontal="left" vertical="center" wrapText="1"/>
    </xf>
    <xf numFmtId="0" fontId="9" fillId="13" borderId="0" xfId="0" applyFont="1" applyFill="1" applyAlignment="1">
      <alignment horizontal="left" vertical="center" wrapText="1"/>
    </xf>
    <xf numFmtId="0" fontId="9" fillId="13" borderId="14" xfId="0" applyFont="1" applyFill="1" applyBorder="1" applyAlignment="1">
      <alignment vertical="center" wrapText="1"/>
    </xf>
    <xf numFmtId="0" fontId="9" fillId="13" borderId="14" xfId="0" applyFont="1" applyFill="1" applyBorder="1" applyAlignment="1">
      <alignment horizontal="right" vertical="center" wrapText="1"/>
    </xf>
    <xf numFmtId="0" fontId="9" fillId="13" borderId="0" xfId="0" applyFont="1" applyFill="1" applyAlignment="1">
      <alignment horizontal="right" vertical="center" wrapText="1"/>
    </xf>
    <xf numFmtId="14" fontId="9" fillId="13" borderId="0" xfId="0" applyNumberFormat="1" applyFont="1" applyFill="1" applyAlignment="1">
      <alignment horizontal="right" vertical="center" wrapText="1"/>
    </xf>
    <xf numFmtId="14" fontId="9" fillId="13" borderId="0" xfId="0" applyNumberFormat="1" applyFont="1" applyFill="1" applyAlignment="1">
      <alignment horizontal="center" vertical="center" wrapText="1"/>
    </xf>
    <xf numFmtId="0" fontId="9" fillId="13" borderId="0" xfId="0" applyFont="1" applyFill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5" fillId="0" borderId="10" xfId="0" applyFont="1" applyBorder="1" applyAlignment="1" applyProtection="1">
      <alignment wrapText="1"/>
      <protection locked="0"/>
    </xf>
    <xf numFmtId="0" fontId="10" fillId="0" borderId="0" xfId="0" applyFont="1" applyAlignment="1" applyProtection="1">
      <alignment wrapText="1"/>
      <protection locked="0"/>
    </xf>
    <xf numFmtId="0" fontId="11" fillId="0" borderId="0" xfId="0" applyFont="1" applyProtection="1">
      <protection locked="0"/>
    </xf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left" vertical="top" wrapText="1"/>
    </xf>
    <xf numFmtId="0" fontId="0" fillId="2" borderId="5" xfId="0" applyFill="1" applyBorder="1" applyAlignment="1">
      <alignment horizontal="left" vertical="top" wrapText="1"/>
    </xf>
    <xf numFmtId="0" fontId="0" fillId="2" borderId="8" xfId="0" applyFill="1" applyBorder="1" applyAlignment="1">
      <alignment horizontal="left" vertical="center" wrapText="1"/>
    </xf>
    <xf numFmtId="0" fontId="0" fillId="2" borderId="9" xfId="0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6" borderId="0" xfId="0" applyFont="1" applyFill="1" applyAlignment="1" applyProtection="1">
      <alignment horizontal="center" vertical="center" wrapText="1"/>
      <protection hidden="1"/>
    </xf>
    <xf numFmtId="0" fontId="2" fillId="5" borderId="0" xfId="0" applyFont="1" applyFill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</cellXfs>
  <cellStyles count="1">
    <cellStyle name="Normal" xfId="0" builtinId="0"/>
  </cellStyles>
  <dxfs count="54">
    <dxf>
      <numFmt numFmtId="2" formatCode="0.00"/>
      <alignment horizontal="center" vertical="center" textRotation="0" wrapText="1" indent="0" justifyLastLine="0" shrinkToFit="0" readingOrder="0"/>
      <protection locked="1" hidden="1"/>
    </dxf>
    <dxf>
      <numFmt numFmtId="2" formatCode="0.00"/>
      <alignment horizontal="center" vertical="center" textRotation="0" wrapText="1" indent="0" justifyLastLine="0" shrinkToFit="0" readingOrder="0"/>
      <protection locked="1" hidden="1"/>
    </dxf>
    <dxf>
      <numFmt numFmtId="2" formatCode="0.00"/>
      <alignment horizontal="center" vertical="center" textRotation="0" wrapText="1" indent="0" justifyLastLine="0" shrinkToFit="0" readingOrder="0"/>
      <protection locked="1" hidden="1"/>
    </dxf>
    <dxf>
      <numFmt numFmtId="2" formatCode="0.00"/>
      <alignment horizontal="center" vertical="center" textRotation="0" wrapText="1" indent="0" justifyLastLine="0" shrinkToFit="0" readingOrder="0"/>
      <protection locked="1" hidden="1"/>
    </dxf>
    <dxf>
      <numFmt numFmtId="2" formatCode="0.00"/>
      <alignment horizontal="center" vertical="center" textRotation="0" wrapText="1" indent="0" justifyLastLine="0" shrinkToFit="0" readingOrder="0"/>
      <protection locked="1" hidden="1"/>
    </dxf>
    <dxf>
      <numFmt numFmtId="2" formatCode="0.00"/>
      <alignment horizontal="center" vertical="center" textRotation="0" wrapText="1" indent="0" justifyLastLine="0" shrinkToFit="0" readingOrder="0"/>
      <protection locked="1" hidden="1"/>
    </dxf>
    <dxf>
      <numFmt numFmtId="2" formatCode="0.00"/>
      <alignment horizontal="center" vertical="center" textRotation="0" wrapText="1" indent="0" justifyLastLine="0" shrinkToFit="0" readingOrder="0"/>
      <protection locked="1" hidden="1"/>
    </dxf>
    <dxf>
      <alignment horizontal="left" vertical="center" textRotation="0" wrapText="1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  <protection locked="0" hidden="0"/>
    </dxf>
    <dxf>
      <alignment horizontal="center" vertical="center" textRotation="0" wrapText="1" indent="0" justifyLastLine="0" shrinkToFit="0" readingOrder="0"/>
      <protection locked="0" hidden="0"/>
    </dxf>
    <dxf>
      <alignment horizontal="center" vertical="center" textRotation="0" wrapText="1" indent="0" justifyLastLine="0" shrinkToFit="0" readingOrder="0"/>
      <protection locked="0" hidden="0"/>
    </dxf>
    <dxf>
      <alignment horizontal="center" vertical="center" textRotation="0" wrapText="1" indent="0" justifyLastLine="0" shrinkToFit="0" readingOrder="0"/>
      <protection locked="0" hidden="0"/>
    </dxf>
    <dxf>
      <alignment horizontal="center" vertical="center" textRotation="0" wrapText="1" indent="0" justifyLastLine="0" shrinkToFit="0" readingOrder="0"/>
      <protection locked="0" hidden="0"/>
    </dxf>
    <dxf>
      <alignment horizontal="center" vertical="center" textRotation="0" wrapText="1" indent="0" justifyLastLine="0" shrinkToFit="0" readingOrder="0"/>
      <protection locked="0" hidden="0"/>
    </dxf>
    <dxf>
      <alignment horizontal="center" vertical="center" textRotation="0" wrapText="1" indent="0" justifyLastLine="0" shrinkToFit="0" readingOrder="0"/>
      <protection locked="0" hidden="0"/>
    </dxf>
    <dxf>
      <numFmt numFmtId="0" formatCode="General"/>
      <alignment horizontal="left" vertical="center" textRotation="0" wrapText="1" indent="0" justifyLastLine="0" shrinkToFit="0" readingOrder="0"/>
    </dxf>
    <dxf>
      <numFmt numFmtId="19" formatCode="m/d/yyyy"/>
      <alignment horizontal="center" vertical="center" textRotation="0" wrapText="1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vertical="center" textRotation="0" wrapText="1" indent="0" justifyLastLine="0" shrinkToFit="0" readingOrder="0"/>
    </dxf>
    <dxf>
      <alignment vertical="center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numFmt numFmtId="164" formatCode="0.0"/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"/>
        <family val="2"/>
        <scheme val="none"/>
      </font>
      <numFmt numFmtId="0" formatCode="General"/>
      <fill>
        <patternFill patternType="solid">
          <fgColor indexed="64"/>
          <bgColor rgb="FFF5F5F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"/>
        <family val="2"/>
        <scheme val="none"/>
      </font>
      <numFmt numFmtId="0" formatCode="General"/>
      <fill>
        <patternFill patternType="solid">
          <fgColor indexed="64"/>
          <bgColor rgb="FFF5F5F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"/>
        <family val="2"/>
        <scheme val="none"/>
      </font>
      <numFmt numFmtId="19" formatCode="m/d/yyyy"/>
      <fill>
        <patternFill patternType="solid">
          <fgColor indexed="64"/>
          <bgColor rgb="FFF5F5F5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"/>
        <family val="2"/>
        <scheme val="none"/>
      </font>
      <numFmt numFmtId="19" formatCode="m/d/yyyy"/>
      <fill>
        <patternFill patternType="solid">
          <fgColor indexed="64"/>
          <bgColor rgb="FFF5F5F5"/>
        </patternFill>
      </fill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"/>
        <family val="2"/>
        <scheme val="none"/>
      </font>
      <fill>
        <patternFill patternType="solid">
          <fgColor indexed="64"/>
          <bgColor rgb="FFF5F5F5"/>
        </patternFill>
      </fill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"/>
        <family val="2"/>
        <scheme val="none"/>
      </font>
      <fill>
        <patternFill patternType="solid">
          <fgColor indexed="64"/>
          <bgColor rgb="FFF5F5F5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"/>
        <family val="2"/>
        <scheme val="none"/>
      </font>
      <fill>
        <patternFill patternType="solid">
          <fgColor indexed="64"/>
          <bgColor rgb="FFF5F5F5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"/>
        <family val="2"/>
        <scheme val="none"/>
      </font>
      <fill>
        <patternFill patternType="solid">
          <fgColor indexed="64"/>
          <bgColor rgb="FFF5F5F5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"/>
        <family val="2"/>
        <scheme val="none"/>
      </font>
      <fill>
        <patternFill patternType="solid">
          <fgColor indexed="64"/>
          <bgColor rgb="FFF5F5F5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"/>
        <family val="2"/>
        <scheme val="none"/>
      </font>
      <fill>
        <patternFill patternType="solid">
          <fgColor indexed="64"/>
          <bgColor rgb="FFF5F5F5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"/>
        <family val="2"/>
        <scheme val="none"/>
      </font>
      <fill>
        <patternFill patternType="solid">
          <fgColor indexed="64"/>
          <bgColor rgb="FFF5F5F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"/>
        <family val="2"/>
        <scheme val="none"/>
      </font>
      <fill>
        <patternFill patternType="solid">
          <fgColor indexed="64"/>
          <bgColor rgb="FFF5F5F5"/>
        </patternFill>
      </fill>
      <alignment horizontal="left" vertical="center" textRotation="0" wrapText="1" indent="0" justifyLastLine="0" shrinkToFit="0" readingOrder="0"/>
      <border diagonalUp="0" diagonalDown="0" outline="0">
        <left/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Roboto"/>
        <family val="2"/>
        <scheme val="none"/>
      </font>
      <fill>
        <patternFill patternType="solid">
          <fgColor indexed="64"/>
          <bgColor rgb="FFF5F5F5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Roboto"/>
        <family val="2"/>
        <scheme val="none"/>
      </font>
      <fill>
        <patternFill patternType="solid">
          <fgColor indexed="64"/>
          <bgColor rgb="FFF5F5F5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rgb="FFFFFFFF"/>
        </right>
        <top/>
        <bottom/>
      </border>
    </dxf>
    <dxf>
      <border outline="0">
        <right style="medium">
          <color rgb="FFFFFFFF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"/>
        <family val="2"/>
        <scheme val="none"/>
      </font>
      <fill>
        <patternFill patternType="solid">
          <fgColor indexed="64"/>
          <bgColor rgb="FFF5F5F5"/>
        </patternFill>
      </fill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owerPivotData" Target="model/item.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, Joshua D" refreshedDate="45720.476010879633" createdVersion="8" refreshedVersion="8" minRefreshableVersion="3" recordCount="4148" xr:uid="{FF99FDD1-B5A9-42DB-BED0-D78D9F574540}">
  <cacheSource type="worksheet">
    <worksheetSource name="DataExtract"/>
  </cacheSource>
  <cacheFields count="16">
    <cacheField name="Subject" numFmtId="0">
      <sharedItems count="3446">
        <s v="Tickets not being created due to Hard Bounce via Mimecast"/>
        <s v="New Client Intake Add-in Launch Document"/>
        <s v="LAPTOP - Cannot power on laptop"/>
        <s v="New Caseware Template Issue - Urgent"/>
        <s v="Laptop Issues (Blue  screen &amp; Black Screen with Cursor)"/>
        <s v="Cloud Migration"/>
        <s v="INFRASTRUCTURE - Performance Issue"/>
        <s v="WinZip Trial Ended (Again)"/>
        <s v="WFH - Monitor Request - Location - Hyderabad"/>
        <s v="Excel datasnipper keeps freezing"/>
        <s v="test ticket"/>
        <s v="Lease printer - feed tray damage"/>
        <s v="Need ACE Remote Desktop Installed"/>
        <s v="Berdon Caseware Rollforward Issue"/>
        <s v="CaseWare SmartSync"/>
        <s v="CCH Document"/>
        <s v="HELPDESK ALERT PA - QBO"/>
        <s v="HELPDESK ALERT FLORHAM PARK - EY Tax Webcasts - Corporate IT environment limiting webcast interaction/attendance"/>
        <s v="HELPDESK ALERT CHAPEL HILL - FW: Chapel Hill Memory"/>
        <s v="Miles Pfeifer -- Your client has invited you as their Tax Pro on ZenLedger"/>
        <s v="HELPDESK ALERT CARLSBAD - Re: STAR Performance Issue"/>
        <s v="HELPDESK ALERT LA - Erroneous Event on Calendar - Read Only"/>
        <s v="RE: Citrin Cooperman | Chapel Hill | Acct# 05260555 |  Edgeboot"/>
        <s v="HELPDESK ALERT MA - Problem accessing the Q drive"/>
        <s v="HELPDESK ALERT CHAPEL HILL - CCH Engagement"/>
        <s v="HELPDESK ALERT LA - Print Issues w/ Color Toshiba"/>
        <s v="HELPDESK ALERT LA - VPN losing connection briefly then reconnects"/>
        <s v="HELPDESK ALERT CHICAGO - Urgent"/>
        <s v="MIMECAST - Client emails to Citrin rejected"/>
        <s v="HELPDESK ALERT EN - FW: BNA Income Tax Planner - Transition to Web Platform"/>
        <s v="HELPDESK ALERT CARLSBAD - Issue adding Jay Oliphant to teams"/>
        <s v="HELPDESK ALERT NYC -Citrix Sharefile - Algin Management"/>
        <s v="HELPDESK ALERT BRENTWOOD - HELPDESK ALERT LA - monitors"/>
        <s v="HELPDESK ALERT CARLSBAD - Stanley Paul's mailbox"/>
        <s v="HELPDESK ALERT LA - Client linked to Email address: jsosa@cbt-la.com"/>
        <s v="HELPDESK ALERT LA - Fw: Agillink MFA Changes"/>
        <s v="Issues Accessing S&amp;G Legacy Client Data"/>
        <s v="HELPDESK ALERT IN - Unable to record calls in 'TEAMS'"/>
        <s v="HELPDESK ALERT CHAPEL HILL - RE: Sent from Snipping Tool"/>
        <s v="HELPDESK ALERT EN - Transfer of files to a client"/>
        <s v="HELPDESK ALERT NYC -KPI Dashboard - Power BI"/>
        <s v="HELPDESK ALERT NYC -Power BI"/>
        <s v="HELPDESK ALERT NYC -Power BI access to Dashboards"/>
        <s v="HELPDESK ALERT NYC -KPI"/>
        <s v="HELPDESK ALERT CPM - Software installation and python running."/>
        <s v="HELPDESK ALERT RI - Herry Monster printer"/>
        <s v="HELPDESK ALERT BH - FW: emaill issues"/>
        <s v="Quickbooks Azure West Coast"/>
        <s v="HELPDESK ALERT NYC -FW: IT Help with Printer"/>
        <s v="CW Conversion V2 - For Joey and Sean.xlsx"/>
        <s v="HELPDESK ALERT WOODBURY -  Paypro- Millenium"/>
        <s v="HELPDESK ALERT NYC -FW: introduction"/>
        <s v="HELPDESK ALERT PA - Login into Moore Global"/>
        <s v="Email Issues Matthew Williams - ClearView Integration"/>
        <s v="HELPDESK ALERT LA - One Drive Shared Folder"/>
        <s v="HELPDESK ALERT RI - Assurance professionals with access issues for Caseware Working Papers"/>
        <s v="Fw: Lead Training"/>
        <s v="Fw: White Label Panda Doc"/>
        <s v="Fw: Test"/>
        <s v="HELPDESK ALERT FLORHAM PARK - Access to Q drive"/>
        <s v="Laptop issue - broken display"/>
        <s v="BPO - new client - Visentry LLC"/>
        <s v="HELPDESK ALERT CPM - Teams Recordings Settings"/>
        <s v="HELPDESK ALERT NYC -Unable to send conflict check"/>
        <s v="HELPDESK ALERT PA - Issues with links"/>
        <s v="HELPDESK ALERT EN - Access to E-Fax Account"/>
        <s v="HELPDESK ALERT CHAPEL HILL - time sheets"/>
        <s v="WIRELESS - CCC1 in India Offices Requiring Re-Auth Every 24 Hours"/>
        <s v="OUTLOOK  - messages are blocked"/>
        <s v="HELPDESK ALERT MA - Infosec ticket #819"/>
        <s v="HELPDESK ALERT NYC -Berdon Laptop (HP)"/>
        <s v="HELPDESK ALERT NYC -Fw: Reminder for Desk Bump"/>
        <s v="Importing bookmarks to Google Chrome"/>
        <s v="HELPDESK ALERT WOODBURY - Smart Audit Program Generation Error"/>
        <s v="HELPDESK ALERT MA - System Error"/>
        <s v="HELPDESK ALERT LA - FW: Laptop Shipping Details for Christian Neubert"/>
        <s v="HELPDESK ALERT NYC -Computer replacement"/>
        <s v="HELPDESK ALERT PA - STAR Schedule Limit for Melissa Castro"/>
        <s v="HELPDESK ALERT NYC -Missing Return Groups for Worcester &amp; East Providence"/>
        <s v="HELPDESK ALERT EN - Need help with Computer Monitor Resolution"/>
        <s v="HELPDESK ALERT PA - New Request:  Please do not shut down Sean Sweeney's account at 8pm"/>
        <s v="HELPDESK ALERT NYC -QB FILES - CANNOT ACCESS IN BELOW DRIVE"/>
        <s v="HELPDBilling Address change"/>
        <s v="HELPDESK ALERT JERICHO - Excel w/ps not opening properly"/>
        <s v="Multiple users: WC VPN Server Internal Error"/>
        <s v="HELPDESK ALERT PA - Teams Channel Meetings"/>
        <s v="HELPDESK ALERT FTL - Tuthill Consulting LLC QBO Invitation"/>
        <s v="HELPDESK ALERT PA - XCM Account"/>
        <s v="QBO &amp; Bill.com access"/>
        <s v="HELPDESK ALERT BH - West LA Datafaction legacy"/>
        <s v="HELPDESK ALERT IN -  Request for IT system at home-NALLATHIMMAREDDIGARI NAGESH KUMAR REDDY"/>
        <s v="HELPDESK ALERT NYC -No Access to G drive &amp; other"/>
        <s v="HELPDESK ALERT PA - FW: Marilyn Garcia has invited you to collaborate on Box"/>
        <s v="HELPDESK ALERT PA - CCH Fixed Assets"/>
        <s v="HELPDESK ALERT NYC -FW: [SERVICE DESK] Your Request ID (##107779##) Has Been Resolved"/>
        <s v="RE: [Request ID :##105101##] : Re: [105101 - HELPDESK ALERT NYC -FW: Reminder: Please Review and Sign Your Tax Return Forms for INTELLIGENCE OPTIONS LLC ] - Second Followup"/>
        <s v="HELPDESK ALERT FLORHAM PARK - QBO Client Accounts"/>
        <s v="Laptop Replacement Request"/>
        <s v="HELPDESK ALERT NYC -VPN Issue"/>
        <s v="DISTRIBUTION LIST - Tas - Interns DL"/>
        <s v="Updates"/>
        <s v="Tax Tools"/>
        <s v="Sage50 to Quickbooks conversion"/>
        <s v="Assistance with signing on"/>
        <s v="HELPDESK ALERT CARLSBAD - Sharepoint Site - 404 Not Found"/>
        <s v="HELPDESK ALERT CARLSBAD - FW: You guys interested in attending the Farmers Open?"/>
        <s v="HELPDESK ALERT IN - Installation of Java SDK to setup NetSuite SDF for Visual Studio Code"/>
        <s v="Regional Hospice | Client Server access"/>
        <s v="HELPDESK ALERT FLORHAM PARK - RE: JVP Management - Locked Down FIle"/>
        <s v="HELPDESK ALERT NYC -Confirming Help Desk"/>
        <s v="HELPDESK ALERT IN - FW: Work from Home Setup - IT Assets Approval"/>
        <s v="Mimecast blocking links"/>
        <s v="Software needed - Right Networks"/>
        <s v="Caseware Bookkeeping File Needed for 2025 -- 3087 Atlantic Private Wealth 2024 Bookkeeping"/>
        <s v="HELPDESK ALERT WOODBURY - CCH Engagement - partially failed synch"/>
        <s v="HELPDESK ALERT IN - Work from Home Setup - IT Assets Approval"/>
        <s v="Joanne Zimmer - Help Needed: Restricted Access to Client Sensitive Folder"/>
        <s v="HELPDESK ALERT WOODBURY - FW: Checkpoint Tools Product Update - IDLQ"/>
        <s v="Camera issues"/>
        <s v="HELPDESK ALERT NYC -Robena Jofari"/>
        <s v="HELPDESK ALERT IN -  Requesting to Work from home IT Assets"/>
        <s v="FW: 1099's"/>
        <s v="Sage 50 Accounting / Peachtree access"/>
        <s v="HELPDESK ALERT RI - ShareFile Expiration"/>
        <s v="HELPDESK ALERT WOODBURY - My shared email boxes are not updating automatically"/>
        <s v="HARDWARE  -Sound issues on Teams,  Mic not working"/>
        <s v="Your connection isn't private."/>
        <s v="HELPDESK ALERT PA - Transferring QBO to client"/>
        <s v="System access for Clients"/>
        <s v="HELPDESK ALERT NYC -PERSONAL FILES"/>
        <s v="HELPDESK ALERT NYC -Camtasia License Request"/>
        <s v="HELPDESK ALERT MA - IDEA Software"/>
        <s v="HELPDESK ALERT WOODBURY - FW: HELPDESK ALERT WOODBURY - Smart Audit Program Generation Error"/>
        <s v="HELPDESK ALERT NYC -Sent from Snipping Tool"/>
        <s v="HELPDESK ALERT PA - Laptop issues"/>
        <s v="HELPDESK ALERT MA - Intapp Access"/>
        <s v="INTERNATIONAL TRAVEL - Restricted Country Travel Approved"/>
        <s v="HELPDESK ALERT IN - RE: Issue related to teams and Email."/>
        <s v="Time entry issue"/>
        <s v="HELPDESK ALERT IN - RE: Request for Approval of Monitors for WFH"/>
        <s v="Departure Notification - Matthew Pancham (01/27)"/>
        <s v="MICROSOFT COPILOT - Transcription is Disabled for your Org"/>
        <s v="HELPDESK ALERT NYC -new computer"/>
        <s v="User lockout report"/>
        <s v="HELPDESK ALERT JERICHO - Mindbridge login"/>
        <s v="[PaycomOnline] New Hire Notification- IT Team - Ashley Ricci - 02/03/2025"/>
        <s v="[PaycomOnline] New Hire Notification- IT Team - Siwei Luo - 02/03/2025"/>
        <s v="Departure Notification - Michael Walker (01/31)"/>
        <s v="Microsoft Excel Keeps Crashing"/>
        <s v="HELPDESK ALERT IN - FW: Request for IT system at home - Kumar Pitchika"/>
        <s v="HELPDESK ALERT PA - File issue"/>
        <s v="HELPDESK ALERT IN - Please note to take back my IT stuff before 4th Feb 2025"/>
        <s v="HARDWARE - laptop repair camera issue"/>
        <s v="HELPDESK ALERT LA - ScanSnap Update - Is it OK to hit &quot;Install&quot;?"/>
        <s v="Departure Notification - Eric Lerner (01/31)"/>
        <s v="FW: Friendly Reminder - Participant Evaluation: 2024 Financial Statement Training - Session 5"/>
        <s v="HELPDESK ALERT CHICAGO - Expired IDEA license"/>
        <s v="VPN Continues to Drop Out"/>
        <s v="HELPDESK ALERT PA - Persistent Blue Screen Event: Driver Power State Failure"/>
        <s v="HELPDESK ALERT WP - Durham NC - Condeco seating"/>
        <s v="HELPDESK ALERT NYC -QBO Access - 8300 Sunset entities"/>
        <s v="HELPDESK ALERT WOODBURY - computer screen"/>
        <s v="HELPDESK ALERT CHICAGO - CFS Payroll 2024 Software Not Opening in AVD"/>
        <s v="HELPDESK ALERT IN - WFH Assets approval request"/>
        <s v="HELPDESK ALERT IN - FW: Request for IT system at home"/>
        <s v="HELPDESK ALERT BH - FW: RE: Your superbill(s) for 12/1/24 to 12/31/24"/>
        <s v="Departure Notification - Quentin Marchal (01/31)"/>
        <s v="HELPDESK ALERT NYC -Request New Computer"/>
        <s v="HELPDESK ALERT NYC -remote desktop printer"/>
        <s v="HELPDESK ALERT CARLSBAD - Equipment Return"/>
        <s v="HELPDESK ALERT LA - Import of former accountants tax files into Axcess"/>
        <s v="HELPDESK ALERT WP2LYON - FW: MS Copilot License"/>
        <s v="HELPDESK ALERT IN - RE: Request for IT system at home- Mohammed Ahmed"/>
        <s v="HELPDESK ALERT IN - Request for Work from Home Setup"/>
        <s v="HELPDESK ALERT NYC -Need Help"/>
        <s v="HELPDESK ALERT NYC -Bill.com Transfer"/>
        <s v="HELPDESK ALERT CHAPEL HILL - caseware roll over"/>
        <s v="HELPDESK ALERT CARLSBAD - Dynamics license/mirror access for 3 new users"/>
        <s v="HELPDESK ALERT WOODBURY - Ticks marks &amp; Caseware linking"/>
        <s v="HELPDESK ALERT NYC -Issue receiving emails"/>
        <s v="OUTLOOK - My Emails from AssureSign are being Blocked to my Email"/>
        <s v="NETWORK SHARE - CCI Assignment"/>
        <s v="HELPDESK ALERT WOODBURY - FW: Email delivery issues - Resolved!"/>
        <s v="HELPDESK ALERT FLORHAM PARK - issues with excel"/>
        <s v="HELPDESK ALERT MD - FW: Missing Returns for East Providence"/>
        <s v="CaseWare Not Syncing correctly"/>
        <s v="SOFTWARE  - Gelt Shadowridge Holding - CW binder"/>
        <s v="Help Regarding Emails from Client and Yardi not going through"/>
        <s v="FW: Father John Misty Past Due Invoices - Emails Bouncing Back"/>
        <s v="Issue with New Client Intake Form"/>
        <s v="Caseware File"/>
        <s v="Fw: InfoSec Requests - Item ID911"/>
        <s v="Access to STAR PDM"/>
        <s v="New Tax code creation"/>
        <s v="RE: Approval for WFH Assets"/>
        <s v="FW: Reminder : Request for WFH Setup"/>
        <s v="Copilot License"/>
        <s v="Work from Home setup - IT Assets Approval"/>
        <s v="SonicWall NetExtender VPN"/>
        <s v="Email block notification"/>
        <s v="intune company portal"/>
        <s v="I cannot see all the binders that Brian Haberman sees in Caseware"/>
        <s v="1099 invite email"/>
        <s v="Data Snipper"/>
        <s v="Departure Notification - Michele Fasano (02/03)"/>
        <s v="Error message when importing excel to Caseware TB"/>
        <s v="SECOND REQUEST"/>
        <s v="AXCESS BACK UP FILES + CCH Document Set Up"/>
        <s v="FW: 2024 Tax Returns for PPAD and BFPI"/>
        <s v="Departure Notification - Jerry Van Ostenbridge (01/31)"/>
        <s v="Install Software on CC Laptop"/>
        <s v="Owings Mills - XCM User Rights"/>
        <s v="Staff Departure - Jheshan Dowlah (Analyst, BMFO - Advisory)"/>
        <s v="QBO - LMB and Associates"/>
        <s v="Laptop Camera Not Working"/>
        <s v="NAV Report Question"/>
        <s v="XCM"/>
        <s v="Zip Files"/>
        <s v="Andre Anjos - Offboarding"/>
        <s v="Paycom/STAR - Staff Created with Start Date Prior to Today"/>
        <s v="RE: Philadelphia (1800 JFK) Teams Phone Migration - 12/18"/>
        <s v="Desktop Icons - removal"/>
        <s v="QBO transfer"/>
        <s v="CW lockdown"/>
        <s v="Duo Security Enrollment"/>
        <s v="Balentine Binder Access."/>
        <s v="Request for IT system at home-Nallathimmareddigari Nagesh Kumar Reddy.."/>
        <s v="RE: Request for Approval of Monitors for WFH"/>
        <s v="Access to DS Works"/>
        <s v="Addition to CCI Digital Services Group"/>
        <s v="Laptop Issue"/>
        <s v="User cannot log into his laptop"/>
        <s v="Fixed assets program login issue"/>
        <s v="INFRASTRUCTURE - Performance Issue - Datalinking in DAS"/>
        <s v="Engagement excel workpapers not updating"/>
        <s v="RSA Authenticator"/>
        <s v="caseware excel"/>
        <s v="Unable to access laptop"/>
        <s v="Guest Wifi Down in Voorhees NJ office"/>
        <s v="sharefile"/>
        <s v="Issue loading app to iphone"/>
        <s v="Fixed Assets issue - Affects Chapel Hill Office"/>
        <s v="Overall Financial Statement Risk Issue in Pantry of Broward in Engagement Manager"/>
        <s v="PDF Flyer Installation"/>
        <s v="Permission to Rearrange Files in Folder on S Drive"/>
        <s v="Camera Not Working"/>
        <s v="Excel crashes"/>
        <s v="Need access to Berdon Caseware files"/>
        <s v="excel crashed"/>
        <s v="New Client Intake Add-In"/>
        <s v="caseware"/>
        <s v="Assure Sign - sending reminders to clients for LAST Year's tax returns"/>
        <s v="DATAFACTION - Help in printing cash deposit slip"/>
        <s v="Recovering Sharepoint Recordings"/>
        <s v="ShareFile Sending Access"/>
        <s v="IDEA"/>
        <s v="Teammate Analytics error when running Systematic Sampling"/>
        <s v="Client Keeps Getting Hung up in Mimecast Impersonation Policy"/>
        <s v="Saving excel files in document"/>
        <s v="VPN Issues"/>
        <s v="Access to Client System"/>
        <s v="XCM still not working - see attached"/>
        <s v="Wireless Laptop"/>
        <s v="Cannot open and listen to a voicemail - see attached voicemail received"/>
        <s v="Access issue while opening SurePrep Binder."/>
        <s v="XCM Issue"/>
        <s v="Please Whitelist Clients Email - mike@tycoprinting.com"/>
        <s v="emails from Cornerstone system are not being received by users"/>
        <s v="Mimecast not in my Outlook folder - I do not get any Postmaster Emails from IT at 4:00 PM - Ticket REQ-113181 is still pending since January 27th"/>
        <s v="outlook keeps freezing"/>
        <s v="Datalink Add in - Excel"/>
        <s v="KEEPER - Permit password sharing within IT"/>
        <s v="Error Message on CaseWare when opening Certiorari files on Madison Avenue Server"/>
        <s v="advance flow is not working"/>
        <s v="FW: Voice Mail (26 seconds)"/>
        <s v="Equipment issue"/>
        <s v="Caseware and Microsoft applications"/>
        <s v="Need access to clients VPN"/>
        <s v="Missing Caseware File"/>
        <s v="Caseware File not found on Smart Sync Server"/>
        <s v="Email Signature"/>
        <s v="Excel crashes and slowness"/>
        <s v="pop ups"/>
        <s v="Smart Sync Servier Access"/>
        <s v="SQL Server - Access Request"/>
        <s v="pdf in on point pcr"/>
        <s v="Unable to Access RDP"/>
        <s v="Work is not always syncing on the sharepoint"/>
        <s v="HARDWARE - Docking Station Request"/>
        <s v="Accessing CaseWare Workpaper Files"/>
        <s v="Need to re-install Microsoft Office suite"/>
        <s v="scanner issue#351"/>
        <s v="Issue with datalink in excel file - links data from trial balance in das/pcr into excel file"/>
        <s v="CaseWare File - Establish restrictions on access to a file"/>
        <s v="crucial files got deleted from my o drive"/>
        <s v="CaseWare Linkage"/>
        <s v="TRAVEL - International Travel Request"/>
        <s v="Laptop Bluescreen and cannot connect to internet"/>
        <s v="Remove Clients from Bill.com"/>
        <s v="Locators needed for successor accountant"/>
        <s v="Excel not responding"/>
        <s v="Teams can't open"/>
        <s v="Excel add ins"/>
        <s v="Box.com Save Issues"/>
        <s v="Forced Reboots with No Option to Defer"/>
        <s v="Issues in Caseware file cannot be deleted; creator is no longer with Citrin"/>
        <s v="FW: Voice Mail (12 seconds)"/>
        <s v="CaseWare Binder showing offline"/>
        <s v="Laptop configuration for  Yogesh Harkhani (New Joiner)"/>
        <s v="Incorrect Firm EIN in Axcess"/>
        <s v="Need Assistance Connecting to External ODBC Database"/>
        <s v="MIcrosoft Word not allowing me to make edits."/>
        <s v="Restoring Caseware File from Berdon Caseware Cloud"/>
        <s v="Remote Desktop Error"/>
        <s v="NETWORK - Network Folder Access Request  - Access to printer in WLA for CCI team member"/>
        <s v="Unable to see the client on server"/>
        <s v="Microsoft Outlook issue"/>
        <s v="CCH Docs - Drag and Drop Download Issues"/>
        <s v="Citrix Not Opening"/>
        <s v="Maxim Group - Sage 50 File Restore"/>
        <s v="Macro enabled workbook won't open from PPC"/>
        <s v="CCWOUT30 - UltraTax 2023"/>
        <s v="Teams issue"/>
        <s v="CC Advisors Azure Tenant Setup - URGENT"/>
        <s v="Caseware links"/>
        <s v="POWER OUTAGE - Melville Office has Lost Electricity"/>
        <s v="Unable to rollover the tax closing file"/>
        <s v="Need permission to access citibusinessonline.com for BPO client work"/>
        <s v="Caseware Files Not Available on SmartySync Server"/>
        <s v="PROSYSTEMS - Access Request"/>
        <s v="Q drive access for QuickBooks"/>
        <s v="Everytime he Turns on Computer in Office he has to use Offline DUO"/>
        <s v="Setting Up new Laptop for user that is starting on Monday"/>
        <s v="Unable to Access Woodbridge CT Smartsync server - CCWBR0235"/>
        <s v="CCH Incoming files"/>
        <s v="Excel - Client Intake"/>
        <s v="email not deliverabe"/>
        <s v="Lost file in Idea"/>
        <s v="Datasnipper documents not appearing"/>
        <s v="Can't open Caseware file"/>
        <s v="AssureSign Emails Not Coming Through"/>
        <s v="Group Email not working for outside vendor"/>
        <s v="Issue with accessing file on caseware"/>
        <s v="locked out of computer"/>
        <s v="Unable to login to mfpco"/>
        <s v="US Staff New Hire - Alejandro Sanchez - Start Date: 02/03/2025 - Physical Office: [NYC]New York Cit"/>
        <s v="PDFlyer Extension"/>
        <s v="missing outlook add in for CCH"/>
        <s v="Front Desk Phone Rings To My Cell Phone"/>
        <s v="QBO Transfer Account to Client"/>
        <s v="Read Only on Caseware"/>
        <s v="CW file syncing problem"/>
        <s v="Locators from CCH to send to a client"/>
        <s v="Data snipper issue"/>
        <s v="Password expired - need to reset"/>
        <s v="Computer Frozen"/>
        <s v="Computers Freezing up"/>
        <s v="Caseware Syncing Issue"/>
        <s v="Cannot find Caseware tax closing on New York, NY Server"/>
        <s v="Caseware cloud connector sign in error"/>
        <s v="Issue in operating QBD- remote desktop"/>
        <s v="User needs suspicious email to be verified."/>
        <s v="Caseware Templates"/>
        <s v="need password for bloomberg research"/>
        <s v="Z Drive not working when connected to VPN"/>
        <s v="XCM calendar update"/>
        <s v="PDFlyers needed"/>
        <s v="Disc space full during the save caseware files"/>
        <s v="Help to reset RD password"/>
        <s v="password expired"/>
        <s v="Caseware will not Open"/>
        <s v="Caseware - Copy Components"/>
        <s v="OUTLOOK FOR PHONE - adjusting favorites and accessing sub-folders"/>
        <s v="CASEWARE - access being blocked"/>
        <s v="International Travel Return is scheduled for: Blatt, Jessica"/>
        <s v="International Travel Departure is scheduled for: Quincoces, Nataly M."/>
        <s v="International Travel Return is scheduled for: Berardi, Ed"/>
        <s v="International Travel Return is scheduled for: Palmer, Stacy"/>
        <s v="Microsoft Teams not working in RDP"/>
        <s v="50 Rock 4th Floor Printer out of ink"/>
        <s v="PPC Smart Checklist update"/>
        <s v="Sharefile access and email attachment option"/>
        <s v="Office Location"/>
        <s v="NO DRIVES"/>
        <s v="New Phone - Need new Duo activation code"/>
        <s v="SERVICE ACCOUNT - Request to Add/Modify/Remove Service Account"/>
        <s v="Michael needed PPC Smart Aids installed on his new machine"/>
        <s v="Internet not connecting"/>
        <s v="Excel files lock without being password protected"/>
        <s v="EBP Template"/>
        <s v="Linda Mikitovic - New Client Plugin does not work"/>
        <s v="Jericho JP 347 printer - black spots"/>
        <s v="QuickBooks"/>
        <s v="HARBOR DISTRIBUTION BOT"/>
        <s v="Delete CaseWare binder"/>
        <s v="CaseWare File Name Change"/>
        <s v="PRS-CX-8.2 form"/>
        <s v="Mimecast and H drive"/>
        <s v="New Phone No DUO"/>
        <s v="Teams"/>
        <s v="Idea Licensing problem"/>
        <s v="Problems changing password"/>
        <s v="Caseware can not synch to cental file room"/>
        <s v="E-mail forwarding"/>
        <s v="IAHP - Sharepoint folder access"/>
        <s v="Audio Issue"/>
        <s v="Password reset issue"/>
        <s v="Add-ins tile in an excel file not visible"/>
        <s v="Installation of Teams"/>
        <s v="Questionable email received"/>
        <s v="Bloomberg research subscription"/>
        <s v="Matthew Radowicz - Password expired"/>
        <s v="Login Issue"/>
        <s v="Microsoft Account is not working Inside the RDP"/>
        <s v="Error changing Password"/>
        <s v="Unable to search for Caseware Binders"/>
        <s v="Needs Loaner Laptop"/>
        <s v="No Network Connection with Loaner Laptop"/>
        <s v="Receiving below attached error while accessing CCH"/>
        <s v="Excel crashing"/>
        <s v="STAR Won't Login - Error reading T2S File - File Not Found"/>
        <s v="IDEA License Issue"/>
        <s v="CaseWare Workpapers 2022 ask for password"/>
        <s v="QBD Access Issue"/>
        <s v="User needs an HR folder locked down."/>
        <s v="Login Password is not working"/>
        <s v="Outlook freezes after about 20 minutes  &quot;not responding, close program&quot;"/>
        <s v="PDF is not working"/>
        <s v="CaseWare issue"/>
        <s v="Caseware file says I do not have permission to lock down"/>
        <s v="Client e-mail being rejected"/>
        <s v="HARDWARE - Replacement Workstation Request"/>
        <s v="Not able to connet to VDI to change password via remote"/>
        <s v="Unable to post entries for Friday (1/31)"/>
        <s v="Goal Setting issue in Cornerstone"/>
        <s v="screen shaking"/>
        <s v="Excel Crash"/>
        <s v="Need Access to STAR BI Data Extracts Page"/>
        <s v="WiFi - Unable to connect to home WiFi"/>
        <s v="Cannot access Q drive for QuickBooks"/>
        <s v="Amy Wisnosky- Computer Issues"/>
        <s v="Mobile Phone - Password Change"/>
        <s v="Issue in excel"/>
        <s v="System is running very slow"/>
        <s v="System MDT reimage task"/>
        <s v="MDT IMAGE task for CCINASHAGARWAL"/>
        <s v="Printer of 2nd Floor"/>
        <s v="Share File access"/>
        <s v="Sunbelt Portfolio JV, LP - Tax file not found at NY Server"/>
        <s v="Sunbelt Portfolio JV, LP - File not syncing properly"/>
        <s v="Caseware cloud access"/>
        <s v="Travelling to Costa Rica - Need access"/>
        <s v="Expiration of Caseware cloud Service"/>
        <s v="Issue with remote desktop"/>
        <s v="CCH Doc Printer has been disconnected"/>
        <s v="Sage and PPC issues"/>
        <s v="URGENT 0 New Computer - don't have network drives or printers and scanners"/>
        <s v="teams status not correct"/>
        <s v="Drives missing"/>
        <s v="gsrinivasu@ccillp.in"/>
        <s v="STAR Time Entry"/>
        <s v="CaseWare Not working properly and working very slow in Remote"/>
        <s v="Cisco Anyconnect VPN Issues"/>
        <s v="CaseWare offline issue of First broker client - 2024 audit file"/>
        <s v="DAS - Datalink issue"/>
        <s v="Insufficient Disk Space"/>
        <s v="Missing folder on F: Drive under Clients"/>
        <s v="E-mail wps in Caseware and CCH Doc are not opening up properly now - bringing in the new Outlook and not showing the actual e-mail"/>
        <s v="Mimecast for Outlook"/>
        <s v="Cant change my password"/>
        <s v="Licensing/Syncing issue with Caseware Working Ppaers"/>
        <s v="PDFMaker add-in not working in Word"/>
        <s v="Unable to Login to Teams"/>
        <s v="Password Change"/>
        <s v="Duo reactivation"/>
        <s v="Expired password reser"/>
        <s v="Virus Dectected - McAfee"/>
        <s v="Caseware is asking me to sign in with a password"/>
        <s v="Microsoft Word and Adobe Crashing"/>
        <s v="Excel Issues"/>
        <s v="Printing problem"/>
        <s v="Caseware- File not visible"/>
        <s v="Engage 3.0 Signer Rights"/>
        <s v="Paid Prenatal Leave - New Code on STAR"/>
        <s v="Unable to connect Remote Desktop"/>
        <s v="Email &amp; Sharefile Link Issue"/>
        <s v="laptop microphone issue"/>
        <s v="No batter backup"/>
        <s v="Unable to open any folder in laptop"/>
        <s v="Edit access of onedrive Bayview Assets Management all folders"/>
        <s v="URGENT: Password Lockout"/>
        <s v="Unable to log in to IDEA"/>
        <s v="Sharefile Issue"/>
        <s v="CCH Return Manager"/>
        <s v="Caseware - Bringing Files in"/>
        <s v="New Outlook info not transferred"/>
        <s v="NO INTERNET IN OFFICE"/>
        <s v="Caseware Sync Issues"/>
        <s v="DUO Access"/>
        <s v="FW: Voice Mail (23 seconds)"/>
        <s v="FW: Voice Mail (46 seconds)"/>
        <s v="A&amp;A New Hire: Vamsi Kalangi"/>
        <s v="A&amp;A New Hire: Ayushree Saxena"/>
        <s v="A&amp;A New Hire: Anjan Vanjari"/>
        <s v="A&amp;A New Hire: Abhishek Singh"/>
        <s v="A&amp;A New Hire: Aditi Bonagiri"/>
        <s v="Caseware Login Issues"/>
        <s v="International Travel Return is scheduled for: Grady, Michael"/>
        <s v="Enpoint central chat feature being isolated"/>
        <s v="Need Spare Phone for Teams Setup"/>
        <s v="Unable to Type in Outlook again - Its back"/>
        <s v="Caseware Not opening when Launching"/>
        <s v="Sound is Not Working in Teams Conference Call"/>
        <s v="WiFi - Not able to connect to home WiFi"/>
        <s v="Back office expenses erroring in Star"/>
        <s v="Caseware Connector is not working in my excel sheets"/>
        <s v="CaseWare Copy Components"/>
        <s v="PDF Flyer"/>
        <s v="Smart Analyzer installation"/>
        <s v="Client sharefile issue"/>
        <s v="accessing my client's bank accounts"/>
        <s v="Docking station not working"/>
        <s v="I am unable to access the Apple Roof TEAMS Files site"/>
        <s v="QUICKBOOKS ONLINE - Client Setup or Client Access Request"/>
        <s v="qbo setup Good Talk"/>
        <s v="pw reset"/>
        <s v="qbo setup Quizzing glass"/>
        <s v="new signature"/>
        <s v="qbo setup Josh Lawson"/>
        <s v="Unable to Log into Machine (Bitlocker lock out)"/>
        <s v="why I got email delivery Failure to my clients ( all this group clients). P"/>
        <s v="Engagement"/>
        <s v="Issue with excel within caseware desktop"/>
        <s v="caseware workpapers"/>
        <s v="need access for tax closings on citrin server"/>
        <s v="Entromy.com email"/>
        <s v="XCM Issues"/>
        <s v="Not getting emails from certain groups"/>
        <s v="Caseware File - 1600 Retail Associates LLC (2023 file)"/>
        <s v="Please Reset Password for Woodbury Engagement"/>
        <s v="Caseware file Edgewater Equity - 2023"/>
        <s v="MS teams not opening"/>
        <s v="I received a couple of emails that I need to know if they are legit. I am in BMFO and we pay bills, email is from service@paypal.com but we don't pay through paypal but maybe client did"/>
        <s v="Group Mail List email"/>
        <s v="Philadelphia 1650 Desktop"/>
        <s v="VPN Access for 2/4/25"/>
        <s v="Access to V drive"/>
        <s v="Bluetooth and Microsoft Excel"/>
        <s v="Spam/Phishing Email"/>
        <s v="Help with managing email flow"/>
        <s v="I can't install SurePrep Program"/>
        <s v="Outlook set up for Mobile device"/>
        <s v="BILL.COM - Access Adjustment"/>
        <s v="Unable to receive the attached email"/>
        <s v="Unable to log into machine (CRTL ALT DEL Issue)"/>
        <s v="Help me to change entity name in caseware"/>
        <s v="Bill.com not working"/>
        <s v="Remove from the below groups"/>
        <s v="Star scheduling login issue"/>
        <s v="Users looped in on the ticket request not notified"/>
        <s v="MDT IMAGE task for CCINAKKUMARI"/>
        <s v="Unable to install CW templates from \\ccny0201\GENERAL\FIRM\Caseware_Templates\2024"/>
        <s v="DUO code while not online"/>
        <s v="FW: Voice Mail (33 seconds)"/>
        <s v="Client Neal Bass is unable to Access QB - Phone #(818) 613-9362"/>
        <s v="H Drive is not Visible"/>
        <s v="Smart issue - generating disclosure checklist"/>
        <s v="Cube # 54 Monitors do not work."/>
        <s v="Unable to access caseware smartsync files"/>
        <s v="Woodbury Server issue"/>
        <s v="Teams calls from external numbers"/>
        <s v="INSTALL OF NEW COPIERS - MELVILLE"/>
        <s v="CALL WITH ATLANTIC TOMORROW OFFICE - COPIER SETUP"/>
        <s v="Monitor not working - Iselin #64"/>
        <s v="Print to Adobe"/>
        <s v="I have completed the highlighted topic so many times but its still showing as pending"/>
        <s v="CASEWARE IS NOT RESPONDING &amp; LOCAL SYSTEM IS SLOWER"/>
        <s v="AVD Frequent Network Loss Issue"/>
        <s v="Junk Email"/>
        <s v="Saving a Word document to CCH Document"/>
        <s v="CASEWARE ISSUE IN REMOTE"/>
        <s v="CCH Answerconnect not able to access"/>
        <s v="Remote Desktop Not Functioning"/>
        <s v="Unable to use excel addin in AVD"/>
        <s v="Pitney Bowes machine offline"/>
        <s v="RE: New India Employees entered in Paycom"/>
        <s v="FW: Jon Rosmarin Time"/>
        <s v="Cannot get into QuickBook Destop Client File"/>
        <s v="i-Manage file retrieval"/>
        <s v="Unable to see the CW file"/>
        <s v="Restoring QB Desktop Backup"/>
        <s v="Teams on Phone"/>
        <s v="Harbor - Bot Cover letter processing - Form 1042"/>
        <s v="Harbor - Cover Letter for 1042"/>
        <s v="CCH return locked"/>
        <s v="CORNERSTONE - Unable to Access"/>
        <s v="New computer with monitors"/>
        <s v="CCH Issue"/>
        <s v="Needs Larry Cohen's signature in Adobe Acrobat"/>
        <s v="how do install a background on my computer screen for teams and zoom"/>
        <s v="Sage"/>
        <s v="Sureprep Not working correctly"/>
        <s v="Craig Traveling abroad on Friday"/>
        <s v="Datasnipper License Expired"/>
        <s v="CC Guest WiFi"/>
        <s v="Unable to access IDEA"/>
        <s v="Edward Berardi - Missing Sharefile buttons in Outlook"/>
        <s v="Excel in Caseware"/>
        <s v="intapp"/>
        <s v="Removing the client entity from the Conflict check database"/>
        <s v="SOFTWARE - New Software Request"/>
        <s v="ChangePond and Talati users are dropping the connections to their AVDs"/>
        <s v="Not receiving Office@Hand Fax Confirmations"/>
        <s v="International Travel Request - Link"/>
        <s v="HELPDESK ALERT LA - Teams Voice - Question about transferring to Craig's Teams voicemail"/>
        <s v="Microsoft Apps are not working"/>
        <s v="Mouse not working propperly"/>
        <s v="Drawing Tools Feature Possibly Disabled"/>
        <s v=".7z zipped file"/>
        <s v="My Adobe Acrobat Standard DC is no longer working"/>
        <s v="IDEA License Expired"/>
        <s v="I cannot access my clients SharePoint site. I can only access my Citrin SharePoint"/>
        <s v="Bill.com SSO"/>
        <s v="qbo setup tom mison"/>
        <s v="qbo setup Lad of Mettle"/>
        <s v="Pop Up"/>
        <s v="Caseware is requesting a username and password when trying to access Roberts Health Center 2024 Cost Report binder."/>
        <s v="CW access"/>
        <s v="Printer help"/>
        <s v="qb restore  troller"/>
        <s v="Sureprep installation on laptop"/>
        <s v="Dynamics/Star Sync Issue"/>
        <s v="Erroneously Tagged an Email as Phishing"/>
        <s v="Computer Monitor"/>
        <s v="WIFI_CCCMB"/>
        <s v="IDEA - Cannot create new project, or open existing project"/>
        <s v="STAR Dashboard - Access Request"/>
        <s v="TValue Install Requst"/>
        <s v="QB 2024"/>
        <s v="Error facing in CaseWare"/>
        <s v="Clearview Teams for Human Resources Files"/>
        <s v="Microsoft Outlook Keeps Freezing"/>
        <s v="ShareFile Folder user deletion"/>
        <s v="Mimecast"/>
        <s v="Urgent : Installation of Quick books"/>
        <s v="MS Excel - error message - There isn't enough memory to complete this action"/>
        <s v="Enabling caseware add in in excel"/>
        <s v="CASEWARE - sync and data store offline issue"/>
        <s v="Teams cant detect my camera or mic"/>
        <s v="BNA Web Planner"/>
        <s v="Caseware linkage add in missing."/>
        <s v="CCH Axcess - Previous Version Needed"/>
        <s v="Net Leases"/>
        <s v="Can't find caseware file published on Server"/>
        <s v="Installation of new copiers - Jericho office"/>
        <s v="Link in long time client vendor now blocked"/>
        <s v="Unable to book office in Durham office through Condesco."/>
        <s v="Convert email attachments to PDF"/>
        <s v="Potential Spam Email"/>
        <s v="Please Move Client Binder from Profx to Axcess Tax"/>
        <s v="Monitors are not Connecting on Docking Station in office"/>
        <s v="Need to Install Sureprep on everyone's Computer in Woodbridge CT office"/>
        <s v="CaseWare - Unable to access Caseware file, it prompts a password"/>
        <s v="Missing Calendar Permission - CC-Inspire"/>
        <s v="Software Request for Visual Studio &amp; GitHub."/>
        <s v="Time Entry in STAR"/>
        <s v="Client Access"/>
        <s v="ShareFile - Invalid Session Error"/>
        <s v="Replacement laptop"/>
        <s v="Outlook not opening"/>
        <s v="Lucy Lee condeco NYC access."/>
        <s v="Unable to access specific folder on CaseWare"/>
        <s v="Local device CaseWare app installation request"/>
        <s v="I need Access to K: DRIVE"/>
        <s v="FW: Voice Mail (0 seconds)"/>
        <s v="CaseWare Syncing Issues"/>
        <s v="Black Screen - White Circle loading screen constantly when booted laptop"/>
        <s v="Caseware - Template asking for PW"/>
        <s v="another suspicious email; didn't open it, am deleting it now."/>
        <s v="Caseware Binder 2023 is missing"/>
        <s v="IDEA License"/>
        <s v="Outlook"/>
        <s v="Microsoft Teams"/>
        <s v="Drive Issues"/>
        <s v="Caseware - Citrin Worksheet not enabling formulas"/>
        <s v="Password Reset"/>
        <s v="Issue editing PPC forms"/>
        <s v="forgot keeper password"/>
        <s v="User cannot open files in Caseware"/>
        <s v="Mcafee message that handshake failed"/>
        <s v="File Conversion for Talia Schwartzman #162109"/>
        <s v="PRINT SERVER - WLA Printers offline from SSC20080 Server"/>
        <s v="Speaker of my laptop is not working."/>
        <s v="Outlook Not Working"/>
        <s v="Assistance Required – Unable to Access Password-Protected Excel Sheet"/>
        <s v="HELPDESK ALERT LA - Team Infinito email distribution group not working"/>
        <s v="Training link - sign on error"/>
        <s v="Sureprep opening error"/>
        <s v="Caseware File not visible"/>
        <s v="Berdon Caseware cloud access needed"/>
        <s v="Need new monitors on seat #W114"/>
        <s v="Need access to remote desktop"/>
        <s v="Casewrare file not accessible"/>
        <s v="Updating the client code in Conflict Database"/>
        <s v="Outlook and Teams"/>
        <s v="Teams and Outlook Open Issue in Remote Desktop"/>
        <s v="QBO Access"/>
        <s v="Lost folder"/>
        <s v="System Continuously Shut down"/>
        <s v="Unable to navigate through JFF Ventures Fund II LP- Annual Audit"/>
        <s v="I am not able to access woodbury server Zdrive and S drive"/>
        <s v="Caseware sync and offline issue"/>
        <s v="Unable to EDIT ppc form"/>
        <s v="Excel Crash Issue"/>
        <s v="I am unable to use Azure portal, It's asking the code, even in the mobile also."/>
        <s v="Datasnipper not visible"/>
        <s v="RD login error"/>
        <s v="Unable to Add Case ware connector Add in's in my excel"/>
        <s v="Outlook issues"/>
        <s v="slow / lost wifi speeds on laptop"/>
        <s v="Client Needs Help With Sharefile"/>
        <s v="Caseware not working well"/>
        <s v="SurePrep"/>
        <s v="SurePrep Binders not opening."/>
        <s v="FW: Voice Mail (36 seconds)"/>
        <s v="Flash Drive issue"/>
        <s v="star mobile setup"/>
        <s v="Quickbooks issue accepting accountant access"/>
        <s v="I am unable to print a return. It automatically directs me to save as adobe pdf."/>
        <s v="Require Drive Access"/>
        <s v="Outlook is not opening"/>
        <s v="Remote ddesktop Teams &amp; outlook"/>
        <s v="&quot;Berdon&quot; tab on Excel file"/>
        <s v="Caseware Binder Login Credentials"/>
        <s v="Unable to reserve space via Condeco for McLean Office"/>
        <s v="Caseware &amp; Caseware Cloud &amp; License"/>
        <s v="Spam email?"/>
        <s v="PPC SMART"/>
        <s v="Documents - Caseware Cloud -&gt; Caseware SmartSync"/>
        <s v="Remote Desktop"/>
        <s v="Teams Call Volume Issue"/>
        <s v="Unable to open email files from caseware"/>
        <s v="Citrin Carlsbad Internet Options"/>
        <s v="Payroll Department - Unable to Access Paycom"/>
        <s v="Urgent: Q Drive Link to QuickBooks on Remote Desktop"/>
        <s v="Cannot print both pages on a PDF"/>
        <s v="Right clicking an excel sheet does nothing"/>
        <s v="Issues w UltraTax on Remote Desktop"/>
        <s v="Berdon cloud access"/>
        <s v="Unable to publish the caseware file to SmartSync Server"/>
        <s v="Outlook Calendar Reminder"/>
        <s v="Access to Legacy Berdon Imanage"/>
        <s v="microsoft .net framework error"/>
        <s v="Calculator not showing in Remote Desktop"/>
        <s v="CaseWare/CaseView Links broken"/>
        <s v="Teams on Phone isn't working"/>
        <s v="Can't find Casware binder"/>
        <s v="Building Access &amp; Suite Cards lost need new ones"/>
        <s v="User locked out of laptop"/>
        <s v="Virtual Computer - I cannot access excel."/>
        <s v="AOL email issue"/>
        <s v="Unable to sign into AVD"/>
        <s v="Newclientintake add-ins for excel"/>
        <s v="Berdon CCH locator"/>
        <s v="Unable to Open QBD File"/>
        <s v="Printing Adobe Documents"/>
        <s v="Unable to Access Sureprep"/>
        <s v="SOFTWARE - Checkpoint federal tax compliance library"/>
        <s v="ACTIVE DIRECTORY - Manual Update AD for Privileged Users"/>
        <s v="Please Accept QBO Client Invite"/>
        <s v="AVD blank screen issue"/>
        <s v="display settings"/>
        <s v="Teams, Outlook is not opening in remote desktop and not able to login into Idea"/>
        <s v="Cw cloud to smartsync"/>
        <s v="My formula's in DAS are not working"/>
        <s v="excel not working - need excel to finish work ASAP"/>
        <s v="QB Accountant 2024 is not accessible on Remote Desktop - license needs update"/>
        <s v="I can not get into Access"/>
        <s v="Email sent from client"/>
        <s v="Missing addons for Adobe"/>
        <s v="Printer not working"/>
        <s v="Client Town of Rye - Login Issue for Old Email"/>
        <s v="Request for single audit smart risk software"/>
        <s v="Can not locate: Virginia Mezzanine and Preferred Select, LLC- 2024 Tax  CW file"/>
        <s v="Can't Find Client in SmartSync Server"/>
        <s v="Broken Multiport Adapter"/>
        <s v="Not able to find file in Caseware - 'ESS-A-Bagel 883 Sixth Ave LLC 12.31.24'"/>
        <s v="MS Outlook Performance and Caseware Cloud Sync Issues"/>
        <s v="Changes made to DAS working papers not able to update. DAS user rights changed. Not able to sign off or clear issues in DAS engagement."/>
        <s v="Calculator app not there in remote desktop"/>
        <s v="Unable to login on Azure AVD it's stuck on black screen"/>
        <s v="Sharefile conversion on email attachment not working"/>
        <s v="PPC SMART application error"/>
        <s v="URGENT: Consultant user account password needs to be reset"/>
        <s v="PDF's"/>
        <s v="QuickBooks access issues"/>
        <s v="Caseware binder issue, Excel file"/>
        <s v="Azure Tenant Setup &quot;Citrin Cooperman Advisors&quot;"/>
        <s v="CaseWare - User Permissions/Rights"/>
        <s v="Possible Spam"/>
        <s v="Caseware in the Cloud"/>
        <s v="DAS - Caseware"/>
        <s v="Not able to access star PDM and got error T2S"/>
        <s v="Issue in caseware opening"/>
        <s v="Caseware - Not Registered"/>
        <s v="Online access"/>
        <s v="Adobe issue"/>
        <s v="Change one of the macros in Excel Add-in available to legacy Berdon folks"/>
        <s v="Unable to download PPC tools"/>
        <s v="Caseware - Berdon Interim"/>
        <s v="Delete the CaseWare binder"/>
        <s v="Intranet"/>
        <s v="Add EXL Users to CCCAllADAzureUsers group in Azure"/>
        <s v="Thunderbolt Cable for my laptop"/>
        <s v="Quickbooks/ Remote Desktop"/>
        <s v="CW file access"/>
        <s v="I'm not able to use calculator app while i was working on remote server."/>
        <s v="My Computer is Extremely Slow"/>
        <s v="Outlook and Sureprep Swat"/>
        <s v="Laptop"/>
        <s v="Poblems with opening SP binders in Fileroom for any client"/>
        <s v="BNA doesn't work on my new new laptop"/>
        <s v="Error Message - Cannot add files from document library in Caseware working papers"/>
        <s v="Excel is not working"/>
        <s v="Access to pmo@citrincooperman.com for Henry Quiroz and Nathalie Aguiar"/>
        <s v="Can't open emails from ENT inbox"/>
        <s v="pdf not opening doc"/>
        <s v="Request for help in Garden room - TODAY - 4:30PM"/>
        <s v="Software Issue: Adobe Acrobat License"/>
        <s v="Unable to access client's sage"/>
        <s v="Unable to access client's citrix"/>
        <s v="Not able to open certain CaseWare reports"/>
        <s v="Microsoft Teams - Need access to D_Accounting &amp; Finance Team"/>
        <s v="System Slowness issue"/>
        <s v="Bloomberg tax not launching"/>
        <s v="Computer Issues. Several applications are not working"/>
        <s v="Bank Vod"/>
        <s v="Phishing Email"/>
        <s v="BPO SharePoint access denied"/>
        <s v="Access"/>
        <s v="Unable to access Berdon caseware cloud"/>
        <s v="Email Distribution List Removal"/>
        <s v="Excel File Workbook becomes protected and cannot be edited"/>
        <s v="NEED ACCESS TO IDEA"/>
        <s v="UltraTax Remote Desktop"/>
        <s v="Need a reset password to be sent to client for Sharefile"/>
        <s v="STAR Dashboard - Gabriel Love needs permission to create budgets in Star"/>
        <s v="ZIP file - not able to open"/>
        <s v="Computer Restarts on it Own"/>
        <s v="STAR Is not working"/>
        <s v="phONE NOT RECEIVING EMAIL"/>
        <s v="caseware binder not available"/>
        <s v="AVD Issue"/>
        <s v="Content Structure Alert Notification"/>
        <s v="Caseware Sync Error"/>
        <s v="Unable to send emails with attachments to recipient"/>
        <s v="Unable to send attachments via Sharefile"/>
        <s v="Cannot create new CaseWare template"/>
        <s v="Cannot Open SP Binders"/>
        <s v="caseware issue license no longer valid"/>
        <s v="remote dektop"/>
        <s v="PowerBI- New Business Missing"/>
        <s v="Citrix Sharefile Attachments"/>
        <s v="Updating the client codes in Conflict Database"/>
        <s v="need profile to be updated on Teams and Outlook"/>
        <s v="Removing a client entity from Conflict Database"/>
        <s v="CASWARE LICENSE ISSUE"/>
        <s v="Miami Quickbooks server"/>
        <s v="Spam or Virus"/>
        <s v="Cannot Drag Documents from one CW File to Another"/>
        <s v="Lag in Curser response time"/>
        <s v="Unable to create CW file from General Tempalte"/>
        <s v="My Mouse"/>
        <s v="missing excel add ins"/>
        <s v="Cannot update Chrome"/>
        <s v="CaseWare login issue"/>
        <s v="Need Caseware cloud server access"/>
        <s v="AVD Host pool - User Profile connectivity issue"/>
        <s v="New Client - Locators to be Restored"/>
        <s v="Caseware File not found"/>
        <s v="Caseware Registration"/>
        <s v="Client Needs Assistance"/>
        <s v="EXCEL Add-in"/>
        <s v="CCH Axcess - Not able to update"/>
        <s v="Sure prep Error"/>
        <s v="Sharepoint not syncing"/>
        <s v="SmartSync Server is not working for me"/>
        <s v="Portable Monitor Request, Access to Melville Q Drive"/>
        <s v="Client Outlook Access"/>
        <s v="Cannot connect to VPN**** CONNECTED _ DISREGARD"/>
        <s v="Needed attachment keeps getting filtered"/>
        <s v="Please provide MD PPT 2025 software in bethesda server"/>
        <s v="ChangePond Consultants - do not have O365 licenses"/>
        <s v="ChangePond Consultants - Duo Issues"/>
        <s v="need updated smart see attached"/>
        <s v="&quot;We found suspicious links&quot; email when trying to open attachment from client"/>
        <s v="AVD remote access disconnection issue"/>
        <s v="Excel"/>
        <s v="Caseware asking for password when opening files."/>
        <s v="Sure prep"/>
        <s v="Advance Flow - issues with gridlines on word - need to fix for FS Drafting"/>
        <s v="Unable to edit OnPoint PCR reports and view hidden items"/>
        <s v="Password"/>
        <s v="Excel issue"/>
        <s v="converetd docs"/>
        <s v="not able to connect to remote desktop"/>
        <s v="Need setup and access to XCM"/>
        <s v="Set up meeting in Montauk"/>
        <s v="Teams screen is blank on the top of the page"/>
        <s v="Keyboard - USB vanished"/>
        <s v="Client Lounge 4 might be down"/>
        <s v="Outlook is Not Responding"/>
        <s v="CaseWare user not found"/>
        <s v="Setup of ID in Berdon CaseWare Cloud."/>
        <s v="HELPDESK ALERT LA - Network - Not able to connect to Internet in office"/>
        <s v="Please replace Adam's old lenovo monitor with a matching monitor"/>
        <s v="ShareFile Account Reset for client"/>
        <s v="Unable to open emails"/>
        <s v="Need to install Calculator in remote"/>
        <s v="Kovel FL Engagement Letter Template"/>
        <s v="Power BI Desktop Reinstall"/>
        <s v="Miller group - Former Client - Axcess Backup files"/>
        <s v="Remote Desktop Issue"/>
        <s v="Application working slow on Remote desktop"/>
        <s v="CCH India"/>
        <s v="Assure Sign Issue"/>
        <s v="Calculator Missing In Server"/>
        <s v="Unable to connect the AVD"/>
        <s v="SurePrep projects not showing"/>
        <s v="US Staff Departure - VIDINICH, MARY - Departure Date: 02/14/2025 - Physical Location: Chicago"/>
        <s v="Caseware Templates &amp; PPC Updates"/>
        <s v="laptop camera does not work"/>
        <s v="Caseware - Linkage"/>
        <s v="Credentials in LastPass isnt working"/>
        <s v="Request to block email address"/>
        <s v="Unable to see my client named &quot;7 west 57th street: in the CW binder"/>
        <s v="Need GitHub License"/>
        <s v="Unable to edit in the DAS reports"/>
        <s v="Caseware file not open"/>
        <s v="Advance flow access"/>
        <s v="Outlook won't connect after changing password."/>
        <s v="New computer issues"/>
        <s v="Message from my scanner when trying to use it"/>
        <s v="Outlook - Sharefile or to Encrypt email will not appear"/>
        <s v="I am receiving external calls from outside users that I do not recognize"/>
        <s v="email"/>
        <s v="BNA Cloud issue"/>
        <s v="Suspicious email that was forwarded from my legacy GM account"/>
        <s v="REMOTE DESKTOP CONNECTION"/>
        <s v="Cracked screen"/>
        <s v="Quickbooks 2024"/>
        <s v="QuickBooks Remote Desktop Error"/>
        <s v="Naggar, Joseph - Subscription Docs - CaseWare Working Papers"/>
        <s v="TeamMate Analytics licenses"/>
        <s v="Berdon Data Tab macros"/>
        <s v="I can't open CW"/>
        <s v="Windows Security Alert"/>
        <s v="I need help with caseware Trial balance"/>
        <s v="HARDWARE - Replacement Laptop Request"/>
        <s v="Samantha Dalton needs a password reset"/>
        <s v="Kawtar Jemmouj can't access Aiwyn"/>
        <s v="New laptop request"/>
        <s v="CLient File for 2024 Tax Return"/>
        <s v="Caseware access"/>
        <s v="Needs sureprep installed locally"/>
        <s v="Need Access to QBO Client"/>
        <s v="Please Install Engagement for Woodbridge CT office Locally"/>
        <s v="Urgent: Unable to Connect to Server in CaseWare Cloud"/>
        <s v="Excel Data Snipper"/>
        <s v="Please install Calculator in remote desktop"/>
        <s v="Unable to Connect to VPN"/>
        <s v="Bloomberg Pricing Distribution Email List"/>
        <s v="General IT Request"/>
        <s v="Unable to access Email on Iphone - CCI staff was unable to help, no knowledge using I phone"/>
        <s v="SUREPREP BINDER NOT ALLOWING ME ACCESS"/>
        <s v="AVD login issue"/>
        <s v="printer 4000 has a paper problem"/>
        <s v="Teams not sending messages"/>
        <s v="I don't have access to client portal upload"/>
        <s v="No Access To SP Binder"/>
        <s v="Staff Departure - Michelle Stutz (01/30)"/>
        <s v="Potential Harmful Email"/>
        <s v="Caseware Cloud Search Bar disappeared"/>
        <s v="Engagement excel error"/>
        <s v="Teams Not working"/>
        <s v="Remote Chicago desktop  - Pro system FX Fixed asset (app) is not working"/>
        <s v="Getting multiple external calls daily"/>
        <s v="Unable to access Advanceflow"/>
        <s v="Could not access Advanceflow from both chrome and edge"/>
        <s v="Teams and Outlook not logging in Remote dekstop."/>
        <s v="Casware functions missing"/>
        <s v="International Travel Return is scheduled for: Quincoces, Nataly M."/>
        <s v="Issues in downloading invoices, and how to go IT service portal and login ticket"/>
        <s v="Deleted CCH Document - Ready for Surepre file"/>
        <s v="Adobe issue printing from Excel"/>
        <s v="Issue Opening Client CaseWare File - Assistance Needed"/>
        <s v="REquest to activate Caseware cloud"/>
        <s v="Caseware not working"/>
        <s v="Lag in Response"/>
        <s v="Replacement computer."/>
        <s v="Unable to Open Any Zipped files"/>
        <s v="DOCUMENT"/>
        <s v="Issue with Caseware files syncing"/>
        <s v="Setup Home Printer"/>
        <s v="DAS issues"/>
        <s v="Update to Title (Outlook and Teams)"/>
        <s v="VPN Losing Internet Connection"/>
        <s v="Download Tax Software"/>
        <s v="CaseWare Cloud Email to Activate Account"/>
        <s v="Phishing email?"/>
        <s v="New Hire Marcus Courtney - User not importing in AD"/>
        <s v="SurePrep is not working Binder is not opening"/>
        <s v="Chapel Hill Fixed Asset issues"/>
        <s v="No access to client QBO file"/>
        <s v="Back up needed - Need 6pm available backup on ridge apartment owners"/>
        <s v="Condeco Support"/>
        <s v="Random voicemail"/>
        <s v="Error opening Citrin Cooperman Intranet"/>
        <s v="Axcess locator request"/>
        <s v="Caseware excel issue"/>
        <s v="Email Print to PDF"/>
        <s v="Microsoft Office - Unable to start Office Error Code 147-0"/>
        <s v="Computer running very slow with charger or no charger"/>
        <s v="Unable to create new tax closing file in SmartSnyc server. Asking for access"/>
        <s v="Z drive"/>
        <s v="unable to access Z drive"/>
        <s v="Question if Popup is Real"/>
        <s v="Adobe is not working"/>
        <s v="Cannot see mapped drives"/>
        <s v="Cannot open PDF file in Adobe"/>
        <s v="CCH Axcess- unable to open tax return"/>
        <s v="DATTO - retrieve deleted files in error"/>
        <s v="CCH Axcess issue"/>
        <s v="Caseware Cloud Connector"/>
        <s v="caseware offline issue and excel error"/>
        <s v="cannot access some binders in caseware, please help THIS MORNING"/>
        <s v="Case Ware issue"/>
        <s v="CaseWare Copy Components issue"/>
        <s v="XCM access provided but unable to access multiple items"/>
        <s v="Having issue in Caseware Cloud"/>
        <s v="Unable to connect to Virtual Machine"/>
        <s v="Unable to Access Checkpoint"/>
        <s v="Login screen froze"/>
        <s v="CCH is not working"/>
        <s v="Berdon data tab disappeared - need to flattend client GLS urgent"/>
        <s v="I need to send an email to a NJ auditor who cannot access sharefile - how do I email him these documents?"/>
        <s v="Could not access any remote desktop"/>
        <s v="Please confirm whether below email is really from Citrin"/>
        <s v="Teams Folder Missing - &quot;Engagement Letters&quot;"/>
        <s v="Emails aren't loading"/>
        <s v="Can't access sureprep files"/>
        <s v="DAS - URGENT UNABLE TO EDIT/NOT OPENING CORRECTLY"/>
        <s v="PPC Update Needed"/>
        <s v="Move QB file from S to R Drive"/>
        <s v="Can't open QBs files"/>
        <s v="Caseware Connector"/>
        <s v="OnPoint PCR Issue"/>
        <s v="Update Quickbooks 2021"/>
        <s v="REad.ai"/>
        <s v="Unable to see the file on NY server"/>
        <s v="Excel frozen and unable to close it"/>
        <s v="Cannot approve request ID REQ-115628"/>
        <s v="WPO Reception Keyboard no working"/>
        <s v="CaseWare Server - Login Info"/>
        <s v="Issue with Teams and Remote"/>
        <s v="unable to se folder in caseware binder"/>
        <s v="CCH-Error"/>
        <s v="Strongbox"/>
        <s v="FAS Software"/>
        <s v="Cannot Connect to New York Caseware Server"/>
        <s v="Z Drive Access"/>
        <s v="Datalink not working properly in excel."/>
        <s v="Unable to use sharefile"/>
        <s v="My outlook mailbox is full."/>
        <s v="Caseware not working properly"/>
        <s v="CaseWare asks me to register"/>
        <s v="AVD disconnection"/>
        <s v="Caseware smart sync issue"/>
        <s v="WINDOWS - H Drive missing files because of offline files not synching"/>
        <s v="Track 1099 - PDFs Not Saving After Being Downloaded"/>
        <s v="possible spam email"/>
        <s v="Activation of Berdon CaseWare Cloud."/>
        <s v="Network on my File Explorer does not work"/>
        <s v="After qualys update I can't log in"/>
        <s v="CaseWare Login Password"/>
        <s v="Printboss issue"/>
        <s v="Engagement password reset"/>
        <s v="qbo setup RJ"/>
        <s v="qbo setup whitney"/>
        <s v="qbo setup dynamo"/>
        <s v="qb restore  HCA"/>
        <s v="qb restore cest"/>
        <s v="BNA Web version is not fully loading"/>
        <s v="Fixed Assets is not importing into tax return"/>
        <s v="Client Access in sureprep"/>
        <s v="caseware usage/ tabs unavailable"/>
        <s v="Sureprep error when opening"/>
        <s v="Texican, Inc. - CW issue"/>
        <s v="Fixed Asset Software &amp; Basic Calculator (PDFyer) in PDF"/>
        <s v="Password expiration"/>
        <s v="Teams and outlook log in inside remote"/>
        <s v="Suspicious Email"/>
        <s v="Caseware is not getting saved for updates"/>
        <s v="Outlook and teams not able to sign in"/>
        <s v="Excel datalink issue"/>
        <s v="Excel macros issue"/>
        <s v="Caseware issues"/>
        <s v="install &amp; update manager messages"/>
        <s v="When I open a PDF document it is asking me the program I want to use"/>
        <s v="Unfamiliar New Updated Pop up window"/>
        <s v="CaseWare Linkage in MS excel in Wood bury server"/>
        <s v="Can't access QuickBooks Desktop"/>
        <s v="SHAREFILE DISABLED"/>
        <s v="Engyte to File Explorer"/>
        <s v="Request: Updates to PEI in Conflicts Database for GT"/>
        <s v="Caseware Connector Issue"/>
        <s v="CaseWare working extremely slow"/>
        <s v="excel formulas not working"/>
        <s v="DAS - Linking of Accounts"/>
        <s v="My email signature does not show on sent emails."/>
        <s v="Sure Prep Binders - Access"/>
        <s v="caseware cloud connector issue"/>
        <s v="Missing document from caseware file"/>
        <s v="DUO configuration"/>
        <s v="Please Installed Sureprep"/>
        <s v="Laptop will not Load Windows"/>
        <s v="Outlook Keeps Freezing then Crashing on Itself"/>
        <s v="Missing Emails"/>
        <s v="STAR PDM"/>
        <s v="Needs Access to Engage 3.0"/>
        <s v="Needs Access to SafeSend to Sign Off"/>
        <s v="AVD Frequently disconnecting"/>
        <s v="ACROBAT - PDF with form fields not showing previously entered text"/>
        <s v="Help in restoring Caseware file"/>
        <s v="Berdon Data add-in missing"/>
        <s v="Loss of Wifi Connection when using VPN"/>
        <s v="Direct Phone Not listed in Signature"/>
        <s v="Email Validity Verification"/>
        <s v="International Travel Return is scheduled for: Abhyankar, Aditya"/>
        <s v="Caseware showing Offline"/>
        <s v="case ware offline"/>
        <s v="I am not able to edit PPC form"/>
        <s v="Request to change Approver in HRMS"/>
        <s v="CW Files - Read Only"/>
        <s v="Unable to Connect to the Internet"/>
        <s v="Office 365 Access"/>
        <s v="Password/Account Expiration Notification - Revise Sender &amp; Content"/>
        <s v="Service Desk Teams Voicemail - Not Routing to Voicemail - 332.244.6680"/>
        <s v="Idea Error"/>
        <s v="CaseWare Connector links broken (add in)"/>
        <s v="Identifying Phishing and Spam Emails 0"/>
        <s v="NYS SERVER DOWN!! The file went offline suddenly - URGENT"/>
        <s v="Not able to connect to CCCI"/>
        <s v="I am unable to book my hours in time entry for Blake thermal sales and service Inc"/>
        <s v="Unable to open new files due to insufficient space"/>
        <s v="Remote is not working - Black screen"/>
        <s v="Unable to log into Computer"/>
        <s v="Need latest PPC Checklist of 2025 version"/>
        <s v="Unable to login as password not working"/>
        <s v="Frequent disconnection of remote session"/>
        <s v="Unable to Run Marcos in Excel"/>
        <s v="Mouse"/>
        <s v="I do not have access Microsoft office application or Task Manager."/>
        <s v="Cant run the marcos"/>
        <s v="I am not able to use PPC Smart firm library"/>
        <s v="CCH Deprciation Macro"/>
        <s v="Access Tax"/>
        <s v="Excel crashing continuously without recovery"/>
        <s v="phishing attempt"/>
        <s v="I assume this email is a scam/ pfishing..."/>
        <s v="Emails received - are they legitimate?"/>
        <s v="BI Team Incident Report Request"/>
        <s v="International Travel Departure is scheduled for: Fuller, Mary"/>
        <s v="FW: Voice Mail (1 minute and 6 seconds)"/>
        <s v="Sharefile add in in Outlook is disabled"/>
        <s v="Need Citrix"/>
        <s v="caseware cloud email"/>
        <s v="Can't access NetLease because of authentication app"/>
        <s v="E-Mail Received"/>
        <s v="suspicious email threat"/>
        <s v="MS Teams &amp; Outlook is not working"/>
        <s v="CaseWare Cloud - Showing User is Inactive"/>
        <s v="axess cache clearing for 2023"/>
        <s v="IT Caseware add ins missing in excel"/>
        <s v="Dymo Label Writer not printing"/>
        <s v="client is having issue on sending sharefile"/>
        <s v="NY Caseware Sever Appears to be down as of 4pm"/>
        <s v="File Overwritten"/>
        <s v="Received awful service and my request was closed without anyone giving me any guidance"/>
        <s v="Robotti Securities LLC"/>
        <s v="DESK 422.1 - Monitor is not working in the NYC office"/>
        <s v="Caseware Search"/>
        <s v="Monitor question"/>
        <s v="PPC's SMART Single Audit - client data missing"/>
        <s v="Excel - Cannot Right Click on a Tab"/>
        <s v="OnPoint PCR"/>
        <s v="Duo Login"/>
        <s v="Bitlocker"/>
        <s v="Citrin Share File issue"/>
        <s v="Macros must be enabled in order to use workbook error"/>
        <s v="Caseware cloud connector not working"/>
        <s v="Unable to connect to Cisco VPN"/>
        <s v="Screen"/>
        <s v="Cannot access certain clients in caseware while other staff can (examples:  MD Alliance and Sheel Holdings)"/>
        <s v="caseware license"/>
        <s v="Please Check on Email from Client"/>
        <s v="Consolidated Billing Report"/>
        <s v="Assistance with New Headphones"/>
        <s v="Getting an error message when trying to set up a new file on smartsync"/>
        <s v="Sound from Computer is Not coming into New Headphones"/>
        <s v="Would like a 3rd Monitor"/>
        <s v="URGENT - INFRASTRUCTURE - Performance Issue - Power BI Server Issues"/>
        <s v="Adobe Acrobate and Data Linkage not working"/>
        <s v="Unable to open Star Scheduling application"/>
        <s v="Can't open a Citrin Cooperman link for PTIN Survey - get the message below"/>
        <s v="Sharefile has fired and exception"/>
        <s v="not receiving emails"/>
        <s v="Condeco"/>
        <s v="Bank Scanner Epson"/>
        <s v="trying to PDF from ACCESS to Documents  getting error code - 30 - see attached -"/>
        <s v="Excel/ppc issue"/>
        <s v="Vendor not able to email me"/>
        <s v="DUO account disabled"/>
        <s v="NY server issue"/>
        <s v="Unable to view Caseware file"/>
        <s v="unknown email"/>
        <s v="Excel Comment"/>
        <s v="Excel Frozen"/>
        <s v="Suspected phishing/fradulent e-mails;  I received two of these today.  I deleted them both without clicking."/>
        <s v="Potential Phishing email"/>
        <s v="Needs help setting up screens in Windows."/>
        <s v="Needs help configuring screens in Windows."/>
        <s v="No access to CW Server"/>
        <s v="Security - Email with &quot;Remittance&quot; Subject"/>
        <s v="Excel Print to PDF"/>
        <s v="cannot access Miami QB server"/>
        <s v="Safesend and outlook"/>
        <s v="PASSWORD ISSUE -- CANNOT WORK NOW -- NEED IMMEDICATE ASSISTANCE"/>
        <s v="printer issue"/>
        <s v="email received - is it SPAM"/>
        <s v="Confirm Email is Legitimate"/>
        <s v="Caseware - Can't access the NYC datastore"/>
        <s v="Caseware NY &quot;503: Service Unavailable&quot;"/>
        <s v="File Restore"/>
        <s v="Engage 3.0 Admin Rights -  Brianne Young"/>
        <s v="Batch 93610"/>
        <s v="Assuming this is phishing...."/>
        <s v="Emails Received"/>
        <s v="ScanSnap Update"/>
        <s v="Iam Unable to Access Training Videos For Audit Intern"/>
        <s v="CaseWare Unregistered"/>
        <s v="Caseware SmartSync Slow"/>
        <s v="TEAMs integration not working - ENT and Allergy Assoc. LLP"/>
        <s v="Caseware 2024 files are not working."/>
        <s v="Not able to access Rent Manager"/>
        <s v="Not able to download data from client email - Blocked attachment"/>
        <s v="FW: Voice Mail (52 seconds)"/>
        <s v="Adobe Acrobat - Sign In Error"/>
        <s v="Delete Client Record from Client and Affiliates Database"/>
        <s v="Is this a legit email?   - &quot;Received Doc from HP LaserJetPro Scanner&quot;"/>
        <s v="Need help checking in/out a workpaper in CCH Engagement"/>
        <s v="Teams - NEED BRENTWOOD PHONES ADDED TO BUNDY PHONES"/>
        <s v="CCH Doc Printer is Down"/>
        <s v="email blocked"/>
        <s v="Bill.com user access for audit"/>
        <s v="Daniel was having audio issues. He was not able to hear incoming calls."/>
        <s v="CCH Document not working"/>
        <s v="Caseware smartsync server ccny0235 connection issues"/>
        <s v="Potential Spam"/>
        <s v="Caseware files not connecting to the Smart Sync Server"/>
        <s v="Caseware/sync issue"/>
        <s v="Unable to access to Outlook and Teams"/>
        <s v="Want to recover Caseware binder file"/>
        <s v="CCH Axcess -  Unable to delete some information from the tax return"/>
        <s v="Teams - Sharing Screen"/>
        <s v="2024 CFS Payroll software- can't print out forms"/>
        <s v="Email?"/>
        <s v="Transfer Axcess Locators to Successor Firm"/>
        <s v="Team audio"/>
        <s v="Email - Spam?"/>
        <s v="Excel caseware links not working"/>
        <s v="NYC Caseware Files Not Syncing"/>
        <s v="CW license"/>
        <s v="Is email legitamate"/>
        <s v="CaseWare offline issue"/>
        <s v="NEED IDEA ACCESS"/>
        <s v="Potential Phishing email - see screen shopt"/>
        <s v="PyCharm and Python"/>
        <s v="Excel - Caseware Connector"/>
        <s v="e-mail sender not recognized"/>
        <s v="CASEWARE OFFLINE NYC SERVER - 3rd INCEDENT IN A WEEK"/>
        <s v="create custom url in outlook"/>
        <s v="CCH Engagement binder finalized partial failure"/>
        <s v="qbo setup -  Harawitz"/>
        <s v="qbo setup hulkawitz"/>
        <s v="qbo setup  obrien"/>
        <s v="qbo setup Movie Kidd"/>
        <s v="CaseWare NY server is offline"/>
        <s v="Unable to navigate through files of New York server"/>
        <s v="Caseware file syncing and updating also this portal"/>
        <s v="Need Sureprep Installed Locally"/>
        <s v="Teams Direct Number Keeps going to Voicemail after 1 ring"/>
        <s v="Please Install Sureprep"/>
        <s v="Need Profx Locator brought over to CCH Tax"/>
        <s v="Please Bring over Locator from Profx"/>
        <s v="CCH ProFx Engagement Access"/>
        <s v="IDEA software problem"/>
        <s v="I am receiving these payment Remittance emails. I am not sure they are valid."/>
        <s v="RDP Issue"/>
        <s v="Emails coming through - see below"/>
        <s v="Suspisous Emails"/>
        <s v="New York, NY (ccny0235) - SmartSync Server"/>
        <s v="Microsoft Outlook is not working properly."/>
        <s v="FW: Voice Mail (34 seconds)"/>
        <s v="Caseware connect"/>
        <s v="EXCHANGE ADMIN CENTER  (OFFICE 365) - How to create distribution list"/>
        <s v="NEED CASEWARE"/>
        <s v="Print to CCH Axcess Document PDF Converter not working"/>
        <s v="Storage issue while opening caseware file"/>
        <s v="Mimecast Authentication"/>
        <s v="Sureprep Binder"/>
        <s v="Is this a spam email?"/>
        <s v="Need access for Printer placed in Admin Department"/>
        <s v="Unable to add snips in email"/>
        <s v="Not enough space to download a recording"/>
        <s v="Undelivered emails"/>
        <s v="Edit access to the client folder 'PS Heyman' in BPO Client files"/>
        <s v="FT Lauderdale AVD Slow and Unresponsive"/>
        <s v="HARDWARE - Laptop Performance Issues"/>
        <s v="Locked out- password reset"/>
        <s v="File cannot be seen on Caseware smartsync server"/>
        <s v="CCH Error"/>
        <s v="I am unable to access recording training videos relating to audit intern"/>
        <s v="CCH Axcess got stuck and couldn't close locator."/>
        <s v="Qbooks and Bill.com Reports Feb-25"/>
        <s v="caseware offline - Robotti Securities LLC 12.31.2024"/>
        <s v="Engage Permissions"/>
        <s v="Regarding STAR PDM"/>
        <s v="FW: Voice Mail (29 seconds)"/>
        <s v="A&amp;A New Hire: Saisree Chinnapa Reddy"/>
        <s v="FW: Voice Mail (13 seconds)"/>
        <s v="Missing Connector &amp; Add-Ins in Standard Workpaper in Caseware"/>
        <s v="PPC Sampling Form Error"/>
        <s v="Certain drives are missing"/>
        <s v="FTL Server - Caseware and Caseview issue"/>
        <s v="how to save Teams recording so others can view it"/>
        <s v="CaseWare file not synchronizing"/>
        <s v="High Priority - User is Locked Out of Laptop"/>
        <s v="Client Question on Website Legitimacy"/>
        <s v="Add recipient to &quot;STAR Missing Time Report - Insufficient Hours Entered&quot; email alert"/>
        <s v="Replacement computer request."/>
        <s v="Suspicious Link - Citrin Cooperman - Activation Grid"/>
        <s v="Unable to receive log in code for Canva"/>
        <s v="SAX TAX"/>
        <s v="Need Unsecured PDF"/>
        <s v="Time entry updated Last week not able to see on StarPDM"/>
        <s v="Unable to edit word file in caseware binder"/>
        <s v="Blank screen at PC restart"/>
        <s v="Bad request timestamp [40105]"/>
        <s v="Teams Phone Calls"/>
        <s v="Isolate Rajvir Kaur"/>
        <s v="qbo setup irmas"/>
        <s v="qb restore intl metal"/>
        <s v="remote access quickbooks and destktop"/>
        <s v="Fax.Plus"/>
        <s v="CaseWare restoration."/>
        <s v="approval required to see Z Drive"/>
        <s v="Access to PandaDocs"/>
        <s v="Unable to access DAS"/>
        <s v="Outllook and teams not working and want to delete caseware file"/>
        <s v="unable to log on to computer - she can be reached by Teams on her phone"/>
        <s v="Quick questions (alert in teams; StarPDM [don't have &quot;reference&quot; name but perhaps we get this at the training])?"/>
        <s v="Issues with Sending Email"/>
        <s v="ScanSnap updates"/>
        <s v="Retrieval of an Email on Careers Email ID"/>
        <s v="Caseware Cloud Not Working"/>
        <s v="Not getting new emails.  Urgent."/>
        <s v="Set up scan to email and folder on copier"/>
        <s v="Caseware Will not Sync a binder Atlantic Private Wealth - 2024 - Tax"/>
        <s v="Caseware Cloud"/>
        <s v="Outlook Meeting Accept Time Delay"/>
        <s v="Access required for this path"/>
        <s v="Reset network passwork"/>
        <s v="New user Brenda Ferraro issues with Teams and Duo"/>
        <s v="Unable to login to CLoud Caseware"/>
        <s v="Request for Headphone - Aakash Desai"/>
        <s v="Microsoft Teams does not work properly"/>
        <s v="Urgent - Caseware Unable to determine sync log version"/>
        <s v="PPC Error"/>
        <s v="can't edit caseware desktop checklists"/>
        <s v="Remote desktop not working"/>
        <s v="Need AVD on Advisory Tenant for DevOps"/>
        <s v="Possible e-mail phishing attempts - please advise. See below"/>
        <s v="Teams channels keep disappearing"/>
        <s v="Performance Evaluation in Cornerstone"/>
        <s v="Laserfiche Issue"/>
        <s v="Facing issue logging into Remote"/>
        <s v="Not able to login using RDP"/>
        <s v="Rent Manager Access issue"/>
        <s v="Unable to access CCC email"/>
        <s v="QBO Access to Chintan"/>
        <s v="Access to NCACPA.ORG"/>
        <s v="Email will not open"/>
        <s v="&quot;Runtime error&quot; When trying to access sharepoint with client files"/>
        <s v="Access to Z:/drive lost"/>
        <s v="Can't find employee in XCM"/>
        <s v="Cable box on 3"/>
        <s v="Sharefile - outside client has problems accessing"/>
        <s v="Cannot print e-mails directly to CCH Document"/>
        <s v="Issues Displaying onto Monitor"/>
        <s v="CaseWare File Rollover"/>
        <s v="Urgent: Client Emails Being Blocked - Immediate Assistance Needed"/>
        <s v="CCH Tax - Locators"/>
        <s v="Camera off"/>
        <s v="Client ShareFile Access"/>
        <s v="Cell Phone Number Appearing in Teams &amp; Email Signature"/>
        <s v="DUO reactivation for new phone"/>
        <s v="Sharefile Upload Notifications Not Being Received by Client"/>
        <s v="Remote Desktop - Issue"/>
        <s v="Excel file not editable"/>
        <s v="ShareFile - Company Credentials login issue"/>
        <s v="1042-S BOT"/>
        <s v="Checkpoint PPC and AdvanceFlow Thomas Reuters - Justin Levine"/>
        <s v="Failed to update password timely."/>
        <s v="QuickBooks Desktop 2023"/>
        <s v="Survey Link in email for 2025 Indemnification Agreement not working"/>
        <s v="Unable to login into Client inbox - &quot;kgandhi@ccc-services.com&quot;"/>
        <s v="Outlook (Possibly other Apps) - Print to PDF Aptos font Issue"/>
        <s v="General Internet Issues"/>
        <s v="FAS Issues for myself and Regina Weimer-Sollitto"/>
        <s v="Need to add 2 new hires to XCM scheduler"/>
        <s v="Caseware and CCH"/>
        <s v="PCR DataLink not working"/>
        <s v="Excel Add-in Issue"/>
        <s v="Caseware Error"/>
        <s v="Cannot log into Azure Portal"/>
        <s v="XCM - possible issue with permissions"/>
        <s v="Request for QBO access"/>
        <s v="US Staff Departure - SELEMI, JOSE - Departure Date: 02/07/2025 - Physical Location: New York City"/>
        <s v="ShareFile Documents Not Showing Up"/>
        <s v="Sharefile Document to jamian16@protonmail.com"/>
        <s v="FW: Voice Mail (20 seconds)"/>
        <s v="S Staff New Hire - Michael Trivino - Start Date: 02/17/2025 - Physical Office: [NYC]New York City"/>
        <s v="Please update the client's email address associated with CCH portal"/>
        <s v="DUO -  Unable to Log into Windows"/>
        <s v="Eng to CW Conversion"/>
        <s v="Move CW file from ccchi0235 to ccch0235"/>
        <s v="Move CW file from ccny0235 to ccch0235"/>
        <s v="Desktop Icons Require Admin to be moved or delted"/>
        <s v="Mouse and Keyboard Not Responding"/>
        <s v="RTO Support Monitor Alignment"/>
        <s v="teams pic"/>
        <s v="Sureprep file from PDF to SPBinder"/>
        <s v="Can't fine clients folder in G Drive"/>
        <s v="Outlook - Delayed email receiving from the shared mailbox"/>
        <s v="CW Binder error"/>
        <s v="I require access to Remote desktop &quot;Citrin Cooperman Advisors&quot;"/>
        <s v="Not able to reset password for &quot;yzala@citrinCoopermanAdvisorSVS.onmicrosoft.com"/>
        <s v="Client is requesting for a new Sharefile Activation Link"/>
        <s v="Not able to login Caseware"/>
        <s v="C: Drive full in AVD."/>
        <s v="invite today to QBOnline@citrincooperman.com for Selig Anesthesia, PLLC"/>
        <s v="CW Support for Fran"/>
        <s v="RDP login issue"/>
        <s v="RE: Cornerstone is not working"/>
        <s v="Unable to access Shared Services in Outlook"/>
        <s v="qbo setup Michael obrien"/>
        <s v="qbo setup Good Fritz"/>
        <s v="Caseware File Issue"/>
        <s v="Not able to open outlook, one drive and excel account in RDP"/>
        <s v="2025 Citrin Cooperman Independence Affirmation Email - Bounced in Outlook"/>
        <s v="Laptop and Remote was not starting"/>
        <s v="Unable to access OnPoint Caseware Cloud"/>
        <s v="CaseWare not working on local"/>
        <s v="DAS Login Access"/>
        <s v="PDF"/>
        <s v="FW: Junk:1dab8609-cb01-42b0-9bc2-08dd4b347025|oliver@aivirtualassistwork.com|(metrowestbusiness.org Exclusive Offer: Claim Your Three Business Gifts Today!) 2/12/2025 10:21:44 AM"/>
        <s v="FW: Junk:ae482a3e-a071-4db2-05a2-08dd4b57ca18|amitkumar311@hotmail.com|(VA Part &amp; Full - Time / Virtual Assistance) 2/12/2025 1:01:15 PM"/>
        <s v="WEB OUTLOOK EMAIL ERROR"/>
        <s v="FAS Access needed"/>
        <s v="QUick books 2024"/>
        <s v="CCC-Services mail are not working"/>
        <s v="Printing to pdf from excel"/>
        <s v="Excel crashing every few mintues"/>
        <s v="keeper help"/>
        <s v="Zip File"/>
        <s v="qbo setup rogers"/>
        <s v="qbo setup johnworld"/>
        <s v="qbo setup Kung fu"/>
        <s v="Need Dell Charger"/>
        <s v="CFS 2023 Payroll Access for Gettry Marcus Legacy clients"/>
        <s v="Infosec Lock Out"/>
        <s v="Delayed Typing"/>
        <s v="Trouble Restoring Teams Meeting Recording"/>
        <s v="FW: Voice Mail (22 seconds)"/>
        <s v="Checkpoint product"/>
        <s v="Calendar view - working hours"/>
        <s v="Unable to approve request"/>
        <s v="MS Teams not working"/>
        <s v="Caseware desktop -  Add in"/>
        <s v="Quickbooks desktop in remote desktop"/>
        <s v="Suspicious links"/>
        <s v="URGENT: Caseware Word File Editing Restriction"/>
        <s v="S:\\ Drive Not Accessible due to server memory"/>
        <s v="Access to Z:/drive lost (second day)"/>
        <s v="VPN not working"/>
        <s v="Monitor no Display"/>
        <s v="Emailing Attachments to Client: ShareFile and OneDrive Unsuccessful"/>
        <s v="VPN / Cisco Not Connecting"/>
        <s v="PPC ISSUE"/>
        <s v="Excel &quot;add-ons&quot; is missing"/>
        <s v="Samkit Mehta (CCI CTS Staff) needs XCM Calendar profile setup"/>
        <s v="Word doc glitched and I lost my work"/>
        <s v="Successor Auditor Access"/>
        <s v="Teams sound"/>
        <s v="Outlook Email"/>
        <s v="Computer running very slow in office"/>
        <s v="Monitor - Not displaying image"/>
        <s v="Jeannette James - Scanning is Cutting off Pages"/>
        <s v="CCH Tax Access - Not Seeing Certain Clients in CCH Tax"/>
        <s v="Update to information on the Intranet"/>
        <s v="Unable to open below mentioned file"/>
        <s v="Unable to navigate through file of RIOT venture in CAseware"/>
        <s v="Headphones"/>
        <s v="Robert needed a replacement headset"/>
        <s v="Lynn got a new phone and needed her company access reestablished."/>
        <s v="Unable to access Caseware"/>
        <s v="Miguel was having issues scanning and saving a document."/>
        <s v="Sharepoint - Cannot access"/>
        <s v="client files"/>
        <s v="Caseware cloud excel issue"/>
        <s v="Cant open an email link."/>
        <s v="Remote Desktop - CC workspace unavailable"/>
        <s v="CW - prelim analytics linkage to TB issues"/>
        <s v="Unable to Log in to STAR"/>
        <s v="Caseware File Missing"/>
        <s v="Request Access to BNA Superforms"/>
        <s v="Needs to fill out International Travel Form"/>
        <s v="Can't locate file on caseware"/>
        <s v="SAGE not respondsive"/>
        <s v="Caseware Cloud Data Linking"/>
        <s v="Can't authenticate Mimecast"/>
        <s v="CaseWare Working Papers - Missing Tax Codes"/>
        <s v="Fixed Assets Program Issues"/>
        <s v="Caseware problems-James Freis has fixed"/>
        <s v="Time Entry"/>
        <s v="Caseware links and PCR links not working in excel"/>
        <s v="caseware registration - attn: Bernabe"/>
        <s v="Excel slow and crashing"/>
        <s v="backup of 1040 2023 tax return for new acct"/>
        <s v="CaseWare file not synchronized"/>
        <s v="Unable to open CaseWare files (frozen/not loading)"/>
        <s v="Monitor and Mouse not working"/>
        <s v="Flashing monitors"/>
        <s v="Can't Open Star to Enter Time"/>
        <s v="INFRASTRUCTURE - Access - Client QB Desktop - Yankwitt"/>
        <s v="Cannot VPN - at home or in office"/>
        <s v="Change caseware file name"/>
        <s v="PDF Flyer add in"/>
        <s v="My EST time just changed from 5:47 PM to PST 2:47 PM"/>
        <s v="Star scheduling not opening"/>
        <s v="When she reboots her computer she can login fine, then her keyboard just keepings typing a character after being logged in for a few seconds."/>
        <s v="Need to add PDFlyer in Adobe"/>
        <s v="INFRASTRUCTURE - Power BI Gateway Offline"/>
        <s v="Mimecast release attachment"/>
        <s v="CCH Fixed Assets"/>
        <s v="Email Delivery Issues"/>
        <s v="CASEWARE - Restricted Client Access Request"/>
        <s v="Not able to open zip files"/>
        <s v="DELETE THE FILE"/>
        <s v="Mary Troccoli Scanning Temp"/>
        <s v="Email access"/>
        <s v="Issue with Offline DUO"/>
        <s v="Need to have NotePad++ installed on laptop"/>
        <s v="Former employer outlook files"/>
        <s v="Client sent a .rar file and can't open it"/>
        <s v="Microsoft teams issue with camera"/>
        <s v="Tax return"/>
        <s v="QB desktop issue"/>
        <s v="Unable to login on AVD"/>
        <s v="CaseWare is blank when i opened for the client HGI 55 Broadway preferred Holdings, LLC - 12.31.2023"/>
        <s v="CLOCK - Adjust and Add EST clock"/>
        <s v="ProSystem FX &amp; Ashe Capital Management QB"/>
        <s v="cw formulas not working"/>
        <s v="EVERYONE-FTLAUDERDALE distr list"/>
        <s v="Teams need to Update"/>
        <s v="Garan Incorporated and Subsidiaries 12.31.2024 file"/>
        <s v="Sharefile - File notificatin issue"/>
        <s v="Need CW file deleted on New York server"/>
        <s v="No Fax Plus Number showing when logging into Fax Plus"/>
        <s v="TeamMate Analytics"/>
        <s v="Wireless Mouse request - Mark Bosswick"/>
        <s v="Outlook freezing when trying to open older emails"/>
        <s v="Client Access - QBO, Asana, Egnyte, and 1Password"/>
        <s v="BUNDY PHONES--CALLERS SAYING THEY ARE GETTING BUSY SIGNAL"/>
        <s v="QBO Client Access"/>
        <s v="Client Access - QBO, Bill.com, Egnyte and 1Password"/>
        <s v="Access to Systems and Client Access"/>
        <s v="Egnyte Access for Users"/>
        <s v="Need Sureprep Installed"/>
        <s v="Unable to open and Sureprep Binders"/>
        <s v="Need Access to Dynamics"/>
        <s v="Fax Machine  up Front Doesnt Work"/>
        <s v="Not Seeing Woodbridge CT Server"/>
        <s v="Fax Plus Account : Needs Personal Fax Account"/>
        <s v="Access to Z Drive"/>
        <s v="Microsoft Teams Trial Version"/>
        <s v="Urgent: Assistance Needed for Dr. Chandrasekhar's Excel Report"/>
        <s v="Outlook Not Receiving Emails on My PC"/>
        <s v="Caseware connector add-in not working."/>
        <s v="Garan Caseware file"/>
        <s v="Error message when attempting to open synched Caseware file"/>
        <s v="Endpoint Central Reboots"/>
        <s v="Not able to change the passward"/>
        <s v="Unable to Access Case Ware"/>
        <s v="Caseware Template not working"/>
        <s v="Need access to install app"/>
        <s v="Deleted Printer"/>
        <s v="AdvanceFlow Recalculate/Options/Links"/>
        <s v="Add templet in CW file"/>
        <s v="Unable to access 'Method' application and process forms in BPO RDP"/>
        <s v="RTO Support -- Set up Monitor orientation"/>
        <s v="Station Scanner is not being seen by laptop"/>
        <s v="Issue with Teams"/>
        <s v="CCH Engagment Binder Ribbon not avalable"/>
        <s v="Issues downloading report from website"/>
        <s v="Xtellus - File CaseWare offline"/>
        <s v="Fixed asset software"/>
        <s v="Engagement letter template"/>
        <s v="Unable to access the ZIp files provided by the client"/>
        <s v="ShareFile website not working"/>
        <s v="Unable to access Sharepoint"/>
        <s v="CCH Axcess Tax - Please Import Tax Clients from Profx"/>
        <s v="CCH Engagement"/>
        <s v="Issues with accessing QB"/>
        <s v="GoSystem Tax Locator files provided from previous accountant for new client"/>
        <s v="TEAMS APP NOT WORKING"/>
        <s v="Outlook Not Responding"/>
        <s v="maintenance"/>
        <s v="need access to cloud caseware"/>
        <s v="MS Teams and Outlook not working in Remote desktop"/>
        <s v="CW Cloud connector issue"/>
        <s v="New clients not on CCH Doc, CCH Axcess"/>
        <s v="Case ware updated file not available"/>
        <s v="Caseware showing as not registered again"/>
        <s v="Unable to login in Caseware cloud"/>
        <s v="Password change - Error"/>
        <s v="Returned from Maternity Leave - Cannot access time entry"/>
        <s v="one excel form not working"/>
        <s v="Caseware Cloud to Smart Sync"/>
        <s v="Home Printer"/>
        <s v="New Joinee - Unable to access StarPDM"/>
        <s v="Number lock on startup"/>
        <s v="Print to PDF"/>
        <s v="Quickbooks update needed"/>
        <s v="User lost mobile phone"/>
        <s v="Suspicious Phishing Email"/>
        <s v="f drive and caseware"/>
        <s v="outlook help"/>
        <s v="CW SmartSync File deletion for files made in error"/>
        <s v="SMART ISSUE"/>
        <s v="Network Folder Location Assistance - 1543 Capital LP"/>
        <s v="qbo setup Weaver"/>
        <s v="CCH Access and CCH documents"/>
        <s v="NYS PTET Workpapers"/>
        <s v="Need help pairing a BlueTooth headset"/>
        <s v="Suraj Kashid password reset"/>
        <s v="CCH Axcess return opening issue"/>
        <s v="Applications shutting down"/>
        <s v="Caseware Cloud doesn' work"/>
        <s v="QB Enterprise - subscription is expired"/>
        <s v="AssureSign - Loading issue"/>
        <s v="STAR - Windows App"/>
        <s v="Not able to use scrollbar in Microsoft word and see what Im scrolling past"/>
        <s v="BNA Web User interface issue"/>
        <s v="unable to connect to network"/>
        <s v="Need help setting resolution on monitors"/>
        <s v="CaseWare Missing"/>
        <s v="Caseware states I am not registered"/>
        <s v="Excel not working"/>
        <s v="Not able to save the data in excel, Close the same"/>
        <s v="Guidance Needed on QuickBooks Charge for Remm, Eugene"/>
        <s v="Issue opening a return in Tax"/>
        <s v="Issue in caseware binder"/>
        <s v="Adobe Acrobat- Not opening in RDP"/>
        <s v="spam &quot;email delivery warning&quot; emails"/>
        <s v="Caseware SmartSync - not showing client for me"/>
        <s v="Excel workbook not saving data - Remote Desktop"/>
        <s v="Caseware not responding on AVD"/>
        <s v="TEAMS ISSUE - UNABLE TO SEND MESSAGE FROM WITHIN THE A&amp;A DESKTOP"/>
        <s v="Excel giving OLE action error message - Cannot save excel files"/>
        <s v="Delete duplicated caseware binder"/>
        <s v="Intern cannot see the following caseware binder"/>
        <s v="Missing Client Folder - 1543 Capital LP"/>
        <s v="Local system (Laptop) working very slow"/>
        <s v="I can't able to login SurePrep"/>
        <s v="Reset password"/>
        <s v="Engagement Failure"/>
        <s v="New hire AVD set up."/>
        <s v="Cannot access sharefile email"/>
        <s v="Berdon Laptop return"/>
        <s v="Printer"/>
        <s v="Remote Desktop - Unable to connect"/>
        <s v="Return Berdon Laptop"/>
        <s v="Geneva issue"/>
        <s v="Netlease access"/>
        <s v="East Coast Datacenter Maintenance, Saturday, February 15 - Cannot Access West Coast VPN"/>
        <s v="DataSnipper Update"/>
        <s v="Excel right click tabs"/>
        <s v="ShareFile Issues- Client related"/>
        <s v="Engagement password needs to be reset"/>
        <s v="Finding location of restored QB client."/>
        <s v="New Cell Phone Duo Issue"/>
        <s v="CLIENT APPS - Review Permissions for IT Staff"/>
        <s v="Engagement ribbon missing"/>
        <s v="Caseware  Login Password"/>
        <s v="USB Scanner disappeared from Desktop"/>
        <s v="Convert Engagement to CaseWare -- Elmo's Diner/ATA Mgmt"/>
        <s v="Printer Access - White Plains"/>
        <s v="CCH Axcess PDF Converter"/>
        <s v="Microsoft Outlook is not opening."/>
        <s v="Unable to see caseware"/>
        <s v="Printing to Adobe PDF doesn't Work"/>
        <s v="Hardware Inquiry- At Home Monitors"/>
        <s v="Caseware server not connected"/>
        <s v="Excel file in caseware cloud not working"/>
        <s v="Drive connection and remote connection issue"/>
        <s v="FAS - Unable to Process certain transaction"/>
        <s v="Scanner install/number lock/ProFx Funnel"/>
        <s v="Outlook - Disabling Addons and Shutting Down"/>
        <s v="Internet out - High Priority"/>
        <s v="Internet/network connection lost- High Priority"/>
        <s v="Berdon Laptops"/>
        <s v="Internet speeds on VPN"/>
        <s v="Cornerstone"/>
        <s v="Urgent DAS matter"/>
        <s v="AgilLink - Cannot add Gl codes for new Client"/>
        <s v="system hanged working very slow"/>
        <s v="Unable to connect vpn so Outlook and teams not working"/>
        <s v="Remote not working"/>
        <s v="login to SurePrep"/>
        <s v="Suralink Login Assistance"/>
        <s v="I am having issue with my monitors"/>
        <s v="Software- Windows frozen and unresponsive"/>
        <s v="Please check for blocked email"/>
        <s v="1042-S BOT  - HG CA-FL-NY Multifamily LP"/>
        <s v="Qbooks printing Issue to a drive"/>
        <s v="1042-S BOT - HG Torre Plaza,LLC"/>
        <s v="OpenPath app not working"/>
        <s v="SilverLine Building Axiis Link is not working anymore"/>
        <s v="access to copy components to woodbury drive please"/>
        <s v="URGENT- Need help to retrieve training videos"/>
        <s v="RD Crashing alot today"/>
        <s v="Return of Berdon HP Laptops"/>
        <s v="Data Snipper and Caseware Issues"/>
        <s v="Caseware binder is showing offline"/>
        <s v="Caseaer file Missing - CHL Brook JV 1, 12.31.2023"/>
        <s v="My computer not connecting to WiFi in Jericho"/>
        <s v="Caseware license issue"/>
        <s v="Remote is not working properly"/>
        <s v="1042-S BOT - HGI 55 Broadway Preferred Holdings II"/>
        <s v="Purvesh Jain  (CCI CTS Staff) needs XCM Calendar profile setup + Other New Hires"/>
        <s v="Quicjkbook frozen"/>
        <s v="Issue with Caseware file"/>
        <s v="International Travel Departure is scheduled for: Gilraine, Katherine"/>
        <s v="User setup - HWCO"/>
        <s v="Laptop's camera is not working"/>
        <s v="Not able to access clients in CaseWare"/>
        <s v="download report from Paycom site."/>
        <s v="Not able to access MicroSoft Teams - client meeting pending Please help ASAP"/>
        <s v="Berdon Laptop"/>
        <s v="Star PDM- not allowing user to enter their time"/>
        <s v="WFH IT Setup"/>
        <s v="Trying to open an attachment that client sent"/>
        <s v="Unable to login Remote Desktop"/>
        <s v="Excel problem"/>
        <s v="TEAMS -  Phone - departed users calls for codes need to be forwarded to me"/>
        <s v="Issue with Caseware connector"/>
        <s v="Unable to login into Remote Desktop"/>
        <s v="Still facing issue with excel"/>
        <s v="Need to Change Case ware File Sever from NJ to CH"/>
        <s v="CC-ASK log"/>
        <s v="Outlook- Suspicious email verification"/>
        <s v="BERDON HP LAPTOP"/>
        <s v="Excel add-ins"/>
        <s v="Need help retrieving contact back from GM"/>
        <s v="Missing Drive"/>
        <s v="Unable to Access Caseware File"/>
        <s v="Unable to log into Axcess/Document etc (permissions needed; see attached)"/>
        <s v="QUICKBOOKS - Unable to map R drive"/>
        <s v="Harbor- Urgent- Caseware File Missing - Preventing K-1 Delivery Date of Today"/>
        <s v="MS TEAMS - Unable to add client account in Teams"/>
        <s v="INFRASTRUCTURE - Error using Axcess tax"/>
        <s v="Caseware Binder Rename"/>
        <s v="STAR - Billing platform issue"/>
        <s v="Can not log into remote desktop"/>
        <s v="Cant Open Client Email"/>
        <s v="Caseware log in"/>
        <s v="On-Prem Exchange access for Changepond team for Distro requests management"/>
        <s v="Robotti Securities LLC - 12.31.2024 BINDER MISSING IN CASEWARE"/>
        <s v="Issue while accessing Caseware binder"/>
        <s v="Caseware not connecting online, VPN from home"/>
        <s v="Microsoft outlook not opening"/>
        <s v="Microsoft Excel opening in protected view"/>
        <s v="Forgot Password"/>
        <s v="Matt Alessi cannot connect to the VPN, Email, Teams, Servers are not working for him"/>
        <s v="Not able to access Remote Desktop"/>
        <s v="Caseware Excel Links"/>
        <s v="ADOBE pop up message"/>
        <s v="New York Service Files offline"/>
        <s v="Network drives are not working"/>
        <s v="Unable to Convert Attached Documents"/>
        <s v="Internet connection issue"/>
        <s v="All MS apps shut down"/>
        <s v="email validity"/>
        <s v="Immediate Action Required: Return of Berdon HP Laptops"/>
        <s v="QBO - Please Grant Access to Client"/>
        <s v="QBO - Need to Give Clients Access to Their Accounts"/>
        <s v="Sureprep - Please Install"/>
        <s v="CCH Tax - Not Able to Open Client Binders"/>
        <s v="CCH Tax - Need Locator Sent to Successor Firm"/>
        <s v="Drive Mappings - Missing Network Drives while Remote"/>
        <s v="CCH Tax - Please Move Client Binder from Profx to CCH Tax"/>
        <s v="TVALUE - Please Install Locally"/>
        <s v="Caseware License Error"/>
        <s v="Questions - She has Questions"/>
        <s v="Sound - Sound is not working on Wireless Headset"/>
        <s v="DUO Not Working - Cannot Log into machine"/>
        <s v="Email - Received Email and Link Does not Work"/>
        <s v="Is this safe or a phishing attempt?"/>
        <s v="Caseware License Expiring"/>
        <s v="CCH ProFx Engagement File"/>
        <s v="Unable to sign into Azure AVD"/>
        <s v="Duo - Login issue and reactivation."/>
        <s v="US Staff New Hire - Derek Wood - Start Date: 02/17/2025 - Physical Office: [WDM]Woodmere##"/>
        <s v="Caseware - FIle Rename"/>
        <s v="No access to Q drive on Remote Desktop"/>
        <s v="Unable to access client in CaseWare"/>
        <s v="FSI program is not working"/>
        <s v="Casewre not working"/>
        <s v="1042-S BOT - HG Maple Bay, LP"/>
        <s v="Remote desktop is not working"/>
        <s v="Outlook related issue"/>
        <s v="Add-ins missing for excel - Caseware Linkage"/>
        <s v="Casware data loss"/>
        <s v="I can't log into Wifi or vpn"/>
        <s v="teams and outlook not working"/>
        <s v="Caseware - file not visible"/>
        <s v="Restore Caseware"/>
        <s v="Hardware- Duplicating monitors"/>
        <s v="Zipped Folders cannot be extracted"/>
        <s v="Outlook secure e-mails"/>
        <s v="Error message in Cornerstone - unable to open evaluation initiated by someone."/>
        <s v="Sureprep SP Binder"/>
        <s v="Hardware - Berdon Laptop Return"/>
        <s v="Contact dlazzaro to communicate password after Identity protocol"/>
        <s v="Cannot access CCH engagement"/>
        <s v="24 Bryant Park Sync Copies"/>
        <s v="Password Update Issue"/>
        <s v="Caseware Working Papers Excel Add In Not Loading"/>
        <s v="RE: Immediate Action Required: Return of Berdon HP Laptops"/>
        <s v="Issue with Signing - in to Outlook &amp; Microsoft Teams"/>
        <s v="2023 Caseware Binder does not synchronize (PGA LLC #179214)"/>
        <s v="Delete the caseware file"/>
        <s v="Trellix Drive Encryption"/>
        <s v="Excel sheet not opening"/>
        <s v="Drive K is not working for me"/>
        <s v="Non accessibility of K drive"/>
        <s v="Caseware -  Unable to find &quot; City tap holding&quot;"/>
        <s v="Unable to access binder"/>
        <s v="Caseware issue below in accessing &quot;Northwind healthcare Debt FUnd I L.P&quot;"/>
        <s v="Caseware Sync Issues with file named &quot;Sunbelt I, LP 12-31-2024 Audit&quot;"/>
        <s v="caseware - file server change"/>
        <s v="Cisco AnyConnect Login error"/>
        <s v="Star scheduling"/>
        <s v="Standard Workbook Issue"/>
        <s v="BPO Desktop"/>
        <s v="remote login- BPO"/>
        <s v="STAR"/>
        <s v="Require access for CFS Desktop"/>
        <s v="Caseware file Northwind Healcare debt fund"/>
        <s v="Undeliverable email"/>
        <s v="CCH Document Excel not working"/>
        <s v="CCH Axcess Tax - not working, can't open any return."/>
        <s v="virus found"/>
        <s v="Caseware binder for 2024 not visible"/>
        <s v="Outlook, MS Teams &amp; DAS Applications are not working"/>
        <s v="Case ware files not visible"/>
        <s v="VPN"/>
        <s v="Monitors - Requesting 8 Monitors for Woodbridge CT OFfice"/>
        <s v="Facing an issue in opening IDEA software"/>
        <s v="Internet Site : Unable to Access http://ct.gov/drs and http://ct.gov/dol Anymore"/>
        <s v="Network Drives : Missing when on VPN"/>
        <s v="Mimecast - Does Not look Normal"/>
        <s v="Teams - Teams is not Ringing"/>
        <s v="Keyboard : Keyboard is not working"/>
        <s v="Wireless Headphones : Not Working in Teams"/>
        <s v="R-Drive"/>
        <s v="Scanner - Please setup New scanner at Desk"/>
        <s v="Teams - Assistance with Sharing Screens in Teams"/>
        <s v="Procurement - Docking Stations for Woodbridge CT Office"/>
        <s v="Need help with restoring data"/>
        <s v="Issue opening excel in Caseware"/>
        <s v="International Travel Departure is scheduled for: Manning, Patrick C."/>
        <s v="International Travel Departure is scheduled for: Rodriguez, Angel M."/>
        <s v="International Travel Return is scheduled for: Lee, Chloe"/>
        <s v="i cannot see caseware file &quot; AWH Stowe Resort JV 12.31.2024 File"/>
        <s v="PDF not opening"/>
        <s v="Lost access to network drives"/>
        <s v="Caseware got stuck during TB import"/>
        <s v="Caseware codes are not working"/>
        <s v="Caseware server issue"/>
        <s v="CCH Engagement password"/>
        <s v="Casware online offline issue"/>
        <s v="caseware links not working"/>
        <s v="Dulcidia cannot log into computer or any office products"/>
        <s v="STAR and Caseware are not working"/>
        <s v="Adobe Pdf edit and save not working"/>
        <s v="STAR-web page for Time Entry not accessible"/>
        <s v="IDEA registration has expired"/>
        <s v="Suspicious Links - Need Access to File"/>
        <s v="QBO access for Madison Bailey - Bar Soccer LLC - Untracht Early realm"/>
        <s v="Computer Running Slowly"/>
        <s v="Unable to Login in MFPCO"/>
        <s v="Legacy Berdon iManage is offline again"/>
        <s v="STAR TSC Script Error"/>
        <s v="Can't access x drive"/>
        <s v="Need to install CaseWare on local drive"/>
        <s v="I am not able to edit the Disclosure checklist taken from PPC Checkpoint - Disclosure Library- Nonpublic Companies."/>
        <s v="Caseware is not working"/>
        <s v="Not able to access K drive"/>
        <s v="power pack"/>
        <s v="Cannot axcess X Drive"/>
        <s v="Outlook and Teams Not Working"/>
        <s v="CCH access"/>
        <s v="Fraudulent Email?"/>
        <s v="AVD auto disconenction issue"/>
        <s v="CaseWare access request for the below clients in Woodbury"/>
        <s v="Access to Bethesda server for CaseWare access"/>
        <s v="QB Enterprise"/>
        <s v="Duo- Authenticator entry transfer"/>
        <s v="camera not working with MS team the icon is grayed out"/>
        <s v="FW: Voice Mail (41 seconds)"/>
        <s v="International Travel Return is scheduled for: Fuller, Mary"/>
        <s v="caseware binder"/>
        <s v="URGENT: Issues connecting to dock"/>
        <s v="Datalink in DAS is not working"/>
        <s v="TEAMS Folder Missing - SALT Teams Folder"/>
        <s v="2 VMS do not appear to be online"/>
        <s v="Caseware - UTILITIES.js error"/>
        <s v="CaseWare Locked files"/>
        <s v="Caseware connect - license expiring, 3 days &quot;grace&quot; left"/>
        <s v="CaseWare Delete File"/>
        <s v="Not able to open Engagement - cvgsql02 server down"/>
        <s v="Unable to Log in to VPN"/>
        <s v="CCH axcess not responding"/>
        <s v="UNABLE TO SEE RECENT FOLDER IN QUICK ACCESS"/>
        <s v="Caseware  Connector"/>
        <s v="2445 West Dunlap, LLC"/>
        <s v="Careware signoff"/>
        <s v="excel and outlook not responding"/>
        <s v="unable to access Z file."/>
        <s v="Adobe not opening"/>
        <s v="Unable to access iManage"/>
        <s v="DAS Datalink"/>
        <s v="ProSystem FX Fixed Assets"/>
        <s v="Engagement Access"/>
        <s v="Cant Get Into Computer"/>
        <s v="User account re-activation request"/>
        <s v="CCH Axcess"/>
        <s v="VMWARE - Unable to reach host CCCNY.COM/SITES/WORCESTER/SSC1_RDP_VMs/CCWOUT12"/>
        <s v="Unable to open HEIC"/>
        <s v="Accessing clients QB Enterprise 22 on the clients citrix workspace"/>
        <s v="StarPDM- Correcting of time entry in Star PDM"/>
        <s v="SMART PPC"/>
        <s v="Outllook Issues"/>
        <s v="Facing issue in Caseware SOC-1 Report"/>
        <s v="Microsoft 365"/>
        <s v="CCH ProSystem Fx Fixed Asset"/>
        <s v="FW: Voice Mail (48 seconds)"/>
        <s v="Unable to access Engagement - cvgsql02 was down"/>
        <s v="FW: Voice Mail (39 seconds)"/>
        <s v="Issue accessing remote desktop"/>
        <s v="request for a portable monitor"/>
        <s v="Quickbooks Remote Desktop Frozen"/>
        <s v="Shipping label for Return of 2 Berdon legacy Laptops"/>
        <s v="Caseware opening in Background"/>
        <s v="Microsoft Authenticator"/>
        <s v="Unable to change password"/>
        <s v="Cannot user Sharefile"/>
        <s v="Spencer Scully - Locked out"/>
        <s v="New hire's keyboard and mouse not working."/>
        <s v="Need access to folder."/>
        <s v="Excel error message"/>
        <s v="Unable to find documents imported into excel using Data Snipper"/>
        <s v="Convering e-mails saved in CaseWare into PDF"/>
        <s v="Can't connect to VPN or submit STAR time"/>
        <s v="Microsoft Word Freezes"/>
        <s v="Caseware license needed"/>
        <s v="Star - Caseware - no responding"/>
        <s v="Client Remote Access Request for Stony Brook."/>
        <s v="Unable to access any VPN - due to unsuccessful domain name resolution"/>
        <s v="I Manage"/>
        <s v="Wireless Keyboard/Mouse Lag"/>
        <s v="CCH is Working slow on RDP"/>
        <s v="Client unable to get into sharefile - needs to reset their password"/>
        <s v="Return of Berdon HP Laptop"/>
        <s v="Accessing Client Files"/>
        <s v="Unable to close workpapers in Advance Flow"/>
        <s v="Quickbooks desktop"/>
        <s v="Azure Virtual Remote Desktop not working"/>
        <s v="caseware - File access issue"/>
        <s v="DUO - Need new duo activation on phone"/>
        <s v="Laptop usage in the New Durham conference Room"/>
        <s v="Create Concept8 ShareFile folder for MIles and Cleitn"/>
        <s v="Add Andrew Meyer to &quot;the little school at Hillsborough waterstone&quot; QB"/>
        <s v="Caseware - Unable to access the file"/>
        <s v="SOFTWARE - BOX Login"/>
        <s v="Offline Duo is Disabled."/>
        <s v="FW: Voice Mail (47 seconds)"/>
        <s v="Duo mobile issue on new phone."/>
        <s v="Need help with engagement at client"/>
        <s v="3 Word Documents not opening that I created yesterday"/>
        <s v="Password Expired - Need assistance"/>
        <s v="Excel crashing and formula not working"/>
        <s v="Sharefile  accesss for a client"/>
        <s v="Need help - with setup Kefeya portable monitor"/>
        <s v="Condeco issue with booking space"/>
        <s v="Adobe/PDF"/>
        <s v="Dolcezza Gelato Holdings, LLC 12.31.2024 TAX CW Binder File name"/>
        <s v="SharePoint Upload Error"/>
        <s v="CASEWARE -  No longer installed"/>
        <s v="Unable to work on any microsoft programs like word, excel and outlook"/>
        <s v="cant' approve QBO"/>
        <s v="Please contact rtumpowsky"/>
        <s v="ShareFile on Outlook has fired an exception Error"/>
        <s v="TAH of Carrboro / 2023 Tax File roll over to 2024"/>
        <s v="InfoSec incident - tgrohs. New laptop needed."/>
        <s v="Rollover Riverdreams, LLC 2023 Tax File to 2024 Caseware File"/>
        <s v="Integration Support Ohio Matthew Hollis"/>
        <s v="WINDOWS - The Trust Relationship between this workstation and the Primary domain failed"/>
        <s v="secure email"/>
        <s v="Freezing Computer - Sometimes the Computer freezes or is Laggy"/>
        <s v="ConflictDB Client Affiliate Reports - Rerun and Provide An Updated SEC Report"/>
        <s v="Unable to find a caseware file"/>
        <s v="LAN cable not working; Teams not working"/>
        <s v="Unable to open micrososft"/>
        <s v="Cornerstone Engagement review"/>
        <s v="Need quickbook access"/>
        <s v="Deleted Excel file"/>
        <s v="Integration and AVD"/>
        <s v="OUTLOOK MAILBOXES"/>
        <s v="IDEA Software License"/>
        <s v="VPN not working/ connection issue"/>
        <s v="Issue 1- Monitor &amp; 1 Key-board Mouse combo"/>
        <s v="Need directory access"/>
        <s v="Staff service line parameter issue - CCEMPBILLABLEHOURS report"/>
        <s v="Axcess issue"/>
        <s v="Microsoft Authenticator Message"/>
        <s v="Access to Kushner filesq"/>
        <s v="PDF Flyer not showing up in PDF's"/>
        <s v="BNA Web - BNA Web not working properly"/>
        <s v="CaseWare Working Papers - kept prompting login when accessing a client"/>
        <s v="BNA Web - not displaying numbers properly"/>
        <s v="Need caseware connector addins for excel"/>
        <s v="I am unable to access a particular file in Z drive"/>
        <s v="Client sharefile issues"/>
        <s v="Left monitor connection issue."/>
        <s v="Can't Access Zshare"/>
        <s v="PDF not working properly"/>
        <s v="NYC server - Down"/>
        <s v="Please verify this email is safe"/>
        <s v="Review of colleague in Cornerstone"/>
        <s v="Request for new wired mouse"/>
        <s v="Urgent Cannot submit independence affirmation form"/>
        <s v="caseware smartsync not connecting"/>
        <s v="Update Password"/>
        <s v="NYC server caseware not working"/>
        <s v="caseware - newyork server is not working"/>
        <s v="XCM LINKS"/>
        <s v="Share File  - Cannot create the folder"/>
        <s v="Cannot unzip or extract compressed files"/>
        <s v="CCH Axcess Company list"/>
        <s v="Engagement Password"/>
        <s v="MS Office issues"/>
        <s v="Gray Screen on XCM calendar during Teams meetings"/>
        <s v="Microsoft apps not working in Remote Desktop"/>
        <s v="PPC SMART practice aids"/>
        <s v="outllook disabled add-ins"/>
        <s v="received an email from JP Morgan to click on a link to change my password"/>
        <s v="Trying to approve staff access to CCH DOC's"/>
        <s v="Caseware - Can't open file"/>
        <s v="Can't send fax"/>
        <s v="Unable to 2023 Caseware file"/>
        <s v="Account DISABLED Duo"/>
        <s v="Issue Opening Link with Mimecast"/>
        <s v="V.M CALL NOT ABLE TO OPEN THE FILE"/>
        <s v="Mic issue in RD"/>
        <s v="Caseware - Covington Associates, LLC 2024 File"/>
        <s v="Install calculator in my remote"/>
        <s v="CCH ProFX Fixed assets no longer working"/>
        <s v="CCH  Document"/>
        <s v="Wifi Down"/>
        <s v="PC form CX8.2 issue"/>
        <s v="taxpayer information"/>
        <s v="RUSH - Missing Caseware File"/>
        <s v="Missing U drive. HELP ASAP. Can't work without"/>
        <s v="Datalink is not working"/>
        <s v="Datasnipper latest version not installed"/>
        <s v="Keyboard is not working in remote"/>
        <s v="Caseware is showing offline - NY Server"/>
        <s v="ShareFile - need to get registered"/>
        <s v="CCH add files issue"/>
        <s v="CaseWare - Templates for Rollover"/>
        <s v="Caseware binder issue"/>
        <s v="Elani Strydom does not have permission to log IT queries"/>
        <s v="Elani Strydom does not have DAS and OnPointPCR when logging into the Citrin Cooperman cloud"/>
        <s v="Elani Strydom - please provide access, username and password to STAR PDM"/>
        <s v="Computer Lockout - Sarah Kim"/>
        <s v="Unable to access Microsoft Excel and Office"/>
        <s v="Not able to send eFax"/>
        <s v="Caseware went offline"/>
        <s v="WiFi Access and Screen Displays"/>
        <s v="Not connected to ethernet and computer running slow"/>
        <s v="Bad Request Timestamp - Unable to sign into laptop"/>
        <s v="IT Report to pull admin fee for one client"/>
        <s v="Scanner Settings"/>
        <s v="caseware file move"/>
        <s v="#NAME error in my workpapers"/>
        <s v="Caseware connection issue"/>
        <s v="Caseware is not showing me the client I need to get into"/>
        <s v="Stop forwarding me Charles Figueroa, Stephanie Morales emails"/>
        <s v="Unable to open caseware file"/>
        <s v="CaseWare is offline"/>
        <s v="Set up in office 3 in Jericho"/>
        <s v="Caseware cloud datalink issue"/>
        <s v="Dynamics"/>
        <s v="CCH Axcess Working Slow"/>
        <s v="Ess-a-bagel Wholesale LLC"/>
        <s v="Portable Monitor Loan"/>
        <s v="security code"/>
        <s v="CaseWare isn't responding"/>
        <s v="New Clients/Engagement Status Change Notifications"/>
        <s v="Re: STAR Dashboard Access"/>
        <s v="Suspected Phishing Email"/>
        <s v="Phishing scam"/>
        <s v="WiFi Speed"/>
        <s v="Caseware - New York Server files offline"/>
        <s v="Caseware not connecting to Online"/>
        <s v="Issues with the CW NY SmartSync Server"/>
        <s v="PHISHING EMAIL - no action required. FYI only."/>
        <s v="PPC instal"/>
        <s v="There is an issue opening teams, outlook, excel in DAS, etc.,"/>
        <s v="Gmail Emails"/>
        <s v="Requesting access to SharePoint client"/>
        <s v="I am not able to use PPC Smart firm library as i am not able to get client details"/>
        <s v="Access to SurePrep"/>
        <s v="I am getting an error when I try to open the fixed asset software"/>
        <s v="cannot get on network"/>
        <s v="Casewarte not Working"/>
        <s v="CASEWARE - Cannot add documents to caseware binder"/>
        <s v="Excel wp in DAS"/>
        <s v="Numbers to Excel"/>
        <s v="Remote connection issue"/>
        <s v="Microsoft unable to start"/>
        <s v="Caseware desktop issue"/>
        <s v="CCH ProSystem FIxed Assets"/>
        <s v="Caseware - Gelt Lakewood Portfolio, LP"/>
        <s v="Remove a file from New York, New York Server"/>
        <s v="Star Scheduling is not opening(Not"/>
        <s v="Shared Mailbox - Please Setup a Shared Mailbox"/>
        <s v="Engagement : Please Install Engagement Locally"/>
        <s v="Network Access - Unable to Access Z Drive Folder"/>
        <s v="Wifi - Mobile Wifi is not working CT Office"/>
        <s v="Fixed Assets"/>
        <s v="Do not have access to the Z drive"/>
        <s v="Can't log into Docusign.  Access Denied"/>
        <s v="Caseware Binder gone offline"/>
        <s v="Need new setup invite for Assuresign"/>
        <s v="Unable to Access Evaluator Review Screen in Cornerstone"/>
        <s v="Mimecast issue"/>
        <s v="Protected Excel sheets"/>
        <s v="Starpdm Error"/>
        <s v="Secret Server access request"/>
        <s v="remote desktop lagging"/>
        <s v="Unable to Find Meraki Greek Grill Caseware Binder"/>
        <s v="Bill.com Being Blocked"/>
        <s v="Parent Caseware file is missing from the SmartSync server"/>
        <s v="Very Slow Email and Computer"/>
        <s v="PPC Install"/>
        <s v="Need AssemblyRoom_C750i missing"/>
        <s v="Cannot access Datasnipper function in Excel"/>
        <s v="Regarding Mark's email Address-"/>
        <s v="Invitations for ShareFile"/>
        <s v="Unable to open and roll forward the file in smart PPC"/>
        <s v="Update on accounting / access QB files"/>
        <s v="QBOnline Two Rock Software"/>
        <s v="Need casware Access"/>
        <s v="Caseware file is broken"/>
        <s v="caseware - NY Server not accessible"/>
        <s v="Sharefile disappeared from Outlook"/>
        <s v="NYC offline since morning"/>
        <s v="Axcess Tax Word Editor not opening"/>
        <s v="Desktop FIxed asset software is unable to open"/>
        <s v="User cannot use Duo"/>
        <s v="Caseware offline"/>
        <s v="Axcess - extension not exporting"/>
        <s v="Disk Space Filled"/>
        <s v="Gitches in boot up and in Caseware sync"/>
        <s v="CaseWare Server Not Connecting"/>
        <s v="Sharefile - client can't upload files through my email"/>
        <s v="A&amp;A New Hire: Raju Indravath"/>
        <s v="FW: Voice Mail (45 seconds)"/>
        <s v="FW: Voice Mail (6 seconds)"/>
        <s v="Issue with CCH software"/>
        <s v="CCH ProSystem FX Fixed Asset Software"/>
        <s v="Caseware - Not connecting to New York, NY (ccny 0235) server"/>
        <s v="CNB Check Scanner"/>
        <s v="Unable to open CaseWAre file of Xtellus Capital Partners Inc. 2024 audit file"/>
        <s v="NY server offline"/>
        <s v="Unable to open CaseWare file of First broker securities 2024 audit file"/>
        <s v="Axcess is not starting on my laptop"/>
        <s v="CaseWare Work Book"/>
        <s v="Create Advisory BPO VM"/>
        <s v="CaseWare Sync Issue"/>
        <s v="Not able to find caseware file"/>
        <s v="CaseWare PPC Problems"/>
        <s v="Needed a partner signature"/>
        <s v="Sureprep not working on local computer"/>
        <s v="Unable to download the file shared by client"/>
        <s v="SUREPREP - Unable to Access the Sure Prep binder for the Return files"/>
        <s v="SPAM"/>
        <s v="Cannot access Tax Axcess software"/>
        <s v="Presumed scam emails that I have deleted"/>
        <s v="Datasnipper Licence issue"/>
        <s v="Mimecast/sharefile"/>
        <s v="FW: Voice Mail (28 seconds)"/>
        <s v="FW: Voice Mail (49 seconds)"/>
        <s v="Sharefile access"/>
        <s v="CaseWare Cloud nameing issue"/>
        <s v="Caseware Cloud Login not working"/>
        <s v="NY Caseware server offline"/>
        <s v="PDF flyer is not showing in adobe"/>
        <s v="Vendor Consultant - Citrin Account Password Expired"/>
        <s v="Caseware is offline for Ny Server"/>
        <s v="Lionsgate Condominium - 12.31.2023 - Sync issues"/>
        <s v="1Password Access"/>
        <s v="Caseware is offline and unable to open any of the caseware files"/>
        <s v="PowerBI Access / setup"/>
        <s v="Caseware cannot connect to NY Server"/>
        <s v="Insert Z drive in desktop for Quickbooks"/>
        <s v="If India resources available to open a NC Fixed Asset File"/>
        <s v="Caseware deleting adjustments"/>
        <s v="Network Access"/>
        <s v="Issue opening performance review in Cornerstone"/>
        <s v="FixedAsset Printing Error"/>
        <s v="Inoperable Laptop"/>
        <s v="Unable to boot work laptop"/>
        <s v="Caseware not syncing"/>
        <s v="URGENT - ON BEHALF OF ROY TUMPOWSKY - HE CANNOT GET SEND OR RECEIVE EMAILS IN OUTLOOK"/>
        <s v="Faxing &amp; CCH Axcess"/>
        <s v="Checkpoint Riag"/>
        <s v="IDEA License Error"/>
        <s v="Fixed Assets Software not opening"/>
        <s v="ProFX Fixed Assets"/>
        <s v="Citrin FAS - Need a new User ID"/>
        <s v="Accessing Engagement on Woodbrige Remote Server"/>
        <s v="Caseware trial balances"/>
        <s v="Phones"/>
        <s v="Sharepoint - Access to client folder set to read only"/>
        <s v="Caseware not opening"/>
        <s v="Remote Desktop Issue (for Suraj Singh)"/>
        <s v="CaseWare Not Responding !"/>
        <s v="Enough Space is not showing in RDP."/>
        <s v="Data snipper documents are not opening"/>
        <s v="CaseWare - NY server issue"/>
        <s v="Issue in Excel workbook- Data link"/>
        <s v="I cannot print Quickbooks reports from Citrix Workspace"/>
        <s v="Secure link from outlook is not working"/>
        <s v="Need help extracting files"/>
        <s v="suspected isolation of machine after using chat feature in endpoint central"/>
        <s v="INFOSEC - Phishing email reported with subject line &quot;Tax Onboarding&quot;"/>
        <s v="Unable to find Mt Kisco 2023 Audit binder. Please help urgently."/>
        <s v="MS teams and Outlook not working properly"/>
        <s v="PDF Crash"/>
        <s v="Unable to send to everyone Melville"/>
        <s v="Getting popup of battery replacement"/>
        <s v="Create ShareFile folders for Miles Client"/>
        <s v="Triangle Wellness QBO Invite Sent"/>
        <s v="credentials to access wifi (who is the man)"/>
        <s v="Legacy Berdon Laptop"/>
        <s v="SOFTWARE - Remove clients from QBO client list"/>
        <s v="NYC not working"/>
        <s v="Excel crashes every time I open it"/>
        <s v="BNA Online Not Working"/>
        <s v="Caseware file not opening"/>
        <s v="CCH Axcess not working"/>
        <s v="Can't leave an evaluation for Cornerstone"/>
        <s v="&quot;Battery Failed&quot;"/>
        <s v="WESTWOOD BO-DA ASSOCIATES - DISTRIBUTION BOT"/>
        <s v="Need to retrieve tax return before saving changes yesterday before 5:30 pm"/>
        <s v="Need a password reset for Brooklyn Hermans"/>
        <s v="Unable to login my laptop"/>
        <s v="Highlighting PDF"/>
        <s v="Issues with Authenticator App for MFA"/>
        <s v="Unable to open any file in caseware"/>
        <s v="Unable to open caseware"/>
        <s v="Unable to open FIle in Caseware"/>
        <s v="CaseWare - NY Server"/>
        <s v="RDP - Blank screen issue"/>
        <s v="I have completed the CPAs and Independence training but its still showing as incomplete &amp; I am unable to access Skills Inventory Survey. Pls resolve the issue"/>
        <s v="CCH Fixed Asset software"/>
        <s v="Issue connecting to NY server in caseware"/>
        <s v="Unable to open caseware files"/>
        <s v="Issue with Star Web application"/>
        <s v="Unable to access folder"/>
        <s v="Star continues to freeze up"/>
        <s v="Quickbooks Accountant Desktop Plus 2024 is not opening on desktop"/>
        <s v="SP Binder; Routing Manager"/>
        <s v="Unable to Find Scenthound Franchising Caseware Binder"/>
        <s v="Issue with caseware cloud"/>
        <s v="Cannot print and deskphones not working"/>
        <s v="Screen Share on Teams not working"/>
        <s v="Want access to Fixed Asset Software"/>
        <s v="Facing difficulties while changing Password on HRM"/>
        <s v="Can't locate Eggersman USA, LLC Caseware file for 2024"/>
        <s v="Not able to open caseware files"/>
        <s v="CaseWare is expiring."/>
        <s v="Urgent - Exchange Email Forwarding/ mailbox Access - Granting access to former employee's Outlook"/>
        <s v="Email - Need attachment Released from Email"/>
        <s v="PDFler - Please Install"/>
        <s v="Monitor : Left Monitor is Not Working"/>
        <s v="Error : Getting weird Network Message Popping up"/>
        <s v="Sharefile : Unable to Add Sharefile Link to Email"/>
        <s v="Cornerstone not launching performance review"/>
        <s v="fax not received"/>
        <s v="PDFlyer : Please Install PDflyer"/>
        <s v="Infrastructre Pop up"/>
        <s v="Bluetooth"/>
        <s v="SOFTWARE - Datafaction and Need Printer setup in Woodland Hills office"/>
        <s v="Remote Qbooks Stuck"/>
        <s v="Need to download a back up copy of a CW file for a client"/>
        <s v="CASEWARE - how to add template"/>
        <s v="Advanceflow add in tab disappeared"/>
        <s v="Locked out of my computer"/>
        <s v="Access Legacy Berdon Laptop"/>
        <s v="ProFA - cannot open the software - was able to previously"/>
        <s v="Zdrive"/>
        <s v="XCM Permissions"/>
        <s v="Can't reply from email contact - Tax Operations-Chapel Hill"/>
        <s v="Issue with screen"/>
        <s v="Computer slow to respond"/>
        <s v="Monitors and network not working"/>
        <s v="Mateo Granados' work number coming up as Scam Likely"/>
        <s v="Drive Access"/>
        <s v="Deleted file in Caseware - LMR partners LLC - 12.31.24, excel file &quot;May 2024 distribution - Form 1042&quot; by accident, hit restore in Recycle bin but not sure where it went to recover"/>
        <s v="Safesend Access"/>
        <s v="Laptop Booting issue"/>
        <s v="India Task Team e-mail"/>
        <s v="ProSystem Fixed assets"/>
        <s v="ShareFile Access/trouble logging in"/>
        <s v="I need to know if files I received are legit or spam before I click open - please help thanks"/>
        <s v="URGENT RUSH - Unable to access Teams, Outlook and IT Service Helpdesk Portal"/>
        <s v="camera isn't working"/>
        <s v="In office, laptop shuts down"/>
        <s v="Caseware- Binder deletion"/>
        <s v="Unable to open CCH in remote desktop"/>
        <s v="Z: Drive mapping on woodburry"/>
        <s v="Unable to close the excel"/>
        <s v="Zdrive not woking"/>
        <s v="Can't Find Client Return In CASEWARE.- Client # 197059 - SPLIT IMAGE, INC"/>
        <s v="FW: Voice Mail (54 seconds)"/>
        <s v="Spam mail"/>
        <s v="Need QuickBooks desktop access loaded ..."/>
        <s v="DAS - Workpaper formula gets broken frequently"/>
        <s v="Need for client ASAP - Amazon Workspace access"/>
        <s v="Email - Outlook"/>
        <s v="No application is working"/>
        <s v="RE: Z DRIVE ISSUES"/>
        <s v="HP Laptop return"/>
        <s v="Virtual Desktop app is too slow"/>
        <s v="SOFTWARE -  Caseware issue Gelt Lakewood Portfolio - cant open 2023 caseware"/>
        <s v="set-up GM engagement"/>
        <s v="Access to 2024 tax files"/>
        <s v="request for international use not taken care of"/>
        <s v="can't open Jpeg"/>
        <s v="Out of date message"/>
        <s v="Issue with WFH monitor"/>
        <s v="CaseWare Expiring"/>
        <s v="Access will not print to CCH Document"/>
        <s v="Late Emails"/>
        <s v="URGENT RUSH - Unable to get into AVD Server"/>
        <s v="Z Drive issues when connected to VPN"/>
        <s v="WFH - Unable to connect to VPN"/>
        <s v="star issue"/>
        <s v="Viva Insights Schedule Send"/>
        <s v="Cintrin SALT X drive access"/>
        <s v="Data Snipper not working"/>
        <s v="OUTLOOK - Give users access to departed staff inboxes"/>
        <s v="How do I ask about a suspicious email in this new system"/>
        <s v="Can't receive attachment"/>
        <s v="convert file"/>
        <s v="HELPDESK ALERT LA - XCM - Not able to search and see clients in XCM"/>
        <s v="Unable to open CaseWare file due to insufficient disk space"/>
        <s v="File not visible"/>
        <s v="I am unable to share Smartsheet with Christopher Purcell and he needs this access right away to work"/>
        <s v="NYC Server getting offline and extremely slow."/>
        <s v="VPN Issue?"/>
        <s v="Cant connect to caseware server"/>
        <s v="Unable to access CaseWare Cloud"/>
        <s v="getting below error in datasnipper."/>
        <s v="Datasnipper - license expired"/>
        <s v="Two User Profiles in Engagement"/>
        <s v="MS365 and CISCO password issue"/>
        <s v="Not able to drag &amp; drop any files"/>
        <s v="External Monitor Flicker"/>
        <s v="cant get into Intapp -error"/>
        <s v="Important Excel Files not opening"/>
        <s v="CCH Axcess is Down"/>
        <s v="Excel Add Ons are not working"/>
        <s v="phishing e-mail"/>
        <s v="New iPhone - need QR codes to reconnect Duo authentication and other Citrin apps"/>
        <s v="STAR NOT LAUNCHING"/>
        <s v="Very slow. not sure if home or vpn"/>
        <s v="STAR Time Entry - CANNOT OPEN APP"/>
        <s v="Maria Salonga – 244537 Missing Documents in CCH Document"/>
        <s v="im trying to add a document from the caseware document library and get an error"/>
        <s v="Updating Client Records within the Conflicts Database"/>
        <s v="Email seems suspicious..."/>
        <s v="Laptop keep Freezing"/>
        <s v="Not sure if email is spam"/>
        <s v="Duo mobile issue."/>
        <s v="A few Issues"/>
        <s v="unable to play Idea training video"/>
        <s v="File conversion needed from IMG to PDF"/>
        <s v="unable to get to the Z: drive.  I can get to other network drives."/>
        <s v="Outlook issues with Tasks &amp; Name Correction"/>
        <s v="CASEWARE - Binder not connected to parent File, only a local copy is saved."/>
        <s v="WIFI turning off and not turning back on"/>
        <s v="Unable to add linkings in caseware"/>
        <s v="Drives"/>
        <s v="Quickbooks desktop on remote desktop is frozen"/>
        <s v="Server Connection issues with Caseware Cloud"/>
        <s v="Caseware/caseview keeps going in and out"/>
        <s v="Sharefile access issue"/>
        <s v="Unable to Connect to Caseware Madison Avenue Server"/>
        <s v="NETWORK - Network Folder Access Request"/>
        <s v="Evolve Intranet page - cannot upload (ticket showing deleted?)"/>
        <s v="Outlook updates / calendar on phone"/>
        <s v="Team microphone"/>
        <s v="Excel workbook with macros is not working"/>
        <s v="Prosystem fx Fixed Assets Not working"/>
        <s v="CCH Engagement Binder - RPC Server Unavailable"/>
        <s v="CANNOT CONNECT TO VPN- Affecting Access to Files and Drives"/>
        <s v="Need QB desktop updated to 2024"/>
        <s v="read.ai meeting notes (Unverified)"/>
        <s v="Server issues"/>
        <s v="not receiving email in the Tax Operations-ChapelHill"/>
        <s v="Case Ware is too slow"/>
        <s v="CSV file print to pdf error received"/>
        <s v="Issue loading report from StarPDM Web Based"/>
        <s v="Microsoft Excel is freezing up"/>
        <s v="PPC product is not licensed"/>
        <s v="HELP!!!!  - NO ACCESS TO NETWORK"/>
        <s v="STAR ERROR"/>
        <s v="Data snipper License expired"/>
        <s v="Caseware Log in details"/>
        <s v="CaseWare down"/>
        <s v="Quickbooks access"/>
        <s v="Issues with old laptop, need replacement"/>
        <s v="Creating New SurePrep Binder - Kanavos, Paul C. &amp; Dayssi (181540) 1040  12/31/2024"/>
        <s v="Headphone not working"/>
        <s v="Caseware Add in not working"/>
        <s v="Unable to access performance reviews that I am supposed to complete."/>
        <s v="Unable to complete mimecast device enrollment"/>
        <s v="AVD frozen"/>
        <s v="Returning 2 Berdon Laptops to Rockefeller office"/>
        <s v="Files needed from Berdon Legacy imanage"/>
        <s v="Email folders"/>
        <s v="Publish CW file"/>
        <s v="Drives and Caseware access"/>
        <s v="Not Syncing the CaseWare file"/>
        <s v="STAR not opening"/>
        <s v="Excel frequent crashes"/>
        <s v="CaseWare - Access Issue"/>
        <s v="Multiple IT Issue"/>
        <s v="Severe Excel Slowness"/>
        <s v="User cannot use Duo."/>
        <s v="Backup jobs not running"/>
        <s v="Advance Flow Settings"/>
        <s v="Outlook and MS Teams"/>
        <s v="CaseWare 2024 client binder did not save changes and still loads (spins and shows not fully synchronized notification)"/>
        <s v="Activedata in excel isn't working"/>
        <s v="MS office on Remote"/>
        <s v="Caseware server not connection"/>
        <s v="Adobe Acrobat PDF reader issue"/>
        <s v="Could not see the downloaded tax documents from a broker's website"/>
        <s v="External Website - User is unable to access the External Website."/>
        <s v="Updating a client code in Conflict Database"/>
        <s v="Caseware Working Papers slow and not working"/>
        <s v="sound / speaker problem"/>
        <s v="Client sent documents through google"/>
        <s v="SOFTWARE - Datafaction Beverly Hills Legacy  Error"/>
        <s v="Not able to access any drive"/>
        <s v="Caseware Offline Issues"/>
        <s v="Not able to locate files on smartsync"/>
        <s v="cannot access STAR"/>
        <s v="QuickBooks on Remote Desktop"/>
        <s v="Excel view issue"/>
        <s v="CaseWare - Unable to find the client file"/>
        <s v="I drive"/>
        <s v="Enable Macros - Excel"/>
        <s v="Security warning notification/ShareFile - login potential issue"/>
        <s v="Returning Berdon Laptop"/>
        <s v="I am facing the below error while opening the database"/>
        <s v="NETWORK - Laptop unable to connect to LAN-cccny.com network"/>
        <s v="excel hanged causing rework"/>
        <s v="NAV/STAR - Accounting Team Unable to Authenticate"/>
        <s v="STAR - Access Issue"/>
        <s v="2/17/25 New Hire: UNABLE TO PERFORM WORK"/>
        <s v="The VPN ccc-ac-ec-citrincooperman.com"/>
        <s v="Software needed"/>
        <s v="emails not showing up after restarting"/>
        <s v="Issue with accessing CCH"/>
        <s v="Unable to access STAR"/>
        <s v="Unable to login to Intapp"/>
        <s v="Unable to Chnage password"/>
        <s v="caseware/axcess"/>
        <s v="Engagement asking for Computer Server at login screen"/>
        <s v="Moved into different cubicle - Ethernet jack is not activated"/>
        <s v="Neeed to Update PPC Checkpoint"/>
        <s v="Sureprep crashed and wont reopen"/>
        <s v="Mouse is not working."/>
        <s v="AVD - Remote access issue, frozen"/>
        <s v="Performance Evaluation"/>
        <s v="East Coast VPN Issue"/>
        <s v="Secure Attachment option in outlook"/>
        <s v="Z Drive Lost Connection"/>
        <s v="Caseware - Unable to add PPC document to CaseWare binder"/>
        <s v="Urgent - Issue Enabiling caseware connector in excel."/>
        <s v="Batch Printing Organizers and SurePrep Pop-Up"/>
        <s v="CCH Axcess not working."/>
        <s v="CCH Documents issue"/>
        <s v="Can't login into Qbooks Remote Desktop"/>
        <s v="VPN Connection"/>
        <s v="Restore Binder Douglaston Equities Opportunity Fund III LLC"/>
        <s v="ULMA Form Works, Inc. 12.31.2024 Casware syncing"/>
        <s v="Mic not functioning properly"/>
        <s v="Unable to see BK Bronx Realty, LLC and RK Bronx Realty, LLC TC 201 -12.31.2024 caseware file"/>
        <s v="Excel Add-Ins tab"/>
        <s v="Password reset to abbotsap@citrincooperman.com Shared mailbox"/>
        <s v="SOFTWARE - AVD QB help,  citrix QB Help"/>
        <s v="Syncing Caseware file"/>
        <s v="CCH Not working"/>
        <s v="Casware File - Files that were saved on New York, NY Server are no longer there"/>
        <s v="Internet"/>
        <s v="SOFTWARE - Datafaction legacy  not working"/>
        <s v="Caseware shows offline"/>
        <s v="Caseware server access"/>
        <s v="File Folder Issues"/>
        <s v="Unable to access files on smart sync"/>
        <s v="Caseware Copy"/>
        <s v="NYC Server - Robotti Securities, LLC 12.31.2023 and 12.31.2024 Audit files"/>
        <s v="request to grant Movies &amp; TV access"/>
        <s v="SurePrep - cant access SP files"/>
        <s v="Outlook Error message"/>
        <s v="Undo Mailbox Access"/>
        <s v="Secure Wipe 2x Berdon Laptops"/>
        <s v="Phone Line 4012729100 goes to busy signal"/>
        <s v="CaseWare Server"/>
        <s v="STAR Access offline"/>
        <s v="Unable to get on VPN"/>
        <s v="Server not workning"/>
        <s v="Issue with GM S drive"/>
        <s v="STAR Billing and Caseware access issue"/>
        <s v="CCH is not working since last 30 minutes"/>
        <s v="CCH rollforward"/>
        <s v="Z Drive Connection Problem"/>
        <s v="Teams- Jim needed his Teams phone number forwarded to his Cell"/>
        <s v="Account Lockout- Julia Giles"/>
        <s v="Remote desktop showing blank screen"/>
        <s v="XCM - Missing titles for Resources"/>
        <s v="STAR system showing error"/>
        <s v="VALIDIS LOGIN"/>
        <s v="Z drive East coast unavailable"/>
        <s v="Laptop freezing up"/>
        <s v="Documents"/>
        <s v="340 East 37th LLC Cert Audit-12.31.2024-Files recovery"/>
        <s v="Excel workpaper with macros not opening for co-worker"/>
        <s v="Can't use linking feature in OnPoint PCR"/>
        <s v="Facing issues in saving Quickbooks Desktop reports to Downloads/Desktop folder"/>
        <s v="CASEWARE - Unable to Access Caseware NY Server"/>
        <s v="New York Server is offline"/>
        <s v="freezing"/>
        <s v="CCH and Remote"/>
        <s v="Caseware Server not working"/>
        <s v="Can't Connect to VPN"/>
        <s v="VPN will not accept my password"/>
        <s v="Data not saving at server"/>
        <s v="The Z: Drive is not available"/>
        <s v="Black Screen - Applications Frozen"/>
        <s v="File Explorer and Berdon Drive not working"/>
        <s v="Excel crash, PDF crash"/>
        <s v="Star PDM not working"/>
        <s v="File Explorer not responding"/>
        <s v="DUO and F Drive File"/>
        <s v="CaseWare Server Down"/>
        <s v="CaseWare - SmartSync Server - New York, NY (ccny0235)"/>
        <s v="CASEWARE - UNABLE TO CONNECT TO PARENT"/>
        <s v="Request for Successor Auditor Review of Workpapers"/>
        <s v="Duo Mobile Bypass."/>
        <s v="CaseWare Parent file connection"/>
        <s v="Caseware files not synchronized on my end"/>
        <s v="Dario's laptop is not booting"/>
        <s v="I-Drive Access on and off all morning"/>
        <s v="CaseWAre file is offline for Robotti Securities LLC 2024 audit file"/>
        <s v="STAR Asking ID Password"/>
        <s v="Lost Addins"/>
        <s v="Connectivitiy Issues - Cannot access New York, NY Caseware Server, log into StarPDM, other issues"/>
        <s v="Dell integrated camera is not working in Camera App or Teams"/>
        <s v="Unable to sign into Clearview legacy laptop and password reset for Citrin Cooperman account"/>
        <s v="INFRASTRUCTURE - VMWare Renewal Core Count Needed"/>
        <s v="excel troughing error in every wp"/>
        <s v="A&amp;A New Hire: Prachi Rai"/>
        <s v="Cannot log in to ShareFile"/>
        <s v="Star Management"/>
        <s v="Needs Quick Books Installed on Computer"/>
        <s v="Not able to add Data Snipper add-in in Excel."/>
        <s v="Faxes"/>
        <s v="Play message from email"/>
        <s v="Locked out"/>
        <s v="Log in error"/>
        <s v="Stars Time Entry"/>
        <s v="Quickbooks Online Access"/>
        <s v="NYC Network Issues"/>
        <s v="Issue connecting to VPN"/>
        <s v="CaseWare Desktop and Network Drives"/>
        <s v="Caseware Excel getting closed automatically"/>
        <s v="cannot log in VPN"/>
        <s v="Providence sync server isn't working"/>
        <s v="vpn issue"/>
        <s v="Excel not working properly"/>
        <s v="VPN - East Coast"/>
        <s v="STAR not working"/>
        <s v="Carmen Leone has issues logging in"/>
        <s v="STAR Access Issue"/>
        <s v="missing fixed assets program"/>
        <s v="Unable to login to Star PDM"/>
        <s v="STAR is not loading, can't get into"/>
        <s v="Tsuda Yuko - 154250 2023 Return Checked Out"/>
        <s v="Abode crashing"/>
        <s v="Caseware New York Server Not working"/>
        <s v="Baintree VPN keeps crashing"/>
        <s v="Excell not responding"/>
        <s v="Adobe files not checking in"/>
        <s v="CaseWare - file is offline for Xtellus Capital Partners Inc. 2024 audit file"/>
        <s v="Networks Down"/>
        <s v="Caseware Issue and Drive is disconnected"/>
        <s v="RD Crashed , not able to oeprate RD"/>
        <s v="Need dropbox subscription"/>
        <s v="Star will not open from VPN"/>
        <s v="Password Support"/>
        <s v="ShareFile will not Open for Mark"/>
        <s v="Cannot connect to Madison avenue or New York SmartSync Servers"/>
        <s v="Caseware PPC Issues"/>
        <s v="VPN Does not connect"/>
        <s v="Couldn't able to find a binder in caseware"/>
        <s v="Client with AOL email is unable to reach us her email"/>
        <s v="Caseware Smart Sync Not Working"/>
        <s v="Vdrive is down"/>
        <s v="File explorer crashing and can't access Berdon Drive"/>
        <s v="I cannot access XCM, STAR other software"/>
        <s v="not able to access caseware and general computer slowness"/>
        <s v="Cannot download files from ZIP files"/>
        <s v="Converting tax locator from Gosystem to Axcess"/>
        <s v="QBO transfer for client exiting"/>
        <s v="CCH Fixed Assets - Crashing When Trying to Print"/>
        <s v="SkyHigh Install"/>
        <s v="New Client Intake Addin Disabled"/>
        <s v="P: drive is not opening"/>
        <s v="Can't  Connect to CaseWare"/>
        <s v="CaseWare not Responding and Licensing error"/>
        <s v="Caseware Cloud - SmartSync"/>
        <s v="Fully Remote Worker - Needs Printer"/>
        <s v="Not able to access V Drive"/>
        <s v="star not loading"/>
        <s v="Sureprep Binder will not open"/>
        <s v="360MadisonAvenue Caseware server is unavailable"/>
        <s v="Access Help - 2025 Citrin Independence Affirmation Form"/>
        <s v="CaseWare - I am having issues with the northwind healthcare debt funds on caseware"/>
        <s v="Star PM"/>
        <s v="System won't recognize password"/>
        <s v="V drive down"/>
        <s v="Issue with caseware desktop"/>
        <s v="Unable to update my PPC/Checkpoint libraries"/>
        <s v="Caseware Login"/>
        <s v="INTRANET - Unable to access resources on intranet"/>
        <s v="Laptop keeps restarting"/>
        <s v="CaseWare Working Papers Error - Multiple Synchronized Copies"/>
        <s v="Computer Freezes"/>
        <s v="Transfer of Documents to the IRS"/>
        <s v="Client Unable to Login to Sharefile"/>
        <s v="FW: Voice Mail (30 seconds)"/>
        <s v="No Z Drive Access"/>
        <s v="Caseware and Z Drive keep crashing"/>
        <s v="NY Server caseware file access issue"/>
        <s v="New Outlook - &quot;Need more information - To satisfy your organization's security policy, an additional step is required&quot;"/>
        <s v="DUO - &quot;40105 Bad request timestamp&quot; error occurs when logging into Duo Authentication for Windows Logon."/>
        <s v="IDEA license not working...please help"/>
        <s v="Can't access Quickbooks"/>
        <s v="Caseware-Trial Balance not calculating"/>
        <s v="camera not working on teams"/>
        <s v="Sending emails using Share file"/>
        <s v="Issue with my Caseware"/>
        <s v="Laptop charger not working"/>
        <s v="US Staff New Hire - Fernando Saint Jean - Start Date: 02/24/2025 - Physical Office: [LAB]Los Angeles- Bundy"/>
        <s v="Software Issue"/>
        <s v="QB online access required"/>
        <s v="Adobe PDFlyer"/>
        <s v="Data Snipper - Exel"/>
        <s v="asking how to attach files in email"/>
        <s v="Caseware file went offline, not able to delete sync the copy."/>
        <s v="Hazel Towers Company 12-31-2024 - Not visible in Caseware"/>
        <s v="IDEA Stats License"/>
        <s v="email duo"/>
        <s v="Star PDM not able to open"/>
        <s v="Caseware - Server licensing issue."/>
        <s v="IE issue"/>
        <s v="Urgent - Expired Password"/>
        <s v="Quickbooks file access"/>
        <s v="Teams Video recording issue"/>
        <s v="TIME SENSITIVE - Excel workbook with macros is not working"/>
        <s v="Hardware issue - Computer freezing"/>
        <s v="Office Programs Hanging / Crashing"/>
        <s v="log in"/>
        <s v="Remote"/>
        <s v="Duo account disable"/>
        <s v="FW: Voice Mail (53 seconds)"/>
        <s v="Account Disabled"/>
        <s v="FW: Voice Mail (1 minute and 59 seconds)"/>
        <s v="FW: Voice Mail (2 minutes and 46 seconds)"/>
        <s v="Tax Certiorari CW template"/>
        <s v="Caseware -not able to use reference functionality on pdf's."/>
        <s v="Can not log in to clients one drive"/>
        <s v="caseware asking for password"/>
        <s v="Christina Henehan - Computer Not Responding"/>
        <s v="Unable to RDP into CCWOUT18"/>
        <s v="I received a suspicious email that I was going to respond to. I want to know if it is valid. I will put in description below."/>
        <s v="ShareFile Issue with Apexium Uploads"/>
        <s v="International Travel Return is scheduled for: Rodriguez, Angel M."/>
        <s v="International Travel Return is scheduled for: Gilraine, Katherine"/>
        <s v="Old emails Retrive"/>
        <s v="Issue with Excel sheet and word document."/>
        <s v="Caseware -"/>
        <s v="unable to open Remote desktop"/>
        <s v="ADVANCE FLOW - Unable to Check Files back in in Advance Flow"/>
        <s v="Aiwyn Access"/>
        <s v="CCH Pro Systems Fixed Asset Software Issue"/>
        <s v="I cannot see some files in Caseware."/>
        <s v="Remote Dextop Tools not functioning.. Unable to log in to office, Outlook, teams in Remote dextop."/>
        <s v="Caseware connector tool not working"/>
        <s v="missing items from Outlook ribbon"/>
        <s v="GoFileRoom"/>
        <s v="Not able to see Women's world banking 2024 binder"/>
        <s v="Drive &amp; File explorer not responding"/>
        <s v="O Drive issues, excel freezing"/>
        <s v="Unable to access RAR File"/>
        <s v="CCH is not opening."/>
        <s v="Camera"/>
        <s v="Password not working"/>
        <s v="file extraction"/>
        <s v="Adobe not responding"/>
        <s v="Shared email password is getting expired"/>
        <s v="IT tax software download prompts"/>
        <s v="Access to Livingston Citrix"/>
        <s v="REMOTE DESKTOP - Unable to login"/>
        <s v="INFRASTRUCTURE - Issue with VM's for safesend bot "/>
        <s v="OnPoint PCR - Caseware Datalink Formula"/>
        <s v="Caseware - Utility error message"/>
        <s v="QuickBooks Desktop - File Path &amp; Client Access"/>
        <s v="Data snipper not working &amp; got uninstalled"/>
        <s v="Deskstop is blank"/>
        <s v="Cannot Open Folders"/>
        <s v="Datalink not working"/>
        <s v="New phone, need DUO Access"/>
        <s v="Sending client files using Share Safe"/>
        <s v="BOX DRIVE - Files are not syncing"/>
        <s v="Outlook - Email Access on personal laptop"/>
        <s v="Barbara Brennan's computer is down"/>
        <s v="Video Shared"/>
        <s v="DAVID LERNER CASEWARE FILE NOT SYNCING"/>
        <s v="accidently deleted workpaper"/>
        <s v="Trying to email myself my w-2 from my work email to my personal email"/>
        <s v="Case Ware Cloud Connector"/>
        <s v="Issue with browing the web"/>
        <s v="FW: Star Scheduling access"/>
        <s v="Need help with displays, and setting up new printer installed in the office"/>
        <s v="Caseware connector excel"/>
        <s v="PPC form CX8.2 issue"/>
        <s v="Computer running very slow in the office"/>
        <s v="Trackpad pointer"/>
        <s v="G/L Bridge in  CCH Axcess"/>
        <s v="Kicked out of AVD"/>
        <s v="IT-204-LL"/>
        <s v="Adobe"/>
        <s v="Caseware - Need File Name Change"/>
        <s v="Cloud Connector not working"/>
        <s v="Duo Mobile App"/>
        <s v="Camera issue"/>
        <s v="Creator and Company - Access to QBO"/>
        <s v="Citrin Sharefile"/>
        <s v="CaseWare Working Papers - Not Generating Book Report 3200.01"/>
        <s v="Urgent - Facing issues while working in Remote desktop"/>
        <s v="Microsoft Excel -  OLE Action Message"/>
        <s v="Unable to use Excel functions"/>
        <s v="PPC smart practise aid - Disclosure checklist"/>
        <s v="CCH - Assign feature"/>
        <s v="ShareFile - Unable to access shared documents"/>
        <s v="Fixed Asset Software Issue"/>
        <s v="DataSnippe"/>
        <s v="Remote Access Sign-in issue"/>
        <s v="SAFE SEND LOGIN"/>
        <s v="Texas Franchise Tax Website"/>
        <s v="Datasnipper - Access Issue"/>
        <s v="Outlook Frozen"/>
        <s v="User Lockout - Could not sign in."/>
        <s v="CFS Payroll App - User Cannot Print to PDF."/>
        <s v="CCH Fixed Asset Software Not Working"/>
        <s v="CASEWARE CLOUD - can't access"/>
        <s v="Remote Desktop - S&amp;G Legacy Systems ULtra Tax Unable to connect"/>
        <s v="Sureprep Binders"/>
        <s v="Software- Google chrome is not working and unable to open Adobe PDF"/>
        <s v="EXCEL NOT WORKING -- NEED IMMEDIATE ATTENTIONS PLEASE - I have to finish a return ASAP"/>
        <s v="can't open file in cch document"/>
        <s v="Assistance Required for Accessing Missing QB Desktop File"/>
        <s v="Emails : Accidently Moved all Sent Items to Deleted Folder"/>
        <s v="CCH Tax : Please Import Locators for New Client/s"/>
        <s v="Remote and CCH Working Slow"/>
        <s v="Caseware Cloud Linking Issue"/>
        <s v="Timesheet Error for PTO"/>
        <s v="Datasnipper"/>
        <s v="Berdon LLP QuickBooks Report Feb-25"/>
        <s v="BPO client log in"/>
        <s v="CASEWARE - Datalink Add-in problem"/>
        <s v="Sharefile Issues for Client"/>
        <s v="Contact AMorris and SAll"/>
        <s v="MS TEAMS - Camera is not working"/>
        <s v="Attachment access issue"/>
        <s v="CaseWare Idea - Unable to log in to IDEA"/>
        <s v="InfoSec Isolation - CCNYTSOONG - Tom Soong"/>
        <s v="CANNOT GET INTO MY I DRIVE"/>
        <s v="CCH Axcess slow"/>
        <s v="Excel - Tab Modification and Desktop wire issue"/>
        <s v="Mimecast -  Authentication failed"/>
        <s v="Caseware binder templates not updated"/>
        <s v="Can't login to Remote Desktop"/>
        <s v="BERdon FAS _ Citrix"/>
        <s v="To add Datasnipper  in excel"/>
        <s v="Laptop camera is not working"/>
        <s v="Reconnecting DUO app"/>
        <s v="IDrive Mapping"/>
        <s v="New Email and Unaware if it is safe to respond to"/>
        <s v="Excel Macros"/>
        <s v="Caseware - smartsync"/>
        <s v="Hardware- Computer Not Charging"/>
        <s v="CCH DOC Access for Great American Music Company - #71084"/>
        <s v="Sharefile Attachment - Outlook Desktop App"/>
        <s v="CaseWare Registration Issue"/>
        <s v="CCH Engagement Issue"/>
        <s v="Caseware Data recover"/>
        <s v="Drive not accessible"/>
        <s v="PDF printing freezes apps"/>
        <s v="Password issue"/>
        <s v="Updating a Client Record within the Conflicts Database"/>
        <s v="Left Monitor not turning on - black screen"/>
        <s v="Assist Client With Sharefile"/>
        <s v="Can't print from Excel - &quot;Your file could not be printed due to an error on ...&quot; error message"/>
        <s v="Issues with CaseWare"/>
        <s v="Adobe issues - keeps getting stuck and is extremely slow"/>
        <s v="DUO setup"/>
        <s v="Caseware Working papers"/>
        <s v="TEAMS Camera"/>
        <s v="Hardware- 3rd monitor not displaying"/>
        <s v="Microsoft Teams- Using dial pad to enter call commands"/>
        <s v="Hardware- USB C cables for Jericho"/>
        <s v="Datalink in Onpoint PCR, not functioning"/>
        <s v="Scanner on my desk not found"/>
        <s v="Berdon drive and file explorer not working. resulting in excel not repsonding"/>
        <s v="Unable to access drive"/>
        <s v="System froze"/>
        <s v="GRUB HUM IP ADDRESSES ARE BLOCKED"/>
        <s v="Need Access to Termed Employee Microsoft Office Forms Survey"/>
        <s v="Help with engagement"/>
        <s v="Outlook : Please Add Users to Shared Mailbox Woodbridgeadmin"/>
        <s v="Returned HP G8 - CND141DH6S"/>
        <s v="Unable to access network drives"/>
        <s v="File request link"/>
        <s v="Z drive issues"/>
        <s v="Berdon Data"/>
        <s v="Secret Server Access"/>
        <s v="USER ACCOUNT - Is disbaled due to Phishing attempt"/>
        <s v="Need &quot;CCH Document PDF Converter&quot; option for printing out of EFS"/>
        <s v="Not able to connect"/>
        <s v="internet connection"/>
        <s v="VPN Network Drives Have red Xs"/>
        <s v="O Drive - Access"/>
        <s v="I can not access the BERDON&quot;O&quot; drive  - I CANNOT work without this drive"/>
        <s v="SERVER - CaseWare NYC Server is not working"/>
        <s v="Email List for Conflict Checks"/>
        <s v="Not able to open Caseware file - Disk space"/>
        <s v="CaseWare - Unable to open the binder"/>
        <s v="V Drive is Down"/>
        <s v="Network drive issue"/>
        <s v="I cannot use file explorer or any of the drives."/>
        <s v="Client still having issues with sharefile"/>
        <s v="VPN AND INTERNET CONNECTION"/>
        <s v="Caseware working very slow"/>
        <s v="Delete Caseware files"/>
        <s v="CCH Pro Engagement - Not able to open PDF file"/>
        <s v="Scanner : Scanner is taking forever to Optimize After Scanning"/>
        <s v="Distribution List : Please Get List of All on Everyone-WP"/>
        <s v="Engagement and Excel"/>
        <s v="Need Some Help In Person in FP Office"/>
        <s v="SUREPREP - Binder Issue"/>
        <s v="Network Folders, PDF Docs Freezing"/>
        <s v="Tran"/>
        <s v="Video recording of Discovery Call"/>
        <s v="Phishing scam from client email"/>
        <s v="User Administration- Salvatore was locked out and needed a password reset."/>
        <s v="Identity protocol to be run on jgarber@citrincooperman.com"/>
        <s v="CaseWare IDEA - license not found"/>
        <s v="To set up BPO Desktop in Citrin Cooperman Advisors"/>
        <s v="Vdrive down"/>
        <s v="Outlook not syncing with Teams"/>
        <s v="Always have to re-establish logging in"/>
        <s v="Monica Sheehan"/>
        <s v="QB Remote Desktop - Unable to access"/>
        <s v="V drive not available and all drives down"/>
        <s v="V drive down again"/>
        <s v="Z Drive/ PC Not responding"/>
        <s v="System - Slowness issue"/>
        <s v="Caseware Template"/>
        <s v="VPN - Unable to Connect to VPN"/>
        <s v="CASEWARE - NYC Servier is offline"/>
        <s v="CASEWARE - Licensing Server"/>
        <s v="Caseware File Offline"/>
        <s v="Caseware cloud connector  not working in excel"/>
        <s v="Trouble accessing CCH Programs and IT Support Portal"/>
        <s v="Cannot access drives"/>
        <s v="VPN Access"/>
        <s v="Caseware file from smartsync server not accessible."/>
        <s v="issues with caseware registration"/>
        <s v="NETWORK DRIVE NOT WORKING"/>
        <s v="Return to office -- needs assistance with monitor"/>
        <s v="Headset and Mic not inserted correctly"/>
        <s v="Scanner support"/>
        <s v="Please add Abigail to distribution email"/>
        <s v="Assist Robin in opening .pdf from ShareFile"/>
        <s v="Password - DS1 account"/>
        <s v="Network Drive Issues"/>
        <s v="Computer issue"/>
        <s v="Unable to open sureprep binder"/>
        <s v="OFFICE365 - Give User License"/>
        <s v="CASEWARE - Synchronisation Issue"/>
        <s v="SOFTWARE - add user to QBO ,  give access to a client"/>
        <s v="CCH Access -  tax program can not open tax returns"/>
        <s v="Remote Desktop Quick Books  - Unable to open"/>
        <s v="Adobe Email to PDF Issue"/>
        <s v="Not able to open files"/>
        <s v="Requesting Cloud access in CaseWare"/>
        <s v="Software- StarPDM not responding"/>
        <s v="List of Certificates to install"/>
        <s v="Caseware binder is not reflecting on search-201 East 69 LLC binder roll-forwarded from 2023 to 2024"/>
        <s v="Remote Desktop - Quickbooks access"/>
        <s v="Unable to access Azure"/>
        <s v="For Ravi can you send a new duo install link via sms and email "/>
        <s v="Caseware NY server down"/>
        <s v="CASEWARE - Rename"/>
        <s v="Assets Required"/>
        <s v="CCH Engagement - 128-78 Owners Corp"/>
        <s v="Berdon CaseWare Cloud - Access"/>
        <s v="Need to map the F drive"/>
        <s v="Can't access F drive"/>
        <s v="PRINTER ACCESS"/>
        <s v="VPN - Cannot access VPN or Citrin account"/>
        <s v="Caseware Registrtation"/>
        <s v="Jason Lloyd has lost connection"/>
        <s v="DOUG CAMMARANO COMPUTER ISSUE"/>
        <s v="Unable to login to caseware"/>
        <s v="Ultratax not displaying all clients"/>
        <s v="Excel sheets not working properly"/>
        <s v="caseware not working, files and O drive being very slow"/>
        <s v="I am unable to access the (V:) remotely via VPN"/>
        <s v="QUICKBOOKS - Miami Server is not working"/>
        <s v="F Drive Not Working"/>
        <s v="Sent an firm-wide email at 9am, still not received by firm recipients"/>
        <s v="SOFTWARE -  qbd to qbo migration, Green Mountain West, Inc Data is not moved from QBD to QBO"/>
        <s v="PPC Product is not licensed. Can't access PPC excel forms"/>
        <s v="Email from automated sender giving code is not coming through email. From automatedemailDONOTREPLY@pa.gov"/>
        <s v="Internet Connections"/>
        <s v="unable to access V Drive"/>
        <s v="VPN &amp; Unable to open apps"/>
        <s v="IDEA license expired."/>
        <s v="Unable to connect to Networks"/>
        <s v="To Restore Caseware File"/>
        <s v="Request for New Headphone for Call Purpose"/>
        <s v="No access to drives"/>
        <s v="Unable to Access any Drives"/>
        <s v="VPN Connectivity Issue"/>
        <s v="VPN - Unable to access the VPN"/>
        <s v="Assistance Required with data request from third-party vendor"/>
        <s v="Drives are not responding and excel stopped working"/>
        <s v="missing Berdon data tabs"/>
        <s v="Excess is frozen and caseware not working properly, AVD freezes repeatedly"/>
        <s v="Sharefile and Intranet Access Issue"/>
        <s v="No Q drive access on remote desktop"/>
        <s v="email/mimecast"/>
        <s v="Isolate Jamie Lontz"/>
        <s v="Adobe  acrobat Issue"/>
        <s v="Computer too slow"/>
        <s v="Caseware file access"/>
        <s v="URGENT - Lorrie cannot log in, has no access"/>
        <s v="URGENT - Peggy cannot log in"/>
        <s v="DUO - &quot;40105 Bad request timestamp&quot; error / second occurance"/>
        <s v="DESKTOP Icons Issue"/>
        <s v="Need my label maker and scanner installed"/>
        <s v="Anna cannot get into teams or email please help"/>
        <s v="Sharefile addin for Outlook is not working"/>
        <s v="Account - Unable to login"/>
        <s v="Monitors in office"/>
        <s v="Microsoft Word Crashing"/>
        <s v="the drives are not working"/>
        <s v="Can't open shared drives"/>
        <s v="Caseware Binders"/>
        <s v="BNA Planner - Display Issues (Recurring)"/>
        <s v="Network Connectivity- STAR"/>
        <s v="Not able to edit letters in CCH software on Remote Desktop."/>
        <s v="O drive"/>
        <s v="Caseware File-Missing CW Binder"/>
        <s v="CaseWare - Access Isssue"/>
        <s v="Blue Screen and Restart"/>
        <s v="Internet access - URGENT:  Reid cannot access internet - Message reads&quot; Internet access blocked&quot;  He is not able to work"/>
        <s v="Caseware not connecting to parent - URGENT NEED TO RESOLVE 2/25"/>
        <s v="Unable to access the RDP"/>
        <s v="Service desk request for approval not working"/>
        <s v="A few staff in the Jericho office have been having Outlook FREEZING all day"/>
        <s v="Receiving notification of phone calls via e-mail that I can't access"/>
        <s v="Printer set up"/>
        <s v="cannot connect to VPN"/>
        <s v="VPN - Connectivity issue"/>
        <s v="Internet  Access"/>
        <s v="Password issue - After changed the password unable to login"/>
        <s v="International Travel Return is scheduled for: Manning, Patrick C."/>
        <s v="Jessica Garber - Locked out of Computer and Teams"/>
        <s v="Server Network Issue"/>
        <s v="Password reset email"/>
        <s v="Permissions requested - new login required for client"/>
        <s v="CASEWARE - Log in Request"/>
        <s v="Bulk Upload of Benefit Methods and February PTO Accruals for HWC integration"/>
        <s v="Not able to Connect RDP"/>
        <s v="Workstation - Screens including monitor are showing black screen"/>
        <s v="RDP Screen Black."/>
        <s v="QBD Version issues - Upset client!"/>
        <s v="Caseware is asking me to input username and password"/>
        <s v="DUO mobile"/>
        <s v="Nimesh Maheshwari (CCI CTS Staff) needs XCM Calendar profile setup"/>
        <s v="Unable to Share SS with Client"/>
        <s v="infosec isolation"/>
        <s v="Download from NYS Tax"/>
        <s v="Quickbooks issues"/>
        <s v="issue when trying to export caseware file"/>
        <s v="Quickbooks - Woodbury clients I do not have access to retrieve below QBW file found in Woodbury shared drive."/>
        <s v="CaseWare Working Papers - SmartSync Error (Isolated Instance)"/>
        <s v="creation of SME distribution list for respective subject matter experts for Tax at CCI"/>
        <s v="CaseWare - requesting username and password"/>
        <s v="David Lerner Associates, Inc. - 12/31/2024 Audit caseware file"/>
        <s v="Log in issue in caseware"/>
        <s v="Bitlocker Key Required at each reboot"/>
        <s v="Egnyte Access Request"/>
        <s v="Isolate Adam Nava"/>
        <s v="ShareFile Folder Managment"/>
        <s v="Connecting Headphones"/>
        <s v="Unable to login to remote"/>
        <s v="DUO mobile offline"/>
        <s v="CCH Engagement access"/>
        <s v="Caseware- Binder"/>
        <s v="CKPT, LLC on Bill.com"/>
        <s v="Need to correct caseware file name"/>
        <s v="Outlook Slow Search"/>
        <s v="Hardware Issue"/>
        <s v="Berdon drive and file explorer not responding"/>
        <s v="SUSPICIOUS EMAILS - Need to check is this a spam mail"/>
        <s v="Excel workbook opens blank"/>
        <s v="Not able to rplay MP4 file"/>
        <s v="Another user locked in an engagement binder"/>
        <s v="URGENT - STILL HAVING CASEWARE ACCESSIBILITY ISSUES"/>
        <s v="V:/drive and Microsoft products."/>
        <s v="Caseware Blank Screen"/>
        <s v="STAR PDM Time entry- illegible text"/>
        <s v="Teams Screen Sharing Issue"/>
        <s v="Peggy Jean Baptiste is unable to login to the network"/>
        <s v="CCH Access Document - opening files issue"/>
        <s v="ZOHO TRAINING CENTER - Connection Error - zohoconference.com"/>
        <s v="V - Drive Slow applications across the board - saving files, downloading files, flipping pages of pdfs"/>
        <s v="QB Accountants Desktop Plus 2024 app"/>
        <s v="Vdrive Issues - Persistent"/>
        <s v="V drive issues"/>
        <s v="VPN - User is unable to connect to VPN"/>
        <s v="Teams messages"/>
        <s v="Login - &quot;Can't connect to servers&quot;"/>
        <s v="Unable to Close Out Inactive Engagements"/>
        <s v="Laptop - Internet connectivity issue"/>
        <s v="Cannot send e-mail and getting the following message: &quot;Invalid Link Detected&quot;.  See screenshot below."/>
        <s v="Camera on Computer Not working"/>
        <s v="NETWORK - Unable to connect M-Drive"/>
        <s v="V-Drive Extremely Slow"/>
        <s v="Connectivity Issues"/>
        <s v="caseware license / access"/>
        <s v="E-mail issues"/>
        <s v="CCH Stopped working"/>
        <s v="Request for QB Online access"/>
        <s v="QBO - Include Security, LLC"/>
        <s v="CaseWare login credentials"/>
        <s v="Mouse Not working properly"/>
        <s v="Recover deleted file- Z drive"/>
        <s v="Cannot Connect to HW VPN - Affecting work flow"/>
        <s v="Z drive disconnecting"/>
        <s v="Document Software"/>
        <s v="I cant find a file in Caseware"/>
        <s v="Can not resubmit sureprep binder"/>
        <s v="Datasnipper tab at top of excel  isn't coming up"/>
        <s v="Caseware -  log in not recognized"/>
        <s v="i have switched to I-phone , so i need to install workspace in my new phone."/>
        <s v="Shared File - Jason Goldberg"/>
        <s v="I cannot  initiate a Teams meeting"/>
        <s v="Caseware Error when trying to bring in document from template"/>
        <s v="Cannot get into Z drive"/>
        <s v="A&amp;A New Hire: Venkata Thotakuri"/>
        <s v="NETWORK - Issues"/>
        <s v="DermX - QBO and Bill.com Access"/>
        <s v="Accessing links for Office of Independence document"/>
        <s v="Outlook - payment/posting inbox not working in Citrin"/>
        <s v="WFH Accesories"/>
        <s v="QuickBooks - Application issue"/>
        <s v="CCH TAX - An Unknown error occurred in the application"/>
        <s v="CCH Engagement - Legacy Getry Marcus"/>
        <s v="E-mail from client blocked by mimecast"/>
        <s v="Acess to Web site not working"/>
        <s v="Password cannot be changed"/>
        <s v="Error in instruction transcript"/>
        <s v="CASEWARE - Server is on Offline"/>
        <s v="caseware isuues"/>
        <s v="Excel - Berdon data tab is not available"/>
        <s v="QuickBooks License error"/>
        <s v="Sharefile Login - Immediate Need"/>
        <s v="Remote not connected"/>
        <s v="VPN Issues - Spare Automotive Laptop"/>
        <s v="Sharefile upload -the email below will not upload via Sharefile"/>
        <s v="cannot access CaaseWare"/>
        <s v="DAS - Datalink"/>
        <s v="having issue with DAS caseware cloud connector"/>
        <s v="File explorer not working"/>
        <s v="File explorer Unaccesable"/>
        <s v="Unable to locate Ace pickleball club franchise 12/31/2024 Caseware binder"/>
        <s v="Folders are no longer appearing in our V: Drive + Team Members have lost access completely URGENT"/>
        <s v="Software Question"/>
        <s v="Software/Caseware Working Papers"/>
        <s v="XCM and Document"/>
        <s v="CCH axcess error. Not able to get into the software for the locator"/>
        <s v="Drive not accessible and excel crashing"/>
        <s v="Unable to Login AVD"/>
        <s v="Desktop Reset"/>
        <s v="SOFTWARE -  Printboss help"/>
        <s v="Caseware error code"/>
        <s v="Server keep shutdown multiple time at Ahmedabad Office"/>
        <s v="Caseware syncing issue."/>
        <s v="No access to files or folders on teams"/>
        <s v="Can't access Sharefile keeps giving me an error message"/>
        <s v="CCH Axcess Error"/>
        <s v="Outlook Sharefile link"/>
        <s v="RDP not working"/>
        <s v="CCH Axcess is not working"/>
        <s v="not able to log into CCH Axcess Tax and Documents"/>
        <s v="Account Disabled - LOCKED OUT OF COMPUTER AND CITRIN-RELATED APPS ON PHONE (OUTLOOK, TEAMS, ETC)"/>
        <s v="Teams Camera not working"/>
        <s v="Keeper - Password Reset"/>
        <s v="Help in Updating Engagement Properties in 595 Dean LLC (Cert) - 12.31.2024"/>
        <s v="Caseware password required"/>
        <s v="I'm able to look up clients but am unable to add files to their folders in document. Screenshot of the error message below."/>
        <s v="Open pdf files in adobe instead of internet"/>
        <s v="PPC Real Estate Access"/>
        <s v="Outlook - Can't encrypt my messages"/>
        <s v="V Drive Slowness"/>
        <s v="CITRIX - WEST COAST SERVER"/>
        <s v="Slow  Internet + Connectivity issue in BMFO RDP"/>
        <s v="Teams not working on Remote desktop"/>
        <s v="CaseWare offline issue of Robotti Securities LLC and Xtellus Capital Partners Inc - 2024 audit files"/>
        <s v="RD Crashed"/>
        <s v="CW Binder Disappeared"/>
        <s v="SHAREFILE - Cannot Login"/>
        <s v="Net lease login issue"/>
        <s v="remove block to Coinbase Prime"/>
        <s v="Unable to access Entourage Effect Capital Opportunity Fund - 2024 caseware file"/>
        <s v="Need Datasnipper on excel for my computer"/>
        <s v="CASEWARE - Unable to open Company File"/>
        <s v="Cant get into xcm or cch tax"/>
        <s v="CCH AXCESS - Server Issue"/>
        <s v="SHARE FILE-unable to access from outlook"/>
        <s v="Sharefile Log-in Issue"/>
        <s v="CaseWare file is not opening"/>
        <s v="Unable to open pdf in Woodbury Server"/>
        <s v="Engament Manager Error"/>
        <s v="CCH Axcess - Can't log in"/>
        <s v="Unable to access CCH Axcess"/>
        <s v="Cannot unzip or extract compressed files (round 2)"/>
        <s v="Cant Export to excel in Quickbooks file"/>
        <s v="Not sure if email is legitimate"/>
        <s v="Can't reset password, it says link is harmful"/>
        <s v="Teams Screen Sharing"/>
        <s v="SHAREFILE - Icon not available in Outlook"/>
        <s v="Internet Fluctuation"/>
        <s v="Mimecast authentication not receiving"/>
        <s v="Ed Berardi - locked out of computer"/>
        <s v="CCH Axcess - &quot;internal server&quot; error when trying to log on"/>
        <s v="Axcess not loading"/>
        <s v="Access Issue"/>
        <s v="CCH ProFX Fixed Assets - Issue"/>
        <s v="Hardware issue-Mouse not working -  not urgent"/>
        <s v="Not able to access caseware"/>
        <s v="CCH Axcess and Mimecast tabs is missing at the top of my Outlook page"/>
        <s v="Calendar migration"/>
        <s v="Email unknown user"/>
        <s v="CCH Axcess Login"/>
        <s v="Case Ware Working Papers"/>
        <s v="CCH Axcess - unable to login"/>
        <s v="Adobe license issue"/>
        <s v="CCH Engagement Plug-In for Excel needed to be activated"/>
        <s v="bookmarks in chrome"/>
        <s v="System server busy - unable to open excel"/>
        <s v="Unable to open the sureprep binder"/>
        <s v="Issues with Google Drop Box"/>
        <s v="CCH Axcess has incorrect account number message."/>
        <s v="Sharefile Down"/>
        <s v="Internet Connection Drops when connected to VPN"/>
        <s v="Internet/Remote disconnection issue"/>
        <s v="Adobe PDF is not responding"/>
        <s v="Cannot log into XCM"/>
        <s v="Axcess Not working"/>
        <s v="CCH - Unable to login"/>
        <s v="i can not open CCH DOC's see the message i get below"/>
        <s v="NY Server offline - client Empirical Research Partners LLC in Caseware PPC"/>
        <s v="Access to Berdon CaseWare Cloud"/>
        <s v="System Issue"/>
        <s v="QBO Role change to Admin"/>
        <s v="Caseware not responding"/>
        <s v="CCH is taking longer time to respond"/>
        <s v="Axcess Isuues"/>
        <s v="URGENT - CCH Axcess not working"/>
        <s v="cch platform down"/>
        <s v="Black Screen appears"/>
        <s v="File explorer not working; O drive not working"/>
        <s v="Excel work sheet closing issue"/>
        <s v="Caseware - Cloud connector add-in issue"/>
        <s v="Logging issue with CCH/ Return Manager"/>
        <s v="Need help ASAP with CCH - Internal Error"/>
        <s v="CCH error - unable to use the locator"/>
        <s v="CaseWare file not found in the SmartSync Server"/>
        <s v="unable to login"/>
        <s v="Some keyboard key don't work"/>
        <s v="Neil Hall, Rachel Hostestter, and Eric Mauldin unable to connect to FSI Track application"/>
        <s v="Unable to sign into laptop - error message &quot;Bad request timestamp () [40105]"/>
        <s v="Unable to access Star PDM and general slowness of laptop"/>
        <s v="LOCKED OUT - Ed Berardi"/>
        <s v="my cch Axcess/ tax return is not working"/>
        <s v="CCH Axcess Errors"/>
        <s v="V DRIVE NOT WORKING - ROYALTIES"/>
        <s v="XCM Login Issues"/>
        <s v="CCH Axcess Log In Issues"/>
        <s v="Lc Vista and other CC sites not working"/>
        <s v="Teams and outlook"/>
        <s v="CaseWare Files Not Visible on SmartSync Server"/>
        <s v="Client Not Synching To STAR"/>
        <s v="Laptop Camera Not Working (blocked by security?)"/>
        <s v="CaseWare Iussue"/>
        <s v="CCH Axcess not loading."/>
        <s v="CANNOT LOG INTO AXCESS"/>
        <s v="CCH Axcess - Not working"/>
        <s v="No access to CCH"/>
        <s v="CCH Access Not Working"/>
        <s v="Allison Brack is locked out of her lap top"/>
        <s v="Outsource Developer Password Expired"/>
        <s v="smart sync server login failed"/>
        <s v="cannot access cch doc"/>
        <s v="Can't log into CCH Document"/>
        <s v="CCH tax return manager"/>
        <s v="Cannot log into Access"/>
        <s v="Axcess and related programs"/>
        <s v="IDEA is inaccessible"/>
        <s v="Quickbooks crashing Outlook"/>
        <s v="CCH Axcess login issue"/>
        <s v="XCM Account number change cant login"/>
        <s v="CCH Axcess is unavailable for multiple users"/>
        <s v="Can't log on to XCM"/>
        <s v="URGENT - Cannot access CCH Axcess for Workflow or CCH Document or Return Manger"/>
        <s v="Webcam on teams not working"/>
        <s v="Syncing issue in Caseware Binder (Braintree)"/>
        <s v="I can't print alot of things to PDF"/>
        <s v="Axcess unable to open locators"/>
        <s v="Locked out of AGL"/>
        <s v="CCH Axcess and Document"/>
        <s v="Axcess"/>
        <s v="CCH axcess log in issue"/>
        <s v="Cannot access any CCH program"/>
        <s v="CCH ACCESS ACCOUNT NUMBER INVALID"/>
        <s v="Not able to access CCH"/>
        <s v="CCH Unable to load"/>
        <s v="XCM routing issue"/>
        <s v="CCH Doc and Axcess is not allowing login"/>
        <s v="Access and CCH Doc"/>
        <s v="CCH Access Not Allowing Me to Login"/>
        <s v="Cannot open contents of zip files"/>
        <s v="CCH Tax and Documents"/>
        <s v="Cannot edit PDF files"/>
        <s v="CCH not working saying incoerrect account no"/>
        <s v="Return Manager is not Loading"/>
        <s v="ShareFile - Documents Deleted"/>
        <s v="Axcess isn't Loading"/>
        <s v="CCH internal error"/>
        <s v="Sharefile Add-In in Outlook not Working"/>
        <s v="Lost access to Axcess/Document"/>
        <s v="CCH program"/>
        <s v="Can't log into CCH Access"/>
        <s v="CCH Tax"/>
        <s v="CCH Axcess and Documents"/>
        <s v="CCH - Unable to access."/>
        <s v="Unable to login to CCH"/>
        <s v="CCH Access Issue"/>
        <s v="CCH Axcess not accessable"/>
        <s v="Caseware log in issue"/>
        <s v="CCH Axcess Issues"/>
        <s v="FW: Voice Mail (25 seconds)"/>
        <s v="Axcess and XCM"/>
        <s v="I cant get into a caseware binder"/>
        <s v="AXCESS IS NOT WORKING"/>
        <s v="Delete Engagement in Caseware"/>
        <s v="User needs Sandip Patel set up in QBO"/>
        <s v="VPN Access | TIME OUT"/>
        <s v="Adobe checkmark"/>
        <s v="Mimecast - Email Blocked"/>
        <s v="Headset MIC Blocked on Google Meetigs"/>
        <s v="International Access 2/28-3/9 for David &amp; Ellen Rosenbaum"/>
        <s v="Excel data not updated"/>
        <s v="FOR PRODUCTION SUPPORT / RPA ANALYSIS - Harbor Distribution Bot"/>
        <s v="Getting this message trying to get into Caseware"/>
        <s v="Scanner- Needs to be setup"/>
        <s v="IDEA license key not working"/>
        <s v="fast tax locator"/>
        <s v="Sharefile -- no legacy GM employees listed."/>
        <s v="I am in the McLean office but I am not getting my emails to flow"/>
        <s v="CCH Fixed Assets - Unable to open"/>
        <s v="HARDWARE -  Add user email to printer"/>
        <s v="HARDWARE - Laptop Camera Help"/>
        <s v="Caseware Screen Stuck"/>
        <s v="CAseware Working papers not responding - licensing"/>
        <s v="Caseware licences issue - cannot open prior year files and complete certs"/>
        <s v="Mimecast plugin gone from Outlook"/>
        <s v="Issue with access to VFS Drive"/>
        <s v="Not able to work on TB I did Yesterday"/>
        <s v="Unable to open Strongbox from remote desktop"/>
        <s v="Need access to printers in NYC office"/>
        <s v="Need file recovered"/>
        <s v="Mobile App"/>
        <s v="Outlook - Calendar not showing contacts"/>
        <s v="CaseWare - License Issue"/>
        <s v="QBD - Please Install QBD On Computer"/>
        <s v="Caseware file not syncing"/>
        <s v="Inbox Email notification shows 1, but not visible in Inbox"/>
        <s v="Unable to login to AVD"/>
        <s v="CaseWare User Access Rights"/>
        <s v="GT Lender Update in Conflict Database"/>
        <s v="Caseware License Expired?"/>
        <s v="CaseWare not Responding and Licensing error  and set up DUO....NEW PHONE"/>
        <s v="Caseware Login Issue into Binder"/>
        <s v="Teams - Calling issue"/>
        <s v="Former Client Request CCH Tax Locator Transfer to Successor Accountant"/>
        <s v="Urgent - Project Silver - Updating the client codes in Conflict Database"/>
        <s v="Sharing Screen in Teams"/>
        <s v="Broadlight holding LP  - Cant access Document request list"/>
        <s v="Caseware Register pop-up"/>
        <s v="Outlook - Email issue"/>
        <s v="Outlook and teams not working on remote"/>
        <s v="Caseware license expires in 3 days"/>
        <s v="Caseware not opening - License issue"/>
        <s v="NY server is showing offline"/>
        <s v="Urgent**** Caseware Not Working"/>
        <s v="Client can't access Sharefile."/>
        <s v="I can't access my computer since a password update isn't done"/>
        <s v="HARDWARE - Return Berdon Laptop"/>
        <s v="Request for OB Online access"/>
        <s v="NYC Server"/>
        <s v="Caseware Working Papers License Issue"/>
        <s v="Remote Desktop Access"/>
        <s v="Egnyte and Asana Client Set Up"/>
        <s v="1Password Vault Access"/>
        <s v="Visio Access Request"/>
        <s v="Client Access - QBO, Asana, 1Password"/>
        <s v="Client Access - Egnyte, Asana, and 1Password"/>
        <s v="1Password - Locked Out"/>
        <s v="Client Access - Email Groups and QBO"/>
        <s v="RECEIVING POTENTIAL"/>
        <s v="Computer not turning on"/>
        <s v="QB stopped"/>
        <s v="My computer monitor is glitching"/>
        <s v="caseware - read only demo mode"/>
        <s v="Inactive Engagements"/>
        <s v="Go File Room Error message"/>
        <s v="CaseWare Registration Again"/>
        <s v="I am having licensing problems in Caseware."/>
        <s v="Caseware - Server license issue"/>
        <s v="SOFTWARE - Sharefile help,  Sharefile greyed out"/>
        <s v="SurePrep binder can't access"/>
        <s v="CaseWare Cloud connector error"/>
        <s v="Issue with access to Caseware"/>
        <s v="My Caseware says checking license"/>
        <s v="I drive - missing"/>
        <s v="International Travel Return is scheduled for: Amaya-Lainez, Mario"/>
        <s v="Case Ware License"/>
        <s v="CaseWare License Expiring Prompt"/>
        <s v="Teams Meeting Access"/>
        <s v="Spam - Email from aol.com"/>
        <s v="Engagement- Error when opening excel"/>
        <s v="Sharefile : Client Having Issues Accessing Sharefile"/>
        <s v="CCH Tax : Not able to Print"/>
        <s v="Monitor : Let Monitor Not working"/>
        <s v="test ticket - will be deleted"/>
        <s v="Caseware license unavailable on server"/>
        <s v="TEAMS - Unable to sign into Teams"/>
        <s v="need email signature updated"/>
        <s v="Authentication errors - User Linda Mikitovic" u="1"/>
        <s v="SERVICE DESKPLUS - inadvertantly created a category in Solutions section" u="1"/>
        <s v="Update Anna's Access to ManageEngine" u="1"/>
        <s v="Create Account - Derek Wood" u="1"/>
        <s v="Unable to access - https://support.citrincooperman.com/" u="1"/>
        <s v="Unable to access support.citrincooperman.com" u="1"/>
        <s v="Update Integrations Support Team members in ManageEngine" u="1"/>
        <s v="SERVICEDESK PLUS - Approval Link field" u="1"/>
      </sharedItems>
    </cacheField>
    <cacheField name="RequestID" numFmtId="0">
      <sharedItems count="4156">
        <s v="INC-1316"/>
        <s v="INC-113192"/>
        <s v="INC-1415"/>
        <s v="INC-1332"/>
        <s v="INC-113158"/>
        <s v="INC-113199"/>
        <s v="INC-113175"/>
        <s v="INC-1321"/>
        <s v="INC-113228"/>
        <s v="INC-113504"/>
        <s v="INC-113115"/>
        <s v="INC-113129"/>
        <s v="INC-113178"/>
        <s v="INC-113458"/>
        <s v="INC-1288"/>
        <s v="INC-113108"/>
        <s v="INC-27859"/>
        <s v="INC-59945"/>
        <s v="INC-80865"/>
        <s v="INC-87988"/>
        <s v="INC-90579"/>
        <s v="INC-91772"/>
        <s v="INC-91863"/>
        <s v="INC-91963"/>
        <s v="INC-93243"/>
        <s v="INC-93380"/>
        <s v="INC-94919"/>
        <s v="INC-94418"/>
        <s v="INC-94558"/>
        <s v="INC-94594"/>
        <s v="INC-94914"/>
        <s v="INC-94753"/>
        <s v="INC-95157"/>
        <s v="INC-95265"/>
        <s v="INC-95691"/>
        <s v="INC-95696"/>
        <s v="INC-95885"/>
        <s v="INC-96655"/>
        <s v="INC-96831"/>
        <s v="INC-96851"/>
        <s v="INC-97224"/>
        <s v="INC-97228"/>
        <s v="INC-97231"/>
        <s v="INC-97246"/>
        <s v="INC-97595"/>
        <s v="INC-98081"/>
        <s v="INC-98115"/>
        <s v="INC-98367"/>
        <s v="INC-98525"/>
        <s v="INC-99006"/>
        <s v="INC-99147"/>
        <s v="INC-99554"/>
        <s v="INC-99681"/>
        <s v="INC-99986"/>
        <s v="INC-100019"/>
        <s v="INC-100438"/>
        <s v="INC-100499"/>
        <s v="INC-100504"/>
        <s v="INC-100571"/>
        <s v="INC-100681"/>
        <s v="INC-100828"/>
        <s v="INC-101112"/>
        <s v="INC-101126"/>
        <s v="INC-101241"/>
        <s v="INC-101959"/>
        <s v="INC-102050"/>
        <s v="INC-102278"/>
        <s v="INC-102515"/>
        <s v="INC-102552"/>
        <s v="INC-102953"/>
        <s v="INC-103274"/>
        <s v="INC-103867"/>
        <s v="INC-105097"/>
        <s v="INC-105240"/>
        <s v="INC-105910"/>
        <s v="INC-105946"/>
        <s v="INC-105951"/>
        <s v="INC-106127"/>
        <s v="INC-106342"/>
        <s v="INC-106462"/>
        <s v="INC-106573"/>
        <s v="INC-106711"/>
        <s v="INC-106754"/>
        <s v="INC-107290"/>
        <s v="INC-107405"/>
        <s v="INC-107544"/>
        <s v="INC-107688"/>
        <s v="INC-107690"/>
        <s v="INC-107750"/>
        <s v="INC-107862"/>
        <s v="INC-107961"/>
        <s v="INC-108044"/>
        <s v="INC-108237"/>
        <s v="INC-108358"/>
        <s v="INC-108406"/>
        <s v="INC-108496"/>
        <s v="INC-108578"/>
        <s v="INC-108677"/>
        <s v="INC-108700"/>
        <s v="INC-108706"/>
        <s v="INC-108707"/>
        <s v="INC-108708"/>
        <s v="INC-109009"/>
        <s v="INC-109079"/>
        <s v="INC-109087"/>
        <s v="INC-109095"/>
        <s v="INC-109119"/>
        <s v="INC-109177"/>
        <s v="INC-109245"/>
        <s v="INC-109348"/>
        <s v="INC-109542"/>
        <s v="INC-109549"/>
        <s v="INC-109574"/>
        <s v="INC-109618"/>
        <s v="INC-109798"/>
        <s v="INC-109829"/>
        <s v="INC-109852"/>
        <s v="INC-109866"/>
        <s v="INC-110113"/>
        <s v="INC-110109"/>
        <s v="INC-110140"/>
        <s v="INC-110177"/>
        <s v="INC-110213"/>
        <s v="INC-110244"/>
        <s v="INC-110255"/>
        <s v="INC-110324"/>
        <s v="INC-110401"/>
        <s v="INC-110548"/>
        <s v="INC-110586"/>
        <s v="INC-110701"/>
        <s v="INC-110801"/>
        <s v="INC-110933"/>
        <s v="INC-110968"/>
        <s v="INC-110981"/>
        <s v="INC-111002"/>
        <s v="INC-111041"/>
        <s v="INC-111070"/>
        <s v="INC-111088"/>
        <s v="INC-111127"/>
        <s v="INC-111171"/>
        <s v="INC-111212"/>
        <s v="INC-111233"/>
        <s v="INC-111265"/>
        <s v="INC-111272"/>
        <s v="INC-111372"/>
        <s v="INC-111436"/>
        <s v="INC-111440"/>
        <s v="INC-111508"/>
        <s v="INC-111509"/>
        <s v="INC-111522"/>
        <s v="INC-111529"/>
        <s v="INC-111548"/>
        <s v="INC-111573"/>
        <s v="INC-111574"/>
        <s v="INC-111594"/>
        <s v="INC-111605"/>
        <s v="INC-112190"/>
        <s v="INC-111663"/>
        <s v="INC-111678"/>
        <s v="INC-111716"/>
        <s v="INC-111723"/>
        <s v="INC-111757"/>
        <s v="INC-111778"/>
        <s v="INC-111840"/>
        <s v="INC-111854"/>
        <s v="INC-111907"/>
        <s v="INC-111911"/>
        <s v="INC-111966"/>
        <s v="INC-111987"/>
        <s v="INC-112110"/>
        <s v="INC-112131"/>
        <s v="INC-112179"/>
        <s v="INC-112206"/>
        <s v="INC-112259"/>
        <s v="INC-112282"/>
        <s v="INC-112286"/>
        <s v="INC-112349"/>
        <s v="INC-112365"/>
        <s v="INC-112440"/>
        <s v="INC-112459"/>
        <s v="INC-112486"/>
        <s v="INC-112501"/>
        <s v="INC-112512"/>
        <s v="INC-112518"/>
        <s v="INC-112519"/>
        <s v="INC-112529"/>
        <s v="INC-112530"/>
        <s v="INC-112556"/>
        <s v="INC-112606"/>
        <s v="INC-112607"/>
        <s v="INC-112625"/>
        <s v="INC-112646"/>
        <s v="INC-112661"/>
        <s v="INC-112664"/>
        <s v="INC-112667"/>
        <s v="INC-112694"/>
        <s v="INC-112696"/>
        <s v="INC-112708"/>
        <s v="INC-112716"/>
        <s v="INC-112726"/>
        <s v="INC-112727"/>
        <s v="INC-112733"/>
        <s v="INC-112734"/>
        <s v="INC-112746"/>
        <s v="INC-112756"/>
        <s v="INC-112759"/>
        <s v="INC-112766"/>
        <s v="INC-112780"/>
        <s v="INC-112787"/>
        <s v="INC-112807"/>
        <s v="INC-112808"/>
        <s v="INC-112810"/>
        <s v="INC-112835"/>
        <s v="INC-112845"/>
        <s v="INC-112851"/>
        <s v="INC-112858"/>
        <s v="INC-112860"/>
        <s v="INC-112886"/>
        <s v="INC-112888"/>
        <s v="INC-112884"/>
        <s v="INC-112919"/>
        <s v="INC-112949"/>
        <s v="INC-112957"/>
        <s v="INC-112959"/>
        <s v="INC-112962"/>
        <s v="INC-112972"/>
        <s v="INC-112974"/>
        <s v="INC-112977"/>
        <s v="INC-113008"/>
        <s v="INC-113046"/>
        <s v="INC-113047"/>
        <s v="INC-113062"/>
        <s v="INC-113093"/>
        <s v="INC-113233"/>
        <s v="INC-113234"/>
        <s v="INC-113300"/>
        <s v="INC-113308"/>
        <s v="INC-113358"/>
        <s v="INC-113152"/>
        <s v="INC-113180"/>
        <s v="INC-113265"/>
        <s v="INC-113289"/>
        <s v="INC-113276"/>
        <s v="INC-113359"/>
        <s v="INC-113282"/>
        <s v="INC-113327"/>
        <s v="INC-113365"/>
        <s v="INC-113298"/>
        <s v="INC-113402"/>
        <s v="INC-113445"/>
        <s v="INC-113416"/>
        <s v="INC-113524"/>
        <s v="INC-113550"/>
        <s v="INC-113522"/>
        <s v="INC-113620"/>
        <s v="INC-113645"/>
        <s v="INC-113727"/>
        <s v="INC-113714"/>
        <s v="INC-113646"/>
        <s v="INC-113799"/>
        <s v="INC-113655"/>
        <s v="INC-113662"/>
        <s v="INC-113836"/>
        <s v="INC-113616"/>
        <s v="INC-113594"/>
        <s v="INC-113743"/>
        <s v="INC-113750"/>
        <s v="INC-113819"/>
        <s v="INC-113630"/>
        <s v="INC-113782"/>
        <s v="INC-113863"/>
        <s v="INC-113598"/>
        <s v="INC-113614"/>
        <s v="INC-113719"/>
        <s v="INC-113803"/>
        <s v="INC-113617"/>
        <s v="INC-113591"/>
        <s v="INC-113699"/>
        <s v="INC-113762"/>
        <s v="INC-113718"/>
        <s v="INC-113780"/>
        <s v="INC-113722"/>
        <s v="INC-113732"/>
        <s v="INC-113882"/>
        <s v="INC-113767"/>
        <s v="INC-113826"/>
        <s v="INC-113802"/>
        <s v="INC-113853"/>
        <s v="INC-114035"/>
        <s v="INC-114044"/>
        <s v="INC-113934"/>
        <s v="INC-114029"/>
        <s v="INC-114097"/>
        <s v="INC-113921"/>
        <s v="INC-113990"/>
        <s v="INC-114099"/>
        <s v="INC-113955"/>
        <s v="INC-113940"/>
        <s v="INC-114020"/>
        <s v="INC-113925"/>
        <s v="INC-113941"/>
        <s v="INC-114076"/>
        <s v="INC-113938"/>
        <s v="INC-113961"/>
        <s v="INC-114021"/>
        <s v="INC-114064"/>
        <s v="INC-114084"/>
        <s v="INC-114192"/>
        <s v="INC-114145"/>
        <s v="INC-114335"/>
        <s v="INC-114129"/>
        <s v="INC-114222"/>
        <s v="INC-114332"/>
        <s v="INC-114213"/>
        <s v="INC-114325"/>
        <s v="INC-114140"/>
        <s v="INC-114225"/>
        <s v="INC-114287"/>
        <s v="INC-114194"/>
        <s v="INC-114340"/>
        <s v="INC-114151"/>
        <s v="INC-114306"/>
        <s v="INC-114328"/>
        <s v="INC-114329"/>
        <s v="INC-114271"/>
        <s v="INC-114333"/>
        <s v="INC-114136"/>
        <s v="INC-114347"/>
        <s v="INC-114205"/>
        <s v="INC-114217"/>
        <s v="INC-114224"/>
        <s v="INC-114334"/>
        <s v="INC-114127"/>
        <s v="INC-114175"/>
        <s v="INC-114201"/>
        <s v="INC-114227"/>
        <s v="INC-114130"/>
        <s v="INC-114187"/>
        <s v="INC-114346"/>
        <s v="INC-114161"/>
        <s v="INC-114162"/>
        <s v="INC-114179"/>
        <s v="INC-114133"/>
        <s v="INC-114290"/>
        <s v="INC-114268"/>
        <s v="INC-114293"/>
        <s v="INC-114326"/>
        <s v="INC-114108"/>
        <s v="INC-114182"/>
        <s v="INC-114302"/>
        <s v="INC-114245"/>
        <s v="INC-114331"/>
        <s v="INC-114345"/>
        <s v="INC-114269"/>
        <s v="INC-114281"/>
        <s v="INC-114303"/>
        <s v="INC-114305"/>
        <s v="INC-114338"/>
        <s v="INC-114292"/>
        <s v="INC-114296"/>
        <s v="INC-114297"/>
        <s v="INC-114327"/>
        <s v="INC-114343"/>
        <s v="INC-114330"/>
        <s v="INC-114348"/>
        <s v="INC-114342"/>
        <s v="INC-114349"/>
        <s v="INC-114350"/>
        <s v="INC-114341"/>
        <s v="INC-114354"/>
        <s v="INC-114451"/>
        <s v="INC-114568"/>
        <s v="INC-114427"/>
        <s v="INC-114467"/>
        <s v="INC-114541"/>
        <s v="INC-114551"/>
        <s v="INC-114586"/>
        <s v="INC-114610"/>
        <s v="INC-114392"/>
        <s v="INC-114404"/>
        <s v="INC-114519"/>
        <s v="INC-114538"/>
        <s v="INC-114540"/>
        <s v="INC-114548"/>
        <s v="INC-114554"/>
        <s v="INC-114557"/>
        <s v="INC-114355"/>
        <s v="INC-114356"/>
        <s v="INC-114363"/>
        <s v="INC-114373"/>
        <s v="INC-114402"/>
        <s v="INC-114429"/>
        <s v="INC-114457"/>
        <s v="INC-114493"/>
        <s v="INC-114494"/>
        <s v="INC-114366"/>
        <s v="INC-114440"/>
        <s v="INC-114518"/>
        <s v="INC-114566"/>
        <s v="INC-114600"/>
        <s v="INC-114370"/>
        <s v="INC-114387"/>
        <s v="INC-114468"/>
        <s v="INC-114478"/>
        <s v="INC-114509"/>
        <s v="INC-114641"/>
        <s v="INC-114692"/>
        <s v="INC-114536"/>
        <s v="INC-114661"/>
        <s v="INC-114669"/>
        <s v="INC-114357"/>
        <s v="INC-114436"/>
        <s v="INC-114437"/>
        <s v="INC-114442"/>
        <s v="INC-114358"/>
        <s v="INC-114374"/>
        <s v="INC-114443"/>
        <s v="INC-114444"/>
        <s v="INC-114537"/>
        <s v="INC-114406"/>
        <s v="INC-114414"/>
        <s v="INC-114495"/>
        <s v="INC-114394"/>
        <s v="INC-114407"/>
        <s v="INC-114465"/>
        <s v="INC-114506"/>
        <s v="INC-114522"/>
        <s v="INC-114360"/>
        <s v="INC-114371"/>
        <s v="INC-114400"/>
        <s v="INC-114413"/>
        <s v="INC-114470"/>
        <s v="INC-114476"/>
        <s v="INC-114497"/>
        <s v="INC-114498"/>
        <s v="INC-114499"/>
        <s v="INC-114391"/>
        <s v="INC-114395"/>
        <s v="INC-114419"/>
        <s v="INC-114604"/>
        <s v="INC-114473"/>
        <s v="INC-114487"/>
        <s v="INC-114488"/>
        <s v="INC-114615"/>
        <s v="INC-114401"/>
        <s v="INC-114491"/>
        <s v="INC-114514"/>
        <s v="INC-114474"/>
        <s v="INC-114553"/>
        <s v="INC-114607"/>
        <s v="INC-114609"/>
        <s v="INC-114617"/>
        <s v="INC-114642"/>
        <s v="INC-114649"/>
        <s v="INC-114359"/>
        <s v="INC-114380"/>
        <s v="INC-114441"/>
        <s v="INC-114565"/>
        <s v="INC-114571"/>
        <s v="INC-114472"/>
        <s v="INC-114521"/>
        <s v="INC-114424"/>
        <s v="INC-114466"/>
        <s v="INC-114485"/>
        <s v="INC-114496"/>
        <s v="INC-114550"/>
        <s v="INC-114381"/>
        <s v="INC-114383"/>
        <s v="INC-114411"/>
        <s v="INC-114412"/>
        <s v="INC-114449"/>
        <s v="INC-114559"/>
        <s v="INC-114382"/>
        <s v="INC-114384"/>
        <s v="INC-114405"/>
        <s v="INC-114377"/>
        <s v="INC-114416"/>
        <s v="INC-114423"/>
        <s v="INC-114585"/>
        <s v="INC-114602"/>
        <s v="INC-114623"/>
        <s v="INC-114675"/>
        <s v="INC-114408"/>
        <s v="INC-114420"/>
        <s v="INC-114651"/>
        <s v="INC-114685"/>
        <s v="INC-114375"/>
        <s v="INC-114388"/>
        <s v="INC-114397"/>
        <s v="INC-114426"/>
        <s v="INC-114431"/>
        <s v="INC-114462"/>
        <s v="INC-114483"/>
        <s v="INC-114490"/>
        <s v="INC-114526"/>
        <s v="INC-114613"/>
        <s v="INC-114667"/>
        <s v="INC-114389"/>
        <s v="INC-114393"/>
        <s v="INC-114434"/>
        <s v="INC-114435"/>
        <s v="INC-114480"/>
        <s v="INC-114510"/>
        <s v="INC-114542"/>
        <s v="INC-114369"/>
        <s v="INC-114409"/>
        <s v="INC-114469"/>
        <s v="INC-114516"/>
        <s v="INC-114549"/>
        <s v="INC-114379"/>
        <s v="INC-114422"/>
        <s v="INC-114572"/>
        <s v="INC-114614"/>
        <s v="INC-114385"/>
        <s v="INC-114386"/>
        <s v="INC-114398"/>
        <s v="INC-114446"/>
        <s v="INC-114528"/>
        <s v="INC-114415"/>
        <s v="INC-114644"/>
        <s v="INC-114658"/>
        <s v="INC-114432"/>
        <s v="INC-114452"/>
        <s v="INC-114460"/>
        <s v="INC-114484"/>
        <s v="INC-114418"/>
        <s v="INC-114430"/>
        <s v="INC-114453"/>
        <s v="INC-114454"/>
        <s v="INC-114458"/>
        <s v="INC-114461"/>
        <s v="INC-114463"/>
        <s v="INC-114539"/>
        <s v="INC-114555"/>
        <s v="INC-114529"/>
        <s v="INC-114569"/>
        <s v="INC-114500"/>
        <s v="INC-114501"/>
        <s v="INC-114502"/>
        <s v="INC-114504"/>
        <s v="INC-114561"/>
        <s v="INC-114524"/>
        <s v="INC-114556"/>
        <s v="INC-114591"/>
        <s v="INC-114598"/>
        <s v="INC-114659"/>
        <s v="INC-114684"/>
        <s v="INC-114606"/>
        <s v="INC-114640"/>
        <s v="INC-114622"/>
        <s v="INC-114674"/>
        <s v="INC-114683"/>
        <s v="INC-114653"/>
        <s v="INC-114656"/>
        <s v="INC-114670"/>
        <s v="INC-114672"/>
        <s v="INC-114673"/>
        <s v="INC-114608"/>
        <s v="INC-114593"/>
        <s v="INC-114627"/>
        <s v="INC-114575"/>
        <s v="INC-114577"/>
        <s v="INC-114573"/>
        <s v="INC-114605"/>
        <s v="INC-114612"/>
        <s v="INC-114666"/>
        <s v="INC-114688"/>
        <s v="INC-114596"/>
        <s v="INC-114668"/>
        <s v="INC-114695"/>
        <s v="INC-114624"/>
        <s v="INC-114628"/>
        <s v="INC-114629"/>
        <s v="INC-114630"/>
        <s v="INC-114631"/>
        <s v="INC-114648"/>
        <s v="INC-114657"/>
        <s v="INC-114698"/>
        <s v="INC-114603"/>
        <s v="INC-114620"/>
        <s v="INC-114663"/>
        <s v="INC-114686"/>
        <s v="INC-114619"/>
        <s v="INC-114677"/>
        <s v="INC-114690"/>
        <s v="INC-114654"/>
        <s v="INC-114687"/>
        <s v="INC-114693"/>
        <s v="INC-114697"/>
        <s v="INC-114696"/>
        <s v="INC-114689"/>
        <s v="INC-114746"/>
        <s v="INC-114747"/>
        <s v="INC-114748"/>
        <s v="INC-114750"/>
        <s v="INC-114857"/>
        <s v="INC-114871"/>
        <s v="INC-114881"/>
        <s v="INC-114770"/>
        <s v="INC-114825"/>
        <s v="INC-114724"/>
        <s v="INC-114776"/>
        <s v="INC-114792"/>
        <s v="INC-114738"/>
        <s v="INC-114739"/>
        <s v="INC-114766"/>
        <s v="INC-114804"/>
        <s v="INC-114877"/>
        <s v="INC-114717"/>
        <s v="INC-114726"/>
        <s v="INC-114737"/>
        <s v="INC-114749"/>
        <s v="INC-114880"/>
        <s v="INC-114705"/>
        <s v="INC-114711"/>
        <s v="INC-114743"/>
        <s v="INC-114843"/>
        <s v="INC-114740"/>
        <s v="INC-114745"/>
        <s v="INC-114791"/>
        <s v="INC-114803"/>
        <s v="INC-114744"/>
        <s v="INC-114761"/>
        <s v="INC-114790"/>
        <s v="INC-114922"/>
        <s v="INC-114929"/>
        <s v="INC-114713"/>
        <s v="INC-114721"/>
        <s v="INC-114793"/>
        <s v="INC-114708"/>
        <s v="INC-114818"/>
        <s v="INC-114702"/>
        <s v="INC-114763"/>
        <s v="INC-114799"/>
        <s v="INC-114805"/>
        <s v="INC-114827"/>
        <s v="INC-114764"/>
        <s v="INC-114838"/>
        <s v="INC-114706"/>
        <s v="INC-114723"/>
        <s v="INC-114786"/>
        <s v="INC-114802"/>
        <s v="INC-114816"/>
        <s v="INC-114878"/>
        <s v="INC-114707"/>
        <s v="INC-114756"/>
        <s v="INC-114849"/>
        <s v="INC-114860"/>
        <s v="INC-114883"/>
        <s v="INC-114966"/>
        <s v="INC-114715"/>
        <s v="INC-114733"/>
        <s v="INC-114734"/>
        <s v="INC-114783"/>
        <s v="INC-114718"/>
        <s v="INC-114755"/>
        <s v="INC-114807"/>
        <s v="INC-114832"/>
        <s v="INC-114862"/>
        <s v="INC-114910"/>
        <s v="INC-114911"/>
        <s v="INC-114916"/>
        <s v="INC-114920"/>
        <s v="INC-114921"/>
        <s v="INC-114931"/>
        <s v="INC-114965"/>
        <s v="INC-114704"/>
        <s v="INC-114848"/>
        <s v="INC-114946"/>
        <s v="INC-114967"/>
        <s v="INC-114798"/>
        <s v="INC-114822"/>
        <s v="INC-114823"/>
        <s v="INC-114844"/>
        <s v="INC-114940"/>
        <s v="INC-114731"/>
        <s v="INC-114741"/>
        <s v="INC-114773"/>
        <s v="INC-114815"/>
        <s v="INC-114870"/>
        <s v="INC-114905"/>
        <s v="INC-114961"/>
        <s v="INC-114809"/>
        <s v="INC-114891"/>
        <s v="INC-114729"/>
        <s v="INC-114709"/>
        <s v="INC-114775"/>
        <s v="INC-114839"/>
        <s v="INC-114861"/>
        <s v="INC-114924"/>
        <s v="INC-114801"/>
        <s v="INC-114866"/>
        <s v="INC-114964"/>
        <s v="INC-114716"/>
        <s v="INC-114777"/>
        <s v="INC-114787"/>
        <s v="INC-114794"/>
        <s v="INC-114841"/>
        <s v="INC-114882"/>
        <s v="INC-114889"/>
        <s v="INC-114890"/>
        <s v="INC-114892"/>
        <s v="INC-114906"/>
        <s v="INC-114912"/>
        <s v="INC-114722"/>
        <s v="INC-114727"/>
        <s v="INC-114751"/>
        <s v="INC-114765"/>
        <s v="INC-114828"/>
        <s v="INC-114869"/>
        <s v="INC-114772"/>
        <s v="INC-114852"/>
        <s v="INC-114767"/>
        <s v="INC-114768"/>
        <s v="INC-114771"/>
        <s v="INC-114781"/>
        <s v="INC-114845"/>
        <s v="INC-114876"/>
        <s v="INC-114819"/>
        <s v="INC-114831"/>
        <s v="INC-114834"/>
        <s v="INC-114837"/>
        <s v="INC-114842"/>
        <s v="INC-114846"/>
        <s v="INC-114955"/>
        <s v="INC-114856"/>
        <s v="INC-114879"/>
        <s v="INC-114893"/>
        <s v="INC-114873"/>
        <s v="INC-114886"/>
        <s v="INC-114932"/>
        <s v="INC-114915"/>
        <s v="INC-114927"/>
        <s v="INC-114954"/>
        <s v="INC-114962"/>
        <s v="INC-114963"/>
        <s v="INC-114976"/>
        <s v="INC-114983"/>
        <s v="INC-114992"/>
        <s v="INC-114973"/>
        <s v="INC-114998"/>
        <s v="INC-114985"/>
        <s v="INC-114984"/>
        <s v="INC-114971"/>
        <s v="INC-114975"/>
        <s v="INC-114972"/>
        <s v="INC-114982"/>
        <s v="INC-114996"/>
        <s v="INC-114981"/>
        <s v="INC-114980"/>
        <s v="INC-114988"/>
        <s v="INC-114995"/>
        <s v="INC-114990"/>
        <s v="INC-114999"/>
        <s v="INC-114979"/>
        <s v="INC-114977"/>
        <s v="INC-114987"/>
        <s v="INC-115002"/>
        <s v="INC-114991"/>
        <s v="INC-115001"/>
        <s v="INC-114986"/>
        <s v="INC-114978"/>
        <s v="INC-114989"/>
        <s v="INC-115060"/>
        <s v="INC-115086"/>
        <s v="INC-115094"/>
        <s v="INC-115280"/>
        <s v="INC-115283"/>
        <s v="INC-115287"/>
        <s v="INC-115005"/>
        <s v="INC-115052"/>
        <s v="INC-115038"/>
        <s v="INC-115062"/>
        <s v="INC-115106"/>
        <s v="INC-115120"/>
        <s v="INC-115121"/>
        <s v="INC-115042"/>
        <s v="INC-115043"/>
        <s v="INC-115067"/>
        <s v="INC-115118"/>
        <s v="INC-115164"/>
        <s v="INC-115182"/>
        <s v="INC-115193"/>
        <s v="INC-115226"/>
        <s v="INC-115433"/>
        <s v="INC-115068"/>
        <s v="INC-115070"/>
        <s v="INC-115079"/>
        <s v="INC-115162"/>
        <s v="INC-115166"/>
        <s v="INC-115170"/>
        <s v="INC-115173"/>
        <s v="INC-115214"/>
        <s v="INC-115257"/>
        <s v="INC-115017"/>
        <s v="INC-115026"/>
        <s v="INC-115061"/>
        <s v="INC-115161"/>
        <s v="INC-115233"/>
        <s v="INC-115254"/>
        <s v="INC-115471"/>
        <s v="INC-115473"/>
        <s v="INC-115547"/>
        <s v="INC-115036"/>
        <s v="INC-115088"/>
        <s v="INC-115090"/>
        <s v="INC-115146"/>
        <s v="INC-115187"/>
        <s v="INC-115009"/>
        <s v="INC-115027"/>
        <s v="INC-115065"/>
        <s v="INC-115080"/>
        <s v="INC-115155"/>
        <s v="INC-115057"/>
        <s v="INC-115127"/>
        <s v="INC-115133"/>
        <s v="INC-115204"/>
        <s v="INC-115210"/>
        <s v="INC-115366"/>
        <s v="INC-115367"/>
        <s v="INC-115040"/>
        <s v="INC-115046"/>
        <s v="INC-115071"/>
        <s v="INC-115077"/>
        <s v="INC-115213"/>
        <s v="INC-115081"/>
        <s v="INC-115136"/>
        <s v="INC-115163"/>
        <s v="INC-115211"/>
        <s v="INC-115221"/>
        <s v="INC-115110"/>
        <s v="INC-115135"/>
        <s v="INC-115186"/>
        <s v="INC-115330"/>
        <s v="INC-115334"/>
        <s v="INC-115478"/>
        <s v="INC-115479"/>
        <s v="INC-115519"/>
        <s v="INC-115535"/>
        <s v="INC-115537"/>
        <s v="INC-115543"/>
        <s v="INC-115014"/>
        <s v="INC-115022"/>
        <s v="INC-115096"/>
        <s v="INC-115116"/>
        <s v="INC-115019"/>
        <s v="INC-115073"/>
        <s v="INC-115247"/>
        <s v="INC-115276"/>
        <s v="INC-115305"/>
        <s v="INC-115336"/>
        <s v="INC-115396"/>
        <s v="INC-115469"/>
        <s v="INC-115539"/>
        <s v="INC-115542"/>
        <s v="INC-115006"/>
        <s v="INC-115092"/>
        <s v="INC-115113"/>
        <s v="INC-115124"/>
        <s v="INC-115104"/>
        <s v="INC-115227"/>
        <s v="INC-115237"/>
        <s v="INC-115274"/>
        <s v="INC-115053"/>
        <s v="INC-115119"/>
        <s v="INC-115129"/>
        <s v="INC-115032"/>
        <s v="INC-115205"/>
        <s v="INC-115294"/>
        <s v="INC-115457"/>
        <s v="INC-115047"/>
        <s v="INC-115105"/>
        <s v="INC-115115"/>
        <s v="INC-115122"/>
        <s v="INC-115149"/>
        <s v="INC-115185"/>
        <s v="INC-115007"/>
        <s v="INC-115087"/>
        <s v="INC-115131"/>
        <s v="INC-115145"/>
        <s v="INC-115034"/>
        <s v="INC-115165"/>
        <s v="INC-115258"/>
        <s v="INC-115260"/>
        <s v="INC-115284"/>
        <s v="INC-115307"/>
        <s v="INC-115377"/>
        <s v="INC-115380"/>
        <s v="INC-115389"/>
        <s v="INC-115041"/>
        <s v="INC-115045"/>
        <s v="INC-115148"/>
        <s v="INC-115191"/>
        <s v="INC-115222"/>
        <s v="INC-115291"/>
        <s v="INC-115323"/>
        <s v="INC-115426"/>
        <s v="INC-115437"/>
        <s v="INC-115443"/>
        <s v="INC-115016"/>
        <s v="INC-115084"/>
        <s v="INC-115168"/>
        <s v="INC-115199"/>
        <s v="INC-115217"/>
        <s v="INC-115218"/>
        <s v="INC-115246"/>
        <s v="INC-115261"/>
        <s v="INC-115015"/>
        <s v="INC-115037"/>
        <s v="INC-115075"/>
        <s v="INC-115117"/>
        <s v="INC-115139"/>
        <s v="INC-115231"/>
        <s v="INC-115248"/>
        <s v="INC-115282"/>
        <s v="INC-115054"/>
        <s v="INC-115111"/>
        <s v="INC-115126"/>
        <s v="INC-115140"/>
        <s v="INC-115255"/>
        <s v="INC-115262"/>
        <s v="INC-115266"/>
        <s v="INC-115269"/>
        <s v="INC-115270"/>
        <s v="INC-115370"/>
        <s v="INC-115445"/>
        <s v="INC-115209"/>
        <s v="INC-115236"/>
        <s v="INC-115010"/>
        <s v="INC-115029"/>
        <s v="INC-115031"/>
        <s v="INC-115085"/>
        <s v="INC-115153"/>
        <s v="INC-115267"/>
        <s v="INC-115318"/>
        <s v="INC-115321"/>
        <s v="INC-115093"/>
        <s v="INC-115137"/>
        <s v="INC-115203"/>
        <s v="INC-115208"/>
        <s v="INC-115215"/>
        <s v="INC-115063"/>
        <s v="INC-115278"/>
        <s v="INC-115024"/>
        <s v="INC-115259"/>
        <s v="INC-115456"/>
        <s v="INC-115158"/>
        <s v="INC-115169"/>
        <s v="INC-115192"/>
        <s v="INC-115303"/>
        <s v="INC-115345"/>
        <s v="INC-115349"/>
        <s v="INC-115355"/>
        <s v="INC-115369"/>
        <s v="INC-115436"/>
        <s v="INC-115438"/>
        <s v="INC-115147"/>
        <s v="INC-115206"/>
        <s v="INC-115194"/>
        <s v="INC-115216"/>
        <s v="INC-115292"/>
        <s v="INC-115175"/>
        <s v="INC-115177"/>
        <s v="INC-115268"/>
        <s v="INC-115376"/>
        <s v="INC-115534"/>
        <s v="INC-115285"/>
        <s v="INC-115290"/>
        <s v="INC-115188"/>
        <s v="INC-115256"/>
        <s v="INC-115306"/>
        <s v="INC-115316"/>
        <s v="INC-115320"/>
        <s v="INC-115195"/>
        <s v="INC-115310"/>
        <s v="INC-115365"/>
        <s v="INC-115462"/>
        <s v="INC-115549"/>
        <s v="INC-115220"/>
        <s v="INC-115223"/>
        <s v="INC-115212"/>
        <s v="INC-115232"/>
        <s v="INC-115264"/>
        <s v="INC-115401"/>
        <s v="INC-115409"/>
        <s v="INC-115245"/>
        <s v="INC-115279"/>
        <s v="INC-115297"/>
        <s v="INC-115250"/>
        <s v="INC-115251"/>
        <s v="INC-115304"/>
        <s v="INC-115326"/>
        <s v="INC-115275"/>
        <s v="INC-115281"/>
        <s v="INC-115295"/>
        <s v="INC-115309"/>
        <s v="INC-115335"/>
        <s v="INC-115347"/>
        <s v="INC-115432"/>
        <s v="INC-115448"/>
        <s v="INC-115327"/>
        <s v="INC-115322"/>
        <s v="INC-115346"/>
        <s v="INC-115385"/>
        <s v="INC-115474"/>
        <s v="INC-115338"/>
        <s v="INC-115364"/>
        <s v="INC-115488"/>
        <s v="INC-115555"/>
        <s v="INC-115348"/>
        <s v="INC-115528"/>
        <s v="INC-115552"/>
        <s v="INC-115288"/>
        <s v="INC-115302"/>
        <s v="INC-115339"/>
        <s v="INC-115353"/>
        <s v="INC-115511"/>
        <s v="INC-115352"/>
        <s v="INC-115404"/>
        <s v="INC-115467"/>
        <s v="INC-115483"/>
        <s v="INC-115452"/>
        <s v="INC-115313"/>
        <s v="INC-115331"/>
        <s v="INC-115342"/>
        <s v="INC-115450"/>
        <s v="INC-115493"/>
        <s v="INC-115312"/>
        <s v="INC-115350"/>
        <s v="INC-115375"/>
        <s v="INC-115444"/>
        <s v="INC-115459"/>
        <s v="INC-115328"/>
        <s v="INC-115341"/>
        <s v="INC-115343"/>
        <s v="INC-115363"/>
        <s v="INC-115344"/>
        <s v="INC-115454"/>
        <s v="INC-115529"/>
        <s v="INC-115395"/>
        <s v="INC-115408"/>
        <s v="INC-115430"/>
        <s v="INC-115470"/>
        <s v="INC-115515"/>
        <s v="INC-115384"/>
        <s v="INC-115386"/>
        <s v="INC-115399"/>
        <s v="INC-115421"/>
        <s v="INC-115427"/>
        <s v="INC-115455"/>
        <s v="INC-115517"/>
        <s v="INC-115381"/>
        <s v="INC-115518"/>
        <s v="INC-115533"/>
        <s v="INC-115411"/>
        <s v="INC-115490"/>
        <s v="INC-115507"/>
        <s v="INC-115428"/>
        <s v="INC-115447"/>
        <s v="INC-115465"/>
        <s v="INC-115435"/>
        <s v="INC-115502"/>
        <s v="INC-115503"/>
        <s v="INC-115463"/>
        <s v="INC-115476"/>
        <s v="INC-115525"/>
        <s v="INC-115464"/>
        <s v="INC-115477"/>
        <s v="INC-115499"/>
        <s v="INC-115468"/>
        <s v="INC-115516"/>
        <s v="INC-115489"/>
        <s v="INC-115505"/>
        <s v="INC-115527"/>
        <s v="INC-115548"/>
        <s v="INC-115520"/>
        <s v="INC-115521"/>
        <s v="INC-115540"/>
        <s v="INC-115523"/>
        <s v="INC-115545"/>
        <s v="INC-115526"/>
        <s v="INC-115550"/>
        <s v="INC-115603"/>
        <s v="INC-115604"/>
        <s v="INC-115561"/>
        <s v="INC-115682"/>
        <s v="INC-115726"/>
        <s v="INC-115758"/>
        <s v="INC-115770"/>
        <s v="INC-115830"/>
        <s v="INC-115948"/>
        <s v="INC-115721"/>
        <s v="INC-115570"/>
        <s v="INC-115574"/>
        <s v="INC-115667"/>
        <s v="INC-115669"/>
        <s v="INC-115551"/>
        <s v="INC-115620"/>
        <s v="INC-115674"/>
        <s v="INC-115714"/>
        <s v="INC-115796"/>
        <s v="INC-115883"/>
        <s v="INC-115887"/>
        <s v="INC-115553"/>
        <s v="INC-115597"/>
        <s v="INC-115608"/>
        <s v="INC-115613"/>
        <s v="INC-115614"/>
        <s v="INC-115666"/>
        <s v="INC-115664"/>
        <s v="INC-115711"/>
        <s v="INC-115797"/>
        <s v="INC-115559"/>
        <s v="INC-115566"/>
        <s v="INC-115582"/>
        <s v="INC-115584"/>
        <s v="INC-115554"/>
        <s v="INC-115612"/>
        <s v="INC-115632"/>
        <s v="INC-115634"/>
        <s v="INC-115593"/>
        <s v="INC-115598"/>
        <s v="INC-115707"/>
        <s v="INC-115729"/>
        <s v="INC-115752"/>
        <s v="INC-115563"/>
        <s v="INC-115611"/>
        <s v="INC-115557"/>
        <s v="INC-115571"/>
        <s v="INC-115781"/>
        <s v="INC-115815"/>
        <s v="INC-115825"/>
        <s v="INC-115872"/>
        <s v="INC-115556"/>
        <s v="INC-115573"/>
        <s v="INC-115599"/>
        <s v="INC-115814"/>
        <s v="INC-115835"/>
        <s v="INC-115837"/>
        <s v="INC-115844"/>
        <s v="INC-115744"/>
        <s v="INC-115774"/>
        <s v="INC-115833"/>
        <s v="INC-115871"/>
        <s v="INC-115939"/>
        <s v="INC-116098"/>
        <s v="INC-115657"/>
        <s v="INC-115663"/>
        <s v="INC-115728"/>
        <s v="INC-115730"/>
        <s v="INC-115741"/>
        <s v="INC-115793"/>
        <s v="INC-115562"/>
        <s v="INC-115579"/>
        <s v="INC-115708"/>
        <s v="INC-115769"/>
        <s v="INC-115854"/>
        <s v="INC-115616"/>
        <s v="INC-115629"/>
        <s v="INC-115665"/>
        <s v="INC-115764"/>
        <s v="INC-115836"/>
        <s v="INC-115840"/>
        <s v="INC-115938"/>
        <s v="INC-116048"/>
        <s v="INC-116069"/>
        <s v="INC-116107"/>
        <s v="INC-115583"/>
        <s v="INC-115678"/>
        <s v="INC-115715"/>
        <s v="INC-115820"/>
        <s v="INC-115839"/>
        <s v="INC-115683"/>
        <s v="INC-115704"/>
        <s v="INC-115808"/>
        <s v="INC-115834"/>
        <s v="INC-115645"/>
        <s v="INC-115684"/>
        <s v="INC-115763"/>
        <s v="INC-115785"/>
        <s v="INC-115586"/>
        <s v="INC-115630"/>
        <s v="INC-115673"/>
        <s v="INC-115676"/>
        <s v="INC-115685"/>
        <s v="INC-115745"/>
        <s v="INC-115746"/>
        <s v="INC-115748"/>
        <s v="INC-115759"/>
        <s v="INC-115762"/>
        <s v="INC-115595"/>
        <s v="INC-115609"/>
        <s v="INC-115672"/>
        <s v="INC-115761"/>
        <s v="INC-115829"/>
        <s v="INC-115831"/>
        <s v="INC-115907"/>
        <s v="INC-115992"/>
        <s v="INC-116025"/>
        <s v="INC-116031"/>
        <s v="INC-116045"/>
        <s v="INC-115662"/>
        <s v="INC-115779"/>
        <s v="INC-115788"/>
        <s v="INC-115816"/>
        <s v="INC-115841"/>
        <s v="INC-115861"/>
        <s v="INC-115869"/>
        <s v="INC-115873"/>
        <s v="INC-115879"/>
        <s v="INC-115588"/>
        <s v="INC-115635"/>
        <s v="INC-115792"/>
        <s v="INC-115624"/>
        <s v="INC-115627"/>
        <s v="INC-115760"/>
        <s v="INC-115765"/>
        <s v="INC-115775"/>
        <s v="INC-115776"/>
        <s v="INC-115794"/>
        <s v="INC-115567"/>
        <s v="INC-115650"/>
        <s v="INC-115713"/>
        <s v="INC-115592"/>
        <s v="INC-115639"/>
        <s v="INC-115686"/>
        <s v="INC-115712"/>
        <s v="INC-115753"/>
        <s v="INC-115786"/>
        <s v="INC-115826"/>
        <s v="INC-115838"/>
        <s v="INC-115636"/>
        <s v="INC-115638"/>
        <s v="INC-115640"/>
        <s v="INC-115652"/>
        <s v="INC-115656"/>
        <s v="INC-115701"/>
        <s v="INC-115716"/>
        <s v="INC-115740"/>
        <s v="INC-115742"/>
        <s v="INC-115668"/>
        <s v="INC-115754"/>
        <s v="INC-115783"/>
        <s v="INC-115718"/>
        <s v="INC-115739"/>
        <s v="INC-115743"/>
        <s v="INC-115771"/>
        <s v="INC-115751"/>
        <s v="INC-115773"/>
        <s v="INC-115780"/>
        <s v="INC-115738"/>
        <s v="INC-115853"/>
        <s v="INC-115936"/>
        <s v="INC-116004"/>
        <s v="INC-116021"/>
        <s v="INC-115823"/>
        <s v="INC-115824"/>
        <s v="INC-115942"/>
        <s v="INC-115949"/>
        <s v="INC-115957"/>
        <s v="INC-115766"/>
        <s v="INC-115778"/>
        <s v="INC-115782"/>
        <s v="INC-115832"/>
        <s v="INC-115772"/>
        <s v="INC-115784"/>
        <s v="INC-115787"/>
        <s v="INC-115799"/>
        <s v="INC-115847"/>
        <s v="INC-115849"/>
        <s v="INC-115856"/>
        <s v="INC-115843"/>
        <s v="INC-115886"/>
        <s v="INC-115994"/>
        <s v="INC-116028"/>
        <s v="INC-116039"/>
        <s v="INC-116141"/>
        <s v="INC-116193"/>
        <s v="INC-115789"/>
        <s v="INC-115851"/>
        <s v="INC-115803"/>
        <s v="INC-115860"/>
        <s v="INC-115984"/>
        <s v="INC-116052"/>
        <s v="INC-116056"/>
        <s v="INC-116061"/>
        <s v="INC-116171"/>
        <s v="INC-115791"/>
        <s v="INC-115891"/>
        <s v="INC-115827"/>
        <s v="INC-115806"/>
        <s v="INC-115807"/>
        <s v="INC-115811"/>
        <s v="INC-115804"/>
        <s v="INC-115817"/>
        <s v="INC-115858"/>
        <s v="INC-115866"/>
        <s v="INC-115956"/>
        <s v="INC-116006"/>
        <s v="INC-116122"/>
        <s v="INC-115909"/>
        <s v="INC-115963"/>
        <s v="INC-116074"/>
        <s v="INC-116076"/>
        <s v="INC-116089"/>
        <s v="INC-116201"/>
        <s v="INC-115878"/>
        <s v="INC-115918"/>
        <s v="INC-115842"/>
        <s v="INC-115927"/>
        <s v="INC-115930"/>
        <s v="INC-115941"/>
        <s v="INC-115977"/>
        <s v="INC-116012"/>
        <s v="INC-116053"/>
        <s v="INC-115864"/>
        <s v="INC-115875"/>
        <s v="INC-115911"/>
        <s v="INC-115978"/>
        <s v="INC-115848"/>
        <s v="INC-115884"/>
        <s v="INC-115932"/>
        <s v="INC-115937"/>
        <s v="INC-115960"/>
        <s v="INC-115895"/>
        <s v="INC-115915"/>
        <s v="INC-115916"/>
        <s v="INC-115959"/>
        <s v="INC-115987"/>
        <s v="INC-115989"/>
        <s v="INC-115893"/>
        <s v="INC-115986"/>
        <s v="INC-115862"/>
        <s v="INC-115903"/>
        <s v="INC-115945"/>
        <s v="INC-115979"/>
        <s v="INC-116008"/>
        <s v="INC-116010"/>
        <s v="INC-115865"/>
        <s v="INC-115914"/>
        <s v="INC-115951"/>
        <s v="INC-115967"/>
        <s v="INC-115998"/>
        <s v="INC-116101"/>
        <s v="INC-116106"/>
        <s v="INC-116117"/>
        <s v="INC-116190"/>
        <s v="INC-115917"/>
        <s v="INC-115966"/>
        <s v="INC-116000"/>
        <s v="INC-116001"/>
        <s v="INC-116062"/>
        <s v="INC-116066"/>
        <s v="INC-115877"/>
        <s v="INC-115898"/>
        <s v="INC-116038"/>
        <s v="INC-116123"/>
        <s v="INC-116149"/>
        <s v="INC-115888"/>
        <s v="INC-115991"/>
        <s v="INC-115880"/>
        <s v="INC-115899"/>
        <s v="INC-115985"/>
        <s v="INC-116029"/>
        <s v="INC-116032"/>
        <s v="INC-116079"/>
        <s v="INC-116091"/>
        <s v="INC-116108"/>
        <s v="INC-115952"/>
        <s v="INC-116058"/>
        <s v="INC-116094"/>
        <s v="INC-116125"/>
        <s v="INC-116027"/>
        <s v="INC-116057"/>
        <s v="INC-116064"/>
        <s v="INC-116093"/>
        <s v="INC-116176"/>
        <s v="INC-116180"/>
        <s v="INC-116186"/>
        <s v="INC-115983"/>
        <s v="INC-116126"/>
        <s v="INC-116148"/>
        <s v="INC-116200"/>
        <s v="INC-115919"/>
        <s v="INC-115928"/>
        <s v="INC-116040"/>
        <s v="INC-116051"/>
        <s v="INC-116067"/>
        <s v="INC-116187"/>
        <s v="INC-116002"/>
        <s v="INC-115922"/>
        <s v="INC-115947"/>
        <s v="INC-116075"/>
        <s v="INC-116084"/>
        <s v="INC-116099"/>
        <s v="INC-116081"/>
        <s v="INC-116137"/>
        <s v="INC-115996"/>
        <s v="INC-116026"/>
        <s v="INC-116035"/>
        <s v="INC-116047"/>
        <s v="INC-115946"/>
        <s v="INC-115981"/>
        <s v="INC-116073"/>
        <s v="INC-116082"/>
        <s v="INC-116085"/>
        <s v="INC-116121"/>
        <s v="INC-116178"/>
        <s v="INC-116189"/>
        <s v="INC-116041"/>
        <s v="INC-116080"/>
        <s v="INC-116104"/>
        <s v="INC-116030"/>
        <s v="INC-116033"/>
        <s v="INC-116042"/>
        <s v="INC-116046"/>
        <s v="INC-116054"/>
        <s v="INC-116118"/>
        <s v="INC-116003"/>
        <s v="INC-116088"/>
        <s v="INC-116097"/>
        <s v="INC-116019"/>
        <s v="INC-116059"/>
        <s v="INC-116070"/>
        <s v="INC-116142"/>
        <s v="INC-116160"/>
        <s v="INC-116198"/>
        <s v="INC-116020"/>
        <s v="INC-116102"/>
        <s v="INC-116128"/>
        <s v="INC-116129"/>
        <s v="INC-116131"/>
        <s v="INC-116134"/>
        <s v="INC-116196"/>
        <s v="INC-116199"/>
        <s v="INC-116034"/>
        <s v="INC-116105"/>
        <s v="INC-116109"/>
        <s v="INC-116110"/>
        <s v="INC-116111"/>
        <s v="INC-116113"/>
        <s v="INC-116132"/>
        <s v="INC-116168"/>
        <s v="INC-116063"/>
        <s v="INC-116165"/>
        <s v="INC-116150"/>
        <s v="INC-116037"/>
        <s v="INC-116124"/>
        <s v="INC-116055"/>
        <s v="INC-116068"/>
        <s v="INC-116120"/>
        <s v="INC-116130"/>
        <s v="INC-116163"/>
        <s v="INC-116156"/>
        <s v="INC-116157"/>
        <s v="INC-116096"/>
        <s v="INC-116139"/>
        <s v="INC-116103"/>
        <s v="INC-116112"/>
        <s v="INC-116175"/>
        <s v="INC-116182"/>
        <s v="INC-116119"/>
        <s v="INC-116155"/>
        <s v="INC-116172"/>
        <s v="INC-116191"/>
        <s v="INC-116154"/>
        <s v="INC-116169"/>
        <s v="INC-116185"/>
        <s v="INC-116202"/>
        <s v="INC-116152"/>
        <s v="INC-116158"/>
        <s v="INC-116183"/>
        <s v="INC-116166"/>
        <s v="INC-116184"/>
        <s v="INC-116164"/>
        <s v="INC-116192"/>
        <s v="INC-116197"/>
        <s v="INC-116244"/>
        <s v="INC-116377"/>
        <s v="INC-116443"/>
        <s v="INC-116215"/>
        <s v="INC-116218"/>
        <s v="INC-116248"/>
        <s v="INC-116258"/>
        <s v="INC-116241"/>
        <s v="INC-116293"/>
        <s v="INC-116367"/>
        <s v="INC-116203"/>
        <s v="INC-116279"/>
        <s v="INC-116237"/>
        <s v="INC-116239"/>
        <s v="INC-116278"/>
        <s v="INC-116394"/>
        <s v="INC-116483"/>
        <s v="INC-116208"/>
        <s v="INC-116226"/>
        <s v="INC-116233"/>
        <s v="INC-116238"/>
        <s v="INC-116255"/>
        <s v="INC-116273"/>
        <s v="INC-116357"/>
        <s v="INC-116422"/>
        <s v="INC-116469"/>
        <s v="INC-116521"/>
        <s v="INC-116217"/>
        <s v="INC-116257"/>
        <s v="INC-116291"/>
        <s v="INC-116344"/>
        <s v="INC-116397"/>
        <s v="INC-116399"/>
        <s v="INC-116285"/>
        <s v="INC-116371"/>
        <s v="INC-116234"/>
        <s v="INC-116236"/>
        <s v="INC-116240"/>
        <s v="INC-116247"/>
        <s v="INC-116449"/>
        <s v="INC-116253"/>
        <s v="INC-116334"/>
        <s v="INC-116341"/>
        <s v="INC-116404"/>
        <s v="INC-116410"/>
        <s v="INC-116229"/>
        <s v="INC-116461"/>
        <s v="INC-116515"/>
        <s v="INC-116220"/>
        <s v="INC-116232"/>
        <s v="INC-116496"/>
        <s v="INC-116224"/>
        <s v="INC-116265"/>
        <s v="INC-116327"/>
        <s v="INC-116429"/>
        <s v="INC-116468"/>
        <s v="INC-116277"/>
        <s v="INC-116295"/>
        <s v="INC-116495"/>
        <s v="INC-116512"/>
        <s v="INC-116245"/>
        <s v="INC-116256"/>
        <s v="INC-116336"/>
        <s v="INC-116330"/>
        <s v="INC-116353"/>
        <s v="INC-116459"/>
        <s v="INC-116475"/>
        <s v="INC-116264"/>
        <s v="INC-116231"/>
        <s v="INC-116243"/>
        <s v="INC-116320"/>
        <s v="INC-116332"/>
        <s v="INC-116446"/>
        <s v="INC-116471"/>
        <s v="INC-116474"/>
        <s v="INC-116476"/>
        <s v="INC-116479"/>
        <s v="INC-116486"/>
        <s v="INC-116498"/>
        <s v="INC-116528"/>
        <s v="INC-116287"/>
        <s v="INC-116311"/>
        <s v="INC-116381"/>
        <s v="INC-116418"/>
        <s v="INC-116481"/>
        <s v="INC-116214"/>
        <s v="INC-116325"/>
        <s v="INC-116329"/>
        <s v="INC-116345"/>
        <s v="INC-116306"/>
        <s v="INC-116333"/>
        <s v="INC-116338"/>
        <s v="INC-116408"/>
        <s v="INC-116414"/>
        <s v="INC-116424"/>
        <s v="INC-116209"/>
        <s v="INC-116212"/>
        <s v="INC-116322"/>
        <s v="INC-116419"/>
        <s v="INC-116456"/>
        <s v="INC-116230"/>
        <s v="INC-116292"/>
        <s v="INC-116302"/>
        <s v="INC-116350"/>
        <s v="INC-116403"/>
        <s v="INC-116213"/>
        <s v="INC-116359"/>
        <s v="INC-116502"/>
        <s v="INC-116503"/>
        <s v="INC-116235"/>
        <s v="INC-116260"/>
        <s v="INC-116317"/>
        <s v="INC-116314"/>
        <s v="INC-116324"/>
        <s v="INC-116328"/>
        <s v="INC-116343"/>
        <s v="INC-116374"/>
        <s v="INC-116427"/>
        <s v="INC-116514"/>
        <s v="INC-116281"/>
        <s v="INC-116313"/>
        <s v="INC-116365"/>
        <s v="INC-116366"/>
        <s v="INC-116386"/>
        <s v="INC-116316"/>
        <s v="INC-116376"/>
        <s v="INC-116297"/>
        <s v="INC-116304"/>
        <s v="INC-116308"/>
        <s v="INC-116318"/>
        <s v="INC-116373"/>
        <s v="INC-116518"/>
        <s v="INC-116527"/>
        <s v="INC-116309"/>
        <s v="INC-116392"/>
        <s v="INC-116406"/>
        <s v="INC-116340"/>
        <s v="INC-116379"/>
        <s v="INC-116331"/>
        <s v="INC-116348"/>
        <s v="INC-116363"/>
        <s v="INC-116382"/>
        <s v="INC-116383"/>
        <s v="INC-116385"/>
        <s v="INC-116387"/>
        <s v="INC-116388"/>
        <s v="INC-116389"/>
        <s v="INC-116391"/>
        <s v="INC-116393"/>
        <s v="INC-116415"/>
        <s v="INC-116433"/>
        <s v="INC-116438"/>
        <s v="INC-116426"/>
        <s v="INC-116484"/>
        <s v="INC-116478"/>
        <s v="INC-116525"/>
        <s v="INC-116423"/>
        <s v="INC-116507"/>
        <s v="INC-116526"/>
        <s v="INC-116396"/>
        <s v="INC-116411"/>
        <s v="INC-116455"/>
        <s v="INC-116511"/>
        <s v="INC-116442"/>
        <s v="INC-116508"/>
        <s v="INC-116430"/>
        <s v="INC-116431"/>
        <s v="INC-116447"/>
        <s v="INC-116466"/>
        <s v="INC-116497"/>
        <s v="INC-116458"/>
        <s v="INC-116505"/>
        <s v="INC-116450"/>
        <s v="INC-116473"/>
        <s v="INC-116477"/>
        <s v="INC-116452"/>
        <s v="INC-116493"/>
        <s v="INC-116501"/>
        <s v="INC-116510"/>
        <s v="INC-116499"/>
        <s v="INC-116532"/>
        <s v="INC-116506"/>
        <s v="INC-116491"/>
        <s v="INC-116519"/>
        <s v="INC-116523"/>
        <s v="INC-116524"/>
        <s v="INC-116530"/>
        <s v="INC-116640"/>
        <s v="INC-116656"/>
        <s v="INC-116794"/>
        <s v="INC-116795"/>
        <s v="INC-116798"/>
        <s v="INC-116800"/>
        <s v="INC-116802"/>
        <s v="INC-116535"/>
        <s v="INC-116541"/>
        <s v="INC-116565"/>
        <s v="INC-116630"/>
        <s v="INC-116765"/>
        <s v="INC-116645"/>
        <s v="INC-116587"/>
        <s v="INC-116763"/>
        <s v="INC-116818"/>
        <s v="INC-116573"/>
        <s v="INC-116637"/>
        <s v="INC-116736"/>
        <s v="INC-116828"/>
        <s v="INC-116538"/>
        <s v="INC-116540"/>
        <s v="INC-116622"/>
        <s v="INC-116623"/>
        <s v="INC-116690"/>
        <s v="INC-116542"/>
        <s v="INC-116564"/>
        <s v="INC-116577"/>
        <s v="INC-116592"/>
        <s v="INC-116670"/>
        <s v="INC-116686"/>
        <s v="INC-116724"/>
        <s v="INC-116893"/>
        <s v="INC-116545"/>
        <s v="INC-116593"/>
        <s v="INC-116624"/>
        <s v="INC-116631"/>
        <s v="INC-116728"/>
        <s v="INC-116731"/>
        <s v="INC-116743"/>
        <s v="INC-116819"/>
        <s v="INC-116610"/>
        <s v="INC-116638"/>
        <s v="INC-116582"/>
        <s v="INC-116668"/>
        <s v="INC-116669"/>
        <s v="INC-116676"/>
        <s v="INC-116679"/>
        <s v="INC-116785"/>
        <s v="INC-116822"/>
        <s v="INC-116865"/>
        <s v="INC-117013"/>
        <s v="INC-116543"/>
        <s v="INC-116562"/>
        <s v="INC-116586"/>
        <s v="INC-116602"/>
        <s v="INC-116603"/>
        <s v="INC-116609"/>
        <s v="INC-116715"/>
        <s v="INC-116827"/>
        <s v="INC-116880"/>
        <s v="INC-116556"/>
        <s v="INC-116621"/>
        <s v="INC-116662"/>
        <s v="INC-116675"/>
        <s v="INC-116708"/>
        <s v="INC-116709"/>
        <s v="INC-116641"/>
        <s v="INC-116681"/>
        <s v="INC-116845"/>
        <s v="INC-116921"/>
        <s v="INC-116970"/>
        <s v="INC-116995"/>
        <s v="INC-117000"/>
        <s v="INC-117038"/>
        <s v="INC-117057"/>
        <s v="INC-117091"/>
        <s v="INC-116600"/>
        <s v="INC-116720"/>
        <s v="INC-116722"/>
        <s v="INC-116691"/>
        <s v="INC-116718"/>
        <s v="INC-116760"/>
        <s v="INC-116799"/>
        <s v="INC-116581"/>
        <s v="INC-116590"/>
        <s v="INC-116595"/>
        <s v="INC-116891"/>
        <s v="INC-117033"/>
        <s v="INC-117084"/>
        <s v="INC-116583"/>
        <s v="INC-116611"/>
        <s v="INC-116589"/>
        <s v="INC-116751"/>
        <s v="INC-116797"/>
        <s v="INC-116830"/>
        <s v="INC-116548"/>
        <s v="INC-116579"/>
        <s v="INC-116627"/>
        <s v="INC-116671"/>
        <s v="INC-116696"/>
        <s v="INC-116869"/>
        <s v="INC-117092"/>
        <s v="INC-116578"/>
        <s v="INC-116601"/>
        <s v="INC-116615"/>
        <s v="INC-116629"/>
        <s v="INC-116685"/>
        <s v="INC-116566"/>
        <s v="INC-116575"/>
        <s v="INC-116633"/>
        <s v="INC-116684"/>
        <s v="INC-116744"/>
        <s v="INC-116789"/>
        <s v="INC-116612"/>
        <s v="INC-116693"/>
        <s v="INC-116770"/>
        <s v="INC-116820"/>
        <s v="INC-116826"/>
        <s v="INC-116634"/>
        <s v="INC-116756"/>
        <s v="INC-116704"/>
        <s v="INC-116792"/>
        <s v="INC-116825"/>
        <s v="INC-116889"/>
        <s v="INC-116990"/>
        <s v="INC-116663"/>
        <s v="INC-116716"/>
        <s v="INC-116787"/>
        <s v="INC-116568"/>
        <s v="INC-116848"/>
        <s v="INC-116851"/>
        <s v="INC-116903"/>
        <s v="INC-116994"/>
        <s v="INC-116997"/>
        <s v="INC-116999"/>
        <s v="INC-117007"/>
        <s v="INC-117016"/>
        <s v="INC-117031"/>
        <s v="INC-116546"/>
        <s v="INC-116547"/>
        <s v="INC-116552"/>
        <s v="INC-116553"/>
        <s v="INC-116558"/>
        <s v="INC-116588"/>
        <s v="INC-116619"/>
        <s v="INC-116707"/>
        <s v="INC-116741"/>
        <s v="INC-116742"/>
        <s v="INC-116772"/>
        <s v="INC-116784"/>
        <s v="INC-116808"/>
        <s v="INC-116846"/>
        <s v="INC-116870"/>
        <s v="INC-116881"/>
        <s v="INC-116900"/>
        <s v="INC-117070"/>
        <s v="INC-117142"/>
        <s v="INC-116745"/>
        <s v="INC-116752"/>
        <s v="INC-116769"/>
        <s v="INC-116771"/>
        <s v="INC-116811"/>
        <s v="INC-116829"/>
        <s v="INC-116748"/>
        <s v="INC-116837"/>
        <s v="INC-116863"/>
        <s v="INC-116885"/>
        <s v="INC-116886"/>
        <s v="INC-116841"/>
        <s v="INC-116868"/>
        <s v="INC-116894"/>
        <s v="INC-116976"/>
        <s v="INC-116996"/>
        <s v="INC-117022"/>
        <s v="INC-117053"/>
        <s v="INC-116755"/>
        <s v="INC-116842"/>
        <s v="INC-116796"/>
        <s v="INC-116804"/>
        <s v="INC-116901"/>
        <s v="INC-116919"/>
        <s v="INC-116950"/>
        <s v="INC-116803"/>
        <s v="INC-116824"/>
        <s v="INC-116938"/>
        <s v="INC-116873"/>
        <s v="INC-117079"/>
        <s v="INC-117139"/>
        <s v="INC-117158"/>
        <s v="INC-117442"/>
        <s v="INC-117509"/>
        <s v="INC-117521"/>
        <s v="INC-117536"/>
        <s v="INC-117566"/>
        <s v="INC-116874"/>
        <s v="INC-116947"/>
        <s v="INC-116860"/>
        <s v="INC-117024"/>
        <s v="INC-116867"/>
        <s v="INC-116844"/>
        <s v="INC-116954"/>
        <s v="INC-116971"/>
        <s v="INC-116866"/>
        <s v="INC-116988"/>
        <s v="INC-117087"/>
        <s v="INC-116852"/>
        <s v="INC-116974"/>
        <s v="INC-116983"/>
        <s v="INC-117023"/>
        <s v="INC-117032"/>
        <s v="INC-117061"/>
        <s v="INC-117104"/>
        <s v="INC-117004"/>
        <s v="INC-117006"/>
        <s v="INC-117071"/>
        <s v="INC-117136"/>
        <s v="INC-116934"/>
        <s v="INC-117001"/>
        <s v="INC-117151"/>
        <s v="INC-117203"/>
        <s v="INC-117213"/>
        <s v="INC-117237"/>
        <s v="INC-117334"/>
        <s v="INC-117336"/>
        <s v="INC-117056"/>
        <s v="INC-117168"/>
        <s v="INC-117171"/>
        <s v="INC-116910"/>
        <s v="INC-116913"/>
        <s v="INC-117060"/>
        <s v="INC-117121"/>
        <s v="INC-116989"/>
        <s v="INC-117117"/>
        <s v="INC-117202"/>
        <s v="INC-117216"/>
        <s v="INC-117315"/>
        <s v="INC-117358"/>
        <s v="INC-116897"/>
        <s v="INC-117008"/>
        <s v="INC-117055"/>
        <s v="INC-117094"/>
        <s v="INC-117174"/>
        <s v="INC-117179"/>
        <s v="INC-117190"/>
        <s v="INC-116905"/>
        <s v="INC-116930"/>
        <s v="INC-117026"/>
        <s v="INC-117042"/>
        <s v="INC-117062"/>
        <s v="INC-117130"/>
        <s v="INC-117166"/>
        <s v="INC-117238"/>
        <s v="INC-117286"/>
        <s v="INC-117342"/>
        <s v="INC-117351"/>
        <s v="INC-117364"/>
        <s v="INC-117387"/>
        <s v="INC-117051"/>
        <s v="INC-117284"/>
        <s v="INC-117300"/>
        <s v="INC-117333"/>
        <s v="INC-117433"/>
        <s v="INC-117534"/>
        <s v="INC-116953"/>
        <s v="INC-117011"/>
        <s v="INC-116928"/>
        <s v="INC-116978"/>
        <s v="INC-117002"/>
        <s v="INC-117034"/>
        <s v="INC-117089"/>
        <s v="INC-117111"/>
        <s v="INC-116925"/>
        <s v="INC-116933"/>
        <s v="INC-116942"/>
        <s v="INC-116951"/>
        <s v="INC-117041"/>
        <s v="INC-117059"/>
        <s v="INC-117133"/>
        <s v="INC-117156"/>
        <s v="INC-117073"/>
        <s v="INC-117134"/>
        <s v="INC-117212"/>
        <s v="INC-117231"/>
        <s v="INC-117245"/>
        <s v="INC-117285"/>
        <s v="INC-117449"/>
        <s v="INC-117486"/>
        <s v="INC-117530"/>
        <s v="INC-117047"/>
        <s v="INC-117193"/>
        <s v="INC-117224"/>
        <s v="INC-117293"/>
        <s v="INC-117294"/>
        <s v="INC-117310"/>
        <s v="INC-117318"/>
        <s v="INC-117028"/>
        <s v="INC-117123"/>
        <s v="INC-117036"/>
        <s v="INC-117147"/>
        <s v="INC-117169"/>
        <s v="INC-117172"/>
        <s v="INC-117074"/>
        <s v="INC-117145"/>
        <s v="INC-117175"/>
        <s v="INC-117209"/>
        <s v="INC-117217"/>
        <s v="INC-117222"/>
        <s v="INC-117289"/>
        <s v="INC-117021"/>
        <s v="INC-117086"/>
        <s v="INC-117102"/>
        <s v="INC-117113"/>
        <s v="INC-117210"/>
        <s v="INC-117069"/>
        <s v="INC-117112"/>
        <s v="INC-117143"/>
        <s v="INC-117157"/>
        <s v="INC-117313"/>
        <s v="INC-117363"/>
        <s v="INC-117453"/>
        <s v="INC-117138"/>
        <s v="INC-117220"/>
        <s v="INC-117243"/>
        <s v="INC-117148"/>
        <s v="INC-117164"/>
        <s v="INC-117170"/>
        <s v="INC-117126"/>
        <s v="INC-117340"/>
        <s v="INC-117349"/>
        <s v="INC-117392"/>
        <s v="INC-117167"/>
        <s v="INC-117196"/>
        <s v="INC-117149"/>
        <s v="INC-117155"/>
        <s v="INC-117263"/>
        <s v="INC-117267"/>
        <s v="INC-117350"/>
        <s v="INC-117189"/>
        <s v="INC-117135"/>
        <s v="INC-117140"/>
        <s v="INC-117191"/>
        <s v="INC-117132"/>
        <s v="INC-117197"/>
        <s v="INC-117297"/>
        <s v="INC-117354"/>
        <s v="INC-117394"/>
        <s v="INC-117434"/>
        <s v="INC-117137"/>
        <s v="INC-117218"/>
        <s v="INC-117152"/>
        <s v="INC-117163"/>
        <s v="INC-117390"/>
        <s v="INC-117154"/>
        <s v="INC-117230"/>
        <s v="INC-117301"/>
        <s v="INC-117314"/>
        <s v="INC-117339"/>
        <s v="INC-117261"/>
        <s v="INC-117307"/>
        <s v="INC-117344"/>
        <s v="INC-117355"/>
        <s v="INC-117361"/>
        <s v="INC-117369"/>
        <s v="INC-117371"/>
        <s v="INC-117204"/>
        <s v="INC-117277"/>
        <s v="INC-117280"/>
        <s v="INC-117496"/>
        <s v="INC-117526"/>
        <s v="INC-117306"/>
        <s v="INC-117380"/>
        <s v="INC-117411"/>
        <s v="INC-117451"/>
        <s v="INC-117465"/>
        <s v="INC-117474"/>
        <s v="INC-117550"/>
        <s v="INC-117590"/>
        <s v="INC-117599"/>
        <s v="INC-117605"/>
        <s v="INC-117622"/>
        <s v="INC-117183"/>
        <s v="INC-117283"/>
        <s v="INC-117180"/>
        <s v="INC-117265"/>
        <s v="INC-117331"/>
        <s v="INC-117343"/>
        <s v="INC-117436"/>
        <s v="INC-117450"/>
        <s v="INC-117487"/>
        <s v="INC-117495"/>
        <s v="INC-117221"/>
        <s v="INC-117268"/>
        <s v="INC-117302"/>
        <s v="INC-117325"/>
        <s v="INC-117326"/>
        <s v="INC-117232"/>
        <s v="INC-117234"/>
        <s v="INC-117236"/>
        <s v="INC-117239"/>
        <s v="INC-117241"/>
        <s v="INC-117244"/>
        <s v="INC-117247"/>
        <s v="INC-117250"/>
        <s v="INC-117251"/>
        <s v="INC-117258"/>
        <s v="INC-117260"/>
        <s v="INC-117272"/>
        <s v="INC-117327"/>
        <s v="INC-117328"/>
        <s v="INC-117348"/>
        <s v="INC-117362"/>
        <s v="INC-117417"/>
        <s v="INC-117441"/>
        <s v="INC-117471"/>
        <s v="INC-117287"/>
        <s v="INC-117291"/>
        <s v="INC-117305"/>
        <s v="INC-117292"/>
        <s v="INC-117356"/>
        <s v="INC-117288"/>
        <s v="INC-117345"/>
        <s v="INC-117555"/>
        <s v="INC-117606"/>
        <s v="INC-117372"/>
        <s v="INC-117458"/>
        <s v="INC-117596"/>
        <s v="INC-117620"/>
        <s v="INC-117448"/>
        <s v="INC-117489"/>
        <s v="INC-117595"/>
        <s v="INC-117601"/>
        <s v="INC-117643"/>
        <s v="INC-117758"/>
        <s v="INC-117781"/>
        <s v="INC-117798"/>
        <s v="INC-117810"/>
        <s v="INC-117839"/>
        <s v="INC-117296"/>
        <s v="INC-117440"/>
        <s v="INC-117646"/>
        <s v="INC-117734"/>
        <s v="INC-117739"/>
        <s v="INC-117803"/>
        <s v="INC-117329"/>
        <s v="INC-117335"/>
        <s v="INC-117609"/>
        <s v="INC-117459"/>
        <s v="INC-117466"/>
        <s v="INC-117511"/>
        <s v="INC-117514"/>
        <s v="INC-117537"/>
        <s v="INC-117540"/>
        <s v="INC-117557"/>
        <s v="INC-117591"/>
        <s v="INC-117592"/>
        <s v="INC-117403"/>
        <s v="INC-117456"/>
        <s v="INC-117533"/>
        <s v="INC-117598"/>
        <s v="INC-117384"/>
        <s v="INC-117385"/>
        <s v="INC-117472"/>
        <s v="INC-117485"/>
        <s v="INC-117602"/>
        <s v="INC-117388"/>
        <s v="INC-117438"/>
        <s v="INC-117518"/>
        <s v="INC-117654"/>
        <s v="INC-117762"/>
        <s v="INC-117524"/>
        <s v="INC-117439"/>
        <s v="INC-117447"/>
        <s v="INC-117500"/>
        <s v="INC-117519"/>
        <s v="INC-117444"/>
        <s v="INC-117492"/>
        <s v="INC-117532"/>
        <s v="INC-117675"/>
        <s v="INC-117721"/>
        <s v="INC-117755"/>
        <s v="INC-117756"/>
        <s v="INC-117786"/>
        <s v="INC-117788"/>
        <s v="INC-117789"/>
        <s v="INC-117791"/>
        <s v="INC-117793"/>
        <s v="INC-117794"/>
        <s v="INC-117806"/>
        <s v="INC-117823"/>
        <s v="INC-117824"/>
        <s v="INC-117825"/>
        <s v="INC-117852"/>
        <s v="INC-117857"/>
        <s v="INC-117463"/>
        <s v="INC-117482"/>
        <s v="INC-117498"/>
        <s v="INC-117445"/>
        <s v="INC-117446"/>
        <s v="INC-117461"/>
        <s v="INC-117508"/>
        <s v="INC-117481"/>
        <s v="INC-117488"/>
        <s v="INC-117454"/>
        <s v="INC-117469"/>
        <s v="INC-117529"/>
        <s v="INC-117624"/>
        <s v="INC-117452"/>
        <s v="INC-117460"/>
        <s v="INC-117516"/>
        <s v="INC-117681"/>
        <s v="INC-117733"/>
        <s v="INC-117735"/>
        <s v="INC-117752"/>
        <s v="INC-117429"/>
        <s v="INC-117430"/>
        <s v="INC-117497"/>
        <s v="INC-117522"/>
        <s v="INC-117649"/>
        <s v="INC-117711"/>
        <s v="INC-117712"/>
        <s v="INC-117468"/>
        <s v="INC-117504"/>
        <s v="INC-117462"/>
        <s v="INC-117470"/>
        <s v="INC-117535"/>
        <s v="INC-117539"/>
        <s v="INC-117484"/>
        <s v="INC-117559"/>
        <s v="INC-117491"/>
        <s v="INC-117603"/>
        <s v="INC-117629"/>
        <s v="INC-117687"/>
        <s v="INC-117698"/>
        <s v="INC-117856"/>
        <s v="INC-117483"/>
        <s v="INC-117493"/>
        <s v="INC-117525"/>
        <s v="INC-117531"/>
        <s v="INC-117569"/>
        <s v="INC-117662"/>
        <s v="INC-117669"/>
        <s v="INC-117715"/>
        <s v="INC-117548"/>
        <s v="INC-117567"/>
        <s v="INC-117549"/>
        <s v="INC-117593"/>
        <s v="INC-117647"/>
        <s v="INC-117784"/>
        <s v="INC-117547"/>
        <s v="INC-117562"/>
        <s v="INC-117660"/>
        <s v="INC-117684"/>
        <s v="INC-117704"/>
        <s v="INC-117807"/>
        <s v="INC-117819"/>
        <s v="INC-117551"/>
        <s v="INC-117809"/>
        <s v="INC-117527"/>
        <s v="INC-117636"/>
        <s v="INC-117538"/>
        <s v="INC-117600"/>
        <s v="INC-117616"/>
        <s v="INC-117667"/>
        <s v="INC-117686"/>
        <s v="INC-117774"/>
        <s v="INC-117587"/>
        <s v="INC-117604"/>
        <s v="INC-117610"/>
        <s v="INC-117612"/>
        <s v="INC-117615"/>
        <s v="INC-117623"/>
        <s v="INC-117723"/>
        <s v="INC-117736"/>
        <s v="INC-117737"/>
        <s v="INC-117556"/>
        <s v="INC-117635"/>
        <s v="INC-117648"/>
        <s v="INC-117713"/>
        <s v="INC-117795"/>
        <s v="INC-117797"/>
        <s v="INC-117865"/>
        <s v="INC-117564"/>
        <s v="INC-117782"/>
        <s v="INC-117877"/>
        <s v="INC-117694"/>
        <s v="INC-117749"/>
        <s v="INC-117760"/>
        <s v="INC-117597"/>
        <s v="INC-117705"/>
        <s v="INC-117873"/>
        <s v="INC-117912"/>
        <s v="INC-117657"/>
        <s v="INC-117661"/>
        <s v="INC-117663"/>
        <s v="INC-117614"/>
        <s v="INC-117785"/>
        <s v="INC-117822"/>
        <s v="INC-117872"/>
        <s v="INC-117834"/>
        <s v="INC-117904"/>
        <s v="INC-117640"/>
        <s v="INC-117641"/>
        <s v="INC-117670"/>
        <s v="INC-117680"/>
        <s v="INC-117690"/>
        <s v="INC-117727"/>
        <s v="INC-117754"/>
        <s v="INC-117770"/>
        <s v="INC-117632"/>
        <s v="INC-117659"/>
        <s v="INC-117700"/>
        <s v="INC-117717"/>
        <s v="INC-117802"/>
        <s v="INC-117639"/>
        <s v="INC-117689"/>
        <s v="INC-117701"/>
        <s v="INC-117875"/>
        <s v="INC-117878"/>
        <s v="INC-117879"/>
        <s v="INC-117626"/>
        <s v="INC-117633"/>
        <s v="INC-117692"/>
        <s v="INC-117757"/>
        <s v="INC-117833"/>
        <s v="INC-117671"/>
        <s v="INC-117628"/>
        <s v="INC-117642"/>
        <s v="INC-117867"/>
        <s v="INC-117780"/>
        <s v="INC-117790"/>
        <s v="INC-117814"/>
        <s v="INC-117695"/>
        <s v="INC-117716"/>
        <s v="INC-117742"/>
        <s v="INC-117751"/>
        <s v="INC-117740"/>
        <s v="INC-117826"/>
        <s v="INC-117718"/>
        <s v="INC-117750"/>
        <s v="INC-117828"/>
        <s v="INC-117743"/>
        <s v="INC-117744"/>
        <s v="INC-117796"/>
        <s v="INC-117862"/>
        <s v="INC-118002"/>
        <s v="INC-117776"/>
        <s v="INC-117783"/>
        <s v="INC-117846"/>
        <s v="INC-117913"/>
        <s v="INC-117907"/>
        <s v="INC-117908"/>
        <s v="INC-117962"/>
        <s v="INC-118000"/>
        <s v="INC-118015"/>
        <s v="INC-118024"/>
        <s v="INC-117884"/>
        <s v="INC-117887"/>
        <s v="INC-117818"/>
        <s v="INC-117854"/>
        <s v="INC-117858"/>
        <s v="INC-117860"/>
        <s v="INC-117883"/>
        <s v="INC-117850"/>
        <s v="INC-117934"/>
        <s v="INC-117896"/>
        <s v="INC-117903"/>
        <s v="INC-117911"/>
        <s v="INC-117981"/>
        <s v="INC-118007"/>
        <s v="INC-117986"/>
        <s v="INC-117993"/>
        <s v="INC-118025"/>
        <s v="INC-118038"/>
        <s v="INC-118050"/>
        <s v="INC-118089"/>
        <s v="INC-117926"/>
        <s v="INC-117953"/>
        <s v="INC-117897"/>
        <s v="INC-117941"/>
        <s v="INC-117947"/>
        <s v="INC-118016"/>
        <s v="INC-118020"/>
        <s v="INC-118087"/>
        <s v="INC-117888"/>
        <s v="INC-117939"/>
        <s v="INC-117967"/>
        <s v="INC-118129"/>
        <s v="INC-118196"/>
        <s v="INC-117955"/>
        <s v="INC-117965"/>
        <s v="INC-117966"/>
        <s v="INC-117900"/>
        <s v="INC-117958"/>
        <s v="INC-118043"/>
        <s v="INC-118172"/>
        <s v="INC-118190"/>
        <s v="INC-118206"/>
        <s v="INC-118216"/>
        <s v="INC-118001"/>
        <s v="INC-118037"/>
        <s v="INC-118080"/>
        <s v="INC-118142"/>
        <s v="INC-117952"/>
        <s v="INC-117980"/>
        <s v="INC-117995"/>
        <s v="INC-118105"/>
        <s v="INC-118130"/>
        <s v="INC-118143"/>
        <s v="INC-118424"/>
        <s v="INC-118436"/>
        <s v="INC-118456"/>
        <s v="INC-118484"/>
        <s v="INC-118495"/>
        <s v="INC-117894"/>
        <s v="INC-117951"/>
        <s v="INC-118009"/>
        <s v="INC-117948"/>
        <s v="INC-118027"/>
        <s v="INC-118127"/>
        <s v="INC-117905"/>
        <s v="INC-117985"/>
        <s v="INC-118018"/>
        <s v="INC-118058"/>
        <s v="INC-118072"/>
        <s v="INC-118073"/>
        <s v="INC-118082"/>
        <s v="INC-118128"/>
        <s v="INC-118154"/>
        <s v="INC-118261"/>
        <s v="INC-118454"/>
        <s v="INC-118512"/>
        <s v="INC-118531"/>
        <s v="INC-118541"/>
        <s v="INC-118717"/>
        <s v="INC-118758"/>
        <s v="INC-117991"/>
        <s v="INC-117998"/>
        <s v="INC-118010"/>
        <s v="INC-118120"/>
        <s v="INC-118165"/>
        <s v="INC-118270"/>
        <s v="INC-118277"/>
        <s v="INC-118283"/>
        <s v="INC-118052"/>
        <s v="INC-118056"/>
        <s v="INC-118063"/>
        <s v="INC-118239"/>
        <s v="INC-118245"/>
        <s v="INC-117990"/>
        <s v="INC-118011"/>
        <s v="INC-118019"/>
        <s v="INC-118176"/>
        <s v="INC-118181"/>
        <s v="INC-118220"/>
        <s v="INC-118299"/>
        <s v="INC-118307"/>
        <s v="INC-118329"/>
        <s v="INC-118434"/>
        <s v="INC-118470"/>
        <s v="INC-118501"/>
        <s v="INC-118502"/>
        <s v="INC-118503"/>
        <s v="INC-117959"/>
        <s v="INC-118030"/>
        <s v="INC-117989"/>
        <s v="INC-118026"/>
        <s v="INC-118044"/>
        <s v="INC-118149"/>
        <s v="INC-118231"/>
        <s v="INC-118232"/>
        <s v="INC-118234"/>
        <s v="INC-118250"/>
        <s v="INC-118297"/>
        <s v="INC-117945"/>
        <s v="INC-117970"/>
        <s v="INC-118182"/>
        <s v="INC-118207"/>
        <s v="INC-118210"/>
        <s v="INC-118213"/>
        <s v="INC-118313"/>
        <s v="INC-118338"/>
        <s v="INC-118427"/>
        <s v="INC-118430"/>
        <s v="INC-118479"/>
        <s v="INC-118555"/>
        <s v="INC-118670"/>
        <s v="INC-117950"/>
        <s v="INC-118004"/>
        <s v="INC-118147"/>
        <s v="INC-118224"/>
        <s v="INC-118225"/>
        <s v="INC-118285"/>
        <s v="INC-118003"/>
        <s v="INC-118065"/>
        <s v="INC-118151"/>
        <s v="INC-118168"/>
        <s v="INC-118201"/>
        <s v="INC-118317"/>
        <s v="INC-118459"/>
        <s v="INC-118487"/>
        <s v="INC-118041"/>
        <s v="INC-118099"/>
        <s v="INC-118280"/>
        <s v="INC-118086"/>
        <s v="INC-118123"/>
        <s v="INC-118126"/>
        <s v="INC-118132"/>
        <s v="INC-118222"/>
        <s v="INC-118246"/>
        <s v="INC-118391"/>
        <s v="INC-118012"/>
        <s v="INC-118070"/>
        <s v="INC-118077"/>
        <s v="INC-118093"/>
        <s v="INC-118068"/>
        <s v="INC-118069"/>
        <s v="INC-118078"/>
        <s v="INC-118219"/>
        <s v="INC-118384"/>
        <s v="INC-118414"/>
        <s v="INC-117977"/>
        <s v="INC-117984"/>
        <s v="INC-118006"/>
        <s v="INC-118013"/>
        <s v="INC-118023"/>
        <s v="INC-118028"/>
        <s v="INC-118036"/>
        <s v="INC-118265"/>
        <s v="INC-118300"/>
        <s v="INC-118412"/>
        <s v="INC-118562"/>
        <s v="INC-118578"/>
        <s v="INC-118104"/>
        <s v="INC-118136"/>
        <s v="INC-118171"/>
        <s v="INC-118185"/>
        <s v="INC-118188"/>
        <s v="INC-118326"/>
        <s v="INC-118327"/>
        <s v="INC-118335"/>
        <s v="INC-118101"/>
        <s v="INC-118124"/>
        <s v="INC-118134"/>
        <s v="INC-118139"/>
        <s v="INC-118318"/>
        <s v="INC-118090"/>
        <s v="INC-118095"/>
        <s v="INC-118205"/>
        <s v="INC-118209"/>
        <s v="INC-118255"/>
        <s v="INC-118273"/>
        <s v="INC-118389"/>
        <s v="INC-118403"/>
        <s v="INC-118416"/>
        <s v="INC-118433"/>
        <s v="INC-118467"/>
        <s v="INC-118535"/>
        <s v="INC-118075"/>
        <s v="INC-118097"/>
        <s v="INC-118115"/>
        <s v="INC-118169"/>
        <s v="INC-118316"/>
        <s v="INC-118392"/>
        <s v="INC-118521"/>
        <s v="INC-118537"/>
        <s v="INC-118649"/>
        <s v="INC-118686"/>
        <s v="INC-118688"/>
        <s v="INC-118739"/>
        <s v="INC-118091"/>
        <s v="INC-118193"/>
        <s v="INC-118279"/>
        <s v="INC-118282"/>
        <s v="INC-118045"/>
        <s v="INC-118057"/>
        <s v="INC-118094"/>
        <s v="INC-118162"/>
        <s v="INC-118358"/>
        <s v="INC-118480"/>
        <s v="INC-118526"/>
        <s v="INC-118042"/>
        <s v="INC-118046"/>
        <s v="INC-118109"/>
        <s v="INC-118121"/>
        <s v="INC-118144"/>
        <s v="INC-118184"/>
        <s v="INC-118187"/>
        <s v="INC-118204"/>
        <s v="INC-118218"/>
        <s v="INC-118233"/>
        <s v="INC-118040"/>
        <s v="INC-118083"/>
        <s v="INC-118085"/>
        <s v="INC-118113"/>
        <s v="INC-118059"/>
        <s v="INC-118141"/>
        <s v="INC-118131"/>
        <s v="INC-118343"/>
        <s v="INC-118461"/>
        <s v="INC-118464"/>
        <s v="INC-118485"/>
        <s v="INC-118164"/>
        <s v="INC-118137"/>
        <s v="INC-118150"/>
        <s v="INC-118159"/>
        <s v="INC-118223"/>
        <s v="INC-118228"/>
        <s v="INC-118278"/>
        <s v="INC-118438"/>
        <s v="INC-118490"/>
        <s v="INC-118523"/>
        <s v="INC-118532"/>
        <s v="INC-118596"/>
        <s v="INC-118721"/>
        <s v="INC-118772"/>
        <s v="INC-118778"/>
        <s v="INC-118799"/>
        <s v="INC-118903"/>
        <s v="INC-118145"/>
        <s v="INC-118148"/>
        <s v="INC-118156"/>
        <s v="INC-118281"/>
        <s v="INC-118163"/>
        <s v="INC-118183"/>
        <s v="INC-118173"/>
        <s v="INC-118186"/>
        <s v="INC-118323"/>
        <s v="INC-118376"/>
        <s v="INC-118453"/>
        <s v="INC-118514"/>
        <s v="INC-118167"/>
        <s v="INC-118194"/>
        <s v="INC-118264"/>
        <s v="INC-118214"/>
        <s v="INC-118221"/>
        <s v="INC-118381"/>
        <s v="INC-118443"/>
        <s v="INC-118253"/>
        <s v="INC-118383"/>
        <s v="INC-118469"/>
        <s v="INC-118472"/>
        <s v="INC-118616"/>
        <s v="INC-118769"/>
        <s v="INC-118770"/>
        <s v="INC-118816"/>
        <s v="INC-118825"/>
        <s v="INC-118828"/>
        <s v="INC-118199"/>
        <s v="INC-118203"/>
        <s v="INC-118217"/>
        <s v="INC-118287"/>
        <s v="INC-118296"/>
        <s v="INC-118332"/>
        <s v="INC-118538"/>
        <s v="INC-118542"/>
        <s v="INC-118547"/>
        <s v="INC-118574"/>
        <s v="INC-118586"/>
        <s v="INC-118594"/>
        <s v="INC-118674"/>
        <s v="INC-118303"/>
        <s v="INC-118336"/>
        <s v="INC-118447"/>
        <s v="INC-118468"/>
        <s v="INC-118473"/>
        <s v="INC-118515"/>
        <s v="INC-118582"/>
        <s v="INC-118463"/>
        <s v="INC-118478"/>
        <s v="INC-118493"/>
        <s v="INC-118511"/>
        <s v="INC-118708"/>
        <s v="INC-118725"/>
        <s v="INC-118348"/>
        <s v="INC-118375"/>
        <s v="INC-118291"/>
        <s v="INC-118292"/>
        <s v="INC-118385"/>
        <s v="INC-118437"/>
        <s v="INC-118455"/>
        <s v="INC-118471"/>
        <s v="INC-118481"/>
        <s v="INC-118499"/>
        <s v="INC-118539"/>
        <s v="INC-118613"/>
        <s v="INC-118615"/>
        <s v="INC-118286"/>
        <s v="INC-118289"/>
        <s v="INC-118301"/>
        <s v="INC-118368"/>
        <s v="INC-118409"/>
        <s v="INC-118450"/>
        <s v="INC-118460"/>
        <s v="INC-118465"/>
        <s v="INC-118360"/>
        <s v="INC-118405"/>
        <s v="INC-118448"/>
        <s v="INC-118483"/>
        <s v="INC-118497"/>
        <s v="INC-118561"/>
        <s v="INC-118565"/>
        <s v="INC-118592"/>
        <s v="INC-118667"/>
        <s v="INC-118387"/>
        <s v="INC-118432"/>
        <s v="INC-118458"/>
        <s v="INC-118477"/>
        <s v="INC-118609"/>
        <s v="INC-118696"/>
        <s v="INC-118738"/>
        <s v="INC-118422"/>
        <s v="INC-118423"/>
        <s v="INC-118428"/>
        <s v="INC-118429"/>
        <s v="INC-118440"/>
        <s v="INC-118444"/>
        <s v="INC-118474"/>
        <s v="INC-118476"/>
        <s v="INC-118488"/>
        <s v="INC-118494"/>
        <s v="INC-118506"/>
        <s v="INC-118534"/>
        <s v="INC-118435"/>
        <s v="INC-118441"/>
        <s v="INC-118445"/>
        <s v="INC-118533"/>
        <s v="INC-118549"/>
        <s v="INC-118563"/>
        <s v="INC-118610"/>
        <s v="INC-118431"/>
        <s v="INC-118439"/>
        <s v="INC-118449"/>
        <s v="INC-118466"/>
        <s v="INC-118475"/>
        <s v="INC-118489"/>
        <s v="INC-118652"/>
        <s v="INC-118972"/>
        <s v="INC-118446"/>
        <s v="INC-118504"/>
        <s v="INC-118507"/>
        <s v="INC-118575"/>
        <s v="INC-118676"/>
        <s v="INC-118426"/>
        <s v="INC-118522"/>
        <s v="INC-118550"/>
        <s v="INC-118937"/>
        <s v="INC-118939"/>
        <s v="INC-118940"/>
        <s v="INC-118942"/>
        <s v="INC-118943"/>
        <s v="INC-118952"/>
        <s v="INC-118975"/>
        <s v="INC-118996"/>
        <s v="INC-119018"/>
        <s v="INC-119029"/>
        <s v="INC-118568"/>
        <s v="INC-118736"/>
        <s v="INC-118783"/>
        <s v="INC-118807"/>
        <s v="INC-118866"/>
        <s v="INC-118584"/>
        <s v="INC-118625"/>
        <s v="INC-118639"/>
        <s v="INC-118660"/>
        <s v="INC-118704"/>
        <s v="INC-118551"/>
        <s v="INC-118658"/>
        <s v="INC-118719"/>
        <s v="INC-118585"/>
        <s v="INC-118664"/>
        <s v="INC-118728"/>
        <s v="INC-118601"/>
        <s v="INC-118659"/>
        <s v="INC-118666"/>
        <s v="INC-118695"/>
        <s v="INC-118559"/>
        <s v="INC-118641"/>
        <s v="INC-118800"/>
        <s v="INC-118837"/>
        <s v="INC-118858"/>
        <s v="INC-118871"/>
        <s v="INC-118687"/>
        <s v="INC-118692"/>
        <s v="INC-118722"/>
        <s v="INC-118889"/>
        <s v="INC-118893"/>
        <s v="INC-118897"/>
        <s v="INC-118902"/>
        <s v="INC-118931"/>
        <s v="INC-119087"/>
        <s v="INC-119194"/>
        <s v="INC-118909"/>
        <s v="INC-118645"/>
        <s v="INC-118712"/>
        <s v="INC-118818"/>
        <s v="INC-118868"/>
        <s v="INC-118880"/>
        <s v="INC-118855"/>
        <s v="INC-118860"/>
        <s v="INC-119162"/>
        <s v="INC-119185"/>
        <s v="INC-119204"/>
        <s v="INC-118870"/>
        <s v="INC-118731"/>
        <s v="INC-118774"/>
        <s v="INC-118710"/>
        <s v="INC-118843"/>
        <s v="INC-118810"/>
        <s v="INC-118811"/>
        <s v="INC-118826"/>
        <s v="INC-118841"/>
        <s v="INC-118861"/>
        <s v="INC-118867"/>
        <s v="INC-118904"/>
        <s v="INC-118924"/>
        <s v="INC-118938"/>
        <s v="INC-118946"/>
        <s v="INC-119045"/>
        <s v="INC-119138"/>
        <s v="INC-119188"/>
        <s v="INC-119255"/>
        <s v="INC-119320"/>
        <s v="INC-118753"/>
        <s v="INC-118773"/>
        <s v="INC-118900"/>
        <s v="INC-118752"/>
        <s v="INC-118766"/>
        <s v="INC-118776"/>
        <s v="INC-118927"/>
        <s v="INC-118874"/>
        <s v="INC-118879"/>
        <s v="INC-118907"/>
        <s v="INC-119019"/>
        <s v="INC-119109"/>
        <s v="INC-119161"/>
        <s v="INC-119201"/>
        <s v="INC-118881"/>
        <s v="INC-118916"/>
        <s v="INC-118883"/>
        <s v="INC-118892"/>
        <s v="INC-118933"/>
        <s v="INC-118987"/>
        <s v="INC-119104"/>
        <s v="INC-118815"/>
        <s v="INC-118898"/>
        <s v="INC-119023"/>
        <s v="INC-119068"/>
        <s v="INC-119154"/>
        <s v="INC-119307"/>
        <s v="INC-119357"/>
        <s v="INC-119358"/>
        <s v="INC-119392"/>
        <s v="INC-119397"/>
        <s v="INC-119422"/>
        <s v="INC-119439"/>
        <s v="INC-119497"/>
        <s v="INC-119509"/>
        <s v="INC-118838"/>
        <s v="INC-118950"/>
        <s v="INC-118872"/>
        <s v="INC-118981"/>
        <s v="INC-119025"/>
        <s v="INC-119030"/>
        <s v="INC-118784"/>
        <s v="INC-118817"/>
        <s v="INC-118824"/>
        <s v="INC-118912"/>
        <s v="INC-118929"/>
        <s v="INC-118823"/>
        <s v="INC-118906"/>
        <s v="INC-119195"/>
        <s v="INC-119000"/>
        <s v="INC-119046"/>
        <s v="INC-119103"/>
        <s v="INC-119108"/>
        <s v="INC-119187"/>
        <s v="INC-119304"/>
        <s v="INC-119466"/>
        <s v="INC-119468"/>
        <s v="INC-119471"/>
        <s v="INC-119477"/>
        <s v="INC-119592"/>
        <s v="INC-119599"/>
        <s v="INC-118836"/>
        <s v="INC-118961"/>
        <s v="INC-118977"/>
        <s v="INC-118980"/>
        <s v="INC-119070"/>
        <s v="INC-119149"/>
        <s v="INC-118877"/>
        <s v="INC-118957"/>
        <s v="INC-119028"/>
        <s v="INC-119047"/>
        <s v="INC-118954"/>
        <s v="INC-118960"/>
        <s v="INC-119112"/>
        <s v="INC-119209"/>
        <s v="INC-118914"/>
        <s v="INC-119006"/>
        <s v="INC-119111"/>
        <s v="INC-119117"/>
        <s v="INC-119236"/>
        <s v="INC-119275"/>
        <s v="INC-119428"/>
        <s v="INC-119464"/>
        <s v="INC-119465"/>
        <s v="INC-118896"/>
        <s v="INC-118910"/>
        <s v="INC-119093"/>
        <s v="INC-119113"/>
        <s v="INC-119120"/>
        <s v="INC-119139"/>
        <s v="INC-119163"/>
        <s v="INC-118911"/>
        <s v="INC-118968"/>
        <s v="INC-118913"/>
        <s v="INC-118920"/>
        <s v="INC-118921"/>
        <s v="INC-118936"/>
        <s v="INC-118973"/>
        <s v="INC-118989"/>
        <s v="INC-118958"/>
        <s v="INC-119141"/>
        <s v="INC-119189"/>
        <s v="INC-119289"/>
        <s v="INC-119457"/>
        <s v="INC-119460"/>
        <s v="INC-119473"/>
        <s v="INC-119498"/>
        <s v="INC-119508"/>
        <s v="INC-119522"/>
        <s v="INC-119527"/>
        <s v="INC-119537"/>
        <s v="INC-118923"/>
        <s v="INC-119002"/>
        <s v="INC-119049"/>
        <s v="INC-119106"/>
        <s v="INC-119137"/>
        <s v="INC-119260"/>
        <s v="INC-119286"/>
        <s v="INC-119342"/>
        <s v="INC-118930"/>
        <s v="INC-118944"/>
        <s v="INC-118951"/>
        <s v="INC-119206"/>
        <s v="INC-119207"/>
        <s v="INC-119273"/>
        <s v="INC-119140"/>
        <s v="INC-119211"/>
        <s v="INC-119231"/>
        <s v="INC-119253"/>
        <s v="INC-119299"/>
        <s v="INC-119383"/>
        <s v="INC-119386"/>
        <s v="INC-119431"/>
        <s v="INC-119442"/>
        <s v="INC-119501"/>
        <s v="INC-119503"/>
        <s v="INC-119118"/>
        <s v="INC-119169"/>
        <s v="INC-119176"/>
        <s v="INC-119213"/>
        <s v="INC-119215"/>
        <s v="INC-119237"/>
        <s v="INC-118955"/>
        <s v="INC-119012"/>
        <s v="INC-119071"/>
        <s v="INC-119367"/>
        <s v="INC-119396"/>
        <s v="INC-119448"/>
        <s v="INC-119450"/>
        <s v="INC-119475"/>
        <s v="INC-119513"/>
        <s v="INC-119569"/>
        <s v="INC-119132"/>
        <s v="INC-119158"/>
        <s v="INC-119208"/>
        <s v="INC-119216"/>
        <s v="INC-119084"/>
        <s v="INC-119294"/>
        <s v="INC-119309"/>
        <s v="INC-119382"/>
        <s v="INC-119480"/>
        <s v="INC-119062"/>
        <s v="INC-119073"/>
        <s v="INC-119148"/>
        <s v="INC-119146"/>
        <s v="INC-119033"/>
        <s v="INC-119086"/>
        <s v="INC-119091"/>
        <s v="INC-119099"/>
        <s v="INC-119172"/>
        <s v="INC-119175"/>
        <s v="INC-119262"/>
        <s v="INC-119282"/>
        <s v="INC-119082"/>
        <s v="INC-119124"/>
        <s v="INC-119153"/>
        <s v="INC-119173"/>
        <s v="INC-119196"/>
        <s v="INC-119221"/>
        <s v="INC-119230"/>
        <s v="INC-119242"/>
        <s v="INC-119279"/>
        <s v="INC-119090"/>
        <s v="INC-119193"/>
        <s v="INC-119218"/>
        <s v="INC-119222"/>
        <s v="INC-119254"/>
        <s v="INC-119089"/>
        <s v="INC-119110"/>
        <s v="INC-119116"/>
        <s v="INC-119125"/>
        <s v="INC-119147"/>
        <s v="INC-119152"/>
        <s v="INC-119190"/>
        <s v="INC-119191"/>
        <s v="INC-119235"/>
        <s v="INC-119270"/>
        <s v="INC-119321"/>
        <s v="INC-119362"/>
        <s v="INC-119129"/>
        <s v="INC-119199"/>
        <s v="INC-119276"/>
        <s v="INC-119305"/>
        <s v="INC-119406"/>
        <s v="INC-119495"/>
        <s v="INC-119511"/>
        <s v="INC-119607"/>
        <s v="INC-119658"/>
        <s v="INC-119058"/>
        <s v="INC-119092"/>
        <s v="INC-119119"/>
        <s v="INC-119144"/>
        <s v="INC-119167"/>
        <s v="INC-119202"/>
        <s v="INC-119277"/>
        <s v="INC-119371"/>
        <s v="INC-119434"/>
        <s v="INC-119443"/>
        <s v="INC-119478"/>
        <s v="INC-119484"/>
        <s v="INC-119100"/>
        <s v="INC-119114"/>
        <s v="INC-119128"/>
        <s v="INC-119142"/>
        <s v="INC-119197"/>
        <s v="INC-119210"/>
        <s v="INC-119252"/>
        <s v="INC-119263"/>
        <s v="INC-119268"/>
        <s v="INC-119134"/>
        <s v="INC-119145"/>
        <s v="INC-119178"/>
        <s v="INC-119200"/>
        <s v="INC-119251"/>
        <s v="INC-119306"/>
        <s v="INC-119345"/>
        <s v="INC-119353"/>
        <s v="INC-119483"/>
        <s v="INC-119496"/>
        <s v="INC-119548"/>
        <s v="INC-119562"/>
        <s v="INC-119274"/>
        <s v="INC-119411"/>
        <s v="INC-119429"/>
        <s v="INC-119482"/>
        <s v="INC-119264"/>
        <s v="INC-119283"/>
        <s v="INC-119365"/>
        <s v="INC-119370"/>
        <s v="INC-119381"/>
        <s v="INC-119389"/>
        <s v="INC-119417"/>
        <s v="INC-119214"/>
        <s v="INC-119293"/>
        <s v="INC-119297"/>
        <s v="INC-119298"/>
        <s v="INC-119301"/>
        <s v="INC-119302"/>
        <s v="INC-119326"/>
        <s v="INC-119327"/>
        <s v="INC-119427"/>
        <s v="INC-119486"/>
        <s v="INC-119233"/>
        <s v="INC-119240"/>
        <s v="INC-119364"/>
        <s v="INC-119388"/>
        <s v="INC-119404"/>
        <s v="INC-119415"/>
        <s v="INC-119467"/>
        <s v="INC-119531"/>
        <s v="INC-119545"/>
        <s v="INC-119585"/>
        <s v="INC-119596"/>
        <s v="INC-119303"/>
        <s v="INC-119339"/>
        <s v="INC-119424"/>
        <s v="INC-119437"/>
        <s v="INC-119441"/>
        <s v="INC-119445"/>
        <s v="INC-119446"/>
        <s v="INC-119458"/>
        <s v="INC-119238"/>
        <s v="INC-119292"/>
        <s v="INC-119284"/>
        <s v="INC-119361"/>
        <s v="INC-119369"/>
        <s v="INC-119444"/>
        <s v="INC-119645"/>
        <s v="INC-119291"/>
        <s v="INC-119390"/>
        <s v="INC-119410"/>
        <s v="INC-119536"/>
        <s v="INC-119538"/>
        <s v="INC-119346"/>
        <s v="INC-119399"/>
        <s v="INC-119515"/>
        <s v="INC-119310"/>
        <s v="INC-119372"/>
        <s v="INC-119373"/>
        <s v="INC-119476"/>
        <s v="INC-119281"/>
        <s v="INC-119385"/>
        <s v="INC-119387"/>
        <s v="INC-119395"/>
        <s v="INC-119400"/>
        <s v="INC-119413"/>
        <s v="INC-119426"/>
        <s v="INC-119435"/>
        <s v="INC-119502"/>
        <s v="INC-119506"/>
        <s v="INC-119510"/>
        <s v="INC-119296"/>
        <s v="INC-119300"/>
        <s v="INC-119350"/>
        <s v="INC-119366"/>
        <s v="INC-119408"/>
        <s v="INC-119421"/>
        <s v="INC-119487"/>
        <s v="INC-119555"/>
        <s v="INC-119621"/>
        <s v="INC-119440"/>
        <s v="INC-119474"/>
        <s v="INC-119499"/>
        <s v="INC-119398"/>
        <s v="INC-119425"/>
        <s v="INC-119430"/>
        <s v="INC-119469"/>
        <s v="INC-119523"/>
        <s v="INC-119553"/>
        <s v="INC-119554"/>
        <s v="INC-119556"/>
        <s v="INC-119560"/>
        <s v="INC-119577"/>
        <s v="INC-119354"/>
        <s v="INC-119376"/>
        <s v="INC-119574"/>
        <s v="INC-119663"/>
        <s v="INC-119335"/>
        <s v="INC-119336"/>
        <s v="INC-119375"/>
        <s v="INC-119384"/>
        <s v="INC-119423"/>
        <s v="INC-119436"/>
        <s v="INC-119472"/>
        <s v="INC-119535"/>
        <s v="INC-119363"/>
        <s v="INC-119558"/>
        <s v="INC-119559"/>
        <s v="INC-119597"/>
        <s v="INC-119643"/>
        <s v="INC-119649"/>
        <s v="INC-119652"/>
        <s v="INC-119420"/>
        <s v="INC-119461"/>
        <s v="INC-119500"/>
        <s v="INC-119600"/>
        <s v="INC-119648"/>
        <s v="INC-119672"/>
        <s v="INC-119479"/>
        <s v="INC-119644"/>
        <s v="INC-119414"/>
        <s v="INC-119485"/>
        <s v="INC-119490"/>
        <s v="INC-119528"/>
        <s v="INC-119604"/>
        <s v="INC-119623"/>
        <s v="INC-119518"/>
        <s v="INC-119651"/>
        <s v="INC-119418"/>
        <s v="INC-119419"/>
        <s v="INC-119462"/>
        <s v="INC-119521"/>
        <s v="INC-119549"/>
        <s v="INC-119563"/>
        <s v="INC-119576"/>
        <s v="INC-119587"/>
        <s v="INC-119504"/>
        <s v="INC-119529"/>
        <s v="INC-119539"/>
        <s v="INC-119611"/>
        <s v="INC-119620"/>
        <s v="INC-119653"/>
        <s v="INC-119481"/>
        <s v="INC-119488"/>
        <s v="INC-119491"/>
        <s v="INC-119507"/>
        <s v="INC-119532"/>
        <s v="INC-119551"/>
        <s v="INC-119575"/>
        <s v="INC-119564"/>
        <s v="INC-119615"/>
        <s v="INC-119628"/>
        <s v="INC-119567"/>
        <s v="INC-119671"/>
        <s v="INC-119609"/>
        <s v="INC-119627"/>
        <s v="INC-119670"/>
        <s v="INC-119650"/>
        <s v="INC-119665"/>
        <s v="INC-119605"/>
        <s v="INC-119667"/>
        <s v="INC-119636"/>
        <s v="INC-119646"/>
        <s v="INC-119666"/>
        <s v="INC-119673"/>
        <s v="INC-119675"/>
        <s v="INC-119680"/>
        <s v="INC-119676"/>
        <s v="INC-119727"/>
        <s v="INC-119684"/>
        <s v="INC-119683"/>
        <s v="INC-119707"/>
        <s v="INC-119734"/>
        <s v="INC-119685"/>
        <s v="INC-119732"/>
        <s v="INC-119689"/>
        <s v="INC-119678"/>
        <s v="INC-119679"/>
        <s v="INC-119737"/>
        <s v="INC-119700"/>
        <s v="INC-119738"/>
        <s v="INC-119688"/>
        <s v="INC-119695"/>
        <s v="INC-119702"/>
        <s v="INC-119710"/>
        <s v="INC-119736"/>
        <s v="INC-119686"/>
        <s v="INC-119715"/>
        <s v="INC-119729"/>
        <s v="INC-119682"/>
        <s v="INC-119691"/>
        <s v="INC-119704"/>
        <s v="INC-119708"/>
        <s v="INC-119728"/>
        <s v="INC-119696"/>
        <s v="INC-119731"/>
        <s v="INC-119743"/>
        <s v="INC-119692"/>
        <s v="INC-119711"/>
        <s v="INC-119712"/>
        <s v="INC-119723"/>
        <s v="INC-119714"/>
        <s v="INC-119726"/>
        <s v="INC-119742"/>
        <s v="INC-119745"/>
        <s v="INC-119759"/>
        <s v="INC-119774"/>
        <s v="INC-119783"/>
        <s v="INC-119794"/>
        <s v="INC-119969"/>
        <s v="INC-120022"/>
        <s v="INC-120033"/>
        <s v="INC-119787"/>
        <s v="INC-119965"/>
        <s v="INC-120042"/>
        <s v="INC-120047"/>
        <s v="INC-119804"/>
        <s v="INC-119973"/>
        <s v="INC-120086"/>
        <s v="INC-119777"/>
        <s v="INC-119827"/>
        <s v="INC-119892"/>
        <s v="INC-120060"/>
        <s v="INC-120121"/>
        <s v="INC-120192"/>
        <s v="INC-120248"/>
        <s v="INC-120286"/>
        <s v="INC-119801"/>
        <s v="INC-119811"/>
        <s v="INC-119829"/>
        <s v="INC-119851"/>
        <s v="INC-119945"/>
        <s v="INC-120046"/>
        <s v="INC-120138"/>
        <s v="INC-120143"/>
        <s v="INC-120157"/>
        <s v="INC-120162"/>
        <s v="INC-120310"/>
        <s v="INC-119817"/>
        <s v="INC-119760"/>
        <s v="INC-119789"/>
        <s v="INC-119791"/>
        <s v="INC-119896"/>
        <s v="INC-119769"/>
        <s v="INC-119781"/>
        <s v="INC-119895"/>
        <s v="INC-119909"/>
        <s v="INC-120034"/>
        <s v="INC-120168"/>
        <s v="INC-120174"/>
        <s v="INC-120223"/>
        <s v="INC-120283"/>
        <s v="INC-120335"/>
        <s v="INC-120445"/>
        <s v="INC-119867"/>
        <s v="INC-119885"/>
        <s v="INC-119899"/>
        <s v="INC-120151"/>
        <s v="INC-120185"/>
        <s v="INC-120400"/>
        <s v="INC-120450"/>
        <s v="INC-120503"/>
        <s v="INC-120527"/>
        <s v="INC-119807"/>
        <s v="INC-119818"/>
        <s v="INC-119874"/>
        <s v="INC-119953"/>
        <s v="INC-119967"/>
        <s v="INC-119974"/>
        <s v="INC-119976"/>
        <s v="INC-120075"/>
        <s v="INC-120160"/>
        <s v="INC-119797"/>
        <s v="INC-119857"/>
        <s v="INC-119944"/>
        <s v="INC-120010"/>
        <s v="INC-120039"/>
        <s v="INC-120088"/>
        <s v="INC-120109"/>
        <s v="INC-119763"/>
        <s v="INC-119802"/>
        <s v="INC-119833"/>
        <s v="INC-119842"/>
        <s v="INC-119798"/>
        <s v="INC-119985"/>
        <s v="INC-120052"/>
        <s v="INC-119803"/>
        <s v="INC-119938"/>
        <s v="INC-119954"/>
        <s v="INC-120048"/>
        <s v="INC-119865"/>
        <s v="INC-119870"/>
        <s v="INC-119997"/>
        <s v="INC-120023"/>
        <s v="INC-119809"/>
        <s v="INC-119983"/>
        <s v="INC-119796"/>
        <s v="INC-119821"/>
        <s v="INC-119823"/>
        <s v="INC-120004"/>
        <s v="INC-120006"/>
        <s v="INC-120032"/>
        <s v="INC-119906"/>
        <s v="INC-119915"/>
        <s v="INC-119984"/>
        <s v="INC-120113"/>
        <s v="INC-119793"/>
        <s v="INC-119890"/>
        <s v="INC-120031"/>
        <s v="INC-120036"/>
        <s v="INC-119758"/>
        <s v="INC-119941"/>
        <s v="INC-119971"/>
        <s v="INC-119988"/>
        <s v="INC-120070"/>
        <s v="INC-119924"/>
        <s v="INC-119966"/>
        <s v="INC-120043"/>
        <s v="INC-120313"/>
        <s v="INC-120348"/>
        <s v="INC-119766"/>
        <s v="INC-119820"/>
        <s v="INC-119910"/>
        <s v="INC-119923"/>
        <s v="INC-119935"/>
        <s v="INC-119948"/>
        <s v="INC-119855"/>
        <s v="INC-119810"/>
        <s v="INC-119814"/>
        <s v="INC-119824"/>
        <s v="INC-119835"/>
        <s v="INC-119847"/>
        <s v="INC-119868"/>
        <s v="INC-120019"/>
        <s v="INC-120040"/>
        <s v="INC-120053"/>
        <s v="INC-120057"/>
        <s v="INC-120094"/>
        <s v="INC-120097"/>
        <s v="INC-120150"/>
        <s v="INC-120186"/>
        <s v="INC-120221"/>
        <s v="INC-120269"/>
        <s v="INC-120336"/>
        <s v="INC-120365"/>
        <s v="INC-120385"/>
        <s v="INC-120461"/>
        <s v="INC-119788"/>
        <s v="INC-119799"/>
        <s v="INC-119996"/>
        <s v="INC-119838"/>
        <s v="INC-120005"/>
        <s v="INC-120027"/>
        <s v="INC-119800"/>
        <s v="INC-120037"/>
        <s v="INC-120069"/>
        <s v="INC-120098"/>
        <s v="INC-120123"/>
        <s v="INC-120165"/>
        <s v="INC-119843"/>
        <s v="INC-119878"/>
        <s v="INC-119918"/>
        <s v="INC-119775"/>
        <s v="INC-119830"/>
        <s v="INC-119891"/>
        <s v="INC-119897"/>
        <s v="INC-119900"/>
        <s v="INC-119987"/>
        <s v="INC-120020"/>
        <s v="INC-120024"/>
        <s v="INC-120059"/>
        <s v="INC-120149"/>
        <s v="INC-120161"/>
        <s v="INC-120216"/>
        <s v="INC-120274"/>
        <s v="INC-120328"/>
        <s v="INC-120475"/>
        <s v="INC-119898"/>
        <s v="INC-119904"/>
        <s v="INC-119982"/>
        <s v="INC-120055"/>
        <s v="INC-120081"/>
        <s v="INC-119901"/>
        <s v="INC-120044"/>
        <s v="INC-120063"/>
        <s v="INC-119990"/>
        <s v="INC-120187"/>
        <s v="INC-119934"/>
        <s v="INC-119963"/>
        <s v="INC-119986"/>
        <s v="INC-120001"/>
        <s v="INC-120009"/>
        <s v="INC-120068"/>
        <s v="INC-120204"/>
        <s v="INC-120218"/>
        <s v="INC-120239"/>
        <s v="INC-120247"/>
        <s v="INC-120260"/>
        <s v="INC-120300"/>
        <s v="INC-120108"/>
        <s v="INC-120141"/>
        <s v="INC-120074"/>
        <s v="INC-120115"/>
        <s v="INC-120201"/>
        <s v="INC-120236"/>
        <s v="INC-120267"/>
        <s v="INC-120058"/>
        <s v="INC-120062"/>
        <s v="INC-120089"/>
        <s v="INC-120206"/>
        <s v="INC-120255"/>
        <s v="INC-120290"/>
        <s v="INC-120291"/>
        <s v="INC-120292"/>
        <s v="INC-120316"/>
        <s v="INC-120329"/>
        <s v="INC-120407"/>
        <s v="INC-120414"/>
        <s v="INC-120438"/>
        <s v="INC-120441"/>
        <s v="INC-120466"/>
        <s v="INC-120477"/>
        <s v="INC-120219"/>
        <s v="INC-120083"/>
        <s v="INC-120158"/>
        <s v="INC-120287"/>
        <s v="INC-120293"/>
        <s v="INC-120344"/>
        <s v="INC-120443"/>
        <s v="INC-120462"/>
        <s v="INC-120665"/>
        <s v="INC-120163"/>
        <s v="INC-120112"/>
        <s v="INC-120140"/>
        <s v="INC-120128"/>
        <s v="INC-120246"/>
        <s v="INC-120252"/>
        <s v="INC-120258"/>
        <s v="INC-120301"/>
        <s v="INC-120317"/>
        <s v="INC-120331"/>
        <s v="INC-120355"/>
        <s v="INC-120387"/>
        <s v="INC-120453"/>
        <s v="INC-120117"/>
        <s v="INC-120132"/>
        <s v="INC-120110"/>
        <s v="INC-120167"/>
        <s v="INC-120170"/>
        <s v="INC-120202"/>
        <s v="INC-120322"/>
        <s v="INC-120332"/>
        <s v="INC-120142"/>
        <s v="INC-120294"/>
        <s v="INC-120515"/>
        <s v="INC-120549"/>
        <s v="INC-120574"/>
        <s v="INC-120272"/>
        <s v="INC-120345"/>
        <s v="INC-120360"/>
        <s v="INC-120368"/>
        <s v="INC-120401"/>
        <s v="INC-120497"/>
        <s v="INC-120513"/>
        <s v="INC-120557"/>
        <s v="INC-120573"/>
        <s v="INC-120618"/>
        <s v="INC-120215"/>
        <s v="INC-120230"/>
        <s v="INC-120490"/>
        <s v="INC-120491"/>
        <s v="INC-120210"/>
        <s v="INC-120278"/>
        <s v="INC-120282"/>
        <s v="INC-120314"/>
        <s v="INC-120352"/>
        <s v="INC-120373"/>
        <s v="INC-120397"/>
        <s v="INC-120476"/>
        <s v="INC-120478"/>
        <s v="INC-120480"/>
        <s v="INC-120485"/>
        <s v="INC-120486"/>
        <s v="INC-120487"/>
        <s v="INC-120349"/>
        <s v="INC-120370"/>
        <s v="INC-120379"/>
        <s v="INC-120454"/>
        <s v="INC-120473"/>
        <s v="INC-120533"/>
        <s v="INC-120543"/>
        <s v="INC-120622"/>
        <s v="INC-120188"/>
        <s v="INC-120214"/>
        <s v="INC-120220"/>
        <s v="INC-120271"/>
        <s v="INC-120297"/>
        <s v="INC-120351"/>
        <s v="INC-120359"/>
        <s v="INC-120361"/>
        <s v="INC-120424"/>
        <s v="INC-120432"/>
        <s v="INC-120541"/>
        <s v="INC-120576"/>
        <s v="INC-120616"/>
        <s v="INC-120199"/>
        <s v="INC-120431"/>
        <s v="INC-120455"/>
        <s v="INC-120502"/>
        <s v="INC-120594"/>
        <s v="INC-120609"/>
        <s v="INC-120627"/>
        <s v="INC-120222"/>
        <s v="INC-120312"/>
        <s v="INC-120386"/>
        <s v="INC-120390"/>
        <s v="INC-120393"/>
        <s v="INC-120405"/>
        <s v="INC-120428"/>
        <s v="INC-120474"/>
        <s v="INC-120181"/>
        <s v="INC-120208"/>
        <s v="INC-120268"/>
        <s v="INC-120279"/>
        <s v="INC-120198"/>
        <s v="INC-120266"/>
        <s v="INC-120284"/>
        <s v="INC-120320"/>
        <s v="INC-120323"/>
        <s v="INC-120324"/>
        <s v="INC-120403"/>
        <s v="INC-120498"/>
        <s v="INC-120189"/>
        <s v="INC-120209"/>
        <s v="INC-120285"/>
        <s v="INC-120298"/>
        <s v="INC-120307"/>
        <s v="INC-120308"/>
        <s v="INC-120315"/>
        <s v="INC-120506"/>
        <s v="INC-120510"/>
        <s v="INC-120551"/>
        <s v="INC-120588"/>
        <s v="INC-120193"/>
        <s v="INC-120197"/>
        <s v="INC-120277"/>
        <s v="INC-120288"/>
        <s v="INC-120319"/>
        <s v="INC-120372"/>
        <s v="INC-120440"/>
        <s v="INC-120449"/>
        <s v="INC-120468"/>
        <s v="INC-120420"/>
        <s v="INC-120592"/>
        <s v="INC-120270"/>
        <s v="INC-120289"/>
        <s v="INC-120318"/>
        <s v="INC-120369"/>
        <s v="INC-120392"/>
        <s v="INC-120417"/>
        <s v="INC-120421"/>
        <s v="INC-120425"/>
        <s v="INC-120437"/>
        <s v="INC-120458"/>
        <s v="INC-120569"/>
        <s v="INC-120633"/>
        <s v="INC-120648"/>
        <s v="INC-120321"/>
        <s v="INC-120343"/>
        <s v="INC-120353"/>
        <s v="INC-120376"/>
        <s v="INC-120377"/>
        <s v="INC-120399"/>
        <s v="INC-120412"/>
        <s v="INC-120427"/>
        <s v="INC-120482"/>
        <s v="INC-120536"/>
        <s v="INC-120537"/>
        <s v="INC-120547"/>
        <s v="INC-120419"/>
        <s v="INC-120327"/>
        <s v="INC-120330"/>
        <s v="INC-120558"/>
        <s v="INC-120363"/>
        <s v="INC-120389"/>
        <s v="INC-120435"/>
        <s v="INC-120456"/>
        <s v="INC-120518"/>
        <s v="INC-120521"/>
        <s v="INC-120540"/>
        <s v="INC-120671"/>
        <s v="INC-120375"/>
        <s v="INC-120411"/>
        <s v="INC-120677"/>
        <s v="INC-120472"/>
        <s v="INC-120567"/>
        <s v="INC-120610"/>
        <s v="INC-120650"/>
        <s v="INC-120436"/>
        <s v="INC-120447"/>
        <s v="INC-120570"/>
        <s v="INC-120489"/>
        <s v="INC-120507"/>
        <s v="INC-120613"/>
        <s v="INC-120668"/>
        <s v="INC-120483"/>
        <s v="INC-120516"/>
        <s v="INC-120552"/>
        <s v="INC-120434"/>
        <s v="INC-120446"/>
        <s v="INC-120448"/>
        <s v="INC-120514"/>
        <s v="INC-120522"/>
        <s v="INC-120451"/>
        <s v="INC-120467"/>
        <s v="INC-120469"/>
        <s v="INC-120484"/>
        <s v="INC-120519"/>
        <s v="INC-120591"/>
        <s v="INC-120674"/>
        <s v="INC-120561"/>
        <s v="INC-120565"/>
        <s v="INC-120571"/>
        <s v="INC-120667"/>
        <s v="INC-120645"/>
        <s v="INC-120669"/>
        <s v="INC-120528"/>
        <s v="INC-120595"/>
        <s v="INC-120659"/>
        <s v="INC-120600"/>
        <s v="INC-120604"/>
        <s v="INC-120601"/>
        <s v="INC-120607"/>
        <s v="INC-120643"/>
        <s v="INC-120577"/>
        <s v="INC-120608"/>
        <s v="INC-120582"/>
        <s v="INC-120662"/>
        <s v="INC-120593"/>
        <s v="INC-120611"/>
        <s v="INC-120658"/>
        <s v="INC-120644"/>
        <s v="INC-120625"/>
        <s v="INC-120631"/>
        <s v="INC-120641"/>
        <s v="INC-120654"/>
        <s v="INC-120666"/>
        <s v="INC-120663"/>
        <s v="INC-120673"/>
        <s v="INC-120688"/>
        <s v="INC-120694"/>
        <s v="INC-120753"/>
        <s v="INC-120818"/>
        <s v="INC-120698"/>
        <s v="INC-120739"/>
        <s v="INC-120828"/>
        <s v="INC-120745"/>
        <s v="INC-120819"/>
        <s v="INC-120704"/>
        <s v="INC-120706"/>
        <s v="INC-120773"/>
        <s v="INC-120801"/>
        <s v="INC-120841"/>
        <s v="INC-120680"/>
        <s v="INC-120721"/>
        <s v="INC-120755"/>
        <s v="INC-120849"/>
        <s v="INC-120719"/>
        <s v="INC-120727"/>
        <s v="INC-120730"/>
        <s v="INC-120823"/>
        <s v="INC-120750"/>
        <s v="INC-120787"/>
        <s v="INC-120780"/>
        <s v="INC-120792"/>
        <s v="INC-120794"/>
        <s v="INC-120795"/>
        <s v="INC-120830"/>
        <s v="INC-120723"/>
        <s v="INC-120743"/>
        <s v="INC-120797"/>
        <s v="INC-120838"/>
        <s v="INC-120767"/>
        <s v="INC-120774"/>
        <s v="INC-120821"/>
        <s v="INC-120874"/>
        <s v="INC-120777"/>
        <s v="INC-120790"/>
        <s v="INC-120822"/>
        <s v="INC-120678"/>
        <s v="INC-120776"/>
        <s v="INC-120679"/>
        <s v="INC-120738"/>
        <s v="INC-120754"/>
        <s v="INC-120712"/>
        <s v="INC-120733"/>
        <s v="INC-120708"/>
        <s v="INC-120710"/>
        <s v="INC-120726"/>
        <s v="INC-120853"/>
        <s v="INC-120859"/>
        <s v="INC-120843"/>
        <s v="INC-120861"/>
        <s v="INC-120701"/>
        <s v="INC-120718"/>
        <s v="INC-120687"/>
        <s v="INC-120781"/>
        <s v="INC-120700"/>
        <s v="INC-120778"/>
        <s v="INC-120796"/>
        <s v="INC-120683"/>
        <s v="INC-120737"/>
        <s v="INC-120769"/>
        <s v="INC-120684"/>
        <s v="INC-120757"/>
        <s v="INC-120759"/>
        <s v="INC-120771"/>
        <s v="INC-120685"/>
        <s v="INC-120686"/>
        <s v="INC-120784"/>
        <s v="INC-120816"/>
        <s v="INC-120689"/>
        <s v="INC-120845"/>
        <s v="INC-120732"/>
        <s v="INC-120749"/>
        <s v="INC-120752"/>
        <s v="INC-120852"/>
        <s v="INC-120709"/>
        <s v="INC-120722"/>
        <s v="INC-120740"/>
        <s v="INC-120751"/>
        <s v="INC-120772"/>
        <s v="INC-120695"/>
        <s v="INC-120746"/>
        <s v="INC-120747"/>
        <s v="INC-120711"/>
        <s v="INC-120891"/>
        <s v="INC-120930"/>
        <s v="INC-120934"/>
        <s v="INC-121045"/>
        <s v="INC-120914"/>
        <s v="INC-120959"/>
        <s v="INC-120979"/>
        <s v="INC-120991"/>
        <s v="INC-120958"/>
        <s v="INC-121010"/>
        <s v="INC-121027"/>
        <s v="INC-121039"/>
        <s v="INC-121061"/>
        <s v="INC-121074"/>
        <s v="INC-121121"/>
        <s v="INC-121180"/>
        <s v="INC-120984"/>
        <s v="INC-121082"/>
        <s v="INC-121213"/>
        <s v="INC-121218"/>
        <s v="INC-121231"/>
        <s v="INC-121246"/>
        <s v="INC-121274"/>
        <s v="INC-121283"/>
        <s v="INC-121025"/>
        <s v="INC-121032"/>
        <s v="INC-121034"/>
        <s v="INC-121056"/>
        <s v="INC-120927"/>
        <s v="INC-120897"/>
        <s v="INC-120946"/>
        <s v="INC-121033"/>
        <s v="INC-121057"/>
        <s v="INC-120876"/>
        <s v="INC-120888"/>
        <s v="INC-120923"/>
        <s v="INC-120896"/>
        <s v="INC-121000"/>
        <s v="INC-121007"/>
        <s v="INC-121051"/>
        <s v="INC-121102"/>
        <s v="INC-121295"/>
        <s v="INC-121296"/>
        <s v="INC-120909"/>
        <s v="INC-121012"/>
        <s v="INC-121044"/>
        <s v="INC-120880"/>
        <s v="INC-120907"/>
        <s v="INC-120995"/>
        <s v="INC-121005"/>
        <s v="INC-121062"/>
        <s v="INC-120901"/>
        <s v="INC-120982"/>
        <s v="INC-121072"/>
        <s v="INC-120924"/>
        <s v="INC-121018"/>
        <s v="INC-121068"/>
        <s v="INC-120938"/>
        <s v="INC-120948"/>
        <s v="INC-120973"/>
        <s v="INC-120939"/>
        <s v="INC-120977"/>
        <s v="INC-121036"/>
        <s v="INC-121038"/>
        <s v="INC-121055"/>
        <s v="INC-121058"/>
        <s v="INC-121075"/>
        <s v="INC-121080"/>
        <s v="INC-121096"/>
        <s v="INC-120941"/>
        <s v="INC-120942"/>
        <s v="INC-121050"/>
        <s v="INC-121065"/>
        <s v="INC-120940"/>
        <s v="INC-120962"/>
        <s v="INC-121026"/>
        <s v="INC-121063"/>
        <s v="INC-121130"/>
        <s v="INC-121156"/>
        <s v="INC-121226"/>
        <s v="INC-121293"/>
        <s v="INC-120879"/>
        <s v="INC-120983"/>
        <s v="INC-121127"/>
        <s v="INC-120960"/>
        <s v="INC-121019"/>
        <s v="INC-121079"/>
        <s v="INC-121194"/>
        <s v="INC-121267"/>
        <s v="INC-121276"/>
        <s v="INC-120889"/>
        <s v="INC-120988"/>
        <s v="INC-121004"/>
        <s v="INC-121011"/>
        <s v="INC-121016"/>
        <s v="INC-120928"/>
        <s v="INC-120986"/>
        <s v="INC-121029"/>
        <s v="INC-121084"/>
        <s v="INC-121105"/>
        <s v="INC-121117"/>
        <s v="INC-121252"/>
        <s v="INC-121272"/>
        <s v="INC-121292"/>
        <s v="INC-120929"/>
        <s v="INC-120951"/>
        <s v="INC-121013"/>
        <s v="INC-121022"/>
        <s v="INC-121024"/>
        <s v="INC-120911"/>
        <s v="INC-120916"/>
        <s v="INC-121015"/>
        <s v="INC-121191"/>
        <s v="INC-121205"/>
        <s v="INC-121206"/>
        <s v="INC-121289"/>
        <s v="INC-121312"/>
        <s v="INC-121321"/>
        <s v="INC-120945"/>
        <s v="INC-121028"/>
        <s v="INC-121037"/>
        <s v="INC-121067"/>
        <s v="INC-121101"/>
        <s v="INC-120933"/>
        <s v="INC-121073"/>
        <s v="INC-121286"/>
        <s v="INC-120925"/>
        <s v="INC-120961"/>
        <s v="INC-121031"/>
        <s v="INC-121035"/>
        <s v="INC-121140"/>
        <s v="INC-121190"/>
        <s v="INC-121244"/>
        <s v="INC-121278"/>
        <s v="INC-121290"/>
        <s v="INC-121021"/>
        <s v="INC-121053"/>
        <s v="INC-121060"/>
        <s v="INC-121066"/>
        <s v="INC-121077"/>
        <s v="INC-121120"/>
        <s v="INC-121200"/>
        <s v="INC-121202"/>
        <s v="INC-121219"/>
        <s v="INC-121273"/>
        <s v="INC-121054"/>
        <s v="INC-121089"/>
        <s v="INC-121023"/>
        <s v="INC-121064"/>
        <s v="INC-121166"/>
        <s v="INC-121207"/>
        <s v="INC-121208"/>
        <s v="INC-121215"/>
        <s v="INC-121042"/>
        <s v="INC-121052"/>
        <s v="INC-121149"/>
        <s v="INC-121168"/>
        <s v="INC-121172"/>
        <s v="INC-121175"/>
        <s v="INC-121088"/>
        <s v="INC-121160"/>
        <s v="INC-121193"/>
        <s v="INC-121222"/>
        <s v="INC-121223"/>
        <s v="INC-121236"/>
        <s v="INC-121245"/>
        <s v="INC-121263"/>
        <s v="INC-121298"/>
        <s v="INC-121043"/>
        <s v="INC-121085"/>
        <s v="INC-121076"/>
        <s v="INC-121078"/>
        <s v="INC-121128"/>
        <s v="INC-121138"/>
        <s v="INC-121155"/>
        <s v="INC-121209"/>
        <s v="INC-121229"/>
        <s v="INC-121234"/>
        <s v="INC-121248"/>
        <s v="INC-121281"/>
        <s v="INC-121301"/>
        <s v="INC-121188"/>
        <s v="INC-121224"/>
        <s v="INC-121083"/>
        <s v="INC-121103"/>
        <s v="INC-121136"/>
        <s v="INC-121139"/>
        <s v="INC-121256"/>
        <s v="INC-121115"/>
        <s v="INC-121255"/>
        <s v="INC-121145"/>
        <s v="INC-121184"/>
        <s v="INC-121212"/>
        <s v="INC-121249"/>
        <s v="INC-121282"/>
        <s v="INC-121284"/>
        <s v="INC-121162"/>
        <s v="INC-121182"/>
        <s v="INC-121189"/>
        <s v="INC-121198"/>
        <s v="INC-121227"/>
        <s v="INC-121242"/>
        <s v="INC-121247"/>
        <s v="INC-121262"/>
        <s v="INC-121264"/>
        <s v="INC-121306"/>
        <s v="INC-121114"/>
        <s v="INC-121144"/>
        <s v="INC-121178"/>
        <s v="INC-121210"/>
        <s v="INC-121235"/>
        <s v="INC-121297"/>
        <s v="INC-121196"/>
        <s v="INC-121211"/>
        <s v="INC-121237"/>
        <s v="INC-121265"/>
        <s v="INC-121279"/>
        <s v="INC-121288"/>
        <s v="INC-121300"/>
        <s v="INC-121303"/>
        <s v="INC-121170"/>
        <s v="INC-121238"/>
        <s v="INC-121253"/>
        <s v="INC-121197"/>
        <s v="INC-121232"/>
        <s v="INC-121277"/>
        <s v="INC-121165"/>
        <s v="INC-121221"/>
        <s v="INC-121266"/>
        <s v="INC-121152"/>
        <s v="INC-121199"/>
        <s v="INC-121254"/>
        <s v="INC-121179"/>
        <s v="INC-121228"/>
        <s v="INC-121241"/>
        <s v="INC-121269"/>
        <s v="INC-121270"/>
        <s v="INC-121195"/>
        <s v="INC-121216"/>
        <s v="INC-121243"/>
        <s v="INC-121259"/>
        <s v="INC-121268"/>
        <s v="INC-121314"/>
        <s v="INC-121220"/>
        <s v="INC-121239"/>
        <s v="INC-121251"/>
        <s v="INC-121261"/>
        <s v="INC-121225"/>
        <s v="INC-121240"/>
        <s v="INC-121342"/>
        <s v="INC-121304"/>
        <s v="INC-121344"/>
        <s v="INC-121658"/>
        <s v="INC-121302"/>
        <s v="INC-121335"/>
        <s v="INC-121396"/>
        <s v="INC-121436"/>
        <s v="INC-121309"/>
        <s v="INC-121339"/>
        <s v="INC-121740"/>
        <s v="INC-121381"/>
        <s v="INC-121308"/>
        <s v="INC-121355"/>
        <s v="INC-121477"/>
        <s v="INC-121493"/>
        <s v="INC-121629"/>
        <s v="INC-121697"/>
        <s v="INC-121341"/>
        <s v="INC-121318"/>
        <s v="INC-121366"/>
        <s v="INC-121457"/>
        <s v="INC-121458"/>
        <s v="INC-121323"/>
        <s v="INC-121726"/>
        <s v="INC-121376"/>
        <s v="INC-121392"/>
        <s v="INC-121402"/>
        <s v="INC-121421"/>
        <s v="INC-121503"/>
        <s v="INC-121568"/>
        <s v="INC-121592"/>
        <s v="INC-121647"/>
        <s v="INC-121343"/>
        <s v="INC-121399"/>
        <s v="INC-121557"/>
        <s v="INC-121596"/>
        <s v="INC-121331"/>
        <s v="INC-121475"/>
        <s v="INC-121449"/>
        <s v="INC-121499"/>
        <s v="INC-121506"/>
        <s v="INC-121372"/>
        <s v="INC-121338"/>
        <s v="INC-121393"/>
        <s v="INC-121685"/>
        <s v="INC-121700"/>
        <s v="INC-121630"/>
        <s v="INC-121677"/>
        <s v="INC-121711"/>
        <s v="INC-121713"/>
        <s v="INC-121504"/>
        <s v="INC-121564"/>
        <s v="INC-121591"/>
        <s v="INC-121600"/>
        <s v="INC-121662"/>
        <s v="INC-121401"/>
        <s v="INC-121430"/>
        <s v="INC-121416"/>
        <s v="INC-121498"/>
        <s v="INC-121670"/>
        <s v="INC-121377"/>
        <s v="INC-121434"/>
        <s v="INC-121621"/>
        <s v="INC-121500"/>
        <s v="INC-121509"/>
        <s v="INC-121515"/>
        <s v="INC-121420"/>
        <s v="INC-121495"/>
        <s v="INC-121705"/>
        <s v="INC-121730"/>
        <s v="INC-121443"/>
        <s v="INC-121496"/>
        <s v="INC-121513"/>
        <s v="INC-121681"/>
        <s v="INC-121737"/>
        <s v="INC-121527"/>
        <s v="INC-121576"/>
        <s v="INC-121492"/>
        <s v="INC-121631"/>
        <s v="INC-121680"/>
        <s v="INC-121578"/>
        <s v="INC-121581"/>
        <s v="INC-121577"/>
        <s v="INC-121653"/>
        <s v="INC-121715"/>
        <s v="INC-121772"/>
        <s v="INC-121775"/>
        <s v="INC-121781"/>
        <s v="INC-121785"/>
        <s v="INC-121789"/>
        <s v="INC-121791"/>
        <s v="INC-121794"/>
        <s v="INC-121800"/>
        <s v="INC-121801"/>
        <s v="INC-121803"/>
        <s v="INC-121804"/>
        <s v="INC-121702"/>
        <s v="INC-121774"/>
        <s v="INC-121641"/>
        <s v="INC-121643"/>
        <s v="INC-121660"/>
        <s v="INC-121614"/>
        <s v="INC-121712"/>
        <s v="INC-121606"/>
        <s v="INC-121598"/>
        <s v="INC-121673"/>
        <s v="INC-121720"/>
        <s v="INC-121729"/>
        <s v="INC-121838"/>
        <s v="INC-121597"/>
        <s v="INC-121654"/>
        <s v="INC-121624"/>
        <s v="INC-121651"/>
        <s v="INC-121710"/>
        <s v="INC-121698"/>
        <s v="INC-121675"/>
        <s v="INC-121695"/>
        <s v="INC-121709"/>
        <s v="INC-121689"/>
        <s v="INC-121683"/>
        <s v="INC-121668"/>
        <s v="INC-121723"/>
        <s v="INC-121664"/>
        <s v="INC-121696"/>
        <s v="INC-121810"/>
        <s v="INC-121718"/>
        <s v="INC-121714"/>
        <s v="INC-121820"/>
        <s v="INC-121821"/>
        <s v="INC-121822"/>
        <s v="INC-121727"/>
        <s v="INC-121815"/>
        <s v="INC-121736"/>
        <s v="INC-121796"/>
        <s v="INC-121830"/>
        <s v="INC-114007" u="1"/>
        <s v="INC-114671" u="1"/>
        <s v="INC-118178" u="1"/>
        <s v="INC-118675" u="1"/>
        <s v="INC-119015" u="1"/>
        <s v="INC-119312" u="1"/>
        <s v="INC-119322" u="1"/>
        <s v="INC-119654" u="1"/>
      </sharedItems>
    </cacheField>
    <cacheField name="Requester" numFmtId="0">
      <sharedItems/>
    </cacheField>
    <cacheField name="Group" numFmtId="0">
      <sharedItems count="7">
        <s v="Infrastructure"/>
        <s v="Service Desk - Level 1"/>
        <s v="Service Desk - Level 2"/>
        <s v="Business Intelligence"/>
        <s v="Integrations Support"/>
        <s v="Information Security"/>
        <s v="ITSM Platform Support" u="1"/>
      </sharedItems>
    </cacheField>
    <cacheField name="Technician" numFmtId="0">
      <sharedItems count="86">
        <s v="Islam, Mohammed"/>
        <s v="Bakthavachalam, Arun Kumar"/>
        <s v="Hudson, Darren"/>
        <s v="Prior, Bryan"/>
        <s v="Chan, William"/>
        <s v="Gujjar, Srinivas"/>
        <s v="Sunio, Joey"/>
        <s v="Firdous, Ahmad Kumar"/>
        <s v="Montgomery, Dom"/>
        <s v="Cruz, Adrian J."/>
        <s v="Lozzi, Freddie"/>
        <s v="Lazerson, Ilya"/>
        <s v="Youger, Chris"/>
        <s v="Wirth, Derek"/>
        <s v="Salgado, Agustin"/>
        <s v="Suarez, Bernabé"/>
        <s v="Chang, Martin"/>
        <s v="Black, Darin"/>
        <s v="Lanza, Mayra"/>
        <s v="Moses, Albert"/>
        <s v="Ales, Jason"/>
        <s v="Camp, Jay"/>
        <s v="Fries, James"/>
        <s v="McDougall, John"/>
        <s v="Paredes, Carlos"/>
        <s v="Smith, Sean"/>
        <s v="Tuten, Tariece"/>
        <s v="Stephen, Brandon"/>
        <s v="O'Donnell, Cody"/>
        <s v="Saravanan, Muthu"/>
        <s v="Narayanan, T. Surya"/>
        <s v="Bridges, Michael"/>
        <s v="Manoj, Joshua"/>
        <s v="Vishwanathan, Balasubramani"/>
        <s v="S, Subash"/>
        <s v="Emralino, Byron"/>
        <s v="Ahir, Ravikant"/>
        <s v="Pandya, Hiren"/>
        <s v="Williams, Terrence"/>
        <s v="Luhar, Manilal"/>
        <s v="Esakki, Iyyappan"/>
        <s v="Vaya, Mitesh"/>
        <s v="Kennedy, Ryan"/>
        <s v="Tamil, Deepan"/>
        <s v="Smith, Jacob"/>
        <s v="Rajan, Makesh"/>
        <s v="Sathiyamoorthi, V"/>
        <s v="Gilbert, Jeff"/>
        <s v="Sunkari, Sashank"/>
        <s v="Chen, Steven"/>
        <s v="Chu, Ronald"/>
        <s v="S, Venkataramanan"/>
        <s v="Ganesan, Sriram"/>
        <s v="Mandi, Joseph"/>
        <s v="Evans, Arien"/>
        <s v="Legge, Andrew"/>
        <s v="Katta ,Sai Sarath Prudhvi"/>
        <s v="Maddox, Matt"/>
        <s v="Powe, Daniel"/>
        <s v="Rodriguez, Troy"/>
        <s v="Raavi, Vivek"/>
        <s v="Ruiz, Alvaro"/>
        <s v="Vinod, Kedar"/>
        <s v="Vande Vaarst, Eric"/>
        <s v="Radakrishnan, Iyappan"/>
        <s v="Sudar, Sri"/>
        <s v="T., Giridhar"/>
        <s v="Dene, James J."/>
        <s v="Acharya, Spandan"/>
        <s v="Kumar, Sathish T."/>
        <s v="Persells, Joe"/>
        <s v="Koodray, Joe"/>
        <s v="Aravindan, A.V."/>
        <s v="Alano, Brandon"/>
        <s v="Huh, John"/>
        <s v="Brown, Jake"/>
        <s v="Surya, Jana"/>
        <s v="Mahajan, Anmol"/>
        <s v="Murali, Parthiban"/>
        <s v="P, Mohamed Imthiyas"/>
        <s v="Craven, James"/>
        <s v="Baldwin, Sharon M."/>
        <s v="Nickerson, Lena"/>
        <s v="Johnson, Carl"/>
        <s v="Wood, Derek"/>
        <s v="Boumia, Karim"/>
      </sharedItems>
    </cacheField>
    <cacheField name="Created Time" numFmtId="0">
      <sharedItems/>
    </cacheField>
    <cacheField name="Response Due By Time" numFmtId="0">
      <sharedItems/>
    </cacheField>
    <cacheField name="First Response Overdue Status" numFmtId="0">
      <sharedItems/>
    </cacheField>
    <cacheField name="Due By Time" numFmtId="0">
      <sharedItems/>
    </cacheField>
    <cacheField name="Overdue Status" numFmtId="0">
      <sharedItems/>
    </cacheField>
    <cacheField name="Completed Time" numFmtId="14">
      <sharedItems/>
    </cacheField>
    <cacheField name="Manager" numFmtId="0">
      <sharedItems/>
    </cacheField>
    <cacheField name="Completed Date" numFmtId="14">
      <sharedItems containsSemiMixedTypes="0" containsNonDate="0" containsDate="1" containsString="0" minDate="2025-02-01T00:00:00" maxDate="2025-03-01T00:00:00" count="28">
        <d v="2025-02-07T00:00:00"/>
        <d v="2025-02-03T00:00:00"/>
        <d v="2025-02-04T00:00:00"/>
        <d v="2025-02-14T00:00:00"/>
        <d v="2025-02-06T00:00:00"/>
        <d v="2025-02-19T00:00:00"/>
        <d v="2025-02-12T00:00:00"/>
        <d v="2025-02-05T00:00:00"/>
        <d v="2025-02-17T00:00:00"/>
        <d v="2025-02-25T00:00:00"/>
        <d v="2025-02-11T00:00:00"/>
        <d v="2025-02-24T00:00:00"/>
        <d v="2025-02-13T00:00:00"/>
        <d v="2025-02-20T00:00:00"/>
        <d v="2025-02-10T00:00:00"/>
        <d v="2025-02-27T00:00:00"/>
        <d v="2025-02-26T00:00:00"/>
        <d v="2025-02-21T00:00:00"/>
        <d v="2025-02-15T00:00:00"/>
        <d v="2025-02-28T00:00:00"/>
        <d v="2025-02-01T00:00:00"/>
        <d v="2025-02-18T00:00:00"/>
        <d v="2025-02-08T00:00:00"/>
        <d v="2025-02-02T00:00:00"/>
        <d v="2025-02-09T00:00:00"/>
        <d v="2025-02-16T00:00:00"/>
        <d v="2025-02-23T00:00:00"/>
        <d v="2025-02-22T00:00:00"/>
      </sharedItems>
      <fieldGroup par="15"/>
    </cacheField>
    <cacheField name="Random" numFmtId="0">
      <sharedItems containsSemiMixedTypes="0" containsString="0" containsNumber="1" minValue="9.247081039864824E-5" maxValue="0.99944591154709572"/>
    </cacheField>
    <cacheField name="Rank" numFmtId="0">
      <sharedItems containsSemiMixedTypes="0" containsString="0" containsNumber="1" containsInteger="1" minValue="1" maxValue="169"/>
    </cacheField>
    <cacheField name="Months (Completed Date)" numFmtId="0" databaseField="0">
      <fieldGroup base="12">
        <rangePr groupBy="months" startDate="2025-02-01T00:00:00" endDate="2025-03-01T00:00:00"/>
        <groupItems count="14">
          <s v="&lt;2/1/202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xcel Services" refreshedDate="45747.032340625003" backgroundQuery="1" createdVersion="8" refreshedVersion="8" minRefreshableVersion="3" recordCount="0" supportSubquery="1" supportAdvancedDrill="1" xr:uid="{A868B1C1-9BE3-4B24-9485-FCA9B9C52192}">
  <cacheSource type="external" connectionId="1"/>
  <cacheFields count="4">
    <cacheField name="[Table2].[Manager].[Manager]" caption="Manager" numFmtId="0" hierarchy="4" level="1">
      <sharedItems count="6">
        <s v="Baldwin, Sharon"/>
        <s v="C M, Saravanan"/>
        <s v="Mandi, Joe"/>
        <s v="Sanjuan, Sonja"/>
        <s v="Sinha, Mahesh"/>
        <s v="Smith, Sean"/>
      </sharedItems>
    </cacheField>
    <cacheField name="[Table2].[Technician].[Technician]" caption="Technician" numFmtId="0" level="1">
      <sharedItems count="22">
        <s v="Acharya, Spandan"/>
        <s v="Aravindan, A.V."/>
        <s v="Bakthavachalam, Arun Kumar"/>
        <s v="Esakki, Iyyappan"/>
        <s v="Ganesan, Sriram"/>
        <s v="Kumar, Sathish T."/>
        <s v="Manoj, Joshua"/>
        <s v="Moses, Albert"/>
        <s v="Murali, Parthiban"/>
        <s v="Narayanan, T. Surya"/>
        <s v="P, Mohamed Imthiyas"/>
        <s v="Radakrishnan, Iyappan"/>
        <s v="Rajan, Makesh"/>
        <s v="S, Subash"/>
        <s v="S, Venkataramanan"/>
        <s v="Saravanan, Muthu"/>
        <s v="Sathiyamoorthi, V"/>
        <s v="Sudar, Sri"/>
        <s v="Surya, Jana"/>
        <s v="T., Giridhar"/>
        <s v="Tamil, Deepan"/>
        <s v="Vishwanathan, Balasubramani"/>
      </sharedItems>
    </cacheField>
    <cacheField name="[Table2].[Completed Date (Month)].[Completed Date (Month)]" caption="Completed Date (Month)" numFmtId="0" hierarchy="19" level="1">
      <sharedItems count="2">
        <s v="Jan"/>
        <s v="Feb"/>
      </sharedItems>
    </cacheField>
    <cacheField name="[Measures].[Average of Audit Score]" caption="Average of Audit Score" numFmtId="0" hierarchy="24" level="32767"/>
  </cacheFields>
  <cacheHierarchies count="37">
    <cacheHierarchy uniqueName="[Table2].[Technician]" caption="Technician" attribute="1" defaultMemberUniqueName="[Table2].[Technician].[All]" allUniqueName="[Table2].[Technician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Request ID]" caption="Request ID" attribute="1" defaultMemberUniqueName="[Table2].[Request ID].[All]" allUniqueName="[Table2].[Request ID].[All]" dimensionUniqueName="[Table2]" displayFolder="" count="0" memberValueDatatype="130" unbalanced="0"/>
    <cacheHierarchy uniqueName="[Table2].[Subject]" caption="Subject" attribute="1" defaultMemberUniqueName="[Table2].[Subject].[All]" allUniqueName="[Table2].[Subject].[All]" dimensionUniqueName="[Table2]" displayFolder="" count="0" memberValueDatatype="130" unbalanced="0"/>
    <cacheHierarchy uniqueName="[Table2].[Completed Date]" caption="Completed Date" attribute="1" time="1" defaultMemberUniqueName="[Table2].[Completed Date].[All]" allUniqueName="[Table2].[Completed Date].[All]" dimensionUniqueName="[Table2]" displayFolder="" count="0" memberValueDatatype="7" unbalanced="0"/>
    <cacheHierarchy uniqueName="[Table2].[Manager]" caption="Manager" attribute="1" defaultMemberUniqueName="[Table2].[Manager].[All]" allUniqueName="[Table2].[Manager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Has the &quot;Requester Name&quot; been updated to reflect who the ticket is for? (Section 2b)]" caption="Has the &quot;Requester Name&quot; been updated to reflect who the ticket is for? (Section 2b)" attribute="1" defaultMemberUniqueName="[Table2].[Has the &quot;Requester Name&quot; been updated to reflect who the ticket is for? (Section 2b)].[All]" allUniqueName="[Table2].[Has the &quot;Requester Name&quot; been updated to reflect who the ticket is for? (Section 2b)].[All]" dimensionUniqueName="[Table2]" displayFolder="" count="0" memberValueDatatype="130" unbalanced="0"/>
    <cacheHierarchy uniqueName="[Table2].[Has the ticket &quot;Subject&quot; been updated to leverage the naming convention &quot;SERVICE - Brief Description]" caption="Has the ticket &quot;Subject&quot; been updated to leverage the naming convention &quot;SERVICE - Brief Description" attribute="1" defaultMemberUniqueName="[Table2].[Has the ticket &quot;Subject&quot; been updated to leverage the naming convention &quot;SERVICE - Brief Description].[All]" allUniqueName="[Table2].[Has the ticket &quot;Subject&quot; been updated to leverage the naming convention &quot;SERVICE - Brief Description].[All]" dimensionUniqueName="[Table2]" displayFolder="" count="0" memberValueDatatype="130" unbalanced="0"/>
    <cacheHierarchy uniqueName="[Table2].[Did the technician search for and note a relevant Solution article, if one exists? (Section 8b)]" caption="Did the technician search for and note a relevant Solution article, if one exists? (Section 8b)" attribute="1" defaultMemberUniqueName="[Table2].[Did the technician search for and note a relevant Solution article, if one exists? (Section 8b)].[All]" allUniqueName="[Table2].[Did the technician search for and note a relevant Solution article, if one exists? (Section 8b)].[All]" dimensionUniqueName="[Table2]" displayFolder="" count="0" memberValueDatatype="130" unbalanced="0"/>
    <cacheHierarchy uniqueName="[Table2].[Did the technician provide clear and detailed notes, documenting all steps taking during troubleshoo]" caption="Did the technician provide clear and detailed notes, documenting all steps taking during troubleshoo" attribute="1" defaultMemberUniqueName="[Table2].[Did the technician provide clear and detailed notes, documenting all steps taking during troubleshoo].[All]" allUniqueName="[Table2].[Did the technician provide clear and detailed notes, documenting all steps taking during troubleshoo].[All]" dimensionUniqueName="[Table2]" displayFolder="" count="0" memberValueDatatype="130" unbalanced="0"/>
    <cacheHierarchy uniqueName="[Table2].[Are the resolutions notes clearly and fully documented, including the exact steps taken for resoluti]" caption="Are the resolutions notes clearly and fully documented, including the exact steps taken for resoluti" attribute="1" defaultMemberUniqueName="[Table2].[Are the resolutions notes clearly and fully documented, including the exact steps taken for resoluti].[All]" allUniqueName="[Table2].[Are the resolutions notes clearly and fully documented, including the exact steps taken for resoluti].[All]" dimensionUniqueName="[Table2]" displayFolder="" count="0" memberValueDatatype="130" unbalanced="0"/>
    <cacheHierarchy uniqueName="[Table2].[If no solution article existed, did the technician submit a new solution article request? (Section 1]" caption="If no solution article existed, did the technician submit a new solution article request? (Section 1" attribute="1" defaultMemberUniqueName="[Table2].[If no solution article existed, did the technician submit a new solution article request? (Section 1].[All]" allUniqueName="[Table2].[If no solution article existed, did the technician submit a new solution article request? (Section 1].[All]" dimensionUniqueName="[Table2]" displayFolder="" count="0" memberValueDatatype="130" unbalanced="0"/>
    <cacheHierarchy uniqueName="[Table2].[Notes]" caption="Notes" attribute="1" defaultMemberUniqueName="[Table2].[Notes].[All]" allUniqueName="[Table2].[Notes].[All]" dimensionUniqueName="[Table2]" displayFolder="" count="0" memberValueDatatype="130" unbalanced="0"/>
    <cacheHierarchy uniqueName="[Table2].[Q.1]" caption="Q.1" attribute="1" defaultMemberUniqueName="[Table2].[Q.1].[All]" allUniqueName="[Table2].[Q.1].[All]" dimensionUniqueName="[Table2]" displayFolder="" count="0" memberValueDatatype="20" unbalanced="0"/>
    <cacheHierarchy uniqueName="[Table2].[Q.2]" caption="Q.2" attribute="1" defaultMemberUniqueName="[Table2].[Q.2].[All]" allUniqueName="[Table2].[Q.2].[All]" dimensionUniqueName="[Table2]" displayFolder="" count="0" memberValueDatatype="5" unbalanced="0"/>
    <cacheHierarchy uniqueName="[Table2].[Q.3]" caption="Q.3" attribute="1" defaultMemberUniqueName="[Table2].[Q.3].[All]" allUniqueName="[Table2].[Q.3].[All]" dimensionUniqueName="[Table2]" displayFolder="" count="0" memberValueDatatype="5" unbalanced="0"/>
    <cacheHierarchy uniqueName="[Table2].[Q.4]" caption="Q.4" attribute="1" defaultMemberUniqueName="[Table2].[Q.4].[All]" allUniqueName="[Table2].[Q.4].[All]" dimensionUniqueName="[Table2]" displayFolder="" count="0" memberValueDatatype="5" unbalanced="0"/>
    <cacheHierarchy uniqueName="[Table2].[Q.5]" caption="Q.5" attribute="1" defaultMemberUniqueName="[Table2].[Q.5].[All]" allUniqueName="[Table2].[Q.5].[All]" dimensionUniqueName="[Table2]" displayFolder="" count="0" memberValueDatatype="5" unbalanced="0"/>
    <cacheHierarchy uniqueName="[Table2].[Q.6]" caption="Q.6" attribute="1" defaultMemberUniqueName="[Table2].[Q.6].[All]" allUniqueName="[Table2].[Q.6].[All]" dimensionUniqueName="[Table2]" displayFolder="" count="0" memberValueDatatype="20" unbalanced="0"/>
    <cacheHierarchy uniqueName="[Table2].[Audit Score]" caption="Audit Score" attribute="1" defaultMemberUniqueName="[Table2].[Audit Score].[All]" allUniqueName="[Table2].[Audit Score].[All]" dimensionUniqueName="[Table2]" displayFolder="" count="0" memberValueDatatype="5" unbalanced="0"/>
    <cacheHierarchy uniqueName="[Table2].[Completed Date (Month)]" caption="Completed Date (Month)" attribute="1" defaultMemberUniqueName="[Table2].[Completed Date (Month)].[All]" allUniqueName="[Table2].[Completed Date (Month)].[All]" dimensionUniqueName="[Table2]" displayFolder="" count="2" memberValueDatatype="130" unbalanced="0">
      <fieldsUsage count="2">
        <fieldUsage x="-1"/>
        <fieldUsage x="2"/>
      </fieldsUsage>
    </cacheHierarchy>
    <cacheHierarchy uniqueName="[Table2].[Completed Date (Month Index)]" caption="Completed Date (Month Index)" attribute="1" defaultMemberUniqueName="[Table2].[Completed Date (Month Index)].[All]" allUniqueName="[Table2].[Completed Date (Month Index)].[All]" dimensionUniqueName="[Table2]" displayFolder="" count="0" memberValueDatatype="20" unbalanced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Count of Audit Score]" caption="Count of Audit Score" measure="1" displayFolder="" measureGroup="Table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Audit Score]" caption="Average of Audit Score" measure="1" displayFolder="" measureGroup="Tabl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Q.1]" caption="Sum of Q.1" measure="1" displayFolder="" measureGroup="Table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Q.1]" caption="Average of Q.1" measure="1" displayFolder="" measureGroup="Table2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Q.2]" caption="Sum of Q.2" measure="1" displayFolder="" measureGroup="Table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Q.3]" caption="Sum of Q.3" measure="1" displayFolder="" measureGroup="Table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.4]" caption="Sum of Q.4" measure="1" displayFolder="" measureGroup="Table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Q.5]" caption="Sum of Q.5" measure="1" displayFolder="" measureGroup="Table2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Q.6]" caption="Sum of Q.6" measure="1" displayFolder="" measureGroup="Table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Q.2]" caption="Average of Q.2" measure="1" displayFolder="" measureGroup="Table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Q.3]" caption="Average of Q.3" measure="1" displayFolder="" measureGroup="Table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Q.4]" caption="Average of Q.4" measure="1" displayFolder="" measureGroup="Table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Q.5]" caption="Average of Q.5" measure="1" displayFolder="" measureGroup="Table2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Q.6]" caption="Average of Q.6" measure="1" displayFolder="" measureGroup="Table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8">
  <r>
    <x v="0"/>
    <x v="0"/>
    <s v="Lorenz, Joshua D."/>
    <x v="0"/>
    <x v="0"/>
    <s v="01-27-2025 09:29"/>
    <s v="01-27-2025 10:29"/>
    <s v="true"/>
    <s v="01-27-2025 17:29"/>
    <s v="true"/>
    <s v="02-07-2025 10:17"/>
    <s v="Persells, Joe"/>
    <x v="0"/>
    <n v="0.45163013889768544"/>
    <n v="7"/>
  </r>
  <r>
    <x v="1"/>
    <x v="1"/>
    <s v="Hillman, Vianca M."/>
    <x v="1"/>
    <x v="1"/>
    <s v="01-27-2025 18:32"/>
    <s v="01-28-2025 18:32"/>
    <s v="true"/>
    <s v="02-07-2025 11:32"/>
    <s v="false"/>
    <s v="02-03-2025 10:17"/>
    <s v="C M, Saravanan"/>
    <x v="1"/>
    <n v="7.1809940485907386E-3"/>
    <n v="1"/>
  </r>
  <r>
    <x v="2"/>
    <x v="2"/>
    <s v="Barlevi, Steven"/>
    <x v="2"/>
    <x v="2"/>
    <s v="01-27-2025 12:48"/>
    <s v="01-28-2025 08:48"/>
    <s v="false"/>
    <s v="02-03-2025 12:48"/>
    <s v="true"/>
    <s v="02-04-2025 19:36"/>
    <s v="Mandi, Joe"/>
    <x v="2"/>
    <n v="0.65874906735382721"/>
    <n v="20"/>
  </r>
  <r>
    <x v="3"/>
    <x v="3"/>
    <s v="Solis-Pomales, Rafael"/>
    <x v="1"/>
    <x v="1"/>
    <s v="01-27-2025 10:07"/>
    <s v="02-14-2025 16:16"/>
    <s v="false"/>
    <s v="02-25-2025 02:17"/>
    <s v="false"/>
    <s v="02-14-2025 14:14"/>
    <s v="C M, Saravanan"/>
    <x v="3"/>
    <n v="0.23055219096221957"/>
    <n v="19"/>
  </r>
  <r>
    <x v="4"/>
    <x v="4"/>
    <s v="Zagaja, Lukasz"/>
    <x v="2"/>
    <x v="3"/>
    <s v="01-27-2025 16:27"/>
    <s v="01-28-2025 16:27"/>
    <s v="false"/>
    <s v="02-10-2025 16:27"/>
    <s v="false"/>
    <s v="02-06-2025 14:50"/>
    <s v="Sanjuan, Sonja"/>
    <x v="4"/>
    <n v="0.54134752871874048"/>
    <n v="28"/>
  </r>
  <r>
    <x v="5"/>
    <x v="5"/>
    <s v="Alvarez, Arizbeth"/>
    <x v="1"/>
    <x v="1"/>
    <s v="01-27-2025 19:25"/>
    <s v="01-28-2025 19:25"/>
    <s v="true"/>
    <s v="02-07-2025 12:25"/>
    <s v="false"/>
    <s v="02-03-2025 17:02"/>
    <s v="C M, Saravanan"/>
    <x v="1"/>
    <n v="0.55235299698224694"/>
    <n v="42"/>
  </r>
  <r>
    <x v="6"/>
    <x v="6"/>
    <s v="Butylkova, Natalya"/>
    <x v="1"/>
    <x v="1"/>
    <s v="01-27-2025 17:21"/>
    <s v="01-28-2025 17:21"/>
    <s v="true"/>
    <s v="02-07-2025 10:21"/>
    <s v="false"/>
    <s v="02-03-2025 13:03"/>
    <s v="C M, Saravanan"/>
    <x v="1"/>
    <n v="0.98183353451388866"/>
    <n v="81"/>
  </r>
  <r>
    <x v="7"/>
    <x v="7"/>
    <s v="Lefcort, Jeffrey"/>
    <x v="1"/>
    <x v="4"/>
    <s v="01-27-2025 09:41"/>
    <s v="01-29-2025 12:03"/>
    <s v="false"/>
    <s v="02-08-2025 13:03"/>
    <s v="false"/>
    <s v="02-06-2025 09:19"/>
    <s v="Sanjuan, Sonja"/>
    <x v="4"/>
    <n v="0.43641259482702166"/>
    <n v="39"/>
  </r>
  <r>
    <x v="8"/>
    <x v="8"/>
    <s v="Sivarajakumar, Smrithi"/>
    <x v="1"/>
    <x v="5"/>
    <s v="01-28-2025 04:08"/>
    <s v="02-20-2025 02:37"/>
    <s v="false"/>
    <s v="03-02-2025 12:07"/>
    <s v="false"/>
    <s v="02-19-2025 03:45"/>
    <s v="Sinha, Mahesh"/>
    <x v="5"/>
    <n v="0.27175187501417697"/>
    <n v="23"/>
  </r>
  <r>
    <x v="9"/>
    <x v="9"/>
    <s v="Lim, Sandra"/>
    <x v="1"/>
    <x v="1"/>
    <s v="01-28-2025 18:22"/>
    <s v="01-29-2025 18:22"/>
    <s v="true"/>
    <s v="02-17-2025 10:39"/>
    <s v="false"/>
    <s v="02-12-2025 14:29"/>
    <s v="C M, Saravanan"/>
    <x v="6"/>
    <n v="0.34928510595904738"/>
    <n v="27"/>
  </r>
  <r>
    <x v="10"/>
    <x v="10"/>
    <s v="Sunio, Joey"/>
    <x v="1"/>
    <x v="6"/>
    <s v="01-27-2025 13:54"/>
    <s v="01-28-2025 13:54"/>
    <s v="true"/>
    <s v="02-07-2025 06:54"/>
    <s v="true"/>
    <s v="02-07-2025 15:18"/>
    <s v="Smith, Sean"/>
    <x v="0"/>
    <n v="0.51221242252358878"/>
    <n v="34"/>
  </r>
  <r>
    <x v="11"/>
    <x v="11"/>
    <s v="Sunio, Joey"/>
    <x v="2"/>
    <x v="6"/>
    <s v="01-27-2025 14:34"/>
    <s v="01-28-2025 10:34"/>
    <s v="true"/>
    <s v="02-03-2025 14:34"/>
    <s v="true"/>
    <s v="02-05-2025 13:53"/>
    <s v="Smith, Sean"/>
    <x v="7"/>
    <n v="4.3243485588780328E-2"/>
    <n v="5"/>
  </r>
  <r>
    <x v="12"/>
    <x v="12"/>
    <s v="Wrigley, Bri"/>
    <x v="0"/>
    <x v="7"/>
    <s v="01-27-2025 17:33"/>
    <s v="01-28-2025 17:33"/>
    <s v="true"/>
    <s v="02-18-2025 09:34"/>
    <s v="false"/>
    <s v="02-17-2025 13:15"/>
    <s v="Persells, Joe"/>
    <x v="8"/>
    <n v="0.71982762910491316"/>
    <n v="7"/>
  </r>
  <r>
    <x v="13"/>
    <x v="13"/>
    <s v="Rullo, Christopher"/>
    <x v="1"/>
    <x v="1"/>
    <s v="01-28-2025 16:13"/>
    <s v="01-29-2025 16:13"/>
    <s v="true"/>
    <s v="02-08-2025 17:13"/>
    <s v="false"/>
    <s v="02-03-2025 12:39"/>
    <s v="C M, Saravanan"/>
    <x v="1"/>
    <n v="0.68107287514620052"/>
    <n v="58"/>
  </r>
  <r>
    <x v="14"/>
    <x v="14"/>
    <s v="Shiner, Douglas"/>
    <x v="0"/>
    <x v="8"/>
    <s v="01-27-2025 08:38"/>
    <s v="01-27-2025 16:38"/>
    <s v="false"/>
    <s v="02-03-2025 08:38"/>
    <s v="false"/>
    <s v="02-03-2025 08:12"/>
    <s v="Persells, Joe"/>
    <x v="1"/>
    <n v="0.84879878117958807"/>
    <n v="6"/>
  </r>
  <r>
    <x v="15"/>
    <x v="15"/>
    <s v="Silvestri, Melissa"/>
    <x v="2"/>
    <x v="9"/>
    <s v="01-27-2025 13:38"/>
    <s v="02-07-2025 18:14"/>
    <s v="false"/>
    <s v="02-14-2025 10:14"/>
    <s v="false"/>
    <s v="02-07-2025 16:12"/>
    <s v="Sanjuan, Sonja"/>
    <x v="0"/>
    <n v="0.76146940088332715"/>
    <n v="23"/>
  </r>
  <r>
    <x v="16"/>
    <x v="16"/>
    <s v="Higgins, Kieran"/>
    <x v="2"/>
    <x v="10"/>
    <s v="12-05-2023 08:20"/>
    <s v="12-05-2023 16:20"/>
    <s v="true"/>
    <s v="12-12-2023 08:20"/>
    <s v="true"/>
    <s v="02-25-2025 15:05"/>
    <s v="Smith, Sean"/>
    <x v="9"/>
    <n v="4.929333837034533E-3"/>
    <n v="1"/>
  </r>
  <r>
    <x v="17"/>
    <x v="17"/>
    <s v="Osher, Shanee"/>
    <x v="0"/>
    <x v="0"/>
    <s v="04-25-2024 20:06"/>
    <s v="04-26-2024 15:00"/>
    <s v="true"/>
    <s v="05-02-2024 19:00"/>
    <s v="true"/>
    <s v="02-25-2025 15:35"/>
    <s v="Persells, Joe"/>
    <x v="9"/>
    <n v="0.91450113199486915"/>
    <n v="13"/>
  </r>
  <r>
    <x v="18"/>
    <x v="18"/>
    <s v="Lazerson, Ilya"/>
    <x v="2"/>
    <x v="6"/>
    <s v="08-19-2024 23:15"/>
    <s v="08-20-2024 15:00"/>
    <s v="true"/>
    <s v="08-26-2024 19:00"/>
    <s v="true"/>
    <s v="02-11-2025 10:57"/>
    <s v="Smith, Sean"/>
    <x v="10"/>
    <n v="8.71440890609394E-2"/>
    <n v="8"/>
  </r>
  <r>
    <x v="19"/>
    <x v="19"/>
    <s v="Pfeifer, Miles"/>
    <x v="2"/>
    <x v="6"/>
    <s v="09-24-2024 19:14"/>
    <s v="09-25-2024 15:00"/>
    <s v="true"/>
    <s v="10-01-2024 19:00"/>
    <s v="true"/>
    <s v="02-11-2025 10:53"/>
    <s v="Smith, Sean"/>
    <x v="10"/>
    <n v="0.39108301198654161"/>
    <n v="27"/>
  </r>
  <r>
    <x v="20"/>
    <x v="20"/>
    <s v="Casazza, Eric"/>
    <x v="0"/>
    <x v="11"/>
    <s v="10-08-2024 04:13"/>
    <s v="10-08-2024 15:00"/>
    <s v="true"/>
    <s v="10-14-2024 19:00"/>
    <s v="true"/>
    <s v="02-25-2025 15:35"/>
    <s v="Persells, Joe"/>
    <x v="9"/>
    <n v="0.66081678781587416"/>
    <n v="2"/>
  </r>
  <r>
    <x v="21"/>
    <x v="21"/>
    <s v="Willcocks, Jayne"/>
    <x v="2"/>
    <x v="12"/>
    <s v="10-14-2024 21:10"/>
    <s v="10-15-2024 15:00"/>
    <s v="true"/>
    <s v="10-21-2024 19:00"/>
    <s v="true"/>
    <s v="02-11-2025 21:07"/>
    <s v="Mandi, Joe"/>
    <x v="10"/>
    <n v="0.82195953705496361"/>
    <n v="13"/>
  </r>
  <r>
    <x v="22"/>
    <x v="22"/>
    <s v="James Perron"/>
    <x v="2"/>
    <x v="6"/>
    <s v="10-15-2024 01:10"/>
    <s v="10-15-2024 15:00"/>
    <s v="true"/>
    <s v="10-21-2024 19:00"/>
    <s v="true"/>
    <s v="02-11-2025 10:56"/>
    <s v="Smith, Sean"/>
    <x v="10"/>
    <n v="0.69118956198162629"/>
    <n v="44"/>
  </r>
  <r>
    <x v="23"/>
    <x v="23"/>
    <s v="Shulman, Joseph"/>
    <x v="0"/>
    <x v="13"/>
    <s v="10-15-2024 19:25"/>
    <s v="10-16-2024 15:00"/>
    <s v="true"/>
    <s v="10-22-2024 19:00"/>
    <s v="true"/>
    <s v="02-24-2025 16:27"/>
    <s v="Persells, Joe"/>
    <x v="11"/>
    <n v="0.44790208515232477"/>
    <n v="7"/>
  </r>
  <r>
    <x v="24"/>
    <x v="24"/>
    <s v="Brown, Taylor"/>
    <x v="2"/>
    <x v="6"/>
    <s v="10-22-2024 20:21"/>
    <s v="10-23-2024 15:00"/>
    <s v="true"/>
    <s v="10-29-2024 19:00"/>
    <s v="true"/>
    <s v="02-11-2025 11:00"/>
    <s v="Smith, Sean"/>
    <x v="10"/>
    <n v="0.97904632934809477"/>
    <n v="60"/>
  </r>
  <r>
    <x v="25"/>
    <x v="25"/>
    <s v="Willcocks, Jayne"/>
    <x v="2"/>
    <x v="12"/>
    <s v="10-23-2024 02:21"/>
    <s v="10-23-2024 15:00"/>
    <s v="true"/>
    <s v="10-29-2024 19:00"/>
    <s v="true"/>
    <s v="02-13-2025 13:34"/>
    <s v="Mandi, Joe"/>
    <x v="12"/>
    <n v="0.32434410981677964"/>
    <n v="3"/>
  </r>
  <r>
    <x v="26"/>
    <x v="26"/>
    <s v="Pariente, Victoria"/>
    <x v="2"/>
    <x v="12"/>
    <s v="10-28-2024 23:12"/>
    <s v="10-29-2024 15:00"/>
    <s v="true"/>
    <s v="11-04-2024 19:00"/>
    <s v="true"/>
    <s v="02-13-2025 13:03"/>
    <s v="Mandi, Joe"/>
    <x v="12"/>
    <n v="0.98384766375175015"/>
    <n v="14"/>
  </r>
  <r>
    <x v="27"/>
    <x v="27"/>
    <s v="Fuller, Mary"/>
    <x v="2"/>
    <x v="14"/>
    <s v="10-25-2024 18:23"/>
    <s v="10-28-2024 14:23"/>
    <s v="true"/>
    <s v="11-01-2024 18:23"/>
    <s v="true"/>
    <s v="02-20-2025 13:28"/>
    <s v="Baldwin, Sharon"/>
    <x v="13"/>
    <n v="3.2474694003478133E-2"/>
    <n v="2"/>
  </r>
  <r>
    <x v="28"/>
    <x v="28"/>
    <s v="Seaman, Christine"/>
    <x v="2"/>
    <x v="12"/>
    <s v="10-25-2024 23:13"/>
    <s v="10-28-2024 15:00"/>
    <s v="true"/>
    <s v="11-01-2024 19:00"/>
    <s v="true"/>
    <s v="02-13-2025 13:55"/>
    <s v="Mandi, Joe"/>
    <x v="12"/>
    <n v="0.63142451957992918"/>
    <n v="9"/>
  </r>
  <r>
    <x v="29"/>
    <x v="29"/>
    <s v="Tomlinson, Jessica"/>
    <x v="2"/>
    <x v="12"/>
    <s v="10-26-2024 03:22"/>
    <s v="10-28-2024 15:00"/>
    <s v="true"/>
    <s v="11-01-2024 19:00"/>
    <s v="true"/>
    <s v="02-13-2025 13:59"/>
    <s v="Mandi, Joe"/>
    <x v="12"/>
    <n v="0.3330466705196562"/>
    <n v="5"/>
  </r>
  <r>
    <x v="30"/>
    <x v="30"/>
    <s v="Youger, Chris"/>
    <x v="2"/>
    <x v="12"/>
    <s v="10-28-2024 23:13"/>
    <s v="10-29-2024 15:00"/>
    <s v="true"/>
    <s v="11-04-2024 19:00"/>
    <s v="true"/>
    <s v="02-13-2025 14:07"/>
    <s v="Mandi, Joe"/>
    <x v="12"/>
    <n v="0.4303464533297201"/>
    <n v="6"/>
  </r>
  <r>
    <x v="31"/>
    <x v="31"/>
    <s v="Lewitt, Daniel J."/>
    <x v="2"/>
    <x v="15"/>
    <s v="10-28-2024 19:26"/>
    <s v="10-29-2024 15:00"/>
    <s v="true"/>
    <s v="11-04-2024 19:00"/>
    <s v="true"/>
    <s v="02-10-2025 11:33"/>
    <s v="Sanjuan, Sonja"/>
    <x v="14"/>
    <n v="0.74498048628692748"/>
    <n v="26"/>
  </r>
  <r>
    <x v="32"/>
    <x v="32"/>
    <s v="Youger, Chris"/>
    <x v="2"/>
    <x v="12"/>
    <s v="10-29-2024 22:13"/>
    <s v="10-30-2024 15:00"/>
    <s v="true"/>
    <s v="11-05-2024 19:00"/>
    <s v="true"/>
    <s v="02-13-2025 14:11"/>
    <s v="Mandi, Joe"/>
    <x v="12"/>
    <n v="0.32859045953250865"/>
    <n v="4"/>
  </r>
  <r>
    <x v="33"/>
    <x v="33"/>
    <s v="Scuteri, Kris"/>
    <x v="1"/>
    <x v="16"/>
    <s v="10-30-2024 05:20"/>
    <s v="10-30-2024 13:20"/>
    <s v="true"/>
    <s v="11-04-2024 22:20"/>
    <s v="true"/>
    <s v="02-05-2025 21:42"/>
    <s v="Mandi, Joe"/>
    <x v="7"/>
    <n v="0.27468225645077227"/>
    <n v="7"/>
  </r>
  <r>
    <x v="34"/>
    <x v="34"/>
    <s v="Zepeda, Elena"/>
    <x v="2"/>
    <x v="16"/>
    <s v="11-01-2024 04:22"/>
    <s v="11-01-2024 15:00"/>
    <s v="true"/>
    <s v="11-07-2024 19:00"/>
    <s v="true"/>
    <s v="02-05-2025 19:30"/>
    <s v="Mandi, Joe"/>
    <x v="7"/>
    <n v="6.6147627434399614E-2"/>
    <n v="1"/>
  </r>
  <r>
    <x v="35"/>
    <x v="35"/>
    <s v="Dixon, Britney"/>
    <x v="1"/>
    <x v="16"/>
    <s v="11-01-2024 05:22"/>
    <s v="11-01-2024 13:22"/>
    <s v="true"/>
    <s v="11-06-2024 22:22"/>
    <s v="true"/>
    <s v="02-05-2025 21:47"/>
    <s v="Mandi, Joe"/>
    <x v="7"/>
    <n v="0.97152890739670938"/>
    <n v="21"/>
  </r>
  <r>
    <x v="36"/>
    <x v="36"/>
    <s v="Setter, Nathan"/>
    <x v="0"/>
    <x v="0"/>
    <s v="11-01-2024 23:21"/>
    <s v="11-04-2024 15:00"/>
    <s v="true"/>
    <s v="11-08-2024 19:00"/>
    <s v="true"/>
    <s v="02-25-2025 15:38"/>
    <s v="Persells, Joe"/>
    <x v="9"/>
    <n v="0.16632496723530821"/>
    <n v="2"/>
  </r>
  <r>
    <x v="37"/>
    <x v="37"/>
    <s v="Chintala, Keerthi"/>
    <x v="0"/>
    <x v="13"/>
    <s v="11-06-2024 19:27"/>
    <s v="11-07-2024 15:00"/>
    <s v="true"/>
    <s v="11-13-2024 19:00"/>
    <s v="true"/>
    <s v="02-06-2025 11:20"/>
    <s v="Persells, Joe"/>
    <x v="4"/>
    <n v="6.4267158825827897E-2"/>
    <n v="2"/>
  </r>
  <r>
    <x v="38"/>
    <x v="38"/>
    <s v="Farrell, Fran"/>
    <x v="2"/>
    <x v="6"/>
    <s v="11-07-2024 02:14"/>
    <s v="11-07-2024 15:00"/>
    <s v="true"/>
    <s v="11-13-2024 19:00"/>
    <s v="true"/>
    <s v="02-11-2025 10:39"/>
    <s v="Smith, Sean"/>
    <x v="10"/>
    <n v="0.6424068402873313"/>
    <n v="41"/>
  </r>
  <r>
    <x v="39"/>
    <x v="39"/>
    <s v="Montanio, Jamie"/>
    <x v="2"/>
    <x v="17"/>
    <s v="11-07-2024 04:21"/>
    <s v="11-08-2024 04:21"/>
    <s v="true"/>
    <s v="11-18-2024 14:21"/>
    <s v="true"/>
    <s v="02-12-2025 17:59"/>
    <s v="Mandi, Joe"/>
    <x v="6"/>
    <n v="0.9840073724427788"/>
    <n v="71"/>
  </r>
  <r>
    <x v="40"/>
    <x v="40"/>
    <s v="Zimmerman, Robert"/>
    <x v="3"/>
    <x v="18"/>
    <s v="11-08-2024 21:23"/>
    <s v="11-11-2024 19:00"/>
    <s v="true"/>
    <s v="11-22-2024 19:00"/>
    <s v="true"/>
    <s v="02-03-2025 14:36"/>
    <s v="Paul, Kimberly"/>
    <x v="1"/>
    <n v="0.30177816814723091"/>
    <n v="3"/>
  </r>
  <r>
    <x v="41"/>
    <x v="41"/>
    <s v="Landman, Joshua H."/>
    <x v="3"/>
    <x v="18"/>
    <s v="11-08-2024 21:26"/>
    <s v="11-11-2024 19:00"/>
    <s v="true"/>
    <s v="11-22-2024 19:00"/>
    <s v="true"/>
    <s v="02-03-2025 14:29"/>
    <s v="Paul, Kimberly"/>
    <x v="1"/>
    <n v="8.8898752788226121E-2"/>
    <n v="1"/>
  </r>
  <r>
    <x v="42"/>
    <x v="42"/>
    <s v="Moreno, Fernando"/>
    <x v="1"/>
    <x v="18"/>
    <s v="11-08-2024 21:12"/>
    <s v="11-10-2024 13:42"/>
    <s v="true"/>
    <s v="11-20-2024 07:12"/>
    <s v="true"/>
    <s v="02-03-2025 14:42"/>
    <s v="Paul, Kimberly"/>
    <x v="1"/>
    <n v="0.47110108009693541"/>
    <n v="5"/>
  </r>
  <r>
    <x v="43"/>
    <x v="43"/>
    <s v="Koch, Denise"/>
    <x v="3"/>
    <x v="18"/>
    <s v="11-08-2024 21:15"/>
    <s v="11-11-2024 19:00"/>
    <s v="true"/>
    <s v="11-22-2024 19:00"/>
    <s v="true"/>
    <s v="02-03-2025 14:49"/>
    <s v="Paul, Kimberly"/>
    <x v="1"/>
    <n v="0.66282672720977143"/>
    <n v="6"/>
  </r>
  <r>
    <x v="44"/>
    <x v="44"/>
    <s v="Casas, David"/>
    <x v="1"/>
    <x v="19"/>
    <s v="11-11-2024 22:25"/>
    <s v="11-12-2024 06:25"/>
    <s v="false"/>
    <s v="11-17-2024 14:55"/>
    <s v="false"/>
    <s v="02-07-2025 20:23"/>
    <s v="C M, Saravanan"/>
    <x v="0"/>
    <n v="0.85582847291452946"/>
    <n v="49"/>
  </r>
  <r>
    <x v="45"/>
    <x v="45"/>
    <s v="Criscione, Michael E."/>
    <x v="2"/>
    <x v="20"/>
    <s v="11-13-2024 02:13"/>
    <s v="11-13-2024 15:00"/>
    <s v="true"/>
    <s v="11-19-2024 19:00"/>
    <s v="true"/>
    <s v="02-11-2025 09:24"/>
    <s v="Baldwin, Sharon"/>
    <x v="10"/>
    <n v="0.16032635457360145"/>
    <n v="2"/>
  </r>
  <r>
    <x v="46"/>
    <x v="46"/>
    <s v="Atienza, Lolita"/>
    <x v="2"/>
    <x v="17"/>
    <s v="11-13-2024 04:26"/>
    <s v="11-14-2024 04:26"/>
    <s v="true"/>
    <s v="11-24-2024 13:56"/>
    <s v="true"/>
    <s v="02-13-2025 12:04"/>
    <s v="Mandi, Joe"/>
    <x v="12"/>
    <n v="0.26993930092452534"/>
    <n v="18"/>
  </r>
  <r>
    <x v="47"/>
    <x v="47"/>
    <s v="Kofman, Irina"/>
    <x v="0"/>
    <x v="13"/>
    <s v="11-14-2024 00:23"/>
    <s v="11-14-2024 11:00"/>
    <s v="true"/>
    <s v="11-15-2024 19:00"/>
    <s v="false"/>
    <s v="02-06-2025 11:21"/>
    <s v="Persells, Joe"/>
    <x v="4"/>
    <n v="0.36962812543292722"/>
    <n v="5"/>
  </r>
  <r>
    <x v="48"/>
    <x v="48"/>
    <s v="Brown, Christopher"/>
    <x v="1"/>
    <x v="21"/>
    <s v="11-14-2024 19:17"/>
    <s v="11-15-2024 19:17"/>
    <s v="true"/>
    <s v="11-26-2024 05:17"/>
    <s v="true"/>
    <s v="02-05-2025 14:27"/>
    <s v="Sanjuan, Sonja"/>
    <x v="7"/>
    <n v="0.19583673972410354"/>
    <n v="14"/>
  </r>
  <r>
    <x v="49"/>
    <x v="49"/>
    <s v="Ninivaggi, Sal"/>
    <x v="2"/>
    <x v="6"/>
    <s v="11-17-2024 08:23"/>
    <s v="11-18-2024 15:00"/>
    <s v="true"/>
    <s v="11-22-2024 19:00"/>
    <s v="true"/>
    <s v="02-11-2025 11:02"/>
    <s v="Smith, Sean"/>
    <x v="10"/>
    <n v="0.96013042182195141"/>
    <n v="58"/>
  </r>
  <r>
    <x v="50"/>
    <x v="50"/>
    <s v="Francis, Zonja"/>
    <x v="2"/>
    <x v="22"/>
    <s v="11-18-2024 20:26"/>
    <s v="11-19-2024 15:00"/>
    <s v="true"/>
    <s v="11-25-2024 19:00"/>
    <s v="true"/>
    <s v="02-14-2025 16:54"/>
    <s v="Sanjuan, Sonja"/>
    <x v="3"/>
    <n v="0.69448060357668218"/>
    <n v="94"/>
  </r>
  <r>
    <x v="51"/>
    <x v="51"/>
    <s v="Daly, Patrick"/>
    <x v="1"/>
    <x v="3"/>
    <s v="11-19-2024 20:25"/>
    <s v="01-31-2025 15:27"/>
    <s v="false"/>
    <s v="02-06-2025 00:27"/>
    <s v="false"/>
    <s v="02-04-2025 15:43"/>
    <s v="Sanjuan, Sonja"/>
    <x v="2"/>
    <n v="0.81921680597797075"/>
    <n v="42"/>
  </r>
  <r>
    <x v="52"/>
    <x v="52"/>
    <s v="Dutkiewicz, Leon J."/>
    <x v="2"/>
    <x v="23"/>
    <s v="11-20-2024 00:12"/>
    <s v="11-20-2024 08:12"/>
    <s v="true"/>
    <s v="11-25-2024 17:12"/>
    <s v="true"/>
    <s v="02-10-2025 09:57"/>
    <s v="Baldwin, Sharon"/>
    <x v="14"/>
    <n v="0.62875632932553827"/>
    <n v="71"/>
  </r>
  <r>
    <x v="53"/>
    <x v="53"/>
    <s v="Williams, Matthew"/>
    <x v="2"/>
    <x v="6"/>
    <s v="11-20-2024 23:27"/>
    <s v="11-21-2024 15:00"/>
    <s v="true"/>
    <s v="11-27-2024 19:00"/>
    <s v="true"/>
    <s v="02-19-2025 13:04"/>
    <s v="Smith, Sean"/>
    <x v="5"/>
    <n v="0.22041367603818107"/>
    <n v="15"/>
  </r>
  <r>
    <x v="54"/>
    <x v="54"/>
    <s v="Ciernia, Laralee"/>
    <x v="1"/>
    <x v="16"/>
    <s v="11-21-2024 01:18"/>
    <s v="11-22-2024 01:18"/>
    <s v="true"/>
    <s v="12-02-2024 11:18"/>
    <s v="true"/>
    <s v="02-05-2025 21:36"/>
    <s v="Mandi, Joe"/>
    <x v="7"/>
    <n v="9.808257307603363E-2"/>
    <n v="3"/>
  </r>
  <r>
    <x v="55"/>
    <x v="55"/>
    <s v="Kanter, Jessie"/>
    <x v="1"/>
    <x v="20"/>
    <s v="11-22-2024 20:25"/>
    <s v="11-23-2024 12:25"/>
    <s v="true"/>
    <s v="11-28-2024 13:25"/>
    <s v="true"/>
    <s v="02-03-2025 16:36"/>
    <s v="Baldwin, Sharon"/>
    <x v="1"/>
    <n v="0.21782986199879484"/>
    <n v="3"/>
  </r>
  <r>
    <x v="56"/>
    <x v="56"/>
    <s v="Heald, Peter"/>
    <x v="2"/>
    <x v="17"/>
    <s v="11-22-2024 21:17"/>
    <s v="11-24-2024 13:47"/>
    <s v="true"/>
    <s v="12-04-2024 07:17"/>
    <s v="true"/>
    <s v="02-27-2025 15:26"/>
    <s v="Mandi, Joe"/>
    <x v="15"/>
    <n v="0.20170261538987366"/>
    <n v="12"/>
  </r>
  <r>
    <x v="57"/>
    <x v="57"/>
    <s v="Heald, Peter"/>
    <x v="2"/>
    <x v="17"/>
    <s v="11-22-2024 21:24"/>
    <s v="11-24-2024 13:54"/>
    <s v="true"/>
    <s v="12-04-2024 07:24"/>
    <s v="true"/>
    <s v="02-13-2025 16:43"/>
    <s v="Mandi, Joe"/>
    <x v="12"/>
    <n v="0.52421941019427265"/>
    <n v="37"/>
  </r>
  <r>
    <x v="58"/>
    <x v="58"/>
    <s v="Heald, Peter"/>
    <x v="1"/>
    <x v="17"/>
    <s v="11-23-2024 02:12"/>
    <s v="11-24-2024 16:30"/>
    <s v="true"/>
    <s v="12-04-2024 10:00"/>
    <s v="true"/>
    <s v="02-04-2025 16:00"/>
    <s v="Mandi, Joe"/>
    <x v="2"/>
    <n v="0.90756914892399954"/>
    <n v="68"/>
  </r>
  <r>
    <x v="59"/>
    <x v="59"/>
    <s v="Horton, Edward C."/>
    <x v="0"/>
    <x v="13"/>
    <s v="11-25-2024 19:24"/>
    <s v="11-26-2024 15:00"/>
    <s v="true"/>
    <s v="12-02-2024 19:00"/>
    <s v="false"/>
    <s v="02-06-2025 11:22"/>
    <s v="Persells, Joe"/>
    <x v="4"/>
    <n v="0.68455254548161182"/>
    <n v="8"/>
  </r>
  <r>
    <x v="60"/>
    <x v="60"/>
    <s v="Stoyanova, Julieta"/>
    <x v="1"/>
    <x v="17"/>
    <s v="11-26-2024 01:12"/>
    <s v="11-27-2024 01:12"/>
    <s v="true"/>
    <s v="12-06-2024 18:12"/>
    <s v="true"/>
    <s v="02-03-2025 16:48"/>
    <s v="Mandi, Joe"/>
    <x v="1"/>
    <n v="0.32241415206634838"/>
    <n v="23"/>
  </r>
  <r>
    <x v="61"/>
    <x v="61"/>
    <s v="Cheung, Caroline"/>
    <x v="1"/>
    <x v="24"/>
    <s v="11-27-2024 03:24"/>
    <s v="11-27-2024 11:24"/>
    <s v="true"/>
    <s v="12-02-2024 20:24"/>
    <s v="true"/>
    <s v="02-07-2025 14:22"/>
    <s v="Sanjuan, Sonja"/>
    <x v="0"/>
    <n v="0.36198415535853889"/>
    <n v="16"/>
  </r>
  <r>
    <x v="62"/>
    <x v="62"/>
    <s v="Suggett, Brendon K."/>
    <x v="0"/>
    <x v="13"/>
    <s v="11-27-2024 04:23"/>
    <s v="11-27-2024 19:00"/>
    <s v="true"/>
    <s v="12-10-2024 19:00"/>
    <s v="false"/>
    <s v="02-06-2025 11:22"/>
    <s v="Persells, Joe"/>
    <x v="4"/>
    <n v="0.38500573442039265"/>
    <n v="6"/>
  </r>
  <r>
    <x v="63"/>
    <x v="63"/>
    <s v="Kothadiya, Maitreyee"/>
    <x v="1"/>
    <x v="16"/>
    <s v="11-27-2024 21:24"/>
    <s v="11-28-2024 05:24"/>
    <s v="true"/>
    <s v="12-03-2024 14:24"/>
    <s v="true"/>
    <s v="02-05-2025 21:24"/>
    <s v="Mandi, Joe"/>
    <x v="7"/>
    <n v="0.82325878875864034"/>
    <n v="17"/>
  </r>
  <r>
    <x v="64"/>
    <x v="64"/>
    <s v="Zyborowicz, Mike K."/>
    <x v="2"/>
    <x v="25"/>
    <s v="12-03-2024 19:24"/>
    <s v="12-04-2024 15:00"/>
    <s v="true"/>
    <s v="12-10-2024 19:00"/>
    <s v="true"/>
    <s v="02-26-2025 15:41"/>
    <s v="Lorenz, Joshua D."/>
    <x v="16"/>
    <n v="0.59864370151581547"/>
    <n v="7"/>
  </r>
  <r>
    <x v="65"/>
    <x v="65"/>
    <s v="Johnson, Bruce"/>
    <x v="1"/>
    <x v="17"/>
    <s v="12-03-2024 20:12"/>
    <s v="12-04-2024 20:12"/>
    <s v="true"/>
    <s v="12-14-2024 21:12"/>
    <s v="true"/>
    <s v="02-04-2025 16:28"/>
    <s v="Mandi, Joe"/>
    <x v="2"/>
    <n v="4.2419223927037009E-2"/>
    <n v="3"/>
  </r>
  <r>
    <x v="66"/>
    <x v="66"/>
    <s v="Pfeifer, Miles"/>
    <x v="2"/>
    <x v="6"/>
    <s v="12-04-2024 05:25"/>
    <s v="12-04-2024 15:00"/>
    <s v="true"/>
    <s v="12-10-2024 19:00"/>
    <s v="true"/>
    <s v="02-21-2025 09:46"/>
    <s v="Smith, Sean"/>
    <x v="17"/>
    <n v="0.37702953736812628"/>
    <n v="24"/>
  </r>
  <r>
    <x v="67"/>
    <x v="67"/>
    <s v="Sinha, Mahesh"/>
    <x v="0"/>
    <x v="26"/>
    <s v="12-05-2024 01:16"/>
    <s v="12-05-2024 15:00"/>
    <s v="true"/>
    <s v="12-11-2024 19:00"/>
    <s v="true"/>
    <s v="02-03-2025 15:49"/>
    <s v="Persells, Joe"/>
    <x v="1"/>
    <n v="0.62700101927566876"/>
    <n v="2"/>
  </r>
  <r>
    <x v="68"/>
    <x v="68"/>
    <s v="Bertagnolli, Laura"/>
    <x v="2"/>
    <x v="17"/>
    <s v="12-05-2024 02:22"/>
    <s v="12-05-2024 15:00"/>
    <s v="true"/>
    <s v="12-11-2024 19:00"/>
    <s v="true"/>
    <s v="02-14-2025 18:21"/>
    <s v="Mandi, Joe"/>
    <x v="3"/>
    <n v="0.34750536423241429"/>
    <n v="25"/>
  </r>
  <r>
    <x v="69"/>
    <x v="69"/>
    <s v="Nickerson, Lena"/>
    <x v="2"/>
    <x v="6"/>
    <s v="12-06-2024 21:17"/>
    <s v="12-09-2024 15:00"/>
    <s v="true"/>
    <s v="12-13-2024 19:00"/>
    <s v="true"/>
    <s v="02-11-2025 10:50"/>
    <s v="Smith, Sean"/>
    <x v="10"/>
    <n v="0.47578490578133981"/>
    <n v="31"/>
  </r>
  <r>
    <x v="70"/>
    <x v="70"/>
    <s v="Darwish, Sabrine"/>
    <x v="2"/>
    <x v="9"/>
    <s v="01-27-2025 13:05"/>
    <s v="01-28-2025 13:05"/>
    <s v="true"/>
    <s v="02-20-2025 17:35"/>
    <s v="false"/>
    <s v="02-14-2025 16:23"/>
    <s v="Sanjuan, Sonja"/>
    <x v="3"/>
    <n v="0.14888248074936405"/>
    <n v="3"/>
  </r>
  <r>
    <x v="71"/>
    <x v="71"/>
    <s v="Mintz, Meyer"/>
    <x v="1"/>
    <x v="1"/>
    <s v="12-11-2024 21:20"/>
    <s v="12-12-2024 21:20"/>
    <s v="true"/>
    <s v="12-23-2024 07:20"/>
    <s v="true"/>
    <s v="02-03-2025 16:39"/>
    <s v="C M, Saravanan"/>
    <x v="1"/>
    <n v="0.86738921752797182"/>
    <n v="72"/>
  </r>
  <r>
    <x v="72"/>
    <x v="72"/>
    <s v="D'Anthony, Michelle"/>
    <x v="2"/>
    <x v="6"/>
    <s v="12-18-2024 18:23"/>
    <s v="12-19-2024 14:23"/>
    <s v="true"/>
    <s v="12-25-2024 18:23"/>
    <s v="true"/>
    <s v="02-11-2025 10:41"/>
    <s v="Smith, Sean"/>
    <x v="10"/>
    <n v="0.41094370903666744"/>
    <n v="30"/>
  </r>
  <r>
    <x v="73"/>
    <x v="73"/>
    <s v="Huang, Sebastian"/>
    <x v="1"/>
    <x v="27"/>
    <s v="12-18-2024 22:24"/>
    <s v="12-19-2024 06:24"/>
    <s v="true"/>
    <s v="12-24-2024 15:24"/>
    <s v="true"/>
    <s v="02-06-2025 16:26"/>
    <s v="Sanjuan, Sonja"/>
    <x v="4"/>
    <n v="0.13791941373723549"/>
    <n v="12"/>
  </r>
  <r>
    <x v="74"/>
    <x v="74"/>
    <s v="Connors, Timothy F."/>
    <x v="1"/>
    <x v="28"/>
    <s v="12-21-2024 00:18"/>
    <s v="12-22-2024 16:30"/>
    <s v="true"/>
    <s v="01-02-2025 10:00"/>
    <s v="true"/>
    <s v="02-04-2025 10:40"/>
    <s v="Baldwin, Sharon"/>
    <x v="2"/>
    <n v="0.42034764757074716"/>
    <n v="7"/>
  </r>
  <r>
    <x v="75"/>
    <x v="75"/>
    <s v="Tesfu, Rewina"/>
    <x v="2"/>
    <x v="14"/>
    <s v="12-21-2024 03:27"/>
    <s v="12-23-2024 15:00"/>
    <s v="true"/>
    <s v="12-27-2024 19:00"/>
    <s v="true"/>
    <s v="02-20-2025 13:21"/>
    <s v="Baldwin, Sharon"/>
    <x v="13"/>
    <n v="0.79471491552781393"/>
    <n v="19"/>
  </r>
  <r>
    <x v="76"/>
    <x v="76"/>
    <s v="Lindsay, Shalev"/>
    <x v="1"/>
    <x v="3"/>
    <s v="12-21-2024 04:21"/>
    <s v="01-31-2025 22:39"/>
    <s v="false"/>
    <s v="02-11-2025 08:39"/>
    <s v="false"/>
    <s v="02-05-2025 14:17"/>
    <s v="Sanjuan, Sonja"/>
    <x v="7"/>
    <n v="0.92168727921764471"/>
    <n v="44"/>
  </r>
  <r>
    <x v="77"/>
    <x v="77"/>
    <s v="Welsh, Joseph"/>
    <x v="1"/>
    <x v="29"/>
    <s v="12-23-2024 21:18"/>
    <s v="12-24-2024 05:18"/>
    <s v="true"/>
    <s v="12-29-2024 13:48"/>
    <s v="true"/>
    <s v="02-26-2025 17:15"/>
    <s v="C M, Saravanan"/>
    <x v="16"/>
    <n v="0.16107331880388043"/>
    <n v="15"/>
  </r>
  <r>
    <x v="78"/>
    <x v="78"/>
    <s v="Moskovkina, Maria"/>
    <x v="2"/>
    <x v="3"/>
    <s v="12-25-2024 00:20"/>
    <s v="12-25-2024 08:00"/>
    <s v="true"/>
    <s v="12-25-2024 15:00"/>
    <s v="true"/>
    <s v="02-10-2025 08:31"/>
    <s v="Sanjuan, Sonja"/>
    <x v="14"/>
    <n v="0.55221120262366608"/>
    <n v="29"/>
  </r>
  <r>
    <x v="79"/>
    <x v="79"/>
    <s v="Rosales, David"/>
    <x v="1"/>
    <x v="16"/>
    <s v="12-27-2024 01:16"/>
    <s v="12-27-2024 09:16"/>
    <s v="true"/>
    <s v="01-02-2025 18:16"/>
    <s v="true"/>
    <s v="02-05-2025 21:30"/>
    <s v="Mandi, Joe"/>
    <x v="7"/>
    <n v="0.69630660556608925"/>
    <n v="14"/>
  </r>
  <r>
    <x v="80"/>
    <x v="80"/>
    <s v="Cathers, Gigi"/>
    <x v="1"/>
    <x v="16"/>
    <s v="12-28-2024 05:24"/>
    <s v="12-28-2024 16:00"/>
    <s v="true"/>
    <s v="01-03-2025 17:00"/>
    <s v="true"/>
    <s v="02-05-2025 21:03"/>
    <s v="Mandi, Joe"/>
    <x v="7"/>
    <n v="0.20116535896687682"/>
    <n v="6"/>
  </r>
  <r>
    <x v="81"/>
    <x v="81"/>
    <s v="Rabsey, Annie U."/>
    <x v="0"/>
    <x v="13"/>
    <s v="12-30-2024 23:13"/>
    <s v="12-31-2024 15:00"/>
    <s v="true"/>
    <s v="01-07-2025 19:00"/>
    <s v="true"/>
    <s v="02-26-2025 13:30"/>
    <s v="Persells, Joe"/>
    <x v="16"/>
    <n v="0.9808068270905308"/>
    <n v="10"/>
  </r>
  <r>
    <x v="82"/>
    <x v="82"/>
    <s v="Pfeifer, Miles"/>
    <x v="2"/>
    <x v="6"/>
    <s v="12-31-2024 02:28"/>
    <s v="12-31-2024 15:00"/>
    <s v="true"/>
    <s v="01-07-2025 19:00"/>
    <s v="true"/>
    <s v="02-19-2025 13:02"/>
    <s v="Smith, Sean"/>
    <x v="5"/>
    <n v="0.21412025146084424"/>
    <n v="13"/>
  </r>
  <r>
    <x v="83"/>
    <x v="83"/>
    <s v="Mann Falk, Bonnie S."/>
    <x v="1"/>
    <x v="27"/>
    <s v="01-03-2025 20:17"/>
    <s v="01-04-2025 12:17"/>
    <s v="true"/>
    <s v="01-09-2025 13:17"/>
    <s v="true"/>
    <s v="02-03-2025 14:00"/>
    <s v="Sanjuan, Sonja"/>
    <x v="1"/>
    <n v="0.54335264935462413"/>
    <n v="38"/>
  </r>
  <r>
    <x v="84"/>
    <x v="84"/>
    <s v="Jahn, Martin A."/>
    <x v="0"/>
    <x v="26"/>
    <s v="01-03-2025 22:04"/>
    <s v="01-06-2025 15:00"/>
    <s v="true"/>
    <s v="01-10-2025 19:00"/>
    <s v="true"/>
    <s v="02-25-2025 15:42"/>
    <s v="Persells, Joe"/>
    <x v="9"/>
    <n v="0.69915987408482771"/>
    <n v="4"/>
  </r>
  <r>
    <x v="85"/>
    <x v="85"/>
    <s v="Davis, Melissa"/>
    <x v="1"/>
    <x v="30"/>
    <s v="01-05-2025 10:07"/>
    <s v="01-06-2025 10:37"/>
    <s v="true"/>
    <s v="01-16-2025 03:37"/>
    <s v="true"/>
    <s v="02-03-2025 18:42"/>
    <s v="C M, Saravanan"/>
    <x v="1"/>
    <n v="0.78386434789220583"/>
    <n v="20"/>
  </r>
  <r>
    <x v="86"/>
    <x v="86"/>
    <s v="Johnson, Tyler"/>
    <x v="2"/>
    <x v="31"/>
    <s v="01-06-2025 20:16"/>
    <s v="01-07-2025 15:00"/>
    <s v="true"/>
    <s v="01-13-2025 19:00"/>
    <s v="true"/>
    <s v="02-14-2025 09:28"/>
    <s v="Smith, Sean"/>
    <x v="3"/>
    <n v="0.75477900634799489"/>
    <n v="24"/>
  </r>
  <r>
    <x v="87"/>
    <x v="87"/>
    <s v="Comey, Kevin"/>
    <x v="2"/>
    <x v="10"/>
    <s v="01-06-2025 20:07"/>
    <s v="01-07-2025 15:00"/>
    <s v="true"/>
    <s v="01-13-2025 19:00"/>
    <s v="true"/>
    <s v="02-25-2025 15:08"/>
    <s v="Smith, Sean"/>
    <x v="9"/>
    <n v="0.22144845381140155"/>
    <n v="3"/>
  </r>
  <r>
    <x v="88"/>
    <x v="88"/>
    <s v="Cheung, Caroline"/>
    <x v="1"/>
    <x v="24"/>
    <s v="01-06-2025 21:01"/>
    <s v="01-07-2025 21:01"/>
    <s v="true"/>
    <s v="01-17-2025 14:01"/>
    <s v="true"/>
    <s v="02-05-2025 10:34"/>
    <s v="Sanjuan, Sonja"/>
    <x v="7"/>
    <n v="0.28917945857399241"/>
    <n v="13"/>
  </r>
  <r>
    <x v="89"/>
    <x v="89"/>
    <s v="Kaplan, Mark"/>
    <x v="2"/>
    <x v="17"/>
    <s v="01-07-2025 02:11"/>
    <s v="01-07-2025 15:00"/>
    <s v="true"/>
    <s v="01-13-2025 19:00"/>
    <s v="true"/>
    <s v="02-13-2025 16:24"/>
    <s v="Mandi, Joe"/>
    <x v="12"/>
    <n v="0.75538073018232477"/>
    <n v="58"/>
  </r>
  <r>
    <x v="90"/>
    <x v="90"/>
    <s v="Nallathimmareddigari, Nagesh Kumar Reddy"/>
    <x v="1"/>
    <x v="5"/>
    <s v="01-07-2025 15:06"/>
    <s v="01-08-2025 15:06"/>
    <s v="true"/>
    <s v="01-18-2025 16:06"/>
    <s v="true"/>
    <s v="02-10-2025 06:32"/>
    <s v="Sinha, Mahesh"/>
    <x v="14"/>
    <n v="0.11820206703843039"/>
    <n v="9"/>
  </r>
  <r>
    <x v="91"/>
    <x v="91"/>
    <s v="Jim, Jennifer"/>
    <x v="2"/>
    <x v="9"/>
    <s v="01-07-2025 19:09"/>
    <s v="01-08-2025 19:00"/>
    <s v="true"/>
    <s v="01-21-2025 19:00"/>
    <s v="true"/>
    <s v="02-17-2025 11:01"/>
    <s v="Sanjuan, Sonja"/>
    <x v="8"/>
    <n v="0.54696275235633895"/>
    <n v="18"/>
  </r>
  <r>
    <x v="92"/>
    <x v="92"/>
    <s v="Dranchak, Michael"/>
    <x v="1"/>
    <x v="24"/>
    <s v="01-07-2025 22:03"/>
    <s v="01-08-2025 02:03"/>
    <s v="true"/>
    <s v="01-09-2025 22:03"/>
    <s v="true"/>
    <s v="02-03-2025 15:08"/>
    <s v="Sanjuan, Sonja"/>
    <x v="1"/>
    <n v="0.37179901853021202"/>
    <n v="17"/>
  </r>
  <r>
    <x v="93"/>
    <x v="93"/>
    <s v="Fernicola, Daniel"/>
    <x v="1"/>
    <x v="32"/>
    <s v="01-08-2025 02:15"/>
    <s v="01-08-2025 10:15"/>
    <s v="true"/>
    <s v="01-13-2025 19:15"/>
    <s v="true"/>
    <s v="02-04-2025 23:21"/>
    <s v="C M, Saravanan"/>
    <x v="2"/>
    <n v="0.58688190210284652"/>
    <n v="36"/>
  </r>
  <r>
    <x v="94"/>
    <x v="94"/>
    <s v="Duckwitz, David"/>
    <x v="1"/>
    <x v="33"/>
    <s v="01-08-2025 08:09"/>
    <s v="01-09-2025 08:09"/>
    <s v="true"/>
    <s v="01-19-2025 17:39"/>
    <s v="true"/>
    <s v="02-03-2025 08:27"/>
    <s v="C M, Saravanan"/>
    <x v="1"/>
    <n v="0.86614654214595799"/>
    <n v="99"/>
  </r>
  <r>
    <x v="95"/>
    <x v="95"/>
    <s v="San Solo, Jonathan"/>
    <x v="1"/>
    <x v="34"/>
    <s v="01-08-2025 20:13"/>
    <s v="01-09-2025 20:13"/>
    <s v="true"/>
    <s v="01-20-2025 06:13"/>
    <s v="true"/>
    <s v="02-15-2025 14:36"/>
    <s v="C M, Saravanan"/>
    <x v="18"/>
    <n v="0.58782493277289405"/>
    <n v="70"/>
  </r>
  <r>
    <x v="96"/>
    <x v="96"/>
    <s v="John, Tatiana"/>
    <x v="2"/>
    <x v="35"/>
    <s v="01-08-2025 21:05"/>
    <s v="01-09-2025 19:00"/>
    <s v="true"/>
    <s v="01-22-2025 19:00"/>
    <s v="true"/>
    <s v="02-11-2025 14:03"/>
    <s v="Smith, Sean"/>
    <x v="10"/>
    <n v="0.64643747496113313"/>
    <n v="33"/>
  </r>
  <r>
    <x v="97"/>
    <x v="97"/>
    <s v="Rotter, Andrew J."/>
    <x v="2"/>
    <x v="9"/>
    <s v="01-09-2025 01:08"/>
    <s v="01-09-2025 15:00"/>
    <s v="true"/>
    <s v="01-15-2025 19:00"/>
    <s v="true"/>
    <s v="02-19-2025 14:16"/>
    <s v="Sanjuan, Sonja"/>
    <x v="5"/>
    <n v="0.17910268786146355"/>
    <n v="6"/>
  </r>
  <r>
    <x v="98"/>
    <x v="98"/>
    <s v="Donovan, Kaitlyn M."/>
    <x v="0"/>
    <x v="26"/>
    <s v="01-09-2025 02:05"/>
    <s v="01-09-2025 15:00"/>
    <s v="true"/>
    <s v="01-15-2025 19:00"/>
    <s v="true"/>
    <s v="02-25-2025 17:01"/>
    <s v="Persells, Joe"/>
    <x v="9"/>
    <n v="0.55072036812135983"/>
    <n v="1"/>
  </r>
  <r>
    <x v="99"/>
    <x v="99"/>
    <s v="D'Netto, Marcelle"/>
    <x v="1"/>
    <x v="2"/>
    <s v="01-09-2025 02:14"/>
    <s v="01-28-2025 13:05"/>
    <s v="true"/>
    <s v="02-07-2025 06:05"/>
    <s v="false"/>
    <s v="02-04-2025 18:48"/>
    <s v="Mandi, Joe"/>
    <x v="2"/>
    <n v="0.93428962522175363"/>
    <n v="29"/>
  </r>
  <r>
    <x v="100"/>
    <x v="100"/>
    <s v="Andries, Christine"/>
    <x v="2"/>
    <x v="17"/>
    <s v="01-09-2025 02:06"/>
    <s v="01-10-2025 02:06"/>
    <s v="true"/>
    <s v="01-20-2025 12:06"/>
    <s v="true"/>
    <s v="02-10-2025 12:27"/>
    <s v="Mandi, Joe"/>
    <x v="14"/>
    <n v="0.76432537634595665"/>
    <n v="60"/>
  </r>
  <r>
    <x v="101"/>
    <x v="101"/>
    <s v="Gibson, Rajpal"/>
    <x v="1"/>
    <x v="19"/>
    <s v="01-09-2025 02:05"/>
    <s v="01-09-2025 10:05"/>
    <s v="true"/>
    <s v="01-14-2025 19:05"/>
    <s v="true"/>
    <s v="02-06-2025 10:16"/>
    <s v="C M, Saravanan"/>
    <x v="4"/>
    <n v="0.88981362534552155"/>
    <n v="52"/>
  </r>
  <r>
    <x v="102"/>
    <x v="102"/>
    <s v="Rader, Josh"/>
    <x v="1"/>
    <x v="31"/>
    <s v="01-10-2025 01:13"/>
    <s v="01-11-2025 09:13"/>
    <s v="true"/>
    <s v="01-21-2025 11:13"/>
    <s v="true"/>
    <s v="02-05-2025 15:23"/>
    <s v="Smith, Sean"/>
    <x v="7"/>
    <n v="0.88337621332218297"/>
    <n v="29"/>
  </r>
  <r>
    <x v="103"/>
    <x v="103"/>
    <s v="Kavita Seemangal"/>
    <x v="1"/>
    <x v="33"/>
    <s v="01-10-2025 03:08"/>
    <s v="01-11-2025 11:08"/>
    <s v="true"/>
    <s v="01-21-2025 13:08"/>
    <s v="true"/>
    <s v="02-04-2025 08:20"/>
    <s v="C M, Saravanan"/>
    <x v="2"/>
    <n v="0.76556768838964051"/>
    <n v="90"/>
  </r>
  <r>
    <x v="104"/>
    <x v="104"/>
    <s v="Pekrul, Ryan A."/>
    <x v="2"/>
    <x v="17"/>
    <s v="01-10-2025 04:04"/>
    <s v="01-11-2025 12:04"/>
    <s v="true"/>
    <s v="01-21-2025 14:04"/>
    <s v="true"/>
    <s v="02-10-2025 12:24"/>
    <s v="Mandi, Joe"/>
    <x v="14"/>
    <n v="0.98714162744926415"/>
    <n v="72"/>
  </r>
  <r>
    <x v="105"/>
    <x v="105"/>
    <s v="Petersen, Edward J."/>
    <x v="2"/>
    <x v="17"/>
    <s v="01-10-2025 05:06"/>
    <s v="01-11-2025 13:06"/>
    <s v="true"/>
    <s v="01-21-2025 15:06"/>
    <s v="true"/>
    <s v="02-13-2025 12:08"/>
    <s v="Mandi, Joe"/>
    <x v="12"/>
    <n v="7.2471089830072888E-3"/>
    <n v="1"/>
  </r>
  <r>
    <x v="106"/>
    <x v="106"/>
    <s v="Dokka, Sravan Kumar"/>
    <x v="1"/>
    <x v="36"/>
    <s v="01-27-2025 13:05"/>
    <s v="02-08-2025 15:25"/>
    <s v="true"/>
    <s v="02-18-2025 17:25"/>
    <s v="false"/>
    <s v="02-10-2025 01:37"/>
    <s v="Sinha, Mahesh"/>
    <x v="14"/>
    <n v="8.5983905192442811E-2"/>
    <n v="11"/>
  </r>
  <r>
    <x v="107"/>
    <x v="107"/>
    <s v="Cheung, Caroline"/>
    <x v="1"/>
    <x v="24"/>
    <s v="01-10-2025 19:02"/>
    <s v="01-12-2025 11:32"/>
    <s v="true"/>
    <s v="01-22-2025 05:02"/>
    <s v="true"/>
    <s v="02-06-2025 10:28"/>
    <s v="Sanjuan, Sonja"/>
    <x v="4"/>
    <n v="0.9317158293516673"/>
    <n v="34"/>
  </r>
  <r>
    <x v="108"/>
    <x v="108"/>
    <s v="Parmar, Sunny"/>
    <x v="1"/>
    <x v="35"/>
    <s v="01-10-2025 20:03"/>
    <s v="01-12-2025 12:33"/>
    <s v="true"/>
    <s v="01-22-2025 06:03"/>
    <s v="true"/>
    <s v="02-03-2025 15:59"/>
    <s v="Smith, Sean"/>
    <x v="1"/>
    <n v="0.3521760330311311"/>
    <n v="17"/>
  </r>
  <r>
    <x v="109"/>
    <x v="109"/>
    <s v="Sowells, Susie"/>
    <x v="2"/>
    <x v="10"/>
    <s v="01-11-2025 01:04"/>
    <s v="01-13-2025 15:00"/>
    <s v="true"/>
    <s v="01-17-2025 19:00"/>
    <s v="true"/>
    <s v="02-25-2025 15:12"/>
    <s v="Smith, Sean"/>
    <x v="9"/>
    <n v="0.12022493720656147"/>
    <n v="2"/>
  </r>
  <r>
    <x v="110"/>
    <x v="110"/>
    <s v="Masih, Sourav"/>
    <x v="1"/>
    <x v="37"/>
    <s v="01-13-2025 20:04"/>
    <s v="01-14-2025 20:04"/>
    <s v="true"/>
    <s v="01-24-2025 13:04"/>
    <s v="true"/>
    <s v="02-03-2025 07:11"/>
    <s v="Sinha, Mahesh"/>
    <x v="1"/>
    <n v="0.23592317726012257"/>
    <n v="26"/>
  </r>
  <r>
    <x v="111"/>
    <x v="111"/>
    <s v="Sheehan, Danielle"/>
    <x v="1"/>
    <x v="33"/>
    <s v="01-13-2025 20:13"/>
    <s v="01-13-2025 21:13"/>
    <s v="true"/>
    <s v="01-14-2025 04:13"/>
    <s v="true"/>
    <s v="02-25-2025 07:53"/>
    <s v="C M, Saravanan"/>
    <x v="9"/>
    <n v="0.27391698308965751"/>
    <n v="27"/>
  </r>
  <r>
    <x v="112"/>
    <x v="112"/>
    <s v="Sicinski-Sendek, Jeffrey"/>
    <x v="2"/>
    <x v="38"/>
    <s v="01-13-2025 20:07"/>
    <s v="01-14-2025 15:00"/>
    <s v="true"/>
    <s v="01-20-2025 19:00"/>
    <s v="true"/>
    <s v="02-14-2025 13:07"/>
    <s v="Persells, Joe"/>
    <x v="3"/>
    <n v="0.84114226280235815"/>
    <n v="7"/>
  </r>
  <r>
    <x v="113"/>
    <x v="113"/>
    <s v="Ninivaggi, Sal"/>
    <x v="2"/>
    <x v="6"/>
    <s v="01-13-2025 21:09"/>
    <s v="01-14-2025 15:00"/>
    <s v="true"/>
    <s v="01-20-2025 19:00"/>
    <s v="true"/>
    <s v="02-06-2025 10:42"/>
    <s v="Smith, Sean"/>
    <x v="4"/>
    <n v="0.91511848526498707"/>
    <n v="54"/>
  </r>
  <r>
    <x v="114"/>
    <x v="114"/>
    <s v="Makky, Christine"/>
    <x v="2"/>
    <x v="22"/>
    <s v="01-14-2025 04:10"/>
    <s v="01-14-2025 19:00"/>
    <s v="false"/>
    <s v="01-27-2025 19:00"/>
    <s v="false"/>
    <s v="02-19-2025 18:51"/>
    <s v="Sanjuan, Sonja"/>
    <x v="5"/>
    <n v="0.31248929938188874"/>
    <n v="46"/>
  </r>
  <r>
    <x v="115"/>
    <x v="115"/>
    <s v="Mamidakula, Sai Kiran"/>
    <x v="1"/>
    <x v="5"/>
    <s v="01-14-2025 11:12"/>
    <s v="01-15-2025 11:12"/>
    <s v="true"/>
    <s v="01-25-2025 12:12"/>
    <s v="true"/>
    <s v="02-10-2025 06:24"/>
    <s v="Sinha, Mahesh"/>
    <x v="14"/>
    <n v="0.12537542597818063"/>
    <n v="11"/>
  </r>
  <r>
    <x v="116"/>
    <x v="116"/>
    <s v="Remington, Fallon"/>
    <x v="2"/>
    <x v="6"/>
    <s v="01-14-2025 19:08"/>
    <s v="01-15-2025 15:00"/>
    <s v="true"/>
    <s v="01-21-2025 19:00"/>
    <s v="true"/>
    <s v="02-11-2025 10:23"/>
    <s v="Smith, Sean"/>
    <x v="10"/>
    <n v="1.3218814996457384E-2"/>
    <n v="1"/>
  </r>
  <r>
    <x v="117"/>
    <x v="117"/>
    <s v="McNeill, Kaitlyn"/>
    <x v="2"/>
    <x v="4"/>
    <s v="01-14-2025 19:14"/>
    <s v="01-15-2025 19:14"/>
    <s v="false"/>
    <s v="01-25-2025 20:14"/>
    <s v="false"/>
    <s v="02-28-2025 15:11"/>
    <s v="Sanjuan, Sonja"/>
    <x v="19"/>
    <n v="0.86486276126130912"/>
    <n v="75"/>
  </r>
  <r>
    <x v="118"/>
    <x v="118"/>
    <s v="Grace, Marc"/>
    <x v="1"/>
    <x v="31"/>
    <s v="01-15-2025 07:03"/>
    <s v="01-16-2025 07:03"/>
    <s v="false"/>
    <s v="01-26-2025 16:33"/>
    <s v="false"/>
    <s v="02-05-2025 14:48"/>
    <s v="Smith, Sean"/>
    <x v="7"/>
    <n v="0.54816642502252944"/>
    <n v="17"/>
  </r>
  <r>
    <x v="119"/>
    <x v="119"/>
    <s v="Morris, Alisa"/>
    <x v="1"/>
    <x v="24"/>
    <s v="01-15-2025 05:14"/>
    <s v="01-16-2025 05:14"/>
    <s v="true"/>
    <s v="01-26-2025 14:44"/>
    <s v="true"/>
    <s v="02-03-2025 14:47"/>
    <s v="Sanjuan, Sonja"/>
    <x v="1"/>
    <n v="0.90884824530842057"/>
    <n v="33"/>
  </r>
  <r>
    <x v="120"/>
    <x v="120"/>
    <s v="Bandi, Venkata Nagababu"/>
    <x v="1"/>
    <x v="37"/>
    <s v="01-15-2025 12:08"/>
    <s v="01-16-2025 12:08"/>
    <s v="true"/>
    <s v="01-26-2025 21:38"/>
    <s v="true"/>
    <s v="02-03-2025 07:16"/>
    <s v="Sinha, Mahesh"/>
    <x v="1"/>
    <n v="0.630053795791503"/>
    <n v="68"/>
  </r>
  <r>
    <x v="115"/>
    <x v="121"/>
    <s v="Vinod, Akhil Kumar"/>
    <x v="1"/>
    <x v="37"/>
    <s v="01-15-2025 18:04"/>
    <s v="01-16-2025 18:04"/>
    <s v="false"/>
    <s v="01-27-2025 04:04"/>
    <s v="false"/>
    <s v="02-03-2025 07:19"/>
    <s v="Sinha, Mahesh"/>
    <x v="1"/>
    <n v="0.22597387987461814"/>
    <n v="25"/>
  </r>
  <r>
    <x v="121"/>
    <x v="122"/>
    <s v="Cheung, Caroline"/>
    <x v="2"/>
    <x v="24"/>
    <s v="01-15-2025 19:03"/>
    <s v="01-16-2025 19:00"/>
    <s v="true"/>
    <s v="01-29-2025 19:00"/>
    <s v="true"/>
    <s v="02-11-2025 11:44"/>
    <s v="Sanjuan, Sonja"/>
    <x v="10"/>
    <n v="0.31415778354436952"/>
    <n v="14"/>
  </r>
  <r>
    <x v="122"/>
    <x v="123"/>
    <s v="Backmann, Nicholas"/>
    <x v="2"/>
    <x v="22"/>
    <s v="01-15-2025 20:03"/>
    <s v="01-16-2025 19:00"/>
    <s v="true"/>
    <s v="01-29-2025 19:00"/>
    <s v="true"/>
    <s v="02-27-2025 17:55"/>
    <s v="Sanjuan, Sonja"/>
    <x v="15"/>
    <n v="0.9272071370740681"/>
    <n v="118"/>
  </r>
  <r>
    <x v="123"/>
    <x v="124"/>
    <s v="Martinez, Lynnette"/>
    <x v="1"/>
    <x v="20"/>
    <s v="01-15-2025 20:07"/>
    <s v="01-16-2025 20:07"/>
    <s v="true"/>
    <s v="01-27-2025 06:07"/>
    <s v="true"/>
    <s v="02-03-2025 16:34"/>
    <s v="Baldwin, Sharon"/>
    <x v="1"/>
    <n v="0.76046661321850317"/>
    <n v="9"/>
  </r>
  <r>
    <x v="124"/>
    <x v="125"/>
    <s v="Devlopoulos, Sandrina"/>
    <x v="2"/>
    <x v="27"/>
    <s v="01-15-2025 22:08"/>
    <s v="01-16-2025 15:00"/>
    <s v="true"/>
    <s v="01-22-2025 19:00"/>
    <s v="true"/>
    <s v="02-12-2025 10:32"/>
    <s v="Sanjuan, Sonja"/>
    <x v="6"/>
    <n v="0.36654725069338268"/>
    <n v="26"/>
  </r>
  <r>
    <x v="125"/>
    <x v="126"/>
    <s v="Doshi, Kruti"/>
    <x v="2"/>
    <x v="17"/>
    <s v="01-16-2025 01:03"/>
    <s v="01-17-2025 01:03"/>
    <s v="true"/>
    <s v="01-27-2025 11:03"/>
    <s v="true"/>
    <s v="02-19-2025 19:19"/>
    <s v="Mandi, Joe"/>
    <x v="5"/>
    <n v="0.83103434512980201"/>
    <n v="65"/>
  </r>
  <r>
    <x v="126"/>
    <x v="127"/>
    <s v="DeSorte, David"/>
    <x v="0"/>
    <x v="0"/>
    <s v="01-16-2025 18:12"/>
    <s v="01-17-2025 07:12"/>
    <s v="true"/>
    <s v="01-17-2025 14:12"/>
    <s v="true"/>
    <s v="02-24-2025 10:51"/>
    <s v="Persells, Joe"/>
    <x v="11"/>
    <n v="0.3914543493670497"/>
    <n v="5"/>
  </r>
  <r>
    <x v="127"/>
    <x v="128"/>
    <s v="Quincoces, Nataly M."/>
    <x v="2"/>
    <x v="4"/>
    <s v="01-16-2025 19:04"/>
    <s v="01-17-2025 11:00"/>
    <s v="true"/>
    <s v="01-20-2025 19:00"/>
    <s v="true"/>
    <s v="02-04-2025 15:43"/>
    <s v="Sanjuan, Sonja"/>
    <x v="2"/>
    <n v="0.18423246832662332"/>
    <n v="15"/>
  </r>
  <r>
    <x v="128"/>
    <x v="129"/>
    <s v="Sison, Jewelle"/>
    <x v="4"/>
    <x v="35"/>
    <s v="01-16-2025 23:17"/>
    <s v="01-17-2025 19:00"/>
    <s v="true"/>
    <s v="02-14-2025 07:03"/>
    <s v="true"/>
    <s v="02-24-2025 11:54"/>
    <s v="Smith, Sean"/>
    <x v="11"/>
    <n v="0.1394162414143244"/>
    <n v="6"/>
  </r>
  <r>
    <x v="129"/>
    <x v="130"/>
    <s v="Wlodinguer, Victor"/>
    <x v="1"/>
    <x v="33"/>
    <s v="01-17-2025 04:02"/>
    <s v="01-18-2025 12:02"/>
    <s v="true"/>
    <s v="01-28-2025 14:02"/>
    <s v="true"/>
    <s v="02-01-2025 14:58"/>
    <s v="C M, Saravanan"/>
    <x v="20"/>
    <n v="5.9062116770270512E-2"/>
    <n v="8"/>
  </r>
  <r>
    <x v="130"/>
    <x v="131"/>
    <s v="Deziel, Blaire"/>
    <x v="1"/>
    <x v="34"/>
    <s v="01-17-2025 20:03"/>
    <s v="01-19-2025 12:33"/>
    <s v="true"/>
    <s v="02-14-2025 03:47"/>
    <s v="false"/>
    <s v="02-13-2025 12:14"/>
    <s v="C M, Saravanan"/>
    <x v="12"/>
    <n v="0.22143904289805005"/>
    <n v="22"/>
  </r>
  <r>
    <x v="131"/>
    <x v="132"/>
    <s v="Connors, Timothy F."/>
    <x v="1"/>
    <x v="28"/>
    <s v="01-17-2025 21:15"/>
    <s v="01-19-2025 13:45"/>
    <s v="true"/>
    <s v="01-29-2025 07:15"/>
    <s v="true"/>
    <s v="02-04-2025 09:38"/>
    <s v="Baldwin, Sharon"/>
    <x v="2"/>
    <n v="0.54949532986607963"/>
    <n v="9"/>
  </r>
  <r>
    <x v="132"/>
    <x v="133"/>
    <s v="Huang, Sebastian"/>
    <x v="1"/>
    <x v="27"/>
    <s v="01-17-2025 21:13"/>
    <s v="01-18-2025 13:13"/>
    <s v="true"/>
    <s v="01-23-2025 14:13"/>
    <s v="true"/>
    <s v="02-06-2025 16:28"/>
    <s v="Sanjuan, Sonja"/>
    <x v="4"/>
    <n v="0.54631236581032883"/>
    <n v="39"/>
  </r>
  <r>
    <x v="133"/>
    <x v="134"/>
    <s v="Chen, Stephanie J."/>
    <x v="2"/>
    <x v="24"/>
    <s v="01-17-2025 22:17"/>
    <s v="01-19-2025 14:47"/>
    <s v="true"/>
    <s v="01-29-2025 08:47"/>
    <s v="true"/>
    <s v="02-21-2025 16:33"/>
    <s v="Sanjuan, Sonja"/>
    <x v="17"/>
    <n v="0.19816071426005366"/>
    <n v="10"/>
  </r>
  <r>
    <x v="132"/>
    <x v="135"/>
    <s v="Goldblat, Eleonora"/>
    <x v="1"/>
    <x v="27"/>
    <s v="01-17-2025 23:01"/>
    <s v="01-18-2025 15:01"/>
    <s v="true"/>
    <s v="01-23-2025 16:01"/>
    <s v="true"/>
    <s v="02-05-2025 17:55"/>
    <s v="Sanjuan, Sonja"/>
    <x v="7"/>
    <n v="9.7902405827470229E-3"/>
    <n v="1"/>
  </r>
  <r>
    <x v="134"/>
    <x v="136"/>
    <s v="Scheidt, Heather"/>
    <x v="2"/>
    <x v="15"/>
    <s v="01-18-2025 01:04"/>
    <s v="01-20-2025 11:00"/>
    <s v="true"/>
    <s v="01-21-2025 19:00"/>
    <s v="true"/>
    <s v="02-13-2025 13:36"/>
    <s v="Sanjuan, Sonja"/>
    <x v="12"/>
    <n v="0.53898631028913524"/>
    <n v="19"/>
  </r>
  <r>
    <x v="135"/>
    <x v="137"/>
    <s v="Wilcox, Matthew"/>
    <x v="1"/>
    <x v="28"/>
    <s v="01-18-2025 02:07"/>
    <s v="01-19-2025 16:30"/>
    <s v="true"/>
    <s v="01-29-2025 10:00"/>
    <s v="true"/>
    <s v="02-04-2025 14:06"/>
    <s v="Baldwin, Sharon"/>
    <x v="2"/>
    <n v="1.5155062939343877E-2"/>
    <n v="1"/>
  </r>
  <r>
    <x v="136"/>
    <x v="138"/>
    <s v="Murphy, Matthew"/>
    <x v="0"/>
    <x v="0"/>
    <s v="01-18-2025 07:06"/>
    <s v="01-20-2025 15:00"/>
    <s v="true"/>
    <s v="01-24-2025 19:00"/>
    <s v="true"/>
    <s v="02-13-2025 15:29"/>
    <s v="Persells, Joe"/>
    <x v="12"/>
    <n v="0.59515896080393738"/>
    <n v="9"/>
  </r>
  <r>
    <x v="136"/>
    <x v="139"/>
    <s v="Barlevi, Steven"/>
    <x v="0"/>
    <x v="0"/>
    <s v="01-19-2025 02:01"/>
    <s v="01-20-2025 15:00"/>
    <s v="true"/>
    <s v="01-24-2025 19:00"/>
    <s v="true"/>
    <s v="02-13-2025 15:30"/>
    <s v="Persells, Joe"/>
    <x v="12"/>
    <n v="0.67303504888947574"/>
    <n v="11"/>
  </r>
  <r>
    <x v="137"/>
    <x v="140"/>
    <s v="Modi, Chetan"/>
    <x v="1"/>
    <x v="36"/>
    <s v="01-20-2025 11:09"/>
    <s v="01-21-2025 11:09"/>
    <s v="true"/>
    <s v="02-08-2025 15:50"/>
    <s v="false"/>
    <s v="02-05-2025 03:14"/>
    <s v="Sinha, Mahesh"/>
    <x v="7"/>
    <n v="0.9936489293242714"/>
    <n v="88"/>
  </r>
  <r>
    <x v="138"/>
    <x v="141"/>
    <s v="Nandu  Kumar"/>
    <x v="1"/>
    <x v="39"/>
    <s v="01-20-2025 14:07"/>
    <s v="01-20-2025 22:07"/>
    <s v="true"/>
    <s v="01-25-2025 22:07"/>
    <s v="true"/>
    <s v="02-04-2025 05:22"/>
    <s v="Sinha, Mahesh"/>
    <x v="2"/>
    <n v="0.43526354561766223"/>
    <n v="70"/>
  </r>
  <r>
    <x v="139"/>
    <x v="142"/>
    <s v="Agarwal, Lokesh"/>
    <x v="1"/>
    <x v="5"/>
    <s v="01-20-2025 18:03"/>
    <s v="01-21-2025 18:03"/>
    <s v="true"/>
    <s v="02-13-2025 14:19"/>
    <s v="false"/>
    <s v="02-10-2025 06:22"/>
    <s v="Sinha, Mahesh"/>
    <x v="14"/>
    <n v="0.50099646188322355"/>
    <n v="35"/>
  </r>
  <r>
    <x v="140"/>
    <x v="143"/>
    <s v="Paycom"/>
    <x v="2"/>
    <x v="14"/>
    <s v="01-20-2025 19:07"/>
    <s v="01-27-2025 21:06"/>
    <s v="true"/>
    <s v="02-21-2025 16:51"/>
    <s v="false"/>
    <s v="02-21-2025 16:51"/>
    <s v="Baldwin, Sharon"/>
    <x v="17"/>
    <n v="0.22937929126821943"/>
    <n v="7"/>
  </r>
  <r>
    <x v="141"/>
    <x v="144"/>
    <s v="Ronan, Steve"/>
    <x v="0"/>
    <x v="0"/>
    <s v="01-20-2025 22:10"/>
    <s v="01-21-2025 15:00"/>
    <s v="true"/>
    <s v="01-27-2025 19:00"/>
    <s v="true"/>
    <s v="02-07-2025 10:19"/>
    <s v="Persells, Joe"/>
    <x v="0"/>
    <n v="0.58944576707120533"/>
    <n v="8"/>
  </r>
  <r>
    <x v="142"/>
    <x v="145"/>
    <s v="Tsambiras, Soula"/>
    <x v="1"/>
    <x v="3"/>
    <s v="01-21-2025 00:16"/>
    <s v="01-28-2025 13:06"/>
    <s v="false"/>
    <s v="02-07-2025 06:06"/>
    <s v="false"/>
    <s v="02-06-2025 12:19"/>
    <s v="Sanjuan, Sonja"/>
    <x v="4"/>
    <n v="0.33867985365137698"/>
    <n v="16"/>
  </r>
  <r>
    <x v="143"/>
    <x v="146"/>
    <s v="Thapa, Asmita"/>
    <x v="1"/>
    <x v="12"/>
    <s v="01-21-2025 00:17"/>
    <s v="01-21-2025 08:17"/>
    <s v="true"/>
    <s v="01-26-2025 16:47"/>
    <s v="true"/>
    <s v="02-03-2025 12:57"/>
    <s v="Mandi, Joe"/>
    <x v="1"/>
    <n v="0.7305546712205222"/>
    <n v="11"/>
  </r>
  <r>
    <x v="144"/>
    <x v="147"/>
    <s v="Patel, Rietika"/>
    <x v="2"/>
    <x v="21"/>
    <s v="01-21-2025 03:14"/>
    <s v="01-22-2025 03:14"/>
    <s v="true"/>
    <s v="02-21-2025 09:07"/>
    <s v="false"/>
    <s v="02-20-2025 11:08"/>
    <s v="Sanjuan, Sonja"/>
    <x v="13"/>
    <n v="0.92054263725362684"/>
    <n v="58"/>
  </r>
  <r>
    <x v="145"/>
    <x v="148"/>
    <s v="Paycom"/>
    <x v="1"/>
    <x v="40"/>
    <s v="01-21-2025 03:14"/>
    <s v="01-21-2025 11:14"/>
    <s v="false"/>
    <s v="01-26-2025 19:44"/>
    <s v="false"/>
    <s v="02-03-2025 12:16"/>
    <s v="C M, Saravanan"/>
    <x v="1"/>
    <n v="0.72846310870277553"/>
    <n v="104"/>
  </r>
  <r>
    <x v="146"/>
    <x v="149"/>
    <s v="Paycom"/>
    <x v="1"/>
    <x v="40"/>
    <s v="01-21-2025 04:10"/>
    <s v="01-21-2025 12:10"/>
    <s v="false"/>
    <s v="01-26-2025 20:40"/>
    <s v="false"/>
    <s v="02-03-2025 12:17"/>
    <s v="C M, Saravanan"/>
    <x v="1"/>
    <n v="0.34573875378868535"/>
    <n v="53"/>
  </r>
  <r>
    <x v="147"/>
    <x v="150"/>
    <s v="Paycom"/>
    <x v="2"/>
    <x v="14"/>
    <s v="01-21-2025 05:14"/>
    <s v="01-21-2025 13:14"/>
    <s v="false"/>
    <s v="01-26-2025 21:44"/>
    <s v="false"/>
    <s v="02-11-2025 09:35"/>
    <s v="Baldwin, Sharon"/>
    <x v="10"/>
    <n v="0.3823454842589511"/>
    <n v="11"/>
  </r>
  <r>
    <x v="148"/>
    <x v="151"/>
    <s v="Shah, Karan"/>
    <x v="0"/>
    <x v="41"/>
    <s v="01-21-2025 11:05"/>
    <s v="01-22-2025 11:05"/>
    <s v="true"/>
    <s v="02-12-2025 11:05"/>
    <s v="false"/>
    <s v="02-11-2025 01:24"/>
    <s v="Persells, Joe"/>
    <x v="10"/>
    <n v="0.44324160485838271"/>
    <n v="1"/>
  </r>
  <r>
    <x v="149"/>
    <x v="152"/>
    <s v="Pitchika, Kumar"/>
    <x v="1"/>
    <x v="5"/>
    <s v="01-21-2025 15:08"/>
    <s v="01-22-2025 15:08"/>
    <s v="true"/>
    <s v="02-08-2025 23:12"/>
    <s v="false"/>
    <s v="02-05-2025 01:13"/>
    <s v="Sinha, Mahesh"/>
    <x v="7"/>
    <n v="1.1429461005960984E-2"/>
    <n v="1"/>
  </r>
  <r>
    <x v="139"/>
    <x v="153"/>
    <s v="Agarwal, Lokesh"/>
    <x v="1"/>
    <x v="5"/>
    <s v="01-21-2025 15:09"/>
    <s v="01-22-2025 15:09"/>
    <s v="true"/>
    <s v="02-24-2025 02:13"/>
    <s v="false"/>
    <s v="02-19-2025 02:52"/>
    <s v="Sinha, Mahesh"/>
    <x v="5"/>
    <n v="0.70494337099706506"/>
    <n v="54"/>
  </r>
  <r>
    <x v="150"/>
    <x v="154"/>
    <s v="Dean, Stacy"/>
    <x v="1"/>
    <x v="29"/>
    <s v="01-21-2025 17:14"/>
    <s v="01-22-2025 01:14"/>
    <s v="true"/>
    <s v="01-27-2025 10:14"/>
    <s v="true"/>
    <s v="02-05-2025 12:07"/>
    <s v="C M, Saravanan"/>
    <x v="7"/>
    <n v="0.58339628637055407"/>
    <n v="47"/>
  </r>
  <r>
    <x v="151"/>
    <x v="155"/>
    <s v="Shikhare, Sonali"/>
    <x v="1"/>
    <x v="37"/>
    <s v="01-21-2025 18:07"/>
    <s v="01-28-2025 13:06"/>
    <s v="false"/>
    <s v="02-07-2025 06:06"/>
    <s v="false"/>
    <s v="02-05-2025 05:36"/>
    <s v="Sinha, Mahesh"/>
    <x v="7"/>
    <n v="0.43359596697614022"/>
    <n v="50"/>
  </r>
  <r>
    <x v="152"/>
    <x v="156"/>
    <s v="Doshi, Kruti"/>
    <x v="2"/>
    <x v="17"/>
    <s v="01-22-2025 23:15"/>
    <s v="01-23-2025 23:15"/>
    <s v="true"/>
    <s v="02-20-2025 13:49"/>
    <s v="false"/>
    <s v="02-19-2025 17:08"/>
    <s v="Mandi, Joe"/>
    <x v="5"/>
    <n v="0.40924890568850691"/>
    <n v="28"/>
  </r>
  <r>
    <x v="153"/>
    <x v="157"/>
    <s v="Dizon, Daisy"/>
    <x v="1"/>
    <x v="42"/>
    <s v="01-21-2025 20:03"/>
    <s v="01-22-2025 04:03"/>
    <s v="true"/>
    <s v="01-27-2025 13:03"/>
    <s v="true"/>
    <s v="02-06-2025 16:21"/>
    <s v="Mandi, Joe"/>
    <x v="4"/>
    <n v="0.44307673087175203"/>
    <n v="12"/>
  </r>
  <r>
    <x v="154"/>
    <x v="158"/>
    <s v="Paycom"/>
    <x v="2"/>
    <x v="14"/>
    <s v="01-21-2025 20:03"/>
    <s v="01-22-2025 04:03"/>
    <s v="false"/>
    <s v="01-27-2025 13:03"/>
    <s v="false"/>
    <s v="02-19-2025 16:06"/>
    <s v="Baldwin, Sharon"/>
    <x v="5"/>
    <n v="0.60339187228507452"/>
    <n v="16"/>
  </r>
  <r>
    <x v="155"/>
    <x v="159"/>
    <s v="Fortino, Gina"/>
    <x v="1"/>
    <x v="43"/>
    <s v="01-21-2025 21:03"/>
    <s v="01-22-2025 05:03"/>
    <s v="true"/>
    <s v="01-27-2025 14:03"/>
    <s v="true"/>
    <s v="02-13-2025 22:26"/>
    <s v="C M, Saravanan"/>
    <x v="12"/>
    <n v="0.2125015823187909"/>
    <n v="13"/>
  </r>
  <r>
    <x v="156"/>
    <x v="160"/>
    <s v="Jalata, Joyce"/>
    <x v="2"/>
    <x v="14"/>
    <s v="01-21-2025 21:07"/>
    <s v="01-22-2025 15:00"/>
    <s v="true"/>
    <s v="01-28-2025 19:00"/>
    <s v="true"/>
    <s v="02-12-2025 18:14"/>
    <s v="Baldwin, Sharon"/>
    <x v="6"/>
    <n v="0.19922563226627743"/>
    <n v="6"/>
  </r>
  <r>
    <x v="157"/>
    <x v="161"/>
    <s v="Russenberger, Douglas"/>
    <x v="2"/>
    <x v="44"/>
    <s v="01-21-2025 22:01"/>
    <s v="01-22-2025 15:00"/>
    <s v="true"/>
    <s v="01-28-2025 19:00"/>
    <s v="true"/>
    <s v="02-17-2025 11:38"/>
    <s v="Smith, Sean"/>
    <x v="8"/>
    <n v="0.2201071935387392"/>
    <n v="7"/>
  </r>
  <r>
    <x v="158"/>
    <x v="162"/>
    <s v="Black, JoAnna"/>
    <x v="2"/>
    <x v="10"/>
    <s v="01-21-2025 23:07"/>
    <s v="01-22-2025 15:00"/>
    <s v="true"/>
    <s v="01-28-2025 19:00"/>
    <s v="true"/>
    <s v="02-25-2025 15:19"/>
    <s v="Smith, Sean"/>
    <x v="9"/>
    <n v="0.22630888854596087"/>
    <n v="4"/>
  </r>
  <r>
    <x v="159"/>
    <x v="163"/>
    <s v="Gagliardo, Marlena"/>
    <x v="1"/>
    <x v="24"/>
    <s v="01-22-2025 01:05"/>
    <s v="01-22-2025 05:05"/>
    <s v="true"/>
    <s v="01-24-2025 01:05"/>
    <s v="true"/>
    <s v="02-03-2025 14:40"/>
    <s v="Sanjuan, Sonja"/>
    <x v="1"/>
    <n v="0.15114889781954932"/>
    <n v="7"/>
  </r>
  <r>
    <x v="160"/>
    <x v="164"/>
    <s v="Huang, Faye"/>
    <x v="1"/>
    <x v="45"/>
    <s v="01-22-2025 01:13"/>
    <s v="01-28-2025 13:06"/>
    <s v="false"/>
    <s v="02-07-2025 06:06"/>
    <s v="false"/>
    <s v="02-04-2025 17:34"/>
    <s v="C M, Saravanan"/>
    <x v="2"/>
    <n v="0.38539513457049834"/>
    <n v="36"/>
  </r>
  <r>
    <x v="161"/>
    <x v="165"/>
    <s v="Stark, Michael"/>
    <x v="2"/>
    <x v="22"/>
    <s v="01-22-2025 03:10"/>
    <s v="01-23-2025 03:10"/>
    <s v="true"/>
    <s v="02-20-2025 12:38"/>
    <s v="false"/>
    <s v="02-18-2025 10:14"/>
    <s v="Sanjuan, Sonja"/>
    <x v="21"/>
    <n v="0.62457086946818396"/>
    <n v="87"/>
  </r>
  <r>
    <x v="162"/>
    <x v="166"/>
    <s v="Vargas, Emanuel"/>
    <x v="2"/>
    <x v="14"/>
    <s v="01-22-2025 04:07"/>
    <s v="01-22-2025 15:00"/>
    <s v="true"/>
    <s v="01-28-2025 19:00"/>
    <s v="true"/>
    <s v="02-12-2025 17:59"/>
    <s v="Baldwin, Sharon"/>
    <x v="6"/>
    <n v="0.81258093112587759"/>
    <n v="20"/>
  </r>
  <r>
    <x v="163"/>
    <x v="167"/>
    <s v="Nagalla, Chandrika Chowdary"/>
    <x v="1"/>
    <x v="5"/>
    <s v="01-22-2025 11:01"/>
    <s v="01-23-2025 11:01"/>
    <s v="true"/>
    <s v="02-24-2025 21:46"/>
    <s v="false"/>
    <s v="02-19-2025 02:50"/>
    <s v="Sinha, Mahesh"/>
    <x v="5"/>
    <n v="0.72554506279310438"/>
    <n v="56"/>
  </r>
  <r>
    <x v="164"/>
    <x v="168"/>
    <s v="Konkala, Naveen Kumar"/>
    <x v="1"/>
    <x v="37"/>
    <s v="01-22-2025 14:03"/>
    <s v="01-23-2025 14:03"/>
    <s v="true"/>
    <s v="02-08-2025 20:48"/>
    <s v="false"/>
    <s v="02-03-2025 07:25"/>
    <s v="Sinha, Mahesh"/>
    <x v="1"/>
    <n v="0.32553948134315347"/>
    <n v="41"/>
  </r>
  <r>
    <x v="165"/>
    <x v="169"/>
    <s v="Mousazadeh, Yael"/>
    <x v="2"/>
    <x v="17"/>
    <s v="01-22-2025 21:11"/>
    <s v="01-23-2025 21:11"/>
    <s v="true"/>
    <s v="03-03-2025 18:49"/>
    <s v="false"/>
    <s v="02-26-2025 18:37"/>
    <s v="Mandi, Joe"/>
    <x v="16"/>
    <n v="0.17795731212195776"/>
    <n v="9"/>
  </r>
  <r>
    <x v="166"/>
    <x v="170"/>
    <s v="Paycom"/>
    <x v="2"/>
    <x v="14"/>
    <s v="01-22-2025 21:02"/>
    <s v="01-22-2025 22:02"/>
    <s v="true"/>
    <s v="01-23-2025 05:02"/>
    <s v="true"/>
    <s v="02-11-2025 08:36"/>
    <s v="Baldwin, Sharon"/>
    <x v="10"/>
    <n v="0.17073002017458239"/>
    <n v="5"/>
  </r>
  <r>
    <x v="167"/>
    <x v="171"/>
    <s v="Hyacinthe, Marnel"/>
    <x v="1"/>
    <x v="3"/>
    <s v="01-22-2025 23:17"/>
    <s v="01-23-2025 07:17"/>
    <s v="true"/>
    <s v="02-06-2025 15:04"/>
    <s v="false"/>
    <s v="02-06-2025 14:41"/>
    <s v="Sanjuan, Sonja"/>
    <x v="4"/>
    <n v="0.70103353093187548"/>
    <n v="36"/>
  </r>
  <r>
    <x v="168"/>
    <x v="172"/>
    <s v="Rabsey, Annie U."/>
    <x v="2"/>
    <x v="15"/>
    <s v="01-23-2025 00:07"/>
    <s v="01-23-2025 19:00"/>
    <s v="true"/>
    <s v="02-27-2025 12:25"/>
    <s v="false"/>
    <s v="02-20-2025 16:03"/>
    <s v="Sanjuan, Sonja"/>
    <x v="13"/>
    <n v="0.54375289268176052"/>
    <n v="20"/>
  </r>
  <r>
    <x v="169"/>
    <x v="173"/>
    <s v="Hunter, Christopher"/>
    <x v="1"/>
    <x v="16"/>
    <s v="01-23-2025 02:07"/>
    <s v="01-23-2025 10:07"/>
    <s v="true"/>
    <s v="01-28-2025 19:07"/>
    <s v="true"/>
    <s v="02-07-2025 02:53"/>
    <s v="Mandi, Joe"/>
    <x v="0"/>
    <n v="0.75582074926313669"/>
    <n v="16"/>
  </r>
  <r>
    <x v="170"/>
    <x v="174"/>
    <s v="Moghimi-Kamran, Sheila"/>
    <x v="2"/>
    <x v="17"/>
    <s v="01-23-2025 03:01"/>
    <s v="01-24-2025 03:01"/>
    <s v="true"/>
    <s v="02-18-2025 12:33"/>
    <s v="false"/>
    <s v="02-13-2025 16:42"/>
    <s v="Mandi, Joe"/>
    <x v="12"/>
    <n v="0.75151057526089315"/>
    <n v="57"/>
  </r>
  <r>
    <x v="171"/>
    <x v="175"/>
    <s v="Cardinali, Steve"/>
    <x v="1"/>
    <x v="33"/>
    <s v="01-23-2025 04:16"/>
    <s v="01-24-2025 04:16"/>
    <s v="true"/>
    <s v="02-16-2025 13:01"/>
    <s v="false"/>
    <s v="02-11-2025 10:33"/>
    <s v="C M, Saravanan"/>
    <x v="10"/>
    <n v="0.34869746211554031"/>
    <n v="36"/>
  </r>
  <r>
    <x v="172"/>
    <x v="176"/>
    <s v="Mohammed, Ahmed"/>
    <x v="1"/>
    <x v="5"/>
    <s v="01-23-2025 14:03"/>
    <s v="01-24-2025 14:03"/>
    <s v="true"/>
    <s v="02-24-2025 01:03"/>
    <s v="false"/>
    <s v="02-19-2025 02:51"/>
    <s v="Sinha, Mahesh"/>
    <x v="5"/>
    <n v="0.95972590074721176"/>
    <n v="68"/>
  </r>
  <r>
    <x v="173"/>
    <x v="177"/>
    <s v="Podda, Haribabu"/>
    <x v="1"/>
    <x v="5"/>
    <s v="01-23-2025 16:12"/>
    <s v="01-24-2025 16:12"/>
    <s v="true"/>
    <s v="02-25-2025 18:24"/>
    <s v="false"/>
    <s v="02-19-2025 02:46"/>
    <s v="Sinha, Mahesh"/>
    <x v="5"/>
    <n v="0.91639873995586163"/>
    <n v="63"/>
  </r>
  <r>
    <x v="174"/>
    <x v="178"/>
    <s v="Choi, Pauline (Bohyang)"/>
    <x v="0"/>
    <x v="41"/>
    <s v="01-23-2025 20:09"/>
    <s v="01-24-2025 19:00"/>
    <s v="true"/>
    <s v="02-27-2025 11:21"/>
    <s v="false"/>
    <s v="02-18-2025 03:10"/>
    <s v="Persells, Joe"/>
    <x v="21"/>
    <n v="0.47821568769760536"/>
    <n v="2"/>
  </r>
  <r>
    <x v="175"/>
    <x v="179"/>
    <s v="Sopp, Jordan"/>
    <x v="2"/>
    <x v="3"/>
    <s v="01-23-2025 21:10"/>
    <s v="01-31-2025 19:38"/>
    <s v="true"/>
    <s v="02-06-2025 04:38"/>
    <s v="true"/>
    <s v="02-28-2025 15:49"/>
    <s v="Sanjuan, Sonja"/>
    <x v="19"/>
    <n v="0.8050764480024859"/>
    <n v="41"/>
  </r>
  <r>
    <x v="176"/>
    <x v="180"/>
    <s v="Sunio, Joey"/>
    <x v="2"/>
    <x v="6"/>
    <s v="01-23-2025 21:14"/>
    <s v="01-24-2025 15:00"/>
    <s v="true"/>
    <s v="01-30-2025 19:00"/>
    <s v="true"/>
    <s v="02-11-2025 09:50"/>
    <s v="Smith, Sean"/>
    <x v="10"/>
    <n v="0.27121032971097625"/>
    <n v="16"/>
  </r>
  <r>
    <x v="177"/>
    <x v="181"/>
    <s v="Clark, Kendra"/>
    <x v="2"/>
    <x v="12"/>
    <s v="01-23-2025 22:08"/>
    <s v="01-24-2025 15:00"/>
    <s v="true"/>
    <s v="01-30-2025 19:00"/>
    <s v="true"/>
    <s v="02-11-2025 19:06"/>
    <s v="Mandi, Joe"/>
    <x v="10"/>
    <n v="0.78025055411694066"/>
    <n v="12"/>
  </r>
  <r>
    <x v="178"/>
    <x v="182"/>
    <s v="Ng, Allen"/>
    <x v="2"/>
    <x v="22"/>
    <s v="01-23-2025 22:15"/>
    <s v="01-24-2025 22:15"/>
    <s v="true"/>
    <s v="02-21-2025 14:02"/>
    <s v="false"/>
    <s v="02-18-2025 10:13"/>
    <s v="Sanjuan, Sonja"/>
    <x v="21"/>
    <n v="6.1971409503814745E-2"/>
    <n v="11"/>
  </r>
  <r>
    <x v="179"/>
    <x v="183"/>
    <s v="Neri, Joseph"/>
    <x v="1"/>
    <x v="3"/>
    <s v="01-23-2025 22:06"/>
    <s v="01-24-2025 06:06"/>
    <s v="true"/>
    <s v="01-29-2025 15:06"/>
    <s v="true"/>
    <s v="02-05-2025 14:23"/>
    <s v="Sanjuan, Sonja"/>
    <x v="7"/>
    <n v="0.52536679563184518"/>
    <n v="27"/>
  </r>
  <r>
    <x v="180"/>
    <x v="184"/>
    <s v="Sternberg, Zulma"/>
    <x v="2"/>
    <x v="17"/>
    <s v="01-23-2025 22:05"/>
    <s v="01-24-2025 22:05"/>
    <s v="true"/>
    <s v="02-20-2025 17:33"/>
    <s v="false"/>
    <s v="02-17-2025 12:16"/>
    <s v="Mandi, Joe"/>
    <x v="8"/>
    <n v="0.20727848529845017"/>
    <n v="14"/>
  </r>
  <r>
    <x v="181"/>
    <x v="185"/>
    <s v="Quach, Kelly"/>
    <x v="1"/>
    <x v="2"/>
    <s v="01-23-2025 23:12"/>
    <s v="01-28-2025 13:06"/>
    <s v="false"/>
    <s v="02-07-2025 06:06"/>
    <s v="false"/>
    <s v="02-03-2025 18:58"/>
    <s v="Mandi, Joe"/>
    <x v="1"/>
    <n v="0.44899482930681667"/>
    <n v="14"/>
  </r>
  <r>
    <x v="182"/>
    <x v="186"/>
    <s v="Tavares, Elizabeth"/>
    <x v="1"/>
    <x v="46"/>
    <s v="01-23-2025 23:12"/>
    <s v="01-30-2025 22:50"/>
    <s v="false"/>
    <s v="02-05-2025 07:50"/>
    <s v="false"/>
    <s v="02-04-2025 07:25"/>
    <s v="C M, Saravanan"/>
    <x v="2"/>
    <n v="0.72869916404887991"/>
    <n v="92"/>
  </r>
  <r>
    <x v="183"/>
    <x v="187"/>
    <s v="Wisnosky, Amy"/>
    <x v="1"/>
    <x v="3"/>
    <s v="01-23-2025 23:02"/>
    <s v="01-24-2025 23:02"/>
    <s v="true"/>
    <s v="02-11-2025 08:43"/>
    <s v="false"/>
    <s v="02-07-2025 08:15"/>
    <s v="Sanjuan, Sonja"/>
    <x v="0"/>
    <n v="0.32645090807770683"/>
    <n v="15"/>
  </r>
  <r>
    <x v="184"/>
    <x v="188"/>
    <s v="Simos, Karen"/>
    <x v="2"/>
    <x v="20"/>
    <s v="01-24-2025 01:06"/>
    <s v="01-24-2025 15:00"/>
    <s v="true"/>
    <s v="01-30-2025 19:00"/>
    <s v="true"/>
    <s v="02-11-2025 09:19"/>
    <s v="Baldwin, Sharon"/>
    <x v="10"/>
    <n v="0.34410065247211186"/>
    <n v="5"/>
  </r>
  <r>
    <x v="185"/>
    <x v="189"/>
    <s v="Kaiser, Robert"/>
    <x v="1"/>
    <x v="22"/>
    <s v="01-24-2025 01:03"/>
    <s v="01-24-2025 09:03"/>
    <s v="true"/>
    <s v="02-05-2025 12:59"/>
    <s v="false"/>
    <s v="02-05-2025 10:02"/>
    <s v="Sanjuan, Sonja"/>
    <x v="7"/>
    <n v="0.12597099949377344"/>
    <n v="23"/>
  </r>
  <r>
    <x v="186"/>
    <x v="190"/>
    <s v="Wetesnik, Brooke"/>
    <x v="2"/>
    <x v="17"/>
    <s v="01-24-2025 02:05"/>
    <s v="01-25-2025 10:05"/>
    <s v="true"/>
    <s v="02-27-2025 10:17"/>
    <s v="false"/>
    <s v="02-21-2025 12:53"/>
    <s v="Mandi, Joe"/>
    <x v="17"/>
    <n v="0.79599387922513987"/>
    <n v="62"/>
  </r>
  <r>
    <x v="187"/>
    <x v="191"/>
    <s v="Lim, Joshua"/>
    <x v="1"/>
    <x v="32"/>
    <s v="01-24-2025 03:04"/>
    <s v="01-24-2025 11:04"/>
    <s v="false"/>
    <s v="01-29-2025 20:04"/>
    <s v="false"/>
    <s v="02-08-2025 00:42"/>
    <s v="C M, Saravanan"/>
    <x v="22"/>
    <n v="0.19574449309079345"/>
    <n v="18"/>
  </r>
  <r>
    <x v="188"/>
    <x v="192"/>
    <s v="Kowalkowski, Gabriela"/>
    <x v="2"/>
    <x v="17"/>
    <s v="01-24-2025 04:04"/>
    <s v="01-24-2025 05:04"/>
    <s v="true"/>
    <s v="01-24-2025 12:04"/>
    <s v="true"/>
    <s v="02-13-2025 12:13"/>
    <s v="Mandi, Joe"/>
    <x v="12"/>
    <n v="0.36634395081208948"/>
    <n v="27"/>
  </r>
  <r>
    <x v="189"/>
    <x v="193"/>
    <s v="Gibson, Rajpal"/>
    <x v="2"/>
    <x v="17"/>
    <s v="01-24-2025 04:09"/>
    <s v="01-25-2025 12:09"/>
    <s v="true"/>
    <s v="03-04-2025 18:10"/>
    <s v="false"/>
    <s v="02-26-2025 18:31"/>
    <s v="Mandi, Joe"/>
    <x v="16"/>
    <n v="0.59833012068981917"/>
    <n v="46"/>
  </r>
  <r>
    <x v="190"/>
    <x v="194"/>
    <s v="Danza, John"/>
    <x v="1"/>
    <x v="40"/>
    <s v="01-24-2025 04:17"/>
    <s v="01-25-2025 12:17"/>
    <s v="true"/>
    <s v="02-04-2025 14:17"/>
    <s v="false"/>
    <s v="02-03-2025 17:33"/>
    <s v="C M, Saravanan"/>
    <x v="1"/>
    <n v="0.54935730699124863"/>
    <n v="77"/>
  </r>
  <r>
    <x v="191"/>
    <x v="195"/>
    <s v="Koodray, Joe"/>
    <x v="1"/>
    <x v="42"/>
    <s v="01-24-2025 11:02"/>
    <s v="01-25-2025 19:02"/>
    <s v="true"/>
    <s v="02-04-2025 21:02"/>
    <s v="false"/>
    <s v="02-04-2025 12:50"/>
    <s v="Mandi, Joe"/>
    <x v="2"/>
    <n v="0.21695970646624141"/>
    <n v="3"/>
  </r>
  <r>
    <x v="192"/>
    <x v="196"/>
    <s v="Mohammed, Ahmed"/>
    <x v="1"/>
    <x v="43"/>
    <s v="01-24-2025 11:03"/>
    <s v="01-25-2025 19:03"/>
    <s v="true"/>
    <s v="02-12-2025 19:02"/>
    <s v="false"/>
    <s v="02-06-2025 00:38"/>
    <s v="C M, Saravanan"/>
    <x v="4"/>
    <n v="0.79977703549211021"/>
    <n v="53"/>
  </r>
  <r>
    <x v="193"/>
    <x v="197"/>
    <s v="Naidu, Saranya"/>
    <x v="1"/>
    <x v="47"/>
    <s v="01-24-2025 12:09"/>
    <s v="01-28-2025 13:06"/>
    <s v="false"/>
    <s v="02-07-2025 06:06"/>
    <s v="false"/>
    <s v="02-04-2025 11:51"/>
    <s v="Smith, Sean"/>
    <x v="2"/>
    <n v="7.3440260151754755E-2"/>
    <n v="1"/>
  </r>
  <r>
    <x v="194"/>
    <x v="198"/>
    <s v="Agarwal, Lokesh"/>
    <x v="1"/>
    <x v="5"/>
    <s v="01-24-2025 13:15"/>
    <s v="01-25-2025 21:15"/>
    <s v="true"/>
    <s v="02-27-2025 00:34"/>
    <s v="false"/>
    <s v="02-19-2025 02:52"/>
    <s v="Sinha, Mahesh"/>
    <x v="5"/>
    <n v="0.43269984873529554"/>
    <n v="30"/>
  </r>
  <r>
    <x v="195"/>
    <x v="199"/>
    <s v="Ali, Mohd Zubair"/>
    <x v="1"/>
    <x v="5"/>
    <s v="01-24-2025 15:07"/>
    <s v="01-25-2025 23:07"/>
    <s v="true"/>
    <s v="02-25-2025 02:32"/>
    <s v="false"/>
    <s v="02-17-2025 02:54"/>
    <s v="Sinha, Mahesh"/>
    <x v="8"/>
    <n v="0.2431699741116744"/>
    <n v="19"/>
  </r>
  <r>
    <x v="196"/>
    <x v="200"/>
    <s v="Bansal, Raj"/>
    <x v="1"/>
    <x v="5"/>
    <s v="01-24-2025 16:10"/>
    <s v="02-19-2025 13:20"/>
    <s v="false"/>
    <s v="03-01-2025 14:19"/>
    <s v="false"/>
    <s v="02-19-2025 02:44"/>
    <s v="Sinha, Mahesh"/>
    <x v="5"/>
    <n v="0.80220263022626581"/>
    <n v="59"/>
  </r>
  <r>
    <x v="197"/>
    <x v="201"/>
    <s v="Samalla, Ruchitha"/>
    <x v="1"/>
    <x v="5"/>
    <s v="01-24-2025 16:05"/>
    <s v="01-26-2025 08:35"/>
    <s v="true"/>
    <s v="02-18-2025 06:35"/>
    <s v="false"/>
    <s v="02-10-2025 05:57"/>
    <s v="Sinha, Mahesh"/>
    <x v="14"/>
    <n v="0.95115798077553593"/>
    <n v="65"/>
  </r>
  <r>
    <x v="197"/>
    <x v="202"/>
    <s v="Samalla, Ruchitha"/>
    <x v="1"/>
    <x v="5"/>
    <s v="01-24-2025 16:17"/>
    <s v="01-26-2025 08:47"/>
    <s v="true"/>
    <s v="02-18-2025 06:44"/>
    <s v="false"/>
    <s v="02-10-2025 05:54"/>
    <s v="Sinha, Mahesh"/>
    <x v="14"/>
    <n v="0.38341263554490956"/>
    <n v="28"/>
  </r>
  <r>
    <x v="198"/>
    <x v="203"/>
    <s v="Singla, Ankit"/>
    <x v="1"/>
    <x v="48"/>
    <s v="01-24-2025 18:01"/>
    <s v="01-26-2025 10:31"/>
    <s v="true"/>
    <s v="02-05-2025 04:01"/>
    <s v="false"/>
    <s v="02-03-2025 23:06"/>
    <s v="Sinha, Mahesh"/>
    <x v="1"/>
    <n v="0.78672351282792274"/>
    <n v="74"/>
  </r>
  <r>
    <x v="199"/>
    <x v="204"/>
    <s v="Shah, Mansi"/>
    <x v="1"/>
    <x v="39"/>
    <s v="01-24-2025 19:02"/>
    <s v="01-25-2025 11:02"/>
    <s v="true"/>
    <s v="02-05-2025 07:20"/>
    <s v="false"/>
    <s v="02-03-2025 06:54"/>
    <s v="Sinha, Mahesh"/>
    <x v="1"/>
    <n v="0.74227828947590002"/>
    <n v="125"/>
  </r>
  <r>
    <x v="200"/>
    <x v="205"/>
    <s v="Greenfield, Marcy"/>
    <x v="1"/>
    <x v="27"/>
    <s v="01-24-2025 19:07"/>
    <s v="01-26-2025 11:37"/>
    <s v="true"/>
    <s v="02-05-2025 05:07"/>
    <s v="false"/>
    <s v="02-03-2025 17:29"/>
    <s v="Sanjuan, Sonja"/>
    <x v="1"/>
    <n v="0.30201287847523772"/>
    <n v="22"/>
  </r>
  <r>
    <x v="201"/>
    <x v="206"/>
    <s v="Mazzoli, William"/>
    <x v="1"/>
    <x v="3"/>
    <s v="01-24-2025 19:05"/>
    <s v="01-25-2025 11:05"/>
    <s v="true"/>
    <s v="01-30-2025 12:05"/>
    <s v="true"/>
    <s v="02-05-2025 14:22"/>
    <s v="Sanjuan, Sonja"/>
    <x v="7"/>
    <n v="0.64165055423691919"/>
    <n v="34"/>
  </r>
  <r>
    <x v="202"/>
    <x v="207"/>
    <s v="Davis, Melissa"/>
    <x v="1"/>
    <x v="1"/>
    <s v="01-24-2025 20:16"/>
    <s v="01-25-2025 12:16"/>
    <s v="true"/>
    <s v="01-30-2025 13:16"/>
    <s v="true"/>
    <s v="02-04-2025 11:46"/>
    <s v="C M, Saravanan"/>
    <x v="2"/>
    <n v="0.34797842165217108"/>
    <n v="26"/>
  </r>
  <r>
    <x v="203"/>
    <x v="208"/>
    <s v="Zanelotti, Ryan"/>
    <x v="1"/>
    <x v="49"/>
    <s v="01-24-2025 20:12"/>
    <s v="01-28-2025 13:06"/>
    <s v="false"/>
    <s v="02-07-2025 06:06"/>
    <s v="false"/>
    <s v="02-03-2025 10:54"/>
    <s v="Sanjuan, Sonja"/>
    <x v="1"/>
    <n v="0.1977903125938687"/>
    <n v="1"/>
  </r>
  <r>
    <x v="204"/>
    <x v="209"/>
    <s v="Paycom"/>
    <x v="1"/>
    <x v="14"/>
    <s v="01-24-2025 21:14"/>
    <s v="01-24-2025 22:14"/>
    <s v="false"/>
    <s v="01-25-2025 13:14"/>
    <s v="false"/>
    <s v="02-03-2025 16:44"/>
    <s v="Baldwin, Sharon"/>
    <x v="1"/>
    <n v="0.35042244455804183"/>
    <n v="10"/>
  </r>
  <r>
    <x v="205"/>
    <x v="210"/>
    <s v="Scruggs, Jeanne"/>
    <x v="2"/>
    <x v="6"/>
    <s v="01-24-2025 21:07"/>
    <s v="01-27-2025 19:00"/>
    <s v="true"/>
    <s v="02-07-2025 19:00"/>
    <s v="false"/>
    <s v="02-05-2025 14:25"/>
    <s v="Smith, Sean"/>
    <x v="7"/>
    <n v="0.49639321132169012"/>
    <n v="32"/>
  </r>
  <r>
    <x v="206"/>
    <x v="211"/>
    <s v="Kaiser, Robert"/>
    <x v="1"/>
    <x v="22"/>
    <s v="01-24-2025 21:02"/>
    <s v="01-25-2025 13:02"/>
    <s v="true"/>
    <s v="02-04-2025 15:22"/>
    <s v="false"/>
    <s v="02-03-2025 16:05"/>
    <s v="Sanjuan, Sonja"/>
    <x v="1"/>
    <n v="0.18465755587096222"/>
    <n v="30"/>
  </r>
  <r>
    <x v="207"/>
    <x v="212"/>
    <s v="Boshnack, Blake J."/>
    <x v="2"/>
    <x v="24"/>
    <s v="01-24-2025 22:12"/>
    <s v="01-27-2025 19:00"/>
    <s v="true"/>
    <s v="02-07-2025 19:00"/>
    <s v="false"/>
    <s v="02-06-2025 14:16"/>
    <s v="Sanjuan, Sonja"/>
    <x v="4"/>
    <n v="0.12007100058559239"/>
    <n v="3"/>
  </r>
  <r>
    <x v="208"/>
    <x v="213"/>
    <s v="Pfeifer, Miles"/>
    <x v="1"/>
    <x v="6"/>
    <s v="01-24-2025 22:08"/>
    <s v="01-25-2025 14:08"/>
    <s v="true"/>
    <s v="01-30-2025 15:08"/>
    <s v="true"/>
    <s v="02-05-2025 16:55"/>
    <s v="Smith, Sean"/>
    <x v="7"/>
    <n v="0.21706413404152203"/>
    <n v="14"/>
  </r>
  <r>
    <x v="209"/>
    <x v="214"/>
    <s v="Paycom"/>
    <x v="2"/>
    <x v="14"/>
    <s v="01-24-2025 22:04"/>
    <s v="01-24-2025 23:04"/>
    <s v="false"/>
    <s v="01-25-2025 14:04"/>
    <s v="false"/>
    <s v="02-10-2025 15:50"/>
    <s v="Baldwin, Sharon"/>
    <x v="14"/>
    <n v="7.5631883470194117E-3"/>
    <n v="1"/>
  </r>
  <r>
    <x v="210"/>
    <x v="215"/>
    <s v="Xu, Jiani"/>
    <x v="2"/>
    <x v="2"/>
    <s v="01-24-2025 23:09"/>
    <s v="01-26-2025 15:39"/>
    <s v="true"/>
    <s v="02-18-2025 10:21"/>
    <s v="false"/>
    <s v="02-17-2025 16:55"/>
    <s v="Mandi, Joe"/>
    <x v="8"/>
    <n v="0.87274479338016642"/>
    <n v="26"/>
  </r>
  <r>
    <x v="211"/>
    <x v="216"/>
    <s v="Simos, Karen"/>
    <x v="4"/>
    <x v="50"/>
    <s v="01-24-2025 23:03"/>
    <s v="01-28-2025 09:06"/>
    <s v="true"/>
    <s v="02-03-2025 13:06"/>
    <s v="true"/>
    <s v="02-03-2025 19:14"/>
    <s v="Balido, Jed"/>
    <x v="1"/>
    <n v="0.8112548027589136"/>
    <n v="6"/>
  </r>
  <r>
    <x v="212"/>
    <x v="217"/>
    <s v="Lee, Katie"/>
    <x v="2"/>
    <x v="14"/>
    <s v="01-24-2025 23:02"/>
    <s v="01-25-2025 08:02"/>
    <s v="false"/>
    <s v="01-25-2025 15:02"/>
    <s v="false"/>
    <s v="02-10-2025 16:49"/>
    <s v="Baldwin, Sharon"/>
    <x v="14"/>
    <n v="0.31834475933187156"/>
    <n v="8"/>
  </r>
  <r>
    <x v="213"/>
    <x v="218"/>
    <s v="Telloni, Olivia"/>
    <x v="2"/>
    <x v="35"/>
    <s v="01-24-2025 23:03"/>
    <s v="01-27-2025 19:00"/>
    <s v="true"/>
    <s v="02-13-2025 11:09"/>
    <s v="false"/>
    <s v="02-03-2025 12:52"/>
    <s v="Smith, Sean"/>
    <x v="1"/>
    <n v="0.15132976648969598"/>
    <n v="7"/>
  </r>
  <r>
    <x v="214"/>
    <x v="219"/>
    <s v="Lewis, Emily"/>
    <x v="1"/>
    <x v="51"/>
    <s v="01-24-2025 23:10"/>
    <s v="01-25-2025 15:10"/>
    <s v="true"/>
    <s v="01-30-2025 16:10"/>
    <s v="true"/>
    <s v="02-03-2025 18:51"/>
    <s v="C M, Saravanan"/>
    <x v="1"/>
    <n v="0.92687484036286183"/>
    <n v="127"/>
  </r>
  <r>
    <x v="215"/>
    <x v="220"/>
    <s v="Saponja, Jovana"/>
    <x v="1"/>
    <x v="52"/>
    <s v="01-25-2025 01:06"/>
    <s v="01-26-2025 16:30"/>
    <s v="true"/>
    <s v="02-10-2025 01:25"/>
    <s v="true"/>
    <s v="02-10-2025 15:16"/>
    <s v="C M, Saravanan"/>
    <x v="14"/>
    <n v="0.51176420333002537"/>
    <n v="72"/>
  </r>
  <r>
    <x v="216"/>
    <x v="221"/>
    <s v="Elias, Juliana"/>
    <x v="2"/>
    <x v="9"/>
    <s v="01-25-2025 03:03"/>
    <s v="01-27-2025 19:00"/>
    <s v="true"/>
    <s v="02-07-2025 19:00"/>
    <s v="false"/>
    <s v="02-03-2025 16:53"/>
    <s v="Sanjuan, Sonja"/>
    <x v="1"/>
    <n v="0.24922102420863423"/>
    <n v="10"/>
  </r>
  <r>
    <x v="217"/>
    <x v="222"/>
    <s v="Cohen, Lawrence"/>
    <x v="1"/>
    <x v="40"/>
    <s v="01-25-2025 03:14"/>
    <s v="01-26-2025 16:30"/>
    <s v="true"/>
    <s v="02-11-2025 04:54"/>
    <s v="false"/>
    <s v="02-06-2025 10:44"/>
    <s v="C M, Saravanan"/>
    <x v="4"/>
    <n v="0.71722187679217031"/>
    <n v="100"/>
  </r>
  <r>
    <x v="218"/>
    <x v="223"/>
    <s v="Johnson, Kashanna"/>
    <x v="2"/>
    <x v="35"/>
    <s v="01-25-2025 03:09"/>
    <s v="01-26-2025 16:30"/>
    <s v="true"/>
    <s v="02-17-2025 10:46"/>
    <s v="false"/>
    <s v="02-10-2025 13:01"/>
    <s v="Smith, Sean"/>
    <x v="14"/>
    <n v="0.22500421167805296"/>
    <n v="10"/>
  </r>
  <r>
    <x v="219"/>
    <x v="224"/>
    <s v="Reply, No"/>
    <x v="1"/>
    <x v="32"/>
    <s v="01-25-2025 03:12"/>
    <s v="01-25-2025 16:00"/>
    <s v="true"/>
    <s v="01-30-2025 17:00"/>
    <s v="true"/>
    <s v="02-08-2025 16:31"/>
    <s v="C M, Saravanan"/>
    <x v="22"/>
    <n v="0.13595849657985226"/>
    <n v="12"/>
  </r>
  <r>
    <x v="220"/>
    <x v="225"/>
    <s v="Cascone, Wesley"/>
    <x v="2"/>
    <x v="10"/>
    <s v="01-25-2025 05:07"/>
    <s v="01-27-2025 11:00"/>
    <s v="true"/>
    <s v="01-28-2025 19:00"/>
    <s v="true"/>
    <s v="02-03-2025 13:39"/>
    <s v="Smith, Sean"/>
    <x v="1"/>
    <n v="0.8208886305964751"/>
    <n v="8"/>
  </r>
  <r>
    <x v="221"/>
    <x v="226"/>
    <s v="Bahri, Nima"/>
    <x v="1"/>
    <x v="16"/>
    <s v="01-25-2025 05:13"/>
    <s v="01-26-2025 16:30"/>
    <s v="true"/>
    <s v="02-05-2025 10:00"/>
    <s v="true"/>
    <s v="02-05-2025 20:52"/>
    <s v="Mandi, Joe"/>
    <x v="7"/>
    <n v="0.32480697713401652"/>
    <n v="8"/>
  </r>
  <r>
    <x v="222"/>
    <x v="227"/>
    <s v="Montanio, Jamie"/>
    <x v="1"/>
    <x v="53"/>
    <s v="01-25-2025 07:15"/>
    <s v="02-02-2025 08:04"/>
    <s v="false"/>
    <s v="02-04-2025 04:34"/>
    <s v="false"/>
    <s v="02-03-2025 14:04"/>
    <s v="Lorenz, Joshua D."/>
    <x v="1"/>
    <n v="0.28016918407839231"/>
    <n v="4"/>
  </r>
  <r>
    <x v="223"/>
    <x v="228"/>
    <s v="Nair, Deepak"/>
    <x v="2"/>
    <x v="15"/>
    <s v="01-25-2025 21:07"/>
    <s v="01-27-2025 11:00"/>
    <s v="true"/>
    <s v="01-28-2025 19:00"/>
    <s v="true"/>
    <s v="02-03-2025 16:38"/>
    <s v="Sanjuan, Sonja"/>
    <x v="1"/>
    <n v="0.44569456990152168"/>
    <n v="14"/>
  </r>
  <r>
    <x v="224"/>
    <x v="229"/>
    <s v="Montgomery, Dom"/>
    <x v="0"/>
    <x v="8"/>
    <s v="01-27-2025 08:08"/>
    <s v="01-27-2025 16:08"/>
    <s v="true"/>
    <s v="02-03-2025 08:08"/>
    <s v="true"/>
    <s v="02-06-2025 17:15"/>
    <s v="Persells, Joe"/>
    <x v="4"/>
    <n v="0.536095872660038"/>
    <n v="5"/>
  </r>
  <r>
    <x v="225"/>
    <x v="230"/>
    <s v="Jordan, Joseph"/>
    <x v="2"/>
    <x v="15"/>
    <s v="01-27-2025 08:02"/>
    <s v="01-28-2025 08:02"/>
    <s v="true"/>
    <s v="02-14-2025 15:25"/>
    <s v="false"/>
    <s v="02-10-2025 09:27"/>
    <s v="Sanjuan, Sonja"/>
    <x v="14"/>
    <n v="5.3260748358773036E-2"/>
    <n v="1"/>
  </r>
  <r>
    <x v="226"/>
    <x v="231"/>
    <s v="Nallathimmareddigari, Nagesh Kumar Reddy"/>
    <x v="1"/>
    <x v="5"/>
    <s v="01-27-2025 11:05"/>
    <s v="01-28-2025 11:05"/>
    <s v="false"/>
    <s v="02-07-2025 04:05"/>
    <s v="false"/>
    <s v="02-03-2025 09:13"/>
    <s v="Sinha, Mahesh"/>
    <x v="1"/>
    <n v="9.3824019996380903E-2"/>
    <n v="6"/>
  </r>
  <r>
    <x v="227"/>
    <x v="232"/>
    <s v="Agarwal, Lokesh"/>
    <x v="1"/>
    <x v="5"/>
    <s v="01-27-2025 17:16"/>
    <s v="02-19-2025 18:37"/>
    <s v="false"/>
    <s v="03-01-2025 19:37"/>
    <s v="false"/>
    <s v="02-19-2025 02:43"/>
    <s v="Sinha, Mahesh"/>
    <x v="5"/>
    <n v="0.78208307189636295"/>
    <n v="58"/>
  </r>
  <r>
    <x v="228"/>
    <x v="233"/>
    <s v="Rastogi, Madhur"/>
    <x v="1"/>
    <x v="5"/>
    <s v="01-28-2025 04:38"/>
    <s v="01-29-2025 04:38"/>
    <s v="false"/>
    <s v="02-07-2025 21:38"/>
    <s v="false"/>
    <s v="02-01-2025 15:53"/>
    <s v="Sinha, Mahesh"/>
    <x v="20"/>
    <n v="0.14456200446341871"/>
    <n v="13"/>
  </r>
  <r>
    <x v="229"/>
    <x v="234"/>
    <s v="Rastogi, Madhur"/>
    <x v="1"/>
    <x v="5"/>
    <s v="01-28-2025 04:40"/>
    <s v="01-29-2025 04:40"/>
    <s v="false"/>
    <s v="02-07-2025 21:40"/>
    <s v="false"/>
    <s v="02-05-2025 00:52"/>
    <s v="Sinha, Mahesh"/>
    <x v="7"/>
    <n v="0.58678110628247293"/>
    <n v="44"/>
  </r>
  <r>
    <x v="230"/>
    <x v="235"/>
    <s v="O'Sullivan, Meghan"/>
    <x v="2"/>
    <x v="3"/>
    <s v="01-28-2025 10:23"/>
    <s v="02-11-2025 08:43"/>
    <s v="false"/>
    <s v="02-12-2025 16:43"/>
    <s v="false"/>
    <s v="02-12-2025 10:03"/>
    <s v="Sanjuan, Sonja"/>
    <x v="6"/>
    <n v="0.26998542208542664"/>
    <n v="11"/>
  </r>
  <r>
    <x v="231"/>
    <x v="236"/>
    <s v="DeVries, Jake"/>
    <x v="2"/>
    <x v="3"/>
    <s v="01-28-2025 10:56"/>
    <s v="02-05-2025 18:57"/>
    <s v="false"/>
    <s v="02-07-2025 14:57"/>
    <s v="false"/>
    <s v="02-05-2025 15:37"/>
    <s v="Sanjuan, Sonja"/>
    <x v="7"/>
    <n v="0.26873724683602607"/>
    <n v="10"/>
  </r>
  <r>
    <x v="232"/>
    <x v="237"/>
    <s v="Castillejo, Gonzalo"/>
    <x v="1"/>
    <x v="54"/>
    <s v="01-28-2025 13:02"/>
    <s v="01-29-2025 13:02"/>
    <s v="true"/>
    <s v="02-08-2025 14:02"/>
    <s v="false"/>
    <s v="02-03-2025 15:34"/>
    <s v="Sanjuan, Sonja"/>
    <x v="1"/>
    <n v="0.29062515983401072"/>
    <n v="13"/>
  </r>
  <r>
    <x v="233"/>
    <x v="238"/>
    <s v="Boothe, Caroline"/>
    <x v="1"/>
    <x v="1"/>
    <s v="01-27-2025 15:59"/>
    <s v="01-27-2025 23:59"/>
    <s v="true"/>
    <s v="02-02-2025 08:29"/>
    <s v="true"/>
    <s v="02-03-2025 14:02"/>
    <s v="C M, Saravanan"/>
    <x v="1"/>
    <n v="0.18165215721656569"/>
    <n v="14"/>
  </r>
  <r>
    <x v="234"/>
    <x v="239"/>
    <s v="Ng, Allen"/>
    <x v="2"/>
    <x v="24"/>
    <s v="01-27-2025 17:41"/>
    <s v="01-28-2025 17:41"/>
    <s v="false"/>
    <s v="02-10-2025 17:41"/>
    <s v="false"/>
    <s v="02-10-2025 10:10"/>
    <s v="Sanjuan, Sonja"/>
    <x v="14"/>
    <n v="0.25563029070284637"/>
    <n v="12"/>
  </r>
  <r>
    <x v="235"/>
    <x v="240"/>
    <s v="Parikh, Rahul"/>
    <x v="1"/>
    <x v="48"/>
    <s v="01-28-2025 08:38"/>
    <s v="01-28-2025 16:38"/>
    <s v="true"/>
    <s v="03-03-2025 19:46"/>
    <s v="false"/>
    <s v="02-26-2025 23:30"/>
    <s v="Sinha, Mahesh"/>
    <x v="16"/>
    <n v="0.56026831981951908"/>
    <n v="51"/>
  </r>
  <r>
    <x v="236"/>
    <x v="241"/>
    <s v="Brothman, Avraham M."/>
    <x v="1"/>
    <x v="33"/>
    <s v="01-28-2025 10:06"/>
    <s v="02-03-2025 13:56"/>
    <s v="false"/>
    <s v="02-08-2025 13:56"/>
    <s v="false"/>
    <s v="02-03-2025 10:10"/>
    <s v="C M, Saravanan"/>
    <x v="1"/>
    <n v="1.0603567107697054E-2"/>
    <n v="2"/>
  </r>
  <r>
    <x v="237"/>
    <x v="242"/>
    <s v="Cheung, Caroline"/>
    <x v="1"/>
    <x v="49"/>
    <s v="01-28-2025 09:04"/>
    <s v="01-29-2025 09:04"/>
    <s v="true"/>
    <s v="02-08-2025 10:04"/>
    <s v="false"/>
    <s v="02-03-2025 09:32"/>
    <s v="Sanjuan, Sonja"/>
    <x v="1"/>
    <n v="0.46848947456723955"/>
    <n v="7"/>
  </r>
  <r>
    <x v="238"/>
    <x v="243"/>
    <s v="Mott, Monica"/>
    <x v="2"/>
    <x v="15"/>
    <s v="01-28-2025 13:02"/>
    <s v="01-28-2025 17:02"/>
    <s v="true"/>
    <s v="01-30-2025 13:02"/>
    <s v="true"/>
    <s v="02-25-2025 12:51"/>
    <s v="Sanjuan, Sonja"/>
    <x v="9"/>
    <n v="6.3393304807469075E-2"/>
    <n v="4"/>
  </r>
  <r>
    <x v="239"/>
    <x v="244"/>
    <s v="Golbert, Maury"/>
    <x v="1"/>
    <x v="1"/>
    <s v="01-28-2025 09:41"/>
    <s v="01-29-2025 09:41"/>
    <s v="true"/>
    <s v="02-08-2025 10:41"/>
    <s v="false"/>
    <s v="02-04-2025 13:59"/>
    <s v="C M, Saravanan"/>
    <x v="2"/>
    <n v="0.21625405173572432"/>
    <n v="18"/>
  </r>
  <r>
    <x v="240"/>
    <x v="245"/>
    <s v="Trimble, Joan"/>
    <x v="1"/>
    <x v="54"/>
    <s v="01-28-2025 11:22"/>
    <s v="01-29-2025 11:22"/>
    <s v="true"/>
    <s v="02-08-2025 12:22"/>
    <s v="false"/>
    <s v="02-03-2025 12:17"/>
    <s v="Sanjuan, Sonja"/>
    <x v="1"/>
    <n v="5.8877715768593242E-2"/>
    <n v="3"/>
  </r>
  <r>
    <x v="241"/>
    <x v="246"/>
    <s v="Hall, Josh"/>
    <x v="1"/>
    <x v="6"/>
    <s v="01-28-2025 13:22"/>
    <s v="01-28-2025 21:22"/>
    <s v="true"/>
    <s v="02-03-2025 06:22"/>
    <s v="true"/>
    <s v="02-04-2025 17:02"/>
    <s v="Smith, Sean"/>
    <x v="2"/>
    <n v="0.57145480344066257"/>
    <n v="37"/>
  </r>
  <r>
    <x v="242"/>
    <x v="247"/>
    <s v="Powell, Scotia"/>
    <x v="2"/>
    <x v="31"/>
    <s v="01-28-2025 10:23"/>
    <s v="01-29-2025 10:23"/>
    <s v="true"/>
    <s v="02-19-2025 13:54"/>
    <s v="false"/>
    <s v="02-13-2025 10:40"/>
    <s v="Smith, Sean"/>
    <x v="12"/>
    <n v="0.7089246062088056"/>
    <n v="22"/>
  </r>
  <r>
    <x v="243"/>
    <x v="248"/>
    <s v="Francis, Evan"/>
    <x v="1"/>
    <x v="46"/>
    <s v="01-28-2025 14:09"/>
    <s v="02-02-2025 08:08"/>
    <s v="false"/>
    <s v="02-12-2025 01:38"/>
    <s v="false"/>
    <s v="02-04-2025 10:00"/>
    <s v="C M, Saravanan"/>
    <x v="2"/>
    <n v="0.74375882529791282"/>
    <n v="93"/>
  </r>
  <r>
    <x v="244"/>
    <x v="249"/>
    <s v="Chubeck, Kaitlin"/>
    <x v="1"/>
    <x v="40"/>
    <s v="01-28-2025 15:50"/>
    <s v="01-29-2025 15:50"/>
    <s v="true"/>
    <s v="02-08-2025 16:50"/>
    <s v="true"/>
    <s v="02-25-2025 12:03"/>
    <s v="C M, Saravanan"/>
    <x v="9"/>
    <n v="0.19690001349060715"/>
    <n v="31"/>
  </r>
  <r>
    <x v="245"/>
    <x v="250"/>
    <s v="Chang, Erin"/>
    <x v="2"/>
    <x v="9"/>
    <s v="01-28-2025 14:45"/>
    <s v="02-27-2025 10:11"/>
    <s v="false"/>
    <s v="03-05-2025 14:11"/>
    <s v="false"/>
    <s v="02-27-2025 17:40"/>
    <s v="Sanjuan, Sonja"/>
    <x v="15"/>
    <n v="0.23364620657630664"/>
    <n v="8"/>
  </r>
  <r>
    <x v="246"/>
    <x v="251"/>
    <s v="Rajpurohit, Kanishka"/>
    <x v="1"/>
    <x v="39"/>
    <s v="01-29-2025 01:34"/>
    <s v="02-17-2025 15:00"/>
    <s v="false"/>
    <s v="02-22-2025 14:59"/>
    <s v="false"/>
    <s v="02-17-2025 08:52"/>
    <s v="Sinha, Mahesh"/>
    <x v="8"/>
    <n v="0.5663332184205786"/>
    <n v="96"/>
  </r>
  <r>
    <x v="247"/>
    <x v="252"/>
    <s v="Singhal, Aditya"/>
    <x v="1"/>
    <x v="39"/>
    <s v="01-29-2025 05:51"/>
    <s v="01-31-2025 16:59"/>
    <s v="false"/>
    <s v="02-06-2025 01:59"/>
    <s v="false"/>
    <s v="02-05-2025 05:48"/>
    <s v="Sinha, Mahesh"/>
    <x v="7"/>
    <n v="0.8848683046643806"/>
    <n v="150"/>
  </r>
  <r>
    <x v="248"/>
    <x v="253"/>
    <s v="Nagar, Shashwat"/>
    <x v="1"/>
    <x v="39"/>
    <s v="01-29-2025 01:26"/>
    <s v="02-17-2025 14:53"/>
    <s v="false"/>
    <s v="02-22-2025 14:53"/>
    <s v="false"/>
    <s v="02-17-2025 08:51"/>
    <s v="Sinha, Mahesh"/>
    <x v="8"/>
    <n v="0.80315482060652366"/>
    <n v="140"/>
  </r>
  <r>
    <x v="249"/>
    <x v="254"/>
    <s v="Behrens, Matthew"/>
    <x v="1"/>
    <x v="40"/>
    <s v="01-29-2025 11:13"/>
    <s v="01-30-2025 11:13"/>
    <s v="false"/>
    <s v="02-09-2025 20:43"/>
    <s v="false"/>
    <s v="02-04-2025 12:16"/>
    <s v="C M, Saravanan"/>
    <x v="2"/>
    <n v="0.74555693789336863"/>
    <n v="107"/>
  </r>
  <r>
    <x v="250"/>
    <x v="255"/>
    <s v="Maline, Yaakov"/>
    <x v="1"/>
    <x v="29"/>
    <s v="01-29-2025 11:58"/>
    <s v="02-03-2025 13:41"/>
    <s v="false"/>
    <s v="02-08-2025 13:41"/>
    <s v="false"/>
    <s v="02-03-2025 11:45"/>
    <s v="C M, Saravanan"/>
    <x v="1"/>
    <n v="0.12721965011118419"/>
    <n v="12"/>
  </r>
  <r>
    <x v="251"/>
    <x v="256"/>
    <s v="Devlopoulos, Sandrina"/>
    <x v="1"/>
    <x v="4"/>
    <s v="01-29-2025 16:22"/>
    <s v="01-29-2025 20:22"/>
    <s v="true"/>
    <s v="01-31-2025 16:22"/>
    <s v="true"/>
    <s v="02-06-2025 09:24"/>
    <s v="Sanjuan, Sonja"/>
    <x v="4"/>
    <n v="0.44056537161231146"/>
    <n v="41"/>
  </r>
  <r>
    <x v="252"/>
    <x v="257"/>
    <s v="Woldum, Ruth"/>
    <x v="1"/>
    <x v="2"/>
    <s v="01-29-2025 15:21"/>
    <s v="01-29-2025 23:21"/>
    <s v="true"/>
    <s v="02-04-2025 08:21"/>
    <s v="true"/>
    <s v="02-07-2025 16:22"/>
    <s v="Mandi, Joe"/>
    <x v="0"/>
    <n v="0.39239858205632772"/>
    <n v="10"/>
  </r>
  <r>
    <x v="253"/>
    <x v="258"/>
    <s v="Magrini, Arianna"/>
    <x v="2"/>
    <x v="38"/>
    <s v="01-29-2025 12:00"/>
    <s v="01-30-2025 12:00"/>
    <s v="true"/>
    <s v="02-12-2025 12:00"/>
    <s v="false"/>
    <s v="02-10-2025 12:05"/>
    <s v="Persells, Joe"/>
    <x v="14"/>
    <n v="0.90849275508273797"/>
    <n v="8"/>
  </r>
  <r>
    <x v="254"/>
    <x v="259"/>
    <s v="Shah, Mansi"/>
    <x v="1"/>
    <x v="37"/>
    <s v="01-30-2025 08:53"/>
    <s v="01-31-2025 10:59"/>
    <s v="false"/>
    <s v="02-10-2025 20:59"/>
    <s v="false"/>
    <s v="02-04-2025 05:30"/>
    <s v="Sinha, Mahesh"/>
    <x v="2"/>
    <n v="0.21017348235668887"/>
    <n v="21"/>
  </r>
  <r>
    <x v="255"/>
    <x v="260"/>
    <s v="Saggese, Lauren"/>
    <x v="2"/>
    <x v="24"/>
    <s v="01-29-2025 12:30"/>
    <s v="01-30-2025 12:30"/>
    <s v="true"/>
    <s v="02-12-2025 12:30"/>
    <s v="false"/>
    <s v="02-11-2025 14:13"/>
    <s v="Sanjuan, Sonja"/>
    <x v="10"/>
    <n v="0.82933045981729303"/>
    <n v="30"/>
  </r>
  <r>
    <x v="256"/>
    <x v="261"/>
    <s v="Sharif, Yosif"/>
    <x v="2"/>
    <x v="22"/>
    <s v="01-29-2025 12:54"/>
    <s v="02-17-2025 17:22"/>
    <s v="false"/>
    <s v="02-26-2025 11:28"/>
    <s v="false"/>
    <s v="02-17-2025 11:18"/>
    <s v="Sanjuan, Sonja"/>
    <x v="8"/>
    <n v="0.92437463768289696"/>
    <n v="116"/>
  </r>
  <r>
    <x v="257"/>
    <x v="262"/>
    <s v="Talibon, Randall"/>
    <x v="5"/>
    <x v="55"/>
    <s v="01-30-2025 09:59"/>
    <s v="01-30-2025 13:59"/>
    <s v="true"/>
    <s v="02-03-2025 09:59"/>
    <s v="false"/>
    <s v="02-12-2025 15:54"/>
    <s v="Koodray, Joe"/>
    <x v="6"/>
    <n v="0.31605873373470106"/>
    <n v="2"/>
  </r>
  <r>
    <x v="258"/>
    <x v="263"/>
    <s v="Rothstein, Matthew"/>
    <x v="1"/>
    <x v="44"/>
    <s v="01-29-2025 11:07"/>
    <s v="02-02-2025 20:38"/>
    <s v="false"/>
    <s v="02-04-2025 14:38"/>
    <s v="false"/>
    <s v="02-04-2025 13:04"/>
    <s v="Smith, Sean"/>
    <x v="2"/>
    <n v="0.29400310441885247"/>
    <n v="10"/>
  </r>
  <r>
    <x v="259"/>
    <x v="264"/>
    <s v="Gelda, Samuel"/>
    <x v="1"/>
    <x v="46"/>
    <s v="01-29-2025 09:54"/>
    <s v="01-30-2025 09:54"/>
    <s v="false"/>
    <s v="02-09-2025 19:24"/>
    <s v="false"/>
    <s v="02-06-2025 15:04"/>
    <s v="C M, Saravanan"/>
    <x v="4"/>
    <n v="7.1656044402837349E-2"/>
    <n v="4"/>
  </r>
  <r>
    <x v="260"/>
    <x v="265"/>
    <s v="Baughman, Sarah"/>
    <x v="1"/>
    <x v="42"/>
    <s v="01-29-2025 18:52"/>
    <s v="01-30-2025 02:52"/>
    <s v="true"/>
    <s v="02-04-2025 11:52"/>
    <s v="false"/>
    <s v="02-04-2025 12:58"/>
    <s v="Mandi, Joe"/>
    <x v="2"/>
    <n v="0.63248165766305231"/>
    <n v="14"/>
  </r>
  <r>
    <x v="261"/>
    <x v="266"/>
    <s v="Chu, Crystal"/>
    <x v="2"/>
    <x v="35"/>
    <s v="01-29-2025 22:57"/>
    <s v="01-31-2025 07:00"/>
    <s v="false"/>
    <s v="02-13-2025 07:00"/>
    <s v="false"/>
    <s v="02-07-2025 13:03"/>
    <s v="Smith, Sean"/>
    <x v="0"/>
    <n v="0.17694634726656211"/>
    <n v="9"/>
  </r>
  <r>
    <x v="262"/>
    <x v="267"/>
    <s v="Zorbas, Patty"/>
    <x v="1"/>
    <x v="21"/>
    <s v="01-30-2025 09:22"/>
    <s v="01-31-2025 09:22"/>
    <s v="true"/>
    <s v="02-10-2025 19:22"/>
    <s v="false"/>
    <s v="02-06-2025 12:45"/>
    <s v="Sanjuan, Sonja"/>
    <x v="4"/>
    <n v="0.62401447366120943"/>
    <n v="42"/>
  </r>
  <r>
    <x v="263"/>
    <x v="268"/>
    <s v="Ferber, Lee"/>
    <x v="1"/>
    <x v="22"/>
    <s v="01-29-2025 11:30"/>
    <s v="01-30-2025 11:30"/>
    <s v="false"/>
    <s v="02-09-2025 21:01"/>
    <s v="false"/>
    <s v="02-03-2025 09:47"/>
    <s v="Sanjuan, Sonja"/>
    <x v="1"/>
    <n v="0.10271164448182746"/>
    <n v="18"/>
  </r>
  <r>
    <x v="264"/>
    <x v="269"/>
    <s v="Kothuru, Nagaraju Gupta"/>
    <x v="1"/>
    <x v="56"/>
    <s v="01-30-2025 05:52"/>
    <s v="01-31-2025 05:52"/>
    <s v="false"/>
    <s v="02-10-2025 15:52"/>
    <s v="false"/>
    <s v="02-03-2025 02:43"/>
    <s v="Sinha, Mahesh"/>
    <x v="1"/>
    <n v="0.33704515363506915"/>
    <n v="16"/>
  </r>
  <r>
    <x v="265"/>
    <x v="270"/>
    <s v="Patel, Rietika"/>
    <x v="1"/>
    <x v="33"/>
    <s v="01-30-2025 10:59"/>
    <s v="01-30-2025 18:59"/>
    <s v="true"/>
    <s v="02-05-2025 03:59"/>
    <s v="false"/>
    <s v="02-04-2025 14:52"/>
    <s v="C M, Saravanan"/>
    <x v="2"/>
    <n v="0.19007824659794448"/>
    <n v="23"/>
  </r>
  <r>
    <x v="266"/>
    <x v="271"/>
    <s v="Anastasio, John"/>
    <x v="2"/>
    <x v="47"/>
    <s v="01-29-2025 09:58"/>
    <s v="01-29-2025 13:58"/>
    <s v="true"/>
    <s v="02-12-2025 11:13"/>
    <s v="false"/>
    <s v="02-12-2025 10:47"/>
    <s v="Smith, Sean"/>
    <x v="6"/>
    <n v="0.38422097549182888"/>
    <n v="2"/>
  </r>
  <r>
    <x v="267"/>
    <x v="272"/>
    <s v="Smith, MaryEllen"/>
    <x v="5"/>
    <x v="57"/>
    <s v="01-29-2025 10:57"/>
    <s v="01-29-2025 11:57"/>
    <s v="true"/>
    <s v="01-29-2025 18:57"/>
    <s v="true"/>
    <s v="02-05-2025 14:06"/>
    <s v="Koodray, Joe"/>
    <x v="7"/>
    <n v="0.67771115019150141"/>
    <n v="2"/>
  </r>
  <r>
    <x v="268"/>
    <x v="273"/>
    <s v="Dickinson, Bernadette"/>
    <x v="1"/>
    <x v="21"/>
    <s v="01-29-2025 15:46"/>
    <s v="01-31-2025 15:09"/>
    <s v="false"/>
    <s v="02-11-2025 01:09"/>
    <s v="false"/>
    <s v="02-03-2025 16:25"/>
    <s v="Sanjuan, Sonja"/>
    <x v="1"/>
    <n v="0.51177456213349748"/>
    <n v="35"/>
  </r>
  <r>
    <x v="269"/>
    <x v="274"/>
    <s v="Obszanski, Sylwia"/>
    <x v="1"/>
    <x v="34"/>
    <s v="01-30-2025 08:57"/>
    <s v="01-31-2025 08:57"/>
    <s v="false"/>
    <s v="02-10-2025 18:57"/>
    <s v="false"/>
    <s v="02-06-2025 07:24"/>
    <s v="C M, Saravanan"/>
    <x v="4"/>
    <n v="0.12938348294237911"/>
    <n v="14"/>
  </r>
  <r>
    <x v="270"/>
    <x v="275"/>
    <s v="Nam, Kayla"/>
    <x v="1"/>
    <x v="1"/>
    <s v="01-29-2025 11:07"/>
    <s v="01-30-2025 11:07"/>
    <s v="true"/>
    <s v="02-27-2025 20:18"/>
    <s v="false"/>
    <s v="02-21-2025 16:11"/>
    <s v="C M, Saravanan"/>
    <x v="17"/>
    <n v="0.5320803518757109"/>
    <n v="39"/>
  </r>
  <r>
    <x v="271"/>
    <x v="276"/>
    <s v="Camp, Jay"/>
    <x v="5"/>
    <x v="58"/>
    <s v="01-29-2025 09:53"/>
    <s v="01-29-2025 17:53"/>
    <s v="false"/>
    <s v="02-05-2025 09:53"/>
    <s v="false"/>
    <s v="02-03-2025 17:23"/>
    <s v="Koodray, Joe"/>
    <x v="1"/>
    <n v="0.59000215870539396"/>
    <n v="2"/>
  </r>
  <r>
    <x v="272"/>
    <x v="277"/>
    <s v="Fritz, Paul A."/>
    <x v="2"/>
    <x v="27"/>
    <s v="01-29-2025 14:12"/>
    <s v="02-06-2025 12:09"/>
    <s v="false"/>
    <s v="02-14-2025 16:57"/>
    <s v="false"/>
    <s v="02-11-2025 11:06"/>
    <s v="Sanjuan, Sonja"/>
    <x v="10"/>
    <n v="0.1583308669672574"/>
    <n v="14"/>
  </r>
  <r>
    <x v="273"/>
    <x v="278"/>
    <s v="Korada, Mahesh"/>
    <x v="1"/>
    <x v="31"/>
    <s v="01-30-2025 01:49"/>
    <s v="01-30-2025 09:49"/>
    <s v="true"/>
    <s v="02-04-2025 18:49"/>
    <s v="false"/>
    <s v="02-03-2025 10:04"/>
    <s v="Smith, Sean"/>
    <x v="1"/>
    <n v="2.8504654687706243E-2"/>
    <n v="3"/>
  </r>
  <r>
    <x v="274"/>
    <x v="279"/>
    <s v="Voicemail"/>
    <x v="2"/>
    <x v="15"/>
    <s v="01-29-2025 15:31"/>
    <s v="01-30-2025 15:31"/>
    <s v="false"/>
    <s v="02-12-2025 15:31"/>
    <s v="false"/>
    <s v="02-07-2025 13:31"/>
    <s v="Sanjuan, Sonja"/>
    <x v="0"/>
    <n v="0.53840345891337249"/>
    <n v="18"/>
  </r>
  <r>
    <x v="275"/>
    <x v="280"/>
    <s v="Haberman, Brian"/>
    <x v="1"/>
    <x v="22"/>
    <s v="01-30-2025 05:42"/>
    <s v="01-31-2025 05:42"/>
    <s v="false"/>
    <s v="02-10-2025 15:42"/>
    <s v="false"/>
    <s v="02-04-2025 13:54"/>
    <s v="Sanjuan, Sonja"/>
    <x v="2"/>
    <n v="0.18504941832292443"/>
    <n v="31"/>
  </r>
  <r>
    <x v="276"/>
    <x v="281"/>
    <s v="Kolker, Shawn"/>
    <x v="1"/>
    <x v="32"/>
    <s v="01-29-2025 15:55"/>
    <s v="02-16-2025 15:40"/>
    <s v="false"/>
    <s v="02-26-2025 09:10"/>
    <s v="false"/>
    <s v="02-15-2025 19:31"/>
    <s v="C M, Saravanan"/>
    <x v="18"/>
    <n v="0.7544717648096072"/>
    <n v="42"/>
  </r>
  <r>
    <x v="277"/>
    <x v="282"/>
    <s v="Baughman, Sarah"/>
    <x v="2"/>
    <x v="2"/>
    <s v="01-29-2025 16:57"/>
    <s v="02-11-2025 17:38"/>
    <s v="false"/>
    <s v="02-20-2025 07:41"/>
    <s v="false"/>
    <s v="02-12-2025 13:52"/>
    <s v="Mandi, Joe"/>
    <x v="6"/>
    <n v="7.4676674640389074E-2"/>
    <n v="3"/>
  </r>
  <r>
    <x v="278"/>
    <x v="283"/>
    <s v="Randazzo, Shaun"/>
    <x v="1"/>
    <x v="4"/>
    <s v="01-30-2025 11:20"/>
    <s v="01-31-2025 11:20"/>
    <s v="true"/>
    <s v="02-10-2025 21:20"/>
    <s v="false"/>
    <s v="02-03-2025 08:30"/>
    <s v="Sanjuan, Sonja"/>
    <x v="1"/>
    <n v="0.43282135849464598"/>
    <n v="38"/>
  </r>
  <r>
    <x v="279"/>
    <x v="284"/>
    <s v="Shah, Karan"/>
    <x v="1"/>
    <x v="39"/>
    <s v="01-30-2025 02:41"/>
    <s v="02-07-2025 14:27"/>
    <s v="false"/>
    <s v="02-12-2025 23:27"/>
    <s v="false"/>
    <s v="02-07-2025 07:21"/>
    <s v="Sinha, Mahesh"/>
    <x v="0"/>
    <n v="0.64666647144265521"/>
    <n v="106"/>
  </r>
  <r>
    <x v="280"/>
    <x v="285"/>
    <s v="Ashley Leszczynski"/>
    <x v="2"/>
    <x v="28"/>
    <s v="01-30-2025 09:36"/>
    <s v="02-04-2025 06:56"/>
    <s v="true"/>
    <s v="02-13-2025 23:56"/>
    <s v="false"/>
    <s v="02-10-2025 10:44"/>
    <s v="Baldwin, Sharon"/>
    <x v="14"/>
    <n v="0.76445359732721307"/>
    <n v="12"/>
  </r>
  <r>
    <x v="281"/>
    <x v="286"/>
    <s v="Rajpurohit, Kanishka"/>
    <x v="1"/>
    <x v="48"/>
    <s v="01-30-2025 08:57"/>
    <s v="01-31-2025 08:57"/>
    <s v="false"/>
    <s v="02-10-2025 18:57"/>
    <s v="false"/>
    <s v="02-05-2025 02:23"/>
    <s v="Sinha, Mahesh"/>
    <x v="7"/>
    <n v="0.86590753841099066"/>
    <n v="80"/>
  </r>
  <r>
    <x v="282"/>
    <x v="287"/>
    <s v="Selesky, Alexandra"/>
    <x v="1"/>
    <x v="2"/>
    <s v="01-30-2025 10:37"/>
    <s v="01-31-2025 10:37"/>
    <s v="true"/>
    <s v="02-10-2025 20:37"/>
    <s v="false"/>
    <s v="02-04-2025 19:40"/>
    <s v="Mandi, Joe"/>
    <x v="2"/>
    <n v="0.66128476582682594"/>
    <n v="21"/>
  </r>
  <r>
    <x v="6"/>
    <x v="288"/>
    <s v="Przybyl, Matthew"/>
    <x v="0"/>
    <x v="59"/>
    <s v="01-30-2025 16:22"/>
    <s v="01-30-2025 17:22"/>
    <s v="true"/>
    <s v="01-31-2025 12:22"/>
    <s v="true"/>
    <s v="02-18-2025 15:16"/>
    <s v="Persells, Joe"/>
    <x v="21"/>
    <n v="0.58671357452547923"/>
    <n v="2"/>
  </r>
  <r>
    <x v="283"/>
    <x v="289"/>
    <s v="Katehis, Angela"/>
    <x v="1"/>
    <x v="45"/>
    <s v="01-30-2025 16:46"/>
    <s v="01-31-2025 16:46"/>
    <s v="false"/>
    <s v="02-11-2025 02:46"/>
    <s v="false"/>
    <s v="02-04-2025 18:52"/>
    <s v="C M, Saravanan"/>
    <x v="2"/>
    <n v="3.3276677370910446E-2"/>
    <n v="3"/>
  </r>
  <r>
    <x v="284"/>
    <x v="290"/>
    <s v="Goldberg, Greg"/>
    <x v="1"/>
    <x v="21"/>
    <s v="01-30-2025 12:42"/>
    <s v="01-31-2025 17:30"/>
    <s v="false"/>
    <s v="02-06-2025 02:34"/>
    <s v="false"/>
    <s v="02-04-2025 13:20"/>
    <s v="Sanjuan, Sonja"/>
    <x v="2"/>
    <n v="0.1898824677731592"/>
    <n v="13"/>
  </r>
  <r>
    <x v="285"/>
    <x v="291"/>
    <s v="Greenfield, Marcy"/>
    <x v="1"/>
    <x v="51"/>
    <s v="01-30-2025 15:59"/>
    <s v="01-30-2025 23:59"/>
    <s v="false"/>
    <s v="02-05-2025 08:59"/>
    <s v="false"/>
    <s v="02-03-2025 15:40"/>
    <s v="C M, Saravanan"/>
    <x v="1"/>
    <n v="0.29877780731672021"/>
    <n v="43"/>
  </r>
  <r>
    <x v="286"/>
    <x v="292"/>
    <s v="Sankre, Sujith Kumar"/>
    <x v="1"/>
    <x v="60"/>
    <s v="01-31-2025 05:32"/>
    <s v="02-01-2025 13:32"/>
    <s v="false"/>
    <s v="02-11-2025 15:33"/>
    <s v="false"/>
    <s v="02-03-2025 00:14"/>
    <s v="Sinha, Mahesh"/>
    <x v="1"/>
    <n v="0.99725101728443244"/>
    <n v="62"/>
  </r>
  <r>
    <x v="287"/>
    <x v="293"/>
    <s v="Cardinali, Steve"/>
    <x v="1"/>
    <x v="61"/>
    <s v="01-30-2025 12:16"/>
    <s v="01-30-2025 20:16"/>
    <s v="true"/>
    <s v="02-05-2025 05:16"/>
    <s v="true"/>
    <s v="02-06-2025 12:02"/>
    <s v="Baldwin, Sharon"/>
    <x v="4"/>
    <n v="0.93684042793696143"/>
    <n v="46"/>
  </r>
  <r>
    <x v="288"/>
    <x v="294"/>
    <s v="Judas, George"/>
    <x v="2"/>
    <x v="49"/>
    <s v="01-30-2025 14:33"/>
    <s v="02-03-2025 18:59"/>
    <s v="false"/>
    <s v="02-17-2025 07:00"/>
    <s v="false"/>
    <s v="02-04-2025 11:49"/>
    <s v="Sanjuan, Sonja"/>
    <x v="2"/>
    <n v="0.40691898582236863"/>
    <n v="6"/>
  </r>
  <r>
    <x v="289"/>
    <x v="295"/>
    <s v="Gandhi, Kinjal"/>
    <x v="1"/>
    <x v="62"/>
    <s v="01-31-2025 06:07"/>
    <s v="02-01-2025 14:07"/>
    <s v="false"/>
    <s v="02-11-2025 16:07"/>
    <s v="false"/>
    <s v="02-03-2025 04:04"/>
    <s v="Sinha, Mahesh"/>
    <x v="1"/>
    <n v="0.20419475953582022"/>
    <n v="33"/>
  </r>
  <r>
    <x v="290"/>
    <x v="296"/>
    <s v="Gadant, Sylvie"/>
    <x v="1"/>
    <x v="63"/>
    <s v="01-30-2025 13:38"/>
    <s v="01-31-2025 13:38"/>
    <s v="false"/>
    <s v="02-10-2025 23:38"/>
    <s v="false"/>
    <s v="02-05-2025 15:30"/>
    <s v="Smith, Sean"/>
    <x v="7"/>
    <n v="0.55997882339296212"/>
    <n v="41"/>
  </r>
  <r>
    <x v="291"/>
    <x v="297"/>
    <s v="Mizzaro, Victor"/>
    <x v="1"/>
    <x v="64"/>
    <s v="01-30-2025 12:58"/>
    <s v="01-31-2025 12:58"/>
    <s v="true"/>
    <s v="02-10-2025 22:58"/>
    <s v="false"/>
    <s v="02-03-2025 13:39"/>
    <s v="C M, Saravanan"/>
    <x v="1"/>
    <n v="0.29212149913022745"/>
    <n v="25"/>
  </r>
  <r>
    <x v="292"/>
    <x v="298"/>
    <s v="Hull, Connor"/>
    <x v="1"/>
    <x v="33"/>
    <s v="01-30-2025 15:38"/>
    <s v="01-31-2025 15:38"/>
    <s v="false"/>
    <s v="02-11-2025 01:38"/>
    <s v="false"/>
    <s v="02-03-2025 15:39"/>
    <s v="C M, Saravanan"/>
    <x v="1"/>
    <n v="0.42695615873964099"/>
    <n v="47"/>
  </r>
  <r>
    <x v="293"/>
    <x v="299"/>
    <s v="Kanzel, Craig"/>
    <x v="2"/>
    <x v="24"/>
    <s v="01-30-2025 12:30"/>
    <s v="01-31-2025 12:30"/>
    <s v="true"/>
    <s v="02-13-2025 12:30"/>
    <s v="false"/>
    <s v="02-10-2025 16:06"/>
    <s v="Sanjuan, Sonja"/>
    <x v="14"/>
    <n v="0.19680473074096316"/>
    <n v="9"/>
  </r>
  <r>
    <x v="294"/>
    <x v="300"/>
    <s v="Fayyaz, Donna M"/>
    <x v="2"/>
    <x v="24"/>
    <s v="01-30-2025 13:00"/>
    <s v="01-30-2025 14:00"/>
    <s v="false"/>
    <s v="01-31-2025 09:00"/>
    <s v="true"/>
    <s v="02-05-2025 14:03"/>
    <s v="Sanjuan, Sonja"/>
    <x v="7"/>
    <n v="0.43307364002318072"/>
    <n v="20"/>
  </r>
  <r>
    <x v="295"/>
    <x v="301"/>
    <s v="Lema, Andy"/>
    <x v="1"/>
    <x v="45"/>
    <s v="01-30-2025 21:43"/>
    <s v="01-31-2025 21:43"/>
    <s v="false"/>
    <s v="02-11-2025 07:43"/>
    <s v="false"/>
    <s v="02-04-2025 17:36"/>
    <s v="C M, Saravanan"/>
    <x v="2"/>
    <n v="0.96452788728554995"/>
    <n v="93"/>
  </r>
  <r>
    <x v="296"/>
    <x v="302"/>
    <s v="Ross, Andrew"/>
    <x v="2"/>
    <x v="22"/>
    <s v="01-30-2025 12:48"/>
    <s v="02-04-2025 11:56"/>
    <s v="true"/>
    <s v="02-17-2025 11:56"/>
    <s v="true"/>
    <s v="02-19-2025 18:31"/>
    <s v="Sanjuan, Sonja"/>
    <x v="5"/>
    <n v="0.57488441112079813"/>
    <n v="80"/>
  </r>
  <r>
    <x v="297"/>
    <x v="303"/>
    <s v="Rubido, Laura"/>
    <x v="1"/>
    <x v="31"/>
    <s v="01-30-2025 13:49"/>
    <s v="02-05-2025 15:09"/>
    <s v="false"/>
    <s v="02-07-2025 11:09"/>
    <s v="false"/>
    <s v="02-05-2025 14:44"/>
    <s v="Smith, Sean"/>
    <x v="7"/>
    <n v="0.56136174057985222"/>
    <n v="18"/>
  </r>
  <r>
    <x v="298"/>
    <x v="304"/>
    <s v="Quincoces, Nataly M."/>
    <x v="2"/>
    <x v="24"/>
    <s v="01-30-2025 15:38"/>
    <s v="01-31-2025 15:38"/>
    <s v="false"/>
    <s v="02-13-2025 15:38"/>
    <s v="false"/>
    <s v="02-03-2025 16:04"/>
    <s v="Sanjuan, Sonja"/>
    <x v="1"/>
    <n v="0.54196864274984313"/>
    <n v="24"/>
  </r>
  <r>
    <x v="299"/>
    <x v="305"/>
    <s v="Wessel, Stephen"/>
    <x v="2"/>
    <x v="14"/>
    <s v="01-30-2025 18:48"/>
    <s v="01-31-2025 18:51"/>
    <s v="false"/>
    <s v="02-13-2025 18:52"/>
    <s v="false"/>
    <s v="02-03-2025 14:34"/>
    <s v="Baldwin, Sharon"/>
    <x v="1"/>
    <n v="0.32943325507619281"/>
    <n v="9"/>
  </r>
  <r>
    <x v="300"/>
    <x v="306"/>
    <s v="Jangid, Abhishek"/>
    <x v="1"/>
    <x v="48"/>
    <s v="01-31-2025 01:15"/>
    <s v="02-01-2025 09:15"/>
    <s v="false"/>
    <s v="02-11-2025 11:15"/>
    <s v="false"/>
    <s v="02-06-2025 06:59"/>
    <s v="Sinha, Mahesh"/>
    <x v="4"/>
    <n v="0.28943910250962213"/>
    <n v="28"/>
  </r>
  <r>
    <x v="250"/>
    <x v="307"/>
    <s v="Greenfield, Marcy"/>
    <x v="1"/>
    <x v="4"/>
    <s v="01-31-2025 11:36"/>
    <s v="02-01-2025 19:36"/>
    <s v="true"/>
    <s v="02-11-2025 21:36"/>
    <s v="false"/>
    <s v="02-03-2025 08:28"/>
    <s v="Sanjuan, Sonja"/>
    <x v="1"/>
    <n v="0.16224233303254565"/>
    <n v="13"/>
  </r>
  <r>
    <x v="301"/>
    <x v="308"/>
    <s v="Zhang, Helen"/>
    <x v="1"/>
    <x v="65"/>
    <s v="01-31-2025 09:47"/>
    <s v="02-01-2025 17:47"/>
    <s v="false"/>
    <s v="02-11-2025 19:47"/>
    <s v="false"/>
    <s v="02-06-2025 11:31"/>
    <s v="C M, Saravanan"/>
    <x v="4"/>
    <n v="0.46387180604826161"/>
    <n v="29"/>
  </r>
  <r>
    <x v="302"/>
    <x v="309"/>
    <s v="Raymond, Chris"/>
    <x v="1"/>
    <x v="52"/>
    <s v="02-01-2025 09:21"/>
    <s v="02-02-2025 17:51"/>
    <s v="false"/>
    <s v="02-12-2025 11:21"/>
    <s v="false"/>
    <s v="02-01-2025 11:10"/>
    <s v="C M, Saravanan"/>
    <x v="20"/>
    <n v="0.60387810622148841"/>
    <n v="87"/>
  </r>
  <r>
    <x v="303"/>
    <x v="310"/>
    <s v="Hackes, Maxwell D."/>
    <x v="1"/>
    <x v="3"/>
    <s v="01-31-2025 09:23"/>
    <s v="01-31-2025 17:23"/>
    <s v="false"/>
    <s v="02-06-2025 02:23"/>
    <s v="false"/>
    <s v="02-05-2025 16:13"/>
    <s v="Sanjuan, Sonja"/>
    <x v="7"/>
    <n v="0.79440191491442824"/>
    <n v="40"/>
  </r>
  <r>
    <x v="304"/>
    <x v="311"/>
    <s v="Shah, Amal"/>
    <x v="1"/>
    <x v="66"/>
    <s v="01-31-2025 13:19"/>
    <s v="02-03-2025 16:52"/>
    <s v="false"/>
    <s v="02-05-2025 12:52"/>
    <s v="false"/>
    <s v="02-03-2025 14:56"/>
    <s v="C M, Saravanan"/>
    <x v="1"/>
    <n v="9.412739267474779E-2"/>
    <n v="11"/>
  </r>
  <r>
    <x v="305"/>
    <x v="312"/>
    <s v="Crowley, Laura"/>
    <x v="2"/>
    <x v="67"/>
    <s v="02-01-2025 08:23"/>
    <s v="02-03-2025 15:00"/>
    <s v="false"/>
    <s v="02-10-2025 07:00"/>
    <s v="false"/>
    <s v="02-06-2025 11:18"/>
    <s v="Sanjuan, Sonja"/>
    <x v="4"/>
    <n v="0.55658621979164313"/>
    <n v="4"/>
  </r>
  <r>
    <x v="306"/>
    <x v="313"/>
    <s v="Bayne, Michael"/>
    <x v="2"/>
    <x v="54"/>
    <s v="01-31-2025 12:31"/>
    <s v="02-03-2025 15:56"/>
    <s v="false"/>
    <s v="02-14-2025 15:57"/>
    <s v="false"/>
    <s v="02-03-2025 11:43"/>
    <s v="Sanjuan, Sonja"/>
    <x v="1"/>
    <n v="0.68827535955203256"/>
    <n v="36"/>
  </r>
  <r>
    <x v="307"/>
    <x v="314"/>
    <s v="Didwania, Rashi"/>
    <x v="1"/>
    <x v="39"/>
    <s v="02-01-2025 00:53"/>
    <s v="02-01-2025 16:00"/>
    <s v="false"/>
    <s v="02-06-2025 17:00"/>
    <s v="false"/>
    <s v="02-01-2025 05:17"/>
    <s v="Sinha, Mahesh"/>
    <x v="20"/>
    <n v="0.44275984815688951"/>
    <n v="71"/>
  </r>
  <r>
    <x v="308"/>
    <x v="315"/>
    <s v="Vinod, Kedar"/>
    <x v="1"/>
    <x v="62"/>
    <s v="01-31-2025 09:38"/>
    <s v="02-01-2025 17:38"/>
    <s v="false"/>
    <s v="02-11-2025 19:38"/>
    <s v="false"/>
    <s v="02-03-2025 07:07"/>
    <s v="Sinha, Mahesh"/>
    <x v="1"/>
    <n v="9.0987401221565678E-2"/>
    <n v="16"/>
  </r>
  <r>
    <x v="309"/>
    <x v="316"/>
    <s v="Verde, Steven"/>
    <x v="1"/>
    <x v="25"/>
    <s v="01-31-2025 13:26"/>
    <s v="02-01-2025 21:26"/>
    <s v="true"/>
    <s v="02-11-2025 23:26"/>
    <s v="false"/>
    <s v="02-03-2025 13:23"/>
    <s v="Lorenz, Joshua D."/>
    <x v="1"/>
    <n v="0.51984896993799179"/>
    <n v="5"/>
  </r>
  <r>
    <x v="310"/>
    <x v="317"/>
    <s v="Lobene, Pat"/>
    <x v="1"/>
    <x v="40"/>
    <s v="01-31-2025 15:57"/>
    <s v="01-31-2025 23:57"/>
    <s v="true"/>
    <s v="02-06-2025 16:20"/>
    <s v="true"/>
    <s v="02-26-2025 11:47"/>
    <s v="C M, Saravanan"/>
    <x v="16"/>
    <n v="0.85280190732563055"/>
    <n v="123"/>
  </r>
  <r>
    <x v="311"/>
    <x v="318"/>
    <s v="Chica, Galo"/>
    <x v="1"/>
    <x v="61"/>
    <s v="01-31-2025 11:39"/>
    <s v="02-01-2025 19:39"/>
    <s v="true"/>
    <s v="02-11-2025 21:39"/>
    <s v="false"/>
    <s v="02-04-2025 14:53"/>
    <s v="Baldwin, Sharon"/>
    <x v="2"/>
    <n v="0.60373356552202961"/>
    <n v="30"/>
  </r>
  <r>
    <x v="312"/>
    <x v="319"/>
    <s v="Peros, Joseph"/>
    <x v="1"/>
    <x v="68"/>
    <s v="02-01-2025 11:13"/>
    <s v="02-08-2025 12:58"/>
    <s v="false"/>
    <s v="02-21-2025 11:35"/>
    <s v="false"/>
    <s v="02-17-2025 13:45"/>
    <s v="C M, Saravanan"/>
    <x v="8"/>
    <n v="0.14859467213994004"/>
    <n v="19"/>
  </r>
  <r>
    <x v="313"/>
    <x v="320"/>
    <s v="Vigneault, Fay"/>
    <x v="1"/>
    <x v="20"/>
    <s v="01-31-2025 10:03"/>
    <s v="01-31-2025 18:03"/>
    <s v="false"/>
    <s v="02-06-2025 03:03"/>
    <s v="false"/>
    <s v="02-03-2025 12:47"/>
    <s v="Baldwin, Sharon"/>
    <x v="1"/>
    <n v="0.51758451620646895"/>
    <n v="7"/>
  </r>
  <r>
    <x v="314"/>
    <x v="321"/>
    <s v="Woldum, Ruth"/>
    <x v="2"/>
    <x v="24"/>
    <s v="01-31-2025 17:31"/>
    <s v="02-05-2025 10:27"/>
    <s v="false"/>
    <s v="02-12-2025 10:03"/>
    <s v="false"/>
    <s v="02-11-2025 11:45"/>
    <s v="Sanjuan, Sonja"/>
    <x v="10"/>
    <n v="0.38477544336676062"/>
    <n v="18"/>
  </r>
  <r>
    <x v="315"/>
    <x v="322"/>
    <s v="Ganeriwala, Nikita"/>
    <x v="1"/>
    <x v="48"/>
    <s v="02-01-2025 03:08"/>
    <s v="02-02-2025 16:30"/>
    <s v="false"/>
    <s v="02-12-2025 10:00"/>
    <s v="false"/>
    <s v="02-01-2025 06:14"/>
    <s v="Sinha, Mahesh"/>
    <x v="20"/>
    <n v="4.8117519408798382E-2"/>
    <n v="4"/>
  </r>
  <r>
    <x v="316"/>
    <x v="323"/>
    <s v="Ganeriwala, Nikita"/>
    <x v="1"/>
    <x v="48"/>
    <s v="02-01-2025 03:10"/>
    <s v="02-02-2025 16:30"/>
    <s v="false"/>
    <s v="02-12-2025 10:00"/>
    <s v="false"/>
    <s v="02-01-2025 06:14"/>
    <s v="Sinha, Mahesh"/>
    <x v="20"/>
    <n v="0.76600296070788609"/>
    <n v="70"/>
  </r>
  <r>
    <x v="317"/>
    <x v="324"/>
    <s v="Wong, Kevin"/>
    <x v="2"/>
    <x v="35"/>
    <s v="01-31-2025 15:21"/>
    <s v="02-11-2025 07:53"/>
    <s v="false"/>
    <s v="02-17-2025 11:54"/>
    <s v="false"/>
    <s v="02-11-2025 13:41"/>
    <s v="Smith, Sean"/>
    <x v="10"/>
    <n v="0.96298993119447163"/>
    <n v="53"/>
  </r>
  <r>
    <x v="318"/>
    <x v="325"/>
    <s v="Richi, Emily"/>
    <x v="1"/>
    <x v="69"/>
    <s v="02-01-2025 08:37"/>
    <s v="02-02-2025 17:07"/>
    <s v="false"/>
    <s v="02-12-2025 10:37"/>
    <s v="false"/>
    <s v="02-01-2025 10:41"/>
    <s v="C M, Saravanan"/>
    <x v="20"/>
    <n v="0.75510053758566831"/>
    <n v="97"/>
  </r>
  <r>
    <x v="319"/>
    <x v="326"/>
    <s v="Kalata, Daniel"/>
    <x v="1"/>
    <x v="27"/>
    <s v="01-31-2025 09:30"/>
    <s v="01-31-2025 17:30"/>
    <s v="true"/>
    <s v="02-06-2025 02:30"/>
    <s v="false"/>
    <s v="02-03-2025 17:12"/>
    <s v="Sanjuan, Sonja"/>
    <x v="1"/>
    <n v="0.7743953557542097"/>
    <n v="50"/>
  </r>
  <r>
    <x v="320"/>
    <x v="327"/>
    <s v="Jackowska, Maja"/>
    <x v="1"/>
    <x v="69"/>
    <s v="02-01-2025 12:38"/>
    <s v="02-02-2025 21:08"/>
    <s v="false"/>
    <s v="02-12-2025 14:38"/>
    <s v="false"/>
    <s v="02-03-2025 10:10"/>
    <s v="C M, Saravanan"/>
    <x v="1"/>
    <n v="5.9967039181700432E-2"/>
    <n v="9"/>
  </r>
  <r>
    <x v="321"/>
    <x v="328"/>
    <s v="Vajda, Joseph"/>
    <x v="1"/>
    <x v="28"/>
    <s v="01-31-2025 12:14"/>
    <s v="02-01-2025 20:14"/>
    <s v="true"/>
    <s v="02-11-2025 22:14"/>
    <s v="false"/>
    <s v="02-03-2025 11:57"/>
    <s v="Baldwin, Sharon"/>
    <x v="1"/>
    <n v="4.9334000597792915E-2"/>
    <n v="2"/>
  </r>
  <r>
    <x v="322"/>
    <x v="329"/>
    <s v="Vora, Jay"/>
    <x v="1"/>
    <x v="69"/>
    <s v="01-31-2025 12:49"/>
    <s v="02-01-2025 20:49"/>
    <s v="false"/>
    <s v="02-11-2025 22:50"/>
    <s v="false"/>
    <s v="02-01-2025 12:51"/>
    <s v="C M, Saravanan"/>
    <x v="20"/>
    <n v="0.6092031417756123"/>
    <n v="73"/>
  </r>
  <r>
    <x v="323"/>
    <x v="330"/>
    <s v="Singla, Ankit"/>
    <x v="1"/>
    <x v="56"/>
    <s v="01-31-2025 13:25"/>
    <s v="02-01-2025 21:25"/>
    <s v="true"/>
    <s v="02-11-2025 23:25"/>
    <s v="false"/>
    <s v="02-03-2025 08:01"/>
    <s v="Sinha, Mahesh"/>
    <x v="1"/>
    <n v="0.51182657345864102"/>
    <n v="27"/>
  </r>
  <r>
    <x v="324"/>
    <x v="331"/>
    <s v="Anello, Michael"/>
    <x v="1"/>
    <x v="52"/>
    <s v="02-01-2025 09:20"/>
    <s v="02-02-2025 17:50"/>
    <s v="false"/>
    <s v="02-12-2025 11:21"/>
    <s v="false"/>
    <s v="02-02-2025 10:27"/>
    <s v="C M, Saravanan"/>
    <x v="23"/>
    <n v="0.31779375456228265"/>
    <n v="45"/>
  </r>
  <r>
    <x v="325"/>
    <x v="332"/>
    <s v="Fries, James"/>
    <x v="0"/>
    <x v="70"/>
    <s v="01-31-2025 09:21"/>
    <s v="02-03-2025 21:26"/>
    <s v="false"/>
    <s v="02-04-2025 01:11"/>
    <s v="false"/>
    <s v="02-03-2025 21:11"/>
    <s v="Paul, Kimberly"/>
    <x v="1"/>
    <n v="0.97517005853862992"/>
    <n v="2"/>
  </r>
  <r>
    <x v="326"/>
    <x v="333"/>
    <s v="Kadri, Uwais"/>
    <x v="1"/>
    <x v="39"/>
    <s v="01-31-2025 11:10"/>
    <s v="01-31-2025 19:10"/>
    <s v="true"/>
    <s v="02-06-2025 04:10"/>
    <s v="false"/>
    <s v="02-01-2025 04:18"/>
    <s v="Sinha, Mahesh"/>
    <x v="20"/>
    <n v="0.31466960474005579"/>
    <n v="47"/>
  </r>
  <r>
    <x v="327"/>
    <x v="334"/>
    <s v="Liu, Yunpei (Rita)"/>
    <x v="5"/>
    <x v="71"/>
    <s v="01-31-2025 11:59"/>
    <s v="02-03-2025 11:59"/>
    <s v="true"/>
    <s v="02-14-2025 11:59"/>
    <s v="false"/>
    <s v="02-05-2025 12:21"/>
    <s v="Paul, Kimberly"/>
    <x v="7"/>
    <n v="0.89175532212725461"/>
    <n v="9"/>
  </r>
  <r>
    <x v="328"/>
    <x v="335"/>
    <s v="Rullo, Christopher"/>
    <x v="1"/>
    <x v="52"/>
    <s v="01-31-2025 13:31"/>
    <s v="02-01-2025 21:31"/>
    <s v="false"/>
    <s v="02-11-2025 23:32"/>
    <s v="false"/>
    <s v="02-03-2025 10:21"/>
    <s v="C M, Saravanan"/>
    <x v="1"/>
    <n v="0.63951957768583012"/>
    <n v="92"/>
  </r>
  <r>
    <x v="250"/>
    <x v="336"/>
    <s v="Ali, Mohd Zubair"/>
    <x v="1"/>
    <x v="39"/>
    <s v="01-31-2025 09:24"/>
    <s v="01-31-2025 13:24"/>
    <s v="false"/>
    <s v="02-03-2025 02:24"/>
    <s v="false"/>
    <s v="02-07-2025 02:14"/>
    <s v="Sinha, Mahesh"/>
    <x v="0"/>
    <n v="0.5413610094459872"/>
    <n v="93"/>
  </r>
  <r>
    <x v="329"/>
    <x v="337"/>
    <s v="Soler, Paul"/>
    <x v="1"/>
    <x v="23"/>
    <s v="01-31-2025 11:33"/>
    <s v="02-01-2025 19:33"/>
    <s v="false"/>
    <s v="02-11-2025 21:33"/>
    <s v="false"/>
    <s v="02-03-2025 12:31"/>
    <s v="Baldwin, Sharon"/>
    <x v="1"/>
    <n v="0.19791093264797655"/>
    <n v="19"/>
  </r>
  <r>
    <x v="330"/>
    <x v="338"/>
    <s v="Richi, Emily"/>
    <x v="1"/>
    <x v="69"/>
    <s v="02-01-2025 12:36"/>
    <s v="02-02-2025 21:06"/>
    <s v="false"/>
    <s v="02-12-2025 14:36"/>
    <s v="false"/>
    <s v="02-01-2025 13:24"/>
    <s v="C M, Saravanan"/>
    <x v="20"/>
    <n v="3.4207672139887402E-2"/>
    <n v="5"/>
  </r>
  <r>
    <x v="331"/>
    <x v="339"/>
    <s v="Anastasio, John"/>
    <x v="1"/>
    <x v="23"/>
    <s v="01-31-2025 10:23"/>
    <s v="02-01-2025 18:23"/>
    <s v="false"/>
    <s v="02-11-2025 20:23"/>
    <s v="false"/>
    <s v="02-04-2025 14:52"/>
    <s v="Baldwin, Sharon"/>
    <x v="2"/>
    <n v="0.51955775141758109"/>
    <n v="51"/>
  </r>
  <r>
    <x v="332"/>
    <x v="340"/>
    <s v="McDougall, John"/>
    <x v="1"/>
    <x v="23"/>
    <s v="01-31-2025 10:24"/>
    <s v="02-01-2025 18:24"/>
    <s v="false"/>
    <s v="02-11-2025 20:24"/>
    <s v="false"/>
    <s v="02-03-2025 08:47"/>
    <s v="Baldwin, Sharon"/>
    <x v="1"/>
    <n v="0.68511693349028324"/>
    <n v="83"/>
  </r>
  <r>
    <x v="333"/>
    <x v="341"/>
    <s v="McDougall, John"/>
    <x v="0"/>
    <x v="8"/>
    <s v="01-31-2025 11:15"/>
    <s v="02-24-2025 09:36"/>
    <s v="false"/>
    <s v="03-07-2025 09:37"/>
    <s v="false"/>
    <s v="02-21-2025 13:16"/>
    <s v="Persells, Joe"/>
    <x v="17"/>
    <n v="0.40702140575565027"/>
    <n v="4"/>
  </r>
  <r>
    <x v="334"/>
    <x v="342"/>
    <s v="Siauciunas, Gvidas"/>
    <x v="1"/>
    <x v="40"/>
    <s v="01-31-2025 09:27"/>
    <s v="01-31-2025 13:27"/>
    <s v="true"/>
    <s v="02-03-2025 02:27"/>
    <s v="true"/>
    <s v="02-04-2025 14:40"/>
    <s v="C M, Saravanan"/>
    <x v="2"/>
    <n v="0.79543586964607871"/>
    <n v="116"/>
  </r>
  <r>
    <x v="335"/>
    <x v="343"/>
    <s v="Preto, Vincent"/>
    <x v="1"/>
    <x v="4"/>
    <s v="01-31-2025 16:19"/>
    <s v="02-02-2025 08:49"/>
    <s v="true"/>
    <s v="02-12-2025 02:19"/>
    <s v="false"/>
    <s v="02-04-2025 11:44"/>
    <s v="Sanjuan, Sonja"/>
    <x v="2"/>
    <n v="0.27303240239745108"/>
    <n v="23"/>
  </r>
  <r>
    <x v="270"/>
    <x v="344"/>
    <s v="Nam, Kayla"/>
    <x v="1"/>
    <x v="72"/>
    <s v="01-31-2025 15:16"/>
    <s v="02-01-2025 23:16"/>
    <s v="false"/>
    <s v="02-12-2025 01:16"/>
    <s v="false"/>
    <s v="02-07-2025 17:28"/>
    <s v="C M, Saravanan"/>
    <x v="0"/>
    <n v="0.60874670454833268"/>
    <n v="51"/>
  </r>
  <r>
    <x v="336"/>
    <x v="345"/>
    <s v="Simon, Tonia"/>
    <x v="1"/>
    <x v="45"/>
    <s v="01-31-2025 16:29"/>
    <s v="02-02-2025 08:59"/>
    <s v="false"/>
    <s v="02-12-2025 02:29"/>
    <s v="false"/>
    <s v="02-04-2025 17:55"/>
    <s v="C M, Saravanan"/>
    <x v="2"/>
    <n v="0.3504008030168978"/>
    <n v="32"/>
  </r>
  <r>
    <x v="337"/>
    <x v="346"/>
    <s v="Jain, Darshan"/>
    <x v="1"/>
    <x v="48"/>
    <s v="02-01-2025 02:13"/>
    <s v="02-02-2025 16:30"/>
    <s v="false"/>
    <s v="02-12-2025 10:00"/>
    <s v="false"/>
    <s v="02-01-2025 02:54"/>
    <s v="Sinha, Mahesh"/>
    <x v="20"/>
    <n v="0.85085654663286869"/>
    <n v="78"/>
  </r>
  <r>
    <x v="338"/>
    <x v="347"/>
    <s v="Pareek, Bulbul"/>
    <x v="1"/>
    <x v="48"/>
    <s v="01-31-2025 07:53"/>
    <s v="02-01-2025 15:53"/>
    <s v="false"/>
    <s v="02-11-2025 17:53"/>
    <s v="false"/>
    <s v="02-03-2025 07:24"/>
    <s v="Sinha, Mahesh"/>
    <x v="1"/>
    <n v="0.8693768272987169"/>
    <n v="81"/>
  </r>
  <r>
    <x v="339"/>
    <x v="348"/>
    <s v="Kumar, Nandu"/>
    <x v="1"/>
    <x v="52"/>
    <s v="01-31-2025 11:21"/>
    <s v="02-01-2025 19:21"/>
    <s v="false"/>
    <s v="02-11-2025 21:21"/>
    <s v="false"/>
    <s v="02-03-2025 08:08"/>
    <s v="C M, Saravanan"/>
    <x v="1"/>
    <n v="0.14783256040090154"/>
    <n v="22"/>
  </r>
  <r>
    <x v="340"/>
    <x v="349"/>
    <s v="Ramirez, Silvana"/>
    <x v="1"/>
    <x v="45"/>
    <s v="01-31-2025 17:18"/>
    <s v="02-02-2025 09:48"/>
    <s v="false"/>
    <s v="02-12-2025 03:18"/>
    <s v="false"/>
    <s v="02-04-2025 19:00"/>
    <s v="C M, Saravanan"/>
    <x v="2"/>
    <n v="0.43274443711418265"/>
    <n v="40"/>
  </r>
  <r>
    <x v="341"/>
    <x v="350"/>
    <s v="Finn, Stacy"/>
    <x v="1"/>
    <x v="40"/>
    <s v="01-31-2025 13:52"/>
    <s v="02-03-2025 12:53"/>
    <s v="false"/>
    <s v="02-05-2025 08:53"/>
    <s v="false"/>
    <s v="02-03-2025 11:56"/>
    <s v="C M, Saravanan"/>
    <x v="1"/>
    <n v="0.67260456589003892"/>
    <n v="95"/>
  </r>
  <r>
    <x v="342"/>
    <x v="351"/>
    <s v="Shah, Urja"/>
    <x v="1"/>
    <x v="39"/>
    <s v="02-01-2025 05:05"/>
    <s v="02-01-2025 16:00"/>
    <s v="false"/>
    <s v="02-06-2025 17:00"/>
    <s v="false"/>
    <s v="02-01-2025 05:16"/>
    <s v="Sinha, Mahesh"/>
    <x v="20"/>
    <n v="0.85846811299004389"/>
    <n v="146"/>
  </r>
  <r>
    <x v="343"/>
    <x v="352"/>
    <s v="Byrne, John"/>
    <x v="1"/>
    <x v="72"/>
    <s v="02-01-2025 12:12"/>
    <s v="02-01-2025 20:12"/>
    <s v="false"/>
    <s v="02-06-2025 21:12"/>
    <s v="false"/>
    <s v="02-01-2025 17:14"/>
    <s v="C M, Saravanan"/>
    <x v="20"/>
    <n v="0.23476220124621994"/>
    <n v="15"/>
  </r>
  <r>
    <x v="250"/>
    <x v="353"/>
    <s v="Wang, Joanna"/>
    <x v="1"/>
    <x v="1"/>
    <s v="01-31-2025 15:16"/>
    <s v="02-01-2025 23:16"/>
    <s v="false"/>
    <s v="02-12-2025 01:16"/>
    <s v="false"/>
    <s v="02-05-2025 13:10"/>
    <s v="C M, Saravanan"/>
    <x v="7"/>
    <n v="0.67751983089795598"/>
    <n v="56"/>
  </r>
  <r>
    <x v="344"/>
    <x v="354"/>
    <s v="Saeed, Zishawn"/>
    <x v="1"/>
    <x v="72"/>
    <s v="01-31-2025 15:41"/>
    <s v="02-02-2025 08:11"/>
    <s v="false"/>
    <s v="02-12-2025 01:41"/>
    <s v="false"/>
    <s v="02-06-2025 15:30"/>
    <s v="C M, Saravanan"/>
    <x v="4"/>
    <n v="0.47605926079967598"/>
    <n v="40"/>
  </r>
  <r>
    <x v="345"/>
    <x v="355"/>
    <s v="Paycom Online"/>
    <x v="4"/>
    <x v="50"/>
    <s v="01-31-2025 17:24"/>
    <s v="02-03-2025 17:24"/>
    <s v="true"/>
    <s v="02-14-2025 17:24"/>
    <s v="false"/>
    <s v="02-05-2025 13:44"/>
    <s v="Balido, Jed"/>
    <x v="7"/>
    <n v="0.39029658983461613"/>
    <n v="4"/>
  </r>
  <r>
    <x v="346"/>
    <x v="356"/>
    <s v="Marji, Ryan"/>
    <x v="1"/>
    <x v="40"/>
    <s v="01-31-2025 17:26"/>
    <s v="02-02-2025 09:56"/>
    <s v="false"/>
    <s v="02-12-2025 03:26"/>
    <s v="false"/>
    <s v="02-03-2025 11:58"/>
    <s v="C M, Saravanan"/>
    <x v="1"/>
    <n v="0.77826628158985611"/>
    <n v="115"/>
  </r>
  <r>
    <x v="347"/>
    <x v="357"/>
    <s v="Winton, Robert M."/>
    <x v="2"/>
    <x v="15"/>
    <s v="02-01-2025 11:03"/>
    <s v="02-04-2025 18:16"/>
    <s v="false"/>
    <s v="02-17-2025 18:16"/>
    <s v="false"/>
    <s v="02-04-2025 10:36"/>
    <s v="Sanjuan, Sonja"/>
    <x v="2"/>
    <n v="0.75607625235475251"/>
    <n v="27"/>
  </r>
  <r>
    <x v="348"/>
    <x v="358"/>
    <s v="Orie, Ada"/>
    <x v="1"/>
    <x v="44"/>
    <s v="01-31-2025 16:28"/>
    <s v="02-02-2025 08:58"/>
    <s v="true"/>
    <s v="02-12-2025 02:28"/>
    <s v="false"/>
    <s v="02-03-2025 11:30"/>
    <s v="Smith, Sean"/>
    <x v="1"/>
    <n v="4.8083725529989629E-2"/>
    <n v="3"/>
  </r>
  <r>
    <x v="349"/>
    <x v="359"/>
    <s v="Preto, Vincent"/>
    <x v="2"/>
    <x v="4"/>
    <s v="01-31-2025 16:54"/>
    <s v="02-02-2025 09:24"/>
    <s v="true"/>
    <s v="02-24-2025 12:34"/>
    <s v="false"/>
    <s v="02-18-2025 14:50"/>
    <s v="Sanjuan, Sonja"/>
    <x v="21"/>
    <n v="0.30205696508266733"/>
    <n v="26"/>
  </r>
  <r>
    <x v="350"/>
    <x v="360"/>
    <s v="Fernandez, Wilfredo"/>
    <x v="1"/>
    <x v="63"/>
    <s v="01-31-2025 16:54"/>
    <s v="02-03-2025 14:29"/>
    <s v="false"/>
    <s v="02-05-2025 10:29"/>
    <s v="false"/>
    <s v="02-03-2025 10:58"/>
    <s v="Smith, Sean"/>
    <x v="1"/>
    <n v="0.38215680079466663"/>
    <n v="25"/>
  </r>
  <r>
    <x v="351"/>
    <x v="361"/>
    <s v="Raval, Dhara"/>
    <x v="1"/>
    <x v="39"/>
    <s v="02-01-2025 03:03"/>
    <s v="02-01-2025 16:00"/>
    <s v="false"/>
    <s v="02-06-2025 17:00"/>
    <s v="false"/>
    <s v="02-01-2025 03:11"/>
    <s v="Sinha, Mahesh"/>
    <x v="20"/>
    <n v="0.97077656412307878"/>
    <n v="165"/>
  </r>
  <r>
    <x v="352"/>
    <x v="362"/>
    <s v="Artus Jr, Terry"/>
    <x v="1"/>
    <x v="69"/>
    <s v="02-01-2025 11:48"/>
    <s v="02-02-2025 20:18"/>
    <s v="false"/>
    <s v="02-12-2025 13:48"/>
    <s v="false"/>
    <s v="02-02-2025 08:13"/>
    <s v="C M, Saravanan"/>
    <x v="23"/>
    <n v="0.95664780055967269"/>
    <n v="115"/>
  </r>
  <r>
    <x v="353"/>
    <x v="363"/>
    <s v="Nagalla, Chandrika Chowdary"/>
    <x v="1"/>
    <x v="48"/>
    <s v="02-01-2025 04:29"/>
    <s v="02-02-2025 16:30"/>
    <s v="false"/>
    <s v="02-12-2025 10:00"/>
    <s v="false"/>
    <s v="02-03-2025 06:47"/>
    <s v="Sinha, Mahesh"/>
    <x v="1"/>
    <n v="0.40813661280812707"/>
    <n v="41"/>
  </r>
  <r>
    <x v="354"/>
    <x v="364"/>
    <s v="Ronan, Steve"/>
    <x v="1"/>
    <x v="69"/>
    <s v="02-01-2025 13:18"/>
    <s v="02-01-2025 17:18"/>
    <s v="false"/>
    <s v="02-03-2025 22:18"/>
    <s v="false"/>
    <s v="02-01-2025 14:32"/>
    <s v="C M, Saravanan"/>
    <x v="20"/>
    <n v="0.90474230362305741"/>
    <n v="108"/>
  </r>
  <r>
    <x v="355"/>
    <x v="365"/>
    <s v="Brown, Peter T."/>
    <x v="1"/>
    <x v="69"/>
    <s v="02-01-2025 11:37"/>
    <s v="02-02-2025 20:07"/>
    <s v="false"/>
    <s v="02-12-2025 13:37"/>
    <s v="false"/>
    <s v="02-01-2025 13:39"/>
    <s v="C M, Saravanan"/>
    <x v="20"/>
    <n v="0.50590496460366796"/>
    <n v="61"/>
  </r>
  <r>
    <x v="356"/>
    <x v="366"/>
    <s v="Brown, Peter T."/>
    <x v="1"/>
    <x v="20"/>
    <s v="02-01-2025 13:26"/>
    <s v="02-02-2025 21:56"/>
    <s v="true"/>
    <s v="02-12-2025 15:26"/>
    <s v="false"/>
    <s v="02-06-2025 11:46"/>
    <s v="Baldwin, Sharon"/>
    <x v="4"/>
    <n v="0.8827082953502251"/>
    <n v="11"/>
  </r>
  <r>
    <x v="357"/>
    <x v="367"/>
    <s v="Tulsyan, Prakhar"/>
    <x v="1"/>
    <x v="51"/>
    <s v="02-01-2025 14:14"/>
    <s v="02-01-2025 18:14"/>
    <s v="false"/>
    <s v="02-03-2025 23:14"/>
    <s v="false"/>
    <s v="02-03-2025 15:10"/>
    <s v="C M, Saravanan"/>
    <x v="1"/>
    <n v="9.833211128504693E-2"/>
    <n v="14"/>
  </r>
  <r>
    <x v="358"/>
    <x v="368"/>
    <s v="Perlmutter, Conor"/>
    <x v="1"/>
    <x v="69"/>
    <s v="02-01-2025 11:16"/>
    <s v="02-02-2025 19:46"/>
    <s v="false"/>
    <s v="02-12-2025 13:16"/>
    <s v="false"/>
    <s v="02-03-2025 10:00"/>
    <s v="C M, Saravanan"/>
    <x v="1"/>
    <n v="0.33255783471041345"/>
    <n v="34"/>
  </r>
  <r>
    <x v="359"/>
    <x v="369"/>
    <s v="Bouwer, Marinel"/>
    <x v="1"/>
    <x v="39"/>
    <s v="02-02-2025 02:20"/>
    <s v="02-02-2025 16:00"/>
    <s v="false"/>
    <s v="02-07-2025 08:30"/>
    <s v="false"/>
    <s v="02-02-2025 02:52"/>
    <s v="Sinha, Mahesh"/>
    <x v="23"/>
    <n v="0.47494569961226862"/>
    <n v="77"/>
  </r>
  <r>
    <x v="360"/>
    <x v="370"/>
    <s v="Mohammed, Ahmed"/>
    <x v="1"/>
    <x v="39"/>
    <s v="02-03-2025 09:30"/>
    <s v="02-04-2025 09:30"/>
    <s v="false"/>
    <s v="02-14-2025 02:30"/>
    <s v="false"/>
    <s v="02-04-2025 06:48"/>
    <s v="Sinha, Mahesh"/>
    <x v="2"/>
    <n v="0.51479431428763245"/>
    <n v="86"/>
  </r>
  <r>
    <x v="6"/>
    <x v="371"/>
    <s v="Lubin, Leonard"/>
    <x v="1"/>
    <x v="40"/>
    <s v="02-03-2025 13:43"/>
    <s v="02-03-2025 21:43"/>
    <s v="true"/>
    <s v="02-08-2025 21:43"/>
    <s v="false"/>
    <s v="02-07-2025 13:07"/>
    <s v="C M, Saravanan"/>
    <x v="0"/>
    <n v="0.56983141804223902"/>
    <n v="79"/>
  </r>
  <r>
    <x v="361"/>
    <x v="372"/>
    <s v="Feller, Mike J."/>
    <x v="1"/>
    <x v="4"/>
    <s v="02-03-2025 08:44"/>
    <s v="02-04-2025 08:44"/>
    <s v="false"/>
    <s v="02-14-2025 01:45"/>
    <s v="false"/>
    <s v="02-03-2025 08:44"/>
    <s v="Sanjuan, Sonja"/>
    <x v="1"/>
    <n v="0.58288238309960672"/>
    <n v="53"/>
  </r>
  <r>
    <x v="362"/>
    <x v="373"/>
    <s v="Raymundo, Kate N."/>
    <x v="1"/>
    <x v="64"/>
    <s v="02-03-2025 09:59"/>
    <s v="02-04-2025 09:59"/>
    <s v="false"/>
    <s v="02-14-2025 03:00"/>
    <s v="false"/>
    <s v="02-03-2025 13:29"/>
    <s v="C M, Saravanan"/>
    <x v="1"/>
    <n v="0.45561665400705165"/>
    <n v="40"/>
  </r>
  <r>
    <x v="363"/>
    <x v="374"/>
    <s v="Parikh, Jayani"/>
    <x v="1"/>
    <x v="17"/>
    <s v="02-03-2025 12:26"/>
    <s v="02-04-2025 12:27"/>
    <s v="false"/>
    <s v="02-14-2025 05:27"/>
    <s v="false"/>
    <s v="02-04-2025 13:25"/>
    <s v="Mandi, Joe"/>
    <x v="2"/>
    <n v="0.87075740360917064"/>
    <n v="67"/>
  </r>
  <r>
    <x v="364"/>
    <x v="375"/>
    <s v="Zambarano, Zachary"/>
    <x v="1"/>
    <x v="19"/>
    <s v="02-03-2025 12:48"/>
    <s v="02-26-2025 01:44"/>
    <s v="false"/>
    <s v="03-03-2025 10:44"/>
    <s v="false"/>
    <s v="02-25-2025 20:00"/>
    <s v="C M, Saravanan"/>
    <x v="9"/>
    <n v="0.526815108636012"/>
    <n v="30"/>
  </r>
  <r>
    <x v="365"/>
    <x v="376"/>
    <s v="D'Netto, Marcelle"/>
    <x v="2"/>
    <x v="24"/>
    <s v="02-03-2025 14:21"/>
    <s v="02-04-2025 14:21"/>
    <s v="false"/>
    <s v="02-17-2025 14:21"/>
    <s v="false"/>
    <s v="02-06-2025 17:27"/>
    <s v="Sanjuan, Sonja"/>
    <x v="4"/>
    <n v="0.55599668520820333"/>
    <n v="25"/>
  </r>
  <r>
    <x v="366"/>
    <x v="377"/>
    <s v="Bui, Anh"/>
    <x v="1"/>
    <x v="19"/>
    <s v="02-03-2025 16:01"/>
    <s v="02-04-2025 16:01"/>
    <s v="false"/>
    <s v="02-14-2025 09:01"/>
    <s v="false"/>
    <s v="02-04-2025 11:35"/>
    <s v="C M, Saravanan"/>
    <x v="2"/>
    <n v="0.37280127840086896"/>
    <n v="20"/>
  </r>
  <r>
    <x v="367"/>
    <x v="378"/>
    <s v="Modi, Chetan"/>
    <x v="1"/>
    <x v="37"/>
    <s v="02-03-2025 02:44"/>
    <s v="02-03-2025 06:44"/>
    <s v="false"/>
    <s v="02-05-2025 02:44"/>
    <s v="false"/>
    <s v="02-03-2025 02:50"/>
    <s v="Sinha, Mahesh"/>
    <x v="1"/>
    <n v="0.97774965574651518"/>
    <n v="107"/>
  </r>
  <r>
    <x v="368"/>
    <x v="379"/>
    <s v="Patil, Deepti"/>
    <x v="1"/>
    <x v="60"/>
    <s v="02-03-2025 05:12"/>
    <s v="02-03-2025 09:12"/>
    <s v="false"/>
    <s v="02-05-2025 05:12"/>
    <s v="false"/>
    <s v="02-03-2025 05:50"/>
    <s v="Sinha, Mahesh"/>
    <x v="1"/>
    <n v="0.97795284229270829"/>
    <n v="59"/>
  </r>
  <r>
    <x v="369"/>
    <x v="380"/>
    <s v="Sam, Priscilla"/>
    <x v="1"/>
    <x v="66"/>
    <s v="02-03-2025 11:32"/>
    <s v="02-04-2025 11:32"/>
    <s v="false"/>
    <s v="02-14-2025 04:32"/>
    <s v="false"/>
    <s v="02-03-2025 12:12"/>
    <s v="C M, Saravanan"/>
    <x v="1"/>
    <n v="0.28482691745576127"/>
    <n v="22"/>
  </r>
  <r>
    <x v="370"/>
    <x v="381"/>
    <s v="Siegel, Joshua"/>
    <x v="1"/>
    <x v="66"/>
    <s v="02-03-2025 12:23"/>
    <s v="02-04-2025 12:23"/>
    <s v="false"/>
    <s v="02-14-2025 05:23"/>
    <s v="false"/>
    <s v="02-03-2025 12:52"/>
    <s v="C M, Saravanan"/>
    <x v="1"/>
    <n v="0.4334871987729747"/>
    <n v="38"/>
  </r>
  <r>
    <x v="250"/>
    <x v="382"/>
    <s v="Thompson, Christina"/>
    <x v="1"/>
    <x v="33"/>
    <s v="02-03-2025 12:25"/>
    <s v="02-04-2025 12:25"/>
    <s v="false"/>
    <s v="02-14-2025 05:25"/>
    <s v="false"/>
    <s v="02-03-2025 13:30"/>
    <s v="C M, Saravanan"/>
    <x v="1"/>
    <n v="0.64160075932195326"/>
    <n v="74"/>
  </r>
  <r>
    <x v="371"/>
    <x v="383"/>
    <s v="Perlin, Daniel"/>
    <x v="1"/>
    <x v="29"/>
    <s v="02-03-2025 12:45"/>
    <s v="02-03-2025 20:45"/>
    <s v="false"/>
    <s v="02-08-2025 20:45"/>
    <s v="false"/>
    <s v="02-03-2025 14:59"/>
    <s v="C M, Saravanan"/>
    <x v="1"/>
    <n v="0.13969686320595365"/>
    <n v="13"/>
  </r>
  <r>
    <x v="372"/>
    <x v="384"/>
    <s v="Atienza, Lolita"/>
    <x v="1"/>
    <x v="12"/>
    <s v="02-03-2025 13:02"/>
    <s v="02-03-2025 21:02"/>
    <s v="false"/>
    <s v="02-08-2025 21:02"/>
    <s v="false"/>
    <s v="02-03-2025 13:04"/>
    <s v="Mandi, Joe"/>
    <x v="1"/>
    <n v="0.10155062410926619"/>
    <n v="1"/>
  </r>
  <r>
    <x v="373"/>
    <x v="385"/>
    <s v="Adelson, Michael"/>
    <x v="2"/>
    <x v="12"/>
    <s v="02-03-2025 13:07"/>
    <s v="02-03-2025 21:07"/>
    <s v="false"/>
    <s v="02-08-2025 21:07"/>
    <s v="true"/>
    <s v="02-11-2025 19:13"/>
    <s v="Mandi, Joe"/>
    <x v="10"/>
    <n v="0.6823628520591849"/>
    <n v="10"/>
  </r>
  <r>
    <x v="374"/>
    <x v="386"/>
    <s v="CC Intranet"/>
    <x v="1"/>
    <x v="52"/>
    <s v="02-02-2025 08:00"/>
    <s v="02-03-2025 08:30"/>
    <s v="false"/>
    <s v="02-13-2025 01:30"/>
    <s v="false"/>
    <s v="02-02-2025 08:12"/>
    <s v="C M, Saravanan"/>
    <x v="23"/>
    <n v="0.35019738235632902"/>
    <n v="53"/>
  </r>
  <r>
    <x v="375"/>
    <x v="387"/>
    <s v="CC Intranet"/>
    <x v="1"/>
    <x v="52"/>
    <s v="02-02-2025 10:00"/>
    <s v="02-03-2025 10:30"/>
    <s v="false"/>
    <s v="02-13-2025 03:30"/>
    <s v="false"/>
    <s v="02-02-2025 10:24"/>
    <s v="C M, Saravanan"/>
    <x v="23"/>
    <n v="0.53249039544841015"/>
    <n v="77"/>
  </r>
  <r>
    <x v="376"/>
    <x v="388"/>
    <s v="CC Intranet"/>
    <x v="1"/>
    <x v="69"/>
    <s v="02-02-2025 12:00"/>
    <s v="02-03-2025 12:30"/>
    <s v="false"/>
    <s v="02-13-2025 05:30"/>
    <s v="false"/>
    <s v="02-02-2025 12:39"/>
    <s v="C M, Saravanan"/>
    <x v="23"/>
    <n v="0.20168391576678202"/>
    <n v="23"/>
  </r>
  <r>
    <x v="377"/>
    <x v="389"/>
    <s v="CC Intranet"/>
    <x v="1"/>
    <x v="72"/>
    <s v="02-02-2025 19:00"/>
    <s v="02-03-2025 19:30"/>
    <s v="false"/>
    <s v="02-13-2025 12:30"/>
    <s v="false"/>
    <s v="02-02-2025 20:24"/>
    <s v="C M, Saravanan"/>
    <x v="23"/>
    <n v="0.33447442142222794"/>
    <n v="25"/>
  </r>
  <r>
    <x v="378"/>
    <x v="390"/>
    <s v="Bhartia, Jitendra"/>
    <x v="1"/>
    <x v="36"/>
    <s v="02-03-2025 04:54"/>
    <s v="02-04-2025 04:54"/>
    <s v="false"/>
    <s v="02-13-2025 21:54"/>
    <s v="false"/>
    <s v="02-03-2025 10:08"/>
    <s v="Sinha, Mahesh"/>
    <x v="1"/>
    <n v="0.17060083845133789"/>
    <n v="21"/>
  </r>
  <r>
    <x v="379"/>
    <x v="391"/>
    <s v="Most, Joseph"/>
    <x v="1"/>
    <x v="54"/>
    <s v="02-03-2025 08:50"/>
    <s v="02-04-2025 08:50"/>
    <s v="false"/>
    <s v="02-14-2025 01:50"/>
    <s v="false"/>
    <s v="02-03-2025 10:31"/>
    <s v="Sanjuan, Sonja"/>
    <x v="1"/>
    <n v="0.87932592315879343"/>
    <n v="46"/>
  </r>
  <r>
    <x v="380"/>
    <x v="392"/>
    <s v="Patel, Chintan"/>
    <x v="1"/>
    <x v="69"/>
    <s v="02-03-2025 09:43"/>
    <s v="02-04-2025 09:43"/>
    <s v="false"/>
    <s v="02-14-2025 02:43"/>
    <s v="false"/>
    <s v="02-03-2025 14:44"/>
    <s v="C M, Saravanan"/>
    <x v="1"/>
    <n v="0.14305623284838009"/>
    <n v="20"/>
  </r>
  <r>
    <x v="381"/>
    <x v="393"/>
    <s v="Francis, Zonja"/>
    <x v="1"/>
    <x v="22"/>
    <s v="02-03-2025 10:32"/>
    <s v="02-04-2025 10:32"/>
    <s v="false"/>
    <s v="02-14-2025 03:32"/>
    <s v="false"/>
    <s v="02-03-2025 13:23"/>
    <s v="Sanjuan, Sonja"/>
    <x v="1"/>
    <n v="3.4953575841027984E-2"/>
    <n v="6"/>
  </r>
  <r>
    <x v="382"/>
    <x v="394"/>
    <s v="Francis, Zonja"/>
    <x v="1"/>
    <x v="22"/>
    <s v="02-03-2025 10:33"/>
    <s v="02-04-2025 10:33"/>
    <s v="false"/>
    <s v="02-14-2025 03:33"/>
    <s v="false"/>
    <s v="02-03-2025 13:23"/>
    <s v="Sanjuan, Sonja"/>
    <x v="1"/>
    <n v="0.53482788528457059"/>
    <n v="77"/>
  </r>
  <r>
    <x v="383"/>
    <x v="395"/>
    <s v="Senechal, Holly"/>
    <x v="1"/>
    <x v="69"/>
    <s v="02-02-2025 13:10"/>
    <s v="02-03-2025 16:14"/>
    <s v="false"/>
    <s v="02-13-2025 09:14"/>
    <s v="false"/>
    <s v="02-03-2025 15:36"/>
    <s v="C M, Saravanan"/>
    <x v="1"/>
    <n v="6.1147709351848767E-2"/>
    <n v="10"/>
  </r>
  <r>
    <x v="384"/>
    <x v="396"/>
    <s v="Spoto, Glenn"/>
    <x v="1"/>
    <x v="68"/>
    <s v="02-03-2025 09:14"/>
    <s v="02-04-2025 09:14"/>
    <s v="false"/>
    <s v="02-14-2025 02:14"/>
    <s v="false"/>
    <s v="02-03-2025 09:43"/>
    <s v="C M, Saravanan"/>
    <x v="1"/>
    <n v="0.1820195774823451"/>
    <n v="22"/>
  </r>
  <r>
    <x v="385"/>
    <x v="397"/>
    <s v="Rodriguez-Robinson, Aliayah"/>
    <x v="1"/>
    <x v="63"/>
    <s v="02-03-2025 11:28"/>
    <s v="02-04-2025 11:28"/>
    <s v="false"/>
    <s v="02-14-2025 04:28"/>
    <s v="false"/>
    <s v="02-03-2025 12:11"/>
    <s v="Smith, Sean"/>
    <x v="1"/>
    <n v="0.26442843350534018"/>
    <n v="11"/>
  </r>
  <r>
    <x v="386"/>
    <x v="398"/>
    <s v="Bayne, Michael"/>
    <x v="1"/>
    <x v="54"/>
    <s v="02-03-2025 13:29"/>
    <s v="02-04-2025 13:29"/>
    <s v="false"/>
    <s v="02-14-2025 06:29"/>
    <s v="false"/>
    <s v="02-03-2025 13:30"/>
    <s v="Sanjuan, Sonja"/>
    <x v="1"/>
    <n v="0.43834513210361847"/>
    <n v="25"/>
  </r>
  <r>
    <x v="387"/>
    <x v="399"/>
    <s v="Abramson, Julianna"/>
    <x v="2"/>
    <x v="44"/>
    <s v="02-03-2025 15:19"/>
    <s v="02-04-2025 15:19"/>
    <s v="false"/>
    <s v="02-17-2025 15:19"/>
    <s v="false"/>
    <s v="02-03-2025 16:11"/>
    <s v="Smith, Sean"/>
    <x v="1"/>
    <n v="0.88593618701329269"/>
    <n v="36"/>
  </r>
  <r>
    <x v="388"/>
    <x v="400"/>
    <s v="Popa, Mihaela"/>
    <x v="1"/>
    <x v="72"/>
    <s v="02-02-2025 16:17"/>
    <s v="02-03-2025 16:47"/>
    <s v="false"/>
    <s v="02-13-2025 09:47"/>
    <s v="false"/>
    <s v="02-06-2025 20:10"/>
    <s v="C M, Saravanan"/>
    <x v="4"/>
    <n v="0.26962517338428649"/>
    <n v="17"/>
  </r>
  <r>
    <x v="389"/>
    <x v="401"/>
    <s v="Reddy, Bhargavi"/>
    <x v="1"/>
    <x v="39"/>
    <s v="02-03-2025 01:46"/>
    <s v="02-03-2025 02:46"/>
    <s v="false"/>
    <s v="02-03-2025 09:46"/>
    <s v="false"/>
    <s v="02-03-2025 02:41"/>
    <s v="Sinha, Mahesh"/>
    <x v="1"/>
    <n v="0.77323127713920103"/>
    <n v="134"/>
  </r>
  <r>
    <x v="390"/>
    <x v="402"/>
    <s v="Mikitovic, Linda"/>
    <x v="2"/>
    <x v="21"/>
    <s v="02-03-2025 10:00"/>
    <s v="02-03-2025 18:00"/>
    <s v="true"/>
    <s v="02-10-2025 10:00"/>
    <s v="false"/>
    <s v="02-05-2025 15:26"/>
    <s v="Sanjuan, Sonja"/>
    <x v="7"/>
    <n v="0.52208245146218801"/>
    <n v="36"/>
  </r>
  <r>
    <x v="391"/>
    <x v="403"/>
    <s v="Cernilli, Louis"/>
    <x v="2"/>
    <x v="27"/>
    <s v="02-03-2025 10:22"/>
    <s v="02-18-2025 12:40"/>
    <s v="false"/>
    <s v="03-03-2025 12:40"/>
    <s v="false"/>
    <s v="02-26-2025 12:06"/>
    <s v="Sanjuan, Sonja"/>
    <x v="16"/>
    <n v="0.92290148160066066"/>
    <n v="60"/>
  </r>
  <r>
    <x v="392"/>
    <x v="404"/>
    <s v="Shnayder, Milana"/>
    <x v="1"/>
    <x v="29"/>
    <s v="02-03-2025 11:03"/>
    <s v="02-04-2025 14:21"/>
    <s v="false"/>
    <s v="02-14-2025 07:21"/>
    <s v="false"/>
    <s v="02-03-2025 16:41"/>
    <s v="C M, Saravanan"/>
    <x v="1"/>
    <n v="0.34203049740246638"/>
    <n v="27"/>
  </r>
  <r>
    <x v="393"/>
    <x v="405"/>
    <s v="Guzman, Raquel"/>
    <x v="3"/>
    <x v="73"/>
    <s v="02-03-2025 17:04"/>
    <s v="02-03-2025 23:04"/>
    <s v="false"/>
    <s v="02-05-2025 17:04"/>
    <s v="false"/>
    <s v="02-03-2025 17:08"/>
    <s v="Paul, Kimberly"/>
    <x v="1"/>
    <n v="0.17705487872910441"/>
    <n v="5"/>
  </r>
  <r>
    <x v="394"/>
    <x v="406"/>
    <s v="Sethi, Sunny"/>
    <x v="1"/>
    <x v="48"/>
    <s v="02-04-2025 00:52"/>
    <s v="02-05-2025 00:52"/>
    <s v="false"/>
    <s v="02-14-2025 17:52"/>
    <s v="false"/>
    <s v="02-04-2025 02:38"/>
    <s v="Sinha, Mahesh"/>
    <x v="2"/>
    <n v="1.9137475236653545E-3"/>
    <n v="2"/>
  </r>
  <r>
    <x v="395"/>
    <x v="407"/>
    <s v="Fitzgerald, Kevin"/>
    <x v="1"/>
    <x v="17"/>
    <s v="02-03-2025 12:16"/>
    <s v="02-04-2025 12:16"/>
    <s v="false"/>
    <s v="02-14-2025 05:16"/>
    <s v="false"/>
    <s v="02-03-2025 14:51"/>
    <s v="Mandi, Joe"/>
    <x v="1"/>
    <n v="0.49859464802119158"/>
    <n v="35"/>
  </r>
  <r>
    <x v="396"/>
    <x v="408"/>
    <s v="Schirripa, Dominic"/>
    <x v="1"/>
    <x v="33"/>
    <s v="02-03-2025 18:00"/>
    <s v="02-04-2025 18:00"/>
    <s v="false"/>
    <s v="02-14-2025 11:00"/>
    <s v="false"/>
    <s v="02-04-2025 13:22"/>
    <s v="C M, Saravanan"/>
    <x v="2"/>
    <n v="0.70352486750534138"/>
    <n v="84"/>
  </r>
  <r>
    <x v="397"/>
    <x v="409"/>
    <s v="Condol, Jacqueline"/>
    <x v="1"/>
    <x v="30"/>
    <s v="02-03-2025 19:06"/>
    <s v="02-04-2025 19:06"/>
    <s v="false"/>
    <s v="02-14-2025 12:06"/>
    <s v="false"/>
    <s v="02-04-2025 00:23"/>
    <s v="C M, Saravanan"/>
    <x v="2"/>
    <n v="0.99061553711296946"/>
    <n v="29"/>
  </r>
  <r>
    <x v="250"/>
    <x v="410"/>
    <s v="Anello, Michael"/>
    <x v="1"/>
    <x v="69"/>
    <s v="02-02-2025 10:20"/>
    <s v="02-03-2025 10:50"/>
    <s v="false"/>
    <s v="02-13-2025 03:50"/>
    <s v="false"/>
    <s v="02-02-2025 11:25"/>
    <s v="C M, Saravanan"/>
    <x v="23"/>
    <n v="0.94316198059755574"/>
    <n v="113"/>
  </r>
  <r>
    <x v="398"/>
    <x v="411"/>
    <s v="Reeves, Lisa J."/>
    <x v="1"/>
    <x v="66"/>
    <s v="02-03-2025 09:09"/>
    <s v="02-04-2025 09:09"/>
    <s v="false"/>
    <s v="02-14-2025 02:09"/>
    <s v="false"/>
    <s v="02-03-2025 11:06"/>
    <s v="C M, Saravanan"/>
    <x v="1"/>
    <n v="0.1657516542442854"/>
    <n v="13"/>
  </r>
  <r>
    <x v="399"/>
    <x v="412"/>
    <s v="Kumar, Shivangi"/>
    <x v="1"/>
    <x v="66"/>
    <s v="02-03-2025 09:12"/>
    <s v="02-04-2025 09:12"/>
    <s v="false"/>
    <s v="02-14-2025 02:12"/>
    <s v="false"/>
    <s v="02-03-2025 09:55"/>
    <s v="C M, Saravanan"/>
    <x v="1"/>
    <n v="0.3047427977488063"/>
    <n v="24"/>
  </r>
  <r>
    <x v="400"/>
    <x v="413"/>
    <s v="Sen, Partho"/>
    <x v="1"/>
    <x v="66"/>
    <s v="02-03-2025 09:19"/>
    <s v="02-04-2025 09:19"/>
    <s v="false"/>
    <s v="02-14-2025 02:19"/>
    <s v="false"/>
    <s v="02-03-2025 14:33"/>
    <s v="C M, Saravanan"/>
    <x v="1"/>
    <n v="0.82898203221965305"/>
    <n v="85"/>
  </r>
  <r>
    <x v="190"/>
    <x v="414"/>
    <s v="Shah, Yasho"/>
    <x v="1"/>
    <x v="39"/>
    <s v="02-02-2025 10:34"/>
    <s v="02-02-2025 18:34"/>
    <s v="false"/>
    <s v="02-07-2025 11:04"/>
    <s v="false"/>
    <s v="02-02-2025 10:47"/>
    <s v="Sinha, Mahesh"/>
    <x v="23"/>
    <n v="0.10129269617302683"/>
    <n v="20"/>
  </r>
  <r>
    <x v="401"/>
    <x v="415"/>
    <s v="Camenzind, Brooke"/>
    <x v="1"/>
    <x v="30"/>
    <s v="02-02-2025 20:57"/>
    <s v="02-03-2025 21:27"/>
    <s v="false"/>
    <s v="02-13-2025 14:27"/>
    <s v="false"/>
    <s v="02-02-2025 22:06"/>
    <s v="C M, Saravanan"/>
    <x v="23"/>
    <n v="0.29302422702393238"/>
    <n v="6"/>
  </r>
  <r>
    <x v="402"/>
    <x v="416"/>
    <s v="Ng, Allen"/>
    <x v="1"/>
    <x v="33"/>
    <s v="02-03-2025 09:22"/>
    <s v="02-04-2025 09:22"/>
    <s v="false"/>
    <s v="02-14-2025 02:22"/>
    <s v="false"/>
    <s v="02-03-2025 11:18"/>
    <s v="C M, Saravanan"/>
    <x v="1"/>
    <n v="0.6577295851618864"/>
    <n v="78"/>
  </r>
  <r>
    <x v="234"/>
    <x v="417"/>
    <s v="Ng, Allen"/>
    <x v="1"/>
    <x v="33"/>
    <s v="02-03-2025 09:24"/>
    <s v="02-04-2025 09:24"/>
    <s v="false"/>
    <s v="02-14-2025 02:25"/>
    <s v="false"/>
    <s v="02-03-2025 12:09"/>
    <s v="C M, Saravanan"/>
    <x v="1"/>
    <n v="0.42605471592814781"/>
    <n v="46"/>
  </r>
  <r>
    <x v="403"/>
    <x v="418"/>
    <s v="Lynch, Brendan"/>
    <x v="1"/>
    <x v="61"/>
    <s v="02-03-2025 12:19"/>
    <s v="02-04-2025 12:19"/>
    <s v="false"/>
    <s v="02-14-2025 05:19"/>
    <s v="false"/>
    <s v="02-03-2025 12:42"/>
    <s v="Baldwin, Sharon"/>
    <x v="1"/>
    <n v="0.39159330994673314"/>
    <n v="18"/>
  </r>
  <r>
    <x v="404"/>
    <x v="419"/>
    <s v="Dave, Shaishav"/>
    <x v="1"/>
    <x v="62"/>
    <s v="02-03-2025 05:17"/>
    <s v="02-04-2025 05:17"/>
    <s v="false"/>
    <s v="02-13-2025 22:17"/>
    <s v="false"/>
    <s v="02-03-2025 06:11"/>
    <s v="Sinha, Mahesh"/>
    <x v="1"/>
    <n v="1.5040738863571823E-2"/>
    <n v="4"/>
  </r>
  <r>
    <x v="405"/>
    <x v="420"/>
    <s v="Schneider, Andrew"/>
    <x v="1"/>
    <x v="64"/>
    <s v="02-03-2025 07:27"/>
    <s v="02-04-2025 07:27"/>
    <s v="false"/>
    <s v="02-14-2025 00:28"/>
    <s v="false"/>
    <s v="02-03-2025 11:26"/>
    <s v="C M, Saravanan"/>
    <x v="1"/>
    <n v="0.29526365475467153"/>
    <n v="26"/>
  </r>
  <r>
    <x v="406"/>
    <x v="421"/>
    <s v="Leonard, Christina M."/>
    <x v="1"/>
    <x v="21"/>
    <s v="02-03-2025 10:35"/>
    <s v="02-03-2025 14:35"/>
    <s v="false"/>
    <s v="02-05-2025 10:35"/>
    <s v="false"/>
    <s v="02-03-2025 11:33"/>
    <s v="Sanjuan, Sonja"/>
    <x v="1"/>
    <n v="0.10248025163303132"/>
    <n v="3"/>
  </r>
  <r>
    <x v="407"/>
    <x v="422"/>
    <s v="Sethi, Sunny"/>
    <x v="1"/>
    <x v="37"/>
    <s v="02-03-2025 02:50"/>
    <s v="02-03-2025 06:50"/>
    <s v="false"/>
    <s v="02-05-2025 02:50"/>
    <s v="false"/>
    <s v="02-03-2025 04:16"/>
    <s v="Sinha, Mahesh"/>
    <x v="1"/>
    <n v="0.76799523625500066"/>
    <n v="80"/>
  </r>
  <r>
    <x v="408"/>
    <x v="423"/>
    <s v="Bhayani, Nipun"/>
    <x v="1"/>
    <x v="37"/>
    <s v="02-03-2025 05:20"/>
    <s v="02-04-2025 05:20"/>
    <s v="false"/>
    <s v="02-13-2025 22:20"/>
    <s v="false"/>
    <s v="02-03-2025 05:41"/>
    <s v="Sinha, Mahesh"/>
    <x v="1"/>
    <n v="0.45564736331189237"/>
    <n v="52"/>
  </r>
  <r>
    <x v="409"/>
    <x v="424"/>
    <s v="Grady, Michael"/>
    <x v="1"/>
    <x v="74"/>
    <s v="02-03-2025 09:56"/>
    <s v="02-04-2025 09:56"/>
    <s v="false"/>
    <s v="02-14-2025 02:56"/>
    <s v="false"/>
    <s v="02-03-2025 10:36"/>
    <s v="Smith, Sean"/>
    <x v="1"/>
    <n v="0.83926283349416997"/>
    <n v="56"/>
  </r>
  <r>
    <x v="392"/>
    <x v="425"/>
    <s v="Arnold, Andrea"/>
    <x v="1"/>
    <x v="33"/>
    <s v="02-03-2025 10:55"/>
    <s v="02-04-2025 10:55"/>
    <s v="false"/>
    <s v="02-14-2025 03:56"/>
    <s v="false"/>
    <s v="02-03-2025 16:28"/>
    <s v="C M, Saravanan"/>
    <x v="1"/>
    <n v="3.1402478291827407E-2"/>
    <n v="4"/>
  </r>
  <r>
    <x v="410"/>
    <x v="426"/>
    <s v="Choi, Alice"/>
    <x v="1"/>
    <x v="66"/>
    <s v="02-03-2025 11:32"/>
    <s v="02-04-2025 11:32"/>
    <s v="false"/>
    <s v="02-14-2025 04:33"/>
    <s v="false"/>
    <s v="02-03-2025 13:52"/>
    <s v="C M, Saravanan"/>
    <x v="1"/>
    <n v="0.82796425167797638"/>
    <n v="84"/>
  </r>
  <r>
    <x v="324"/>
    <x v="427"/>
    <s v="Anello, Michael"/>
    <x v="2"/>
    <x v="3"/>
    <s v="02-02-2025 11:17"/>
    <s v="02-04-2025 07:00"/>
    <s v="false"/>
    <s v="02-17-2025 07:00"/>
    <s v="false"/>
    <s v="02-05-2025 14:24"/>
    <s v="Sanjuan, Sonja"/>
    <x v="7"/>
    <n v="0.7789944976926314"/>
    <n v="39"/>
  </r>
  <r>
    <x v="411"/>
    <x v="428"/>
    <s v="Radowicz, Matthew"/>
    <x v="1"/>
    <x v="51"/>
    <s v="02-02-2025 17:44"/>
    <s v="02-03-2025 02:14"/>
    <s v="false"/>
    <s v="02-07-2025 18:14"/>
    <s v="false"/>
    <s v="02-02-2025 18:52"/>
    <s v="C M, Saravanan"/>
    <x v="23"/>
    <n v="7.3621659616499358E-2"/>
    <n v="10"/>
  </r>
  <r>
    <x v="412"/>
    <x v="429"/>
    <s v="Desai, Aakash"/>
    <x v="1"/>
    <x v="62"/>
    <s v="02-03-2025 03:54"/>
    <s v="02-04-2025 03:54"/>
    <s v="false"/>
    <s v="02-13-2025 20:54"/>
    <s v="false"/>
    <s v="02-04-2025 01:37"/>
    <s v="Sinha, Mahesh"/>
    <x v="2"/>
    <n v="0.64517773979310211"/>
    <n v="93"/>
  </r>
  <r>
    <x v="413"/>
    <x v="430"/>
    <s v="Gupta, Rupali"/>
    <x v="1"/>
    <x v="52"/>
    <s v="02-03-2025 07:20"/>
    <s v="02-04-2025 07:20"/>
    <s v="false"/>
    <s v="02-14-2025 00:21"/>
    <s v="false"/>
    <s v="02-03-2025 07:53"/>
    <s v="C M, Saravanan"/>
    <x v="1"/>
    <n v="0.41811975644426003"/>
    <n v="63"/>
  </r>
  <r>
    <x v="369"/>
    <x v="431"/>
    <s v="Mayar, Erin"/>
    <x v="1"/>
    <x v="22"/>
    <s v="02-03-2025 10:02"/>
    <s v="02-03-2025 18:02"/>
    <s v="false"/>
    <s v="02-08-2025 18:02"/>
    <s v="false"/>
    <s v="02-03-2025 10:08"/>
    <s v="Sanjuan, Sonja"/>
    <x v="1"/>
    <n v="0.30377206569359994"/>
    <n v="45"/>
  </r>
  <r>
    <x v="414"/>
    <x v="432"/>
    <s v="Basile, John"/>
    <x v="1"/>
    <x v="68"/>
    <s v="02-03-2025 10:12"/>
    <s v="02-04-2025 10:12"/>
    <s v="false"/>
    <s v="02-14-2025 03:12"/>
    <s v="false"/>
    <s v="02-03-2025 11:04"/>
    <s v="C M, Saravanan"/>
    <x v="1"/>
    <n v="0.20023157298199568"/>
    <n v="24"/>
  </r>
  <r>
    <x v="415"/>
    <x v="433"/>
    <s v="Hussey, Pearse"/>
    <x v="1"/>
    <x v="23"/>
    <s v="02-03-2025 10:45"/>
    <s v="02-04-2025 10:45"/>
    <s v="false"/>
    <s v="02-14-2025 03:45"/>
    <s v="false"/>
    <s v="02-03-2025 10:45"/>
    <s v="Baldwin, Sharon"/>
    <x v="1"/>
    <n v="2.8247662782440175E-3"/>
    <n v="2"/>
  </r>
  <r>
    <x v="416"/>
    <x v="434"/>
    <s v="Eccles, Thomas"/>
    <x v="1"/>
    <x v="23"/>
    <s v="02-03-2025 10:47"/>
    <s v="02-04-2025 10:47"/>
    <s v="false"/>
    <s v="02-14-2025 03:47"/>
    <s v="false"/>
    <s v="02-03-2025 10:47"/>
    <s v="Baldwin, Sharon"/>
    <x v="1"/>
    <n v="0.87114281441868979"/>
    <n v="103"/>
  </r>
  <r>
    <x v="417"/>
    <x v="435"/>
    <s v="Eccles, Thomas"/>
    <x v="1"/>
    <x v="23"/>
    <s v="02-03-2025 10:47"/>
    <s v="02-04-2025 10:47"/>
    <s v="false"/>
    <s v="02-14-2025 03:47"/>
    <s v="false"/>
    <s v="02-03-2025 10:47"/>
    <s v="Baldwin, Sharon"/>
    <x v="1"/>
    <n v="0.67669628175506047"/>
    <n v="81"/>
  </r>
  <r>
    <x v="418"/>
    <x v="436"/>
    <s v="Trivedi, Tatsat"/>
    <x v="1"/>
    <x v="48"/>
    <s v="02-03-2025 02:43"/>
    <s v="02-04-2025 02:43"/>
    <s v="false"/>
    <s v="02-13-2025 19:43"/>
    <s v="false"/>
    <s v="02-06-2025 02:22"/>
    <s v="Sinha, Mahesh"/>
    <x v="4"/>
    <n v="0.56201622409550012"/>
    <n v="52"/>
  </r>
  <r>
    <x v="419"/>
    <x v="437"/>
    <s v="Nagar, Shashwat"/>
    <x v="1"/>
    <x v="62"/>
    <s v="02-03-2025 02:53"/>
    <s v="02-04-2025 02:53"/>
    <s v="false"/>
    <s v="02-13-2025 19:53"/>
    <s v="false"/>
    <s v="02-03-2025 05:04"/>
    <s v="Sinha, Mahesh"/>
    <x v="1"/>
    <n v="0.25568239978737595"/>
    <n v="40"/>
  </r>
  <r>
    <x v="420"/>
    <x v="438"/>
    <s v="Radowicz, Matthew"/>
    <x v="1"/>
    <x v="64"/>
    <s v="02-03-2025 08:14"/>
    <s v="02-04-2025 08:14"/>
    <s v="false"/>
    <s v="02-14-2025 01:14"/>
    <s v="false"/>
    <s v="02-03-2025 09:30"/>
    <s v="C M, Saravanan"/>
    <x v="1"/>
    <n v="0.12242060179811853"/>
    <n v="8"/>
  </r>
  <r>
    <x v="295"/>
    <x v="439"/>
    <s v="Lema, Andy"/>
    <x v="1"/>
    <x v="63"/>
    <s v="02-03-2025 15:36"/>
    <s v="02-04-2025 15:36"/>
    <s v="false"/>
    <s v="02-14-2025 08:36"/>
    <s v="false"/>
    <s v="02-03-2025 15:49"/>
    <s v="Smith, Sean"/>
    <x v="1"/>
    <n v="0.62683528707836478"/>
    <n v="44"/>
  </r>
  <r>
    <x v="421"/>
    <x v="440"/>
    <s v="Silbermann, Shoshana"/>
    <x v="1"/>
    <x v="74"/>
    <s v="02-03-2025 10:09"/>
    <s v="02-04-2025 10:09"/>
    <s v="false"/>
    <s v="02-14-2025 03:09"/>
    <s v="false"/>
    <s v="02-03-2025 10:35"/>
    <s v="Smith, Sean"/>
    <x v="1"/>
    <n v="0.90663908831591022"/>
    <n v="59"/>
  </r>
  <r>
    <x v="422"/>
    <x v="441"/>
    <s v="Gandhi, Kinjal"/>
    <x v="1"/>
    <x v="52"/>
    <s v="02-03-2025 10:26"/>
    <s v="02-04-2025 10:26"/>
    <s v="false"/>
    <s v="02-14-2025 03:26"/>
    <s v="false"/>
    <s v="02-03-2025 10:45"/>
    <s v="C M, Saravanan"/>
    <x v="1"/>
    <n v="0.80377995450258222"/>
    <n v="110"/>
  </r>
  <r>
    <x v="423"/>
    <x v="442"/>
    <s v="Gandhi, Kinjal"/>
    <x v="1"/>
    <x v="36"/>
    <s v="02-03-2025 10:28"/>
    <s v="02-04-2025 10:28"/>
    <s v="true"/>
    <s v="02-14-2025 05:02"/>
    <s v="false"/>
    <s v="02-06-2025 06:34"/>
    <s v="Sinha, Mahesh"/>
    <x v="4"/>
    <n v="0.78836084045090016"/>
    <n v="69"/>
  </r>
  <r>
    <x v="424"/>
    <x v="443"/>
    <s v="Mui, Soso"/>
    <x v="2"/>
    <x v="3"/>
    <s v="02-03-2025 16:16"/>
    <s v="02-03-2025 17:16"/>
    <s v="true"/>
    <s v="02-04-2025 12:16"/>
    <s v="false"/>
    <s v="02-04-2025 09:18"/>
    <s v="Sanjuan, Sonja"/>
    <x v="2"/>
    <n v="0.20850348150900155"/>
    <n v="9"/>
  </r>
  <r>
    <x v="425"/>
    <x v="444"/>
    <s v="Bheemaiah, Rachana"/>
    <x v="1"/>
    <x v="60"/>
    <s v="02-03-2025 04:17"/>
    <s v="02-04-2025 04:17"/>
    <s v="false"/>
    <s v="02-13-2025 21:17"/>
    <s v="false"/>
    <s v="02-03-2025 07:56"/>
    <s v="Sinha, Mahesh"/>
    <x v="1"/>
    <n v="8.3684264125518548E-2"/>
    <n v="2"/>
  </r>
  <r>
    <x v="203"/>
    <x v="445"/>
    <s v="Norris, Stephen C."/>
    <x v="1"/>
    <x v="40"/>
    <s v="02-03-2025 10:31"/>
    <s v="02-04-2025 10:31"/>
    <s v="false"/>
    <s v="02-14-2025 03:31"/>
    <s v="false"/>
    <s v="02-03-2025 11:31"/>
    <s v="C M, Saravanan"/>
    <x v="1"/>
    <n v="0.38288653565675357"/>
    <n v="60"/>
  </r>
  <r>
    <x v="426"/>
    <x v="446"/>
    <s v="McDonald, Michaela"/>
    <x v="1"/>
    <x v="64"/>
    <s v="02-03-2025 11:15"/>
    <s v="02-04-2025 11:15"/>
    <s v="false"/>
    <s v="02-14-2025 04:15"/>
    <s v="false"/>
    <s v="02-06-2025 13:13"/>
    <s v="C M, Saravanan"/>
    <x v="4"/>
    <n v="0.66539637546360941"/>
    <n v="58"/>
  </r>
  <r>
    <x v="427"/>
    <x v="447"/>
    <s v="Chen, Dongyao"/>
    <x v="1"/>
    <x v="29"/>
    <s v="02-03-2025 10:09"/>
    <s v="02-03-2025 18:09"/>
    <s v="false"/>
    <s v="02-08-2025 18:09"/>
    <s v="false"/>
    <s v="02-03-2025 11:31"/>
    <s v="C M, Saravanan"/>
    <x v="1"/>
    <n v="6.4085705058261278E-2"/>
    <n v="4"/>
  </r>
  <r>
    <x v="406"/>
    <x v="448"/>
    <s v="O'Sullivan, Meghan"/>
    <x v="1"/>
    <x v="64"/>
    <s v="02-03-2025 13:00"/>
    <s v="02-04-2025 13:00"/>
    <s v="false"/>
    <s v="02-14-2025 06:00"/>
    <s v="false"/>
    <s v="02-03-2025 13:11"/>
    <s v="C M, Saravanan"/>
    <x v="1"/>
    <n v="9.8254018093327677E-2"/>
    <n v="6"/>
  </r>
  <r>
    <x v="428"/>
    <x v="449"/>
    <s v="Caruso, Christina"/>
    <x v="1"/>
    <x v="33"/>
    <s v="02-03-2025 15:43"/>
    <s v="02-16-2025 15:56"/>
    <s v="false"/>
    <s v="02-21-2025 08:26"/>
    <s v="false"/>
    <s v="02-17-2025 09:09"/>
    <s v="C M, Saravanan"/>
    <x v="8"/>
    <n v="0.11603863847034857"/>
    <n v="14"/>
  </r>
  <r>
    <x v="429"/>
    <x v="450"/>
    <s v="Jacobsen, Paige"/>
    <x v="1"/>
    <x v="74"/>
    <s v="02-03-2025 15:49"/>
    <s v="02-04-2025 15:49"/>
    <s v="false"/>
    <s v="02-14-2025 08:49"/>
    <s v="false"/>
    <s v="02-04-2025 09:49"/>
    <s v="Smith, Sean"/>
    <x v="2"/>
    <n v="0.46290455968516708"/>
    <n v="30"/>
  </r>
  <r>
    <x v="255"/>
    <x v="451"/>
    <s v="Torres, Nathalie"/>
    <x v="1"/>
    <x v="49"/>
    <s v="02-03-2025 16:20"/>
    <s v="02-04-2025 16:20"/>
    <s v="false"/>
    <s v="02-14-2025 09:20"/>
    <s v="false"/>
    <s v="02-05-2025 12:57"/>
    <s v="Sanjuan, Sonja"/>
    <x v="7"/>
    <n v="0.21258901335644076"/>
    <n v="2"/>
  </r>
  <r>
    <x v="430"/>
    <x v="452"/>
    <s v="Lynch, Brendan"/>
    <x v="1"/>
    <x v="61"/>
    <s v="02-03-2025 17:04"/>
    <s v="02-05-2025 21:09"/>
    <s v="false"/>
    <s v="02-15-2025 22:09"/>
    <s v="false"/>
    <s v="02-06-2025 12:01"/>
    <s v="Baldwin, Sharon"/>
    <x v="4"/>
    <n v="0.20384611852662227"/>
    <n v="12"/>
  </r>
  <r>
    <x v="431"/>
    <x v="453"/>
    <s v="Offir, Zoe"/>
    <x v="1"/>
    <x v="21"/>
    <s v="02-03-2025 17:19"/>
    <s v="02-04-2025 17:19"/>
    <s v="true"/>
    <s v="02-14-2025 10:19"/>
    <s v="false"/>
    <s v="02-05-2025 12:42"/>
    <s v="Sanjuan, Sonja"/>
    <x v="7"/>
    <n v="0.66973928542928673"/>
    <n v="43"/>
  </r>
  <r>
    <x v="432"/>
    <x v="454"/>
    <s v="Tantia, Gaurav"/>
    <x v="1"/>
    <x v="39"/>
    <s v="02-02-2025 11:10"/>
    <s v="02-02-2025 19:10"/>
    <s v="true"/>
    <s v="02-07-2025 11:40"/>
    <s v="false"/>
    <s v="02-03-2025 02:04"/>
    <s v="Sinha, Mahesh"/>
    <x v="1"/>
    <n v="0.69273599747801551"/>
    <n v="114"/>
  </r>
  <r>
    <x v="433"/>
    <x v="455"/>
    <s v="Pala, Uttej"/>
    <x v="1"/>
    <x v="37"/>
    <s v="02-03-2025 01:11"/>
    <s v="02-04-2025 01:11"/>
    <s v="false"/>
    <s v="02-13-2025 18:11"/>
    <s v="false"/>
    <s v="02-03-2025 01:19"/>
    <s v="Sinha, Mahesh"/>
    <x v="1"/>
    <n v="0.24357282437709227"/>
    <n v="27"/>
  </r>
  <r>
    <x v="434"/>
    <x v="456"/>
    <s v="Parekh, Dhaval"/>
    <x v="1"/>
    <x v="5"/>
    <s v="02-03-2025 09:15"/>
    <s v="02-04-2025 09:15"/>
    <s v="false"/>
    <s v="02-14-2025 02:15"/>
    <s v="false"/>
    <s v="02-03-2025 09:33"/>
    <s v="Sinha, Mahesh"/>
    <x v="1"/>
    <n v="0.26057305469769065"/>
    <n v="21"/>
  </r>
  <r>
    <x v="435"/>
    <x v="457"/>
    <s v="Schneider, Andrew"/>
    <x v="1"/>
    <x v="27"/>
    <s v="02-03-2025 13:28"/>
    <s v="02-03-2025 21:28"/>
    <s v="false"/>
    <s v="02-08-2025 21:28"/>
    <s v="false"/>
    <s v="02-03-2025 15:39"/>
    <s v="Sanjuan, Sonja"/>
    <x v="1"/>
    <n v="0.86040681355548532"/>
    <n v="59"/>
  </r>
  <r>
    <x v="436"/>
    <x v="458"/>
    <s v="Ramirez, Dagoberto"/>
    <x v="1"/>
    <x v="33"/>
    <s v="02-03-2025 13:51"/>
    <s v="02-04-2025 13:51"/>
    <s v="false"/>
    <s v="02-14-2025 06:51"/>
    <s v="false"/>
    <s v="02-03-2025 14:43"/>
    <s v="C M, Saravanan"/>
    <x v="1"/>
    <n v="0.62549641594545013"/>
    <n v="72"/>
  </r>
  <r>
    <x v="437"/>
    <x v="459"/>
    <s v="Prosuk, Emily"/>
    <x v="3"/>
    <x v="73"/>
    <s v="02-03-2025 10:08"/>
    <s v="02-03-2025 16:08"/>
    <s v="false"/>
    <s v="02-05-2025 10:08"/>
    <s v="false"/>
    <s v="02-03-2025 11:06"/>
    <s v="Paul, Kimberly"/>
    <x v="1"/>
    <n v="0.72136439444869171"/>
    <n v="18"/>
  </r>
  <r>
    <x v="438"/>
    <x v="460"/>
    <s v="Ferguson, Josh"/>
    <x v="1"/>
    <x v="44"/>
    <s v="02-03-2025 11:32"/>
    <s v="02-04-2025 11:32"/>
    <s v="false"/>
    <s v="02-14-2025 04:32"/>
    <s v="false"/>
    <s v="02-03-2025 11:41"/>
    <s v="Smith, Sean"/>
    <x v="1"/>
    <n v="0.88667915307822431"/>
    <n v="37"/>
  </r>
  <r>
    <x v="439"/>
    <x v="461"/>
    <s v="Richi, Emily"/>
    <x v="1"/>
    <x v="28"/>
    <s v="02-03-2025 08:28"/>
    <s v="02-04-2025 08:28"/>
    <s v="false"/>
    <s v="02-14-2025 01:28"/>
    <s v="false"/>
    <s v="02-03-2025 09:48"/>
    <s v="Baldwin, Sharon"/>
    <x v="1"/>
    <n v="0.89382977865001856"/>
    <n v="16"/>
  </r>
  <r>
    <x v="6"/>
    <x v="462"/>
    <s v="Abate, Joseph"/>
    <x v="1"/>
    <x v="1"/>
    <s v="02-03-2025 09:59"/>
    <s v="02-03-2025 17:59"/>
    <s v="false"/>
    <s v="02-08-2025 17:59"/>
    <s v="false"/>
    <s v="02-04-2025 13:20"/>
    <s v="C M, Saravanan"/>
    <x v="2"/>
    <n v="0.19264634450783602"/>
    <n v="15"/>
  </r>
  <r>
    <x v="369"/>
    <x v="463"/>
    <s v="Rodríguez, Daisy"/>
    <x v="1"/>
    <x v="35"/>
    <s v="02-03-2025 10:25"/>
    <s v="02-03-2025 18:25"/>
    <s v="false"/>
    <s v="02-08-2025 18:25"/>
    <s v="false"/>
    <s v="02-03-2025 10:27"/>
    <s v="Smith, Sean"/>
    <x v="1"/>
    <n v="0.64783230578762763"/>
    <n v="34"/>
  </r>
  <r>
    <x v="440"/>
    <x v="464"/>
    <s v="Wisnosky, Amy"/>
    <x v="1"/>
    <x v="35"/>
    <s v="02-03-2025 10:42"/>
    <s v="02-04-2025 10:42"/>
    <s v="false"/>
    <s v="02-14-2025 03:42"/>
    <s v="false"/>
    <s v="02-03-2025 10:43"/>
    <s v="Smith, Sean"/>
    <x v="1"/>
    <n v="0.29428507074384525"/>
    <n v="15"/>
  </r>
  <r>
    <x v="441"/>
    <x v="465"/>
    <s v="Mauldin, Eric"/>
    <x v="1"/>
    <x v="1"/>
    <s v="02-03-2025 12:46"/>
    <s v="02-04-2025 12:46"/>
    <s v="true"/>
    <s v="02-14-2025 05:46"/>
    <s v="false"/>
    <s v="02-06-2025 08:51"/>
    <s v="C M, Saravanan"/>
    <x v="4"/>
    <n v="0.30032491251939297"/>
    <n v="23"/>
  </r>
  <r>
    <x v="442"/>
    <x v="466"/>
    <s v="Dayyala, Yuvarani"/>
    <x v="1"/>
    <x v="48"/>
    <s v="02-03-2025 01:17"/>
    <s v="02-04-2025 01:17"/>
    <s v="false"/>
    <s v="02-13-2025 18:17"/>
    <s v="false"/>
    <s v="02-03-2025 09:12"/>
    <s v="Sinha, Mahesh"/>
    <x v="1"/>
    <n v="0.68463694933377262"/>
    <n v="63"/>
  </r>
  <r>
    <x v="443"/>
    <x v="467"/>
    <s v="Dayyala, Yuvarani"/>
    <x v="1"/>
    <x v="62"/>
    <s v="02-03-2025 01:31"/>
    <s v="02-03-2025 05:31"/>
    <s v="false"/>
    <s v="02-05-2025 01:31"/>
    <s v="false"/>
    <s v="02-03-2025 02:10"/>
    <s v="Sinha, Mahesh"/>
    <x v="1"/>
    <n v="1.666905109716188E-2"/>
    <n v="5"/>
  </r>
  <r>
    <x v="444"/>
    <x v="468"/>
    <s v="Vinod, Kedar"/>
    <x v="1"/>
    <x v="62"/>
    <s v="02-03-2025 07:04"/>
    <s v="02-04-2025 07:04"/>
    <s v="false"/>
    <s v="02-14-2025 00:04"/>
    <s v="false"/>
    <s v="02-03-2025 07:08"/>
    <s v="Sinha, Mahesh"/>
    <x v="1"/>
    <n v="0.24149605382310058"/>
    <n v="38"/>
  </r>
  <r>
    <x v="445"/>
    <x v="469"/>
    <s v="Vinod, Kedar"/>
    <x v="1"/>
    <x v="62"/>
    <s v="02-03-2025 07:09"/>
    <s v="02-04-2025 07:09"/>
    <s v="false"/>
    <s v="02-14-2025 00:09"/>
    <s v="false"/>
    <s v="02-03-2025 07:11"/>
    <s v="Sinha, Mahesh"/>
    <x v="1"/>
    <n v="0.56971576796403944"/>
    <n v="82"/>
  </r>
  <r>
    <x v="446"/>
    <x v="470"/>
    <s v="Cohen, Jennifer"/>
    <x v="2"/>
    <x v="15"/>
    <s v="02-03-2025 09:30"/>
    <s v="02-03-2025 17:30"/>
    <s v="false"/>
    <s v="02-10-2025 09:30"/>
    <s v="false"/>
    <s v="02-03-2025 13:57"/>
    <s v="Sanjuan, Sonja"/>
    <x v="1"/>
    <n v="6.0077827819698171E-2"/>
    <n v="3"/>
  </r>
  <r>
    <x v="447"/>
    <x v="471"/>
    <s v="Duvvuri, K S S Bhagya Madhav"/>
    <x v="1"/>
    <x v="19"/>
    <s v="02-03-2025 13:15"/>
    <s v="02-03-2025 21:15"/>
    <s v="false"/>
    <s v="02-08-2025 21:15"/>
    <s v="false"/>
    <s v="02-03-2025 15:23"/>
    <s v="C M, Saravanan"/>
    <x v="1"/>
    <n v="0.97407942023048644"/>
    <n v="58"/>
  </r>
  <r>
    <x v="448"/>
    <x v="472"/>
    <s v="Shah, Jainam"/>
    <x v="1"/>
    <x v="37"/>
    <s v="02-03-2025 01:24"/>
    <s v="02-03-2025 05:24"/>
    <s v="false"/>
    <s v="02-05-2025 01:24"/>
    <s v="false"/>
    <s v="02-03-2025 01:52"/>
    <s v="Sinha, Mahesh"/>
    <x v="1"/>
    <n v="0.70487681757517351"/>
    <n v="74"/>
  </r>
  <r>
    <x v="449"/>
    <x v="473"/>
    <s v="Shah, Jainam"/>
    <x v="1"/>
    <x v="37"/>
    <s v="02-03-2025 01:32"/>
    <s v="02-03-2025 05:32"/>
    <s v="false"/>
    <s v="02-05-2025 01:32"/>
    <s v="false"/>
    <s v="02-03-2025 01:57"/>
    <s v="Sinha, Mahesh"/>
    <x v="1"/>
    <n v="0.50430540048391359"/>
    <n v="59"/>
  </r>
  <r>
    <x v="450"/>
    <x v="474"/>
    <s v="Thummuru, Srirekha"/>
    <x v="1"/>
    <x v="39"/>
    <s v="02-03-2025 05:15"/>
    <s v="02-03-2025 09:15"/>
    <s v="false"/>
    <s v="02-05-2025 05:15"/>
    <s v="false"/>
    <s v="02-03-2025 06:51"/>
    <s v="Sinha, Mahesh"/>
    <x v="1"/>
    <n v="7.4367805474751414E-2"/>
    <n v="15"/>
  </r>
  <r>
    <x v="451"/>
    <x v="475"/>
    <s v="D'Netto, Marcelle"/>
    <x v="1"/>
    <x v="30"/>
    <s v="02-02-2025 23:04"/>
    <s v="02-03-2025 23:34"/>
    <s v="false"/>
    <s v="02-13-2025 16:34"/>
    <s v="false"/>
    <s v="02-03-2025 18:29"/>
    <s v="C M, Saravanan"/>
    <x v="1"/>
    <n v="0.47925594164211716"/>
    <n v="14"/>
  </r>
  <r>
    <x v="452"/>
    <x v="476"/>
    <s v="Andharia, Dimple"/>
    <x v="1"/>
    <x v="39"/>
    <s v="02-03-2025 07:42"/>
    <s v="02-04-2025 07:42"/>
    <s v="false"/>
    <s v="02-14-2025 00:42"/>
    <s v="false"/>
    <s v="02-03-2025 08:27"/>
    <s v="Sinha, Mahesh"/>
    <x v="1"/>
    <n v="0.49836579085324884"/>
    <n v="84"/>
  </r>
  <r>
    <x v="453"/>
    <x v="477"/>
    <s v="Aggarwal, Pinki"/>
    <x v="1"/>
    <x v="33"/>
    <s v="02-03-2025 08:26"/>
    <s v="02-04-2025 08:26"/>
    <s v="false"/>
    <s v="02-14-2025 01:26"/>
    <s v="false"/>
    <s v="02-03-2025 09:54"/>
    <s v="C M, Saravanan"/>
    <x v="1"/>
    <n v="0.98486760265447781"/>
    <n v="112"/>
  </r>
  <r>
    <x v="454"/>
    <x v="478"/>
    <s v="Lorange, Maddy"/>
    <x v="1"/>
    <x v="63"/>
    <s v="02-03-2025 14:19"/>
    <s v="02-04-2025 14:19"/>
    <s v="false"/>
    <s v="02-14-2025 07:19"/>
    <s v="false"/>
    <s v="02-03-2025 15:56"/>
    <s v="Smith, Sean"/>
    <x v="1"/>
    <n v="0.73635076536433797"/>
    <n v="51"/>
  </r>
  <r>
    <x v="455"/>
    <x v="479"/>
    <s v="Huang, Sebastian"/>
    <x v="1"/>
    <x v="27"/>
    <s v="02-03-2025 15:24"/>
    <s v="02-03-2025 23:24"/>
    <s v="false"/>
    <s v="02-08-2025 23:24"/>
    <s v="false"/>
    <s v="02-03-2025 17:15"/>
    <s v="Sanjuan, Sonja"/>
    <x v="1"/>
    <n v="1.8780449646771613E-2"/>
    <n v="2"/>
  </r>
  <r>
    <x v="456"/>
    <x v="480"/>
    <s v="Mott, Monica"/>
    <x v="1"/>
    <x v="10"/>
    <s v="02-03-2025 16:35"/>
    <s v="02-04-2025 00:35"/>
    <s v="true"/>
    <s v="02-09-2025 09:05"/>
    <s v="false"/>
    <s v="02-04-2025 11:09"/>
    <s v="Smith, Sean"/>
    <x v="2"/>
    <n v="0.38212493661736979"/>
    <n v="6"/>
  </r>
  <r>
    <x v="457"/>
    <x v="481"/>
    <s v="Sam, Priscilla"/>
    <x v="1"/>
    <x v="51"/>
    <s v="02-03-2025 20:10"/>
    <s v="02-04-2025 04:10"/>
    <s v="false"/>
    <s v="02-09-2025 12:40"/>
    <s v="false"/>
    <s v="02-03-2025 22:03"/>
    <s v="C M, Saravanan"/>
    <x v="1"/>
    <n v="0.20646204818827829"/>
    <n v="30"/>
  </r>
  <r>
    <x v="458"/>
    <x v="482"/>
    <s v="Knight, John"/>
    <x v="1"/>
    <x v="64"/>
    <s v="02-03-2025 05:37"/>
    <s v="02-04-2025 05:37"/>
    <s v="false"/>
    <s v="02-13-2025 22:37"/>
    <s v="false"/>
    <s v="02-03-2025 09:18"/>
    <s v="C M, Saravanan"/>
    <x v="1"/>
    <n v="0.45747751763900046"/>
    <n v="41"/>
  </r>
  <r>
    <x v="459"/>
    <x v="483"/>
    <s v="Singh, Anupam"/>
    <x v="3"/>
    <x v="73"/>
    <s v="02-03-2025 08:20"/>
    <s v="02-03-2025 14:20"/>
    <s v="false"/>
    <s v="02-05-2025 08:20"/>
    <s v="false"/>
    <s v="02-04-2025 10:36"/>
    <s v="Paul, Kimberly"/>
    <x v="2"/>
    <n v="0.22196012685321387"/>
    <n v="7"/>
  </r>
  <r>
    <x v="460"/>
    <x v="484"/>
    <s v="Giordano, Kathleen"/>
    <x v="1"/>
    <x v="22"/>
    <s v="02-03-2025 17:24"/>
    <s v="02-05-2025 18:56"/>
    <s v="false"/>
    <s v="02-11-2025 03:56"/>
    <s v="false"/>
    <s v="02-05-2025 13:29"/>
    <s v="Sanjuan, Sonja"/>
    <x v="7"/>
    <n v="0.34222503793191528"/>
    <n v="53"/>
  </r>
  <r>
    <x v="461"/>
    <x v="485"/>
    <s v="Singh, Jogendra"/>
    <x v="1"/>
    <x v="62"/>
    <s v="02-04-2025 00:25"/>
    <s v="02-05-2025 06:44"/>
    <s v="false"/>
    <s v="02-14-2025 23:44"/>
    <s v="false"/>
    <s v="02-05-2025 05:43"/>
    <s v="Sinha, Mahesh"/>
    <x v="7"/>
    <n v="0.51169584356933218"/>
    <n v="71"/>
  </r>
  <r>
    <x v="462"/>
    <x v="486"/>
    <s v="Bheemaiah, Rachana"/>
    <x v="1"/>
    <x v="30"/>
    <s v="02-02-2025 22:00"/>
    <s v="02-03-2025 22:30"/>
    <s v="false"/>
    <s v="02-13-2025 15:30"/>
    <s v="false"/>
    <s v="02-02-2025 22:16"/>
    <s v="C M, Saravanan"/>
    <x v="23"/>
    <n v="0.47200981571793577"/>
    <n v="13"/>
  </r>
  <r>
    <x v="463"/>
    <x v="487"/>
    <s v="Mistry, Devang"/>
    <x v="1"/>
    <x v="56"/>
    <s v="02-03-2025 02:10"/>
    <s v="02-04-2025 02:10"/>
    <s v="false"/>
    <s v="02-13-2025 19:10"/>
    <s v="false"/>
    <s v="02-03-2025 06:09"/>
    <s v="Sinha, Mahesh"/>
    <x v="1"/>
    <n v="0.64215345865380447"/>
    <n v="36"/>
  </r>
  <r>
    <x v="464"/>
    <x v="488"/>
    <s v="Poreddy, Vaishnavi"/>
    <x v="1"/>
    <x v="36"/>
    <s v="02-03-2025 02:58"/>
    <s v="02-04-2025 02:58"/>
    <s v="false"/>
    <s v="02-13-2025 19:59"/>
    <s v="false"/>
    <s v="02-04-2025 05:16"/>
    <s v="Sinha, Mahesh"/>
    <x v="2"/>
    <n v="0.75437439207066881"/>
    <n v="66"/>
  </r>
  <r>
    <x v="465"/>
    <x v="489"/>
    <s v="Sharma, Shashank"/>
    <x v="0"/>
    <x v="8"/>
    <s v="02-03-2025 08:42"/>
    <s v="02-03-2025 16:42"/>
    <s v="false"/>
    <s v="02-10-2025 08:42"/>
    <s v="false"/>
    <s v="02-03-2025 10:23"/>
    <s v="Persells, Joe"/>
    <x v="1"/>
    <n v="0.37484590694784492"/>
    <n v="3"/>
  </r>
  <r>
    <x v="466"/>
    <x v="490"/>
    <s v="Palmer, Stacy"/>
    <x v="1"/>
    <x v="63"/>
    <s v="02-03-2025 08:53"/>
    <s v="02-04-2025 08:53"/>
    <s v="false"/>
    <s v="02-14-2025 01:53"/>
    <s v="false"/>
    <s v="02-03-2025 11:13"/>
    <s v="Smith, Sean"/>
    <x v="1"/>
    <n v="0.38466116333422751"/>
    <n v="26"/>
  </r>
  <r>
    <x v="467"/>
    <x v="491"/>
    <s v="Palmer, Stacy"/>
    <x v="1"/>
    <x v="63"/>
    <s v="02-03-2025 09:51"/>
    <s v="02-04-2025 09:51"/>
    <s v="false"/>
    <s v="02-14-2025 02:51"/>
    <s v="false"/>
    <s v="02-03-2025 12:12"/>
    <s v="Smith, Sean"/>
    <x v="1"/>
    <n v="0.5588388331571168"/>
    <n v="40"/>
  </r>
  <r>
    <x v="362"/>
    <x v="492"/>
    <s v="Gosar, Haren"/>
    <x v="1"/>
    <x v="52"/>
    <s v="02-03-2025 10:24"/>
    <s v="02-04-2025 10:24"/>
    <s v="false"/>
    <s v="02-14-2025 03:24"/>
    <s v="false"/>
    <s v="02-03-2025 13:36"/>
    <s v="C M, Saravanan"/>
    <x v="1"/>
    <n v="0.46740775735502593"/>
    <n v="68"/>
  </r>
  <r>
    <x v="468"/>
    <x v="493"/>
    <s v="Sanjuan, Sonja"/>
    <x v="1"/>
    <x v="54"/>
    <s v="02-03-2025 10:30"/>
    <s v="02-04-2025 10:30"/>
    <s v="false"/>
    <s v="02-14-2025 03:30"/>
    <s v="false"/>
    <s v="02-03-2025 10:45"/>
    <s v="Sanjuan, Sonja"/>
    <x v="1"/>
    <n v="0.87053567516238017"/>
    <n v="45"/>
  </r>
  <r>
    <x v="469"/>
    <x v="494"/>
    <s v="Martinez, Alma"/>
    <x v="1"/>
    <x v="66"/>
    <s v="02-03-2025 11:51"/>
    <s v="02-04-2025 11:51"/>
    <s v="false"/>
    <s v="02-14-2025 04:51"/>
    <s v="false"/>
    <s v="02-03-2025 12:13"/>
    <s v="C M, Saravanan"/>
    <x v="1"/>
    <n v="0.53102650131872398"/>
    <n v="50"/>
  </r>
  <r>
    <x v="470"/>
    <x v="495"/>
    <s v="Lim, Joshua"/>
    <x v="1"/>
    <x v="74"/>
    <s v="02-03-2025 16:11"/>
    <s v="02-04-2025 16:11"/>
    <s v="false"/>
    <s v="02-14-2025 09:11"/>
    <s v="false"/>
    <s v="02-03-2025 17:29"/>
    <s v="Smith, Sean"/>
    <x v="1"/>
    <n v="0.61405503463902056"/>
    <n v="41"/>
  </r>
  <r>
    <x v="471"/>
    <x v="496"/>
    <s v="Shapiro, Max"/>
    <x v="1"/>
    <x v="72"/>
    <s v="02-03-2025 18:43"/>
    <s v="02-04-2025 18:43"/>
    <s v="false"/>
    <s v="02-14-2025 11:43"/>
    <s v="false"/>
    <s v="02-06-2025 16:46"/>
    <s v="C M, Saravanan"/>
    <x v="4"/>
    <n v="0.44785624960514181"/>
    <n v="36"/>
  </r>
  <r>
    <x v="472"/>
    <x v="497"/>
    <s v="Bhatt, Kartik"/>
    <x v="1"/>
    <x v="60"/>
    <s v="02-03-2025 02:27"/>
    <s v="02-04-2025 02:27"/>
    <s v="false"/>
    <s v="02-13-2025 19:27"/>
    <s v="false"/>
    <s v="02-03-2025 04:04"/>
    <s v="Sinha, Mahesh"/>
    <x v="1"/>
    <n v="0.9927235419844469"/>
    <n v="61"/>
  </r>
  <r>
    <x v="473"/>
    <x v="498"/>
    <s v="Bhatt, Kartik"/>
    <x v="1"/>
    <x v="39"/>
    <s v="02-03-2025 02:49"/>
    <s v="02-04-2025 02:49"/>
    <s v="false"/>
    <s v="02-13-2025 19:49"/>
    <s v="false"/>
    <s v="02-05-2025 03:52"/>
    <s v="Sinha, Mahesh"/>
    <x v="7"/>
    <n v="0.30089679765696198"/>
    <n v="44"/>
  </r>
  <r>
    <x v="474"/>
    <x v="499"/>
    <s v="Pawlowski, Izabela"/>
    <x v="1"/>
    <x v="68"/>
    <s v="02-03-2025 09:03"/>
    <s v="02-04-2025 09:03"/>
    <s v="false"/>
    <s v="02-14-2025 02:03"/>
    <s v="false"/>
    <s v="02-03-2025 14:59"/>
    <s v="C M, Saravanan"/>
    <x v="1"/>
    <n v="0.21826711892086847"/>
    <n v="26"/>
  </r>
  <r>
    <x v="475"/>
    <x v="500"/>
    <s v="Budhoo, Ganesh"/>
    <x v="1"/>
    <x v="68"/>
    <s v="02-03-2025 09:03"/>
    <s v="02-04-2025 09:03"/>
    <s v="false"/>
    <s v="02-14-2025 02:03"/>
    <s v="false"/>
    <s v="02-03-2025 09:26"/>
    <s v="C M, Saravanan"/>
    <x v="1"/>
    <n v="0.50736059246651632"/>
    <n v="59"/>
  </r>
  <r>
    <x v="476"/>
    <x v="501"/>
    <s v="Porter, Anita"/>
    <x v="1"/>
    <x v="23"/>
    <s v="02-03-2025 10:23"/>
    <s v="02-04-2025 10:23"/>
    <s v="false"/>
    <s v="02-14-2025 03:23"/>
    <s v="false"/>
    <s v="02-04-2025 09:54"/>
    <s v="Baldwin, Sharon"/>
    <x v="2"/>
    <n v="0.47617586716705806"/>
    <n v="45"/>
  </r>
  <r>
    <x v="477"/>
    <x v="502"/>
    <s v="Jacobsen, Paige"/>
    <x v="1"/>
    <x v="52"/>
    <s v="02-03-2025 11:05"/>
    <s v="02-04-2025 11:05"/>
    <s v="false"/>
    <s v="02-14-2025 04:05"/>
    <s v="false"/>
    <s v="02-03-2025 12:12"/>
    <s v="C M, Saravanan"/>
    <x v="1"/>
    <n v="0.89706517442541556"/>
    <n v="123"/>
  </r>
  <r>
    <x v="478"/>
    <x v="503"/>
    <s v="Pecorale, Carmine"/>
    <x v="1"/>
    <x v="64"/>
    <s v="02-03-2025 12:28"/>
    <s v="02-04-2025 12:28"/>
    <s v="false"/>
    <s v="02-14-2025 05:28"/>
    <s v="false"/>
    <s v="02-03-2025 13:07"/>
    <s v="C M, Saravanan"/>
    <x v="1"/>
    <n v="0.743778518731114"/>
    <n v="64"/>
  </r>
  <r>
    <x v="479"/>
    <x v="504"/>
    <s v="Castillo Calderon, Euri"/>
    <x v="1"/>
    <x v="51"/>
    <s v="02-02-2025 15:45"/>
    <s v="02-07-2025 13:33"/>
    <s v="false"/>
    <s v="02-10-2025 02:33"/>
    <s v="false"/>
    <s v="02-07-2025 17:02"/>
    <s v="C M, Saravanan"/>
    <x v="0"/>
    <n v="0.35988835175682077"/>
    <n v="54"/>
  </r>
  <r>
    <x v="480"/>
    <x v="505"/>
    <s v="Steinmetz, Bob"/>
    <x v="1"/>
    <x v="52"/>
    <s v="02-03-2025 06:16"/>
    <s v="02-04-2025 06:16"/>
    <s v="false"/>
    <s v="02-13-2025 23:16"/>
    <s v="false"/>
    <s v="02-03-2025 07:27"/>
    <s v="C M, Saravanan"/>
    <x v="1"/>
    <n v="0.70866318957620678"/>
    <n v="100"/>
  </r>
  <r>
    <x v="481"/>
    <x v="506"/>
    <s v="Gupta, Shruti"/>
    <x v="1"/>
    <x v="39"/>
    <s v="02-03-2025 10:01"/>
    <s v="02-04-2025 10:01"/>
    <s v="false"/>
    <s v="02-14-2025 03:01"/>
    <s v="false"/>
    <s v="02-03-2025 10:23"/>
    <s v="Sinha, Mahesh"/>
    <x v="1"/>
    <n v="0.89700603514976296"/>
    <n v="155"/>
  </r>
  <r>
    <x v="482"/>
    <x v="507"/>
    <s v="Weber, Carolina"/>
    <x v="1"/>
    <x v="35"/>
    <s v="02-03-2025 11:19"/>
    <s v="02-04-2025 11:19"/>
    <s v="false"/>
    <s v="02-14-2025 04:19"/>
    <s v="false"/>
    <s v="02-03-2025 12:27"/>
    <s v="Smith, Sean"/>
    <x v="1"/>
    <n v="0.92129609484707298"/>
    <n v="48"/>
  </r>
  <r>
    <x v="483"/>
    <x v="508"/>
    <s v="Prezkop, Mayke"/>
    <x v="3"/>
    <x v="73"/>
    <s v="02-03-2025 12:46"/>
    <s v="02-03-2025 18:46"/>
    <s v="false"/>
    <s v="02-05-2025 12:46"/>
    <s v="false"/>
    <s v="02-04-2025 14:46"/>
    <s v="Paul, Kimberly"/>
    <x v="2"/>
    <n v="0.704982435503686"/>
    <n v="17"/>
  </r>
  <r>
    <x v="484"/>
    <x v="509"/>
    <s v="Gundaraniya, Satish"/>
    <x v="1"/>
    <x v="62"/>
    <s v="02-03-2025 00:34"/>
    <s v="02-04-2025 00:34"/>
    <s v="false"/>
    <s v="02-13-2025 17:34"/>
    <s v="false"/>
    <s v="02-03-2025 01:17"/>
    <s v="Sinha, Mahesh"/>
    <x v="1"/>
    <n v="0.30124708173830883"/>
    <n v="46"/>
  </r>
  <r>
    <x v="485"/>
    <x v="510"/>
    <s v="Eschmann, Autumn"/>
    <x v="1"/>
    <x v="33"/>
    <s v="02-03-2025 08:22"/>
    <s v="02-04-2025 08:22"/>
    <s v="false"/>
    <s v="02-14-2025 01:22"/>
    <s v="false"/>
    <s v="02-04-2025 08:29"/>
    <s v="C M, Saravanan"/>
    <x v="2"/>
    <n v="0.88341715659807418"/>
    <n v="101"/>
  </r>
  <r>
    <x v="250"/>
    <x v="511"/>
    <s v="Shields, Tanner"/>
    <x v="1"/>
    <x v="1"/>
    <s v="02-03-2025 13:56"/>
    <s v="02-04-2025 13:56"/>
    <s v="false"/>
    <s v="02-14-2025 06:56"/>
    <s v="false"/>
    <s v="02-03-2025 15:55"/>
    <s v="C M, Saravanan"/>
    <x v="1"/>
    <n v="1.7468213946548627E-2"/>
    <n v="3"/>
  </r>
  <r>
    <x v="486"/>
    <x v="512"/>
    <s v="Biazon, Edwin"/>
    <x v="1"/>
    <x v="51"/>
    <s v="02-03-2025 16:13"/>
    <s v="02-04-2025 00:13"/>
    <s v="false"/>
    <s v="02-09-2025 08:43"/>
    <s v="false"/>
    <s v="02-03-2025 16:56"/>
    <s v="C M, Saravanan"/>
    <x v="1"/>
    <n v="0.95435133599709143"/>
    <n v="134"/>
  </r>
  <r>
    <x v="487"/>
    <x v="513"/>
    <s v="Sharma, Kanika"/>
    <x v="1"/>
    <x v="36"/>
    <s v="02-03-2025 01:40"/>
    <s v="02-20-2025 07:59"/>
    <s v="false"/>
    <s v="03-02-2025 17:30"/>
    <s v="false"/>
    <s v="02-19-2025 09:32"/>
    <s v="Sinha, Mahesh"/>
    <x v="5"/>
    <n v="8.474385043073096E-2"/>
    <n v="10"/>
  </r>
  <r>
    <x v="488"/>
    <x v="514"/>
    <s v="Sharma, Kanika"/>
    <x v="1"/>
    <x v="36"/>
    <s v="02-03-2025 01:44"/>
    <s v="02-04-2025 01:44"/>
    <s v="false"/>
    <s v="02-13-2025 18:44"/>
    <s v="false"/>
    <s v="02-03-2025 03:14"/>
    <s v="Sinha, Mahesh"/>
    <x v="1"/>
    <n v="0.36889747883930157"/>
    <n v="42"/>
  </r>
  <r>
    <x v="489"/>
    <x v="515"/>
    <s v="Zala, Yuvrajsinh"/>
    <x v="1"/>
    <x v="62"/>
    <s v="02-03-2025 03:10"/>
    <s v="02-04-2025 03:10"/>
    <s v="false"/>
    <s v="02-13-2025 20:10"/>
    <s v="false"/>
    <s v="02-03-2025 04:02"/>
    <s v="Sinha, Mahesh"/>
    <x v="1"/>
    <n v="0.21354526021060194"/>
    <n v="35"/>
  </r>
  <r>
    <x v="490"/>
    <x v="516"/>
    <s v="Ayala, Roberto"/>
    <x v="1"/>
    <x v="31"/>
    <s v="02-03-2025 09:28"/>
    <s v="02-03-2025 13:28"/>
    <s v="false"/>
    <s v="02-05-2025 09:28"/>
    <s v="false"/>
    <s v="02-03-2025 09:51"/>
    <s v="Smith, Sean"/>
    <x v="1"/>
    <n v="0.81367132487108895"/>
    <n v="25"/>
  </r>
  <r>
    <x v="491"/>
    <x v="517"/>
    <s v="Heery, Madison"/>
    <x v="1"/>
    <x v="63"/>
    <s v="02-03-2025 11:56"/>
    <s v="02-03-2025 15:56"/>
    <s v="false"/>
    <s v="02-05-2025 11:56"/>
    <s v="false"/>
    <s v="02-03-2025 12:31"/>
    <s v="Smith, Sean"/>
    <x v="1"/>
    <n v="0.61860728036634349"/>
    <n v="43"/>
  </r>
  <r>
    <x v="492"/>
    <x v="518"/>
    <s v="Kelley, Laurie"/>
    <x v="1"/>
    <x v="64"/>
    <s v="02-03-2025 07:37"/>
    <s v="02-04-2025 07:37"/>
    <s v="false"/>
    <s v="02-14-2025 00:37"/>
    <s v="false"/>
    <s v="02-03-2025 08:14"/>
    <s v="C M, Saravanan"/>
    <x v="1"/>
    <n v="0.78823497604044679"/>
    <n v="73"/>
  </r>
  <r>
    <x v="493"/>
    <x v="519"/>
    <s v="Reed, Jess A."/>
    <x v="1"/>
    <x v="61"/>
    <s v="02-03-2025 17:05"/>
    <s v="02-04-2025 17:05"/>
    <s v="false"/>
    <s v="02-14-2025 10:05"/>
    <s v="false"/>
    <s v="02-03-2025 17:21"/>
    <s v="Baldwin, Sharon"/>
    <x v="1"/>
    <n v="0.16408303119737655"/>
    <n v="10"/>
  </r>
  <r>
    <x v="494"/>
    <x v="520"/>
    <s v="Bernstein, Sara E."/>
    <x v="1"/>
    <x v="33"/>
    <s v="02-03-2025 17:48"/>
    <s v="02-04-2025 01:48"/>
    <s v="false"/>
    <s v="02-09-2025 10:18"/>
    <s v="false"/>
    <s v="02-04-2025 10:25"/>
    <s v="C M, Saravanan"/>
    <x v="2"/>
    <n v="0.56902574793739769"/>
    <n v="67"/>
  </r>
  <r>
    <x v="495"/>
    <x v="521"/>
    <s v="Lavine, Elizabeth"/>
    <x v="1"/>
    <x v="66"/>
    <s v="02-03-2025 08:59"/>
    <s v="02-04-2025 08:59"/>
    <s v="false"/>
    <s v="02-14-2025 01:59"/>
    <s v="false"/>
    <s v="02-03-2025 09:51"/>
    <s v="C M, Saravanan"/>
    <x v="1"/>
    <n v="0.54840603191392912"/>
    <n v="51"/>
  </r>
  <r>
    <x v="496"/>
    <x v="522"/>
    <s v="Tolentino, Rochelle"/>
    <x v="1"/>
    <x v="21"/>
    <s v="02-03-2025 09:32"/>
    <s v="02-03-2025 13:32"/>
    <s v="false"/>
    <s v="02-05-2025 09:32"/>
    <s v="false"/>
    <s v="02-04-2025 13:25"/>
    <s v="Sanjuan, Sonja"/>
    <x v="2"/>
    <n v="0.50770029573602848"/>
    <n v="34"/>
  </r>
  <r>
    <x v="497"/>
    <x v="523"/>
    <s v="Lee, Connie"/>
    <x v="1"/>
    <x v="29"/>
    <s v="02-03-2025 09:50"/>
    <s v="02-03-2025 17:50"/>
    <s v="false"/>
    <s v="02-08-2025 17:50"/>
    <s v="false"/>
    <s v="02-03-2025 14:25"/>
    <s v="C M, Saravanan"/>
    <x v="1"/>
    <n v="0.65397445154064626"/>
    <n v="53"/>
  </r>
  <r>
    <x v="498"/>
    <x v="524"/>
    <s v="Shaw, Franzi"/>
    <x v="1"/>
    <x v="68"/>
    <s v="02-03-2025 10:24"/>
    <s v="02-04-2025 10:24"/>
    <s v="false"/>
    <s v="02-14-2025 03:24"/>
    <s v="false"/>
    <s v="02-03-2025 14:24"/>
    <s v="C M, Saravanan"/>
    <x v="1"/>
    <n v="0.13747938798164838"/>
    <n v="18"/>
  </r>
  <r>
    <x v="499"/>
    <x v="525"/>
    <s v="Browne, Edward"/>
    <x v="1"/>
    <x v="52"/>
    <s v="02-03-2025 08:12"/>
    <s v="02-04-2025 08:12"/>
    <s v="false"/>
    <s v="02-14-2025 01:12"/>
    <s v="false"/>
    <s v="02-03-2025 08:52"/>
    <s v="C M, Saravanan"/>
    <x v="1"/>
    <n v="0.22715626365501573"/>
    <n v="27"/>
  </r>
  <r>
    <x v="500"/>
    <x v="526"/>
    <s v="Voicemail"/>
    <x v="1"/>
    <x v="66"/>
    <s v="02-03-2025 08:52"/>
    <s v="02-04-2025 08:52"/>
    <s v="false"/>
    <s v="02-14-2025 01:52"/>
    <s v="false"/>
    <s v="02-04-2025 09:52"/>
    <s v="C M, Saravanan"/>
    <x v="2"/>
    <n v="0.94741951854510031"/>
    <n v="93"/>
  </r>
  <r>
    <x v="501"/>
    <x v="527"/>
    <s v="CC Intranet"/>
    <x v="1"/>
    <x v="48"/>
    <s v="02-03-2025 09:33"/>
    <s v="02-04-2025 09:33"/>
    <s v="true"/>
    <s v="02-14-2025 02:33"/>
    <s v="false"/>
    <s v="02-04-2025 10:38"/>
    <s v="Sinha, Mahesh"/>
    <x v="2"/>
    <n v="0.70382839384959106"/>
    <n v="66"/>
  </r>
  <r>
    <x v="502"/>
    <x v="528"/>
    <s v="CC Intranet"/>
    <x v="1"/>
    <x v="48"/>
    <s v="02-03-2025 09:34"/>
    <s v="02-04-2025 09:34"/>
    <s v="false"/>
    <s v="02-14-2025 02:34"/>
    <s v="false"/>
    <s v="02-04-2025 10:36"/>
    <s v="Sinha, Mahesh"/>
    <x v="2"/>
    <n v="0.28817203813910608"/>
    <n v="27"/>
  </r>
  <r>
    <x v="503"/>
    <x v="529"/>
    <s v="CC Intranet"/>
    <x v="1"/>
    <x v="48"/>
    <s v="02-03-2025 09:47"/>
    <s v="02-04-2025 09:47"/>
    <s v="false"/>
    <s v="02-14-2025 02:47"/>
    <s v="false"/>
    <s v="02-04-2025 10:36"/>
    <s v="Sinha, Mahesh"/>
    <x v="2"/>
    <n v="5.0952378924957964E-2"/>
    <n v="5"/>
  </r>
  <r>
    <x v="504"/>
    <x v="530"/>
    <s v="CC Intranet"/>
    <x v="1"/>
    <x v="48"/>
    <s v="02-03-2025 09:50"/>
    <s v="02-04-2025 09:50"/>
    <s v="false"/>
    <s v="02-14-2025 02:51"/>
    <s v="false"/>
    <s v="02-06-2025 02:20"/>
    <s v="Sinha, Mahesh"/>
    <x v="4"/>
    <n v="0.72067398199198329"/>
    <n v="69"/>
  </r>
  <r>
    <x v="505"/>
    <x v="531"/>
    <s v="CC Intranet"/>
    <x v="1"/>
    <x v="48"/>
    <s v="02-03-2025 09:52"/>
    <s v="02-04-2025 09:52"/>
    <s v="false"/>
    <s v="02-14-2025 02:53"/>
    <s v="false"/>
    <s v="02-04-2025 10:35"/>
    <s v="Sinha, Mahesh"/>
    <x v="2"/>
    <n v="0.24152015924136083"/>
    <n v="24"/>
  </r>
  <r>
    <x v="506"/>
    <x v="532"/>
    <s v="Matar, Natalie"/>
    <x v="1"/>
    <x v="1"/>
    <s v="02-03-2025 12:24"/>
    <s v="02-04-2025 12:24"/>
    <s v="false"/>
    <s v="02-14-2025 05:24"/>
    <s v="false"/>
    <s v="02-03-2025 13:57"/>
    <s v="C M, Saravanan"/>
    <x v="1"/>
    <n v="0.4670678767177876"/>
    <n v="35"/>
  </r>
  <r>
    <x v="428"/>
    <x v="533"/>
    <s v="Cheung, Katherine"/>
    <x v="1"/>
    <x v="64"/>
    <s v="02-03-2025 13:05"/>
    <s v="02-04-2025 13:05"/>
    <s v="false"/>
    <s v="02-14-2025 06:05"/>
    <s v="false"/>
    <s v="02-03-2025 14:37"/>
    <s v="C M, Saravanan"/>
    <x v="1"/>
    <n v="0.76928330393188638"/>
    <n v="70"/>
  </r>
  <r>
    <x v="507"/>
    <x v="534"/>
    <s v="Grady, Michael"/>
    <x v="1"/>
    <x v="68"/>
    <s v="02-03-2025 12:00"/>
    <s v="02-04-2025 12:00"/>
    <s v="false"/>
    <s v="02-14-2025 05:00"/>
    <s v="false"/>
    <s v="02-03-2025 12:12"/>
    <s v="C M, Saravanan"/>
    <x v="1"/>
    <n v="0.87949985129824948"/>
    <n v="86"/>
  </r>
  <r>
    <x v="508"/>
    <x v="535"/>
    <s v="Chan, William"/>
    <x v="5"/>
    <x v="71"/>
    <s v="02-03-2025 13:48"/>
    <s v="02-04-2025 09:48"/>
    <s v="true"/>
    <s v="02-10-2025 13:48"/>
    <s v="false"/>
    <s v="02-07-2025 10:57"/>
    <s v="Paul, Kimberly"/>
    <x v="0"/>
    <n v="0.81236169795934832"/>
    <n v="8"/>
  </r>
  <r>
    <x v="509"/>
    <x v="536"/>
    <s v="Teplitzky, Jeffrey"/>
    <x v="1"/>
    <x v="23"/>
    <s v="02-03-2025 10:49"/>
    <s v="02-04-2025 10:49"/>
    <s v="false"/>
    <s v="02-14-2025 03:49"/>
    <s v="false"/>
    <s v="02-04-2025 14:52"/>
    <s v="Baldwin, Sharon"/>
    <x v="2"/>
    <n v="5.3914238382079427E-2"/>
    <n v="4"/>
  </r>
  <r>
    <x v="510"/>
    <x v="537"/>
    <s v="Astorino, Maryellen"/>
    <x v="1"/>
    <x v="23"/>
    <s v="02-03-2025 10:51"/>
    <s v="02-04-2025 10:51"/>
    <s v="false"/>
    <s v="02-14-2025 03:51"/>
    <s v="false"/>
    <s v="02-04-2025 14:51"/>
    <s v="Baldwin, Sharon"/>
    <x v="2"/>
    <n v="0.22552264651477927"/>
    <n v="23"/>
  </r>
  <r>
    <x v="511"/>
    <x v="538"/>
    <s v="Astorino, Maryellen"/>
    <x v="1"/>
    <x v="23"/>
    <s v="02-03-2025 10:52"/>
    <s v="02-04-2025 10:52"/>
    <s v="false"/>
    <s v="02-14-2025 03:52"/>
    <s v="false"/>
    <s v="02-03-2025 10:52"/>
    <s v="Baldwin, Sharon"/>
    <x v="1"/>
    <n v="0.75225429969992996"/>
    <n v="91"/>
  </r>
  <r>
    <x v="512"/>
    <x v="539"/>
    <s v="Dalaker, Judy"/>
    <x v="1"/>
    <x v="23"/>
    <s v="02-03-2025 10:53"/>
    <s v="02-04-2025 10:53"/>
    <s v="false"/>
    <s v="02-14-2025 03:53"/>
    <s v="false"/>
    <s v="02-03-2025 10:53"/>
    <s v="Baldwin, Sharon"/>
    <x v="1"/>
    <n v="0.83519010647869107"/>
    <n v="99"/>
  </r>
  <r>
    <x v="428"/>
    <x v="540"/>
    <s v="Shah, Kanwal"/>
    <x v="1"/>
    <x v="63"/>
    <s v="02-03-2025 13:20"/>
    <s v="02-04-2025 13:20"/>
    <s v="false"/>
    <s v="02-14-2025 06:20"/>
    <s v="false"/>
    <s v="02-03-2025 13:42"/>
    <s v="Smith, Sean"/>
    <x v="1"/>
    <n v="7.806556691908928E-2"/>
    <n v="6"/>
  </r>
  <r>
    <x v="513"/>
    <x v="541"/>
    <s v="Williams, Matthew"/>
    <x v="1"/>
    <x v="44"/>
    <s v="02-03-2025 11:46"/>
    <s v="02-04-2025 11:46"/>
    <s v="false"/>
    <s v="02-14-2025 04:46"/>
    <s v="false"/>
    <s v="02-03-2025 11:48"/>
    <s v="Smith, Sean"/>
    <x v="1"/>
    <n v="0.59703249450084106"/>
    <n v="21"/>
  </r>
  <r>
    <x v="514"/>
    <x v="542"/>
    <s v="Fernandez, Elizabeth"/>
    <x v="3"/>
    <x v="75"/>
    <s v="02-03-2025 13:06"/>
    <s v="02-03-2025 19:06"/>
    <s v="false"/>
    <s v="02-05-2025 13:06"/>
    <s v="false"/>
    <s v="02-03-2025 13:08"/>
    <s v="Paul, Kimberly"/>
    <x v="1"/>
    <n v="0.30167569189346721"/>
    <n v="2"/>
  </r>
  <r>
    <x v="515"/>
    <x v="543"/>
    <s v="Lopez, Jorge"/>
    <x v="1"/>
    <x v="63"/>
    <s v="02-03-2025 14:26"/>
    <s v="02-04-2025 14:26"/>
    <s v="false"/>
    <s v="02-14-2025 07:26"/>
    <s v="false"/>
    <s v="02-03-2025 15:45"/>
    <s v="Smith, Sean"/>
    <x v="1"/>
    <n v="0.68283584670669306"/>
    <n v="46"/>
  </r>
  <r>
    <x v="516"/>
    <x v="544"/>
    <s v="Giuliani, Benjamin"/>
    <x v="1"/>
    <x v="51"/>
    <s v="02-03-2025 14:45"/>
    <s v="02-03-2025 22:45"/>
    <s v="false"/>
    <s v="02-08-2025 22:45"/>
    <s v="false"/>
    <s v="02-03-2025 16:00"/>
    <s v="C M, Saravanan"/>
    <x v="1"/>
    <n v="0.90849988980858098"/>
    <n v="121"/>
  </r>
  <r>
    <x v="517"/>
    <x v="545"/>
    <s v="Marsh, Aubrey"/>
    <x v="1"/>
    <x v="30"/>
    <s v="02-03-2025 17:51"/>
    <s v="02-04-2025 17:51"/>
    <s v="false"/>
    <s v="02-14-2025 10:51"/>
    <s v="false"/>
    <s v="02-03-2025 19:07"/>
    <s v="C M, Saravanan"/>
    <x v="1"/>
    <n v="0.14329834775814754"/>
    <n v="3"/>
  </r>
  <r>
    <x v="518"/>
    <x v="546"/>
    <s v="Walia, Deepshikha"/>
    <x v="1"/>
    <x v="36"/>
    <s v="02-04-2025 00:06"/>
    <s v="02-05-2025 00:06"/>
    <s v="false"/>
    <s v="02-14-2025 17:06"/>
    <s v="false"/>
    <s v="02-13-2025 00:23"/>
    <s v="Sinha, Mahesh"/>
    <x v="12"/>
    <n v="0.61640784624561118"/>
    <n v="57"/>
  </r>
  <r>
    <x v="519"/>
    <x v="547"/>
    <s v="Russell, Tara"/>
    <x v="1"/>
    <x v="68"/>
    <s v="02-03-2025 15:39"/>
    <s v="02-04-2025 15:39"/>
    <s v="false"/>
    <s v="02-14-2025 08:39"/>
    <s v="false"/>
    <s v="02-04-2025 13:55"/>
    <s v="C M, Saravanan"/>
    <x v="2"/>
    <n v="0.73456339817032001"/>
    <n v="71"/>
  </r>
  <r>
    <x v="520"/>
    <x v="548"/>
    <s v="Taylor, Catherine"/>
    <x v="1"/>
    <x v="4"/>
    <s v="02-03-2025 17:03"/>
    <s v="02-04-2025 17:03"/>
    <s v="true"/>
    <s v="02-14-2025 10:04"/>
    <s v="false"/>
    <s v="02-06-2025 14:59"/>
    <s v="Sanjuan, Sonja"/>
    <x v="4"/>
    <n v="0.23080436523939829"/>
    <n v="17"/>
  </r>
  <r>
    <x v="521"/>
    <x v="549"/>
    <s v="Soslow, Mark"/>
    <x v="1"/>
    <x v="63"/>
    <s v="02-03-2025 16:34"/>
    <s v="02-04-2025 16:34"/>
    <s v="false"/>
    <s v="02-14-2025 09:34"/>
    <s v="false"/>
    <s v="02-04-2025 09:47"/>
    <s v="Smith, Sean"/>
    <x v="2"/>
    <n v="0.13776935947048063"/>
    <n v="8"/>
  </r>
  <r>
    <x v="522"/>
    <x v="550"/>
    <s v="Petersen, Edward J."/>
    <x v="1"/>
    <x v="76"/>
    <s v="02-03-2025 20:10"/>
    <s v="02-04-2025 00:10"/>
    <s v="true"/>
    <s v="02-05-2025 20:10"/>
    <s v="false"/>
    <s v="02-04-2025 16:02"/>
    <s v="C M, Saravanan"/>
    <x v="2"/>
    <n v="0.86227536409427885"/>
    <n v="59"/>
  </r>
  <r>
    <x v="523"/>
    <x v="551"/>
    <s v="Mehta, Rushabh"/>
    <x v="1"/>
    <x v="48"/>
    <s v="02-04-2025 00:04"/>
    <s v="02-05-2025 00:04"/>
    <s v="false"/>
    <s v="02-14-2025 17:04"/>
    <s v="false"/>
    <s v="02-04-2025 00:09"/>
    <s v="Sinha, Mahesh"/>
    <x v="2"/>
    <n v="0.30927038165576892"/>
    <n v="30"/>
  </r>
  <r>
    <x v="524"/>
    <x v="552"/>
    <s v="Leventhal, David"/>
    <x v="1"/>
    <x v="17"/>
    <s v="02-03-2025 17:43"/>
    <s v="02-04-2025 01:43"/>
    <s v="false"/>
    <s v="02-09-2025 10:13"/>
    <s v="false"/>
    <s v="02-03-2025 17:43"/>
    <s v="Mandi, Joe"/>
    <x v="1"/>
    <n v="0.52266639958998606"/>
    <n v="36"/>
  </r>
  <r>
    <x v="525"/>
    <x v="553"/>
    <s v="Southwell, Connor"/>
    <x v="1"/>
    <x v="17"/>
    <s v="02-03-2025 17:46"/>
    <s v="02-04-2025 17:46"/>
    <s v="false"/>
    <s v="02-14-2025 10:46"/>
    <s v="false"/>
    <s v="02-03-2025 17:47"/>
    <s v="Mandi, Joe"/>
    <x v="1"/>
    <n v="0.8620281311691893"/>
    <n v="66"/>
  </r>
  <r>
    <x v="526"/>
    <x v="554"/>
    <s v="Leventhal, David"/>
    <x v="1"/>
    <x v="17"/>
    <s v="02-03-2025 19:46"/>
    <s v="02-04-2025 03:46"/>
    <s v="false"/>
    <s v="02-09-2025 12:16"/>
    <s v="false"/>
    <s v="02-03-2025 19:46"/>
    <s v="Mandi, Joe"/>
    <x v="1"/>
    <n v="0.56337022407068649"/>
    <n v="42"/>
  </r>
  <r>
    <x v="527"/>
    <x v="555"/>
    <s v="Mayer, Mirna"/>
    <x v="1"/>
    <x v="17"/>
    <s v="02-03-2025 19:50"/>
    <s v="02-04-2025 19:50"/>
    <s v="false"/>
    <s v="02-14-2025 12:50"/>
    <s v="false"/>
    <s v="02-03-2025 19:50"/>
    <s v="Mandi, Joe"/>
    <x v="1"/>
    <n v="0.73032887596144958"/>
    <n v="55"/>
  </r>
  <r>
    <x v="528"/>
    <x v="556"/>
    <s v="Leventhal, David"/>
    <x v="1"/>
    <x v="17"/>
    <s v="02-03-2025 19:58"/>
    <s v="02-04-2025 03:58"/>
    <s v="false"/>
    <s v="02-09-2025 12:28"/>
    <s v="false"/>
    <s v="02-03-2025 19:58"/>
    <s v="Mandi, Joe"/>
    <x v="1"/>
    <n v="0.3276193952302735"/>
    <n v="24"/>
  </r>
  <r>
    <x v="529"/>
    <x v="557"/>
    <s v="Habib, Fawzi"/>
    <x v="2"/>
    <x v="24"/>
    <s v="02-03-2025 15:47"/>
    <s v="02-17-2025 09:23"/>
    <s v="false"/>
    <s v="02-18-2025 17:23"/>
    <s v="false"/>
    <s v="02-18-2025 13:34"/>
    <s v="Sanjuan, Sonja"/>
    <x v="21"/>
    <n v="0.64401090366134572"/>
    <n v="27"/>
  </r>
  <r>
    <x v="530"/>
    <x v="558"/>
    <s v="Liu, Vicky"/>
    <x v="5"/>
    <x v="71"/>
    <s v="02-03-2025 14:27"/>
    <s v="02-03-2025 18:27"/>
    <s v="false"/>
    <s v="02-05-2025 14:27"/>
    <s v="true"/>
    <s v="02-07-2025 10:56"/>
    <s v="Paul, Kimberly"/>
    <x v="0"/>
    <n v="0.19026308003762327"/>
    <n v="1"/>
  </r>
  <r>
    <x v="531"/>
    <x v="559"/>
    <s v="Bella, Paul"/>
    <x v="1"/>
    <x v="22"/>
    <s v="02-03-2025 16:41"/>
    <s v="02-04-2025 16:41"/>
    <s v="false"/>
    <s v="02-14-2025 09:41"/>
    <s v="false"/>
    <s v="02-03-2025 17:27"/>
    <s v="Sanjuan, Sonja"/>
    <x v="1"/>
    <n v="0.45105828226994948"/>
    <n v="62"/>
  </r>
  <r>
    <x v="532"/>
    <x v="560"/>
    <s v="Trask, Gina"/>
    <x v="1"/>
    <x v="28"/>
    <s v="02-03-2025 14:04"/>
    <s v="02-04-2025 14:04"/>
    <s v="false"/>
    <s v="02-14-2025 07:04"/>
    <s v="false"/>
    <s v="02-07-2025 11:05"/>
    <s v="Baldwin, Sharon"/>
    <x v="0"/>
    <n v="0.62501262774896238"/>
    <n v="11"/>
  </r>
  <r>
    <x v="533"/>
    <x v="561"/>
    <s v="Schneider, Andrew"/>
    <x v="1"/>
    <x v="52"/>
    <s v="02-03-2025 14:07"/>
    <s v="02-04-2025 14:07"/>
    <s v="false"/>
    <s v="02-14-2025 07:07"/>
    <s v="false"/>
    <s v="02-03-2025 14:42"/>
    <s v="C M, Saravanan"/>
    <x v="1"/>
    <n v="0.17016312103061237"/>
    <n v="25"/>
  </r>
  <r>
    <x v="534"/>
    <x v="562"/>
    <s v="Hull, Connor"/>
    <x v="1"/>
    <x v="33"/>
    <s v="02-03-2025 14:02"/>
    <s v="02-04-2025 14:02"/>
    <s v="false"/>
    <s v="02-14-2025 07:02"/>
    <s v="false"/>
    <s v="02-04-2025 11:45"/>
    <s v="C M, Saravanan"/>
    <x v="2"/>
    <n v="0.75312250710753814"/>
    <n v="89"/>
  </r>
  <r>
    <x v="535"/>
    <x v="563"/>
    <s v="Schofield, Chris"/>
    <x v="1"/>
    <x v="72"/>
    <s v="02-03-2025 15:38"/>
    <s v="02-04-2025 15:38"/>
    <s v="false"/>
    <s v="02-14-2025 08:38"/>
    <s v="false"/>
    <s v="02-03-2025 16:41"/>
    <s v="C M, Saravanan"/>
    <x v="1"/>
    <n v="0.88694745919108287"/>
    <n v="72"/>
  </r>
  <r>
    <x v="536"/>
    <x v="564"/>
    <s v="Grishaeva, Tatiana"/>
    <x v="1"/>
    <x v="33"/>
    <s v="02-03-2025 16:09"/>
    <s v="02-04-2025 16:09"/>
    <s v="false"/>
    <s v="02-14-2025 09:09"/>
    <s v="false"/>
    <s v="02-04-2025 14:55"/>
    <s v="C M, Saravanan"/>
    <x v="2"/>
    <n v="5.8376476205836858E-2"/>
    <n v="7"/>
  </r>
  <r>
    <x v="537"/>
    <x v="565"/>
    <s v="Pariente, Victoria"/>
    <x v="5"/>
    <x v="55"/>
    <s v="02-03-2025 18:36"/>
    <s v="02-12-2025 12:33"/>
    <s v="false"/>
    <s v="02-25-2025 12:33"/>
    <s v="false"/>
    <s v="02-21-2025 11:21"/>
    <s v="Koodray, Joe"/>
    <x v="17"/>
    <n v="0.90499007626498262"/>
    <n v="5"/>
  </r>
  <r>
    <x v="538"/>
    <x v="566"/>
    <s v="Singh, Suraj"/>
    <x v="1"/>
    <x v="39"/>
    <s v="02-04-2025 00:38"/>
    <s v="02-05-2025 00:38"/>
    <s v="false"/>
    <s v="02-14-2025 17:38"/>
    <s v="false"/>
    <s v="02-04-2025 01:45"/>
    <s v="Sinha, Mahesh"/>
    <x v="2"/>
    <n v="0.16504130717398302"/>
    <n v="30"/>
  </r>
  <r>
    <x v="539"/>
    <x v="567"/>
    <s v="Harms, William"/>
    <x v="1"/>
    <x v="23"/>
    <s v="02-03-2025 14:39"/>
    <s v="02-04-2025 14:39"/>
    <s v="false"/>
    <s v="02-14-2025 07:39"/>
    <s v="false"/>
    <s v="02-03-2025 14:39"/>
    <s v="Baldwin, Sharon"/>
    <x v="1"/>
    <n v="0.33136622518361569"/>
    <n v="34"/>
  </r>
  <r>
    <x v="540"/>
    <x v="568"/>
    <s v="DeNisco, Michael"/>
    <x v="1"/>
    <x v="74"/>
    <s v="02-03-2025 18:56"/>
    <s v="02-04-2025 18:56"/>
    <s v="false"/>
    <s v="02-14-2025 11:56"/>
    <s v="false"/>
    <s v="02-04-2025 13:46"/>
    <s v="Smith, Sean"/>
    <x v="2"/>
    <n v="0.67128216644081262"/>
    <n v="46"/>
  </r>
  <r>
    <x v="541"/>
    <x v="569"/>
    <s v="Pathan, MohammadZunedkhan Ibrahimkhan"/>
    <x v="1"/>
    <x v="48"/>
    <s v="02-04-2025 01:14"/>
    <s v="02-05-2025 01:14"/>
    <s v="false"/>
    <s v="02-14-2025 18:14"/>
    <s v="false"/>
    <s v="02-04-2025 07:11"/>
    <s v="Sinha, Mahesh"/>
    <x v="2"/>
    <n v="0.86245919540397098"/>
    <n v="79"/>
  </r>
  <r>
    <x v="542"/>
    <x v="570"/>
    <s v="Garofalo, Angela"/>
    <x v="1"/>
    <x v="63"/>
    <s v="02-03-2025 16:37"/>
    <s v="02-04-2025 16:37"/>
    <s v="false"/>
    <s v="02-14-2025 09:37"/>
    <s v="false"/>
    <s v="02-03-2025 17:25"/>
    <s v="Smith, Sean"/>
    <x v="1"/>
    <n v="0.36902348693875642"/>
    <n v="23"/>
  </r>
  <r>
    <x v="543"/>
    <x v="571"/>
    <s v="DiDomenico, Dan"/>
    <x v="1"/>
    <x v="68"/>
    <s v="02-03-2025 16:46"/>
    <s v="02-04-2025 16:46"/>
    <s v="false"/>
    <s v="02-14-2025 09:46"/>
    <s v="false"/>
    <s v="02-04-2025 07:15"/>
    <s v="C M, Saravanan"/>
    <x v="2"/>
    <n v="1.3444322381362173E-2"/>
    <n v="4"/>
  </r>
  <r>
    <x v="544"/>
    <x v="572"/>
    <s v="DiDomenico, Dan"/>
    <x v="1"/>
    <x v="33"/>
    <s v="02-03-2025 16:50"/>
    <s v="02-04-2025 16:50"/>
    <s v="false"/>
    <s v="02-14-2025 09:50"/>
    <s v="false"/>
    <s v="02-05-2025 09:50"/>
    <s v="C M, Saravanan"/>
    <x v="7"/>
    <n v="0.61952010935872825"/>
    <n v="71"/>
  </r>
  <r>
    <x v="545"/>
    <x v="573"/>
    <s v="Feeney, Ryan"/>
    <x v="1"/>
    <x v="29"/>
    <s v="02-03-2025 16:51"/>
    <s v="02-04-2025 16:51"/>
    <s v="false"/>
    <s v="02-14-2025 09:51"/>
    <s v="false"/>
    <s v="02-04-2025 12:31"/>
    <s v="C M, Saravanan"/>
    <x v="2"/>
    <n v="0.43842299609068747"/>
    <n v="36"/>
  </r>
  <r>
    <x v="546"/>
    <x v="574"/>
    <s v="DiDomenico, Dan"/>
    <x v="1"/>
    <x v="29"/>
    <s v="02-03-2025 16:51"/>
    <s v="02-04-2025 16:51"/>
    <s v="false"/>
    <s v="02-14-2025 09:51"/>
    <s v="false"/>
    <s v="02-03-2025 17:44"/>
    <s v="C M, Saravanan"/>
    <x v="1"/>
    <n v="0.96103980259870658"/>
    <n v="74"/>
  </r>
  <r>
    <x v="250"/>
    <x v="575"/>
    <s v="Kokkinakos, John"/>
    <x v="1"/>
    <x v="72"/>
    <s v="02-03-2025 17:10"/>
    <s v="02-04-2025 17:10"/>
    <s v="false"/>
    <s v="02-14-2025 10:10"/>
    <s v="false"/>
    <s v="02-03-2025 17:27"/>
    <s v="C M, Saravanan"/>
    <x v="1"/>
    <n v="0.53185044884854893"/>
    <n v="44"/>
  </r>
  <r>
    <x v="547"/>
    <x v="576"/>
    <s v="Upton, Derek E."/>
    <x v="1"/>
    <x v="19"/>
    <s v="02-03-2025 17:47"/>
    <s v="02-03-2025 21:47"/>
    <s v="false"/>
    <s v="02-05-2025 17:47"/>
    <s v="false"/>
    <s v="02-04-2025 11:33"/>
    <s v="C M, Saravanan"/>
    <x v="2"/>
    <n v="0.68971560718601777"/>
    <n v="40"/>
  </r>
  <r>
    <x v="548"/>
    <x v="577"/>
    <s v="Tripathy, Nilaanjan"/>
    <x v="1"/>
    <x v="60"/>
    <s v="02-04-2025 01:34"/>
    <s v="02-05-2025 01:34"/>
    <s v="false"/>
    <s v="02-14-2025 18:34"/>
    <s v="false"/>
    <s v="02-04-2025 04:15"/>
    <s v="Sinha, Mahesh"/>
    <x v="2"/>
    <n v="0.82932795721222041"/>
    <n v="47"/>
  </r>
  <r>
    <x v="549"/>
    <x v="578"/>
    <s v="Conklin, Derek"/>
    <x v="2"/>
    <x v="21"/>
    <s v="02-03-2025 15:25"/>
    <s v="02-04-2025 07:25"/>
    <s v="true"/>
    <s v="02-05-2025 17:38"/>
    <s v="false"/>
    <s v="02-05-2025 15:31"/>
    <s v="Sanjuan, Sonja"/>
    <x v="7"/>
    <n v="0.37082055142161685"/>
    <n v="25"/>
  </r>
  <r>
    <x v="250"/>
    <x v="579"/>
    <s v="Felter, Kelly"/>
    <x v="1"/>
    <x v="51"/>
    <s v="02-03-2025 16:23"/>
    <s v="02-03-2025 20:23"/>
    <s v="false"/>
    <s v="02-05-2025 16:23"/>
    <s v="false"/>
    <s v="02-03-2025 17:20"/>
    <s v="C M, Saravanan"/>
    <x v="1"/>
    <n v="0.34440914387675103"/>
    <n v="53"/>
  </r>
  <r>
    <x v="550"/>
    <x v="580"/>
    <s v="McNally, MaryLou"/>
    <x v="1"/>
    <x v="19"/>
    <s v="02-03-2025 18:11"/>
    <s v="02-04-2025 18:11"/>
    <s v="false"/>
    <s v="02-14-2025 11:11"/>
    <s v="false"/>
    <s v="02-04-2025 12:17"/>
    <s v="C M, Saravanan"/>
    <x v="2"/>
    <n v="0.26668549450424095"/>
    <n v="15"/>
  </r>
  <r>
    <x v="551"/>
    <x v="581"/>
    <s v="Karn ,Abhinav"/>
    <x v="1"/>
    <x v="37"/>
    <s v="02-04-2025 00:33"/>
    <s v="02-05-2025 00:33"/>
    <s v="false"/>
    <s v="02-14-2025 17:34"/>
    <s v="false"/>
    <s v="02-04-2025 00:54"/>
    <s v="Sinha, Mahesh"/>
    <x v="2"/>
    <n v="4.7193659158545898E-2"/>
    <n v="7"/>
  </r>
  <r>
    <x v="250"/>
    <x v="582"/>
    <s v="Nasir, Maheen"/>
    <x v="1"/>
    <x v="51"/>
    <s v="02-03-2025 16:22"/>
    <s v="02-04-2025 00:22"/>
    <s v="false"/>
    <s v="02-09-2025 08:52"/>
    <s v="false"/>
    <s v="02-03-2025 17:06"/>
    <s v="C M, Saravanan"/>
    <x v="1"/>
    <n v="8.3877963238815245E-2"/>
    <n v="13"/>
  </r>
  <r>
    <x v="552"/>
    <x v="583"/>
    <s v="O'Hare, Meagan"/>
    <x v="1"/>
    <x v="25"/>
    <s v="02-03-2025 20:49"/>
    <s v="02-04-2025 04:49"/>
    <s v="true"/>
    <s v="02-09-2025 13:19"/>
    <s v="false"/>
    <s v="02-04-2025 16:23"/>
    <s v="Lorenz, Joshua D."/>
    <x v="2"/>
    <n v="0.3970697472295972"/>
    <n v="4"/>
  </r>
  <r>
    <x v="553"/>
    <x v="584"/>
    <s v="Shukla, Jigar"/>
    <x v="1"/>
    <x v="62"/>
    <s v="02-04-2025 00:46"/>
    <s v="02-05-2025 00:46"/>
    <s v="false"/>
    <s v="02-14-2025 17:46"/>
    <s v="false"/>
    <s v="02-04-2025 01:08"/>
    <s v="Sinha, Mahesh"/>
    <x v="2"/>
    <n v="0.13790658389032995"/>
    <n v="22"/>
  </r>
  <r>
    <x v="554"/>
    <x v="585"/>
    <s v="Petersen, Edward J."/>
    <x v="2"/>
    <x v="24"/>
    <s v="02-03-2025 17:44"/>
    <s v="02-04-2025 13:44"/>
    <s v="false"/>
    <s v="02-10-2025 17:44"/>
    <s v="false"/>
    <s v="02-04-2025 13:21"/>
    <s v="Sanjuan, Sonja"/>
    <x v="2"/>
    <n v="0.84693174060495702"/>
    <n v="31"/>
  </r>
  <r>
    <x v="555"/>
    <x v="586"/>
    <s v="Nikhare, Jayesh"/>
    <x v="1"/>
    <x v="62"/>
    <s v="02-04-2025 00:35"/>
    <s v="02-05-2025 00:35"/>
    <s v="false"/>
    <s v="02-14-2025 17:35"/>
    <s v="false"/>
    <s v="02-04-2025 01:32"/>
    <s v="Sinha, Mahesh"/>
    <x v="2"/>
    <n v="0.95884192700035697"/>
    <n v="135"/>
  </r>
  <r>
    <x v="556"/>
    <x v="587"/>
    <s v="Harkhani, Yogesh"/>
    <x v="1"/>
    <x v="62"/>
    <s v="02-04-2025 01:05"/>
    <s v="02-05-2025 01:05"/>
    <s v="false"/>
    <s v="02-14-2025 18:05"/>
    <s v="false"/>
    <s v="02-04-2025 01:40"/>
    <s v="Sinha, Mahesh"/>
    <x v="2"/>
    <n v="0.3088514595274342"/>
    <n v="49"/>
  </r>
  <r>
    <x v="557"/>
    <x v="588"/>
    <s v="Sharma, Kamini"/>
    <x v="1"/>
    <x v="60"/>
    <s v="02-04-2025 01:18"/>
    <s v="02-05-2025 01:18"/>
    <s v="false"/>
    <s v="02-14-2025 18:19"/>
    <s v="false"/>
    <s v="02-04-2025 02:12"/>
    <s v="Sinha, Mahesh"/>
    <x v="2"/>
    <n v="0.12676424406159681"/>
    <n v="5"/>
  </r>
  <r>
    <x v="558"/>
    <x v="589"/>
    <s v="Didwania, Rashi"/>
    <x v="1"/>
    <x v="37"/>
    <s v="02-04-2025 01:16"/>
    <s v="02-05-2025 01:16"/>
    <s v="false"/>
    <s v="02-14-2025 18:16"/>
    <s v="false"/>
    <s v="02-05-2025 05:13"/>
    <s v="Sinha, Mahesh"/>
    <x v="7"/>
    <n v="0.81427193687398802"/>
    <n v="88"/>
  </r>
  <r>
    <x v="559"/>
    <x v="590"/>
    <s v="Dave, Shaishav"/>
    <x v="1"/>
    <x v="62"/>
    <s v="02-04-2025 00:45"/>
    <s v="02-06-2025 04:02"/>
    <s v="false"/>
    <s v="02-16-2025 13:32"/>
    <s v="false"/>
    <s v="02-06-2025 05:31"/>
    <s v="Sinha, Mahesh"/>
    <x v="4"/>
    <n v="0.63771898008370786"/>
    <n v="90"/>
  </r>
  <r>
    <x v="560"/>
    <x v="591"/>
    <s v="Vinod, Kedar"/>
    <x v="1"/>
    <x v="62"/>
    <s v="02-04-2025 08:47"/>
    <s v="02-05-2025 08:47"/>
    <s v="false"/>
    <s v="02-15-2025 09:47"/>
    <s v="false"/>
    <s v="02-04-2025 08:54"/>
    <s v="Sinha, Mahesh"/>
    <x v="2"/>
    <n v="0.3507911118215804"/>
    <n v="54"/>
  </r>
  <r>
    <x v="561"/>
    <x v="592"/>
    <s v="Shah, Jigar J."/>
    <x v="1"/>
    <x v="46"/>
    <s v="02-04-2025 08:48"/>
    <s v="-"/>
    <s v="false"/>
    <s v="02-10-2025 01:48"/>
    <s v="false"/>
    <s v="02-04-2025 09:03"/>
    <s v="C M, Saravanan"/>
    <x v="2"/>
    <n v="0.12519035700335246"/>
    <n v="13"/>
  </r>
  <r>
    <x v="562"/>
    <x v="593"/>
    <s v="Shah, Jigar J."/>
    <x v="1"/>
    <x v="46"/>
    <s v="02-04-2025 08:50"/>
    <s v="02-05-2025 08:50"/>
    <s v="false"/>
    <s v="02-15-2025 09:50"/>
    <s v="false"/>
    <s v="02-04-2025 09:42"/>
    <s v="C M, Saravanan"/>
    <x v="2"/>
    <n v="0.70959212774663583"/>
    <n v="91"/>
  </r>
  <r>
    <x v="563"/>
    <x v="594"/>
    <s v="Goldstein, Howard L."/>
    <x v="1"/>
    <x v="34"/>
    <s v="02-04-2025 08:52"/>
    <s v="02-05-2025 08:52"/>
    <s v="false"/>
    <s v="02-15-2025 09:52"/>
    <s v="false"/>
    <s v="02-04-2025 15:01"/>
    <s v="C M, Saravanan"/>
    <x v="2"/>
    <n v="0.82641960571467354"/>
    <n v="102"/>
  </r>
  <r>
    <x v="564"/>
    <x v="595"/>
    <s v="Latifi, Kathy"/>
    <x v="1"/>
    <x v="45"/>
    <s v="02-04-2025 13:18"/>
    <s v="02-05-2025 13:18"/>
    <s v="false"/>
    <s v="02-15-2025 14:18"/>
    <s v="false"/>
    <s v="02-04-2025 22:42"/>
    <s v="C M, Saravanan"/>
    <x v="2"/>
    <n v="0.81697926076305061"/>
    <n v="85"/>
  </r>
  <r>
    <x v="565"/>
    <x v="596"/>
    <s v="Latifi, Kathy"/>
    <x v="2"/>
    <x v="35"/>
    <s v="02-04-2025 13:55"/>
    <s v="02-05-2025 09:55"/>
    <s v="false"/>
    <s v="02-11-2025 13:55"/>
    <s v="false"/>
    <s v="02-05-2025 14:49"/>
    <s v="Smith, Sean"/>
    <x v="7"/>
    <n v="0.25563491942659611"/>
    <n v="11"/>
  </r>
  <r>
    <x v="566"/>
    <x v="597"/>
    <s v="Huang, Sebastian"/>
    <x v="1"/>
    <x v="45"/>
    <s v="02-04-2025 14:28"/>
    <s v="02-05-2025 14:28"/>
    <s v="false"/>
    <s v="02-15-2025 15:28"/>
    <s v="false"/>
    <s v="02-06-2025 19:39"/>
    <s v="C M, Saravanan"/>
    <x v="4"/>
    <n v="0.46424699347043896"/>
    <n v="44"/>
  </r>
  <r>
    <x v="567"/>
    <x v="598"/>
    <s v="Mechanick, Glenn"/>
    <x v="1"/>
    <x v="63"/>
    <s v="02-04-2025 09:40"/>
    <s v="02-04-2025 17:40"/>
    <s v="false"/>
    <s v="02-10-2025 02:40"/>
    <s v="false"/>
    <s v="02-04-2025 09:58"/>
    <s v="Smith, Sean"/>
    <x v="2"/>
    <n v="0.74451742549027222"/>
    <n v="53"/>
  </r>
  <r>
    <x v="568"/>
    <x v="599"/>
    <s v="Barthelemy, Nicole J."/>
    <x v="1"/>
    <x v="27"/>
    <s v="02-04-2025 11:43"/>
    <s v="02-05-2025 11:43"/>
    <s v="false"/>
    <s v="02-15-2025 12:43"/>
    <s v="false"/>
    <s v="02-04-2025 14:15"/>
    <s v="Sanjuan, Sonja"/>
    <x v="2"/>
    <n v="0.72239140793834522"/>
    <n v="48"/>
  </r>
  <r>
    <x v="569"/>
    <x v="600"/>
    <s v="Shah, Swapnil"/>
    <x v="1"/>
    <x v="36"/>
    <s v="02-04-2025 06:38"/>
    <s v="02-04-2025 10:59"/>
    <s v="false"/>
    <s v="02-06-2025 06:59"/>
    <s v="false"/>
    <s v="02-04-2025 09:37"/>
    <s v="Sinha, Mahesh"/>
    <x v="2"/>
    <n v="0.27593463584335709"/>
    <n v="32"/>
  </r>
  <r>
    <x v="473"/>
    <x v="601"/>
    <s v="Chon, David"/>
    <x v="1"/>
    <x v="68"/>
    <s v="02-04-2025 09:47"/>
    <s v="02-05-2025 09:47"/>
    <s v="false"/>
    <s v="02-15-2025 10:47"/>
    <s v="false"/>
    <s v="02-04-2025 11:30"/>
    <s v="C M, Saravanan"/>
    <x v="2"/>
    <n v="0.75697732124056083"/>
    <n v="73"/>
  </r>
  <r>
    <x v="570"/>
    <x v="602"/>
    <s v="Mudigandur, Praneeth Venkat"/>
    <x v="1"/>
    <x v="23"/>
    <s v="02-04-2025 10:18"/>
    <s v="02-05-2025 10:18"/>
    <s v="false"/>
    <s v="02-15-2025 11:18"/>
    <s v="false"/>
    <s v="02-05-2025 09:57"/>
    <s v="Baldwin, Sharon"/>
    <x v="7"/>
    <n v="0.12102243600395579"/>
    <n v="10"/>
  </r>
  <r>
    <x v="571"/>
    <x v="603"/>
    <s v="Killian, Susan"/>
    <x v="2"/>
    <x v="4"/>
    <s v="02-04-2025 08:11"/>
    <s v="02-05-2025 08:11"/>
    <s v="false"/>
    <s v="02-15-2025 09:11"/>
    <s v="false"/>
    <s v="02-14-2025 09:33"/>
    <s v="Sanjuan, Sonja"/>
    <x v="3"/>
    <n v="0.8642849969212909"/>
    <n v="74"/>
  </r>
  <r>
    <x v="572"/>
    <x v="604"/>
    <s v="Killian, Susan"/>
    <x v="1"/>
    <x v="4"/>
    <s v="02-04-2025 08:18"/>
    <s v="02-05-2025 08:18"/>
    <s v="false"/>
    <s v="02-15-2025 09:18"/>
    <s v="false"/>
    <s v="02-05-2025 15:36"/>
    <s v="Sanjuan, Sonja"/>
    <x v="7"/>
    <n v="0.48775206072519839"/>
    <n v="44"/>
  </r>
  <r>
    <x v="573"/>
    <x v="605"/>
    <s v="Wiley III, Paul"/>
    <x v="1"/>
    <x v="63"/>
    <s v="02-04-2025 09:37"/>
    <s v="02-05-2025 09:37"/>
    <s v="false"/>
    <s v="02-15-2025 10:37"/>
    <s v="false"/>
    <s v="02-04-2025 11:11"/>
    <s v="Smith, Sean"/>
    <x v="2"/>
    <n v="2.7992863931228906E-2"/>
    <n v="1"/>
  </r>
  <r>
    <x v="574"/>
    <x v="606"/>
    <s v="Casale, Antonietta"/>
    <x v="1"/>
    <x v="65"/>
    <s v="02-04-2025 10:49"/>
    <s v="02-05-2025 10:49"/>
    <s v="false"/>
    <s v="02-15-2025 11:49"/>
    <s v="false"/>
    <s v="02-04-2025 12:58"/>
    <s v="C M, Saravanan"/>
    <x v="2"/>
    <n v="0.38774190481697224"/>
    <n v="24"/>
  </r>
  <r>
    <x v="392"/>
    <x v="607"/>
    <s v="Henry, Anthony"/>
    <x v="1"/>
    <x v="63"/>
    <s v="02-04-2025 14:11"/>
    <s v="02-05-2025 14:11"/>
    <s v="false"/>
    <s v="02-15-2025 15:11"/>
    <s v="false"/>
    <s v="02-04-2025 16:58"/>
    <s v="Smith, Sean"/>
    <x v="2"/>
    <n v="0.54662917355971774"/>
    <n v="38"/>
  </r>
  <r>
    <x v="575"/>
    <x v="608"/>
    <s v="Konkala, Naveen Kumar"/>
    <x v="1"/>
    <x v="60"/>
    <s v="02-04-2025 05:09"/>
    <s v="02-05-2025 05:09"/>
    <s v="false"/>
    <s v="02-14-2025 22:10"/>
    <s v="false"/>
    <s v="02-04-2025 06:33"/>
    <s v="Sinha, Mahesh"/>
    <x v="2"/>
    <n v="0.59605923491428803"/>
    <n v="29"/>
  </r>
  <r>
    <x v="576"/>
    <x v="609"/>
    <s v="Dodia, Neeraj"/>
    <x v="1"/>
    <x v="46"/>
    <s v="02-04-2025 06:57"/>
    <s v="02-04-2025 14:57"/>
    <s v="false"/>
    <s v="02-09-2025 23:27"/>
    <s v="false"/>
    <s v="02-04-2025 08:26"/>
    <s v="C M, Saravanan"/>
    <x v="2"/>
    <n v="0.34743602436456966"/>
    <n v="50"/>
  </r>
  <r>
    <x v="577"/>
    <x v="610"/>
    <s v="Shah, Karan"/>
    <x v="0"/>
    <x v="7"/>
    <s v="02-04-2025 08:04"/>
    <s v="02-04-2025 09:04"/>
    <s v="true"/>
    <s v="02-17-2025 11:35"/>
    <s v="true"/>
    <s v="02-19-2025 13:31"/>
    <s v="Persells, Joe"/>
    <x v="5"/>
    <n v="0.13589956907102185"/>
    <n v="1"/>
  </r>
  <r>
    <x v="578"/>
    <x v="611"/>
    <s v="John, Kadia"/>
    <x v="2"/>
    <x v="17"/>
    <s v="02-04-2025 08:52"/>
    <s v="02-05-2025 11:26"/>
    <s v="false"/>
    <s v="02-18-2025 11:26"/>
    <s v="true"/>
    <s v="02-19-2025 17:12"/>
    <s v="Mandi, Joe"/>
    <x v="5"/>
    <n v="0.71354965105130475"/>
    <n v="53"/>
  </r>
  <r>
    <x v="579"/>
    <x v="612"/>
    <s v="Brack, Allison"/>
    <x v="1"/>
    <x v="40"/>
    <s v="02-04-2025 14:25"/>
    <s v="02-05-2025 14:25"/>
    <s v="true"/>
    <s v="02-15-2025 15:27"/>
    <s v="false"/>
    <s v="02-11-2025 12:07"/>
    <s v="C M, Saravanan"/>
    <x v="10"/>
    <n v="0.69099657724488184"/>
    <n v="98"/>
  </r>
  <r>
    <x v="580"/>
    <x v="613"/>
    <s v="Patel, Drashti"/>
    <x v="1"/>
    <x v="36"/>
    <s v="02-04-2025 03:07"/>
    <s v="02-05-2025 03:07"/>
    <s v="false"/>
    <s v="02-14-2025 20:07"/>
    <s v="false"/>
    <s v="02-04-2025 05:19"/>
    <s v="Sinha, Mahesh"/>
    <x v="2"/>
    <n v="0.84737477343870038"/>
    <n v="76"/>
  </r>
  <r>
    <x v="581"/>
    <x v="614"/>
    <s v="Karia, Parth"/>
    <x v="1"/>
    <x v="74"/>
    <s v="02-04-2025 04:14"/>
    <s v="02-05-2025 04:14"/>
    <s v="false"/>
    <s v="02-14-2025 21:14"/>
    <s v="false"/>
    <s v="02-04-2025 09:48"/>
    <s v="Smith, Sean"/>
    <x v="2"/>
    <n v="0.27516072757211352"/>
    <n v="18"/>
  </r>
  <r>
    <x v="6"/>
    <x v="615"/>
    <s v="Drozd, Patty"/>
    <x v="1"/>
    <x v="25"/>
    <s v="02-04-2025 08:38"/>
    <s v="02-04-2025 12:38"/>
    <s v="true"/>
    <s v="02-06-2025 08:38"/>
    <s v="false"/>
    <s v="02-04-2025 13:46"/>
    <s v="Lorenz, Joshua D."/>
    <x v="2"/>
    <n v="0.23096132412462922"/>
    <n v="2"/>
  </r>
  <r>
    <x v="582"/>
    <x v="616"/>
    <s v="Broaddrick, Ellyn"/>
    <x v="1"/>
    <x v="2"/>
    <s v="02-04-2025 12:26"/>
    <s v="02-04-2025 20:26"/>
    <s v="false"/>
    <s v="02-10-2025 05:26"/>
    <s v="false"/>
    <s v="02-07-2025 16:20"/>
    <s v="Mandi, Joe"/>
    <x v="0"/>
    <n v="0.99039623879902516"/>
    <n v="32"/>
  </r>
  <r>
    <x v="583"/>
    <x v="617"/>
    <s v="Devlopoulos, Sandrina"/>
    <x v="1"/>
    <x v="4"/>
    <s v="02-04-2025 08:27"/>
    <s v="02-05-2025 08:27"/>
    <s v="false"/>
    <s v="02-15-2025 09:27"/>
    <s v="false"/>
    <s v="02-04-2025 08:27"/>
    <s v="Sanjuan, Sonja"/>
    <x v="2"/>
    <n v="0.88556334650580437"/>
    <n v="79"/>
  </r>
  <r>
    <x v="584"/>
    <x v="618"/>
    <s v="Calderon, Danna"/>
    <x v="1"/>
    <x v="4"/>
    <s v="02-04-2025 08:47"/>
    <s v="02-04-2025 16:47"/>
    <s v="false"/>
    <s v="02-10-2025 01:47"/>
    <s v="false"/>
    <s v="02-04-2025 08:47"/>
    <s v="Sanjuan, Sonja"/>
    <x v="2"/>
    <n v="0.9584792839133528"/>
    <n v="83"/>
  </r>
  <r>
    <x v="585"/>
    <x v="619"/>
    <s v="Mui, Soso"/>
    <x v="3"/>
    <x v="77"/>
    <s v="02-04-2025 10:18"/>
    <s v="02-04-2025 16:18"/>
    <s v="false"/>
    <s v="02-06-2025 10:18"/>
    <s v="false"/>
    <s v="02-04-2025 10:48"/>
    <s v="Paul, Kimberly"/>
    <x v="2"/>
    <n v="5.8578666032738091E-2"/>
    <n v="3"/>
  </r>
  <r>
    <x v="586"/>
    <x v="620"/>
    <s v="Prezkop, Mayke"/>
    <x v="3"/>
    <x v="73"/>
    <s v="02-04-2025 10:43"/>
    <s v="02-04-2025 16:43"/>
    <s v="false"/>
    <s v="02-06-2025 10:43"/>
    <s v="false"/>
    <s v="02-04-2025 10:44"/>
    <s v="Paul, Kimberly"/>
    <x v="2"/>
    <n v="3.0967022027080016E-2"/>
    <n v="1"/>
  </r>
  <r>
    <x v="587"/>
    <x v="621"/>
    <s v="Audino, Rosanna"/>
    <x v="1"/>
    <x v="63"/>
    <s v="02-04-2025 08:47"/>
    <s v="02-05-2025 08:47"/>
    <s v="false"/>
    <s v="02-15-2025 09:47"/>
    <s v="false"/>
    <s v="02-04-2025 10:11"/>
    <s v="Smith, Sean"/>
    <x v="2"/>
    <n v="0.9769775634896658"/>
    <n v="61"/>
  </r>
  <r>
    <x v="588"/>
    <x v="622"/>
    <s v="Rutman, Reuben"/>
    <x v="2"/>
    <x v="67"/>
    <s v="02-04-2025 09:29"/>
    <s v="02-04-2025 13:29"/>
    <s v="true"/>
    <s v="02-06-2025 09:29"/>
    <s v="true"/>
    <s v="02-21-2025 08:50"/>
    <s v="Sanjuan, Sonja"/>
    <x v="17"/>
    <n v="0.10720934295831142"/>
    <n v="2"/>
  </r>
  <r>
    <x v="589"/>
    <x v="623"/>
    <s v="Pachipulusu, Dinesh"/>
    <x v="1"/>
    <x v="27"/>
    <s v="02-04-2025 10:10"/>
    <s v="02-04-2025 14:10"/>
    <s v="false"/>
    <s v="02-06-2025 10:10"/>
    <s v="false"/>
    <s v="02-05-2025 09:50"/>
    <s v="Sanjuan, Sonja"/>
    <x v="7"/>
    <n v="0.22604496435222576"/>
    <n v="17"/>
  </r>
  <r>
    <x v="590"/>
    <x v="624"/>
    <s v="Poddar, Moushmi"/>
    <x v="1"/>
    <x v="76"/>
    <s v="02-04-2025 17:17"/>
    <s v="02-05-2025 17:17"/>
    <s v="false"/>
    <s v="02-15-2025 18:17"/>
    <s v="false"/>
    <s v="02-05-2025 21:14"/>
    <s v="C M, Saravanan"/>
    <x v="7"/>
    <n v="0.15750716550976385"/>
    <n v="13"/>
  </r>
  <r>
    <x v="591"/>
    <x v="625"/>
    <s v="Marcus, Mitchell G."/>
    <x v="1"/>
    <x v="43"/>
    <s v="02-04-2025 17:23"/>
    <s v="02-05-2025 17:23"/>
    <s v="false"/>
    <s v="02-15-2025 18:23"/>
    <s v="false"/>
    <s v="02-06-2025 18:27"/>
    <s v="C M, Saravanan"/>
    <x v="4"/>
    <n v="0.35770841385268304"/>
    <n v="21"/>
  </r>
  <r>
    <x v="592"/>
    <x v="626"/>
    <s v="Chhajer, Pooja"/>
    <x v="3"/>
    <x v="77"/>
    <s v="02-04-2025 04:26"/>
    <s v="02-04-2025 10:26"/>
    <s v="false"/>
    <s v="02-06-2025 04:26"/>
    <s v="false"/>
    <s v="02-04-2025 04:48"/>
    <s v="Paul, Kimberly"/>
    <x v="2"/>
    <n v="0.85463560949363748"/>
    <n v="33"/>
  </r>
  <r>
    <x v="593"/>
    <x v="627"/>
    <s v="Chhajer, Pooja"/>
    <x v="3"/>
    <x v="77"/>
    <s v="02-04-2025 05:44"/>
    <s v="02-04-2025 11:44"/>
    <s v="false"/>
    <s v="02-06-2025 05:44"/>
    <s v="false"/>
    <s v="02-04-2025 06:28"/>
    <s v="Paul, Kimberly"/>
    <x v="2"/>
    <n v="0.11016471721151122"/>
    <n v="7"/>
  </r>
  <r>
    <x v="594"/>
    <x v="628"/>
    <s v="Bella, Paul"/>
    <x v="1"/>
    <x v="46"/>
    <s v="02-04-2025 10:24"/>
    <s v="02-04-2025 18:24"/>
    <s v="false"/>
    <s v="02-10-2025 03:24"/>
    <s v="false"/>
    <s v="02-04-2025 15:02"/>
    <s v="C M, Saravanan"/>
    <x v="2"/>
    <n v="0.19347731472680285"/>
    <n v="28"/>
  </r>
  <r>
    <x v="595"/>
    <x v="629"/>
    <s v="Singh, Anupam"/>
    <x v="1"/>
    <x v="48"/>
    <s v="02-04-2025 03:23"/>
    <s v="02-06-2025 05:28"/>
    <s v="false"/>
    <s v="02-16-2025 14:59"/>
    <s v="false"/>
    <s v="02-06-2025 02:19"/>
    <s v="Sinha, Mahesh"/>
    <x v="4"/>
    <n v="0.21917941841156918"/>
    <n v="20"/>
  </r>
  <r>
    <x v="596"/>
    <x v="630"/>
    <s v="Montanio, Jamie"/>
    <x v="1"/>
    <x v="17"/>
    <s v="02-04-2025 11:17"/>
    <s v="02-05-2025 11:18"/>
    <s v="false"/>
    <s v="02-15-2025 12:18"/>
    <s v="false"/>
    <s v="02-07-2025 13:15"/>
    <s v="Mandi, Joe"/>
    <x v="0"/>
    <n v="0.3654399000214652"/>
    <n v="26"/>
  </r>
  <r>
    <x v="597"/>
    <x v="631"/>
    <s v="Chelani, Punit"/>
    <x v="1"/>
    <x v="39"/>
    <s v="02-04-2025 02:48"/>
    <s v="02-05-2025 02:48"/>
    <s v="false"/>
    <s v="02-14-2025 19:48"/>
    <s v="false"/>
    <s v="02-04-2025 04:37"/>
    <s v="Sinha, Mahesh"/>
    <x v="2"/>
    <n v="4.29033809526157E-2"/>
    <n v="9"/>
  </r>
  <r>
    <x v="598"/>
    <x v="632"/>
    <s v="Mussig, Donna"/>
    <x v="2"/>
    <x v="3"/>
    <s v="02-04-2025 09:33"/>
    <s v="02-05-2025 09:33"/>
    <s v="false"/>
    <s v="02-18-2025 09:33"/>
    <s v="false"/>
    <s v="02-04-2025 09:34"/>
    <s v="Sanjuan, Sonja"/>
    <x v="2"/>
    <n v="0.59421186881009647"/>
    <n v="31"/>
  </r>
  <r>
    <x v="599"/>
    <x v="633"/>
    <s v="Goldstein, Howard L."/>
    <x v="1"/>
    <x v="66"/>
    <s v="02-04-2025 10:32"/>
    <s v="02-05-2025 10:32"/>
    <s v="false"/>
    <s v="02-15-2025 11:32"/>
    <s v="false"/>
    <s v="02-04-2025 14:52"/>
    <s v="C M, Saravanan"/>
    <x v="2"/>
    <n v="0.63839210362230403"/>
    <n v="59"/>
  </r>
  <r>
    <x v="600"/>
    <x v="634"/>
    <s v="Rodriguez, Yaniris"/>
    <x v="2"/>
    <x v="27"/>
    <s v="02-04-2025 10:50"/>
    <s v="02-05-2025 10:50"/>
    <s v="false"/>
    <s v="02-15-2025 11:50"/>
    <s v="false"/>
    <s v="02-11-2025 10:35"/>
    <s v="Sanjuan, Sonja"/>
    <x v="10"/>
    <n v="0.30463134679216164"/>
    <n v="24"/>
  </r>
  <r>
    <x v="284"/>
    <x v="635"/>
    <s v="Burbank, Ericka"/>
    <x v="2"/>
    <x v="3"/>
    <s v="02-04-2025 11:45"/>
    <s v="02-21-2025 07:53"/>
    <s v="false"/>
    <s v="03-06-2025 07:53"/>
    <s v="false"/>
    <s v="02-20-2025 12:48"/>
    <s v="Sanjuan, Sonja"/>
    <x v="13"/>
    <n v="0.36156834269811622"/>
    <n v="18"/>
  </r>
  <r>
    <x v="601"/>
    <x v="636"/>
    <s v="Aujard-Pearson, Nathalie"/>
    <x v="1"/>
    <x v="46"/>
    <s v="02-04-2025 09:34"/>
    <s v="02-04-2025 17:34"/>
    <s v="false"/>
    <s v="02-10-2025 02:34"/>
    <s v="false"/>
    <s v="02-04-2025 11:02"/>
    <s v="C M, Saravanan"/>
    <x v="2"/>
    <n v="0.66573343663184059"/>
    <n v="85"/>
  </r>
  <r>
    <x v="602"/>
    <x v="637"/>
    <s v="Cazares, Melissa"/>
    <x v="1"/>
    <x v="34"/>
    <s v="02-04-2025 12:09"/>
    <s v="02-04-2025 16:09"/>
    <s v="false"/>
    <s v="02-06-2025 12:09"/>
    <s v="false"/>
    <s v="02-04-2025 15:14"/>
    <s v="C M, Saravanan"/>
    <x v="2"/>
    <n v="0.26672501657597658"/>
    <n v="28"/>
  </r>
  <r>
    <x v="603"/>
    <x v="638"/>
    <s v="Mehta, Jay"/>
    <x v="1"/>
    <x v="39"/>
    <s v="02-04-2025 03:13"/>
    <s v="02-20-2025 01:02"/>
    <s v="false"/>
    <s v="03-02-2025 10:32"/>
    <s v="false"/>
    <s v="02-25-2025 07:40"/>
    <s v="Sinha, Mahesh"/>
    <x v="9"/>
    <n v="0.1874945646441053"/>
    <n v="33"/>
  </r>
  <r>
    <x v="604"/>
    <x v="639"/>
    <s v="Sanders, Scott"/>
    <x v="1"/>
    <x v="22"/>
    <s v="02-04-2025 06:36"/>
    <s v="02-05-2025 06:36"/>
    <s v="false"/>
    <s v="02-14-2025 23:36"/>
    <s v="false"/>
    <s v="02-04-2025 10:07"/>
    <s v="Sanjuan, Sonja"/>
    <x v="2"/>
    <n v="0.7114342680665241"/>
    <n v="98"/>
  </r>
  <r>
    <x v="605"/>
    <x v="640"/>
    <s v="Mehta, Jay"/>
    <x v="1"/>
    <x v="65"/>
    <s v="02-04-2025 10:00"/>
    <s v="02-05-2025 10:00"/>
    <s v="false"/>
    <s v="02-15-2025 11:00"/>
    <s v="false"/>
    <s v="02-04-2025 10:34"/>
    <s v="C M, Saravanan"/>
    <x v="2"/>
    <n v="0.68740856891455027"/>
    <n v="42"/>
  </r>
  <r>
    <x v="606"/>
    <x v="641"/>
    <s v="Radowicz, Matthew"/>
    <x v="1"/>
    <x v="34"/>
    <s v="02-04-2025 10:41"/>
    <s v="02-05-2025 10:41"/>
    <s v="false"/>
    <s v="02-15-2025 11:42"/>
    <s v="false"/>
    <s v="02-04-2025 11:38"/>
    <s v="C M, Saravanan"/>
    <x v="2"/>
    <n v="0.88781150870818015"/>
    <n v="108"/>
  </r>
  <r>
    <x v="607"/>
    <x v="642"/>
    <s v="Killgoar, Sean"/>
    <x v="1"/>
    <x v="28"/>
    <s v="02-04-2025 11:17"/>
    <s v="02-05-2025 11:17"/>
    <s v="false"/>
    <s v="02-15-2025 12:17"/>
    <s v="false"/>
    <s v="02-04-2025 11:45"/>
    <s v="Baldwin, Sharon"/>
    <x v="2"/>
    <n v="0.48132144944041755"/>
    <n v="8"/>
  </r>
  <r>
    <x v="608"/>
    <x v="643"/>
    <s v="Timbrook, Lisa"/>
    <x v="1"/>
    <x v="46"/>
    <s v="02-04-2025 14:15"/>
    <s v="02-04-2025 22:15"/>
    <s v="false"/>
    <s v="02-10-2025 07:15"/>
    <s v="false"/>
    <s v="02-04-2025 14:31"/>
    <s v="C M, Saravanan"/>
    <x v="2"/>
    <n v="0.21807891002367708"/>
    <n v="31"/>
  </r>
  <r>
    <x v="609"/>
    <x v="644"/>
    <s v="Lawrence, Abin"/>
    <x v="3"/>
    <x v="77"/>
    <s v="02-04-2025 03:21"/>
    <s v="02-04-2025 09:21"/>
    <s v="false"/>
    <s v="02-06-2025 03:21"/>
    <s v="false"/>
    <s v="02-04-2025 03:52"/>
    <s v="Paul, Kimberly"/>
    <x v="2"/>
    <n v="0.99338755784027699"/>
    <n v="39"/>
  </r>
  <r>
    <x v="610"/>
    <x v="645"/>
    <s v="Rotola, Courtney"/>
    <x v="1"/>
    <x v="63"/>
    <s v="02-04-2025 09:19"/>
    <s v="02-05-2025 09:19"/>
    <s v="false"/>
    <s v="02-15-2025 10:19"/>
    <s v="false"/>
    <s v="02-04-2025 10:06"/>
    <s v="Smith, Sean"/>
    <x v="2"/>
    <n v="0.49973581412331847"/>
    <n v="33"/>
  </r>
  <r>
    <x v="611"/>
    <x v="646"/>
    <s v="T., Giridhar"/>
    <x v="0"/>
    <x v="7"/>
    <s v="02-04-2025 12:58"/>
    <s v="02-04-2025 13:58"/>
    <s v="true"/>
    <s v="02-05-2025 08:58"/>
    <s v="true"/>
    <s v="02-07-2025 08:39"/>
    <s v="Persells, Joe"/>
    <x v="0"/>
    <n v="0.19287047193092755"/>
    <n v="2"/>
  </r>
  <r>
    <x v="612"/>
    <x v="647"/>
    <s v="Martinez, Alma"/>
    <x v="1"/>
    <x v="40"/>
    <s v="02-04-2025 13:32"/>
    <s v="02-04-2025 21:32"/>
    <s v="false"/>
    <s v="02-10-2025 06:32"/>
    <s v="false"/>
    <s v="02-07-2025 11:31"/>
    <s v="C M, Saravanan"/>
    <x v="0"/>
    <n v="0.10001422864266996"/>
    <n v="17"/>
  </r>
  <r>
    <x v="613"/>
    <x v="648"/>
    <s v="Abramov, Victoria"/>
    <x v="2"/>
    <x v="21"/>
    <s v="02-04-2025 14:31"/>
    <s v="02-05-2025 14:31"/>
    <s v="false"/>
    <s v="02-18-2025 14:31"/>
    <s v="false"/>
    <s v="02-04-2025 14:33"/>
    <s v="Sanjuan, Sonja"/>
    <x v="2"/>
    <n v="0.35157441439670067"/>
    <n v="23"/>
  </r>
  <r>
    <x v="614"/>
    <x v="649"/>
    <s v="Cazares, Melissa"/>
    <x v="2"/>
    <x v="16"/>
    <s v="02-04-2025 20:19"/>
    <s v="02-05-2025 15:00"/>
    <s v="false"/>
    <s v="02-12-2025 07:00"/>
    <s v="false"/>
    <s v="02-04-2025 20:25"/>
    <s v="Mandi, Joe"/>
    <x v="2"/>
    <n v="0.44911481551852528"/>
    <n v="10"/>
  </r>
  <r>
    <x v="615"/>
    <x v="650"/>
    <s v="Mehta, Hiral"/>
    <x v="1"/>
    <x v="5"/>
    <s v="02-04-2025 04:41"/>
    <s v="02-05-2025 04:41"/>
    <s v="false"/>
    <s v="02-14-2025 21:42"/>
    <s v="false"/>
    <s v="02-04-2025 05:06"/>
    <s v="Sinha, Mahesh"/>
    <x v="2"/>
    <n v="0.27044111860263176"/>
    <n v="22"/>
  </r>
  <r>
    <x v="616"/>
    <x v="651"/>
    <s v="Shah, Mansi"/>
    <x v="1"/>
    <x v="37"/>
    <s v="02-04-2025 07:45"/>
    <s v="02-05-2025 07:45"/>
    <s v="false"/>
    <s v="02-15-2025 08:45"/>
    <s v="false"/>
    <s v="02-05-2025 02:08"/>
    <s v="Sinha, Mahesh"/>
    <x v="7"/>
    <n v="3.660649857045406E-2"/>
    <n v="6"/>
  </r>
  <r>
    <x v="555"/>
    <x v="652"/>
    <s v="Nikhare, Jayesh"/>
    <x v="1"/>
    <x v="39"/>
    <s v="02-04-2025 07:46"/>
    <s v="02-04-2025 15:46"/>
    <s v="false"/>
    <s v="02-10-2025 00:46"/>
    <s v="false"/>
    <s v="02-04-2025 09:05"/>
    <s v="Sinha, Mahesh"/>
    <x v="2"/>
    <n v="1.1484205469665776E-2"/>
    <n v="2"/>
  </r>
  <r>
    <x v="617"/>
    <x v="653"/>
    <s v="Million, Ermias"/>
    <x v="1"/>
    <x v="74"/>
    <s v="02-04-2025 09:57"/>
    <s v="02-04-2025 13:57"/>
    <s v="false"/>
    <s v="02-06-2025 09:57"/>
    <s v="false"/>
    <s v="02-04-2025 10:32"/>
    <s v="Smith, Sean"/>
    <x v="2"/>
    <n v="0.71191032781744923"/>
    <n v="48"/>
  </r>
  <r>
    <x v="618"/>
    <x v="654"/>
    <s v="Bhatt, Kartik"/>
    <x v="1"/>
    <x v="36"/>
    <s v="02-04-2025 05:14"/>
    <s v="02-05-2025 05:14"/>
    <s v="false"/>
    <s v="02-14-2025 22:14"/>
    <s v="false"/>
    <s v="02-04-2025 07:37"/>
    <s v="Sinha, Mahesh"/>
    <x v="2"/>
    <n v="4.5653789079143303E-2"/>
    <n v="5"/>
  </r>
  <r>
    <x v="619"/>
    <x v="655"/>
    <s v="Ambrose, Bobbi"/>
    <x v="1"/>
    <x v="29"/>
    <s v="02-04-2025 09:17"/>
    <s v="02-06-2025 16:01"/>
    <s v="false"/>
    <s v="02-17-2025 02:01"/>
    <s v="false"/>
    <s v="02-05-2025 17:28"/>
    <s v="C M, Saravanan"/>
    <x v="7"/>
    <n v="0.37199469274244956"/>
    <n v="29"/>
  </r>
  <r>
    <x v="620"/>
    <x v="656"/>
    <s v="Lesser, Ethan"/>
    <x v="1"/>
    <x v="46"/>
    <s v="02-04-2025 11:03"/>
    <s v="02-04-2025 12:03"/>
    <s v="false"/>
    <s v="02-04-2025 19:03"/>
    <s v="false"/>
    <s v="02-04-2025 11:13"/>
    <s v="C M, Saravanan"/>
    <x v="2"/>
    <n v="0.99328619698344167"/>
    <n v="122"/>
  </r>
  <r>
    <x v="621"/>
    <x v="657"/>
    <s v="Cuffe, Michael"/>
    <x v="1"/>
    <x v="61"/>
    <s v="02-04-2025 11:58"/>
    <s v="02-04-2025 15:58"/>
    <s v="false"/>
    <s v="02-06-2025 11:58"/>
    <s v="false"/>
    <s v="02-06-2025 09:08"/>
    <s v="Baldwin, Sharon"/>
    <x v="4"/>
    <n v="0.2578395542452504"/>
    <n v="13"/>
  </r>
  <r>
    <x v="622"/>
    <x v="658"/>
    <s v="Ichikawa, Nao"/>
    <x v="1"/>
    <x v="46"/>
    <s v="02-04-2025 13:39"/>
    <s v="02-04-2025 21:39"/>
    <s v="false"/>
    <s v="02-10-2025 06:39"/>
    <s v="false"/>
    <s v="02-05-2025 07:53"/>
    <s v="C M, Saravanan"/>
    <x v="7"/>
    <n v="0.18803915300894258"/>
    <n v="27"/>
  </r>
  <r>
    <x v="623"/>
    <x v="659"/>
    <s v="Leventhal, David"/>
    <x v="1"/>
    <x v="17"/>
    <s v="02-04-2025 16:23"/>
    <s v="02-05-2025 00:23"/>
    <s v="false"/>
    <s v="02-10-2025 09:23"/>
    <s v="false"/>
    <s v="02-04-2025 16:23"/>
    <s v="Mandi, Joe"/>
    <x v="2"/>
    <n v="0.58555685536535074"/>
    <n v="45"/>
  </r>
  <r>
    <x v="624"/>
    <x v="660"/>
    <s v="Leventhal, David"/>
    <x v="1"/>
    <x v="17"/>
    <s v="02-04-2025 16:24"/>
    <s v="02-05-2025 00:24"/>
    <s v="false"/>
    <s v="02-10-2025 09:24"/>
    <s v="false"/>
    <s v="02-04-2025 16:24"/>
    <s v="Mandi, Joe"/>
    <x v="2"/>
    <n v="0.63703309766728811"/>
    <n v="51"/>
  </r>
  <r>
    <x v="625"/>
    <x v="661"/>
    <s v="Nieves, Michelle"/>
    <x v="1"/>
    <x v="76"/>
    <s v="02-04-2025 16:44"/>
    <s v="02-05-2025 16:44"/>
    <s v="false"/>
    <s v="02-15-2025 17:44"/>
    <s v="false"/>
    <s v="02-04-2025 19:01"/>
    <s v="C M, Saravanan"/>
    <x v="2"/>
    <n v="0.46791249841418936"/>
    <n v="37"/>
  </r>
  <r>
    <x v="626"/>
    <x v="662"/>
    <s v="Horton, Brooke"/>
    <x v="1"/>
    <x v="61"/>
    <s v="02-04-2025 17:06"/>
    <s v="02-05-2025 17:06"/>
    <s v="false"/>
    <s v="02-15-2025 18:06"/>
    <s v="false"/>
    <s v="02-05-2025 15:45"/>
    <s v="Baldwin, Sharon"/>
    <x v="7"/>
    <n v="0.81839483646323519"/>
    <n v="41"/>
  </r>
  <r>
    <x v="627"/>
    <x v="663"/>
    <s v="Han, David (Byung)"/>
    <x v="2"/>
    <x v="53"/>
    <s v="02-04-2025 17:15"/>
    <s v="02-05-2025 17:15"/>
    <s v="false"/>
    <s v="02-18-2025 17:15"/>
    <s v="false"/>
    <s v="02-05-2025 20:25"/>
    <s v="Lorenz, Joshua D."/>
    <x v="7"/>
    <n v="0.91453980099545085"/>
    <n v="6"/>
  </r>
  <r>
    <x v="628"/>
    <x v="664"/>
    <s v="Gluss, Michelle"/>
    <x v="1"/>
    <x v="17"/>
    <s v="02-04-2025 17:26"/>
    <s v="02-05-2025 17:26"/>
    <s v="false"/>
    <s v="02-15-2025 18:26"/>
    <s v="false"/>
    <s v="02-04-2025 17:26"/>
    <s v="Mandi, Joe"/>
    <x v="2"/>
    <n v="0.78441899830374706"/>
    <n v="61"/>
  </r>
  <r>
    <x v="629"/>
    <x v="665"/>
    <s v="Johnson, Bruce"/>
    <x v="1"/>
    <x v="17"/>
    <s v="02-04-2025 20:16"/>
    <s v="02-05-2025 20:16"/>
    <s v="false"/>
    <s v="02-15-2025 21:16"/>
    <s v="false"/>
    <s v="02-04-2025 20:17"/>
    <s v="Mandi, Joe"/>
    <x v="2"/>
    <n v="0.28298216846589519"/>
    <n v="19"/>
  </r>
  <r>
    <x v="630"/>
    <x v="666"/>
    <s v="Yezella, Sai Sudha"/>
    <x v="1"/>
    <x v="62"/>
    <s v="02-04-2025 02:56"/>
    <s v="02-05-2025 02:56"/>
    <s v="false"/>
    <s v="02-14-2025 19:56"/>
    <s v="false"/>
    <s v="02-06-2025 07:55"/>
    <s v="Sinha, Mahesh"/>
    <x v="4"/>
    <n v="0.43264689027722869"/>
    <n v="59"/>
  </r>
  <r>
    <x v="631"/>
    <x v="667"/>
    <s v="Paiva, Michaela"/>
    <x v="3"/>
    <x v="18"/>
    <s v="02-04-2025 12:57"/>
    <s v="02-04-2025 18:57"/>
    <s v="false"/>
    <s v="02-06-2025 12:57"/>
    <s v="false"/>
    <s v="02-04-2025 14:47"/>
    <s v="Paul, Kimberly"/>
    <x v="2"/>
    <n v="0.27618308078570597"/>
    <n v="2"/>
  </r>
  <r>
    <x v="632"/>
    <x v="668"/>
    <s v="Svagna, Marco"/>
    <x v="1"/>
    <x v="45"/>
    <s v="02-04-2025 17:50"/>
    <s v="02-05-2025 17:50"/>
    <s v="false"/>
    <s v="02-15-2025 18:50"/>
    <s v="false"/>
    <s v="02-05-2025 15:14"/>
    <s v="C M, Saravanan"/>
    <x v="7"/>
    <n v="0.38224268937295947"/>
    <n v="35"/>
  </r>
  <r>
    <x v="633"/>
    <x v="669"/>
    <s v="Stark, Michael"/>
    <x v="2"/>
    <x v="22"/>
    <s v="02-04-2025 22:13"/>
    <s v="02-06-2025 07:00"/>
    <s v="false"/>
    <s v="02-19-2025 07:00"/>
    <s v="false"/>
    <s v="02-14-2025 16:49"/>
    <s v="Sanjuan, Sonja"/>
    <x v="3"/>
    <n v="8.8794173116313546E-2"/>
    <n v="14"/>
  </r>
  <r>
    <x v="634"/>
    <x v="670"/>
    <s v="Chubeck, Kaitlin"/>
    <x v="1"/>
    <x v="31"/>
    <s v="02-04-2025 10:31"/>
    <s v="02-04-2025 19:25"/>
    <s v="false"/>
    <s v="02-10-2025 04:25"/>
    <s v="false"/>
    <s v="02-04-2025 12:41"/>
    <s v="Smith, Sean"/>
    <x v="2"/>
    <n v="0.62784548215803127"/>
    <n v="20"/>
  </r>
  <r>
    <x v="635"/>
    <x v="671"/>
    <s v="Rotola, Courtney"/>
    <x v="1"/>
    <x v="63"/>
    <s v="02-04-2025 11:29"/>
    <s v="02-05-2025 11:29"/>
    <s v="false"/>
    <s v="02-15-2025 12:29"/>
    <s v="false"/>
    <s v="02-04-2025 11:38"/>
    <s v="Smith, Sean"/>
    <x v="2"/>
    <n v="0.4523693045368985"/>
    <n v="30"/>
  </r>
  <r>
    <x v="636"/>
    <x v="672"/>
    <s v="Polnati, Seetaram"/>
    <x v="1"/>
    <x v="45"/>
    <s v="02-04-2025 11:34"/>
    <s v="02-05-2025 14:00"/>
    <s v="false"/>
    <s v="02-15-2025 15:00"/>
    <s v="false"/>
    <s v="02-08-2025 18:54"/>
    <s v="C M, Saravanan"/>
    <x v="22"/>
    <n v="0.40087920869770766"/>
    <n v="37"/>
  </r>
  <r>
    <x v="637"/>
    <x v="673"/>
    <s v="Price, Ryan"/>
    <x v="1"/>
    <x v="19"/>
    <s v="02-04-2025 12:31"/>
    <s v="02-04-2025 20:31"/>
    <s v="false"/>
    <s v="02-10-2025 05:31"/>
    <s v="false"/>
    <s v="02-04-2025 12:51"/>
    <s v="C M, Saravanan"/>
    <x v="2"/>
    <n v="0.49432053346816784"/>
    <n v="28"/>
  </r>
  <r>
    <x v="638"/>
    <x v="674"/>
    <s v="Heinrich, JoAnn"/>
    <x v="1"/>
    <x v="61"/>
    <s v="02-04-2025 17:42"/>
    <s v="02-05-2025 17:42"/>
    <s v="false"/>
    <s v="02-15-2025 18:42"/>
    <s v="false"/>
    <s v="02-05-2025 10:12"/>
    <s v="Baldwin, Sharon"/>
    <x v="7"/>
    <n v="0.64989465073950081"/>
    <n v="33"/>
  </r>
  <r>
    <x v="428"/>
    <x v="675"/>
    <s v="Shah, Nancy"/>
    <x v="1"/>
    <x v="39"/>
    <s v="02-04-2025 07:30"/>
    <s v="02-05-2025 07:30"/>
    <s v="false"/>
    <s v="02-15-2025 08:30"/>
    <s v="false"/>
    <s v="02-04-2025 10:46"/>
    <s v="Sinha, Mahesh"/>
    <x v="2"/>
    <n v="6.3921704530260692E-2"/>
    <n v="13"/>
  </r>
  <r>
    <x v="639"/>
    <x v="676"/>
    <s v="Meman, Shohel"/>
    <x v="1"/>
    <x v="39"/>
    <s v="02-04-2025 08:27"/>
    <s v="02-04-2025 12:27"/>
    <s v="false"/>
    <s v="02-06-2025 08:27"/>
    <s v="false"/>
    <s v="02-04-2025 08:56"/>
    <s v="Sinha, Mahesh"/>
    <x v="2"/>
    <n v="6.4553889677435472E-2"/>
    <n v="14"/>
  </r>
  <r>
    <x v="640"/>
    <x v="677"/>
    <s v="Hiken, Marla"/>
    <x v="2"/>
    <x v="44"/>
    <s v="02-04-2025 09:44"/>
    <s v="02-04-2025 17:44"/>
    <s v="false"/>
    <s v="02-11-2025 09:44"/>
    <s v="false"/>
    <s v="02-04-2025 10:51"/>
    <s v="Smith, Sean"/>
    <x v="2"/>
    <n v="0.52802868953022108"/>
    <n v="17"/>
  </r>
  <r>
    <x v="641"/>
    <x v="678"/>
    <s v="Abrahamsen, Ryan"/>
    <x v="1"/>
    <x v="46"/>
    <s v="02-04-2025 11:13"/>
    <s v="02-04-2025 19:13"/>
    <s v="false"/>
    <s v="02-10-2025 04:13"/>
    <s v="false"/>
    <s v="02-04-2025 11:54"/>
    <s v="C M, Saravanan"/>
    <x v="2"/>
    <n v="0.89572529178236548"/>
    <n v="115"/>
  </r>
  <r>
    <x v="428"/>
    <x v="679"/>
    <s v="Guira, Madou"/>
    <x v="1"/>
    <x v="1"/>
    <s v="02-04-2025 13:52"/>
    <s v="02-05-2025 13:52"/>
    <s v="false"/>
    <s v="02-15-2025 14:52"/>
    <s v="false"/>
    <s v="02-04-2025 15:26"/>
    <s v="C M, Saravanan"/>
    <x v="2"/>
    <n v="3.4977095339497888E-2"/>
    <n v="4"/>
  </r>
  <r>
    <x v="392"/>
    <x v="680"/>
    <s v="O’Brien, Kerry"/>
    <x v="1"/>
    <x v="45"/>
    <s v="02-04-2025 15:51"/>
    <s v="02-05-2025 15:51"/>
    <s v="false"/>
    <s v="02-15-2025 16:51"/>
    <s v="false"/>
    <s v="02-06-2025 19:41"/>
    <s v="C M, Saravanan"/>
    <x v="4"/>
    <n v="0.379882001474661"/>
    <n v="34"/>
  </r>
  <r>
    <x v="642"/>
    <x v="681"/>
    <s v="Bayne, Michael"/>
    <x v="2"/>
    <x v="35"/>
    <s v="02-04-2025 19:00"/>
    <s v="02-06-2025 07:00"/>
    <s v="false"/>
    <s v="02-19-2025 07:00"/>
    <s v="false"/>
    <s v="02-05-2025 14:30"/>
    <s v="Smith, Sean"/>
    <x v="7"/>
    <n v="7.6249598583220446E-2"/>
    <n v="2"/>
  </r>
  <r>
    <x v="643"/>
    <x v="682"/>
    <s v="Knowles, Tyler"/>
    <x v="1"/>
    <x v="40"/>
    <s v="02-04-2025 11:07"/>
    <s v="02-05-2025 11:07"/>
    <s v="false"/>
    <s v="02-15-2025 12:07"/>
    <s v="false"/>
    <s v="02-04-2025 15:58"/>
    <s v="C M, Saravanan"/>
    <x v="2"/>
    <n v="0.37567046569293849"/>
    <n v="58"/>
  </r>
  <r>
    <x v="250"/>
    <x v="683"/>
    <s v="Maranga, Theodore"/>
    <x v="1"/>
    <x v="1"/>
    <s v="02-04-2025 14:55"/>
    <s v="02-05-2025 14:55"/>
    <s v="false"/>
    <s v="02-15-2025 15:55"/>
    <s v="false"/>
    <s v="02-04-2025 17:06"/>
    <s v="C M, Saravanan"/>
    <x v="2"/>
    <n v="0.30161581423904127"/>
    <n v="24"/>
  </r>
  <r>
    <x v="644"/>
    <x v="684"/>
    <s v="Chanda, Manideep"/>
    <x v="1"/>
    <x v="36"/>
    <s v="02-04-2025 07:12"/>
    <s v="02-05-2025 07:12"/>
    <s v="false"/>
    <s v="02-15-2025 08:12"/>
    <s v="false"/>
    <s v="02-04-2025 08:37"/>
    <s v="Sinha, Mahesh"/>
    <x v="2"/>
    <n v="0.92896490534079523"/>
    <n v="81"/>
  </r>
  <r>
    <x v="645"/>
    <x v="685"/>
    <s v="Van Burick, Marlene"/>
    <x v="1"/>
    <x v="39"/>
    <s v="02-04-2025 03:31"/>
    <s v="02-04-2025 11:31"/>
    <s v="false"/>
    <s v="02-09-2025 20:01"/>
    <s v="false"/>
    <s v="02-04-2025 10:44"/>
    <s v="Sinha, Mahesh"/>
    <x v="2"/>
    <n v="0.92964082779500945"/>
    <n v="158"/>
  </r>
  <r>
    <x v="646"/>
    <x v="686"/>
    <s v="Sharma, Nishu"/>
    <x v="1"/>
    <x v="39"/>
    <s v="02-04-2025 09:47"/>
    <s v="02-04-2025 13:47"/>
    <s v="false"/>
    <s v="02-06-2025 09:47"/>
    <s v="false"/>
    <s v="02-05-2025 04:30"/>
    <s v="Sinha, Mahesh"/>
    <x v="7"/>
    <n v="0.61725484733019531"/>
    <n v="102"/>
  </r>
  <r>
    <x v="647"/>
    <x v="687"/>
    <s v="Doshi, Mitul"/>
    <x v="2"/>
    <x v="2"/>
    <s v="02-04-2025 12:10"/>
    <s v="02-04-2025 16:10"/>
    <s v="false"/>
    <s v="02-06-2025 12:10"/>
    <s v="true"/>
    <s v="02-17-2025 16:56"/>
    <s v="Mandi, Joe"/>
    <x v="8"/>
    <n v="0.38022698076009132"/>
    <n v="9"/>
  </r>
  <r>
    <x v="648"/>
    <x v="688"/>
    <s v="Feldman, Ben"/>
    <x v="1"/>
    <x v="29"/>
    <s v="02-04-2025 13:37"/>
    <s v="02-05-2025 13:37"/>
    <s v="false"/>
    <s v="02-15-2025 14:37"/>
    <s v="false"/>
    <s v="02-04-2025 14:42"/>
    <s v="C M, Saravanan"/>
    <x v="2"/>
    <n v="0.41981501025216472"/>
    <n v="34"/>
  </r>
  <r>
    <x v="649"/>
    <x v="689"/>
    <s v="DeNisco, Michael"/>
    <x v="2"/>
    <x v="35"/>
    <s v="02-04-2025 17:19"/>
    <s v="02-05-2025 17:19"/>
    <s v="false"/>
    <s v="02-18-2025 17:19"/>
    <s v="false"/>
    <s v="02-07-2025 13:09"/>
    <s v="Smith, Sean"/>
    <x v="0"/>
    <n v="0.73777275182154156"/>
    <n v="41"/>
  </r>
  <r>
    <x v="650"/>
    <x v="690"/>
    <s v="Kite, Brad"/>
    <x v="1"/>
    <x v="29"/>
    <s v="02-04-2025 10:41"/>
    <s v="02-05-2025 10:41"/>
    <s v="false"/>
    <s v="02-15-2025 11:41"/>
    <s v="false"/>
    <s v="02-04-2025 15:23"/>
    <s v="C M, Saravanan"/>
    <x v="2"/>
    <n v="1.5553086753297807E-2"/>
    <n v="1"/>
  </r>
  <r>
    <x v="651"/>
    <x v="691"/>
    <s v="Budhoo, Ganesh"/>
    <x v="1"/>
    <x v="1"/>
    <s v="02-04-2025 13:47"/>
    <s v="02-05-2025 13:47"/>
    <s v="false"/>
    <s v="02-15-2025 14:47"/>
    <s v="false"/>
    <s v="02-06-2025 13:33"/>
    <s v="C M, Saravanan"/>
    <x v="4"/>
    <n v="0.84351450516719417"/>
    <n v="67"/>
  </r>
  <r>
    <x v="652"/>
    <x v="692"/>
    <s v="Jennings, Liam"/>
    <x v="1"/>
    <x v="76"/>
    <s v="02-04-2025 19:55"/>
    <s v="02-05-2025 19:55"/>
    <s v="false"/>
    <s v="02-15-2025 20:55"/>
    <s v="false"/>
    <s v="02-05-2025 15:16"/>
    <s v="C M, Saravanan"/>
    <x v="7"/>
    <n v="0.9589234721518981"/>
    <n v="64"/>
  </r>
  <r>
    <x v="653"/>
    <x v="693"/>
    <s v="Kumar, Nandu"/>
    <x v="1"/>
    <x v="39"/>
    <s v="02-04-2025 04:53"/>
    <s v="02-05-2025 04:53"/>
    <s v="false"/>
    <s v="02-14-2025 21:53"/>
    <s v="false"/>
    <s v="02-04-2025 05:16"/>
    <s v="Sinha, Mahesh"/>
    <x v="2"/>
    <n v="9.0265106384506244E-2"/>
    <n v="18"/>
  </r>
  <r>
    <x v="654"/>
    <x v="694"/>
    <s v="Giordano, Kathleen"/>
    <x v="2"/>
    <x v="22"/>
    <s v="02-04-2025 09:48"/>
    <s v="02-17-2025 08:21"/>
    <s v="false"/>
    <s v="02-18-2025 16:21"/>
    <s v="false"/>
    <s v="02-14-2025 16:48"/>
    <s v="Sanjuan, Sonja"/>
    <x v="3"/>
    <n v="0.45279841570848745"/>
    <n v="63"/>
  </r>
  <r>
    <x v="655"/>
    <x v="695"/>
    <s v="Nicoletti, Melanie"/>
    <x v="1"/>
    <x v="46"/>
    <s v="02-04-2025 10:01"/>
    <s v="02-04-2025 18:01"/>
    <s v="false"/>
    <s v="02-10-2025 03:01"/>
    <s v="false"/>
    <s v="02-04-2025 12:56"/>
    <s v="C M, Saravanan"/>
    <x v="2"/>
    <n v="8.2726071053576655E-2"/>
    <n v="8"/>
  </r>
  <r>
    <x v="656"/>
    <x v="696"/>
    <s v="Garcia, Ivan J."/>
    <x v="1"/>
    <x v="35"/>
    <s v="02-04-2025 10:25"/>
    <s v="02-05-2025 10:25"/>
    <s v="true"/>
    <s v="02-15-2025 11:25"/>
    <s v="false"/>
    <s v="02-05-2025 14:15"/>
    <s v="Smith, Sean"/>
    <x v="7"/>
    <n v="0.39739189923383078"/>
    <n v="19"/>
  </r>
  <r>
    <x v="657"/>
    <x v="697"/>
    <s v="Huntoon, David"/>
    <x v="1"/>
    <x v="66"/>
    <s v="02-04-2025 12:20"/>
    <s v="02-05-2025 12:20"/>
    <s v="false"/>
    <s v="02-15-2025 13:20"/>
    <s v="false"/>
    <s v="02-04-2025 12:21"/>
    <s v="C M, Saravanan"/>
    <x v="2"/>
    <n v="0.78859874443285904"/>
    <n v="77"/>
  </r>
  <r>
    <x v="658"/>
    <x v="698"/>
    <s v="Garcia, Ivan J."/>
    <x v="1"/>
    <x v="68"/>
    <s v="02-04-2025 14:28"/>
    <s v="02-05-2025 14:28"/>
    <s v="false"/>
    <s v="02-15-2025 15:28"/>
    <s v="false"/>
    <s v="02-04-2025 15:29"/>
    <s v="C M, Saravanan"/>
    <x v="2"/>
    <n v="0.88797131956137254"/>
    <n v="88"/>
  </r>
  <r>
    <x v="659"/>
    <x v="699"/>
    <s v="Johnson, Natalie"/>
    <x v="1"/>
    <x v="23"/>
    <s v="02-04-2025 14:53"/>
    <s v="02-05-2025 14:53"/>
    <s v="false"/>
    <s v="02-15-2025 15:53"/>
    <s v="false"/>
    <s v="02-04-2025 14:53"/>
    <s v="Baldwin, Sharon"/>
    <x v="2"/>
    <n v="0.58944942161340919"/>
    <n v="64"/>
  </r>
  <r>
    <x v="660"/>
    <x v="700"/>
    <s v="Chen, Hui"/>
    <x v="1"/>
    <x v="23"/>
    <s v="02-04-2025 14:54"/>
    <s v="02-05-2025 14:54"/>
    <s v="false"/>
    <s v="02-15-2025 15:54"/>
    <s v="false"/>
    <s v="02-04-2025 14:54"/>
    <s v="Baldwin, Sharon"/>
    <x v="2"/>
    <n v="0.27367579909176909"/>
    <n v="26"/>
  </r>
  <r>
    <x v="661"/>
    <x v="701"/>
    <s v="McDougall, John"/>
    <x v="1"/>
    <x v="23"/>
    <s v="02-04-2025 14:55"/>
    <s v="02-04-2025 22:55"/>
    <s v="false"/>
    <s v="02-10-2025 07:56"/>
    <s v="false"/>
    <s v="02-04-2025 16:08"/>
    <s v="Baldwin, Sharon"/>
    <x v="2"/>
    <n v="0.67498420075108978"/>
    <n v="79"/>
  </r>
  <r>
    <x v="662"/>
    <x v="702"/>
    <s v="Wiegert, Alex"/>
    <x v="1"/>
    <x v="44"/>
    <s v="02-04-2025 15:55"/>
    <s v="02-05-2025 15:55"/>
    <s v="false"/>
    <s v="02-15-2025 16:55"/>
    <s v="false"/>
    <s v="02-06-2025 14:21"/>
    <s v="Smith, Sean"/>
    <x v="4"/>
    <n v="0.16231230861114654"/>
    <n v="6"/>
  </r>
  <r>
    <x v="663"/>
    <x v="703"/>
    <s v="Garcia, Ivan J."/>
    <x v="1"/>
    <x v="32"/>
    <s v="02-04-2025 16:26"/>
    <s v="02-07-2025 02:39"/>
    <s v="false"/>
    <s v="02-17-2025 12:39"/>
    <s v="false"/>
    <s v="02-06-2025 16:12"/>
    <s v="C M, Saravanan"/>
    <x v="4"/>
    <n v="4.0641904390111394E-2"/>
    <n v="4"/>
  </r>
  <r>
    <x v="664"/>
    <x v="704"/>
    <s v="Keesala, Anusha"/>
    <x v="5"/>
    <x v="71"/>
    <s v="02-04-2025 06:19"/>
    <s v="02-04-2025 19:00"/>
    <s v="false"/>
    <s v="02-18-2025 07:00"/>
    <s v="false"/>
    <s v="02-05-2025 12:23"/>
    <s v="Paul, Kimberly"/>
    <x v="7"/>
    <n v="0.35063288366925127"/>
    <n v="3"/>
  </r>
  <r>
    <x v="665"/>
    <x v="705"/>
    <s v="Solla-Vazquez, Elda"/>
    <x v="1"/>
    <x v="34"/>
    <s v="02-04-2025 07:02"/>
    <s v="02-04-2025 11:02"/>
    <s v="false"/>
    <s v="02-06-2025 07:02"/>
    <s v="false"/>
    <s v="02-04-2025 08:08"/>
    <s v="C M, Saravanan"/>
    <x v="2"/>
    <n v="0.57218015903066688"/>
    <n v="67"/>
  </r>
  <r>
    <x v="431"/>
    <x v="706"/>
    <s v="Dilo, Amarilda"/>
    <x v="1"/>
    <x v="49"/>
    <s v="02-04-2025 09:07"/>
    <s v="02-05-2025 09:56"/>
    <s v="false"/>
    <s v="02-15-2025 10:56"/>
    <s v="false"/>
    <s v="02-05-2025 12:59"/>
    <s v="Sanjuan, Sonja"/>
    <x v="7"/>
    <n v="0.8593413147599368"/>
    <n v="9"/>
  </r>
  <r>
    <x v="666"/>
    <x v="707"/>
    <s v="Mola, Joseph"/>
    <x v="1"/>
    <x v="40"/>
    <s v="02-04-2025 09:36"/>
    <s v="02-05-2025 09:36"/>
    <s v="false"/>
    <s v="02-15-2025 10:36"/>
    <s v="false"/>
    <s v="02-06-2025 12:45"/>
    <s v="C M, Saravanan"/>
    <x v="4"/>
    <n v="0.75368288506394554"/>
    <n v="110"/>
  </r>
  <r>
    <x v="667"/>
    <x v="708"/>
    <s v="Svoboda, Megan"/>
    <x v="1"/>
    <x v="1"/>
    <s v="02-04-2025 11:47"/>
    <s v="02-05-2025 11:47"/>
    <s v="false"/>
    <s v="02-15-2025 12:47"/>
    <s v="false"/>
    <s v="02-04-2025 12:20"/>
    <s v="C M, Saravanan"/>
    <x v="2"/>
    <n v="0.67998950182912532"/>
    <n v="57"/>
  </r>
  <r>
    <x v="668"/>
    <x v="709"/>
    <s v="Romel, Tyler A."/>
    <x v="1"/>
    <x v="61"/>
    <s v="02-04-2025 13:50"/>
    <s v="02-05-2025 13:50"/>
    <s v="false"/>
    <s v="02-15-2025 14:50"/>
    <s v="false"/>
    <s v="02-04-2025 13:50"/>
    <s v="Baldwin, Sharon"/>
    <x v="2"/>
    <n v="0.4248589576495696"/>
    <n v="21"/>
  </r>
  <r>
    <x v="669"/>
    <x v="710"/>
    <s v="Bolt, Alexander"/>
    <x v="1"/>
    <x v="46"/>
    <s v="02-04-2025 09:43"/>
    <s v="02-04-2025 17:43"/>
    <s v="false"/>
    <s v="02-10-2025 02:43"/>
    <s v="false"/>
    <s v="02-04-2025 10:09"/>
    <s v="C M, Saravanan"/>
    <x v="2"/>
    <n v="0.48469667435902497"/>
    <n v="67"/>
  </r>
  <r>
    <x v="670"/>
    <x v="711"/>
    <s v="Valle, Leanna"/>
    <x v="1"/>
    <x v="74"/>
    <s v="02-04-2025 13:00"/>
    <s v="02-05-2025 13:00"/>
    <s v="false"/>
    <s v="02-15-2025 14:00"/>
    <s v="false"/>
    <s v="02-04-2025 13:51"/>
    <s v="Smith, Sean"/>
    <x v="2"/>
    <n v="0.19069098474008239"/>
    <n v="11"/>
  </r>
  <r>
    <x v="250"/>
    <x v="712"/>
    <s v="Bao, Michelle"/>
    <x v="1"/>
    <x v="66"/>
    <s v="02-04-2025 09:38"/>
    <s v="02-05-2025 09:38"/>
    <s v="false"/>
    <s v="02-15-2025 10:38"/>
    <s v="false"/>
    <s v="02-04-2025 14:55"/>
    <s v="C M, Saravanan"/>
    <x v="2"/>
    <n v="0.48922583832044575"/>
    <n v="49"/>
  </r>
  <r>
    <x v="671"/>
    <x v="713"/>
    <s v="Duvvuri, K S S Bhagya Madhav"/>
    <x v="1"/>
    <x v="66"/>
    <s v="02-04-2025 09:38"/>
    <s v="02-05-2025 09:38"/>
    <s v="false"/>
    <s v="02-15-2025 10:38"/>
    <s v="false"/>
    <s v="02-04-2025 12:26"/>
    <s v="C M, Saravanan"/>
    <x v="2"/>
    <n v="0.75864429573650893"/>
    <n v="73"/>
  </r>
  <r>
    <x v="672"/>
    <x v="714"/>
    <s v="Duvvuri, K S S Bhagya Madhav"/>
    <x v="1"/>
    <x v="66"/>
    <s v="02-04-2025 09:41"/>
    <s v="02-05-2025 09:41"/>
    <s v="false"/>
    <s v="02-15-2025 10:41"/>
    <s v="false"/>
    <s v="02-04-2025 12:27"/>
    <s v="C M, Saravanan"/>
    <x v="2"/>
    <n v="0.43179372745820555"/>
    <n v="37"/>
  </r>
  <r>
    <x v="673"/>
    <x v="715"/>
    <s v="Garcia, Marilyn"/>
    <x v="1"/>
    <x v="29"/>
    <s v="02-04-2025 09:52"/>
    <s v="02-05-2025 09:52"/>
    <s v="false"/>
    <s v="02-15-2025 10:52"/>
    <s v="false"/>
    <s v="02-04-2025 11:52"/>
    <s v="C M, Saravanan"/>
    <x v="2"/>
    <n v="0.31864475447182805"/>
    <n v="26"/>
  </r>
  <r>
    <x v="674"/>
    <x v="716"/>
    <s v="Voicemail"/>
    <x v="1"/>
    <x v="68"/>
    <s v="02-04-2025 12:36"/>
    <s v="02-05-2025 12:36"/>
    <s v="false"/>
    <s v="02-15-2025 13:36"/>
    <s v="false"/>
    <s v="02-04-2025 14:21"/>
    <s v="C M, Saravanan"/>
    <x v="2"/>
    <n v="0.2722473180984738"/>
    <n v="30"/>
  </r>
  <r>
    <x v="428"/>
    <x v="717"/>
    <s v="D'Alessandro, Nicholas"/>
    <x v="2"/>
    <x v="35"/>
    <s v="02-04-2025 14:05"/>
    <s v="02-05-2025 14:05"/>
    <s v="false"/>
    <s v="02-18-2025 14:05"/>
    <s v="false"/>
    <s v="02-05-2025 14:33"/>
    <s v="Smith, Sean"/>
    <x v="7"/>
    <n v="0.26369851468173122"/>
    <n v="13"/>
  </r>
  <r>
    <x v="675"/>
    <x v="718"/>
    <s v="Tate, Melissa"/>
    <x v="1"/>
    <x v="40"/>
    <s v="02-04-2025 11:21"/>
    <s v="02-05-2025 11:21"/>
    <s v="false"/>
    <s v="02-15-2025 12:21"/>
    <s v="false"/>
    <s v="02-04-2025 11:36"/>
    <s v="C M, Saravanan"/>
    <x v="2"/>
    <n v="0.43573164137655651"/>
    <n v="71"/>
  </r>
  <r>
    <x v="676"/>
    <x v="719"/>
    <s v="Michael, Margaret"/>
    <x v="2"/>
    <x v="44"/>
    <s v="02-04-2025 11:49"/>
    <s v="02-05-2025 07:49"/>
    <s v="false"/>
    <s v="02-11-2025 11:49"/>
    <s v="false"/>
    <s v="02-04-2025 11:55"/>
    <s v="Smith, Sean"/>
    <x v="2"/>
    <n v="0.84457243319727193"/>
    <n v="32"/>
  </r>
  <r>
    <x v="677"/>
    <x v="720"/>
    <s v="Makuikila, Rodney"/>
    <x v="2"/>
    <x v="44"/>
    <s v="02-04-2025 12:03"/>
    <s v="02-05-2025 12:03"/>
    <s v="false"/>
    <s v="02-18-2025 12:03"/>
    <s v="false"/>
    <s v="02-04-2025 12:55"/>
    <s v="Smith, Sean"/>
    <x v="2"/>
    <n v="0.83936101658691065"/>
    <n v="31"/>
  </r>
  <r>
    <x v="678"/>
    <x v="721"/>
    <s v="Lloyd, Jason"/>
    <x v="1"/>
    <x v="34"/>
    <s v="02-04-2025 12:08"/>
    <s v="02-04-2025 16:08"/>
    <s v="false"/>
    <s v="02-06-2025 12:08"/>
    <s v="false"/>
    <s v="02-04-2025 12:58"/>
    <s v="C M, Saravanan"/>
    <x v="2"/>
    <n v="0.52678691086825635"/>
    <n v="61"/>
  </r>
  <r>
    <x v="679"/>
    <x v="722"/>
    <s v="Green, Branden"/>
    <x v="1"/>
    <x v="23"/>
    <s v="02-04-2025 12:25"/>
    <s v="02-05-2025 12:25"/>
    <s v="false"/>
    <s v="02-15-2025 13:25"/>
    <s v="false"/>
    <s v="02-04-2025 18:04"/>
    <s v="Baldwin, Sharon"/>
    <x v="2"/>
    <n v="0.56575121145465068"/>
    <n v="58"/>
  </r>
  <r>
    <x v="680"/>
    <x v="723"/>
    <s v="Barrenechea, Christian"/>
    <x v="1"/>
    <x v="31"/>
    <s v="02-04-2025 12:48"/>
    <s v="02-04-2025 20:48"/>
    <s v="false"/>
    <s v="02-10-2025 05:49"/>
    <s v="false"/>
    <s v="02-04-2025 12:48"/>
    <s v="Smith, Sean"/>
    <x v="2"/>
    <n v="0.53245524485667917"/>
    <n v="15"/>
  </r>
  <r>
    <x v="681"/>
    <x v="724"/>
    <s v="Bagley, Savannah"/>
    <x v="1"/>
    <x v="19"/>
    <s v="02-04-2025 18:19"/>
    <s v="02-05-2025 18:19"/>
    <s v="false"/>
    <s v="02-15-2025 19:20"/>
    <s v="false"/>
    <s v="02-04-2025 19:38"/>
    <s v="C M, Saravanan"/>
    <x v="2"/>
    <n v="0.24939521323578195"/>
    <n v="11"/>
  </r>
  <r>
    <x v="682"/>
    <x v="725"/>
    <s v="Ahn, Joe"/>
    <x v="2"/>
    <x v="9"/>
    <s v="02-04-2025 13:17"/>
    <s v="02-07-2025 17:52"/>
    <s v="false"/>
    <s v="02-13-2025 02:52"/>
    <s v="true"/>
    <s v="02-17-2025 09:44"/>
    <s v="Sanjuan, Sonja"/>
    <x v="8"/>
    <n v="0.33390131680458912"/>
    <n v="11"/>
  </r>
  <r>
    <x v="683"/>
    <x v="726"/>
    <s v="Manosh, Linda"/>
    <x v="1"/>
    <x v="38"/>
    <s v="02-04-2025 14:24"/>
    <s v="02-05-2025 14:24"/>
    <s v="false"/>
    <s v="02-15-2025 15:24"/>
    <s v="false"/>
    <s v="02-06-2025 10:15"/>
    <s v="Persells, Joe"/>
    <x v="4"/>
    <n v="0.54125331129321885"/>
    <n v="5"/>
  </r>
  <r>
    <x v="684"/>
    <x v="727"/>
    <s v="Medina, Liza"/>
    <x v="1"/>
    <x v="45"/>
    <s v="02-04-2025 15:08"/>
    <s v="02-05-2025 15:08"/>
    <s v="false"/>
    <s v="02-15-2025 16:08"/>
    <s v="false"/>
    <s v="02-04-2025 16:51"/>
    <s v="C M, Saravanan"/>
    <x v="2"/>
    <n v="0.51330632962032274"/>
    <n v="52"/>
  </r>
  <r>
    <x v="685"/>
    <x v="728"/>
    <s v="Kranz, Ken"/>
    <x v="1"/>
    <x v="40"/>
    <s v="02-04-2025 14:02"/>
    <s v="02-05-2025 14:02"/>
    <s v="false"/>
    <s v="02-15-2025 15:02"/>
    <s v="false"/>
    <s v="02-06-2025 12:41"/>
    <s v="C M, Saravanan"/>
    <x v="4"/>
    <n v="0.25857694776130113"/>
    <n v="42"/>
  </r>
  <r>
    <x v="686"/>
    <x v="729"/>
    <s v="Jenny, Devin J."/>
    <x v="2"/>
    <x v="9"/>
    <s v="02-04-2025 14:43"/>
    <s v="02-05-2025 10:43"/>
    <s v="false"/>
    <s v="02-11-2025 14:43"/>
    <s v="false"/>
    <s v="02-10-2025 12:28"/>
    <s v="Sanjuan, Sonja"/>
    <x v="14"/>
    <n v="0.56574576455791648"/>
    <n v="19"/>
  </r>
  <r>
    <x v="687"/>
    <x v="730"/>
    <s v="Dalfonzo, David"/>
    <x v="1"/>
    <x v="63"/>
    <s v="02-04-2025 17:28"/>
    <s v="02-05-2025 17:28"/>
    <s v="false"/>
    <s v="02-15-2025 18:28"/>
    <s v="false"/>
    <s v="02-05-2025 09:57"/>
    <s v="Smith, Sean"/>
    <x v="7"/>
    <n v="0.39871767057812479"/>
    <n v="27"/>
  </r>
  <r>
    <x v="688"/>
    <x v="731"/>
    <s v="Sturman, Elizabeth"/>
    <x v="2"/>
    <x v="3"/>
    <s v="02-04-2025 16:42"/>
    <s v="02-05-2025 12:42"/>
    <s v="false"/>
    <s v="02-11-2025 16:42"/>
    <s v="false"/>
    <s v="02-04-2025 16:43"/>
    <s v="Sanjuan, Sonja"/>
    <x v="2"/>
    <n v="0.75530537056288949"/>
    <n v="37"/>
  </r>
  <r>
    <x v="689"/>
    <x v="732"/>
    <s v="Schneider, Andrew"/>
    <x v="1"/>
    <x v="40"/>
    <s v="02-04-2025 17:22"/>
    <s v="02-05-2025 17:22"/>
    <s v="false"/>
    <s v="02-15-2025 18:22"/>
    <s v="true"/>
    <s v="02-18-2025 14:44"/>
    <s v="C M, Saravanan"/>
    <x v="21"/>
    <n v="0.19651607911890401"/>
    <n v="30"/>
  </r>
  <r>
    <x v="690"/>
    <x v="733"/>
    <s v="Merino, Edgar"/>
    <x v="1"/>
    <x v="78"/>
    <s v="02-04-2025 18:12"/>
    <s v="02-05-2025 18:12"/>
    <s v="false"/>
    <s v="02-15-2025 19:12"/>
    <s v="false"/>
    <s v="02-04-2025 18:42"/>
    <s v="C M, Saravanan"/>
    <x v="2"/>
    <n v="0.10443036587800469"/>
    <n v="5"/>
  </r>
  <r>
    <x v="610"/>
    <x v="734"/>
    <s v="Vajda, Joseph"/>
    <x v="1"/>
    <x v="43"/>
    <s v="02-04-2025 19:07"/>
    <s v="02-05-2025 19:07"/>
    <s v="false"/>
    <s v="02-15-2025 20:08"/>
    <s v="false"/>
    <s v="02-05-2025 18:54"/>
    <s v="C M, Saravanan"/>
    <x v="7"/>
    <n v="7.2305632407985265E-2"/>
    <n v="4"/>
  </r>
  <r>
    <x v="691"/>
    <x v="735"/>
    <s v="Hudson, Darren"/>
    <x v="2"/>
    <x v="2"/>
    <s v="02-04-2025 19:26"/>
    <s v="02-04-2025 23:26"/>
    <s v="true"/>
    <s v="02-17-2025 18:17"/>
    <s v="false"/>
    <s v="02-14-2025 15:08"/>
    <s v="Mandi, Joe"/>
    <x v="3"/>
    <n v="0.83330186170831988"/>
    <n v="24"/>
  </r>
  <r>
    <x v="692"/>
    <x v="736"/>
    <s v="Gangadia, Darshan"/>
    <x v="1"/>
    <x v="60"/>
    <s v="02-05-2025 01:00"/>
    <s v="02-05-2025 05:00"/>
    <s v="false"/>
    <s v="02-07-2025 01:00"/>
    <s v="false"/>
    <s v="02-05-2025 01:41"/>
    <s v="Sinha, Mahesh"/>
    <x v="7"/>
    <n v="0.85306737546784728"/>
    <n v="51"/>
  </r>
  <r>
    <x v="693"/>
    <x v="737"/>
    <s v="Shah, Karan"/>
    <x v="1"/>
    <x v="56"/>
    <s v="02-05-2025 01:45"/>
    <s v="02-06-2025 01:45"/>
    <s v="true"/>
    <s v="02-16-2025 11:15"/>
    <s v="false"/>
    <s v="02-06-2025 02:08"/>
    <s v="Sinha, Mahesh"/>
    <x v="4"/>
    <n v="0.18393388968672553"/>
    <n v="9"/>
  </r>
  <r>
    <x v="694"/>
    <x v="738"/>
    <s v="Sangepu, Shamili"/>
    <x v="1"/>
    <x v="62"/>
    <s v="02-05-2025 03:28"/>
    <s v="02-06-2025 03:28"/>
    <s v="false"/>
    <s v="02-16-2025 12:58"/>
    <s v="false"/>
    <s v="02-05-2025 05:02"/>
    <s v="Sinha, Mahesh"/>
    <x v="7"/>
    <n v="0.61150652541178308"/>
    <n v="85"/>
  </r>
  <r>
    <x v="695"/>
    <x v="739"/>
    <s v="Mesrop, Sylva"/>
    <x v="2"/>
    <x v="16"/>
    <s v="02-05-2025 00:39"/>
    <s v="02-05-2025 15:00"/>
    <s v="false"/>
    <s v="02-12-2025 07:00"/>
    <s v="false"/>
    <s v="02-05-2025 17:19"/>
    <s v="Mandi, Joe"/>
    <x v="7"/>
    <n v="0.12200733193769464"/>
    <n v="4"/>
  </r>
  <r>
    <x v="696"/>
    <x v="740"/>
    <s v="Harkhani, Yogesh"/>
    <x v="1"/>
    <x v="5"/>
    <s v="02-05-2025 04:41"/>
    <s v="02-06-2025 05:01"/>
    <s v="false"/>
    <s v="02-16-2025 14:31"/>
    <s v="false"/>
    <s v="02-05-2025 05:30"/>
    <s v="Sinha, Mahesh"/>
    <x v="7"/>
    <n v="0.54932625352956088"/>
    <n v="40"/>
  </r>
  <r>
    <x v="697"/>
    <x v="741"/>
    <s v="Yezella, Sai Sudha"/>
    <x v="1"/>
    <x v="48"/>
    <s v="02-05-2025 01:51"/>
    <s v="02-06-2025 01:51"/>
    <s v="false"/>
    <s v="02-16-2025 11:21"/>
    <s v="false"/>
    <s v="02-06-2025 04:54"/>
    <s v="Sinha, Mahesh"/>
    <x v="4"/>
    <n v="0.55962382242159525"/>
    <n v="50"/>
  </r>
  <r>
    <x v="698"/>
    <x v="742"/>
    <s v="Tulsyan, Prakhar"/>
    <x v="1"/>
    <x v="39"/>
    <s v="02-05-2025 01:45"/>
    <s v="02-05-2025 02:45"/>
    <s v="false"/>
    <s v="02-05-2025 09:45"/>
    <s v="false"/>
    <s v="02-05-2025 05:56"/>
    <s v="Sinha, Mahesh"/>
    <x v="7"/>
    <n v="0.29492930624034985"/>
    <n v="43"/>
  </r>
  <r>
    <x v="699"/>
    <x v="743"/>
    <s v="Shah, Niyati"/>
    <x v="1"/>
    <x v="39"/>
    <s v="02-05-2025 00:35"/>
    <s v="02-06-2025 00:35"/>
    <s v="false"/>
    <s v="02-16-2025 10:05"/>
    <s v="false"/>
    <s v="02-05-2025 05:38"/>
    <s v="Sinha, Mahesh"/>
    <x v="7"/>
    <n v="0.62380832913088724"/>
    <n v="104"/>
  </r>
  <r>
    <x v="700"/>
    <x v="744"/>
    <s v="Wani, Komal"/>
    <x v="1"/>
    <x v="37"/>
    <s v="02-05-2025 00:59"/>
    <s v="02-06-2025 00:59"/>
    <s v="false"/>
    <s v="02-16-2025 10:29"/>
    <s v="false"/>
    <s v="02-05-2025 05:01"/>
    <s v="Sinha, Mahesh"/>
    <x v="7"/>
    <n v="1.4744541506171993E-2"/>
    <n v="2"/>
  </r>
  <r>
    <x v="701"/>
    <x v="745"/>
    <s v="Sannidhi, Sowmya"/>
    <x v="1"/>
    <x v="39"/>
    <s v="02-05-2025 00:39"/>
    <s v="02-05-2025 04:39"/>
    <s v="false"/>
    <s v="02-07-2025 00:39"/>
    <s v="false"/>
    <s v="02-06-2025 04:41"/>
    <s v="Sinha, Mahesh"/>
    <x v="4"/>
    <n v="0.70487073795563016"/>
    <n v="116"/>
  </r>
  <r>
    <x v="702"/>
    <x v="746"/>
    <s v="Gopani, Krupa"/>
    <x v="1"/>
    <x v="39"/>
    <s v="02-05-2025 01:45"/>
    <s v="02-05-2025 09:45"/>
    <s v="false"/>
    <s v="02-10-2025 18:45"/>
    <s v="false"/>
    <s v="02-05-2025 05:51"/>
    <s v="Sinha, Mahesh"/>
    <x v="7"/>
    <n v="0.95567986532062865"/>
    <n v="162"/>
  </r>
  <r>
    <x v="703"/>
    <x v="747"/>
    <s v="Lawrence, Abin"/>
    <x v="3"/>
    <x v="77"/>
    <s v="02-05-2025 04:07"/>
    <s v="02-05-2025 10:07"/>
    <s v="false"/>
    <s v="02-07-2025 04:07"/>
    <s v="false"/>
    <s v="02-05-2025 04:58"/>
    <s v="Paul, Kimberly"/>
    <x v="7"/>
    <n v="6.4823047938118106E-2"/>
    <n v="4"/>
  </r>
  <r>
    <x v="704"/>
    <x v="748"/>
    <s v="Rajpurohit, Kanishka"/>
    <x v="1"/>
    <x v="60"/>
    <s v="02-05-2025 01:45"/>
    <s v="02-06-2025 01:45"/>
    <s v="false"/>
    <s v="02-16-2025 11:15"/>
    <s v="false"/>
    <s v="02-05-2025 01:55"/>
    <s v="Sinha, Mahesh"/>
    <x v="7"/>
    <n v="0.83568159706549072"/>
    <n v="48"/>
  </r>
  <r>
    <x v="705"/>
    <x v="749"/>
    <s v="Sharma, Hitesh"/>
    <x v="1"/>
    <x v="62"/>
    <s v="02-05-2025 01:36"/>
    <s v="02-06-2025 01:36"/>
    <s v="false"/>
    <s v="02-16-2025 11:07"/>
    <s v="false"/>
    <s v="02-05-2025 03:32"/>
    <s v="Sinha, Mahesh"/>
    <x v="7"/>
    <n v="0.51973911019880881"/>
    <n v="73"/>
  </r>
  <r>
    <x v="706"/>
    <x v="750"/>
    <s v="Solanki, Gaurav"/>
    <x v="1"/>
    <x v="48"/>
    <s v="02-05-2025 02:14"/>
    <s v="02-06-2025 02:14"/>
    <s v="false"/>
    <s v="02-16-2025 11:44"/>
    <s v="false"/>
    <s v="02-06-2025 03:36"/>
    <s v="Sinha, Mahesh"/>
    <x v="4"/>
    <n v="9.3908356702537388E-2"/>
    <n v="11"/>
  </r>
  <r>
    <x v="707"/>
    <x v="751"/>
    <s v="Theron, Charl"/>
    <x v="1"/>
    <x v="39"/>
    <s v="02-05-2025 03:44"/>
    <s v="02-06-2025 03:44"/>
    <s v="false"/>
    <s v="02-16-2025 13:14"/>
    <s v="false"/>
    <s v="02-05-2025 03:51"/>
    <s v="Sinha, Mahesh"/>
    <x v="7"/>
    <n v="0.76135720301501542"/>
    <n v="132"/>
  </r>
  <r>
    <x v="708"/>
    <x v="752"/>
    <s v="Emmidishetty, Saikrishna"/>
    <x v="1"/>
    <x v="56"/>
    <s v="02-05-2025 02:25"/>
    <s v="02-06-2025 02:25"/>
    <s v="false"/>
    <s v="02-16-2025 11:55"/>
    <s v="false"/>
    <s v="02-06-2025 02:09"/>
    <s v="Sinha, Mahesh"/>
    <x v="4"/>
    <n v="0.91172076097796972"/>
    <n v="52"/>
  </r>
  <r>
    <x v="709"/>
    <x v="753"/>
    <s v="Thakkar, Kaushal"/>
    <x v="1"/>
    <x v="62"/>
    <s v="02-05-2025 05:18"/>
    <s v="02-06-2025 05:18"/>
    <s v="false"/>
    <s v="02-16-2025 14:48"/>
    <s v="false"/>
    <s v="02-11-2025 00:30"/>
    <s v="Sinha, Mahesh"/>
    <x v="10"/>
    <n v="0.49647868192167044"/>
    <n v="67"/>
  </r>
  <r>
    <x v="710"/>
    <x v="754"/>
    <s v="Shaik, Moulana"/>
    <x v="1"/>
    <x v="36"/>
    <s v="02-05-2025 01:26"/>
    <s v="02-05-2025 05:26"/>
    <s v="false"/>
    <s v="02-07-2025 01:26"/>
    <s v="false"/>
    <s v="02-05-2025 02:48"/>
    <s v="Sinha, Mahesh"/>
    <x v="7"/>
    <n v="0.24229645238678033"/>
    <n v="30"/>
  </r>
  <r>
    <x v="711"/>
    <x v="755"/>
    <s v="Doshi, Mitul"/>
    <x v="1"/>
    <x v="62"/>
    <s v="02-05-2025 01:03"/>
    <s v="02-12-2025 08:43"/>
    <s v="false"/>
    <s v="02-14-2025 04:43"/>
    <s v="false"/>
    <s v="02-12-2025 05:27"/>
    <s v="Sinha, Mahesh"/>
    <x v="6"/>
    <n v="0.1378332747253509"/>
    <n v="21"/>
  </r>
  <r>
    <x v="712"/>
    <x v="756"/>
    <s v="Doshi, Mitul"/>
    <x v="1"/>
    <x v="37"/>
    <s v="02-05-2025 02:11"/>
    <s v="02-06-2025 02:11"/>
    <s v="false"/>
    <s v="02-16-2025 11:41"/>
    <s v="false"/>
    <s v="02-12-2025 05:28"/>
    <s v="Sinha, Mahesh"/>
    <x v="6"/>
    <n v="0.65349720707425552"/>
    <n v="69"/>
  </r>
  <r>
    <x v="713"/>
    <x v="757"/>
    <s v="Shah, Karan"/>
    <x v="1"/>
    <x v="37"/>
    <s v="02-05-2025 06:24"/>
    <s v="02-24-2025 09:11"/>
    <s v="false"/>
    <s v="02-26-2025 05:11"/>
    <s v="false"/>
    <s v="02-24-2025 06:08"/>
    <s v="Sinha, Mahesh"/>
    <x v="11"/>
    <n v="2.3885438381158197E-2"/>
    <n v="4"/>
  </r>
  <r>
    <x v="714"/>
    <x v="758"/>
    <s v="Pandya, Hiren"/>
    <x v="0"/>
    <x v="7"/>
    <s v="02-05-2025 02:48"/>
    <s v="02-05-2025 11:00"/>
    <s v="true"/>
    <s v="02-07-2025 07:00"/>
    <s v="false"/>
    <s v="02-06-2025 16:22"/>
    <s v="Persells, Joe"/>
    <x v="4"/>
    <n v="0.4702050576592649"/>
    <n v="3"/>
  </r>
  <r>
    <x v="715"/>
    <x v="759"/>
    <s v="Aggarwal, Pinki"/>
    <x v="1"/>
    <x v="37"/>
    <s v="02-05-2025 05:46"/>
    <s v="02-06-2025 05:46"/>
    <s v="false"/>
    <s v="02-16-2025 15:16"/>
    <s v="false"/>
    <s v="02-05-2025 07:03"/>
    <s v="Sinha, Mahesh"/>
    <x v="7"/>
    <n v="0.10569495755748259"/>
    <n v="10"/>
  </r>
  <r>
    <x v="716"/>
    <x v="760"/>
    <s v="Patil, Deepti"/>
    <x v="1"/>
    <x v="60"/>
    <s v="02-05-2025 01:58"/>
    <s v="02-05-2025 05:58"/>
    <s v="false"/>
    <s v="02-07-2025 01:58"/>
    <s v="false"/>
    <s v="02-06-2025 06:24"/>
    <s v="Sinha, Mahesh"/>
    <x v="4"/>
    <n v="0.61734097741295679"/>
    <n v="31"/>
  </r>
  <r>
    <x v="717"/>
    <x v="761"/>
    <s v="Vavilala, Mahendar"/>
    <x v="1"/>
    <x v="48"/>
    <s v="02-05-2025 01:24"/>
    <s v="02-06-2025 01:24"/>
    <s v="false"/>
    <s v="02-16-2025 10:54"/>
    <s v="false"/>
    <s v="02-05-2025 02:45"/>
    <s v="Sinha, Mahesh"/>
    <x v="7"/>
    <n v="0.6734223071383727"/>
    <n v="61"/>
  </r>
  <r>
    <x v="718"/>
    <x v="762"/>
    <s v="Narang, Manpreet"/>
    <x v="1"/>
    <x v="5"/>
    <s v="02-05-2025 02:18"/>
    <s v="02-06-2025 02:18"/>
    <s v="false"/>
    <s v="02-16-2025 11:48"/>
    <s v="false"/>
    <s v="02-05-2025 04:53"/>
    <s v="Sinha, Mahesh"/>
    <x v="7"/>
    <n v="0.32656043264778511"/>
    <n v="26"/>
  </r>
  <r>
    <x v="719"/>
    <x v="763"/>
    <s v="Szold, Robert"/>
    <x v="2"/>
    <x v="2"/>
    <s v="02-05-2025 10:12"/>
    <s v="02-05-2025 18:12"/>
    <s v="true"/>
    <s v="02-12-2025 10:12"/>
    <s v="true"/>
    <s v="02-12-2025 12:31"/>
    <s v="Mandi, Joe"/>
    <x v="6"/>
    <n v="0.41988382714056072"/>
    <n v="13"/>
  </r>
  <r>
    <x v="720"/>
    <x v="764"/>
    <s v="Grimaldi, Jim R."/>
    <x v="2"/>
    <x v="4"/>
    <s v="02-05-2025 11:13"/>
    <s v="02-06-2025 11:13"/>
    <s v="true"/>
    <s v="02-19-2025 11:13"/>
    <s v="true"/>
    <s v="02-21-2025 10:35"/>
    <s v="Sanjuan, Sonja"/>
    <x v="17"/>
    <n v="0.94012375618925381"/>
    <n v="82"/>
  </r>
  <r>
    <x v="721"/>
    <x v="765"/>
    <s v="Patel, Nirmalkumar"/>
    <x v="1"/>
    <x v="62"/>
    <s v="02-05-2025 11:24"/>
    <s v="02-06-2025 11:24"/>
    <s v="false"/>
    <s v="02-16-2025 20:54"/>
    <s v="false"/>
    <s v="02-06-2025 04:33"/>
    <s v="Sinha, Mahesh"/>
    <x v="4"/>
    <n v="0.63756677552881647"/>
    <n v="89"/>
  </r>
  <r>
    <x v="722"/>
    <x v="766"/>
    <s v="Anil, Jeffin B"/>
    <x v="1"/>
    <x v="37"/>
    <s v="02-06-2025 04:52"/>
    <s v="02-07-2025 04:52"/>
    <s v="false"/>
    <s v="02-17-2025 14:52"/>
    <s v="false"/>
    <s v="02-06-2025 06:59"/>
    <s v="Sinha, Mahesh"/>
    <x v="4"/>
    <n v="0.82174116139049325"/>
    <n v="89"/>
  </r>
  <r>
    <x v="723"/>
    <x v="767"/>
    <s v="Memon, Fardeen"/>
    <x v="1"/>
    <x v="36"/>
    <s v="02-06-2025 05:14"/>
    <s v="02-07-2025 05:14"/>
    <s v="false"/>
    <s v="02-17-2025 15:14"/>
    <s v="false"/>
    <s v="02-06-2025 07:08"/>
    <s v="Sinha, Mahesh"/>
    <x v="4"/>
    <n v="3.503920610793787E-2"/>
    <n v="3"/>
  </r>
  <r>
    <x v="722"/>
    <x v="768"/>
    <s v="Arun"/>
    <x v="1"/>
    <x v="36"/>
    <s v="02-06-2025 06:09"/>
    <s v="02-07-2025 06:09"/>
    <s v="false"/>
    <s v="02-17-2025 16:09"/>
    <s v="false"/>
    <s v="02-06-2025 07:08"/>
    <s v="Sinha, Mahesh"/>
    <x v="4"/>
    <n v="0.89329201492540278"/>
    <n v="80"/>
  </r>
  <r>
    <x v="724"/>
    <x v="769"/>
    <s v="Voicemail"/>
    <x v="2"/>
    <x v="54"/>
    <s v="02-05-2025 06:59"/>
    <s v="02-05-2025 19:00"/>
    <s v="false"/>
    <s v="02-19-2025 07:00"/>
    <s v="false"/>
    <s v="02-10-2025 08:44"/>
    <s v="Sanjuan, Sonja"/>
    <x v="14"/>
    <n v="0.31071592397849046"/>
    <n v="15"/>
  </r>
  <r>
    <x v="725"/>
    <x v="770"/>
    <s v="Jajal, Khyati"/>
    <x v="1"/>
    <x v="40"/>
    <s v="02-05-2025 10:01"/>
    <s v="02-06-2025 10:01"/>
    <s v="false"/>
    <s v="02-16-2025 19:31"/>
    <s v="false"/>
    <s v="02-05-2025 15:18"/>
    <s v="C M, Saravanan"/>
    <x v="7"/>
    <n v="0.72345378505826952"/>
    <n v="103"/>
  </r>
  <r>
    <x v="726"/>
    <x v="771"/>
    <s v="McKee , Michael"/>
    <x v="1"/>
    <x v="74"/>
    <s v="02-05-2025 09:26"/>
    <s v="02-06-2025 09:26"/>
    <s v="false"/>
    <s v="02-16-2025 18:56"/>
    <s v="false"/>
    <s v="02-05-2025 09:39"/>
    <s v="Smith, Sean"/>
    <x v="7"/>
    <n v="0.14502707685128391"/>
    <n v="9"/>
  </r>
  <r>
    <x v="727"/>
    <x v="772"/>
    <s v="Haines, Brian"/>
    <x v="1"/>
    <x v="44"/>
    <s v="02-05-2025 10:15"/>
    <s v="02-06-2025 10:15"/>
    <s v="false"/>
    <s v="02-16-2025 19:46"/>
    <s v="false"/>
    <s v="02-05-2025 13:28"/>
    <s v="Smith, Sean"/>
    <x v="7"/>
    <n v="0.65089557408189391"/>
    <n v="24"/>
  </r>
  <r>
    <x v="728"/>
    <x v="773"/>
    <s v="Joyeeta Rozario"/>
    <x v="1"/>
    <x v="74"/>
    <s v="02-05-2025 11:54"/>
    <s v="02-06-2025 11:54"/>
    <s v="false"/>
    <s v="02-16-2025 21:24"/>
    <s v="false"/>
    <s v="02-05-2025 12:46"/>
    <s v="Smith, Sean"/>
    <x v="7"/>
    <n v="0.87326487109180928"/>
    <n v="57"/>
  </r>
  <r>
    <x v="729"/>
    <x v="774"/>
    <s v="Chuler, Yogita"/>
    <x v="1"/>
    <x v="5"/>
    <s v="02-05-2025 12:36"/>
    <s v="02-06-2025 16:48"/>
    <s v="false"/>
    <s v="02-17-2025 02:49"/>
    <s v="false"/>
    <s v="02-07-2025 06:48"/>
    <s v="Sinha, Mahesh"/>
    <x v="0"/>
    <n v="0.69463825310423644"/>
    <n v="52"/>
  </r>
  <r>
    <x v="730"/>
    <x v="775"/>
    <s v="Prieto, Eddy"/>
    <x v="1"/>
    <x v="79"/>
    <s v="02-05-2025 12:37"/>
    <s v="02-06-2025 12:37"/>
    <s v="false"/>
    <s v="02-16-2025 22:07"/>
    <s v="false"/>
    <s v="02-05-2025 14:19"/>
    <s v="C M, Saravanan"/>
    <x v="7"/>
    <n v="0.84454856218265895"/>
    <n v="30"/>
  </r>
  <r>
    <x v="731"/>
    <x v="776"/>
    <s v="Pachipulusu, Dinesh"/>
    <x v="1"/>
    <x v="27"/>
    <s v="02-05-2025 09:33"/>
    <s v="02-06-2025 09:33"/>
    <s v="false"/>
    <s v="02-16-2025 19:03"/>
    <s v="false"/>
    <s v="02-05-2025 10:12"/>
    <s v="Sanjuan, Sonja"/>
    <x v="7"/>
    <n v="0.41699747101201823"/>
    <n v="28"/>
  </r>
  <r>
    <x v="732"/>
    <x v="777"/>
    <s v="Isoton, Talita"/>
    <x v="1"/>
    <x v="27"/>
    <s v="02-05-2025 09:34"/>
    <s v="02-06-2025 09:34"/>
    <s v="false"/>
    <s v="02-16-2025 19:04"/>
    <s v="false"/>
    <s v="02-05-2025 09:56"/>
    <s v="Sanjuan, Sonja"/>
    <x v="7"/>
    <n v="0.63503146676141242"/>
    <n v="41"/>
  </r>
  <r>
    <x v="733"/>
    <x v="778"/>
    <s v="Lerner, Jonah"/>
    <x v="1"/>
    <x v="46"/>
    <s v="02-05-2025 10:20"/>
    <s v="02-05-2025 18:20"/>
    <s v="false"/>
    <s v="02-11-2025 03:20"/>
    <s v="false"/>
    <s v="02-05-2025 11:51"/>
    <s v="C M, Saravanan"/>
    <x v="7"/>
    <n v="0.53010647784234566"/>
    <n v="71"/>
  </r>
  <r>
    <x v="734"/>
    <x v="779"/>
    <s v="Cao, Echo"/>
    <x v="1"/>
    <x v="74"/>
    <s v="02-05-2025 12:28"/>
    <s v="02-06-2025 12:28"/>
    <s v="false"/>
    <s v="02-16-2025 21:58"/>
    <s v="false"/>
    <s v="02-05-2025 13:16"/>
    <s v="Smith, Sean"/>
    <x v="7"/>
    <n v="0.94566546449737532"/>
    <n v="62"/>
  </r>
  <r>
    <x v="735"/>
    <x v="780"/>
    <s v="Lommatsch, Aaron"/>
    <x v="1"/>
    <x v="21"/>
    <s v="02-05-2025 14:18"/>
    <s v="02-05-2025 22:18"/>
    <s v="false"/>
    <s v="02-11-2025 07:18"/>
    <s v="false"/>
    <s v="02-05-2025 15:56"/>
    <s v="Sanjuan, Sonja"/>
    <x v="7"/>
    <n v="0.28067705081306638"/>
    <n v="19"/>
  </r>
  <r>
    <x v="736"/>
    <x v="781"/>
    <s v="Iengo, Patti"/>
    <x v="1"/>
    <x v="61"/>
    <s v="02-05-2025 14:59"/>
    <s v="02-06-2025 14:59"/>
    <s v="false"/>
    <s v="02-17-2025 00:59"/>
    <s v="false"/>
    <s v="02-05-2025 15:05"/>
    <s v="Baldwin, Sharon"/>
    <x v="7"/>
    <n v="0.15621433828038467"/>
    <n v="8"/>
  </r>
  <r>
    <x v="737"/>
    <x v="782"/>
    <s v="Monroy, Robert"/>
    <x v="1"/>
    <x v="40"/>
    <s v="02-05-2025 15:40"/>
    <s v="02-06-2025 15:40"/>
    <s v="false"/>
    <s v="02-17-2025 01:41"/>
    <s v="false"/>
    <s v="02-05-2025 16:47"/>
    <s v="C M, Saravanan"/>
    <x v="7"/>
    <n v="0.17410136979579205"/>
    <n v="26"/>
  </r>
  <r>
    <x v="738"/>
    <x v="783"/>
    <s v="Lommatsch, Aaron"/>
    <x v="1"/>
    <x v="52"/>
    <s v="02-05-2025 17:49"/>
    <s v="02-06-2025 17:49"/>
    <s v="false"/>
    <s v="02-17-2025 03:49"/>
    <s v="false"/>
    <s v="02-06-2025 09:44"/>
    <s v="C M, Saravanan"/>
    <x v="4"/>
    <n v="0.80528363277046922"/>
    <n v="111"/>
  </r>
  <r>
    <x v="739"/>
    <x v="784"/>
    <s v="Ricciarelli, Kayla A."/>
    <x v="1"/>
    <x v="61"/>
    <s v="02-06-2025 14:53"/>
    <s v="02-07-2025 14:53"/>
    <s v="false"/>
    <s v="02-18-2025 00:53"/>
    <s v="false"/>
    <s v="02-06-2025 15:22"/>
    <s v="Baldwin, Sharon"/>
    <x v="4"/>
    <n v="0.63047017738924738"/>
    <n v="32"/>
  </r>
  <r>
    <x v="740"/>
    <x v="785"/>
    <s v="Leake, Dorothy"/>
    <x v="2"/>
    <x v="9"/>
    <s v="02-05-2025 10:22"/>
    <s v="02-11-2025 12:28"/>
    <s v="false"/>
    <s v="02-24-2025 12:28"/>
    <s v="false"/>
    <s v="02-19-2025 14:14"/>
    <s v="Sanjuan, Sonja"/>
    <x v="5"/>
    <n v="0.93871343503160709"/>
    <n v="30"/>
  </r>
  <r>
    <x v="741"/>
    <x v="786"/>
    <s v="Leake, Dorothy"/>
    <x v="1"/>
    <x v="33"/>
    <s v="02-05-2025 10:25"/>
    <s v="02-06-2025 10:25"/>
    <s v="false"/>
    <s v="02-16-2025 19:55"/>
    <s v="false"/>
    <s v="02-05-2025 13:49"/>
    <s v="C M, Saravanan"/>
    <x v="7"/>
    <n v="0.37056921903214313"/>
    <n v="39"/>
  </r>
  <r>
    <x v="742"/>
    <x v="787"/>
    <s v="Schofield, Chris"/>
    <x v="2"/>
    <x v="42"/>
    <s v="02-05-2025 10:56"/>
    <s v="02-05-2025 18:56"/>
    <s v="false"/>
    <s v="02-12-2025 10:56"/>
    <s v="true"/>
    <s v="02-25-2025 18:08"/>
    <s v="Mandi, Joe"/>
    <x v="9"/>
    <n v="0.40447376515473221"/>
    <n v="8"/>
  </r>
  <r>
    <x v="743"/>
    <x v="788"/>
    <s v="Isaac, Mike"/>
    <x v="1"/>
    <x v="28"/>
    <s v="02-05-2025 14:18"/>
    <s v="02-06-2025 14:18"/>
    <s v="false"/>
    <s v="02-17-2025 00:18"/>
    <s v="false"/>
    <s v="02-05-2025 14:59"/>
    <s v="Baldwin, Sharon"/>
    <x v="7"/>
    <n v="9.2946547688947501E-2"/>
    <n v="3"/>
  </r>
  <r>
    <x v="744"/>
    <x v="789"/>
    <s v="Isaac, Mike"/>
    <x v="1"/>
    <x v="28"/>
    <s v="02-05-2025 14:28"/>
    <s v="02-06-2025 14:28"/>
    <s v="false"/>
    <s v="02-17-2025 00:28"/>
    <s v="false"/>
    <s v="02-05-2025 17:05"/>
    <s v="Baldwin, Sharon"/>
    <x v="7"/>
    <n v="0.95763324397497651"/>
    <n v="17"/>
  </r>
  <r>
    <x v="745"/>
    <x v="790"/>
    <s v="Arcure, Michael J."/>
    <x v="1"/>
    <x v="61"/>
    <s v="02-05-2025 14:35"/>
    <s v="02-06-2025 14:35"/>
    <s v="false"/>
    <s v="02-17-2025 00:36"/>
    <s v="false"/>
    <s v="02-05-2025 14:37"/>
    <s v="Baldwin, Sharon"/>
    <x v="7"/>
    <n v="0.46652867140834808"/>
    <n v="25"/>
  </r>
  <r>
    <x v="746"/>
    <x v="791"/>
    <s v="Bruno, Matthew J."/>
    <x v="1"/>
    <x v="61"/>
    <s v="02-05-2025 14:43"/>
    <s v="02-06-2025 14:43"/>
    <s v="false"/>
    <s v="02-17-2025 00:43"/>
    <s v="false"/>
    <s v="02-05-2025 14:44"/>
    <s v="Baldwin, Sharon"/>
    <x v="7"/>
    <n v="7.9311833020149991E-2"/>
    <n v="3"/>
  </r>
  <r>
    <x v="747"/>
    <x v="792"/>
    <s v="Brodeur, Nicholas"/>
    <x v="1"/>
    <x v="28"/>
    <s v="02-05-2025 16:45"/>
    <s v="02-06-2025 16:45"/>
    <s v="false"/>
    <s v="02-17-2025 02:45"/>
    <s v="false"/>
    <s v="02-07-2025 14:32"/>
    <s v="Baldwin, Sharon"/>
    <x v="0"/>
    <n v="0.58221914333093749"/>
    <n v="10"/>
  </r>
  <r>
    <x v="748"/>
    <x v="793"/>
    <s v="Didwania, Rashi"/>
    <x v="1"/>
    <x v="39"/>
    <s v="02-06-2025 01:38"/>
    <s v="02-06-2025 09:38"/>
    <s v="false"/>
    <s v="02-11-2025 18:38"/>
    <s v="false"/>
    <s v="02-06-2025 03:36"/>
    <s v="Sinha, Mahesh"/>
    <x v="4"/>
    <n v="9.3549994674426373E-2"/>
    <n v="19"/>
  </r>
  <r>
    <x v="749"/>
    <x v="794"/>
    <s v="Kadri, Uwais"/>
    <x v="1"/>
    <x v="39"/>
    <s v="02-05-2025 08:53"/>
    <s v="02-05-2025 16:53"/>
    <s v="false"/>
    <s v="02-11-2025 01:53"/>
    <s v="false"/>
    <s v="02-05-2025 09:53"/>
    <s v="Sinha, Mahesh"/>
    <x v="7"/>
    <n v="0.36395065150972905"/>
    <n v="59"/>
  </r>
  <r>
    <x v="250"/>
    <x v="795"/>
    <s v="Criscione, Michael E."/>
    <x v="1"/>
    <x v="66"/>
    <s v="02-05-2025 09:07"/>
    <s v="02-06-2025 09:07"/>
    <s v="false"/>
    <s v="02-16-2025 18:37"/>
    <s v="false"/>
    <s v="02-06-2025 10:14"/>
    <s v="C M, Saravanan"/>
    <x v="4"/>
    <n v="3.5909839861257065E-2"/>
    <n v="5"/>
  </r>
  <r>
    <x v="750"/>
    <x v="796"/>
    <s v="Catalano, James"/>
    <x v="1"/>
    <x v="34"/>
    <s v="02-05-2025 10:13"/>
    <s v="02-05-2025 18:13"/>
    <s v="false"/>
    <s v="02-11-2025 03:13"/>
    <s v="false"/>
    <s v="02-07-2025 11:41"/>
    <s v="C M, Saravanan"/>
    <x v="0"/>
    <n v="0.9111762263730091"/>
    <n v="112"/>
  </r>
  <r>
    <x v="751"/>
    <x v="797"/>
    <s v="Pulvirenti, Jack"/>
    <x v="1"/>
    <x v="68"/>
    <s v="02-05-2025 14:18"/>
    <s v="02-06-2025 14:18"/>
    <s v="false"/>
    <s v="02-17-2025 00:18"/>
    <s v="false"/>
    <s v="02-06-2025 09:47"/>
    <s v="C M, Saravanan"/>
    <x v="4"/>
    <n v="0.46970785380569613"/>
    <n v="53"/>
  </r>
  <r>
    <x v="752"/>
    <x v="798"/>
    <s v="Sam, Priscilla"/>
    <x v="1"/>
    <x v="78"/>
    <s v="02-05-2025 18:34"/>
    <s v="02-06-2025 18:34"/>
    <s v="false"/>
    <s v="02-17-2025 04:34"/>
    <s v="false"/>
    <s v="02-05-2025 19:23"/>
    <s v="C M, Saravanan"/>
    <x v="7"/>
    <n v="0.2146271648544662"/>
    <n v="8"/>
  </r>
  <r>
    <x v="753"/>
    <x v="799"/>
    <s v="Puraswani, Nilesh"/>
    <x v="1"/>
    <x v="5"/>
    <s v="02-06-2025 01:00"/>
    <s v="02-06-2025 09:00"/>
    <s v="false"/>
    <s v="02-11-2025 18:00"/>
    <s v="false"/>
    <s v="02-06-2025 01:29"/>
    <s v="Sinha, Mahesh"/>
    <x v="4"/>
    <n v="0.85522899020880794"/>
    <n v="62"/>
  </r>
  <r>
    <x v="754"/>
    <x v="800"/>
    <s v="Francis, Zonja"/>
    <x v="1"/>
    <x v="33"/>
    <s v="02-06-2025 16:31"/>
    <s v="02-07-2025 16:31"/>
    <s v="false"/>
    <s v="02-18-2025 02:31"/>
    <s v="false"/>
    <s v="02-07-2025 10:16"/>
    <s v="C M, Saravanan"/>
    <x v="0"/>
    <n v="0.98539640840168663"/>
    <n v="113"/>
  </r>
  <r>
    <x v="755"/>
    <x v="801"/>
    <s v="Offir, Zoe"/>
    <x v="1"/>
    <x v="51"/>
    <s v="02-06-2025 16:37"/>
    <s v="02-07-2025 00:37"/>
    <s v="false"/>
    <s v="02-12-2025 09:37"/>
    <s v="false"/>
    <s v="02-06-2025 19:14"/>
    <s v="C M, Saravanan"/>
    <x v="4"/>
    <n v="0.6847287966306933"/>
    <n v="94"/>
  </r>
  <r>
    <x v="756"/>
    <x v="802"/>
    <s v="Thakkar, Bhargav"/>
    <x v="1"/>
    <x v="36"/>
    <s v="02-07-2025 04:43"/>
    <s v="02-08-2025 12:43"/>
    <s v="false"/>
    <s v="02-18-2025 14:43"/>
    <s v="false"/>
    <s v="02-07-2025 06:33"/>
    <s v="Sinha, Mahesh"/>
    <x v="0"/>
    <n v="0.2172495861632312"/>
    <n v="27"/>
  </r>
  <r>
    <x v="250"/>
    <x v="803"/>
    <s v="Belizaire, Johnny"/>
    <x v="1"/>
    <x v="65"/>
    <s v="02-05-2025 09:25"/>
    <s v="02-05-2025 13:25"/>
    <s v="false"/>
    <s v="02-07-2025 09:25"/>
    <s v="false"/>
    <s v="02-05-2025 10:24"/>
    <s v="C M, Saravanan"/>
    <x v="7"/>
    <n v="0.85510022018083032"/>
    <n v="54"/>
  </r>
  <r>
    <x v="757"/>
    <x v="804"/>
    <s v="Hall, Neil"/>
    <x v="1"/>
    <x v="44"/>
    <s v="02-05-2025 11:15"/>
    <s v="02-06-2025 11:15"/>
    <s v="false"/>
    <s v="02-16-2025 20:46"/>
    <s v="false"/>
    <s v="02-05-2025 11:17"/>
    <s v="Smith, Sean"/>
    <x v="7"/>
    <n v="1.9951588510664253E-2"/>
    <n v="1"/>
  </r>
  <r>
    <x v="758"/>
    <x v="805"/>
    <s v="Goh, Janine"/>
    <x v="1"/>
    <x v="44"/>
    <s v="02-05-2025 11:19"/>
    <s v="02-05-2025 15:19"/>
    <s v="false"/>
    <s v="02-07-2025 11:19"/>
    <s v="false"/>
    <s v="02-05-2025 11:22"/>
    <s v="Smith, Sean"/>
    <x v="7"/>
    <n v="0.91470627238698787"/>
    <n v="38"/>
  </r>
  <r>
    <x v="759"/>
    <x v="806"/>
    <s v="Kane, Alexis"/>
    <x v="2"/>
    <x v="63"/>
    <s v="02-05-2025 13:42"/>
    <s v="02-06-2025 09:42"/>
    <s v="false"/>
    <s v="02-12-2025 13:42"/>
    <s v="false"/>
    <s v="02-06-2025 14:45"/>
    <s v="Smith, Sean"/>
    <x v="4"/>
    <n v="0.73001957403067697"/>
    <n v="49"/>
  </r>
  <r>
    <x v="760"/>
    <x v="807"/>
    <s v="Borrok, Mindy"/>
    <x v="5"/>
    <x v="71"/>
    <s v="02-05-2025 15:20"/>
    <s v="02-06-2025 15:20"/>
    <s v="false"/>
    <s v="02-19-2025 15:20"/>
    <s v="false"/>
    <s v="02-05-2025 16:40"/>
    <s v="Paul, Kimberly"/>
    <x v="7"/>
    <n v="0.19335350664108164"/>
    <n v="2"/>
  </r>
  <r>
    <x v="761"/>
    <x v="808"/>
    <s v="Sathiyamoorthi, V"/>
    <x v="1"/>
    <x v="46"/>
    <s v="02-05-2025 08:19"/>
    <s v="02-05-2025 12:19"/>
    <s v="false"/>
    <s v="02-07-2025 08:19"/>
    <s v="false"/>
    <s v="02-05-2025 08:29"/>
    <s v="C M, Saravanan"/>
    <x v="7"/>
    <n v="0.14323770900675725"/>
    <n v="16"/>
  </r>
  <r>
    <x v="250"/>
    <x v="809"/>
    <s v="Shields, Tanner"/>
    <x v="1"/>
    <x v="65"/>
    <s v="02-05-2025 09:10"/>
    <s v="02-05-2025 17:10"/>
    <s v="false"/>
    <s v="02-11-2025 02:10"/>
    <s v="false"/>
    <s v="02-07-2025 11:00"/>
    <s v="C M, Saravanan"/>
    <x v="0"/>
    <n v="0.90497999841386356"/>
    <n v="57"/>
  </r>
  <r>
    <x v="250"/>
    <x v="810"/>
    <s v="Heindel, Jacob"/>
    <x v="1"/>
    <x v="23"/>
    <s v="02-05-2025 10:19"/>
    <s v="02-05-2025 14:19"/>
    <s v="false"/>
    <s v="02-07-2025 10:19"/>
    <s v="false"/>
    <s v="02-05-2025 11:32"/>
    <s v="Baldwin, Sharon"/>
    <x v="7"/>
    <n v="0.58171320247381075"/>
    <n v="60"/>
  </r>
  <r>
    <x v="762"/>
    <x v="811"/>
    <s v="Tortella, Karen"/>
    <x v="1"/>
    <x v="74"/>
    <s v="02-05-2025 11:01"/>
    <s v="02-06-2025 11:01"/>
    <s v="false"/>
    <s v="02-16-2025 20:31"/>
    <s v="false"/>
    <s v="02-05-2025 11:32"/>
    <s v="Smith, Sean"/>
    <x v="7"/>
    <n v="0.37526464617045185"/>
    <n v="24"/>
  </r>
  <r>
    <x v="763"/>
    <x v="812"/>
    <s v="Chau, Tony"/>
    <x v="1"/>
    <x v="33"/>
    <s v="02-05-2025 14:02"/>
    <s v="02-06-2025 14:02"/>
    <s v="false"/>
    <s v="02-17-2025 00:02"/>
    <s v="false"/>
    <s v="02-05-2025 16:01"/>
    <s v="C M, Saravanan"/>
    <x v="7"/>
    <n v="0.93267942955268834"/>
    <n v="105"/>
  </r>
  <r>
    <x v="764"/>
    <x v="813"/>
    <s v="Hussey, Pearse"/>
    <x v="1"/>
    <x v="23"/>
    <s v="02-05-2025 10:11"/>
    <s v="02-06-2025 10:11"/>
    <s v="false"/>
    <s v="02-16-2025 19:41"/>
    <s v="false"/>
    <s v="02-07-2025 17:13"/>
    <s v="Baldwin, Sharon"/>
    <x v="0"/>
    <n v="0.4978875007907767"/>
    <n v="48"/>
  </r>
  <r>
    <x v="765"/>
    <x v="814"/>
    <s v="Preto, Vincent"/>
    <x v="1"/>
    <x v="4"/>
    <s v="02-05-2025 12:50"/>
    <s v="02-05-2025 20:50"/>
    <s v="false"/>
    <s v="02-11-2025 05:50"/>
    <s v="false"/>
    <s v="02-05-2025 15:24"/>
    <s v="Sanjuan, Sonja"/>
    <x v="7"/>
    <n v="0.43786715530388631"/>
    <n v="40"/>
  </r>
  <r>
    <x v="766"/>
    <x v="815"/>
    <s v="Kouch, Muy"/>
    <x v="1"/>
    <x v="23"/>
    <s v="02-05-2025 13:06"/>
    <s v="02-06-2025 13:06"/>
    <s v="false"/>
    <s v="02-16-2025 22:36"/>
    <s v="false"/>
    <s v="02-05-2025 13:06"/>
    <s v="Baldwin, Sharon"/>
    <x v="7"/>
    <n v="0.12333724774334531"/>
    <n v="12"/>
  </r>
  <r>
    <x v="767"/>
    <x v="816"/>
    <s v="Rivenbark, Olga"/>
    <x v="2"/>
    <x v="24"/>
    <s v="02-05-2025 16:27"/>
    <s v="02-06-2025 16:27"/>
    <s v="false"/>
    <s v="02-19-2025 16:27"/>
    <s v="true"/>
    <s v="02-20-2025 15:16"/>
    <s v="Sanjuan, Sonja"/>
    <x v="13"/>
    <n v="0.15109025499911632"/>
    <n v="6"/>
  </r>
  <r>
    <x v="768"/>
    <x v="817"/>
    <s v="Craven, James"/>
    <x v="0"/>
    <x v="0"/>
    <s v="02-05-2025 16:37"/>
    <s v="02-06-2025 12:37"/>
    <s v="false"/>
    <s v="02-12-2025 16:37"/>
    <s v="false"/>
    <s v="02-05-2025 17:48"/>
    <s v="Persells, Joe"/>
    <x v="7"/>
    <n v="0.62752180734066232"/>
    <n v="10"/>
  </r>
  <r>
    <x v="769"/>
    <x v="818"/>
    <s v="Saravali, Luisa"/>
    <x v="1"/>
    <x v="23"/>
    <s v="02-06-2025 12:06"/>
    <s v="02-07-2025 12:06"/>
    <s v="false"/>
    <s v="02-17-2025 22:06"/>
    <s v="false"/>
    <s v="02-06-2025 12:06"/>
    <s v="Baldwin, Sharon"/>
    <x v="4"/>
    <n v="0.25235702082047795"/>
    <n v="25"/>
  </r>
  <r>
    <x v="769"/>
    <x v="819"/>
    <s v="Saravali, Luisa"/>
    <x v="1"/>
    <x v="23"/>
    <s v="02-06-2025 12:06"/>
    <s v="02-07-2025 12:06"/>
    <s v="false"/>
    <s v="02-17-2025 22:06"/>
    <s v="false"/>
    <s v="02-06-2025 12:06"/>
    <s v="Baldwin, Sharon"/>
    <x v="4"/>
    <n v="0.12173401707003739"/>
    <n v="11"/>
  </r>
  <r>
    <x v="770"/>
    <x v="820"/>
    <s v="P, Mohamed Imthiyas"/>
    <x v="1"/>
    <x v="79"/>
    <s v="02-05-2025 09:28"/>
    <s v="02-05-2025 17:28"/>
    <s v="false"/>
    <s v="02-11-2025 02:28"/>
    <s v="false"/>
    <s v="02-05-2025 09:34"/>
    <s v="C M, Saravanan"/>
    <x v="7"/>
    <n v="0.36695618438493838"/>
    <n v="14"/>
  </r>
  <r>
    <x v="771"/>
    <x v="821"/>
    <s v="Petrizzo, Debbie"/>
    <x v="1"/>
    <x v="4"/>
    <s v="02-05-2025 09:44"/>
    <s v="02-06-2025 09:44"/>
    <s v="false"/>
    <s v="02-16-2025 19:14"/>
    <s v="false"/>
    <s v="02-05-2025 09:56"/>
    <s v="Sanjuan, Sonja"/>
    <x v="7"/>
    <n v="0.49579075862670108"/>
    <n v="46"/>
  </r>
  <r>
    <x v="772"/>
    <x v="822"/>
    <s v="Dayyala, Yuvarani"/>
    <x v="1"/>
    <x v="46"/>
    <s v="02-05-2025 10:34"/>
    <s v="02-05-2025 11:34"/>
    <s v="false"/>
    <s v="02-05-2025 18:34"/>
    <s v="false"/>
    <s v="02-05-2025 13:19"/>
    <s v="C M, Saravanan"/>
    <x v="7"/>
    <n v="0.6372451016378905"/>
    <n v="80"/>
  </r>
  <r>
    <x v="610"/>
    <x v="823"/>
    <s v="Dallek, Jed"/>
    <x v="1"/>
    <x v="66"/>
    <s v="02-05-2025 10:48"/>
    <s v="02-06-2025 10:48"/>
    <s v="false"/>
    <s v="02-16-2025 20:18"/>
    <s v="false"/>
    <s v="02-06-2025 09:02"/>
    <s v="C M, Saravanan"/>
    <x v="4"/>
    <n v="0.74924914250362151"/>
    <n v="71"/>
  </r>
  <r>
    <x v="773"/>
    <x v="824"/>
    <s v="Partsinevelos, Demetrios"/>
    <x v="1"/>
    <x v="27"/>
    <s v="02-05-2025 16:44"/>
    <s v="02-06-2025 00:44"/>
    <s v="false"/>
    <s v="02-11-2025 09:44"/>
    <s v="false"/>
    <s v="02-05-2025 17:54"/>
    <s v="Sanjuan, Sonja"/>
    <x v="7"/>
    <n v="0.51064563710948641"/>
    <n v="34"/>
  </r>
  <r>
    <x v="774"/>
    <x v="825"/>
    <s v="Butters, Stephen"/>
    <x v="1"/>
    <x v="27"/>
    <s v="02-05-2025 11:01"/>
    <s v="02-06-2025 11:01"/>
    <s v="false"/>
    <s v="02-16-2025 20:31"/>
    <s v="false"/>
    <s v="02-05-2025 16:10"/>
    <s v="Sanjuan, Sonja"/>
    <x v="7"/>
    <n v="0.30227881143637914"/>
    <n v="23"/>
  </r>
  <r>
    <x v="775"/>
    <x v="826"/>
    <s v="Loong, Mona"/>
    <x v="1"/>
    <x v="52"/>
    <s v="02-05-2025 13:15"/>
    <s v="02-05-2025 21:15"/>
    <s v="true"/>
    <s v="02-11-2025 06:15"/>
    <s v="true"/>
    <s v="02-17-2025 10:32"/>
    <s v="C M, Saravanan"/>
    <x v="8"/>
    <n v="0.29299575995923755"/>
    <n v="40"/>
  </r>
  <r>
    <x v="776"/>
    <x v="827"/>
    <s v="Zsoldos, Sharon C."/>
    <x v="1"/>
    <x v="63"/>
    <s v="02-05-2025 14:18"/>
    <s v="02-05-2025 18:18"/>
    <s v="false"/>
    <s v="02-07-2025 14:18"/>
    <s v="false"/>
    <s v="02-05-2025 16:24"/>
    <s v="Smith, Sean"/>
    <x v="7"/>
    <n v="0.48033205836221626"/>
    <n v="31"/>
  </r>
  <r>
    <x v="777"/>
    <x v="828"/>
    <s v="Bell, Corey D."/>
    <x v="1"/>
    <x v="46"/>
    <s v="02-05-2025 16:39"/>
    <s v="02-06-2025 16:39"/>
    <s v="false"/>
    <s v="02-17-2025 02:39"/>
    <s v="false"/>
    <s v="02-06-2025 09:35"/>
    <s v="C M, Saravanan"/>
    <x v="4"/>
    <n v="0.26397118726216073"/>
    <n v="40"/>
  </r>
  <r>
    <x v="778"/>
    <x v="829"/>
    <s v="Bardhi, Besian"/>
    <x v="1"/>
    <x v="43"/>
    <s v="02-05-2025 17:31"/>
    <s v="02-06-2025 17:31"/>
    <s v="false"/>
    <s v="02-17-2025 03:31"/>
    <s v="false"/>
    <s v="02-05-2025 19:22"/>
    <s v="C M, Saravanan"/>
    <x v="7"/>
    <n v="0.40732833879320718"/>
    <n v="27"/>
  </r>
  <r>
    <x v="779"/>
    <x v="830"/>
    <s v="Thomas, Abin"/>
    <x v="1"/>
    <x v="34"/>
    <s v="02-05-2025 12:03"/>
    <s v="02-05-2025 20:03"/>
    <s v="false"/>
    <s v="02-11-2025 05:03"/>
    <s v="false"/>
    <s v="02-05-2025 12:26"/>
    <s v="C M, Saravanan"/>
    <x v="7"/>
    <n v="0.30774587656414942"/>
    <n v="34"/>
  </r>
  <r>
    <x v="780"/>
    <x v="831"/>
    <s v="Gilkison, Thomas"/>
    <x v="2"/>
    <x v="3"/>
    <s v="02-05-2025 13:10"/>
    <s v="02-06-2025 13:10"/>
    <s v="true"/>
    <s v="02-19-2025 13:10"/>
    <s v="false"/>
    <s v="02-11-2025 09:31"/>
    <s v="Sanjuan, Sonja"/>
    <x v="10"/>
    <n v="0.43746745271835541"/>
    <n v="22"/>
  </r>
  <r>
    <x v="781"/>
    <x v="832"/>
    <s v="Niveknand, Avinash"/>
    <x v="1"/>
    <x v="61"/>
    <s v="02-05-2025 15:15"/>
    <s v="02-05-2025 19:15"/>
    <s v="true"/>
    <s v="02-07-2025 15:15"/>
    <s v="false"/>
    <s v="02-06-2025 11:59"/>
    <s v="Baldwin, Sharon"/>
    <x v="4"/>
    <n v="0.37385498840040676"/>
    <n v="17"/>
  </r>
  <r>
    <x v="782"/>
    <x v="833"/>
    <s v="Korada, Mahesh"/>
    <x v="1"/>
    <x v="56"/>
    <s v="02-06-2025 10:05"/>
    <s v="02-07-2025 10:05"/>
    <s v="false"/>
    <s v="02-17-2025 20:05"/>
    <s v="false"/>
    <s v="02-06-2025 11:11"/>
    <s v="Sinha, Mahesh"/>
    <x v="4"/>
    <n v="0.41950714894173236"/>
    <n v="22"/>
  </r>
  <r>
    <x v="783"/>
    <x v="834"/>
    <s v="Raval, Dhara"/>
    <x v="1"/>
    <x v="39"/>
    <s v="02-06-2025 10:12"/>
    <s v="02-06-2025 18:12"/>
    <s v="false"/>
    <s v="02-12-2025 03:12"/>
    <s v="false"/>
    <s v="02-06-2025 10:30"/>
    <s v="Sinha, Mahesh"/>
    <x v="4"/>
    <n v="0.36387970813741044"/>
    <n v="58"/>
  </r>
  <r>
    <x v="784"/>
    <x v="835"/>
    <s v="Bernstein, Sara E."/>
    <x v="1"/>
    <x v="51"/>
    <s v="02-06-2025 16:56"/>
    <s v="02-07-2025 00:56"/>
    <s v="false"/>
    <s v="02-12-2025 09:56"/>
    <s v="false"/>
    <s v="02-07-2025 15:46"/>
    <s v="C M, Saravanan"/>
    <x v="0"/>
    <n v="1.1820117243958039E-3"/>
    <n v="1"/>
  </r>
  <r>
    <x v="785"/>
    <x v="836"/>
    <s v="Bernstein, Sara E."/>
    <x v="2"/>
    <x v="35"/>
    <s v="02-06-2025 16:59"/>
    <s v="02-07-2025 16:59"/>
    <s v="false"/>
    <s v="02-20-2025 16:59"/>
    <s v="false"/>
    <s v="02-10-2025 14:05"/>
    <s v="Smith, Sean"/>
    <x v="14"/>
    <n v="0.35282515318018293"/>
    <n v="18"/>
  </r>
  <r>
    <x v="786"/>
    <x v="837"/>
    <s v="Karia, Parth"/>
    <x v="1"/>
    <x v="48"/>
    <s v="02-07-2025 00:27"/>
    <s v="02-07-2025 08:27"/>
    <s v="false"/>
    <s v="02-12-2025 17:27"/>
    <s v="false"/>
    <s v="02-07-2025 03:03"/>
    <s v="Sinha, Mahesh"/>
    <x v="0"/>
    <n v="9.7121471112108448E-2"/>
    <n v="12"/>
  </r>
  <r>
    <x v="787"/>
    <x v="838"/>
    <s v="Parashar, Vishal"/>
    <x v="1"/>
    <x v="62"/>
    <s v="02-07-2025 02:43"/>
    <s v="02-08-2025 14:20"/>
    <s v="false"/>
    <s v="02-18-2025 16:20"/>
    <s v="false"/>
    <s v="02-07-2025 08:55"/>
    <s v="Sinha, Mahesh"/>
    <x v="0"/>
    <n v="8.8620813214290384E-2"/>
    <n v="15"/>
  </r>
  <r>
    <x v="788"/>
    <x v="839"/>
    <s v="Van Burick, Marlene"/>
    <x v="1"/>
    <x v="39"/>
    <s v="02-07-2025 03:07"/>
    <s v="02-07-2025 11:07"/>
    <s v="false"/>
    <s v="02-12-2025 20:07"/>
    <s v="false"/>
    <s v="02-10-2025 07:07"/>
    <s v="Sinha, Mahesh"/>
    <x v="14"/>
    <n v="0.52693007978429496"/>
    <n v="91"/>
  </r>
  <r>
    <x v="789"/>
    <x v="840"/>
    <s v="Karia, Parth"/>
    <x v="1"/>
    <x v="48"/>
    <s v="02-07-2025 04:01"/>
    <s v="02-08-2025 12:01"/>
    <s v="false"/>
    <s v="02-18-2025 14:01"/>
    <s v="false"/>
    <s v="02-07-2025 10:57"/>
    <s v="Sinha, Mahesh"/>
    <x v="0"/>
    <n v="0.39276552118252539"/>
    <n v="38"/>
  </r>
  <r>
    <x v="790"/>
    <x v="841"/>
    <s v="Kadri, Uwais"/>
    <x v="1"/>
    <x v="39"/>
    <s v="02-05-2025 08:42"/>
    <s v="02-06-2025 08:42"/>
    <s v="false"/>
    <s v="02-16-2025 18:12"/>
    <s v="false"/>
    <s v="02-05-2025 09:54"/>
    <s v="Sinha, Mahesh"/>
    <x v="7"/>
    <n v="0.58263323224682828"/>
    <n v="98"/>
  </r>
  <r>
    <x v="791"/>
    <x v="842"/>
    <s v="Adams, Amanda"/>
    <x v="1"/>
    <x v="34"/>
    <s v="02-05-2025 08:59"/>
    <s v="02-05-2025 16:59"/>
    <s v="false"/>
    <s v="02-11-2025 01:59"/>
    <s v="false"/>
    <s v="02-05-2025 10:20"/>
    <s v="C M, Saravanan"/>
    <x v="7"/>
    <n v="0.49280295352237991"/>
    <n v="52"/>
  </r>
  <r>
    <x v="792"/>
    <x v="843"/>
    <s v="Withers, Brittany"/>
    <x v="1"/>
    <x v="65"/>
    <s v="02-05-2025 11:31"/>
    <s v="02-06-2025 11:31"/>
    <s v="false"/>
    <s v="02-16-2025 21:01"/>
    <s v="false"/>
    <s v="02-06-2025 09:46"/>
    <s v="C M, Saravanan"/>
    <x v="4"/>
    <n v="0.84337900310811087"/>
    <n v="53"/>
  </r>
  <r>
    <x v="793"/>
    <x v="844"/>
    <s v="Przybyl, Matthew"/>
    <x v="1"/>
    <x v="34"/>
    <s v="02-05-2025 12:21"/>
    <s v="02-05-2025 20:21"/>
    <s v="false"/>
    <s v="02-11-2025 05:21"/>
    <s v="false"/>
    <s v="02-06-2025 07:27"/>
    <s v="C M, Saravanan"/>
    <x v="4"/>
    <n v="0.64908631864255562"/>
    <n v="77"/>
  </r>
  <r>
    <x v="794"/>
    <x v="845"/>
    <s v="Wisnosky, Amy"/>
    <x v="1"/>
    <x v="66"/>
    <s v="02-05-2025 08:55"/>
    <s v="02-06-2025 08:55"/>
    <s v="false"/>
    <s v="02-16-2025 18:25"/>
    <s v="false"/>
    <s v="02-05-2025 12:11"/>
    <s v="C M, Saravanan"/>
    <x v="7"/>
    <n v="0.90303342439834677"/>
    <n v="90"/>
  </r>
  <r>
    <x v="795"/>
    <x v="846"/>
    <s v="Palermiti, Tyler"/>
    <x v="1"/>
    <x v="40"/>
    <s v="02-05-2025 10:37"/>
    <s v="02-06-2025 10:37"/>
    <s v="false"/>
    <s v="02-16-2025 20:07"/>
    <s v="false"/>
    <s v="02-05-2025 15:31"/>
    <s v="C M, Saravanan"/>
    <x v="7"/>
    <n v="1.4632850648632068E-2"/>
    <n v="1"/>
  </r>
  <r>
    <x v="796"/>
    <x v="847"/>
    <s v="Mahajan, Varun"/>
    <x v="1"/>
    <x v="62"/>
    <s v="02-05-2025 23:52"/>
    <s v="02-06-2025 23:52"/>
    <s v="false"/>
    <s v="02-17-2025 09:52"/>
    <s v="false"/>
    <s v="02-06-2025 05:42"/>
    <s v="Sinha, Mahesh"/>
    <x v="4"/>
    <n v="0.97298504011761378"/>
    <n v="137"/>
  </r>
  <r>
    <x v="722"/>
    <x v="848"/>
    <s v="Ruppa, Ganesh Santosh Kumar"/>
    <x v="1"/>
    <x v="48"/>
    <s v="02-06-2025 04:43"/>
    <s v="02-07-2025 04:43"/>
    <s v="false"/>
    <s v="02-17-2025 14:43"/>
    <s v="false"/>
    <s v="02-06-2025 05:54"/>
    <s v="Sinha, Mahesh"/>
    <x v="4"/>
    <n v="0.91229090882995056"/>
    <n v="86"/>
  </r>
  <r>
    <x v="797"/>
    <x v="849"/>
    <s v="Singla, Ankit"/>
    <x v="1"/>
    <x v="56"/>
    <s v="02-06-2025 08:59"/>
    <s v="02-07-2025 08:59"/>
    <s v="false"/>
    <s v="02-17-2025 18:59"/>
    <s v="false"/>
    <s v="02-06-2025 10:25"/>
    <s v="Sinha, Mahesh"/>
    <x v="4"/>
    <n v="0.20422307860951772"/>
    <n v="11"/>
  </r>
  <r>
    <x v="798"/>
    <x v="850"/>
    <s v="Blackwell, Ryan"/>
    <x v="1"/>
    <x v="52"/>
    <s v="02-06-2025 10:29"/>
    <s v="02-07-2025 10:29"/>
    <s v="false"/>
    <s v="02-17-2025 20:29"/>
    <s v="false"/>
    <s v="02-06-2025 12:34"/>
    <s v="C M, Saravanan"/>
    <x v="4"/>
    <n v="0.52096290511266574"/>
    <n v="75"/>
  </r>
  <r>
    <x v="799"/>
    <x v="851"/>
    <s v="Sawyer, Jessi"/>
    <x v="1"/>
    <x v="69"/>
    <s v="02-06-2025 12:52"/>
    <s v="02-07-2025 12:52"/>
    <s v="false"/>
    <s v="02-17-2025 22:52"/>
    <s v="false"/>
    <s v="02-06-2025 16:05"/>
    <s v="C M, Saravanan"/>
    <x v="4"/>
    <n v="0.64076792989640607"/>
    <n v="78"/>
  </r>
  <r>
    <x v="800"/>
    <x v="852"/>
    <s v="Laks, Kenneth"/>
    <x v="2"/>
    <x v="4"/>
    <s v="02-06-2025 16:23"/>
    <s v="02-07-2025 16:23"/>
    <s v="false"/>
    <s v="02-20-2025 16:23"/>
    <s v="false"/>
    <s v="02-11-2025 10:10"/>
    <s v="Sanjuan, Sonja"/>
    <x v="10"/>
    <n v="0.26254113277085578"/>
    <n v="22"/>
  </r>
  <r>
    <x v="801"/>
    <x v="853"/>
    <s v="Davids, Jade"/>
    <x v="1"/>
    <x v="39"/>
    <s v="02-07-2025 03:34"/>
    <s v="02-07-2025 11:34"/>
    <s v="false"/>
    <s v="02-12-2025 20:34"/>
    <s v="false"/>
    <s v="02-10-2025 07:04"/>
    <s v="Sinha, Mahesh"/>
    <x v="14"/>
    <n v="0.68374227775231211"/>
    <n v="113"/>
  </r>
  <r>
    <x v="802"/>
    <x v="854"/>
    <s v="Sannidhi, Sowmya"/>
    <x v="1"/>
    <x v="60"/>
    <s v="02-07-2025 03:48"/>
    <s v="02-08-2025 11:48"/>
    <s v="false"/>
    <s v="02-18-2025 13:48"/>
    <s v="false"/>
    <s v="02-07-2025 05:40"/>
    <s v="Sinha, Mahesh"/>
    <x v="0"/>
    <n v="0.83943279081571287"/>
    <n v="50"/>
  </r>
  <r>
    <x v="803"/>
    <x v="855"/>
    <s v="Jain, Surbhi"/>
    <x v="1"/>
    <x v="39"/>
    <s v="02-05-2025 07:06"/>
    <s v="02-06-2025 07:06"/>
    <s v="false"/>
    <s v="02-16-2025 16:36"/>
    <s v="false"/>
    <s v="02-05-2025 07:21"/>
    <s v="Sinha, Mahesh"/>
    <x v="7"/>
    <n v="0.66195389692948337"/>
    <n v="109"/>
  </r>
  <r>
    <x v="804"/>
    <x v="856"/>
    <s v="Early, Tracey B."/>
    <x v="1"/>
    <x v="35"/>
    <s v="02-05-2025 11:21"/>
    <s v="02-06-2025 11:21"/>
    <s v="false"/>
    <s v="02-16-2025 20:51"/>
    <s v="false"/>
    <s v="02-05-2025 11:21"/>
    <s v="Smith, Sean"/>
    <x v="7"/>
    <n v="2.594517180752498E-2"/>
    <n v="1"/>
  </r>
  <r>
    <x v="805"/>
    <x v="857"/>
    <s v="Gibson, Rajpal"/>
    <x v="2"/>
    <x v="16"/>
    <s v="02-05-2025 12:09"/>
    <s v="02-05-2025 16:09"/>
    <s v="false"/>
    <s v="02-07-2025 12:09"/>
    <s v="false"/>
    <s v="02-05-2025 17:11"/>
    <s v="Mandi, Joe"/>
    <x v="7"/>
    <n v="0.72287720463156568"/>
    <n v="15"/>
  </r>
  <r>
    <x v="806"/>
    <x v="858"/>
    <s v="Abate, Joseph"/>
    <x v="1"/>
    <x v="33"/>
    <s v="02-05-2025 12:47"/>
    <s v="02-06-2025 12:47"/>
    <s v="true"/>
    <s v="02-16-2025 22:17"/>
    <s v="true"/>
    <s v="02-17-2025 11:34"/>
    <s v="C M, Saravanan"/>
    <x v="8"/>
    <n v="0.97600150094979132"/>
    <n v="111"/>
  </r>
  <r>
    <x v="807"/>
    <x v="859"/>
    <s v="Shah, Jigar J."/>
    <x v="1"/>
    <x v="46"/>
    <s v="02-05-2025 11:46"/>
    <s v="02-05-2025 19:46"/>
    <s v="false"/>
    <s v="02-11-2025 04:46"/>
    <s v="false"/>
    <s v="02-05-2025 16:14"/>
    <s v="C M, Saravanan"/>
    <x v="7"/>
    <n v="0.67096130608849958"/>
    <n v="87"/>
  </r>
  <r>
    <x v="808"/>
    <x v="860"/>
    <s v="Shah, Jigar J."/>
    <x v="1"/>
    <x v="43"/>
    <s v="02-05-2025 17:51"/>
    <s v="02-06-2025 17:51"/>
    <s v="false"/>
    <s v="02-17-2025 03:52"/>
    <s v="false"/>
    <s v="02-05-2025 21:10"/>
    <s v="C M, Saravanan"/>
    <x v="7"/>
    <n v="0.41670782588718391"/>
    <n v="28"/>
  </r>
  <r>
    <x v="809"/>
    <x v="861"/>
    <s v="Mann Falk, Bonnie S."/>
    <x v="1"/>
    <x v="76"/>
    <s v="02-05-2025 19:52"/>
    <s v="02-06-2025 19:52"/>
    <s v="false"/>
    <s v="02-17-2025 05:52"/>
    <s v="false"/>
    <s v="02-05-2025 20:13"/>
    <s v="C M, Saravanan"/>
    <x v="7"/>
    <n v="0.74688824194411474"/>
    <n v="53"/>
  </r>
  <r>
    <x v="810"/>
    <x v="862"/>
    <s v="Vaghu, Gaurang"/>
    <x v="1"/>
    <x v="62"/>
    <s v="02-06-2025 04:13"/>
    <s v="02-07-2025 04:13"/>
    <s v="false"/>
    <s v="02-17-2025 14:13"/>
    <s v="false"/>
    <s v="02-06-2025 05:25"/>
    <s v="Sinha, Mahesh"/>
    <x v="4"/>
    <n v="8.2423824747983265E-2"/>
    <n v="14"/>
  </r>
  <r>
    <x v="811"/>
    <x v="863"/>
    <s v="Lohja, Gladiola"/>
    <x v="2"/>
    <x v="27"/>
    <s v="02-05-2025 10:03"/>
    <s v="02-06-2025 10:03"/>
    <s v="false"/>
    <s v="02-19-2025 10:03"/>
    <s v="false"/>
    <s v="02-07-2025 16:42"/>
    <s v="Sanjuan, Sonja"/>
    <x v="0"/>
    <n v="0.51845000657551144"/>
    <n v="35"/>
  </r>
  <r>
    <x v="812"/>
    <x v="864"/>
    <s v="Montgomery, Dom"/>
    <x v="2"/>
    <x v="21"/>
    <s v="02-05-2025 12:33"/>
    <s v="02-06-2025 08:33"/>
    <s v="false"/>
    <s v="02-12-2025 12:33"/>
    <s v="false"/>
    <s v="02-05-2025 12:34"/>
    <s v="Sanjuan, Sonja"/>
    <x v="7"/>
    <n v="0.35111119872587748"/>
    <n v="22"/>
  </r>
  <r>
    <x v="813"/>
    <x v="865"/>
    <s v="Leen, Brian"/>
    <x v="2"/>
    <x v="54"/>
    <s v="02-05-2025 12:57"/>
    <s v="02-06-2025 08:57"/>
    <s v="true"/>
    <s v="02-12-2025 12:57"/>
    <s v="false"/>
    <s v="02-10-2025 12:15"/>
    <s v="Sanjuan, Sonja"/>
    <x v="14"/>
    <n v="0.89315395620246785"/>
    <n v="47"/>
  </r>
  <r>
    <x v="814"/>
    <x v="866"/>
    <s v="Henry, Anthony"/>
    <x v="1"/>
    <x v="4"/>
    <s v="02-05-2025 09:17"/>
    <s v="02-06-2025 09:17"/>
    <s v="false"/>
    <s v="02-16-2025 18:47"/>
    <s v="false"/>
    <s v="02-05-2025 09:39"/>
    <s v="Sanjuan, Sonja"/>
    <x v="7"/>
    <n v="0.30969333054379378"/>
    <n v="27"/>
  </r>
  <r>
    <x v="815"/>
    <x v="867"/>
    <s v="Partsinevelos, Demetrios"/>
    <x v="1"/>
    <x v="76"/>
    <s v="02-05-2025 16:28"/>
    <s v="02-06-2025 16:28"/>
    <s v="false"/>
    <s v="02-17-2025 02:28"/>
    <s v="false"/>
    <s v="02-05-2025 18:53"/>
    <s v="C M, Saravanan"/>
    <x v="7"/>
    <n v="0.84280991976822495"/>
    <n v="56"/>
  </r>
  <r>
    <x v="816"/>
    <x v="868"/>
    <s v="Vinod, Kumar"/>
    <x v="1"/>
    <x v="52"/>
    <s v="02-06-2025 07:55"/>
    <s v="02-07-2025 07:55"/>
    <s v="false"/>
    <s v="02-17-2025 17:55"/>
    <s v="false"/>
    <s v="02-06-2025 08:20"/>
    <s v="C M, Saravanan"/>
    <x v="4"/>
    <n v="0.96526350271514672"/>
    <n v="130"/>
  </r>
  <r>
    <x v="817"/>
    <x v="869"/>
    <s v="Mangilipelly, Dinesh"/>
    <x v="1"/>
    <x v="51"/>
    <s v="02-06-2025 15:38"/>
    <s v="02-06-2025 23:38"/>
    <s v="false"/>
    <s v="02-12-2025 08:38"/>
    <s v="false"/>
    <s v="02-06-2025 22:46"/>
    <s v="C M, Saravanan"/>
    <x v="4"/>
    <n v="0.94113046957873792"/>
    <n v="128"/>
  </r>
  <r>
    <x v="818"/>
    <x v="870"/>
    <s v="Kelley, Laurie"/>
    <x v="1"/>
    <x v="28"/>
    <s v="02-05-2025 09:44"/>
    <s v="02-06-2025 09:44"/>
    <s v="false"/>
    <s v="02-16-2025 19:14"/>
    <s v="false"/>
    <s v="02-05-2025 10:17"/>
    <s v="Baldwin, Sharon"/>
    <x v="7"/>
    <n v="0.81969065046444312"/>
    <n v="14"/>
  </r>
  <r>
    <x v="819"/>
    <x v="871"/>
    <s v="Schneider, Sara"/>
    <x v="2"/>
    <x v="4"/>
    <s v="02-05-2025 11:51"/>
    <s v="02-06-2025 11:51"/>
    <s v="true"/>
    <s v="02-19-2025 11:52"/>
    <s v="false"/>
    <s v="02-11-2025 14:15"/>
    <s v="Sanjuan, Sonja"/>
    <x v="10"/>
    <n v="0.50396230021171506"/>
    <n v="48"/>
  </r>
  <r>
    <x v="820"/>
    <x v="872"/>
    <s v="Williams, Armando"/>
    <x v="1"/>
    <x v="63"/>
    <s v="02-05-2025 12:15"/>
    <s v="02-06-2025 12:15"/>
    <s v="false"/>
    <s v="02-16-2025 21:45"/>
    <s v="false"/>
    <s v="02-05-2025 12:25"/>
    <s v="Smith, Sean"/>
    <x v="7"/>
    <n v="0.98851240544417673"/>
    <n v="62"/>
  </r>
  <r>
    <x v="820"/>
    <x v="873"/>
    <s v="Williams, Armando"/>
    <x v="1"/>
    <x v="63"/>
    <s v="02-05-2025 12:38"/>
    <s v="02-06-2025 12:38"/>
    <s v="false"/>
    <s v="02-16-2025 22:08"/>
    <s v="false"/>
    <s v="02-05-2025 15:29"/>
    <s v="Smith, Sean"/>
    <x v="7"/>
    <n v="0.53358989359331599"/>
    <n v="34"/>
  </r>
  <r>
    <x v="821"/>
    <x v="874"/>
    <s v="Montanio, Jamie"/>
    <x v="1"/>
    <x v="46"/>
    <s v="02-05-2025 13:48"/>
    <s v="02-06-2025 13:48"/>
    <s v="false"/>
    <s v="02-16-2025 23:18"/>
    <s v="false"/>
    <s v="02-07-2025 12:53"/>
    <s v="C M, Saravanan"/>
    <x v="0"/>
    <n v="0.92483298485136367"/>
    <n v="118"/>
  </r>
  <r>
    <x v="822"/>
    <x v="875"/>
    <s v="Shapiro, Max"/>
    <x v="1"/>
    <x v="76"/>
    <s v="02-05-2025 15:11"/>
    <s v="02-06-2025 15:11"/>
    <s v="false"/>
    <s v="02-17-2025 01:11"/>
    <s v="false"/>
    <s v="02-05-2025 19:22"/>
    <s v="C M, Saravanan"/>
    <x v="7"/>
    <n v="0.89005707030808245"/>
    <n v="61"/>
  </r>
  <r>
    <x v="823"/>
    <x v="876"/>
    <s v="Dayyala, Yuvarani"/>
    <x v="1"/>
    <x v="65"/>
    <s v="02-05-2025 07:29"/>
    <s v="02-05-2025 11:29"/>
    <s v="true"/>
    <s v="02-13-2025 09:04"/>
    <s v="false"/>
    <s v="02-11-2025 13:35"/>
    <s v="C M, Saravanan"/>
    <x v="10"/>
    <n v="0.7272982851260551"/>
    <n v="44"/>
  </r>
  <r>
    <x v="824"/>
    <x v="877"/>
    <s v="Clark, Kendra"/>
    <x v="1"/>
    <x v="79"/>
    <s v="02-05-2025 11:15"/>
    <s v="02-07-2025 06:26"/>
    <s v="false"/>
    <s v="02-17-2025 16:26"/>
    <s v="false"/>
    <s v="02-06-2025 11:13"/>
    <s v="C M, Saravanan"/>
    <x v="4"/>
    <n v="7.9966118061350677E-2"/>
    <n v="4"/>
  </r>
  <r>
    <x v="825"/>
    <x v="878"/>
    <s v="Hommel, Owen"/>
    <x v="1"/>
    <x v="19"/>
    <s v="02-05-2025 13:02"/>
    <s v="02-06-2025 13:02"/>
    <s v="false"/>
    <s v="02-16-2025 22:32"/>
    <s v="false"/>
    <s v="02-05-2025 23:07"/>
    <s v="C M, Saravanan"/>
    <x v="7"/>
    <n v="0.21328872300259427"/>
    <n v="6"/>
  </r>
  <r>
    <x v="826"/>
    <x v="879"/>
    <s v="Chen, JiaYu"/>
    <x v="1"/>
    <x v="34"/>
    <s v="02-05-2025 13:42"/>
    <s v="02-05-2025 21:42"/>
    <s v="false"/>
    <s v="02-11-2025 06:42"/>
    <s v="false"/>
    <s v="02-05-2025 15:01"/>
    <s v="C M, Saravanan"/>
    <x v="7"/>
    <n v="0.31868663379650275"/>
    <n v="37"/>
  </r>
  <r>
    <x v="827"/>
    <x v="880"/>
    <s v="Naughton, Dora"/>
    <x v="1"/>
    <x v="9"/>
    <s v="02-05-2025 09:20"/>
    <s v="02-06-2025 09:20"/>
    <s v="true"/>
    <s v="02-16-2025 18:51"/>
    <s v="false"/>
    <s v="02-06-2025 15:03"/>
    <s v="Sanjuan, Sonja"/>
    <x v="4"/>
    <n v="0.34404644684114138"/>
    <n v="12"/>
  </r>
  <r>
    <x v="828"/>
    <x v="881"/>
    <s v="Regalbuto, Anthony"/>
    <x v="1"/>
    <x v="46"/>
    <s v="02-05-2025 14:26"/>
    <s v="02-05-2025 22:26"/>
    <s v="false"/>
    <s v="02-11-2025 07:26"/>
    <s v="false"/>
    <s v="02-05-2025 15:05"/>
    <s v="C M, Saravanan"/>
    <x v="7"/>
    <n v="0.18405440337639567"/>
    <n v="26"/>
  </r>
  <r>
    <x v="829"/>
    <x v="882"/>
    <s v="Dave, Shaishav"/>
    <x v="1"/>
    <x v="36"/>
    <s v="02-06-2025 01:45"/>
    <s v="02-07-2025 01:45"/>
    <s v="false"/>
    <s v="02-17-2025 11:45"/>
    <s v="false"/>
    <s v="02-06-2025 06:31"/>
    <s v="Sinha, Mahesh"/>
    <x v="4"/>
    <n v="0.94517584492853224"/>
    <n v="82"/>
  </r>
  <r>
    <x v="830"/>
    <x v="883"/>
    <s v="Dave, Shaishav"/>
    <x v="1"/>
    <x v="36"/>
    <s v="02-06-2025 01:53"/>
    <s v="02-07-2025 01:53"/>
    <s v="false"/>
    <s v="02-17-2025 11:54"/>
    <s v="false"/>
    <s v="02-06-2025 06:33"/>
    <s v="Sinha, Mahesh"/>
    <x v="4"/>
    <n v="0.95181043535554222"/>
    <n v="83"/>
  </r>
  <r>
    <x v="831"/>
    <x v="884"/>
    <s v="Haberman, Brian"/>
    <x v="1"/>
    <x v="33"/>
    <s v="02-06-2025 05:23"/>
    <s v="02-07-2025 05:23"/>
    <s v="false"/>
    <s v="02-17-2025 15:23"/>
    <s v="false"/>
    <s v="02-06-2025 09:34"/>
    <s v="C M, Saravanan"/>
    <x v="4"/>
    <n v="0.7711208962036008"/>
    <n v="91"/>
  </r>
  <r>
    <x v="832"/>
    <x v="885"/>
    <s v="Patrick, Wynne"/>
    <x v="1"/>
    <x v="44"/>
    <s v="02-06-2025 09:09"/>
    <s v="02-07-2025 09:50"/>
    <s v="false"/>
    <s v="02-17-2025 19:50"/>
    <s v="false"/>
    <s v="02-06-2025 10:20"/>
    <s v="Smith, Sean"/>
    <x v="4"/>
    <n v="0.9440290182273956"/>
    <n v="40"/>
  </r>
  <r>
    <x v="833"/>
    <x v="886"/>
    <s v="Kranz, Ken"/>
    <x v="1"/>
    <x v="40"/>
    <s v="02-06-2025 12:25"/>
    <s v="02-07-2025 12:25"/>
    <s v="false"/>
    <s v="02-17-2025 22:25"/>
    <s v="false"/>
    <s v="02-06-2025 12:27"/>
    <s v="C M, Saravanan"/>
    <x v="4"/>
    <n v="9.7729936040417575E-2"/>
    <n v="15"/>
  </r>
  <r>
    <x v="834"/>
    <x v="887"/>
    <s v="Kranz, Ken"/>
    <x v="1"/>
    <x v="40"/>
    <s v="02-06-2025 12:28"/>
    <s v="02-07-2025 12:28"/>
    <s v="false"/>
    <s v="02-17-2025 22:28"/>
    <s v="false"/>
    <s v="02-06-2025 12:28"/>
    <s v="C M, Saravanan"/>
    <x v="4"/>
    <n v="0.34809381727271271"/>
    <n v="54"/>
  </r>
  <r>
    <x v="835"/>
    <x v="888"/>
    <s v="Schroeder, Kay"/>
    <x v="1"/>
    <x v="31"/>
    <s v="02-06-2025 12:40"/>
    <s v="02-06-2025 16:40"/>
    <s v="false"/>
    <s v="02-08-2025 20:40"/>
    <s v="false"/>
    <s v="02-06-2025 13:00"/>
    <s v="Smith, Sean"/>
    <x v="4"/>
    <n v="0.13642967150831997"/>
    <n v="5"/>
  </r>
  <r>
    <x v="836"/>
    <x v="889"/>
    <s v="Ranaghan, Kevin"/>
    <x v="1"/>
    <x v="33"/>
    <s v="02-05-2025 09:30"/>
    <s v="02-06-2025 09:30"/>
    <s v="false"/>
    <s v="02-16-2025 19:00"/>
    <s v="false"/>
    <s v="02-05-2025 12:56"/>
    <s v="C M, Saravanan"/>
    <x v="7"/>
    <n v="0.81404047907520971"/>
    <n v="95"/>
  </r>
  <r>
    <x v="837"/>
    <x v="890"/>
    <s v="Chubeck, Kaitlin"/>
    <x v="1"/>
    <x v="68"/>
    <s v="02-05-2025 09:41"/>
    <s v="02-06-2025 09:41"/>
    <s v="false"/>
    <s v="02-16-2025 19:11"/>
    <s v="false"/>
    <s v="02-05-2025 15:41"/>
    <s v="C M, Saravanan"/>
    <x v="7"/>
    <n v="0.15506891211165674"/>
    <n v="20"/>
  </r>
  <r>
    <x v="636"/>
    <x v="891"/>
    <s v="Jajal, Khyati"/>
    <x v="3"/>
    <x v="73"/>
    <s v="02-05-2025 13:45"/>
    <s v="02-06-2025 14:29"/>
    <s v="false"/>
    <s v="02-19-2025 14:29"/>
    <s v="false"/>
    <s v="02-06-2025 12:18"/>
    <s v="Paul, Kimberly"/>
    <x v="4"/>
    <n v="0.21808580759563645"/>
    <n v="6"/>
  </r>
  <r>
    <x v="838"/>
    <x v="892"/>
    <s v="Luo, Siwei"/>
    <x v="1"/>
    <x v="23"/>
    <s v="02-05-2025 15:39"/>
    <s v="02-06-2025 15:39"/>
    <s v="false"/>
    <s v="02-17-2025 01:39"/>
    <s v="false"/>
    <s v="02-05-2025 16:35"/>
    <s v="Baldwin, Sharon"/>
    <x v="7"/>
    <n v="0.71808537188081334"/>
    <n v="88"/>
  </r>
  <r>
    <x v="839"/>
    <x v="893"/>
    <s v="Panah, Fara"/>
    <x v="1"/>
    <x v="43"/>
    <s v="02-05-2025 17:32"/>
    <s v="02-06-2025 17:32"/>
    <s v="false"/>
    <s v="02-17-2025 03:32"/>
    <s v="false"/>
    <s v="02-06-2025 02:38"/>
    <s v="C M, Saravanan"/>
    <x v="4"/>
    <n v="0.67174992139840717"/>
    <n v="45"/>
  </r>
  <r>
    <x v="840"/>
    <x v="894"/>
    <s v="Mathew, Shilji"/>
    <x v="1"/>
    <x v="46"/>
    <s v="02-06-2025 07:04"/>
    <s v="02-07-2025 07:04"/>
    <s v="false"/>
    <s v="02-17-2025 17:04"/>
    <s v="false"/>
    <s v="02-06-2025 08:53"/>
    <s v="C M, Saravanan"/>
    <x v="4"/>
    <n v="0.76663492816835521"/>
    <n v="98"/>
  </r>
  <r>
    <x v="841"/>
    <x v="895"/>
    <s v="Boshnack, Blake J."/>
    <x v="1"/>
    <x v="68"/>
    <s v="02-06-2025 09:51"/>
    <s v="02-07-2025 09:51"/>
    <s v="false"/>
    <s v="02-17-2025 19:51"/>
    <s v="false"/>
    <s v="02-06-2025 10:09"/>
    <s v="C M, Saravanan"/>
    <x v="4"/>
    <n v="8.5660130195178374E-2"/>
    <n v="13"/>
  </r>
  <r>
    <x v="842"/>
    <x v="896"/>
    <s v="Dilo, Amarilda"/>
    <x v="2"/>
    <x v="35"/>
    <s v="02-06-2025 14:20"/>
    <s v="02-07-2025 14:20"/>
    <s v="false"/>
    <s v="02-20-2025 14:20"/>
    <s v="false"/>
    <s v="02-10-2025 11:52"/>
    <s v="Smith, Sean"/>
    <x v="14"/>
    <n v="0.86571793884827408"/>
    <n v="45"/>
  </r>
  <r>
    <x v="843"/>
    <x v="897"/>
    <s v="Galoso, Frank M"/>
    <x v="1"/>
    <x v="32"/>
    <s v="02-06-2025 15:06"/>
    <s v="02-07-2025 15:06"/>
    <s v="false"/>
    <s v="02-18-2025 01:06"/>
    <s v="false"/>
    <s v="02-06-2025 23:27"/>
    <s v="C M, Saravanan"/>
    <x v="4"/>
    <n v="0.18370454726319263"/>
    <n v="16"/>
  </r>
  <r>
    <x v="770"/>
    <x v="898"/>
    <s v="Rajan, Makesh"/>
    <x v="1"/>
    <x v="45"/>
    <s v="02-06-2025 15:13"/>
    <s v="02-06-2025 23:13"/>
    <s v="false"/>
    <s v="02-12-2025 08:13"/>
    <s v="false"/>
    <s v="02-06-2025 19:56"/>
    <s v="C M, Saravanan"/>
    <x v="4"/>
    <n v="0.3794974758700187"/>
    <n v="33"/>
  </r>
  <r>
    <x v="844"/>
    <x v="899"/>
    <s v="Rosenlund, Erin"/>
    <x v="1"/>
    <x v="46"/>
    <s v="02-05-2025 08:45"/>
    <s v="02-05-2025 09:45"/>
    <s v="false"/>
    <s v="02-05-2025 16:45"/>
    <s v="false"/>
    <s v="02-05-2025 09:15"/>
    <s v="C M, Saravanan"/>
    <x v="7"/>
    <n v="0.21007914893191182"/>
    <n v="30"/>
  </r>
  <r>
    <x v="845"/>
    <x v="900"/>
    <s v="Bernowich, Megan"/>
    <x v="1"/>
    <x v="22"/>
    <s v="02-05-2025 11:04"/>
    <s v="02-06-2025 11:04"/>
    <s v="false"/>
    <s v="02-16-2025 20:35"/>
    <s v="false"/>
    <s v="02-05-2025 13:37"/>
    <s v="Sanjuan, Sonja"/>
    <x v="7"/>
    <n v="0.33435036716179622"/>
    <n v="51"/>
  </r>
  <r>
    <x v="846"/>
    <x v="901"/>
    <s v="Sutherland, Josh"/>
    <x v="2"/>
    <x v="44"/>
    <s v="02-05-2025 14:31"/>
    <s v="02-12-2025 16:33"/>
    <s v="false"/>
    <s v="02-17-2025 17:13"/>
    <s v="false"/>
    <s v="02-12-2025 15:18"/>
    <s v="Smith, Sean"/>
    <x v="6"/>
    <n v="6.7755845953828442E-2"/>
    <n v="4"/>
  </r>
  <r>
    <x v="847"/>
    <x v="902"/>
    <s v="Song, Julie"/>
    <x v="1"/>
    <x v="34"/>
    <s v="02-05-2025 16:12"/>
    <s v="02-05-2025 20:12"/>
    <s v="false"/>
    <s v="02-07-2025 16:12"/>
    <s v="false"/>
    <s v="02-06-2025 10:16"/>
    <s v="C M, Saravanan"/>
    <x v="4"/>
    <n v="0.83237121362858035"/>
    <n v="103"/>
  </r>
  <r>
    <x v="848"/>
    <x v="903"/>
    <s v="Olsinski, Peter"/>
    <x v="1"/>
    <x v="78"/>
    <s v="02-05-2025 17:02"/>
    <s v="02-06-2025 17:02"/>
    <s v="false"/>
    <s v="02-17-2025 03:02"/>
    <s v="false"/>
    <s v="02-06-2025 16:16"/>
    <s v="C M, Saravanan"/>
    <x v="4"/>
    <n v="0.38099519754322475"/>
    <n v="13"/>
  </r>
  <r>
    <x v="849"/>
    <x v="904"/>
    <s v="Asif, Nawab"/>
    <x v="1"/>
    <x v="27"/>
    <s v="02-05-2025 17:04"/>
    <s v="02-06-2025 17:04"/>
    <s v="false"/>
    <s v="02-17-2025 03:04"/>
    <s v="false"/>
    <s v="02-05-2025 18:09"/>
    <s v="Sanjuan, Sonja"/>
    <x v="7"/>
    <n v="6.1991562634187369E-2"/>
    <n v="7"/>
  </r>
  <r>
    <x v="850"/>
    <x v="905"/>
    <s v="Daly, Patrick"/>
    <x v="1"/>
    <x v="52"/>
    <s v="02-05-2025 23:10"/>
    <s v="02-06-2025 23:11"/>
    <s v="false"/>
    <s v="02-17-2025 09:11"/>
    <s v="false"/>
    <s v="02-06-2025 07:38"/>
    <s v="C M, Saravanan"/>
    <x v="4"/>
    <n v="5.3665397449286001E-2"/>
    <n v="10"/>
  </r>
  <r>
    <x v="851"/>
    <x v="906"/>
    <s v="Patel, Vaibhav"/>
    <x v="1"/>
    <x v="56"/>
    <s v="02-06-2025 01:59"/>
    <s v="02-07-2025 01:59"/>
    <s v="false"/>
    <s v="02-17-2025 12:00"/>
    <s v="false"/>
    <s v="02-06-2025 07:04"/>
    <s v="Sinha, Mahesh"/>
    <x v="4"/>
    <n v="0.53342404399566357"/>
    <n v="30"/>
  </r>
  <r>
    <x v="852"/>
    <x v="907"/>
    <s v="S, Subash"/>
    <x v="1"/>
    <x v="34"/>
    <s v="02-05-2025 08:42"/>
    <s v="02-05-2025 12:42"/>
    <s v="false"/>
    <s v="02-07-2025 08:42"/>
    <s v="false"/>
    <s v="02-05-2025 08:44"/>
    <s v="C M, Saravanan"/>
    <x v="7"/>
    <n v="0.65479608344139062"/>
    <n v="78"/>
  </r>
  <r>
    <x v="853"/>
    <x v="908"/>
    <s v="Goldstein, Matthew"/>
    <x v="1"/>
    <x v="66"/>
    <s v="02-05-2025 09:25"/>
    <s v="02-06-2025 09:25"/>
    <s v="false"/>
    <s v="02-16-2025 18:55"/>
    <s v="false"/>
    <s v="02-05-2025 11:08"/>
    <s v="C M, Saravanan"/>
    <x v="7"/>
    <n v="0.33632472195272856"/>
    <n v="28"/>
  </r>
  <r>
    <x v="854"/>
    <x v="909"/>
    <s v="Resendiz, Eliseo"/>
    <x v="1"/>
    <x v="1"/>
    <s v="02-05-2025 10:39"/>
    <s v="02-06-2025 10:39"/>
    <s v="false"/>
    <s v="02-16-2025 20:09"/>
    <s v="false"/>
    <s v="02-05-2025 15:12"/>
    <s v="C M, Saravanan"/>
    <x v="7"/>
    <n v="0.95768995177447103"/>
    <n v="78"/>
  </r>
  <r>
    <x v="855"/>
    <x v="910"/>
    <s v="Cazares, Melissa"/>
    <x v="1"/>
    <x v="33"/>
    <s v="02-05-2025 12:25"/>
    <s v="02-06-2025 12:25"/>
    <s v="false"/>
    <s v="02-16-2025 21:55"/>
    <s v="false"/>
    <s v="02-05-2025 14:35"/>
    <s v="C M, Saravanan"/>
    <x v="7"/>
    <n v="0.15296321730306295"/>
    <n v="18"/>
  </r>
  <r>
    <x v="856"/>
    <x v="911"/>
    <s v="Cazares, Melissa"/>
    <x v="2"/>
    <x v="16"/>
    <s v="02-05-2025 13:26"/>
    <s v="02-06-2025 09:26"/>
    <s v="true"/>
    <s v="02-12-2025 13:26"/>
    <s v="false"/>
    <s v="02-07-2025 02:33"/>
    <s v="Mandi, Joe"/>
    <x v="0"/>
    <n v="0.18744135266998163"/>
    <n v="5"/>
  </r>
  <r>
    <x v="857"/>
    <x v="912"/>
    <s v="Acker, William"/>
    <x v="1"/>
    <x v="1"/>
    <s v="02-05-2025 18:23"/>
    <s v="02-06-2025 21:14"/>
    <s v="false"/>
    <s v="02-17-2025 07:14"/>
    <s v="false"/>
    <s v="02-06-2025 13:32"/>
    <s v="C M, Saravanan"/>
    <x v="4"/>
    <n v="0.8086317333637344"/>
    <n v="65"/>
  </r>
  <r>
    <x v="858"/>
    <x v="913"/>
    <s v="Tropel, Alexander"/>
    <x v="1"/>
    <x v="46"/>
    <s v="02-06-2025 00:09"/>
    <s v="02-07-2025 00:09"/>
    <s v="false"/>
    <s v="02-17-2025 10:09"/>
    <s v="false"/>
    <s v="02-08-2025 07:26"/>
    <s v="C M, Saravanan"/>
    <x v="22"/>
    <n v="0.17902058660175746"/>
    <n v="25"/>
  </r>
  <r>
    <x v="246"/>
    <x v="914"/>
    <s v="Rajpurohit, Kanishka"/>
    <x v="1"/>
    <x v="39"/>
    <s v="02-06-2025 05:13"/>
    <s v="02-07-2025 05:13"/>
    <s v="false"/>
    <s v="02-17-2025 15:14"/>
    <s v="false"/>
    <s v="02-17-2025 08:52"/>
    <s v="Sinha, Mahesh"/>
    <x v="8"/>
    <n v="0.85062661467817202"/>
    <n v="143"/>
  </r>
  <r>
    <x v="859"/>
    <x v="915"/>
    <s v="Elias, Juliana"/>
    <x v="1"/>
    <x v="1"/>
    <s v="02-05-2025 10:09"/>
    <s v="02-05-2025 14:09"/>
    <s v="false"/>
    <s v="02-07-2025 10:09"/>
    <s v="false"/>
    <s v="02-05-2025 11:37"/>
    <s v="C M, Saravanan"/>
    <x v="7"/>
    <n v="3.5166085278777848E-2"/>
    <n v="5"/>
  </r>
  <r>
    <x v="860"/>
    <x v="916"/>
    <s v="Bouwer, Marinel"/>
    <x v="1"/>
    <x v="21"/>
    <s v="02-05-2025 12:04"/>
    <s v="02-05-2025 16:04"/>
    <s v="false"/>
    <s v="02-07-2025 12:04"/>
    <s v="false"/>
    <s v="02-05-2025 12:11"/>
    <s v="Sanjuan, Sonja"/>
    <x v="7"/>
    <n v="0.39845063895915145"/>
    <n v="26"/>
  </r>
  <r>
    <x v="861"/>
    <x v="917"/>
    <s v="Moreno, Fernando"/>
    <x v="3"/>
    <x v="73"/>
    <s v="02-05-2025 12:49"/>
    <s v="02-05-2025 18:49"/>
    <s v="false"/>
    <s v="02-07-2025 12:49"/>
    <s v="false"/>
    <s v="02-05-2025 13:37"/>
    <s v="Paul, Kimberly"/>
    <x v="7"/>
    <n v="0.25663469354987101"/>
    <n v="10"/>
  </r>
  <r>
    <x v="862"/>
    <x v="918"/>
    <s v="Blancato, Chelsea"/>
    <x v="1"/>
    <x v="61"/>
    <s v="02-05-2025 13:32"/>
    <s v="02-06-2025 13:32"/>
    <s v="false"/>
    <s v="02-16-2025 23:02"/>
    <s v="false"/>
    <s v="02-06-2025 14:21"/>
    <s v="Baldwin, Sharon"/>
    <x v="4"/>
    <n v="0.96209387861883922"/>
    <n v="48"/>
  </r>
  <r>
    <x v="863"/>
    <x v="919"/>
    <s v="Lawrence, Abin"/>
    <x v="3"/>
    <x v="77"/>
    <s v="02-06-2025 01:29"/>
    <s v="02-06-2025 07:29"/>
    <s v="false"/>
    <s v="02-10-2025 01:29"/>
    <s v="false"/>
    <s v="02-06-2025 02:11"/>
    <s v="Paul, Kimberly"/>
    <x v="4"/>
    <n v="0.6007293044492179"/>
    <n v="27"/>
  </r>
  <r>
    <x v="864"/>
    <x v="920"/>
    <s v="Mehta Samkit"/>
    <x v="1"/>
    <x v="62"/>
    <s v="02-06-2025 01:59"/>
    <s v="02-07-2025 01:59"/>
    <s v="false"/>
    <s v="02-17-2025 12:00"/>
    <s v="false"/>
    <s v="02-06-2025 03:51"/>
    <s v="Sinha, Mahesh"/>
    <x v="4"/>
    <n v="0.13836628170286058"/>
    <n v="23"/>
  </r>
  <r>
    <x v="703"/>
    <x v="921"/>
    <s v="Lawrence, Abin"/>
    <x v="3"/>
    <x v="77"/>
    <s v="02-06-2025 02:28"/>
    <s v="02-06-2025 08:28"/>
    <s v="false"/>
    <s v="02-10-2025 02:28"/>
    <s v="false"/>
    <s v="02-06-2025 03:41"/>
    <s v="Paul, Kimberly"/>
    <x v="4"/>
    <n v="0.96740522974141607"/>
    <n v="38"/>
  </r>
  <r>
    <x v="865"/>
    <x v="922"/>
    <s v="Lawrence, Abin"/>
    <x v="3"/>
    <x v="77"/>
    <s v="02-06-2025 03:16"/>
    <s v="02-06-2025 09:16"/>
    <s v="false"/>
    <s v="02-10-2025 03:16"/>
    <s v="false"/>
    <s v="02-06-2025 03:43"/>
    <s v="Paul, Kimberly"/>
    <x v="4"/>
    <n v="0.13565789820850804"/>
    <n v="8"/>
  </r>
  <r>
    <x v="866"/>
    <x v="923"/>
    <s v="Thakkar, Karan"/>
    <x v="1"/>
    <x v="48"/>
    <s v="02-06-2025 03:39"/>
    <s v="02-07-2025 03:39"/>
    <s v="false"/>
    <s v="02-17-2025 13:39"/>
    <s v="false"/>
    <s v="02-09-2025 22:55"/>
    <s v="Sinha, Mahesh"/>
    <x v="24"/>
    <n v="0.59820723820636146"/>
    <n v="55"/>
  </r>
  <r>
    <x v="250"/>
    <x v="924"/>
    <s v="Kidanu, Sofonyas"/>
    <x v="1"/>
    <x v="64"/>
    <s v="02-06-2025 12:10"/>
    <s v="02-07-2025 12:10"/>
    <s v="false"/>
    <s v="02-17-2025 22:10"/>
    <s v="false"/>
    <s v="02-06-2025 13:41"/>
    <s v="C M, Saravanan"/>
    <x v="4"/>
    <n v="0.70320047225029714"/>
    <n v="60"/>
  </r>
  <r>
    <x v="867"/>
    <x v="925"/>
    <s v="Nunez, Monica"/>
    <x v="1"/>
    <x v="51"/>
    <s v="02-06-2025 15:18"/>
    <s v="02-06-2025 19:18"/>
    <s v="false"/>
    <s v="02-08-2025 23:18"/>
    <s v="false"/>
    <s v="02-06-2025 17:39"/>
    <s v="C M, Saravanan"/>
    <x v="4"/>
    <n v="0.24968361818468254"/>
    <n v="36"/>
  </r>
  <r>
    <x v="868"/>
    <x v="926"/>
    <s v="Chau, Tony"/>
    <x v="5"/>
    <x v="71"/>
    <s v="02-05-2025 16:36"/>
    <s v="02-06-2025 08:36"/>
    <s v="false"/>
    <s v="02-07-2025 16:36"/>
    <s v="false"/>
    <s v="02-07-2025 10:46"/>
    <s v="Paul, Kimberly"/>
    <x v="0"/>
    <n v="0.58283493593851021"/>
    <n v="7"/>
  </r>
  <r>
    <x v="869"/>
    <x v="927"/>
    <s v="Riehl, Antoinette C."/>
    <x v="1"/>
    <x v="52"/>
    <s v="02-05-2025 19:40"/>
    <s v="02-07-2025 05:37"/>
    <s v="false"/>
    <s v="02-17-2025 15:37"/>
    <s v="false"/>
    <s v="02-06-2025 09:52"/>
    <s v="C M, Saravanan"/>
    <x v="4"/>
    <n v="0.58635630892454627"/>
    <n v="86"/>
  </r>
  <r>
    <x v="870"/>
    <x v="928"/>
    <s v="Jain, Darshan"/>
    <x v="1"/>
    <x v="34"/>
    <s v="02-05-2025 08:28"/>
    <s v="02-05-2025 09:28"/>
    <s v="false"/>
    <s v="02-05-2025 16:28"/>
    <s v="false"/>
    <s v="02-05-2025 12:11"/>
    <s v="C M, Saravanan"/>
    <x v="7"/>
    <n v="0.30060064823362276"/>
    <n v="32"/>
  </r>
  <r>
    <x v="871"/>
    <x v="929"/>
    <s v="Shah, Jigar J."/>
    <x v="1"/>
    <x v="1"/>
    <s v="02-05-2025 09:16"/>
    <s v="02-06-2025 09:16"/>
    <s v="false"/>
    <s v="02-16-2025 18:46"/>
    <s v="false"/>
    <s v="02-05-2025 13:32"/>
    <s v="C M, Saravanan"/>
    <x v="7"/>
    <n v="0.58111406491059481"/>
    <n v="47"/>
  </r>
  <r>
    <x v="872"/>
    <x v="930"/>
    <s v="Mitchell, Marcia"/>
    <x v="1"/>
    <x v="3"/>
    <s v="02-05-2025 09:17"/>
    <s v="02-06-2025 09:17"/>
    <s v="false"/>
    <s v="02-16-2025 18:47"/>
    <s v="false"/>
    <s v="02-06-2025 08:58"/>
    <s v="Sanjuan, Sonja"/>
    <x v="4"/>
    <n v="9.6268567952160544E-2"/>
    <n v="4"/>
  </r>
  <r>
    <x v="873"/>
    <x v="931"/>
    <s v="Ehrlich, Aaron"/>
    <x v="1"/>
    <x v="66"/>
    <s v="02-05-2025 11:07"/>
    <s v="02-06-2025 11:07"/>
    <s v="false"/>
    <s v="02-16-2025 20:37"/>
    <s v="false"/>
    <s v="02-05-2025 13:27"/>
    <s v="C M, Saravanan"/>
    <x v="7"/>
    <n v="0.80691074677961827"/>
    <n v="83"/>
  </r>
  <r>
    <x v="874"/>
    <x v="932"/>
    <s v="Meleney, Sage"/>
    <x v="1"/>
    <x v="29"/>
    <s v="02-05-2025 13:51"/>
    <s v="02-06-2025 13:51"/>
    <s v="false"/>
    <s v="02-16-2025 23:21"/>
    <s v="false"/>
    <s v="02-05-2025 14:38"/>
    <s v="C M, Saravanan"/>
    <x v="7"/>
    <n v="0.63822490593119507"/>
    <n v="51"/>
  </r>
  <r>
    <x v="875"/>
    <x v="933"/>
    <s v="Joshi, Govinda"/>
    <x v="1"/>
    <x v="56"/>
    <s v="02-06-2025 02:29"/>
    <s v="02-07-2025 02:29"/>
    <s v="false"/>
    <s v="02-17-2025 12:29"/>
    <s v="false"/>
    <s v="02-06-2025 03:21"/>
    <s v="Sinha, Mahesh"/>
    <x v="4"/>
    <n v="0.41731249286587224"/>
    <n v="21"/>
  </r>
  <r>
    <x v="876"/>
    <x v="934"/>
    <s v="Shah, Aditya"/>
    <x v="1"/>
    <x v="39"/>
    <s v="02-06-2025 09:36"/>
    <s v="02-07-2025 09:36"/>
    <s v="false"/>
    <s v="02-17-2025 19:36"/>
    <s v="false"/>
    <s v="02-06-2025 09:48"/>
    <s v="Sinha, Mahesh"/>
    <x v="4"/>
    <n v="0.68245477563581891"/>
    <n v="112"/>
  </r>
  <r>
    <x v="877"/>
    <x v="935"/>
    <s v="Esakki, Iyyappan"/>
    <x v="1"/>
    <x v="40"/>
    <s v="02-06-2025 09:49"/>
    <s v="02-07-2025 09:49"/>
    <s v="false"/>
    <s v="02-17-2025 19:49"/>
    <s v="false"/>
    <s v="02-06-2025 09:54"/>
    <s v="C M, Saravanan"/>
    <x v="4"/>
    <n v="0.17429435604891974"/>
    <n v="27"/>
  </r>
  <r>
    <x v="878"/>
    <x v="936"/>
    <s v="Beames, Jennifer"/>
    <x v="1"/>
    <x v="46"/>
    <s v="02-05-2025 11:22"/>
    <s v="02-05-2025 19:22"/>
    <s v="false"/>
    <s v="02-11-2025 04:22"/>
    <s v="false"/>
    <s v="02-05-2025 14:01"/>
    <s v="C M, Saravanan"/>
    <x v="7"/>
    <n v="0.91154133587585928"/>
    <n v="116"/>
  </r>
  <r>
    <x v="879"/>
    <x v="937"/>
    <s v="Barry, Michael"/>
    <x v="2"/>
    <x v="35"/>
    <s v="02-05-2025 13:16"/>
    <s v="02-06-2025 13:16"/>
    <s v="false"/>
    <s v="02-19-2025 13:16"/>
    <s v="false"/>
    <s v="02-06-2025 15:19"/>
    <s v="Smith, Sean"/>
    <x v="4"/>
    <n v="0.68229289369436152"/>
    <n v="38"/>
  </r>
  <r>
    <x v="681"/>
    <x v="938"/>
    <s v="Untracht, David S."/>
    <x v="1"/>
    <x v="76"/>
    <s v="02-05-2025 16:26"/>
    <s v="02-06-2025 16:26"/>
    <s v="false"/>
    <s v="02-17-2025 02:26"/>
    <s v="false"/>
    <s v="02-05-2025 18:37"/>
    <s v="C M, Saravanan"/>
    <x v="7"/>
    <n v="0.19212657744715733"/>
    <n v="16"/>
  </r>
  <r>
    <x v="880"/>
    <x v="939"/>
    <s v="Frenkel, Roman"/>
    <x v="1"/>
    <x v="23"/>
    <s v="02-05-2025 16:34"/>
    <s v="02-06-2025 16:34"/>
    <s v="false"/>
    <s v="02-17-2025 02:34"/>
    <s v="false"/>
    <s v="02-06-2025 16:07"/>
    <s v="Baldwin, Sharon"/>
    <x v="4"/>
    <n v="0.34280793234013263"/>
    <n v="37"/>
  </r>
  <r>
    <x v="881"/>
    <x v="940"/>
    <s v="Francis, Zonja"/>
    <x v="2"/>
    <x v="3"/>
    <s v="02-05-2025 16:47"/>
    <s v="02-06-2025 08:47"/>
    <s v="false"/>
    <s v="02-07-2025 16:47"/>
    <s v="true"/>
    <s v="02-12-2025 09:32"/>
    <s v="Sanjuan, Sonja"/>
    <x v="6"/>
    <n v="0.57359307055152509"/>
    <n v="30"/>
  </r>
  <r>
    <x v="882"/>
    <x v="941"/>
    <s v="Soong, Tom"/>
    <x v="1"/>
    <x v="66"/>
    <s v="02-05-2025 10:16"/>
    <s v="02-06-2025 10:16"/>
    <s v="false"/>
    <s v="02-16-2025 19:46"/>
    <s v="false"/>
    <s v="02-05-2025 11:54"/>
    <s v="C M, Saravanan"/>
    <x v="7"/>
    <n v="0.64830097671049525"/>
    <n v="61"/>
  </r>
  <r>
    <x v="722"/>
    <x v="942"/>
    <s v="Jena,Bhabagrahi"/>
    <x v="1"/>
    <x v="60"/>
    <s v="02-06-2025 04:48"/>
    <s v="02-07-2025 04:48"/>
    <s v="false"/>
    <s v="02-17-2025 14:48"/>
    <s v="false"/>
    <s v="02-06-2025 05:48"/>
    <s v="Sinha, Mahesh"/>
    <x v="4"/>
    <n v="0.34041240787699478"/>
    <n v="16"/>
  </r>
  <r>
    <x v="883"/>
    <x v="943"/>
    <s v="Issac, Christin"/>
    <x v="1"/>
    <x v="33"/>
    <s v="02-05-2025 09:03"/>
    <s v="02-06-2025 09:03"/>
    <s v="false"/>
    <s v="02-16-2025 18:33"/>
    <s v="false"/>
    <s v="02-06-2025 09:00"/>
    <s v="C M, Saravanan"/>
    <x v="4"/>
    <n v="9.5091190796851799E-2"/>
    <n v="10"/>
  </r>
  <r>
    <x v="884"/>
    <x v="944"/>
    <s v="Sayabugari, Vijaysai"/>
    <x v="1"/>
    <x v="37"/>
    <s v="02-06-2025 01:48"/>
    <s v="02-07-2025 01:48"/>
    <s v="false"/>
    <s v="02-17-2025 11:49"/>
    <s v="false"/>
    <s v="02-06-2025 02:21"/>
    <s v="Sinha, Mahesh"/>
    <x v="4"/>
    <n v="0.29141580535691236"/>
    <n v="36"/>
  </r>
  <r>
    <x v="885"/>
    <x v="945"/>
    <s v="Dorelien, Stephanie"/>
    <x v="1"/>
    <x v="45"/>
    <s v="02-06-2025 15:38"/>
    <s v="02-07-2025 15:38"/>
    <s v="false"/>
    <s v="02-18-2025 01:38"/>
    <s v="false"/>
    <s v="02-07-2025 20:24"/>
    <s v="C M, Saravanan"/>
    <x v="0"/>
    <n v="0.25255185037119288"/>
    <n v="25"/>
  </r>
  <r>
    <x v="886"/>
    <x v="946"/>
    <s v="Sear, Joseph"/>
    <x v="1"/>
    <x v="46"/>
    <s v="02-05-2025 14:12"/>
    <s v="02-06-2025 14:12"/>
    <s v="false"/>
    <s v="02-17-2025 00:12"/>
    <s v="false"/>
    <s v="02-05-2025 14:24"/>
    <s v="C M, Saravanan"/>
    <x v="7"/>
    <n v="0.45042798779616644"/>
    <n v="65"/>
  </r>
  <r>
    <x v="327"/>
    <x v="947"/>
    <s v="Liu, Yunpei (Rita)"/>
    <x v="1"/>
    <x v="74"/>
    <s v="02-05-2025 14:31"/>
    <s v="02-06-2025 14:31"/>
    <s v="false"/>
    <s v="02-17-2025 00:31"/>
    <s v="false"/>
    <s v="02-05-2025 14:32"/>
    <s v="Smith, Sean"/>
    <x v="7"/>
    <n v="0.96294424412016877"/>
    <n v="63"/>
  </r>
  <r>
    <x v="887"/>
    <x v="948"/>
    <s v="Taglianetti, Christopher L."/>
    <x v="1"/>
    <x v="4"/>
    <s v="02-05-2025 15:39"/>
    <s v="02-06-2025 15:39"/>
    <s v="true"/>
    <s v="02-17-2025 01:39"/>
    <s v="true"/>
    <s v="02-25-2025 00:06"/>
    <s v="Sanjuan, Sonja"/>
    <x v="9"/>
    <n v="0.57485469748673468"/>
    <n v="51"/>
  </r>
  <r>
    <x v="636"/>
    <x v="949"/>
    <s v="Djonovic, Navy"/>
    <x v="2"/>
    <x v="3"/>
    <s v="02-06-2025 08:51"/>
    <s v="02-07-2025 14:26"/>
    <s v="false"/>
    <s v="02-20-2025 14:26"/>
    <s v="false"/>
    <s v="02-07-2025 14:16"/>
    <s v="Sanjuan, Sonja"/>
    <x v="0"/>
    <n v="9.7702206361247712E-2"/>
    <n v="5"/>
  </r>
  <r>
    <x v="888"/>
    <x v="950"/>
    <s v="Cruz, Adrienne"/>
    <x v="1"/>
    <x v="33"/>
    <s v="02-06-2025 11:00"/>
    <s v="02-07-2025 11:00"/>
    <s v="false"/>
    <s v="02-17-2025 21:00"/>
    <s v="false"/>
    <s v="02-06-2025 14:30"/>
    <s v="C M, Saravanan"/>
    <x v="4"/>
    <n v="0.1893545776769634"/>
    <n v="22"/>
  </r>
  <r>
    <x v="889"/>
    <x v="951"/>
    <s v="Morillo, Eridania"/>
    <x v="1"/>
    <x v="34"/>
    <s v="02-06-2025 11:16"/>
    <s v="02-06-2025 19:16"/>
    <s v="false"/>
    <s v="02-12-2025 04:16"/>
    <s v="false"/>
    <s v="02-06-2025 11:35"/>
    <s v="C M, Saravanan"/>
    <x v="4"/>
    <n v="0.45494640317544477"/>
    <n v="50"/>
  </r>
  <r>
    <x v="890"/>
    <x v="952"/>
    <s v="Yip, Eric"/>
    <x v="1"/>
    <x v="64"/>
    <s v="02-06-2025 11:38"/>
    <s v="02-06-2025 15:38"/>
    <s v="false"/>
    <s v="02-08-2025 19:38"/>
    <s v="false"/>
    <s v="02-06-2025 11:48"/>
    <s v="C M, Saravanan"/>
    <x v="4"/>
    <n v="0.34790042765668883"/>
    <n v="31"/>
  </r>
  <r>
    <x v="891"/>
    <x v="953"/>
    <s v="Jain, Niyati"/>
    <x v="1"/>
    <x v="74"/>
    <s v="02-06-2025 12:07"/>
    <s v="02-07-2025 12:07"/>
    <s v="false"/>
    <s v="02-17-2025 22:07"/>
    <s v="false"/>
    <s v="02-06-2025 13:27"/>
    <s v="Smith, Sean"/>
    <x v="4"/>
    <n v="0.15686735692253861"/>
    <n v="10"/>
  </r>
  <r>
    <x v="892"/>
    <x v="954"/>
    <s v="Przybyl, Matthew"/>
    <x v="2"/>
    <x v="21"/>
    <s v="02-06-2025 15:03"/>
    <s v="02-07-2025 11:03"/>
    <s v="false"/>
    <s v="02-13-2025 15:03"/>
    <s v="false"/>
    <s v="02-06-2025 15:05"/>
    <s v="Sanjuan, Sonja"/>
    <x v="4"/>
    <n v="0.14409582576889746"/>
    <n v="7"/>
  </r>
  <r>
    <x v="893"/>
    <x v="955"/>
    <s v="Przybyl, Matthew"/>
    <x v="2"/>
    <x v="21"/>
    <s v="02-06-2025 15:08"/>
    <s v="02-07-2025 11:08"/>
    <s v="false"/>
    <s v="02-13-2025 15:08"/>
    <s v="false"/>
    <s v="02-06-2025 15:09"/>
    <s v="Sanjuan, Sonja"/>
    <x v="4"/>
    <n v="0.5321702734443754"/>
    <n v="37"/>
  </r>
  <r>
    <x v="894"/>
    <x v="956"/>
    <s v="Steinert, Michael"/>
    <x v="1"/>
    <x v="29"/>
    <s v="02-05-2025 13:43"/>
    <s v="02-06-2025 13:43"/>
    <s v="false"/>
    <s v="02-16-2025 23:13"/>
    <s v="false"/>
    <s v="02-05-2025 16:55"/>
    <s v="C M, Saravanan"/>
    <x v="7"/>
    <n v="0.71408605305084527"/>
    <n v="58"/>
  </r>
  <r>
    <x v="895"/>
    <x v="957"/>
    <s v="Hommel, Owen"/>
    <x v="1"/>
    <x v="32"/>
    <s v="02-05-2025 16:29"/>
    <s v="02-06-2025 16:29"/>
    <s v="false"/>
    <s v="02-17-2025 02:29"/>
    <s v="false"/>
    <s v="02-11-2025 23:05"/>
    <s v="C M, Saravanan"/>
    <x v="10"/>
    <n v="0.29615418300634833"/>
    <n v="26"/>
  </r>
  <r>
    <x v="799"/>
    <x v="958"/>
    <s v="Cernilli, Louis"/>
    <x v="1"/>
    <x v="22"/>
    <s v="02-05-2025 15:46"/>
    <s v="02-06-2025 15:46"/>
    <s v="false"/>
    <s v="02-17-2025 01:46"/>
    <s v="false"/>
    <s v="02-05-2025 15:49"/>
    <s v="Sanjuan, Sonja"/>
    <x v="7"/>
    <n v="0.10909899173523707"/>
    <n v="19"/>
  </r>
  <r>
    <x v="393"/>
    <x v="959"/>
    <s v="Guzman, Raquel"/>
    <x v="3"/>
    <x v="73"/>
    <s v="02-05-2025 16:57"/>
    <s v="02-05-2025 22:57"/>
    <s v="false"/>
    <s v="02-07-2025 16:57"/>
    <s v="false"/>
    <s v="02-05-2025 17:28"/>
    <s v="Paul, Kimberly"/>
    <x v="7"/>
    <n v="0.16372200485646948"/>
    <n v="3"/>
  </r>
  <r>
    <x v="896"/>
    <x v="960"/>
    <s v="Sathiyamoorthi, V"/>
    <x v="1"/>
    <x v="46"/>
    <s v="02-06-2025 07:32"/>
    <s v="02-06-2025 15:32"/>
    <s v="false"/>
    <s v="02-12-2025 00:32"/>
    <s v="false"/>
    <s v="02-06-2025 07:51"/>
    <s v="C M, Saravanan"/>
    <x v="4"/>
    <n v="0.3548599894853447"/>
    <n v="52"/>
  </r>
  <r>
    <x v="897"/>
    <x v="961"/>
    <s v="Norris, Stephen C."/>
    <x v="1"/>
    <x v="29"/>
    <s v="02-05-2025 14:45"/>
    <s v="02-06-2025 14:45"/>
    <s v="false"/>
    <s v="02-17-2025 00:45"/>
    <s v="false"/>
    <s v="02-05-2025 15:37"/>
    <s v="C M, Saravanan"/>
    <x v="7"/>
    <n v="0.21316118319681931"/>
    <n v="19"/>
  </r>
  <r>
    <x v="898"/>
    <x v="962"/>
    <s v="Sear, Joseph"/>
    <x v="1"/>
    <x v="46"/>
    <s v="02-05-2025 14:46"/>
    <s v="02-05-2025 22:46"/>
    <s v="false"/>
    <s v="02-11-2025 07:46"/>
    <s v="false"/>
    <s v="02-05-2025 14:48"/>
    <s v="C M, Saravanan"/>
    <x v="7"/>
    <n v="0.86522392060349551"/>
    <n v="110"/>
  </r>
  <r>
    <x v="899"/>
    <x v="963"/>
    <s v="Tirunagari, Satya Sri Suhrudh"/>
    <x v="1"/>
    <x v="36"/>
    <s v="02-06-2025 02:35"/>
    <s v="02-07-2025 02:43"/>
    <s v="false"/>
    <s v="02-17-2025 12:43"/>
    <s v="false"/>
    <s v="02-06-2025 05:05"/>
    <s v="Sinha, Mahesh"/>
    <x v="4"/>
    <n v="0.12726269109339927"/>
    <n v="17"/>
  </r>
  <r>
    <x v="900"/>
    <x v="964"/>
    <s v="McGaughey, Kristen"/>
    <x v="2"/>
    <x v="31"/>
    <s v="02-06-2025 12:25"/>
    <s v="02-07-2025 12:25"/>
    <s v="false"/>
    <s v="02-20-2025 12:25"/>
    <s v="false"/>
    <s v="02-10-2025 15:50"/>
    <s v="Smith, Sean"/>
    <x v="14"/>
    <n v="0.87157523521547475"/>
    <n v="28"/>
  </r>
  <r>
    <x v="901"/>
    <x v="965"/>
    <s v="Modi, Nirja"/>
    <x v="1"/>
    <x v="39"/>
    <s v="02-07-2025 02:38"/>
    <s v="02-08-2025 10:38"/>
    <s v="false"/>
    <s v="02-18-2025 12:38"/>
    <s v="false"/>
    <s v="02-10-2025 07:08"/>
    <s v="Sinha, Mahesh"/>
    <x v="14"/>
    <n v="0.35910949912809365"/>
    <n v="54"/>
  </r>
  <r>
    <x v="902"/>
    <x v="966"/>
    <s v="Nair, Ajesh"/>
    <x v="1"/>
    <x v="62"/>
    <s v="02-06-2025 05:59"/>
    <s v="02-07-2025 05:59"/>
    <s v="false"/>
    <s v="02-17-2025 15:59"/>
    <s v="false"/>
    <s v="02-06-2025 07:16"/>
    <s v="Sinha, Mahesh"/>
    <x v="4"/>
    <n v="9.4947525804544908E-2"/>
    <n v="18"/>
  </r>
  <r>
    <x v="903"/>
    <x v="967"/>
    <s v="Shree, Ramya"/>
    <x v="1"/>
    <x v="60"/>
    <s v="02-06-2025 06:40"/>
    <s v="02-07-2025 06:40"/>
    <s v="false"/>
    <s v="02-17-2025 16:40"/>
    <s v="false"/>
    <s v="02-07-2025 08:00"/>
    <s v="Sinha, Mahesh"/>
    <x v="0"/>
    <n v="0.63189730520930498"/>
    <n v="34"/>
  </r>
  <r>
    <x v="904"/>
    <x v="968"/>
    <s v="Greenfield, Marcy"/>
    <x v="1"/>
    <x v="4"/>
    <s v="02-05-2025 15:21"/>
    <s v="02-06-2025 15:21"/>
    <s v="false"/>
    <s v="02-17-2025 01:22"/>
    <s v="false"/>
    <s v="02-06-2025 08:44"/>
    <s v="Sanjuan, Sonja"/>
    <x v="4"/>
    <n v="0.79805150702935945"/>
    <n v="68"/>
  </r>
  <r>
    <x v="905"/>
    <x v="969"/>
    <s v="Parikh, Snehal"/>
    <x v="1"/>
    <x v="62"/>
    <s v="02-06-2025 01:30"/>
    <s v="02-07-2025 01:30"/>
    <s v="false"/>
    <s v="02-17-2025 11:30"/>
    <s v="false"/>
    <s v="02-06-2025 02:04"/>
    <s v="Sinha, Mahesh"/>
    <x v="4"/>
    <n v="0.92800037761630039"/>
    <n v="131"/>
  </r>
  <r>
    <x v="906"/>
    <x v="970"/>
    <s v="Singhal, Aditya"/>
    <x v="1"/>
    <x v="33"/>
    <s v="02-06-2025 09:02"/>
    <s v="02-07-2025 09:02"/>
    <s v="false"/>
    <s v="02-17-2025 19:03"/>
    <s v="false"/>
    <s v="02-06-2025 09:48"/>
    <s v="C M, Saravanan"/>
    <x v="4"/>
    <n v="0.48749768073258271"/>
    <n v="60"/>
  </r>
  <r>
    <x v="907"/>
    <x v="971"/>
    <s v="Silverman, Gregory"/>
    <x v="1"/>
    <x v="4"/>
    <s v="02-06-2025 09:33"/>
    <s v="02-07-2025 09:33"/>
    <s v="false"/>
    <s v="02-17-2025 19:33"/>
    <s v="false"/>
    <s v="02-06-2025 09:33"/>
    <s v="Sanjuan, Sonja"/>
    <x v="4"/>
    <n v="0.66078510633119725"/>
    <n v="60"/>
  </r>
  <r>
    <x v="908"/>
    <x v="972"/>
    <s v="Needelman, Dawn"/>
    <x v="1"/>
    <x v="64"/>
    <s v="02-06-2025 09:45"/>
    <s v="02-07-2025 09:45"/>
    <s v="false"/>
    <s v="02-17-2025 19:45"/>
    <s v="false"/>
    <s v="02-07-2025 11:48"/>
    <s v="C M, Saravanan"/>
    <x v="0"/>
    <n v="0.16534813384272362"/>
    <n v="10"/>
  </r>
  <r>
    <x v="909"/>
    <x v="973"/>
    <s v="Powell, Scotia"/>
    <x v="1"/>
    <x v="72"/>
    <s v="02-05-2025 16:04"/>
    <s v="02-06-2025 16:04"/>
    <s v="true"/>
    <s v="02-17-2025 02:04"/>
    <s v="false"/>
    <s v="02-08-2025 21:23"/>
    <s v="C M, Saravanan"/>
    <x v="22"/>
    <n v="8.4154046582580411E-2"/>
    <n v="6"/>
  </r>
  <r>
    <x v="910"/>
    <x v="974"/>
    <s v="Naughton, Dora"/>
    <x v="2"/>
    <x v="9"/>
    <s v="02-06-2025 09:20"/>
    <s v="02-07-2025 09:20"/>
    <s v="false"/>
    <s v="02-20-2025 09:20"/>
    <s v="false"/>
    <s v="02-12-2025 13:27"/>
    <s v="Sanjuan, Sonja"/>
    <x v="6"/>
    <n v="0.41628282130700234"/>
    <n v="15"/>
  </r>
  <r>
    <x v="911"/>
    <x v="975"/>
    <s v="Ciarcia, Salvatore"/>
    <x v="1"/>
    <x v="64"/>
    <s v="02-06-2025 12:01"/>
    <s v="02-07-2025 12:01"/>
    <s v="false"/>
    <s v="02-17-2025 22:01"/>
    <s v="false"/>
    <s v="02-06-2025 12:46"/>
    <s v="C M, Saravanan"/>
    <x v="4"/>
    <n v="0.77095804401209977"/>
    <n v="71"/>
  </r>
  <r>
    <x v="912"/>
    <x v="976"/>
    <s v="Mandola, Salvatore"/>
    <x v="1"/>
    <x v="74"/>
    <s v="02-06-2025 15:54"/>
    <s v="02-07-2025 15:54"/>
    <s v="false"/>
    <s v="02-18-2025 01:54"/>
    <s v="false"/>
    <s v="02-06-2025 16:59"/>
    <s v="Smith, Sean"/>
    <x v="4"/>
    <n v="0.28208952103974461"/>
    <n v="19"/>
  </r>
  <r>
    <x v="913"/>
    <x v="977"/>
    <s v="Gurung, Aman"/>
    <x v="1"/>
    <x v="62"/>
    <s v="02-07-2025 04:51"/>
    <s v="02-08-2025 12:51"/>
    <s v="false"/>
    <s v="02-18-2025 14:51"/>
    <s v="false"/>
    <s v="02-11-2025 04:26"/>
    <s v="Sinha, Mahesh"/>
    <x v="10"/>
    <n v="0.84260658145531042"/>
    <n v="119"/>
  </r>
  <r>
    <x v="914"/>
    <x v="978"/>
    <s v="Fischground, Elyse"/>
    <x v="2"/>
    <x v="16"/>
    <s v="02-05-2025 17:23"/>
    <s v="02-06-2025 13:23"/>
    <s v="false"/>
    <s v="02-12-2025 17:23"/>
    <s v="false"/>
    <s v="02-05-2025 17:31"/>
    <s v="Mandi, Joe"/>
    <x v="7"/>
    <n v="0.8544401129986342"/>
    <n v="18"/>
  </r>
  <r>
    <x v="915"/>
    <x v="979"/>
    <s v="Lazarus, Adam T."/>
    <x v="2"/>
    <x v="49"/>
    <s v="02-05-2025 17:35"/>
    <s v="02-10-2025 10:45"/>
    <s v="false"/>
    <s v="02-21-2025 10:45"/>
    <s v="false"/>
    <s v="02-10-2025 10:21"/>
    <s v="Sanjuan, Sonja"/>
    <x v="14"/>
    <n v="0.92611687489279804"/>
    <n v="10"/>
  </r>
  <r>
    <x v="916"/>
    <x v="980"/>
    <s v="Cheng, Angela"/>
    <x v="1"/>
    <x v="66"/>
    <s v="02-05-2025 16:41"/>
    <s v="02-06-2025 16:41"/>
    <s v="false"/>
    <s v="02-17-2025 02:41"/>
    <s v="false"/>
    <s v="02-06-2025 12:34"/>
    <s v="C M, Saravanan"/>
    <x v="4"/>
    <n v="0.64217307082306396"/>
    <n v="60"/>
  </r>
  <r>
    <x v="917"/>
    <x v="981"/>
    <s v="Schneider, Sara"/>
    <x v="1"/>
    <x v="43"/>
    <s v="02-05-2025 18:27"/>
    <s v="02-06-2025 18:27"/>
    <s v="false"/>
    <s v="02-17-2025 04:27"/>
    <s v="false"/>
    <s v="02-05-2025 20:22"/>
    <s v="C M, Saravanan"/>
    <x v="7"/>
    <n v="0.72398652683176334"/>
    <n v="47"/>
  </r>
  <r>
    <x v="918"/>
    <x v="982"/>
    <s v="Ojha, Anand"/>
    <x v="1"/>
    <x v="48"/>
    <s v="02-06-2025 02:22"/>
    <s v="02-07-2025 02:22"/>
    <s v="false"/>
    <s v="02-17-2025 12:22"/>
    <s v="false"/>
    <s v="02-06-2025 05:53"/>
    <s v="Sinha, Mahesh"/>
    <x v="4"/>
    <n v="0.69427037136123582"/>
    <n v="65"/>
  </r>
  <r>
    <x v="250"/>
    <x v="983"/>
    <s v="Gadbin, Miriam R."/>
    <x v="1"/>
    <x v="1"/>
    <s v="02-06-2025 13:06"/>
    <s v="02-07-2025 13:06"/>
    <s v="false"/>
    <s v="02-17-2025 23:06"/>
    <s v="false"/>
    <s v="02-06-2025 14:54"/>
    <s v="C M, Saravanan"/>
    <x v="4"/>
    <n v="0.60717354069453422"/>
    <n v="49"/>
  </r>
  <r>
    <x v="919"/>
    <x v="984"/>
    <s v="Keating, Mitzi"/>
    <x v="1"/>
    <x v="61"/>
    <s v="02-06-2025 13:24"/>
    <s v="02-06-2025 21:24"/>
    <s v="false"/>
    <s v="02-12-2025 06:24"/>
    <s v="false"/>
    <s v="02-06-2025 14:20"/>
    <s v="Baldwin, Sharon"/>
    <x v="4"/>
    <n v="0.53344315807591669"/>
    <n v="27"/>
  </r>
  <r>
    <x v="920"/>
    <x v="985"/>
    <s v="Nachimow, Derek"/>
    <x v="1"/>
    <x v="43"/>
    <s v="02-05-2025 23:00"/>
    <s v="02-06-2025 23:00"/>
    <s v="false"/>
    <s v="02-17-2025 09:00"/>
    <s v="false"/>
    <s v="02-08-2025 01:01"/>
    <s v="C M, Saravanan"/>
    <x v="22"/>
    <n v="0.35521441290619415"/>
    <n v="20"/>
  </r>
  <r>
    <x v="722"/>
    <x v="986"/>
    <s v="PR, Arya"/>
    <x v="1"/>
    <x v="37"/>
    <s v="02-06-2025 04:51"/>
    <s v="02-07-2025 04:51"/>
    <s v="false"/>
    <s v="02-17-2025 14:51"/>
    <s v="false"/>
    <s v="02-06-2025 06:59"/>
    <s v="Sinha, Mahesh"/>
    <x v="4"/>
    <n v="0.47007843908130387"/>
    <n v="55"/>
  </r>
  <r>
    <x v="921"/>
    <x v="987"/>
    <s v="Lazzaro, Dulcidia"/>
    <x v="1"/>
    <x v="52"/>
    <s v="02-06-2025 08:20"/>
    <s v="02-07-2025 08:20"/>
    <s v="false"/>
    <s v="02-17-2025 18:20"/>
    <s v="false"/>
    <s v="02-06-2025 09:02"/>
    <s v="C M, Saravanan"/>
    <x v="4"/>
    <n v="0.81721632648224518"/>
    <n v="112"/>
  </r>
  <r>
    <x v="922"/>
    <x v="988"/>
    <s v="Raithatha, Dharmit"/>
    <x v="1"/>
    <x v="62"/>
    <s v="02-06-2025 00:28"/>
    <s v="02-07-2025 00:28"/>
    <s v="false"/>
    <s v="02-17-2025 10:28"/>
    <s v="false"/>
    <s v="02-06-2025 01:13"/>
    <s v="Sinha, Mahesh"/>
    <x v="4"/>
    <n v="0.83070251867875455"/>
    <n v="117"/>
  </r>
  <r>
    <x v="923"/>
    <x v="989"/>
    <s v="Thakkar, Bhargav"/>
    <x v="1"/>
    <x v="37"/>
    <s v="02-06-2025 00:39"/>
    <s v="02-07-2025 00:39"/>
    <s v="false"/>
    <s v="02-17-2025 10:39"/>
    <s v="false"/>
    <s v="02-06-2025 01:46"/>
    <s v="Sinha, Mahesh"/>
    <x v="4"/>
    <n v="5.9225511876711434E-2"/>
    <n v="9"/>
  </r>
  <r>
    <x v="924"/>
    <x v="990"/>
    <s v="Bhalla, Mehak"/>
    <x v="1"/>
    <x v="29"/>
    <s v="02-06-2025 08:51"/>
    <s v="02-07-2025 08:51"/>
    <s v="false"/>
    <s v="02-17-2025 18:51"/>
    <s v="false"/>
    <s v="02-11-2025 09:18"/>
    <s v="C M, Saravanan"/>
    <x v="10"/>
    <n v="0.51103725663222832"/>
    <n v="41"/>
  </r>
  <r>
    <x v="925"/>
    <x v="991"/>
    <s v="Rudnitsky, Rachel"/>
    <x v="1"/>
    <x v="34"/>
    <s v="02-06-2025 09:55"/>
    <s v="02-07-2025 09:55"/>
    <s v="false"/>
    <s v="02-17-2025 19:55"/>
    <s v="false"/>
    <s v="02-06-2025 12:31"/>
    <s v="C M, Saravanan"/>
    <x v="4"/>
    <n v="0.26690209252842378"/>
    <n v="29"/>
  </r>
  <r>
    <x v="926"/>
    <x v="992"/>
    <s v="Dodia, Neeraj"/>
    <x v="1"/>
    <x v="5"/>
    <s v="02-06-2025 04:22"/>
    <s v="02-07-2025 04:22"/>
    <s v="false"/>
    <s v="02-17-2025 14:22"/>
    <s v="false"/>
    <s v="02-06-2025 05:22"/>
    <s v="Sinha, Mahesh"/>
    <x v="4"/>
    <n v="0.24765661437762887"/>
    <n v="20"/>
  </r>
  <r>
    <x v="722"/>
    <x v="993"/>
    <s v="Manik, Ujjal"/>
    <x v="1"/>
    <x v="62"/>
    <s v="02-06-2025 05:01"/>
    <s v="02-07-2025 05:01"/>
    <s v="false"/>
    <s v="02-17-2025 15:01"/>
    <s v="false"/>
    <s v="02-06-2025 07:14"/>
    <s v="Sinha, Mahesh"/>
    <x v="4"/>
    <n v="0.85939833436443458"/>
    <n v="121"/>
  </r>
  <r>
    <x v="643"/>
    <x v="994"/>
    <s v="Lange, Bruce T."/>
    <x v="1"/>
    <x v="34"/>
    <s v="02-06-2025 07:57"/>
    <s v="02-06-2025 15:57"/>
    <s v="false"/>
    <s v="02-12-2025 00:57"/>
    <s v="false"/>
    <s v="02-06-2025 08:24"/>
    <s v="C M, Saravanan"/>
    <x v="4"/>
    <n v="0.91444402200006603"/>
    <n v="113"/>
  </r>
  <r>
    <x v="927"/>
    <x v="995"/>
    <s v="Kumar, Sathish T."/>
    <x v="1"/>
    <x v="69"/>
    <s v="02-06-2025 09:12"/>
    <s v="02-07-2025 09:12"/>
    <s v="false"/>
    <s v="02-17-2025 19:12"/>
    <s v="false"/>
    <s v="02-06-2025 12:05"/>
    <s v="C M, Saravanan"/>
    <x v="4"/>
    <n v="0.35456304591227461"/>
    <n v="38"/>
  </r>
  <r>
    <x v="928"/>
    <x v="996"/>
    <s v="Fletcher, Joan"/>
    <x v="1"/>
    <x v="33"/>
    <s v="02-06-2025 10:28"/>
    <s v="02-08-2025 11:41"/>
    <s v="false"/>
    <s v="02-18-2025 13:41"/>
    <s v="false"/>
    <s v="02-07-2025 08:04"/>
    <s v="C M, Saravanan"/>
    <x v="0"/>
    <n v="0.93084030441218368"/>
    <n v="104"/>
  </r>
  <r>
    <x v="239"/>
    <x v="997"/>
    <s v="Partsinevelos, Demetrios"/>
    <x v="1"/>
    <x v="19"/>
    <s v="02-06-2025 11:15"/>
    <s v="02-07-2025 11:15"/>
    <s v="false"/>
    <s v="02-17-2025 21:15"/>
    <s v="false"/>
    <s v="02-06-2025 18:20"/>
    <s v="C M, Saravanan"/>
    <x v="4"/>
    <n v="0.32846346951943506"/>
    <n v="18"/>
  </r>
  <r>
    <x v="718"/>
    <x v="998"/>
    <s v="Weingarten, Lester"/>
    <x v="1"/>
    <x v="69"/>
    <s v="02-06-2025 14:44"/>
    <s v="02-07-2025 14:44"/>
    <s v="false"/>
    <s v="02-18-2025 00:44"/>
    <s v="false"/>
    <s v="02-07-2025 13:41"/>
    <s v="C M, Saravanan"/>
    <x v="0"/>
    <n v="0.4794670469494281"/>
    <n v="56"/>
  </r>
  <r>
    <x v="392"/>
    <x v="999"/>
    <s v="Chem, Chansopharath"/>
    <x v="1"/>
    <x v="72"/>
    <s v="02-06-2025 15:24"/>
    <s v="02-07-2025 15:24"/>
    <s v="false"/>
    <s v="02-18-2025 01:24"/>
    <s v="false"/>
    <s v="02-06-2025 18:42"/>
    <s v="C M, Saravanan"/>
    <x v="4"/>
    <n v="0.28042623343500495"/>
    <n v="19"/>
  </r>
  <r>
    <x v="929"/>
    <x v="1000"/>
    <s v="Paycom Online"/>
    <x v="1"/>
    <x v="14"/>
    <s v="02-06-2025 09:56"/>
    <s v="02-06-2025 10:56"/>
    <s v="false"/>
    <s v="02-06-2025 17:56"/>
    <s v="false"/>
    <s v="02-18-2025 14:34"/>
    <s v="Baldwin, Sharon"/>
    <x v="21"/>
    <n v="0.41165692673285037"/>
    <n v="12"/>
  </r>
  <r>
    <x v="636"/>
    <x v="1001"/>
    <s v="Jajal, Khyati"/>
    <x v="3"/>
    <x v="73"/>
    <s v="02-06-2025 09:50"/>
    <s v="02-06-2025 17:17"/>
    <s v="false"/>
    <s v="02-10-2025 11:17"/>
    <s v="false"/>
    <s v="02-06-2025 12:19"/>
    <s v="Paul, Kimberly"/>
    <x v="4"/>
    <n v="0.97518566383034777"/>
    <n v="25"/>
  </r>
  <r>
    <x v="930"/>
    <x v="1002"/>
    <s v="Mann Falk, Bonnie S."/>
    <x v="2"/>
    <x v="27"/>
    <s v="02-06-2025 11:07"/>
    <s v="02-13-2025 10:19"/>
    <s v="false"/>
    <s v="02-18-2025 10:19"/>
    <s v="false"/>
    <s v="02-13-2025 16:07"/>
    <s v="Sanjuan, Sonja"/>
    <x v="12"/>
    <n v="0.68148033717025025"/>
    <n v="45"/>
  </r>
  <r>
    <x v="931"/>
    <x v="1003"/>
    <s v="Lubin, Leonard"/>
    <x v="2"/>
    <x v="3"/>
    <s v="02-06-2025 12:35"/>
    <s v="02-07-2025 13:13"/>
    <s v="false"/>
    <s v="02-20-2025 13:13"/>
    <s v="false"/>
    <s v="02-07-2025 14:00"/>
    <s v="Sanjuan, Sonja"/>
    <x v="0"/>
    <n v="0.62785280743694605"/>
    <n v="32"/>
  </r>
  <r>
    <x v="932"/>
    <x v="1004"/>
    <s v="Harrilal, Reneil"/>
    <x v="1"/>
    <x v="32"/>
    <s v="02-06-2025 16:41"/>
    <s v="02-07-2025 16:41"/>
    <s v="false"/>
    <s v="02-18-2025 02:41"/>
    <s v="false"/>
    <s v="02-06-2025 23:32"/>
    <s v="C M, Saravanan"/>
    <x v="4"/>
    <n v="0.74434337074797097"/>
    <n v="41"/>
  </r>
  <r>
    <x v="250"/>
    <x v="1005"/>
    <s v="Felter, Kelly"/>
    <x v="1"/>
    <x v="52"/>
    <s v="02-06-2025 10:32"/>
    <s v="02-07-2025 10:32"/>
    <s v="false"/>
    <s v="02-17-2025 20:32"/>
    <s v="false"/>
    <s v="02-06-2025 14:05"/>
    <s v="C M, Saravanan"/>
    <x v="4"/>
    <n v="0.31043472267307681"/>
    <n v="44"/>
  </r>
  <r>
    <x v="933"/>
    <x v="1006"/>
    <s v="Figueiredo, Tony L."/>
    <x v="2"/>
    <x v="54"/>
    <s v="02-06-2025 11:57"/>
    <s v="02-07-2025 07:57"/>
    <s v="true"/>
    <s v="02-13-2025 11:57"/>
    <s v="false"/>
    <s v="02-10-2025 10:19"/>
    <s v="Sanjuan, Sonja"/>
    <x v="14"/>
    <n v="0.78821848950239903"/>
    <n v="43"/>
  </r>
  <r>
    <x v="934"/>
    <x v="1007"/>
    <s v="Marra, Casie"/>
    <x v="5"/>
    <x v="71"/>
    <s v="02-06-2025 17:30"/>
    <s v="02-07-2025 17:30"/>
    <s v="false"/>
    <s v="02-20-2025 17:30"/>
    <s v="false"/>
    <s v="02-07-2025 10:54"/>
    <s v="Paul, Kimberly"/>
    <x v="0"/>
    <n v="0.45221792775940439"/>
    <n v="5"/>
  </r>
  <r>
    <x v="935"/>
    <x v="1008"/>
    <s v="Reddy, Bhargavi"/>
    <x v="1"/>
    <x v="56"/>
    <s v="02-07-2025 05:28"/>
    <s v="02-08-2025 13:28"/>
    <s v="false"/>
    <s v="02-18-2025 15:28"/>
    <s v="false"/>
    <s v="02-07-2025 06:46"/>
    <s v="Sinha, Mahesh"/>
    <x v="0"/>
    <n v="0.76871242710176702"/>
    <n v="42"/>
  </r>
  <r>
    <x v="936"/>
    <x v="1009"/>
    <s v="Keesala, Anusha"/>
    <x v="1"/>
    <x v="52"/>
    <s v="02-06-2025 11:16"/>
    <s v="02-07-2025 11:16"/>
    <s v="false"/>
    <s v="02-17-2025 21:16"/>
    <s v="false"/>
    <s v="02-06-2025 13:12"/>
    <s v="C M, Saravanan"/>
    <x v="4"/>
    <n v="0.99497388482242044"/>
    <n v="134"/>
  </r>
  <r>
    <x v="937"/>
    <x v="1010"/>
    <s v="Chaddha, Riya"/>
    <x v="1"/>
    <x v="36"/>
    <s v="02-07-2025 02:17"/>
    <s v="02-08-2025 10:17"/>
    <s v="false"/>
    <s v="02-18-2025 12:17"/>
    <s v="false"/>
    <s v="02-07-2025 07:48"/>
    <s v="Sinha, Mahesh"/>
    <x v="0"/>
    <n v="0.71441551292536387"/>
    <n v="64"/>
  </r>
  <r>
    <x v="938"/>
    <x v="1011"/>
    <s v="Patel, Nirmalkumar"/>
    <x v="1"/>
    <x v="37"/>
    <s v="02-07-2025 05:20"/>
    <s v="02-08-2025 13:20"/>
    <s v="false"/>
    <s v="02-18-2025 15:20"/>
    <s v="false"/>
    <s v="02-07-2025 05:58"/>
    <s v="Sinha, Mahesh"/>
    <x v="0"/>
    <n v="0.31802685123146568"/>
    <n v="38"/>
  </r>
  <r>
    <x v="939"/>
    <x v="1012"/>
    <s v="Walia, Deepshikha"/>
    <x v="2"/>
    <x v="31"/>
    <s v="02-06-2025 06:22"/>
    <s v="02-06-2025 19:00"/>
    <s v="false"/>
    <s v="02-20-2025 07:00"/>
    <s v="false"/>
    <s v="02-14-2025 11:06"/>
    <s v="Smith, Sean"/>
    <x v="3"/>
    <n v="7.182596980950029E-3"/>
    <n v="1"/>
  </r>
  <r>
    <x v="940"/>
    <x v="1013"/>
    <s v="Botero, Marisol"/>
    <x v="2"/>
    <x v="3"/>
    <s v="02-06-2025 08:50"/>
    <s v="02-06-2025 16:50"/>
    <s v="false"/>
    <s v="02-13-2025 08:50"/>
    <s v="false"/>
    <s v="02-06-2025 08:51"/>
    <s v="Sanjuan, Sonja"/>
    <x v="4"/>
    <n v="0.99486073187151292"/>
    <n v="49"/>
  </r>
  <r>
    <x v="941"/>
    <x v="1014"/>
    <s v="Romel, Tyler A."/>
    <x v="1"/>
    <x v="61"/>
    <s v="02-06-2025 10:33"/>
    <s v="02-07-2025 10:33"/>
    <s v="false"/>
    <s v="02-17-2025 20:33"/>
    <s v="false"/>
    <s v="02-06-2025 15:34"/>
    <s v="Baldwin, Sharon"/>
    <x v="4"/>
    <n v="0.95976087309488312"/>
    <n v="47"/>
  </r>
  <r>
    <x v="942"/>
    <x v="1015"/>
    <s v="Finn, Stacy"/>
    <x v="1"/>
    <x v="33"/>
    <s v="02-06-2025 11:27"/>
    <s v="02-07-2025 11:27"/>
    <s v="false"/>
    <s v="02-17-2025 21:27"/>
    <s v="false"/>
    <s v="02-07-2025 09:33"/>
    <s v="C M, Saravanan"/>
    <x v="0"/>
    <n v="0.83896351290383453"/>
    <n v="97"/>
  </r>
  <r>
    <x v="943"/>
    <x v="1016"/>
    <s v="Finn, Stacy"/>
    <x v="1"/>
    <x v="43"/>
    <s v="02-06-2025 20:47"/>
    <s v="02-08-2025 20:13"/>
    <s v="false"/>
    <s v="02-18-2025 22:13"/>
    <s v="false"/>
    <s v="02-08-2025 00:59"/>
    <s v="C M, Saravanan"/>
    <x v="22"/>
    <n v="0.57792033744274662"/>
    <n v="38"/>
  </r>
  <r>
    <x v="944"/>
    <x v="1017"/>
    <s v="Weber, Geraldine"/>
    <x v="1"/>
    <x v="34"/>
    <s v="02-06-2025 11:25"/>
    <s v="02-06-2025 15:25"/>
    <s v="false"/>
    <s v="02-08-2025 19:25"/>
    <s v="false"/>
    <s v="02-06-2025 13:40"/>
    <s v="C M, Saravanan"/>
    <x v="4"/>
    <n v="0.71859011650023175"/>
    <n v="85"/>
  </r>
  <r>
    <x v="945"/>
    <x v="1018"/>
    <s v="Trivedi, Mandeep"/>
    <x v="1"/>
    <x v="65"/>
    <s v="02-06-2025 13:08"/>
    <s v="02-07-2025 13:08"/>
    <s v="false"/>
    <s v="02-17-2025 23:08"/>
    <s v="false"/>
    <s v="02-06-2025 13:31"/>
    <s v="C M, Saravanan"/>
    <x v="4"/>
    <n v="0.62590034464739275"/>
    <n v="37"/>
  </r>
  <r>
    <x v="946"/>
    <x v="1019"/>
    <s v="Wang, Joanna"/>
    <x v="1"/>
    <x v="78"/>
    <s v="02-06-2025 16:10"/>
    <s v="02-07-2025 16:10"/>
    <s v="false"/>
    <s v="02-18-2025 02:10"/>
    <s v="false"/>
    <s v="02-06-2025 17:11"/>
    <s v="C M, Saravanan"/>
    <x v="4"/>
    <n v="0.20159257218646998"/>
    <n v="7"/>
  </r>
  <r>
    <x v="947"/>
    <x v="1020"/>
    <s v="Devlopoulos, Sandrina"/>
    <x v="5"/>
    <x v="55"/>
    <s v="02-06-2025 17:10"/>
    <s v="02-07-2025 09:10"/>
    <s v="false"/>
    <s v="02-10-2025 17:10"/>
    <s v="false"/>
    <s v="02-07-2025 15:35"/>
    <s v="Koodray, Joe"/>
    <x v="0"/>
    <n v="0.90757249676729468"/>
    <n v="6"/>
  </r>
  <r>
    <x v="428"/>
    <x v="1021"/>
    <s v="Zehra, Hina"/>
    <x v="1"/>
    <x v="45"/>
    <s v="02-06-2025 15:30"/>
    <s v="02-07-2025 15:30"/>
    <s v="false"/>
    <s v="02-18-2025 01:30"/>
    <s v="false"/>
    <s v="02-06-2025 20:18"/>
    <s v="C M, Saravanan"/>
    <x v="4"/>
    <n v="6.154222666243836E-2"/>
    <n v="6"/>
  </r>
  <r>
    <x v="948"/>
    <x v="1022"/>
    <s v="Jemmouj, Kawtar"/>
    <x v="2"/>
    <x v="21"/>
    <s v="02-06-2025 09:28"/>
    <s v="02-07-2025 09:28"/>
    <s v="false"/>
    <s v="02-20-2025 09:28"/>
    <s v="false"/>
    <s v="02-07-2025 13:39"/>
    <s v="Sanjuan, Sonja"/>
    <x v="0"/>
    <n v="0.30533648542576297"/>
    <n v="21"/>
  </r>
  <r>
    <x v="949"/>
    <x v="1023"/>
    <s v="Raymundo, Kate N."/>
    <x v="1"/>
    <x v="65"/>
    <s v="02-06-2025 10:06"/>
    <s v="02-07-2025 10:06"/>
    <s v="false"/>
    <s v="02-17-2025 20:06"/>
    <s v="false"/>
    <s v="02-06-2025 13:19"/>
    <s v="C M, Saravanan"/>
    <x v="4"/>
    <n v="7.27040929798215E-2"/>
    <n v="6"/>
  </r>
  <r>
    <x v="950"/>
    <x v="1024"/>
    <s v="Secoy, Christine"/>
    <x v="1"/>
    <x v="4"/>
    <s v="02-06-2025 10:47"/>
    <s v="02-07-2025 10:47"/>
    <s v="false"/>
    <s v="02-17-2025 20:48"/>
    <s v="false"/>
    <s v="02-07-2025 10:18"/>
    <s v="Sanjuan, Sonja"/>
    <x v="0"/>
    <n v="0.24562699106044428"/>
    <n v="20"/>
  </r>
  <r>
    <x v="951"/>
    <x v="1025"/>
    <s v="Shnayder, Milana"/>
    <x v="1"/>
    <x v="72"/>
    <s v="02-06-2025 15:28"/>
    <s v="02-07-2025 15:28"/>
    <s v="true"/>
    <s v="02-18-2025 01:28"/>
    <s v="false"/>
    <s v="02-07-2025 17:30"/>
    <s v="C M, Saravanan"/>
    <x v="0"/>
    <n v="0.31770931812629233"/>
    <n v="21"/>
  </r>
  <r>
    <x v="392"/>
    <x v="1026"/>
    <s v="Shnayder, Milana"/>
    <x v="1"/>
    <x v="22"/>
    <s v="02-06-2025 17:44"/>
    <s v="02-07-2025 17:44"/>
    <s v="false"/>
    <s v="02-18-2025 03:44"/>
    <s v="false"/>
    <s v="02-07-2025 13:26"/>
    <s v="Sanjuan, Sonja"/>
    <x v="0"/>
    <n v="0.50244296498090335"/>
    <n v="74"/>
  </r>
  <r>
    <x v="365"/>
    <x v="1027"/>
    <s v="D'Netto, Marcelle"/>
    <x v="1"/>
    <x v="68"/>
    <s v="02-06-2025 09:21"/>
    <s v="02-06-2025 17:21"/>
    <s v="false"/>
    <s v="02-12-2025 02:21"/>
    <s v="false"/>
    <s v="02-06-2025 10:11"/>
    <s v="C M, Saravanan"/>
    <x v="4"/>
    <n v="8.8697557583869879E-2"/>
    <n v="14"/>
  </r>
  <r>
    <x v="880"/>
    <x v="1028"/>
    <s v="Belizaire, Johnny"/>
    <x v="1"/>
    <x v="65"/>
    <s v="02-06-2025 11:17"/>
    <s v="02-06-2025 15:17"/>
    <s v="false"/>
    <s v="02-08-2025 19:17"/>
    <s v="false"/>
    <s v="02-06-2025 11:58"/>
    <s v="C M, Saravanan"/>
    <x v="4"/>
    <n v="0.70932450157282456"/>
    <n v="43"/>
  </r>
  <r>
    <x v="385"/>
    <x v="1029"/>
    <s v="Thaxter-Gourlay, Julie"/>
    <x v="1"/>
    <x v="69"/>
    <s v="02-06-2025 12:19"/>
    <s v="02-07-2025 12:19"/>
    <s v="false"/>
    <s v="02-17-2025 22:20"/>
    <s v="false"/>
    <s v="02-06-2025 13:28"/>
    <s v="C M, Saravanan"/>
    <x v="4"/>
    <n v="0.5370822460220197"/>
    <n v="65"/>
  </r>
  <r>
    <x v="610"/>
    <x v="1030"/>
    <s v="Bluethgen, Carl"/>
    <x v="1"/>
    <x v="4"/>
    <s v="02-06-2025 15:16"/>
    <s v="02-07-2025 15:16"/>
    <s v="false"/>
    <s v="02-18-2025 01:16"/>
    <s v="false"/>
    <s v="02-07-2025 08:45"/>
    <s v="Sanjuan, Sonja"/>
    <x v="0"/>
    <n v="0.59459807146876253"/>
    <n v="55"/>
  </r>
  <r>
    <x v="952"/>
    <x v="1031"/>
    <s v="Yin, Feng"/>
    <x v="2"/>
    <x v="63"/>
    <s v="02-06-2025 15:50"/>
    <s v="02-07-2025 07:50"/>
    <s v="false"/>
    <s v="02-10-2025 15:50"/>
    <s v="false"/>
    <s v="02-07-2025 11:26"/>
    <s v="Smith, Sean"/>
    <x v="0"/>
    <n v="0.73938923424493974"/>
    <n v="52"/>
  </r>
  <r>
    <x v="953"/>
    <x v="1032"/>
    <s v="Shah, Jigar J."/>
    <x v="2"/>
    <x v="27"/>
    <s v="02-06-2025 09:58"/>
    <s v="02-06-2025 17:58"/>
    <s v="true"/>
    <s v="02-13-2025 09:58"/>
    <s v="true"/>
    <s v="02-13-2025 11:46"/>
    <s v="Sanjuan, Sonja"/>
    <x v="12"/>
    <n v="0.63660307818368289"/>
    <n v="42"/>
  </r>
  <r>
    <x v="954"/>
    <x v="1033"/>
    <s v="Shah, Jigar J."/>
    <x v="1"/>
    <x v="46"/>
    <s v="02-06-2025 10:42"/>
    <s v="02-07-2025 10:42"/>
    <s v="false"/>
    <s v="02-17-2025 20:42"/>
    <s v="false"/>
    <s v="02-06-2025 12:01"/>
    <s v="C M, Saravanan"/>
    <x v="4"/>
    <n v="1.4720464750744067E-2"/>
    <n v="1"/>
  </r>
  <r>
    <x v="955"/>
    <x v="1034"/>
    <s v="Lee, Sunyoung"/>
    <x v="1"/>
    <x v="46"/>
    <s v="02-06-2025 10:50"/>
    <s v="02-06-2025 18:50"/>
    <s v="false"/>
    <s v="02-12-2025 03:50"/>
    <s v="false"/>
    <s v="02-06-2025 11:32"/>
    <s v="C M, Saravanan"/>
    <x v="4"/>
    <n v="1.7873501121675184E-2"/>
    <n v="2"/>
  </r>
  <r>
    <x v="956"/>
    <x v="1035"/>
    <s v="Greene, Deanna"/>
    <x v="1"/>
    <x v="34"/>
    <s v="02-06-2025 11:57"/>
    <s v="02-06-2025 19:57"/>
    <s v="false"/>
    <s v="02-12-2025 04:57"/>
    <s v="false"/>
    <s v="02-06-2025 12:27"/>
    <s v="C M, Saravanan"/>
    <x v="4"/>
    <n v="1.0189220282375122E-2"/>
    <n v="2"/>
  </r>
  <r>
    <x v="957"/>
    <x v="1036"/>
    <s v="Burke, Tatiana"/>
    <x v="1"/>
    <x v="33"/>
    <s v="02-06-2025 10:55"/>
    <s v="02-07-2025 10:55"/>
    <s v="false"/>
    <s v="02-17-2025 20:55"/>
    <s v="false"/>
    <s v="02-06-2025 13:17"/>
    <s v="C M, Saravanan"/>
    <x v="4"/>
    <n v="0.31298296727749308"/>
    <n v="32"/>
  </r>
  <r>
    <x v="958"/>
    <x v="1037"/>
    <s v="Koncz, Jonathan"/>
    <x v="1"/>
    <x v="63"/>
    <s v="02-06-2025 15:36"/>
    <s v="02-07-2025 16:40"/>
    <s v="false"/>
    <s v="02-18-2025 02:40"/>
    <s v="false"/>
    <s v="02-07-2025 10:37"/>
    <s v="Smith, Sean"/>
    <x v="0"/>
    <n v="0.35431784497062169"/>
    <n v="20"/>
  </r>
  <r>
    <x v="954"/>
    <x v="1038"/>
    <s v="Kadri, Uwais"/>
    <x v="1"/>
    <x v="62"/>
    <s v="02-07-2025 02:17"/>
    <s v="02-08-2025 10:17"/>
    <s v="false"/>
    <s v="02-18-2025 12:17"/>
    <s v="false"/>
    <s v="02-07-2025 03:44"/>
    <s v="Sinha, Mahesh"/>
    <x v="0"/>
    <n v="0.56762679095418889"/>
    <n v="81"/>
  </r>
  <r>
    <x v="959"/>
    <x v="1039"/>
    <s v="Hinds, Jennel"/>
    <x v="2"/>
    <x v="16"/>
    <s v="02-06-2025 12:49"/>
    <s v="02-12-2025 13:49"/>
    <s v="false"/>
    <s v="02-18-2025 17:49"/>
    <s v="false"/>
    <s v="02-13-2025 13:06"/>
    <s v="Mandi, Joe"/>
    <x v="12"/>
    <n v="0.61551755720259149"/>
    <n v="12"/>
  </r>
  <r>
    <x v="960"/>
    <x v="1040"/>
    <s v="Conklin, Derek"/>
    <x v="2"/>
    <x v="21"/>
    <s v="02-06-2025 13:22"/>
    <s v="02-06-2025 17:22"/>
    <s v="false"/>
    <s v="02-10-2025 13:22"/>
    <s v="false"/>
    <s v="02-06-2025 13:31"/>
    <s v="Sanjuan, Sonja"/>
    <x v="4"/>
    <n v="1.0693624811881519E-2"/>
    <n v="1"/>
  </r>
  <r>
    <x v="961"/>
    <x v="1041"/>
    <s v="Yu, Stanley J."/>
    <x v="2"/>
    <x v="3"/>
    <s v="02-06-2025 14:37"/>
    <s v="02-20-2025 15:08"/>
    <s v="false"/>
    <s v="03-03-2025 07:30"/>
    <s v="false"/>
    <s v="02-20-2025 09:33"/>
    <s v="Sanjuan, Sonja"/>
    <x v="13"/>
    <n v="0.83127038807770848"/>
    <n v="43"/>
  </r>
  <r>
    <x v="962"/>
    <x v="1042"/>
    <s v="Sternberg, Zulma"/>
    <x v="1"/>
    <x v="72"/>
    <s v="02-06-2025 16:25"/>
    <s v="02-06-2025 20:25"/>
    <s v="false"/>
    <s v="02-09-2025 08:55"/>
    <s v="false"/>
    <s v="02-06-2025 19:42"/>
    <s v="C M, Saravanan"/>
    <x v="4"/>
    <n v="0.19415903189240147"/>
    <n v="13"/>
  </r>
  <r>
    <x v="963"/>
    <x v="1043"/>
    <s v="Gelda, Samuel"/>
    <x v="1"/>
    <x v="45"/>
    <s v="02-06-2025 21:58"/>
    <s v="02-07-2025 21:58"/>
    <s v="false"/>
    <s v="02-18-2025 07:58"/>
    <s v="false"/>
    <s v="02-07-2025 21:21"/>
    <s v="C M, Saravanan"/>
    <x v="0"/>
    <n v="0.58918071896543234"/>
    <n v="63"/>
  </r>
  <r>
    <x v="769"/>
    <x v="1044"/>
    <s v="Saravali, Luisa"/>
    <x v="1"/>
    <x v="23"/>
    <s v="02-06-2025 12:35"/>
    <s v="02-07-2025 12:35"/>
    <s v="false"/>
    <s v="02-17-2025 22:35"/>
    <s v="false"/>
    <s v="02-06-2025 12:35"/>
    <s v="Baldwin, Sharon"/>
    <x v="4"/>
    <n v="0.71334600373518209"/>
    <n v="86"/>
  </r>
  <r>
    <x v="658"/>
    <x v="1045"/>
    <s v="Garcia, Ivan J."/>
    <x v="1"/>
    <x v="65"/>
    <s v="02-06-2025 12:39"/>
    <s v="02-07-2025 12:39"/>
    <s v="false"/>
    <s v="02-17-2025 22:39"/>
    <s v="false"/>
    <s v="02-06-2025 12:56"/>
    <s v="C M, Saravanan"/>
    <x v="4"/>
    <n v="0.43738400092550944"/>
    <n v="27"/>
  </r>
  <r>
    <x v="769"/>
    <x v="1046"/>
    <s v="Saravali, Luisa"/>
    <x v="1"/>
    <x v="23"/>
    <s v="02-06-2025 12:57"/>
    <s v="02-07-2025 12:57"/>
    <s v="false"/>
    <s v="02-17-2025 22:58"/>
    <s v="false"/>
    <s v="02-06-2025 12:57"/>
    <s v="Baldwin, Sharon"/>
    <x v="4"/>
    <n v="5.6923923684512712E-2"/>
    <n v="5"/>
  </r>
  <r>
    <x v="964"/>
    <x v="1047"/>
    <s v="Johnson, Natalie"/>
    <x v="1"/>
    <x v="23"/>
    <s v="02-06-2025 14:00"/>
    <s v="02-07-2025 14:00"/>
    <s v="false"/>
    <s v="02-18-2025 00:00"/>
    <s v="false"/>
    <s v="02-06-2025 14:00"/>
    <s v="Baldwin, Sharon"/>
    <x v="4"/>
    <n v="0.55173232486992507"/>
    <n v="56"/>
  </r>
  <r>
    <x v="965"/>
    <x v="1048"/>
    <s v="Cavaliere, Meredith"/>
    <x v="1"/>
    <x v="23"/>
    <s v="02-06-2025 14:25"/>
    <s v="02-07-2025 14:25"/>
    <s v="false"/>
    <s v="02-18-2025 00:25"/>
    <s v="false"/>
    <s v="02-06-2025 14:25"/>
    <s v="Baldwin, Sharon"/>
    <x v="4"/>
    <n v="2.0030333189343663E-3"/>
    <n v="1"/>
  </r>
  <r>
    <x v="966"/>
    <x v="1049"/>
    <s v="DeRita, Elizabeth"/>
    <x v="2"/>
    <x v="23"/>
    <s v="02-06-2025 15:38"/>
    <s v="02-07-2025 15:38"/>
    <s v="false"/>
    <s v="02-18-2025 01:38"/>
    <s v="false"/>
    <s v="02-10-2025 09:56"/>
    <s v="Baldwin, Sharon"/>
    <x v="14"/>
    <n v="0.89724513846676079"/>
    <n v="108"/>
  </r>
  <r>
    <x v="967"/>
    <x v="1050"/>
    <s v="Sangepu, Shamili"/>
    <x v="1"/>
    <x v="37"/>
    <s v="02-06-2025 23:47"/>
    <s v="02-07-2025 03:47"/>
    <s v="false"/>
    <s v="02-09-2025 16:17"/>
    <s v="false"/>
    <s v="02-07-2025 00:19"/>
    <s v="Sinha, Mahesh"/>
    <x v="0"/>
    <n v="0.79706456142115301"/>
    <n v="86"/>
  </r>
  <r>
    <x v="968"/>
    <x v="1051"/>
    <s v="Castillo Calderon, Euri"/>
    <x v="1"/>
    <x v="64"/>
    <s v="02-06-2025 12:29"/>
    <s v="02-07-2025 12:29"/>
    <s v="false"/>
    <s v="02-17-2025 22:29"/>
    <s v="false"/>
    <s v="02-06-2025 12:49"/>
    <s v="C M, Saravanan"/>
    <x v="4"/>
    <n v="0.29676102204228128"/>
    <n v="27"/>
  </r>
  <r>
    <x v="969"/>
    <x v="1052"/>
    <s v="Thakkar, Bhargav"/>
    <x v="1"/>
    <x v="37"/>
    <s v="02-07-2025 00:26"/>
    <s v="02-08-2025 08:26"/>
    <s v="false"/>
    <s v="02-18-2025 10:26"/>
    <s v="false"/>
    <s v="02-07-2025 01:27"/>
    <s v="Sinha, Mahesh"/>
    <x v="0"/>
    <n v="0.3652152381761038"/>
    <n v="45"/>
  </r>
  <r>
    <x v="970"/>
    <x v="1053"/>
    <s v="Silla, Sai Sankar Teja"/>
    <x v="1"/>
    <x v="48"/>
    <s v="02-07-2025 02:36"/>
    <s v="02-08-2025 10:36"/>
    <s v="false"/>
    <s v="02-18-2025 12:36"/>
    <s v="false"/>
    <s v="02-07-2025 03:01"/>
    <s v="Sinha, Mahesh"/>
    <x v="0"/>
    <n v="0.6476600461368881"/>
    <n v="59"/>
  </r>
  <r>
    <x v="295"/>
    <x v="1054"/>
    <s v="Garg, Shiana"/>
    <x v="1"/>
    <x v="33"/>
    <s v="02-06-2025 13:35"/>
    <s v="02-07-2025 13:35"/>
    <s v="false"/>
    <s v="02-17-2025 23:36"/>
    <s v="false"/>
    <s v="02-06-2025 14:48"/>
    <s v="C M, Saravanan"/>
    <x v="4"/>
    <n v="0.62917299096964074"/>
    <n v="73"/>
  </r>
  <r>
    <x v="971"/>
    <x v="1055"/>
    <s v="Perez, Susana"/>
    <x v="1"/>
    <x v="30"/>
    <s v="02-06-2025 17:38"/>
    <s v="02-07-2025 17:38"/>
    <s v="false"/>
    <s v="02-18-2025 03:38"/>
    <s v="false"/>
    <s v="02-06-2025 20:16"/>
    <s v="C M, Saravanan"/>
    <x v="4"/>
    <n v="0.30571482619699897"/>
    <n v="7"/>
  </r>
  <r>
    <x v="972"/>
    <x v="1056"/>
    <s v="Boshnack, Blake J."/>
    <x v="1"/>
    <x v="43"/>
    <s v="02-06-2025 19:48"/>
    <s v="02-07-2025 19:48"/>
    <s v="false"/>
    <s v="02-18-2025 05:48"/>
    <s v="false"/>
    <s v="02-07-2025 01:40"/>
    <s v="C M, Saravanan"/>
    <x v="0"/>
    <n v="0.86156460236322885"/>
    <n v="62"/>
  </r>
  <r>
    <x v="973"/>
    <x v="1057"/>
    <s v="Giordano, Kathleen"/>
    <x v="1"/>
    <x v="22"/>
    <s v="02-06-2025 14:33"/>
    <s v="02-07-2025 14:33"/>
    <s v="false"/>
    <s v="02-18-2025 00:33"/>
    <s v="false"/>
    <s v="02-06-2025 15:28"/>
    <s v="Sanjuan, Sonja"/>
    <x v="4"/>
    <n v="0.73444643029607493"/>
    <n v="100"/>
  </r>
  <r>
    <x v="974"/>
    <x v="1058"/>
    <s v="Popailo, Matthew"/>
    <x v="1"/>
    <x v="45"/>
    <s v="02-06-2025 15:20"/>
    <s v="02-07-2025 15:20"/>
    <s v="false"/>
    <s v="02-18-2025 01:20"/>
    <s v="false"/>
    <s v="02-12-2025 15:06"/>
    <s v="C M, Saravanan"/>
    <x v="6"/>
    <n v="0.65295760620516208"/>
    <n v="70"/>
  </r>
  <r>
    <x v="975"/>
    <x v="1059"/>
    <s v="P, Mohamed Imthiyas"/>
    <x v="1"/>
    <x v="79"/>
    <s v="02-06-2025 16:06"/>
    <s v="02-07-2025 00:06"/>
    <s v="false"/>
    <s v="02-12-2025 09:06"/>
    <s v="false"/>
    <s v="02-06-2025 16:10"/>
    <s v="C M, Saravanan"/>
    <x v="4"/>
    <n v="0.14676300830709943"/>
    <n v="8"/>
  </r>
  <r>
    <x v="6"/>
    <x v="1060"/>
    <s v="Hsu, Tom"/>
    <x v="1"/>
    <x v="61"/>
    <s v="02-06-2025 15:02"/>
    <s v="02-06-2025 23:02"/>
    <s v="false"/>
    <s v="02-12-2025 08:02"/>
    <s v="false"/>
    <s v="02-06-2025 15:44"/>
    <s v="Baldwin, Sharon"/>
    <x v="4"/>
    <n v="0.83586154312135053"/>
    <n v="42"/>
  </r>
  <r>
    <x v="428"/>
    <x v="1061"/>
    <s v="Glauner, Patricia"/>
    <x v="1"/>
    <x v="22"/>
    <s v="02-06-2025 18:28"/>
    <s v="02-07-2025 18:28"/>
    <s v="false"/>
    <s v="02-18-2025 04:28"/>
    <s v="false"/>
    <s v="02-06-2025 18:29"/>
    <s v="Sanjuan, Sonja"/>
    <x v="4"/>
    <n v="0.57093608336879687"/>
    <n v="79"/>
  </r>
  <r>
    <x v="976"/>
    <x v="1062"/>
    <s v="Barback, Spencer"/>
    <x v="2"/>
    <x v="61"/>
    <s v="02-06-2025 18:32"/>
    <s v="02-07-2025 02:32"/>
    <s v="true"/>
    <s v="02-12-2025 11:32"/>
    <s v="false"/>
    <s v="02-10-2025 11:54"/>
    <s v="Baldwin, Sharon"/>
    <x v="14"/>
    <n v="0.30088274110550173"/>
    <n v="15"/>
  </r>
  <r>
    <x v="977"/>
    <x v="1063"/>
    <s v="Ricchiuti, Sara"/>
    <x v="1"/>
    <x v="78"/>
    <s v="02-06-2025 16:01"/>
    <s v="02-07-2025 16:01"/>
    <s v="false"/>
    <s v="02-18-2025 02:01"/>
    <s v="false"/>
    <s v="02-06-2025 16:37"/>
    <s v="C M, Saravanan"/>
    <x v="4"/>
    <n v="0.51302572271273594"/>
    <n v="18"/>
  </r>
  <r>
    <x v="978"/>
    <x v="1064"/>
    <s v="Viola, Anthony"/>
    <x v="1"/>
    <x v="72"/>
    <s v="02-06-2025 16:50"/>
    <s v="02-07-2025 16:50"/>
    <s v="false"/>
    <s v="02-18-2025 02:50"/>
    <s v="false"/>
    <s v="02-06-2025 18:59"/>
    <s v="C M, Saravanan"/>
    <x v="4"/>
    <n v="0.82606715078586068"/>
    <n v="66"/>
  </r>
  <r>
    <x v="419"/>
    <x v="1065"/>
    <s v="Nagar, Shashwat"/>
    <x v="1"/>
    <x v="56"/>
    <s v="02-07-2025 02:06"/>
    <s v="02-08-2025 10:06"/>
    <s v="false"/>
    <s v="02-18-2025 12:06"/>
    <s v="false"/>
    <s v="02-07-2025 03:14"/>
    <s v="Sinha, Mahesh"/>
    <x v="0"/>
    <n v="0.96816105713657052"/>
    <n v="55"/>
  </r>
  <r>
    <x v="979"/>
    <x v="1066"/>
    <s v="Smith, Kate"/>
    <x v="1"/>
    <x v="32"/>
    <s v="02-06-2025 16:04"/>
    <s v="02-08-2025 09:52"/>
    <s v="false"/>
    <s v="02-18-2025 11:52"/>
    <s v="true"/>
    <s v="02-24-2025 13:56"/>
    <s v="C M, Saravanan"/>
    <x v="11"/>
    <n v="1.3009520868668578E-2"/>
    <n v="2"/>
  </r>
  <r>
    <x v="979"/>
    <x v="1067"/>
    <s v="Smith, Kate"/>
    <x v="1"/>
    <x v="45"/>
    <s v="02-06-2025 16:56"/>
    <s v="02-07-2025 16:56"/>
    <s v="false"/>
    <s v="02-18-2025 02:56"/>
    <s v="false"/>
    <s v="02-12-2025 15:09"/>
    <s v="C M, Saravanan"/>
    <x v="6"/>
    <n v="0.92636987595773379"/>
    <n v="90"/>
  </r>
  <r>
    <x v="980"/>
    <x v="1068"/>
    <s v="Tesfu, Rewina"/>
    <x v="2"/>
    <x v="14"/>
    <s v="02-06-2025 18:19"/>
    <s v="02-07-2025 14:19"/>
    <s v="true"/>
    <s v="02-13-2025 18:19"/>
    <s v="false"/>
    <s v="02-10-2025 12:17"/>
    <s v="Baldwin, Sharon"/>
    <x v="14"/>
    <n v="0.72517785615408048"/>
    <n v="17"/>
  </r>
  <r>
    <x v="981"/>
    <x v="1069"/>
    <s v="Blancato, Chelsea"/>
    <x v="1"/>
    <x v="78"/>
    <s v="02-06-2025 16:20"/>
    <s v="02-06-2025 20:20"/>
    <s v="false"/>
    <s v="02-09-2025 08:50"/>
    <s v="false"/>
    <s v="02-06-2025 17:19"/>
    <s v="C M, Saravanan"/>
    <x v="4"/>
    <n v="0.53680309558519079"/>
    <n v="20"/>
  </r>
  <r>
    <x v="982"/>
    <x v="1070"/>
    <s v="Frisch, Jeffrey"/>
    <x v="1"/>
    <x v="43"/>
    <s v="02-06-2025 22:09"/>
    <s v="02-07-2025 22:09"/>
    <s v="false"/>
    <s v="02-18-2025 08:09"/>
    <s v="false"/>
    <s v="02-07-2025 00:20"/>
    <s v="C M, Saravanan"/>
    <x v="0"/>
    <n v="0.33395891498822095"/>
    <n v="18"/>
  </r>
  <r>
    <x v="6"/>
    <x v="1071"/>
    <s v="Henry, Mark"/>
    <x v="1"/>
    <x v="43"/>
    <s v="02-06-2025 17:32"/>
    <s v="02-07-2025 01:32"/>
    <s v="false"/>
    <s v="02-12-2025 10:32"/>
    <s v="false"/>
    <s v="02-07-2025 20:04"/>
    <s v="C M, Saravanan"/>
    <x v="0"/>
    <n v="0.81196460619926669"/>
    <n v="57"/>
  </r>
  <r>
    <x v="983"/>
    <x v="1072"/>
    <s v="Doherty, Rachel"/>
    <x v="1"/>
    <x v="19"/>
    <s v="02-06-2025 19:07"/>
    <s v="02-07-2025 19:07"/>
    <s v="false"/>
    <s v="02-18-2025 05:07"/>
    <s v="false"/>
    <s v="02-06-2025 19:49"/>
    <s v="C M, Saravanan"/>
    <x v="4"/>
    <n v="0.45066607484502252"/>
    <n v="27"/>
  </r>
  <r>
    <x v="369"/>
    <x v="1073"/>
    <s v="Mehta, Deshna"/>
    <x v="1"/>
    <x v="39"/>
    <s v="02-07-2025 02:15"/>
    <s v="02-07-2025 10:15"/>
    <s v="false"/>
    <s v="02-12-2025 19:16"/>
    <s v="false"/>
    <s v="02-07-2025 02:27"/>
    <s v="Sinha, Mahesh"/>
    <x v="0"/>
    <n v="0.71332669327920528"/>
    <n v="120"/>
  </r>
  <r>
    <x v="984"/>
    <x v="1074"/>
    <s v="Shah, Rushabh"/>
    <x v="1"/>
    <x v="60"/>
    <s v="02-07-2025 04:49"/>
    <s v="02-08-2025 12:49"/>
    <s v="false"/>
    <s v="02-18-2025 14:49"/>
    <s v="false"/>
    <s v="02-10-2025 04:48"/>
    <s v="Sinha, Mahesh"/>
    <x v="14"/>
    <n v="0.55409393432830967"/>
    <n v="27"/>
  </r>
  <r>
    <x v="985"/>
    <x v="1075"/>
    <s v="Andharia, Dimple"/>
    <x v="1"/>
    <x v="62"/>
    <s v="02-07-2025 00:55"/>
    <s v="02-08-2025 08:55"/>
    <s v="false"/>
    <s v="02-18-2025 10:55"/>
    <s v="false"/>
    <s v="02-11-2025 09:08"/>
    <s v="Sinha, Mahesh"/>
    <x v="10"/>
    <n v="7.9429416418805854E-2"/>
    <n v="13"/>
  </r>
  <r>
    <x v="986"/>
    <x v="1076"/>
    <s v="Singhal, Aditya"/>
    <x v="1"/>
    <x v="37"/>
    <s v="02-07-2025 01:02"/>
    <s v="02-08-2025 09:02"/>
    <s v="false"/>
    <s v="02-18-2025 11:02"/>
    <s v="false"/>
    <s v="02-11-2025 01:50"/>
    <s v="Sinha, Mahesh"/>
    <x v="10"/>
    <n v="0.69693470162933213"/>
    <n v="73"/>
  </r>
  <r>
    <x v="987"/>
    <x v="1077"/>
    <s v="Mudigandur, Praneeth Venkat"/>
    <x v="1"/>
    <x v="36"/>
    <s v="02-07-2025 03:41"/>
    <s v="02-08-2025 11:41"/>
    <s v="false"/>
    <s v="02-18-2025 13:42"/>
    <s v="false"/>
    <s v="02-07-2025 05:17"/>
    <s v="Sinha, Mahesh"/>
    <x v="0"/>
    <n v="0.84228300994802319"/>
    <n v="75"/>
  </r>
  <r>
    <x v="988"/>
    <x v="1078"/>
    <s v="Pabbisetty, Dharma Teja"/>
    <x v="2"/>
    <x v="31"/>
    <s v="02-07-2025 01:30"/>
    <s v="02-07-2025 09:30"/>
    <s v="false"/>
    <s v="02-12-2025 18:30"/>
    <s v="false"/>
    <s v="02-10-2025 11:33"/>
    <s v="Smith, Sean"/>
    <x v="14"/>
    <n v="1.039332627850742E-2"/>
    <n v="2"/>
  </r>
  <r>
    <x v="428"/>
    <x v="1079"/>
    <s v="Desai, Aakash"/>
    <x v="1"/>
    <x v="56"/>
    <s v="02-07-2025 04:19"/>
    <s v="02-08-2025 12:19"/>
    <s v="false"/>
    <s v="02-18-2025 14:19"/>
    <s v="false"/>
    <s v="02-07-2025 06:01"/>
    <s v="Sinha, Mahesh"/>
    <x v="0"/>
    <n v="0.43563289377073033"/>
    <n v="24"/>
  </r>
  <r>
    <x v="989"/>
    <x v="1080"/>
    <s v="Gupta, Hrithik Siddhartha"/>
    <x v="1"/>
    <x v="48"/>
    <s v="02-07-2025 02:13"/>
    <s v="02-08-2025 10:13"/>
    <s v="false"/>
    <s v="02-18-2025 12:13"/>
    <s v="false"/>
    <s v="02-07-2025 04:04"/>
    <s v="Sinha, Mahesh"/>
    <x v="0"/>
    <n v="0.71834002957359533"/>
    <n v="68"/>
  </r>
  <r>
    <x v="990"/>
    <x v="1081"/>
    <s v="Bouwer, Marinel"/>
    <x v="1"/>
    <x v="39"/>
    <s v="02-07-2025 05:14"/>
    <s v="02-08-2025 13:14"/>
    <s v="false"/>
    <s v="02-18-2025 15:14"/>
    <s v="false"/>
    <s v="02-10-2025 07:05"/>
    <s v="Sinha, Mahesh"/>
    <x v="14"/>
    <n v="0.78039945069774908"/>
    <n v="135"/>
  </r>
  <r>
    <x v="991"/>
    <x v="1082"/>
    <s v="CC Intranet"/>
    <x v="1"/>
    <x v="29"/>
    <s v="02-07-2025 10:00"/>
    <s v="02-08-2025 18:00"/>
    <s v="false"/>
    <s v="02-18-2025 20:00"/>
    <s v="false"/>
    <s v="02-07-2025 10:50"/>
    <s v="C M, Saravanan"/>
    <x v="0"/>
    <n v="0.47502735976707033"/>
    <n v="39"/>
  </r>
  <r>
    <x v="992"/>
    <x v="1083"/>
    <s v="Hurok, Steven"/>
    <x v="1"/>
    <x v="29"/>
    <s v="02-07-2025 10:01"/>
    <s v="02-08-2025 18:01"/>
    <s v="false"/>
    <s v="02-18-2025 20:01"/>
    <s v="false"/>
    <s v="02-07-2025 14:30"/>
    <s v="C M, Saravanan"/>
    <x v="0"/>
    <n v="0.5768804914721587"/>
    <n v="46"/>
  </r>
  <r>
    <x v="993"/>
    <x v="1084"/>
    <s v="Jittaveni, Mahesh"/>
    <x v="2"/>
    <x v="47"/>
    <s v="02-07-2025 06:59"/>
    <s v="02-07-2025 19:00"/>
    <s v="false"/>
    <s v="02-21-2025 07:00"/>
    <s v="false"/>
    <s v="02-12-2025 17:17"/>
    <s v="Smith, Sean"/>
    <x v="6"/>
    <n v="0.92371324462043525"/>
    <n v="3"/>
  </r>
  <r>
    <x v="994"/>
    <x v="1085"/>
    <s v="Hegt, Ronald"/>
    <x v="2"/>
    <x v="61"/>
    <s v="02-07-2025 14:57"/>
    <s v="02-10-2025 10:57"/>
    <s v="false"/>
    <s v="02-14-2025 14:57"/>
    <s v="false"/>
    <s v="02-07-2025 17:08"/>
    <s v="Baldwin, Sharon"/>
    <x v="0"/>
    <n v="0.17299446296515109"/>
    <n v="11"/>
  </r>
  <r>
    <x v="995"/>
    <x v="1086"/>
    <s v="Isaac, Mike"/>
    <x v="1"/>
    <x v="45"/>
    <s v="02-07-2025 16:48"/>
    <s v="02-09-2025 09:18"/>
    <s v="false"/>
    <s v="02-19-2025 02:48"/>
    <s v="false"/>
    <s v="02-11-2025 22:50"/>
    <s v="C M, Saravanan"/>
    <x v="10"/>
    <n v="0.93823147654682781"/>
    <n v="91"/>
  </r>
  <r>
    <x v="996"/>
    <x v="1087"/>
    <s v="Katye Maxson-Landis"/>
    <x v="1"/>
    <x v="51"/>
    <s v="02-07-2025 18:28"/>
    <s v="02-08-2025 10:28"/>
    <s v="false"/>
    <s v="02-13-2025 11:28"/>
    <s v="false"/>
    <s v="02-07-2025 19:57"/>
    <s v="C M, Saravanan"/>
    <x v="0"/>
    <n v="0.8309056351600671"/>
    <n v="116"/>
  </r>
  <r>
    <x v="997"/>
    <x v="1088"/>
    <s v="Thummuru, Srirekha"/>
    <x v="1"/>
    <x v="30"/>
    <s v="02-07-2025 22:37"/>
    <s v="02-09-2025 15:07"/>
    <s v="false"/>
    <s v="02-19-2025 08:37"/>
    <s v="false"/>
    <s v="02-07-2025 23:51"/>
    <s v="C M, Saravanan"/>
    <x v="0"/>
    <n v="0.82623065642637361"/>
    <n v="21"/>
  </r>
  <r>
    <x v="998"/>
    <x v="1089"/>
    <s v="Jain, Darshan"/>
    <x v="1"/>
    <x v="39"/>
    <s v="02-09-2025 23:01"/>
    <s v="02-10-2025 03:31"/>
    <s v="true"/>
    <s v="02-19-2025 01:06"/>
    <s v="false"/>
    <s v="02-17-2025 07:18"/>
    <s v="Sinha, Mahesh"/>
    <x v="8"/>
    <n v="0.19826382700197509"/>
    <n v="34"/>
  </r>
  <r>
    <x v="999"/>
    <x v="1090"/>
    <s v="Franks, Brett"/>
    <x v="2"/>
    <x v="74"/>
    <s v="02-10-2025 11:32"/>
    <s v="02-11-2025 11:32"/>
    <s v="true"/>
    <s v="02-24-2025 11:32"/>
    <s v="false"/>
    <s v="02-13-2025 10:25"/>
    <s v="Smith, Sean"/>
    <x v="12"/>
    <n v="0.89757044826670107"/>
    <n v="58"/>
  </r>
  <r>
    <x v="1000"/>
    <x v="1091"/>
    <s v="Justice, Brady"/>
    <x v="1"/>
    <x v="46"/>
    <s v="02-07-2025 16:35"/>
    <s v="02-09-2025 09:05"/>
    <s v="false"/>
    <s v="02-19-2025 02:35"/>
    <s v="false"/>
    <s v="02-12-2025 15:45"/>
    <s v="C M, Saravanan"/>
    <x v="6"/>
    <n v="0.24869563676272133"/>
    <n v="37"/>
  </r>
  <r>
    <x v="1001"/>
    <x v="1092"/>
    <s v="Berardi, Ed"/>
    <x v="1"/>
    <x v="46"/>
    <s v="02-07-2025 08:19"/>
    <s v="02-08-2025 16:19"/>
    <s v="false"/>
    <s v="02-18-2025 18:19"/>
    <s v="false"/>
    <s v="02-07-2025 08:48"/>
    <s v="C M, Saravanan"/>
    <x v="0"/>
    <n v="0.46280816164845351"/>
    <n v="66"/>
  </r>
  <r>
    <x v="1002"/>
    <x v="1093"/>
    <s v="Mallaku, Joshi Kumar"/>
    <x v="1"/>
    <x v="46"/>
    <s v="02-07-2025 08:40"/>
    <s v="02-10-2025 05:14"/>
    <s v="false"/>
    <s v="02-12-2025 01:14"/>
    <s v="false"/>
    <s v="02-10-2025 02:57"/>
    <s v="C M, Saravanan"/>
    <x v="14"/>
    <n v="0.35986514140486803"/>
    <n v="55"/>
  </r>
  <r>
    <x v="610"/>
    <x v="1094"/>
    <s v="Zazueta, Leslie"/>
    <x v="1"/>
    <x v="19"/>
    <s v="02-07-2025 14:02"/>
    <s v="02-26-2025 07:02"/>
    <s v="false"/>
    <s v="03-08-2025 08:02"/>
    <s v="false"/>
    <s v="02-25-2025 13:20"/>
    <s v="C M, Saravanan"/>
    <x v="9"/>
    <n v="0.87979967537960446"/>
    <n v="51"/>
  </r>
  <r>
    <x v="1003"/>
    <x v="1095"/>
    <s v="Silber, Ian"/>
    <x v="1"/>
    <x v="46"/>
    <s v="02-07-2025 14:19"/>
    <s v="02-08-2025 22:19"/>
    <s v="true"/>
    <s v="02-19-2025 00:19"/>
    <s v="true"/>
    <s v="02-20-2025 09:10"/>
    <s v="C M, Saravanan"/>
    <x v="13"/>
    <n v="0.16740961833317203"/>
    <n v="20"/>
  </r>
  <r>
    <x v="1004"/>
    <x v="1096"/>
    <s v="Kikani, Sahishnu"/>
    <x v="1"/>
    <x v="39"/>
    <s v="02-07-2025 05:17"/>
    <s v="02-07-2025 13:17"/>
    <s v="false"/>
    <s v="02-12-2025 22:17"/>
    <s v="false"/>
    <s v="02-10-2025 08:00"/>
    <s v="Sinha, Mahesh"/>
    <x v="14"/>
    <n v="0.27081206288320692"/>
    <n v="39"/>
  </r>
  <r>
    <x v="1005"/>
    <x v="1097"/>
    <s v="Blancato, Chelsea"/>
    <x v="1"/>
    <x v="34"/>
    <s v="02-07-2025 10:48"/>
    <s v="02-08-2025 18:48"/>
    <s v="false"/>
    <s v="02-18-2025 20:48"/>
    <s v="false"/>
    <s v="02-07-2025 14:27"/>
    <s v="C M, Saravanan"/>
    <x v="0"/>
    <n v="0.30404087542500846"/>
    <n v="33"/>
  </r>
  <r>
    <x v="1006"/>
    <x v="1098"/>
    <s v="Lorange, Maddy"/>
    <x v="1"/>
    <x v="69"/>
    <s v="02-07-2025 14:37"/>
    <s v="02-08-2025 22:37"/>
    <s v="false"/>
    <s v="02-19-2025 00:37"/>
    <s v="false"/>
    <s v="02-07-2025 15:17"/>
    <s v="C M, Saravanan"/>
    <x v="0"/>
    <n v="0.28889704920169534"/>
    <n v="30"/>
  </r>
  <r>
    <x v="1007"/>
    <x v="1099"/>
    <s v="Genz, John"/>
    <x v="1"/>
    <x v="76"/>
    <s v="02-07-2025 16:02"/>
    <s v="02-09-2025 08:32"/>
    <s v="false"/>
    <s v="02-19-2025 02:02"/>
    <s v="false"/>
    <s v="02-07-2025 16:58"/>
    <s v="C M, Saravanan"/>
    <x v="0"/>
    <n v="0.22311542761636083"/>
    <n v="18"/>
  </r>
  <r>
    <x v="1008"/>
    <x v="1100"/>
    <s v="Genz, John"/>
    <x v="1"/>
    <x v="22"/>
    <s v="02-08-2025 10:36"/>
    <s v="02-09-2025 19:07"/>
    <s v="false"/>
    <s v="02-19-2025 12:37"/>
    <s v="false"/>
    <s v="02-08-2025 11:42"/>
    <s v="Sanjuan, Sonja"/>
    <x v="22"/>
    <n v="0.46025425942927756"/>
    <n v="66"/>
  </r>
  <r>
    <x v="1009"/>
    <x v="1101"/>
    <s v="Genz, John"/>
    <x v="1"/>
    <x v="68"/>
    <s v="02-10-2025 09:14"/>
    <s v="02-11-2025 09:14"/>
    <s v="false"/>
    <s v="02-21-2025 02:14"/>
    <s v="false"/>
    <s v="02-11-2025 08:18"/>
    <s v="C M, Saravanan"/>
    <x v="10"/>
    <n v="0.40927495255257518"/>
    <n v="46"/>
  </r>
  <r>
    <x v="1010"/>
    <x v="1102"/>
    <s v="Smith, Jacob"/>
    <x v="3"/>
    <x v="80"/>
    <s v="02-10-2025 09:26"/>
    <s v="02-10-2025 10:26"/>
    <s v="false"/>
    <s v="02-10-2025 17:26"/>
    <s v="false"/>
    <s v="02-10-2025 10:13"/>
    <s v="Paul, Kimberly"/>
    <x v="14"/>
    <n v="0.82746041606980558"/>
    <n v="1"/>
  </r>
  <r>
    <x v="1011"/>
    <x v="1103"/>
    <s v="Jagetiya, Mahi"/>
    <x v="1"/>
    <x v="62"/>
    <s v="02-07-2025 05:21"/>
    <s v="02-08-2025 13:24"/>
    <s v="false"/>
    <s v="02-18-2025 15:24"/>
    <s v="false"/>
    <s v="02-07-2025 08:49"/>
    <s v="Sinha, Mahesh"/>
    <x v="0"/>
    <n v="8.8394404814621241E-3"/>
    <n v="3"/>
  </r>
  <r>
    <x v="1012"/>
    <x v="1104"/>
    <s v="Sicinski-Sendek, Jeffrey"/>
    <x v="2"/>
    <x v="6"/>
    <s v="02-07-2025 09:54"/>
    <s v="02-10-2025 09:54"/>
    <s v="false"/>
    <s v="02-21-2025 09:54"/>
    <s v="false"/>
    <s v="02-07-2025 09:54"/>
    <s v="Smith, Sean"/>
    <x v="0"/>
    <n v="0.97491507515831421"/>
    <n v="59"/>
  </r>
  <r>
    <x v="1013"/>
    <x v="1105"/>
    <s v="Manning, Patrick C."/>
    <x v="1"/>
    <x v="34"/>
    <s v="02-07-2025 10:07"/>
    <s v="02-08-2025 18:07"/>
    <s v="false"/>
    <s v="02-18-2025 20:07"/>
    <s v="false"/>
    <s v="02-07-2025 11:46"/>
    <s v="C M, Saravanan"/>
    <x v="0"/>
    <n v="0.32876022109837033"/>
    <n v="38"/>
  </r>
  <r>
    <x v="1014"/>
    <x v="1106"/>
    <s v="Singh, Harpreet"/>
    <x v="1"/>
    <x v="36"/>
    <s v="02-07-2025 10:32"/>
    <s v="02-08-2025 18:32"/>
    <s v="false"/>
    <s v="02-18-2025 20:32"/>
    <s v="false"/>
    <s v="02-08-2025 05:13"/>
    <s v="Sinha, Mahesh"/>
    <x v="22"/>
    <n v="5.2639586419921391E-2"/>
    <n v="6"/>
  </r>
  <r>
    <x v="1015"/>
    <x v="1107"/>
    <s v="McNally, MaryLou"/>
    <x v="2"/>
    <x v="6"/>
    <s v="02-07-2025 10:34"/>
    <s v="02-10-2025 10:34"/>
    <s v="false"/>
    <s v="02-21-2025 10:34"/>
    <s v="false"/>
    <s v="02-07-2025 10:34"/>
    <s v="Smith, Sean"/>
    <x v="0"/>
    <n v="0.53669951231300428"/>
    <n v="36"/>
  </r>
  <r>
    <x v="1016"/>
    <x v="1108"/>
    <s v="Sangster, Natalie"/>
    <x v="1"/>
    <x v="76"/>
    <s v="02-07-2025 13:56"/>
    <s v="02-08-2025 21:56"/>
    <s v="false"/>
    <s v="02-18-2025 23:56"/>
    <s v="false"/>
    <s v="02-08-2025 20:02"/>
    <s v="C M, Saravanan"/>
    <x v="22"/>
    <n v="0.11750414598017733"/>
    <n v="9"/>
  </r>
  <r>
    <x v="1017"/>
    <x v="1109"/>
    <s v="Landis, Karen"/>
    <x v="1"/>
    <x v="64"/>
    <s v="02-07-2025 13:53"/>
    <s v="02-08-2025 21:53"/>
    <s v="false"/>
    <s v="02-18-2025 23:53"/>
    <s v="false"/>
    <s v="02-07-2025 14:21"/>
    <s v="C M, Saravanan"/>
    <x v="0"/>
    <n v="0.98761745508621124"/>
    <n v="87"/>
  </r>
  <r>
    <x v="1018"/>
    <x v="1110"/>
    <s v="Fullam, Michael"/>
    <x v="1"/>
    <x v="72"/>
    <s v="02-07-2025 15:52"/>
    <s v="02-09-2025 08:22"/>
    <s v="false"/>
    <s v="02-19-2025 01:52"/>
    <s v="false"/>
    <s v="02-07-2025 17:18"/>
    <s v="C M, Saravanan"/>
    <x v="0"/>
    <n v="0.44885822915645468"/>
    <n v="37"/>
  </r>
  <r>
    <x v="1019"/>
    <x v="1111"/>
    <s v="Fullam, Michael"/>
    <x v="1"/>
    <x v="52"/>
    <s v="02-08-2025 11:06"/>
    <s v="02-09-2025 19:36"/>
    <s v="false"/>
    <s v="02-19-2025 13:06"/>
    <s v="false"/>
    <s v="02-08-2025 11:18"/>
    <s v="C M, Saravanan"/>
    <x v="22"/>
    <n v="0.10024105982957876"/>
    <n v="16"/>
  </r>
  <r>
    <x v="681"/>
    <x v="1112"/>
    <s v="Ali, Mohd Zubair"/>
    <x v="1"/>
    <x v="64"/>
    <s v="02-07-2025 06:48"/>
    <s v="02-07-2025 14:48"/>
    <s v="false"/>
    <s v="02-12-2025 23:48"/>
    <s v="false"/>
    <s v="02-07-2025 07:45"/>
    <s v="C M, Saravanan"/>
    <x v="0"/>
    <n v="0.49772605903398959"/>
    <n v="45"/>
  </r>
  <r>
    <x v="1020"/>
    <x v="1113"/>
    <s v="Romel, Tyler A."/>
    <x v="1"/>
    <x v="64"/>
    <s v="02-07-2025 07:52"/>
    <s v="02-08-2025 15:52"/>
    <s v="false"/>
    <s v="02-18-2025 17:52"/>
    <s v="false"/>
    <s v="02-07-2025 08:37"/>
    <s v="C M, Saravanan"/>
    <x v="0"/>
    <n v="0.37211886907547842"/>
    <n v="33"/>
  </r>
  <r>
    <x v="1021"/>
    <x v="1114"/>
    <s v="Orie, Ada"/>
    <x v="1"/>
    <x v="44"/>
    <s v="02-07-2025 09:08"/>
    <s v="02-07-2025 13:08"/>
    <s v="false"/>
    <s v="02-10-2025 02:08"/>
    <s v="false"/>
    <s v="02-07-2025 09:33"/>
    <s v="Smith, Sean"/>
    <x v="0"/>
    <n v="0.501695831709981"/>
    <n v="16"/>
  </r>
  <r>
    <x v="1022"/>
    <x v="1115"/>
    <s v="Weronick, Lauren"/>
    <x v="2"/>
    <x v="4"/>
    <s v="02-07-2025 09:22"/>
    <s v="02-10-2025 09:22"/>
    <s v="true"/>
    <s v="02-21-2025 09:22"/>
    <s v="false"/>
    <s v="02-20-2025 10:25"/>
    <s v="Sanjuan, Sonja"/>
    <x v="13"/>
    <n v="0.59972909648591388"/>
    <n v="56"/>
  </r>
  <r>
    <x v="1023"/>
    <x v="1116"/>
    <s v="Modi, Nirja"/>
    <x v="1"/>
    <x v="39"/>
    <s v="02-07-2025 05:24"/>
    <s v="02-07-2025 06:24"/>
    <s v="false"/>
    <s v="02-07-2025 13:24"/>
    <s v="false"/>
    <s v="02-07-2025 06:36"/>
    <s v="Sinha, Mahesh"/>
    <x v="0"/>
    <n v="8.8475477518145551E-2"/>
    <n v="16"/>
  </r>
  <r>
    <x v="1024"/>
    <x v="1117"/>
    <s v="Hogencamp, Jennifer"/>
    <x v="1"/>
    <x v="29"/>
    <s v="02-07-2025 10:29"/>
    <s v="02-08-2025 18:29"/>
    <s v="false"/>
    <s v="02-18-2025 20:29"/>
    <s v="false"/>
    <s v="02-07-2025 11:43"/>
    <s v="C M, Saravanan"/>
    <x v="0"/>
    <n v="0.62995462884579734"/>
    <n v="50"/>
  </r>
  <r>
    <x v="1025"/>
    <x v="1118"/>
    <s v="Giles, Julia"/>
    <x v="1"/>
    <x v="65"/>
    <s v="02-07-2025 11:35"/>
    <s v="02-08-2025 19:35"/>
    <s v="false"/>
    <s v="02-18-2025 21:35"/>
    <s v="false"/>
    <s v="02-07-2025 12:38"/>
    <s v="C M, Saravanan"/>
    <x v="0"/>
    <n v="0.21313374789348494"/>
    <n v="14"/>
  </r>
  <r>
    <x v="1026"/>
    <x v="1119"/>
    <s v="Heinrich, JoAnn"/>
    <x v="1"/>
    <x v="23"/>
    <s v="02-07-2025 11:42"/>
    <s v="02-08-2025 19:42"/>
    <s v="false"/>
    <s v="02-18-2025 21:42"/>
    <s v="false"/>
    <s v="02-07-2025 11:42"/>
    <s v="Baldwin, Sharon"/>
    <x v="0"/>
    <n v="0.20192314512243825"/>
    <n v="20"/>
  </r>
  <r>
    <x v="1027"/>
    <x v="1120"/>
    <s v="Thimmaiah, Venugopal"/>
    <x v="1"/>
    <x v="46"/>
    <s v="02-07-2025 09:39"/>
    <s v="02-07-2025 10:39"/>
    <s v="false"/>
    <s v="02-07-2025 17:39"/>
    <s v="false"/>
    <s v="02-07-2025 10:47"/>
    <s v="C M, Saravanan"/>
    <x v="0"/>
    <n v="0.55185666466888494"/>
    <n v="73"/>
  </r>
  <r>
    <x v="1028"/>
    <x v="1121"/>
    <s v="Tsambiras, Soula"/>
    <x v="1"/>
    <x v="3"/>
    <s v="02-07-2025 09:54"/>
    <s v="02-08-2025 17:54"/>
    <s v="false"/>
    <s v="02-18-2025 19:54"/>
    <s v="false"/>
    <s v="02-07-2025 09:55"/>
    <s v="Sanjuan, Sonja"/>
    <x v="0"/>
    <n v="0.43071337364925544"/>
    <n v="21"/>
  </r>
  <r>
    <x v="1029"/>
    <x v="1122"/>
    <s v="Walker, Michael"/>
    <x v="2"/>
    <x v="3"/>
    <s v="02-07-2025 15:40"/>
    <s v="02-10-2025 11:40"/>
    <s v="false"/>
    <s v="02-14-2025 15:40"/>
    <s v="false"/>
    <s v="02-07-2025 15:44"/>
    <s v="Sanjuan, Sonja"/>
    <x v="0"/>
    <n v="0.96580687349077654"/>
    <n v="47"/>
  </r>
  <r>
    <x v="1030"/>
    <x v="1123"/>
    <s v="Pellegrino, Robert"/>
    <x v="2"/>
    <x v="22"/>
    <s v="02-07-2025 16:56"/>
    <s v="02-28-2025 16:15"/>
    <s v="false"/>
    <s v="03-13-2025 16:15"/>
    <s v="false"/>
    <s v="02-27-2025 17:59"/>
    <s v="Sanjuan, Sonja"/>
    <x v="15"/>
    <n v="9.2607292029132204E-2"/>
    <n v="15"/>
  </r>
  <r>
    <x v="1031"/>
    <x v="1124"/>
    <s v="Suin, Margherita"/>
    <x v="2"/>
    <x v="2"/>
    <s v="02-07-2025 18:03"/>
    <s v="02-10-2025 14:03"/>
    <s v="false"/>
    <s v="02-14-2025 18:03"/>
    <s v="false"/>
    <s v="02-12-2025 15:02"/>
    <s v="Mandi, Joe"/>
    <x v="6"/>
    <n v="0.68860198653041549"/>
    <n v="22"/>
  </r>
  <r>
    <x v="1032"/>
    <x v="1125"/>
    <s v="Pradhan, Mayur"/>
    <x v="2"/>
    <x v="36"/>
    <s v="02-07-2025 07:35"/>
    <s v="02-10-2025 07:35"/>
    <s v="false"/>
    <s v="02-21-2025 07:35"/>
    <s v="false"/>
    <s v="02-10-2025 01:29"/>
    <s v="Sinha, Mahesh"/>
    <x v="14"/>
    <n v="0.6698459983820273"/>
    <n v="61"/>
  </r>
  <r>
    <x v="1033"/>
    <x v="1126"/>
    <s v="Bao, Michelle"/>
    <x v="1"/>
    <x v="46"/>
    <s v="02-07-2025 10:23"/>
    <s v="02-07-2025 18:23"/>
    <s v="false"/>
    <s v="02-13-2025 03:23"/>
    <s v="false"/>
    <s v="02-07-2025 11:13"/>
    <s v="C M, Saravanan"/>
    <x v="0"/>
    <n v="7.2627638215402635E-2"/>
    <n v="5"/>
  </r>
  <r>
    <x v="1034"/>
    <x v="1127"/>
    <s v="Panchal, Jahanvi"/>
    <x v="1"/>
    <x v="39"/>
    <s v="02-07-2025 06:26"/>
    <s v="02-07-2025 14:26"/>
    <s v="false"/>
    <s v="02-12-2025 23:26"/>
    <s v="false"/>
    <s v="02-10-2025 07:03"/>
    <s v="Sinha, Mahesh"/>
    <x v="14"/>
    <n v="0.16445011827282863"/>
    <n v="29"/>
  </r>
  <r>
    <x v="1035"/>
    <x v="1128"/>
    <s v="Mazzoli, William"/>
    <x v="1"/>
    <x v="61"/>
    <s v="02-07-2025 08:21"/>
    <s v="02-08-2025 16:21"/>
    <s v="false"/>
    <s v="02-18-2025 18:21"/>
    <s v="false"/>
    <s v="02-07-2025 09:57"/>
    <s v="Baldwin, Sharon"/>
    <x v="0"/>
    <n v="0.88433381267403843"/>
    <n v="43"/>
  </r>
  <r>
    <x v="1036"/>
    <x v="1129"/>
    <s v="Subramanian, Gayathri"/>
    <x v="1"/>
    <x v="36"/>
    <s v="02-08-2025 02:26"/>
    <s v="02-08-2025 16:00"/>
    <s v="false"/>
    <s v="02-13-2025 17:00"/>
    <s v="false"/>
    <s v="02-08-2025 04:44"/>
    <s v="Sinha, Mahesh"/>
    <x v="22"/>
    <n v="0.16655859350368318"/>
    <n v="20"/>
  </r>
  <r>
    <x v="1037"/>
    <x v="1130"/>
    <s v="Desai, Viraj C."/>
    <x v="1"/>
    <x v="30"/>
    <s v="02-09-2025 01:58"/>
    <s v="02-10-2025 08:30"/>
    <s v="false"/>
    <s v="02-20-2025 01:30"/>
    <s v="false"/>
    <s v="02-09-2025 02:48"/>
    <s v="C M, Saravanan"/>
    <x v="24"/>
    <n v="0.89170965058818485"/>
    <n v="23"/>
  </r>
  <r>
    <x v="685"/>
    <x v="1131"/>
    <s v="Justic, Anthony"/>
    <x v="2"/>
    <x v="61"/>
    <s v="02-09-2025 15:22"/>
    <s v="02-11-2025 07:00"/>
    <s v="false"/>
    <s v="02-24-2025 07:00"/>
    <s v="false"/>
    <s v="02-10-2025 10:59"/>
    <s v="Baldwin, Sharon"/>
    <x v="14"/>
    <n v="7.3991749516727601E-2"/>
    <n v="2"/>
  </r>
  <r>
    <x v="1038"/>
    <x v="1132"/>
    <s v="Singhal, Aditya"/>
    <x v="1"/>
    <x v="36"/>
    <s v="02-10-2025 08:27"/>
    <s v="02-11-2025 08:27"/>
    <s v="false"/>
    <s v="02-21-2025 01:27"/>
    <s v="false"/>
    <s v="02-10-2025 09:01"/>
    <s v="Sinha, Mahesh"/>
    <x v="14"/>
    <n v="0.47450027050428489"/>
    <n v="49"/>
  </r>
  <r>
    <x v="1039"/>
    <x v="1133"/>
    <s v="Shetty, Neha"/>
    <x v="1"/>
    <x v="37"/>
    <s v="02-07-2025 05:40"/>
    <s v="02-07-2025 09:40"/>
    <s v="false"/>
    <s v="02-09-2025 22:10"/>
    <s v="false"/>
    <s v="02-08-2025 09:31"/>
    <s v="Sinha, Mahesh"/>
    <x v="22"/>
    <n v="0.97781220528464741"/>
    <n v="108"/>
  </r>
  <r>
    <x v="896"/>
    <x v="1134"/>
    <s v="Sathiyamoorthi, V"/>
    <x v="1"/>
    <x v="46"/>
    <s v="02-07-2025 08:39"/>
    <s v="02-07-2025 16:39"/>
    <s v="false"/>
    <s v="02-13-2025 01:39"/>
    <s v="false"/>
    <s v="02-07-2025 08:42"/>
    <s v="C M, Saravanan"/>
    <x v="0"/>
    <n v="7.7740833997089531E-2"/>
    <n v="7"/>
  </r>
  <r>
    <x v="1040"/>
    <x v="1135"/>
    <s v="Kashan, Scott"/>
    <x v="1"/>
    <x v="69"/>
    <s v="02-07-2025 09:55"/>
    <s v="02-08-2025 17:55"/>
    <s v="false"/>
    <s v="02-18-2025 19:55"/>
    <s v="false"/>
    <s v="02-07-2025 12:45"/>
    <s v="C M, Saravanan"/>
    <x v="0"/>
    <n v="0.11304600896259898"/>
    <n v="15"/>
  </r>
  <r>
    <x v="1041"/>
    <x v="1136"/>
    <s v="Khandelwal, Janhavi"/>
    <x v="1"/>
    <x v="36"/>
    <s v="02-09-2025 01:41"/>
    <s v="02-10-2025 08:30"/>
    <s v="false"/>
    <s v="02-20-2025 01:30"/>
    <s v="false"/>
    <s v="02-13-2025 00:16"/>
    <s v="Sinha, Mahesh"/>
    <x v="12"/>
    <n v="0.25290892979945467"/>
    <n v="31"/>
  </r>
  <r>
    <x v="1042"/>
    <x v="1137"/>
    <s v="Van Burick, Marlene"/>
    <x v="1"/>
    <x v="39"/>
    <s v="02-10-2025 01:33"/>
    <s v="02-10-2025 05:33"/>
    <s v="false"/>
    <s v="02-12-2025 01:33"/>
    <s v="false"/>
    <s v="02-10-2025 02:07"/>
    <s v="Sinha, Mahesh"/>
    <x v="14"/>
    <n v="0.2834944344716126"/>
    <n v="42"/>
  </r>
  <r>
    <x v="1043"/>
    <x v="1138"/>
    <s v="Shah, Varun Kumar"/>
    <x v="1"/>
    <x v="36"/>
    <s v="02-10-2025 01:34"/>
    <s v="02-10-2025 05:34"/>
    <s v="false"/>
    <s v="02-12-2025 01:34"/>
    <s v="false"/>
    <s v="02-10-2025 02:41"/>
    <s v="Sinha, Mahesh"/>
    <x v="14"/>
    <n v="0.88996905939156989"/>
    <n v="79"/>
  </r>
  <r>
    <x v="1044"/>
    <x v="1139"/>
    <s v="Van Burick, Marlene"/>
    <x v="1"/>
    <x v="39"/>
    <s v="02-10-2025 02:32"/>
    <s v="02-11-2025 02:32"/>
    <s v="false"/>
    <s v="02-20-2025 19:32"/>
    <s v="false"/>
    <s v="02-10-2025 03:22"/>
    <s v="Sinha, Mahesh"/>
    <x v="14"/>
    <n v="0.37573146851216044"/>
    <n v="60"/>
  </r>
  <r>
    <x v="1045"/>
    <x v="1140"/>
    <s v="Gentil, Kyle"/>
    <x v="1"/>
    <x v="30"/>
    <s v="02-07-2025 17:19"/>
    <s v="02-09-2025 09:49"/>
    <s v="false"/>
    <s v="02-19-2025 03:19"/>
    <s v="false"/>
    <s v="02-07-2025 21:25"/>
    <s v="C M, Saravanan"/>
    <x v="0"/>
    <n v="0.55686378708099737"/>
    <n v="17"/>
  </r>
  <r>
    <x v="1046"/>
    <x v="1141"/>
    <s v="Pabbisetty, Dharma Teja"/>
    <x v="1"/>
    <x v="36"/>
    <s v="02-08-2025 01:59"/>
    <s v="02-08-2025 12:00"/>
    <s v="false"/>
    <s v="02-10-2025 17:00"/>
    <s v="false"/>
    <s v="02-08-2025 04:59"/>
    <s v="Sinha, Mahesh"/>
    <x v="22"/>
    <n v="0.74341966700649309"/>
    <n v="65"/>
  </r>
  <r>
    <x v="1047"/>
    <x v="1142"/>
    <s v="Banshiwal, Hitesh"/>
    <x v="1"/>
    <x v="37"/>
    <s v="02-10-2025 01:11"/>
    <s v="02-10-2025 09:11"/>
    <s v="false"/>
    <s v="02-15-2025 09:11"/>
    <s v="false"/>
    <s v="02-10-2025 01:26"/>
    <s v="Sinha, Mahesh"/>
    <x v="14"/>
    <n v="0.86732259492299624"/>
    <n v="97"/>
  </r>
  <r>
    <x v="1048"/>
    <x v="1143"/>
    <s v="Roberg, Anna"/>
    <x v="2"/>
    <x v="44"/>
    <s v="02-10-2025 08:25"/>
    <s v="02-11-2025 08:25"/>
    <s v="false"/>
    <s v="02-24-2025 08:25"/>
    <s v="false"/>
    <s v="02-10-2025 09:52"/>
    <s v="Smith, Sean"/>
    <x v="14"/>
    <n v="0.73408249985454432"/>
    <n v="25"/>
  </r>
  <r>
    <x v="1049"/>
    <x v="1144"/>
    <s v="Hommel, Owen"/>
    <x v="2"/>
    <x v="54"/>
    <s v="02-10-2025 11:11"/>
    <s v="02-11-2025 11:11"/>
    <s v="false"/>
    <s v="02-24-2025 11:12"/>
    <s v="false"/>
    <s v="02-10-2025 11:28"/>
    <s v="Sanjuan, Sonja"/>
    <x v="14"/>
    <n v="0.77542551914648994"/>
    <n v="41"/>
  </r>
  <r>
    <x v="1050"/>
    <x v="1145"/>
    <s v="Hommel, Owen"/>
    <x v="1"/>
    <x v="1"/>
    <s v="02-10-2025 16:56"/>
    <s v="02-11-2025 16:56"/>
    <s v="false"/>
    <s v="02-21-2025 09:57"/>
    <s v="false"/>
    <s v="02-11-2025 12:25"/>
    <s v="C M, Saravanan"/>
    <x v="10"/>
    <n v="0.45608980761851203"/>
    <n v="34"/>
  </r>
  <r>
    <x v="1051"/>
    <x v="1146"/>
    <s v="Festa, Karen"/>
    <x v="2"/>
    <x v="81"/>
    <s v="02-07-2025 13:14"/>
    <s v="02-10-2025 13:14"/>
    <s v="false"/>
    <s v="02-21-2025 13:14"/>
    <s v="false"/>
    <s v="02-21-2025 10:04"/>
    <s v="Lorenz, Joshua D."/>
    <x v="17"/>
    <n v="0.96801250852529619"/>
    <n v="3"/>
  </r>
  <r>
    <x v="1052"/>
    <x v="1147"/>
    <s v="Lipkin, Alexander"/>
    <x v="1"/>
    <x v="69"/>
    <s v="02-07-2025 13:52"/>
    <s v="02-08-2025 21:52"/>
    <s v="false"/>
    <s v="02-18-2025 23:53"/>
    <s v="false"/>
    <s v="02-08-2025 13:24"/>
    <s v="C M, Saravanan"/>
    <x v="22"/>
    <n v="0.21945090006442047"/>
    <n v="25"/>
  </r>
  <r>
    <x v="1053"/>
    <x v="1148"/>
    <s v="Butylkova, Natalya"/>
    <x v="2"/>
    <x v="17"/>
    <s v="02-07-2025 16:54"/>
    <s v="02-10-2025 08:54"/>
    <s v="false"/>
    <s v="02-11-2025 16:54"/>
    <s v="false"/>
    <s v="02-07-2025 19:49"/>
    <s v="Mandi, Joe"/>
    <x v="0"/>
    <n v="0.42985206253892694"/>
    <n v="29"/>
  </r>
  <r>
    <x v="1054"/>
    <x v="1149"/>
    <s v="Butylkova, Natalya"/>
    <x v="1"/>
    <x v="72"/>
    <s v="02-07-2025 16:56"/>
    <s v="02-07-2025 20:56"/>
    <s v="false"/>
    <s v="02-10-2025 09:56"/>
    <s v="false"/>
    <s v="02-07-2025 18:15"/>
    <s v="C M, Saravanan"/>
    <x v="0"/>
    <n v="0.26366177440733163"/>
    <n v="16"/>
  </r>
  <r>
    <x v="1055"/>
    <x v="1150"/>
    <s v="Jalata, Joyce"/>
    <x v="1"/>
    <x v="46"/>
    <s v="02-07-2025 17:15"/>
    <s v="02-09-2025 09:45"/>
    <s v="false"/>
    <s v="02-19-2025 03:15"/>
    <s v="false"/>
    <s v="02-08-2025 12:09"/>
    <s v="C M, Saravanan"/>
    <x v="22"/>
    <n v="0.91900203596349672"/>
    <n v="117"/>
  </r>
  <r>
    <x v="428"/>
    <x v="1151"/>
    <s v="Romeo, William"/>
    <x v="1"/>
    <x v="34"/>
    <s v="02-08-2025 09:40"/>
    <s v="02-09-2025 18:10"/>
    <s v="false"/>
    <s v="02-19-2025 11:40"/>
    <s v="false"/>
    <s v="02-08-2025 10:11"/>
    <s v="C M, Saravanan"/>
    <x v="22"/>
    <n v="0.10199371041314609"/>
    <n v="12"/>
  </r>
  <r>
    <x v="1056"/>
    <x v="1152"/>
    <s v="G S, Amirtha Varshini"/>
    <x v="1"/>
    <x v="36"/>
    <s v="02-07-2025 06:59"/>
    <s v="02-07-2025 10:59"/>
    <s v="false"/>
    <s v="02-09-2025 23:29"/>
    <s v="false"/>
    <s v="02-07-2025 10:19"/>
    <s v="Sinha, Mahesh"/>
    <x v="0"/>
    <n v="9.6982402138928725E-2"/>
    <n v="13"/>
  </r>
  <r>
    <x v="1057"/>
    <x v="1153"/>
    <s v="Marlin, Timothy"/>
    <x v="1"/>
    <x v="64"/>
    <s v="02-07-2025 09:03"/>
    <s v="02-08-2025 17:03"/>
    <s v="false"/>
    <s v="02-18-2025 19:03"/>
    <s v="false"/>
    <s v="02-07-2025 09:49"/>
    <s v="C M, Saravanan"/>
    <x v="0"/>
    <n v="0.31081135252119296"/>
    <n v="29"/>
  </r>
  <r>
    <x v="1058"/>
    <x v="1154"/>
    <s v="Chau, Tony"/>
    <x v="1"/>
    <x v="51"/>
    <s v="02-07-2025 15:47"/>
    <s v="02-07-2025 19:47"/>
    <s v="false"/>
    <s v="02-10-2025 08:47"/>
    <s v="false"/>
    <s v="02-07-2025 17:41"/>
    <s v="C M, Saravanan"/>
    <x v="0"/>
    <n v="0.36415726812669225"/>
    <n v="55"/>
  </r>
  <r>
    <x v="1059"/>
    <x v="1155"/>
    <s v="Shah, Urja"/>
    <x v="1"/>
    <x v="43"/>
    <s v="02-07-2025 22:22"/>
    <s v="02-09-2025 14:52"/>
    <s v="false"/>
    <s v="02-19-2025 08:22"/>
    <s v="false"/>
    <s v="02-08-2025 00:07"/>
    <s v="C M, Saravanan"/>
    <x v="22"/>
    <n v="2.0220649037354099E-2"/>
    <n v="1"/>
  </r>
  <r>
    <x v="1060"/>
    <x v="1156"/>
    <s v="Contractor, Dhara"/>
    <x v="1"/>
    <x v="39"/>
    <s v="02-10-2025 04:52"/>
    <s v="02-11-2025 04:52"/>
    <s v="false"/>
    <s v="02-20-2025 21:52"/>
    <s v="false"/>
    <s v="02-10-2025 05:42"/>
    <s v="Sinha, Mahesh"/>
    <x v="14"/>
    <n v="0.52937542805637272"/>
    <n v="92"/>
  </r>
  <r>
    <x v="1055"/>
    <x v="1157"/>
    <s v="Marsico, Michael"/>
    <x v="1"/>
    <x v="64"/>
    <s v="02-07-2025 10:42"/>
    <s v="02-08-2025 18:42"/>
    <s v="false"/>
    <s v="02-18-2025 20:43"/>
    <s v="false"/>
    <s v="02-07-2025 12:08"/>
    <s v="C M, Saravanan"/>
    <x v="0"/>
    <n v="0.80807384035719676"/>
    <n v="76"/>
  </r>
  <r>
    <x v="1061"/>
    <x v="1158"/>
    <s v="Lysaght, Carl W."/>
    <x v="1"/>
    <x v="21"/>
    <s v="02-07-2025 11:21"/>
    <s v="02-08-2025 19:21"/>
    <s v="false"/>
    <s v="02-18-2025 21:21"/>
    <s v="false"/>
    <s v="02-07-2025 12:47"/>
    <s v="Sanjuan, Sonja"/>
    <x v="0"/>
    <n v="0.17360186480663875"/>
    <n v="10"/>
  </r>
  <r>
    <x v="1062"/>
    <x v="1159"/>
    <s v="Young, Brianne"/>
    <x v="1"/>
    <x v="61"/>
    <s v="02-07-2025 13:54"/>
    <s v="02-08-2025 21:54"/>
    <s v="false"/>
    <s v="02-18-2025 23:54"/>
    <s v="false"/>
    <s v="02-07-2025 15:53"/>
    <s v="Baldwin, Sharon"/>
    <x v="0"/>
    <n v="0.16144875605383946"/>
    <n v="9"/>
  </r>
  <r>
    <x v="1063"/>
    <x v="1160"/>
    <s v="Qiuxin Chen"/>
    <x v="1"/>
    <x v="45"/>
    <s v="02-07-2025 19:32"/>
    <s v="02-09-2025 12:02"/>
    <s v="false"/>
    <s v="02-19-2025 05:32"/>
    <s v="false"/>
    <s v="02-07-2025 20:22"/>
    <s v="C M, Saravanan"/>
    <x v="0"/>
    <n v="0.83834144249375397"/>
    <n v="86"/>
  </r>
  <r>
    <x v="1064"/>
    <x v="1161"/>
    <s v="Aggarwal, Pinki"/>
    <x v="1"/>
    <x v="48"/>
    <s v="02-10-2025 01:34"/>
    <s v="02-11-2025 01:34"/>
    <s v="false"/>
    <s v="02-20-2025 18:34"/>
    <s v="false"/>
    <s v="02-10-2025 02:24"/>
    <s v="Sinha, Mahesh"/>
    <x v="14"/>
    <n v="0.31996289756583463"/>
    <n v="32"/>
  </r>
  <r>
    <x v="1065"/>
    <x v="1162"/>
    <s v="Chanchal, Kaushik"/>
    <x v="1"/>
    <x v="56"/>
    <s v="02-10-2025 01:39"/>
    <s v="02-11-2025 01:39"/>
    <s v="false"/>
    <s v="02-20-2025 18:39"/>
    <s v="false"/>
    <s v="02-10-2025 02:30"/>
    <s v="Sinha, Mahesh"/>
    <x v="14"/>
    <n v="0.77574627004321417"/>
    <n v="45"/>
  </r>
  <r>
    <x v="1066"/>
    <x v="1163"/>
    <s v="Nunez, Monica"/>
    <x v="1"/>
    <x v="64"/>
    <s v="02-10-2025 11:11"/>
    <s v="02-10-2025 15:11"/>
    <s v="false"/>
    <s v="02-12-2025 11:11"/>
    <s v="false"/>
    <s v="02-10-2025 12:10"/>
    <s v="C M, Saravanan"/>
    <x v="14"/>
    <n v="0.87648130773775179"/>
    <n v="82"/>
  </r>
  <r>
    <x v="1067"/>
    <x v="1164"/>
    <s v="Wilcox, Matthew"/>
    <x v="1"/>
    <x v="34"/>
    <s v="02-10-2025 15:49"/>
    <s v="02-10-2025 19:49"/>
    <s v="true"/>
    <s v="02-12-2025 15:49"/>
    <s v="false"/>
    <s v="02-11-2025 13:37"/>
    <s v="C M, Saravanan"/>
    <x v="10"/>
    <n v="8.3467763217005442E-2"/>
    <n v="8"/>
  </r>
  <r>
    <x v="1068"/>
    <x v="1165"/>
    <s v="Niemela, Dulcy"/>
    <x v="2"/>
    <x v="35"/>
    <s v="02-10-2025 16:20"/>
    <s v="02-11-2025 16:20"/>
    <s v="false"/>
    <s v="02-24-2025 16:20"/>
    <s v="false"/>
    <s v="02-11-2025 16:16"/>
    <s v="Smith, Sean"/>
    <x v="10"/>
    <n v="0.57213996152194091"/>
    <n v="29"/>
  </r>
  <r>
    <x v="1069"/>
    <x v="1166"/>
    <s v="Jacobsen, Paige"/>
    <x v="2"/>
    <x v="74"/>
    <s v="02-10-2025 17:17"/>
    <s v="02-11-2025 17:17"/>
    <s v="false"/>
    <s v="02-24-2025 17:17"/>
    <s v="false"/>
    <s v="02-10-2025 20:22"/>
    <s v="Smith, Sean"/>
    <x v="14"/>
    <n v="2.085861398534461E-2"/>
    <n v="2"/>
  </r>
  <r>
    <x v="1070"/>
    <x v="1167"/>
    <s v="Bernier, Barrett P."/>
    <x v="1"/>
    <x v="29"/>
    <s v="02-07-2025 09:17"/>
    <s v="02-08-2025 17:17"/>
    <s v="false"/>
    <s v="02-18-2025 19:17"/>
    <s v="false"/>
    <s v="02-07-2025 10:52"/>
    <s v="C M, Saravanan"/>
    <x v="0"/>
    <n v="8.6304453737662157E-2"/>
    <n v="6"/>
  </r>
  <r>
    <x v="1071"/>
    <x v="1168"/>
    <s v="Lee, Jaymie"/>
    <x v="1"/>
    <x v="33"/>
    <s v="02-07-2025 14:45"/>
    <s v="02-08-2025 22:45"/>
    <s v="false"/>
    <s v="02-19-2025 00:45"/>
    <s v="false"/>
    <s v="02-07-2025 15:27"/>
    <s v="C M, Saravanan"/>
    <x v="0"/>
    <n v="0.39431543270365987"/>
    <n v="43"/>
  </r>
  <r>
    <x v="1072"/>
    <x v="1169"/>
    <s v="Finn, Stacy"/>
    <x v="1"/>
    <x v="4"/>
    <s v="02-07-2025 16:04"/>
    <s v="02-09-2025 08:34"/>
    <s v="false"/>
    <s v="02-19-2025 02:04"/>
    <s v="false"/>
    <s v="02-07-2025 16:04"/>
    <s v="Sanjuan, Sonja"/>
    <x v="0"/>
    <n v="0.73295200225615531"/>
    <n v="65"/>
  </r>
  <r>
    <x v="1073"/>
    <x v="1170"/>
    <s v="Dalfonzo, David"/>
    <x v="2"/>
    <x v="63"/>
    <s v="02-09-2025 10:01"/>
    <s v="02-10-2025 15:21"/>
    <s v="false"/>
    <s v="02-12-2025 11:21"/>
    <s v="false"/>
    <s v="02-11-2025 10:22"/>
    <s v="Smith, Sean"/>
    <x v="10"/>
    <n v="0.7300547736732298"/>
    <n v="50"/>
  </r>
  <r>
    <x v="1074"/>
    <x v="1171"/>
    <s v="Kayastha, Nimesh"/>
    <x v="1"/>
    <x v="37"/>
    <s v="02-10-2025 01:38"/>
    <s v="02-11-2025 01:38"/>
    <s v="false"/>
    <s v="02-20-2025 18:38"/>
    <s v="false"/>
    <s v="02-10-2025 03:28"/>
    <s v="Sinha, Mahesh"/>
    <x v="14"/>
    <n v="0.27667705751417448"/>
    <n v="32"/>
  </r>
  <r>
    <x v="1075"/>
    <x v="1172"/>
    <s v="Kuchinsky, Matthew"/>
    <x v="1"/>
    <x v="69"/>
    <s v="02-07-2025 14:58"/>
    <s v="02-08-2025 22:58"/>
    <s v="false"/>
    <s v="02-19-2025 00:58"/>
    <s v="false"/>
    <s v="02-07-2025 15:01"/>
    <s v="C M, Saravanan"/>
    <x v="0"/>
    <n v="0.94828912722133463"/>
    <n v="114"/>
  </r>
  <r>
    <x v="250"/>
    <x v="1173"/>
    <s v="Criscione, Michael E."/>
    <x v="1"/>
    <x v="46"/>
    <s v="02-07-2025 15:20"/>
    <s v="02-20-2025 11:24"/>
    <s v="false"/>
    <s v="02-25-2025 20:24"/>
    <s v="false"/>
    <s v="02-20-2025 10:51"/>
    <s v="C M, Saravanan"/>
    <x v="13"/>
    <n v="0.14241949340429672"/>
    <n v="15"/>
  </r>
  <r>
    <x v="1076"/>
    <x v="1174"/>
    <s v="P, Mohamed Imthiyas"/>
    <x v="1"/>
    <x v="79"/>
    <s v="02-08-2025 14:00"/>
    <s v="02-09-2025 22:30"/>
    <s v="false"/>
    <s v="02-19-2025 16:00"/>
    <s v="false"/>
    <s v="02-08-2025 14:04"/>
    <s v="C M, Saravanan"/>
    <x v="22"/>
    <n v="0.71019759654583936"/>
    <n v="28"/>
  </r>
  <r>
    <x v="1077"/>
    <x v="1175"/>
    <s v="Purswani, Honey"/>
    <x v="1"/>
    <x v="39"/>
    <s v="02-10-2025 01:18"/>
    <s v="02-11-2025 01:18"/>
    <s v="false"/>
    <s v="02-20-2025 18:18"/>
    <s v="false"/>
    <s v="02-10-2025 02:04"/>
    <s v="Sinha, Mahesh"/>
    <x v="14"/>
    <n v="0.49730270134412213"/>
    <n v="83"/>
  </r>
  <r>
    <x v="1078"/>
    <x v="1176"/>
    <s v="Niemela, Dulcy"/>
    <x v="2"/>
    <x v="2"/>
    <s v="02-07-2025 12:09"/>
    <s v="02-10-2025 12:09"/>
    <s v="false"/>
    <s v="02-21-2025 12:09"/>
    <s v="false"/>
    <s v="02-09-2025 15:11"/>
    <s v="Mandi, Joe"/>
    <x v="24"/>
    <n v="0.62654304979876274"/>
    <n v="19"/>
  </r>
  <r>
    <x v="1079"/>
    <x v="1177"/>
    <s v="Niveknand, Avinash"/>
    <x v="1"/>
    <x v="52"/>
    <s v="02-07-2025 15:03"/>
    <s v="02-08-2025 23:03"/>
    <s v="false"/>
    <s v="02-19-2025 01:03"/>
    <s v="false"/>
    <s v="02-17-2025 10:10"/>
    <s v="C M, Saravanan"/>
    <x v="8"/>
    <n v="0.81929916069115227"/>
    <n v="113"/>
  </r>
  <r>
    <x v="1080"/>
    <x v="1178"/>
    <s v="Litchfield, Shawn"/>
    <x v="1"/>
    <x v="51"/>
    <s v="02-07-2025 19:18"/>
    <s v="02-08-2025 11:18"/>
    <s v="false"/>
    <s v="02-13-2025 12:18"/>
    <s v="false"/>
    <s v="02-08-2025 20:53"/>
    <s v="C M, Saravanan"/>
    <x v="22"/>
    <n v="0.13376643993731674"/>
    <n v="19"/>
  </r>
  <r>
    <x v="1081"/>
    <x v="1179"/>
    <s v="Gurung, Aman"/>
    <x v="1"/>
    <x v="36"/>
    <s v="02-08-2025 03:47"/>
    <s v="02-09-2025 16:30"/>
    <s v="false"/>
    <s v="02-19-2025 10:00"/>
    <s v="false"/>
    <s v="02-08-2025 04:41"/>
    <s v="Sinha, Mahesh"/>
    <x v="22"/>
    <n v="0.31967283952687908"/>
    <n v="38"/>
  </r>
  <r>
    <x v="1082"/>
    <x v="1180"/>
    <s v="Hess, Dylan"/>
    <x v="1"/>
    <x v="52"/>
    <s v="02-07-2025 09:30"/>
    <s v="02-08-2025 17:30"/>
    <s v="true"/>
    <s v="02-18-2025 19:30"/>
    <s v="false"/>
    <s v="02-10-2025 10:00"/>
    <s v="C M, Saravanan"/>
    <x v="14"/>
    <n v="0.4532632966301734"/>
    <n v="66"/>
  </r>
  <r>
    <x v="1083"/>
    <x v="1181"/>
    <s v="Fine, Howard"/>
    <x v="1"/>
    <x v="22"/>
    <s v="02-07-2025 11:29"/>
    <s v="02-07-2025 15:29"/>
    <s v="false"/>
    <s v="02-10-2025 04:29"/>
    <s v="false"/>
    <s v="02-07-2025 11:31"/>
    <s v="Sanjuan, Sonja"/>
    <x v="0"/>
    <n v="0.79406583747787063"/>
    <n v="105"/>
  </r>
  <r>
    <x v="1084"/>
    <x v="1182"/>
    <s v="John, Tracy"/>
    <x v="1"/>
    <x v="29"/>
    <s v="02-07-2025 14:36"/>
    <s v="02-08-2025 22:36"/>
    <s v="false"/>
    <s v="02-19-2025 00:36"/>
    <s v="false"/>
    <s v="02-07-2025 15:47"/>
    <s v="C M, Saravanan"/>
    <x v="0"/>
    <n v="0.38942905682321116"/>
    <n v="30"/>
  </r>
  <r>
    <x v="1085"/>
    <x v="1183"/>
    <s v="Leventhal, David"/>
    <x v="1"/>
    <x v="40"/>
    <s v="02-07-2025 14:41"/>
    <s v="02-07-2025 22:41"/>
    <s v="false"/>
    <s v="02-13-2025 07:41"/>
    <s v="false"/>
    <s v="02-10-2025 11:43"/>
    <s v="C M, Saravanan"/>
    <x v="14"/>
    <n v="0.31901537802196844"/>
    <n v="49"/>
  </r>
  <r>
    <x v="1086"/>
    <x v="1184"/>
    <s v="Patiyat, Nitish"/>
    <x v="1"/>
    <x v="22"/>
    <s v="02-07-2025 15:05"/>
    <s v="02-08-2025 23:05"/>
    <s v="false"/>
    <s v="02-19-2025 01:05"/>
    <s v="false"/>
    <s v="02-07-2025 15:06"/>
    <s v="Sanjuan, Sonja"/>
    <x v="0"/>
    <n v="0.76643560025603519"/>
    <n v="102"/>
  </r>
  <r>
    <x v="1087"/>
    <x v="1185"/>
    <s v="Leventhal, David"/>
    <x v="1"/>
    <x v="17"/>
    <s v="02-07-2025 17:25"/>
    <s v="02-08-2025 09:25"/>
    <s v="false"/>
    <s v="02-13-2025 10:25"/>
    <s v="false"/>
    <s v="02-07-2025 17:25"/>
    <s v="Mandi, Joe"/>
    <x v="0"/>
    <n v="0.81980923303347264"/>
    <n v="64"/>
  </r>
  <r>
    <x v="1088"/>
    <x v="1186"/>
    <s v="Leventhal, David"/>
    <x v="1"/>
    <x v="17"/>
    <s v="02-07-2025 17:27"/>
    <s v="02-08-2025 09:27"/>
    <s v="false"/>
    <s v="02-13-2025 10:27"/>
    <s v="false"/>
    <s v="02-07-2025 17:29"/>
    <s v="Mandi, Joe"/>
    <x v="0"/>
    <n v="0.20464349819581928"/>
    <n v="13"/>
  </r>
  <r>
    <x v="1089"/>
    <x v="1187"/>
    <s v="Leventhal, David"/>
    <x v="1"/>
    <x v="17"/>
    <s v="02-07-2025 17:31"/>
    <s v="02-08-2025 09:31"/>
    <s v="false"/>
    <s v="02-13-2025 10:31"/>
    <s v="false"/>
    <s v="02-07-2025 17:32"/>
    <s v="Mandi, Joe"/>
    <x v="0"/>
    <n v="0.97162497566494832"/>
    <n v="70"/>
  </r>
  <r>
    <x v="1090"/>
    <x v="1188"/>
    <s v="Johnson, Bruce"/>
    <x v="1"/>
    <x v="17"/>
    <s v="02-07-2025 18:53"/>
    <s v="02-09-2025 11:23"/>
    <s v="false"/>
    <s v="02-19-2025 04:53"/>
    <s v="false"/>
    <s v="02-07-2025 18:54"/>
    <s v="Mandi, Joe"/>
    <x v="0"/>
    <n v="0.54415402314248262"/>
    <n v="41"/>
  </r>
  <r>
    <x v="1091"/>
    <x v="1189"/>
    <s v="Johnson, Bruce"/>
    <x v="1"/>
    <x v="17"/>
    <s v="02-07-2025 19:13"/>
    <s v="02-09-2025 11:43"/>
    <s v="false"/>
    <s v="02-19-2025 05:13"/>
    <s v="false"/>
    <s v="02-07-2025 19:13"/>
    <s v="Mandi, Joe"/>
    <x v="0"/>
    <n v="0.62974841692162475"/>
    <n v="48"/>
  </r>
  <r>
    <x v="250"/>
    <x v="1190"/>
    <s v="Pegler, Kelly"/>
    <x v="1"/>
    <x v="64"/>
    <s v="02-07-2025 09:48"/>
    <s v="02-08-2025 17:48"/>
    <s v="false"/>
    <s v="02-18-2025 19:48"/>
    <s v="false"/>
    <s v="02-07-2025 10:17"/>
    <s v="C M, Saravanan"/>
    <x v="0"/>
    <n v="0.35569725645479333"/>
    <n v="32"/>
  </r>
  <r>
    <x v="1092"/>
    <x v="1191"/>
    <s v="Henry, Anthony"/>
    <x v="1"/>
    <x v="19"/>
    <s v="02-07-2025 10:10"/>
    <s v="02-08-2025 18:10"/>
    <s v="false"/>
    <s v="02-18-2025 20:10"/>
    <s v="false"/>
    <s v="02-07-2025 10:58"/>
    <s v="C M, Saravanan"/>
    <x v="0"/>
    <n v="0.53204652951988241"/>
    <n v="31"/>
  </r>
  <r>
    <x v="236"/>
    <x v="1192"/>
    <s v="Anello, Michael"/>
    <x v="1"/>
    <x v="29"/>
    <s v="02-07-2025 14:34"/>
    <s v="02-14-2025 06:41"/>
    <s v="false"/>
    <s v="02-24-2025 16:41"/>
    <s v="false"/>
    <s v="02-18-2025 08:25"/>
    <s v="C M, Saravanan"/>
    <x v="21"/>
    <n v="7.9533368983921715E-2"/>
    <n v="5"/>
  </r>
  <r>
    <x v="1093"/>
    <x v="1193"/>
    <s v="Meyer, Andrew"/>
    <x v="1"/>
    <x v="30"/>
    <s v="02-07-2025 19:03"/>
    <s v="02-09-2025 11:33"/>
    <s v="false"/>
    <s v="02-19-2025 05:04"/>
    <s v="false"/>
    <s v="02-07-2025 20:46"/>
    <s v="C M, Saravanan"/>
    <x v="0"/>
    <n v="0.32945016457404164"/>
    <n v="8"/>
  </r>
  <r>
    <x v="369"/>
    <x v="1194"/>
    <s v="Garcia, Yordan"/>
    <x v="1"/>
    <x v="72"/>
    <s v="02-09-2025 19:52"/>
    <s v="02-10-2025 00:22"/>
    <s v="false"/>
    <s v="02-11-2025 20:22"/>
    <s v="false"/>
    <s v="02-09-2025 21:03"/>
    <s v="C M, Saravanan"/>
    <x v="24"/>
    <n v="0.71564616864452235"/>
    <n v="58"/>
  </r>
  <r>
    <x v="1094"/>
    <x v="1195"/>
    <s v="M, Safana"/>
    <x v="1"/>
    <x v="36"/>
    <s v="02-10-2025 00:00"/>
    <s v="02-11-2025 00:00"/>
    <s v="false"/>
    <s v="02-20-2025 17:00"/>
    <s v="false"/>
    <s v="02-10-2025 00:26"/>
    <s v="Sinha, Mahesh"/>
    <x v="14"/>
    <n v="0.8148749523831772"/>
    <n v="73"/>
  </r>
  <r>
    <x v="844"/>
    <x v="1196"/>
    <s v="Rosenlund, Erin"/>
    <x v="2"/>
    <x v="28"/>
    <s v="02-10-2025 10:05"/>
    <s v="02-11-2025 10:05"/>
    <s v="false"/>
    <s v="02-24-2025 10:05"/>
    <s v="false"/>
    <s v="02-10-2025 12:02"/>
    <s v="Baldwin, Sharon"/>
    <x v="14"/>
    <n v="0.18951579914038141"/>
    <n v="4"/>
  </r>
  <r>
    <x v="1095"/>
    <x v="1197"/>
    <s v="Wallace, Venelda"/>
    <x v="1"/>
    <x v="1"/>
    <s v="02-10-2025 13:12"/>
    <s v="02-21-2025 13:11"/>
    <s v="false"/>
    <s v="03-03-2025 23:11"/>
    <s v="false"/>
    <s v="02-21-2025 16:11"/>
    <s v="C M, Saravanan"/>
    <x v="17"/>
    <n v="0.96990063128071258"/>
    <n v="79"/>
  </r>
  <r>
    <x v="1096"/>
    <x v="1198"/>
    <s v="Hall, Josh"/>
    <x v="1"/>
    <x v="1"/>
    <s v="02-10-2025 15:00"/>
    <s v="02-11-2025 15:00"/>
    <s v="false"/>
    <s v="02-21-2025 08:00"/>
    <s v="false"/>
    <s v="02-10-2025 16:54"/>
    <s v="C M, Saravanan"/>
    <x v="14"/>
    <n v="0.17929524095277882"/>
    <n v="13"/>
  </r>
  <r>
    <x v="1097"/>
    <x v="1199"/>
    <s v="Wetesnik, Brooke"/>
    <x v="1"/>
    <x v="33"/>
    <s v="02-10-2025 15:18"/>
    <s v="02-11-2025 15:18"/>
    <s v="false"/>
    <s v="02-21-2025 08:18"/>
    <s v="false"/>
    <s v="02-11-2025 11:23"/>
    <s v="C M, Saravanan"/>
    <x v="10"/>
    <n v="0.43113274643411681"/>
    <n v="49"/>
  </r>
  <r>
    <x v="1098"/>
    <x v="1200"/>
    <s v="Donovan, Nathan"/>
    <x v="1"/>
    <x v="29"/>
    <s v="02-10-2025 15:46"/>
    <s v="02-11-2025 15:46"/>
    <s v="false"/>
    <s v="02-21-2025 08:46"/>
    <s v="false"/>
    <s v="02-10-2025 17:34"/>
    <s v="C M, Saravanan"/>
    <x v="14"/>
    <n v="0.29286121271719934"/>
    <n v="24"/>
  </r>
  <r>
    <x v="1099"/>
    <x v="1201"/>
    <s v="Lohja, Gladiola"/>
    <x v="1"/>
    <x v="64"/>
    <s v="02-07-2025 13:46"/>
    <s v="02-08-2025 21:46"/>
    <s v="false"/>
    <s v="02-18-2025 23:46"/>
    <s v="false"/>
    <s v="02-07-2025 14:25"/>
    <s v="C M, Saravanan"/>
    <x v="0"/>
    <n v="0.32792883281608365"/>
    <n v="30"/>
  </r>
  <r>
    <x v="1100"/>
    <x v="1202"/>
    <s v="Sivarajakumar, Smrithi"/>
    <x v="1"/>
    <x v="36"/>
    <s v="02-08-2025 02:24"/>
    <s v="02-09-2025 16:30"/>
    <s v="false"/>
    <s v="02-19-2025 10:00"/>
    <s v="false"/>
    <s v="02-08-2025 04:27"/>
    <s v="Sinha, Mahesh"/>
    <x v="22"/>
    <n v="0.41624434372888286"/>
    <n v="44"/>
  </r>
  <r>
    <x v="1101"/>
    <x v="1203"/>
    <s v="Ruvere, Eugene"/>
    <x v="1"/>
    <x v="34"/>
    <s v="02-08-2025 05:57"/>
    <s v="02-08-2025 09:00"/>
    <s v="false"/>
    <s v="02-08-2025 16:00"/>
    <s v="false"/>
    <s v="02-08-2025 07:14"/>
    <s v="C M, Saravanan"/>
    <x v="22"/>
    <n v="0.73355138058915992"/>
    <n v="88"/>
  </r>
  <r>
    <x v="1102"/>
    <x v="1204"/>
    <s v="Namburi, Anil"/>
    <x v="1"/>
    <x v="36"/>
    <s v="02-09-2025 06:21"/>
    <s v="02-09-2025 12:00"/>
    <s v="false"/>
    <s v="02-11-2025 08:30"/>
    <s v="false"/>
    <s v="02-10-2025 01:32"/>
    <s v="Sinha, Mahesh"/>
    <x v="14"/>
    <n v="0.32825647737577057"/>
    <n v="40"/>
  </r>
  <r>
    <x v="1103"/>
    <x v="1205"/>
    <s v="Bouwer, Marinel"/>
    <x v="1"/>
    <x v="37"/>
    <s v="02-10-2025 01:45"/>
    <s v="02-11-2025 01:45"/>
    <s v="false"/>
    <s v="02-20-2025 18:45"/>
    <s v="false"/>
    <s v="02-10-2025 02:15"/>
    <s v="Sinha, Mahesh"/>
    <x v="14"/>
    <n v="0.57879675601764646"/>
    <n v="63"/>
  </r>
  <r>
    <x v="1104"/>
    <x v="1206"/>
    <s v="Goel, Anirudh"/>
    <x v="1"/>
    <x v="5"/>
    <s v="02-10-2025 07:34"/>
    <s v="02-11-2025 07:34"/>
    <s v="false"/>
    <s v="02-21-2025 00:34"/>
    <s v="false"/>
    <s v="02-12-2025 08:50"/>
    <s v="Sinha, Mahesh"/>
    <x v="6"/>
    <n v="0.96212745746224593"/>
    <n v="69"/>
  </r>
  <r>
    <x v="1105"/>
    <x v="1207"/>
    <s v="Goel, Anirudh"/>
    <x v="1"/>
    <x v="37"/>
    <s v="02-10-2025 08:07"/>
    <s v="02-11-2025 08:07"/>
    <s v="false"/>
    <s v="02-21-2025 01:07"/>
    <s v="false"/>
    <s v="02-11-2025 06:54"/>
    <s v="Sinha, Mahesh"/>
    <x v="10"/>
    <n v="0.47460582236806159"/>
    <n v="56"/>
  </r>
  <r>
    <x v="1106"/>
    <x v="1208"/>
    <s v="Goel, Anirudh"/>
    <x v="1"/>
    <x v="37"/>
    <s v="02-10-2025 08:31"/>
    <s v="02-11-2025 08:31"/>
    <s v="false"/>
    <s v="02-21-2025 01:31"/>
    <s v="false"/>
    <s v="02-11-2025 09:57"/>
    <s v="Sinha, Mahesh"/>
    <x v="10"/>
    <n v="0.82467140887153567"/>
    <n v="91"/>
  </r>
  <r>
    <x v="1107"/>
    <x v="1209"/>
    <s v="Petrizzo, Debbie"/>
    <x v="1"/>
    <x v="64"/>
    <s v="02-10-2025 09:01"/>
    <s v="02-11-2025 09:01"/>
    <s v="false"/>
    <s v="02-21-2025 02:01"/>
    <s v="false"/>
    <s v="02-10-2025 09:17"/>
    <s v="C M, Saravanan"/>
    <x v="14"/>
    <n v="0.21588640401067005"/>
    <n v="18"/>
  </r>
  <r>
    <x v="1108"/>
    <x v="1210"/>
    <s v="Zsoldos, Sharon C."/>
    <x v="1"/>
    <x v="63"/>
    <s v="02-07-2025 09:32"/>
    <s v="02-07-2025 13:32"/>
    <s v="false"/>
    <s v="02-10-2025 02:32"/>
    <s v="false"/>
    <s v="02-07-2025 10:06"/>
    <s v="Smith, Sean"/>
    <x v="0"/>
    <n v="2.8220618737593961E-2"/>
    <n v="3"/>
  </r>
  <r>
    <x v="1109"/>
    <x v="1211"/>
    <s v="Callanan, Sean"/>
    <x v="1"/>
    <x v="46"/>
    <s v="02-07-2025 11:42"/>
    <s v="02-08-2025 19:42"/>
    <s v="false"/>
    <s v="02-18-2025 21:42"/>
    <s v="false"/>
    <s v="02-07-2025 12:30"/>
    <s v="C M, Saravanan"/>
    <x v="0"/>
    <n v="0.86452858719729397"/>
    <n v="109"/>
  </r>
  <r>
    <x v="1110"/>
    <x v="1212"/>
    <s v="Bandi, Venkata Nagababu"/>
    <x v="1"/>
    <x v="37"/>
    <s v="02-08-2025 09:20"/>
    <s v="02-09-2025 17:50"/>
    <s v="false"/>
    <s v="02-19-2025 11:20"/>
    <s v="false"/>
    <s v="02-08-2025 09:31"/>
    <s v="Sinha, Mahesh"/>
    <x v="22"/>
    <n v="0.26654613904144664"/>
    <n v="30"/>
  </r>
  <r>
    <x v="1111"/>
    <x v="1213"/>
    <s v="Weber, Geraldine"/>
    <x v="1"/>
    <x v="69"/>
    <s v="02-07-2025 11:11"/>
    <s v="02-08-2025 19:11"/>
    <s v="false"/>
    <s v="02-18-2025 21:11"/>
    <s v="false"/>
    <s v="02-07-2025 15:05"/>
    <s v="C M, Saravanan"/>
    <x v="0"/>
    <n v="0.11566769988912273"/>
    <n v="16"/>
  </r>
  <r>
    <x v="1112"/>
    <x v="1214"/>
    <s v="Kuchinsky, Matthew"/>
    <x v="1"/>
    <x v="69"/>
    <s v="02-07-2025 11:15"/>
    <s v="02-08-2025 19:15"/>
    <s v="false"/>
    <s v="02-18-2025 21:15"/>
    <s v="false"/>
    <s v="02-07-2025 14:54"/>
    <s v="C M, Saravanan"/>
    <x v="0"/>
    <n v="0.51246147299735845"/>
    <n v="63"/>
  </r>
  <r>
    <x v="737"/>
    <x v="1215"/>
    <s v="Becker, Jack"/>
    <x v="1"/>
    <x v="46"/>
    <s v="02-07-2025 18:57"/>
    <s v="02-09-2025 11:27"/>
    <s v="false"/>
    <s v="02-19-2025 04:57"/>
    <s v="false"/>
    <s v="02-11-2025 11:21"/>
    <s v="C M, Saravanan"/>
    <x v="10"/>
    <n v="0.3570158741827052"/>
    <n v="54"/>
  </r>
  <r>
    <x v="1113"/>
    <x v="1216"/>
    <s v="Eden, Michael"/>
    <x v="2"/>
    <x v="2"/>
    <s v="02-07-2025 19:38"/>
    <s v="02-11-2025 07:00"/>
    <s v="false"/>
    <s v="02-24-2025 07:00"/>
    <s v="false"/>
    <s v="02-12-2025 15:55"/>
    <s v="Mandi, Joe"/>
    <x v="6"/>
    <n v="0.21299060699786176"/>
    <n v="5"/>
  </r>
  <r>
    <x v="1114"/>
    <x v="1217"/>
    <s v="Rai, Sanjeev"/>
    <x v="3"/>
    <x v="77"/>
    <s v="02-08-2025 02:05"/>
    <s v="02-11-2025 07:00"/>
    <s v="false"/>
    <s v="02-24-2025 07:00"/>
    <s v="false"/>
    <s v="02-08-2025 05:27"/>
    <s v="Paul, Kimberly"/>
    <x v="22"/>
    <n v="0.5982481823976965"/>
    <n v="26"/>
  </r>
  <r>
    <x v="693"/>
    <x v="1218"/>
    <s v="Sharma, Nishu"/>
    <x v="1"/>
    <x v="36"/>
    <s v="02-08-2025 02:17"/>
    <s v="02-08-2025 12:00"/>
    <s v="false"/>
    <s v="02-10-2025 17:00"/>
    <s v="false"/>
    <s v="02-08-2025 08:10"/>
    <s v="Sinha, Mahesh"/>
    <x v="22"/>
    <n v="0.44290646392173727"/>
    <n v="47"/>
  </r>
  <r>
    <x v="1115"/>
    <x v="1219"/>
    <s v="Perlmutter, Conor"/>
    <x v="1"/>
    <x v="79"/>
    <s v="02-08-2025 09:41"/>
    <s v="02-09-2025 18:11"/>
    <s v="false"/>
    <s v="02-19-2025 11:41"/>
    <s v="false"/>
    <s v="02-08-2025 12:30"/>
    <s v="C M, Saravanan"/>
    <x v="22"/>
    <n v="0.21901874496882345"/>
    <n v="10"/>
  </r>
  <r>
    <x v="1116"/>
    <x v="1220"/>
    <s v="Doshi, Mitul"/>
    <x v="1"/>
    <x v="65"/>
    <s v="02-07-2025 07:52"/>
    <s v="02-07-2025 15:52"/>
    <s v="false"/>
    <s v="02-13-2025 00:52"/>
    <s v="false"/>
    <s v="02-07-2025 14:49"/>
    <s v="C M, Saravanan"/>
    <x v="0"/>
    <n v="0.68023343894104882"/>
    <n v="40"/>
  </r>
  <r>
    <x v="1117"/>
    <x v="1221"/>
    <s v="Burke, Tatiana"/>
    <x v="1"/>
    <x v="33"/>
    <s v="02-07-2025 12:28"/>
    <s v="02-08-2025 20:28"/>
    <s v="false"/>
    <s v="02-18-2025 22:28"/>
    <s v="false"/>
    <s v="02-07-2025 14:31"/>
    <s v="C M, Saravanan"/>
    <x v="0"/>
    <n v="0.46426474548608621"/>
    <n v="55"/>
  </r>
  <r>
    <x v="1118"/>
    <x v="1222"/>
    <s v="Brassil, Tara"/>
    <x v="1"/>
    <x v="32"/>
    <s v="02-07-2025 16:02"/>
    <s v="02-09-2025 08:32"/>
    <s v="false"/>
    <s v="02-19-2025 02:02"/>
    <s v="false"/>
    <s v="02-15-2025 19:23"/>
    <s v="C M, Saravanan"/>
    <x v="18"/>
    <n v="0.22064182285586642"/>
    <n v="20"/>
  </r>
  <r>
    <x v="438"/>
    <x v="1223"/>
    <s v="Moore, Rose"/>
    <x v="1"/>
    <x v="44"/>
    <s v="02-07-2025 09:39"/>
    <s v="02-07-2025 17:39"/>
    <s v="false"/>
    <s v="02-13-2025 02:39"/>
    <s v="false"/>
    <s v="02-07-2025 10:48"/>
    <s v="Smith, Sean"/>
    <x v="0"/>
    <n v="0.37451138529236172"/>
    <n v="14"/>
  </r>
  <r>
    <x v="1119"/>
    <x v="1224"/>
    <s v="Roberg, Anna"/>
    <x v="1"/>
    <x v="46"/>
    <s v="02-07-2025 11:45"/>
    <s v="02-07-2025 12:45"/>
    <s v="false"/>
    <s v="02-07-2025 19:45"/>
    <s v="false"/>
    <s v="02-07-2025 13:02"/>
    <s v="C M, Saravanan"/>
    <x v="0"/>
    <n v="0.74953486953433324"/>
    <n v="94"/>
  </r>
  <r>
    <x v="1055"/>
    <x v="1225"/>
    <s v="Falchiere, Andrew"/>
    <x v="1"/>
    <x v="52"/>
    <s v="02-07-2025 15:08"/>
    <s v="-"/>
    <s v="false"/>
    <s v="02-19-2025 01:08"/>
    <s v="false"/>
    <s v="02-08-2025 09:43"/>
    <s v="C M, Saravanan"/>
    <x v="22"/>
    <n v="2.3752821997177098E-2"/>
    <n v="4"/>
  </r>
  <r>
    <x v="1120"/>
    <x v="1226"/>
    <s v="Ramirez, Ricardo"/>
    <x v="2"/>
    <x v="63"/>
    <s v="02-07-2025 15:58"/>
    <s v="02-10-2025 15:58"/>
    <s v="false"/>
    <s v="02-21-2025 15:58"/>
    <s v="false"/>
    <s v="02-10-2025 10:52"/>
    <s v="Smith, Sean"/>
    <x v="14"/>
    <n v="0.49537628866039818"/>
    <n v="32"/>
  </r>
  <r>
    <x v="1121"/>
    <x v="1227"/>
    <s v="Lee, Amy"/>
    <x v="1"/>
    <x v="30"/>
    <s v="02-07-2025 18:10"/>
    <s v="02-09-2025 10:40"/>
    <s v="false"/>
    <s v="02-19-2025 04:10"/>
    <s v="false"/>
    <s v="02-07-2025 19:25"/>
    <s v="C M, Saravanan"/>
    <x v="0"/>
    <n v="0.14220327212587391"/>
    <n v="2"/>
  </r>
  <r>
    <x v="1122"/>
    <x v="1228"/>
    <s v="Jain, Surbhi"/>
    <x v="1"/>
    <x v="36"/>
    <s v="02-08-2025 03:47"/>
    <s v="02-09-2025 16:30"/>
    <s v="false"/>
    <s v="02-19-2025 10:00"/>
    <s v="false"/>
    <s v="02-08-2025 04:17"/>
    <s v="Sinha, Mahesh"/>
    <x v="22"/>
    <n v="0.65049906868303342"/>
    <n v="59"/>
  </r>
  <r>
    <x v="739"/>
    <x v="1229"/>
    <s v="Fotino, Gabriella R."/>
    <x v="2"/>
    <x v="61"/>
    <s v="02-09-2025 15:32"/>
    <s v="02-10-2025 15:00"/>
    <s v="false"/>
    <s v="02-17-2025 07:00"/>
    <s v="false"/>
    <s v="02-10-2025 14:48"/>
    <s v="Baldwin, Sharon"/>
    <x v="14"/>
    <n v="0.70991007845326903"/>
    <n v="36"/>
  </r>
  <r>
    <x v="1123"/>
    <x v="1230"/>
    <s v="Agrawal, Manav"/>
    <x v="1"/>
    <x v="37"/>
    <s v="02-10-2025 01:35"/>
    <s v="02-11-2025 01:35"/>
    <s v="false"/>
    <s v="02-20-2025 18:35"/>
    <s v="false"/>
    <s v="02-10-2025 01:45"/>
    <s v="Sinha, Mahesh"/>
    <x v="14"/>
    <n v="0.66541700306844476"/>
    <n v="71"/>
  </r>
  <r>
    <x v="1124"/>
    <x v="1231"/>
    <s v="Chen, Hui"/>
    <x v="1"/>
    <x v="23"/>
    <s v="02-07-2025 11:43"/>
    <s v="02-08-2025 19:43"/>
    <s v="false"/>
    <s v="02-18-2025 21:43"/>
    <s v="false"/>
    <s v="02-07-2025 11:43"/>
    <s v="Baldwin, Sharon"/>
    <x v="0"/>
    <n v="0.10328412953127653"/>
    <n v="6"/>
  </r>
  <r>
    <x v="1125"/>
    <x v="1232"/>
    <s v="Hussey, Pearse"/>
    <x v="1"/>
    <x v="23"/>
    <s v="02-07-2025 11:45"/>
    <s v="02-07-2025 15:45"/>
    <s v="false"/>
    <s v="02-10-2025 04:45"/>
    <s v="false"/>
    <s v="02-07-2025 17:14"/>
    <s v="Baldwin, Sharon"/>
    <x v="0"/>
    <n v="0.21927937604886072"/>
    <n v="21"/>
  </r>
  <r>
    <x v="964"/>
    <x v="1233"/>
    <s v="Teplitzky, Jeffrey"/>
    <x v="1"/>
    <x v="23"/>
    <s v="02-07-2025 11:46"/>
    <s v="02-08-2025 19:46"/>
    <s v="false"/>
    <s v="02-18-2025 21:46"/>
    <s v="false"/>
    <s v="02-07-2025 12:07"/>
    <s v="Baldwin, Sharon"/>
    <x v="0"/>
    <n v="0.15908613066544941"/>
    <n v="15"/>
  </r>
  <r>
    <x v="1126"/>
    <x v="1234"/>
    <s v="Astorino, Maryellen"/>
    <x v="2"/>
    <x v="23"/>
    <s v="02-07-2025 12:42"/>
    <s v="02-10-2025 12:42"/>
    <s v="false"/>
    <s v="02-21-2025 12:42"/>
    <s v="false"/>
    <s v="02-10-2025 09:55"/>
    <s v="Baldwin, Sharon"/>
    <x v="14"/>
    <n v="0.40605975427394059"/>
    <n v="41"/>
  </r>
  <r>
    <x v="1127"/>
    <x v="1235"/>
    <s v="Astorino, Maryellen"/>
    <x v="1"/>
    <x v="23"/>
    <s v="02-07-2025 12:57"/>
    <s v="02-08-2025 20:57"/>
    <s v="false"/>
    <s v="02-18-2025 22:57"/>
    <s v="false"/>
    <s v="02-07-2025 12:57"/>
    <s v="Baldwin, Sharon"/>
    <x v="0"/>
    <n v="0.66532014364612424"/>
    <n v="75"/>
  </r>
  <r>
    <x v="769"/>
    <x v="1236"/>
    <s v="Cavaliere, Meredith"/>
    <x v="1"/>
    <x v="23"/>
    <s v="02-07-2025 15:11"/>
    <s v="02-08-2025 23:11"/>
    <s v="false"/>
    <s v="02-19-2025 01:11"/>
    <s v="false"/>
    <s v="02-07-2025 15:11"/>
    <s v="Baldwin, Sharon"/>
    <x v="0"/>
    <n v="0.59501199864038778"/>
    <n v="65"/>
  </r>
  <r>
    <x v="1128"/>
    <x v="1237"/>
    <s v="Jadhav, Tori"/>
    <x v="1"/>
    <x v="51"/>
    <s v="02-07-2025 16:05"/>
    <s v="02-08-2025 08:05"/>
    <s v="false"/>
    <s v="02-13-2025 09:05"/>
    <s v="false"/>
    <s v="02-07-2025 16:45"/>
    <s v="C M, Saravanan"/>
    <x v="0"/>
    <n v="0.44392823495195566"/>
    <n v="64"/>
  </r>
  <r>
    <x v="1129"/>
    <x v="1238"/>
    <s v="Gunn, Jennifer"/>
    <x v="1"/>
    <x v="23"/>
    <s v="02-07-2025 17:15"/>
    <s v="02-09-2025 09:45"/>
    <s v="false"/>
    <s v="02-19-2025 03:15"/>
    <s v="false"/>
    <s v="02-07-2025 17:15"/>
    <s v="Baldwin, Sharon"/>
    <x v="0"/>
    <n v="0.6168838576644684"/>
    <n v="68"/>
  </r>
  <r>
    <x v="1130"/>
    <x v="1239"/>
    <s v="Johnson, Natalie"/>
    <x v="1"/>
    <x v="23"/>
    <s v="02-07-2025 17:17"/>
    <s v="02-09-2025 09:47"/>
    <s v="false"/>
    <s v="02-19-2025 03:17"/>
    <s v="false"/>
    <s v="02-07-2025 17:17"/>
    <s v="Baldwin, Sharon"/>
    <x v="0"/>
    <n v="0.2968955692904014"/>
    <n v="29"/>
  </r>
  <r>
    <x v="1131"/>
    <x v="1240"/>
    <s v="P, Mohamed Imthiyas"/>
    <x v="1"/>
    <x v="79"/>
    <s v="02-07-2025 14:18"/>
    <s v="02-07-2025 22:18"/>
    <s v="false"/>
    <s v="02-13-2025 07:18"/>
    <s v="false"/>
    <s v="02-07-2025 14:32"/>
    <s v="C M, Saravanan"/>
    <x v="0"/>
    <n v="0.58095172357668579"/>
    <n v="24"/>
  </r>
  <r>
    <x v="1132"/>
    <x v="1241"/>
    <s v="Levin, Ina"/>
    <x v="1"/>
    <x v="2"/>
    <s v="02-07-2025 18:14"/>
    <s v="02-09-2025 10:44"/>
    <s v="false"/>
    <s v="02-19-2025 04:14"/>
    <s v="false"/>
    <s v="02-07-2025 19:24"/>
    <s v="Mandi, Joe"/>
    <x v="0"/>
    <n v="6.8150630795928757E-2"/>
    <n v="1"/>
  </r>
  <r>
    <x v="1133"/>
    <x v="1242"/>
    <s v="Sinha, Rimpi"/>
    <x v="1"/>
    <x v="36"/>
    <s v="02-08-2025 03:12"/>
    <s v="02-08-2025 12:00"/>
    <s v="false"/>
    <s v="02-10-2025 17:00"/>
    <s v="false"/>
    <s v="02-08-2025 06:05"/>
    <s v="Sinha, Mahesh"/>
    <x v="22"/>
    <n v="0.4643556520924228"/>
    <n v="48"/>
  </r>
  <r>
    <x v="1134"/>
    <x v="1243"/>
    <s v="Marcus, Mitchell G."/>
    <x v="1"/>
    <x v="46"/>
    <s v="02-07-2025 16:06"/>
    <s v="02-08-2025 08:06"/>
    <s v="false"/>
    <s v="02-13-2025 09:06"/>
    <s v="false"/>
    <s v="02-07-2025 16:07"/>
    <s v="C M, Saravanan"/>
    <x v="0"/>
    <n v="0.1546943652170456"/>
    <n v="17"/>
  </r>
  <r>
    <x v="1135"/>
    <x v="1244"/>
    <s v="Migliore, Tommy"/>
    <x v="1"/>
    <x v="43"/>
    <s v="02-07-2025 17:14"/>
    <s v="02-09-2025 09:44"/>
    <s v="false"/>
    <s v="02-19-2025 03:14"/>
    <s v="false"/>
    <s v="02-07-2025 20:01"/>
    <s v="C M, Saravanan"/>
    <x v="0"/>
    <n v="0.21507161436738265"/>
    <n v="14"/>
  </r>
  <r>
    <x v="1136"/>
    <x v="1245"/>
    <s v="Migliore, Tommy"/>
    <x v="1"/>
    <x v="61"/>
    <s v="02-07-2025 17:18"/>
    <s v="02-09-2025 09:48"/>
    <s v="false"/>
    <s v="02-19-2025 03:18"/>
    <s v="false"/>
    <s v="02-07-2025 18:01"/>
    <s v="Baldwin, Sharon"/>
    <x v="0"/>
    <n v="0.39365787302841493"/>
    <n v="19"/>
  </r>
  <r>
    <x v="1137"/>
    <x v="1246"/>
    <s v="Callagy, Ronan"/>
    <x v="1"/>
    <x v="45"/>
    <s v="02-07-2025 22:43"/>
    <s v="02-09-2025 15:13"/>
    <s v="false"/>
    <s v="02-19-2025 08:43"/>
    <s v="false"/>
    <s v="02-07-2025 23:14"/>
    <s v="C M, Saravanan"/>
    <x v="0"/>
    <n v="0.17399364751841984"/>
    <n v="18"/>
  </r>
  <r>
    <x v="1138"/>
    <x v="1247"/>
    <s v="CC Intranet"/>
    <x v="1"/>
    <x v="32"/>
    <s v="02-07-2025 18:00"/>
    <s v="02-09-2025 10:30"/>
    <s v="false"/>
    <s v="02-19-2025 04:00"/>
    <s v="false"/>
    <s v="02-07-2025 23:57"/>
    <s v="C M, Saravanan"/>
    <x v="0"/>
    <n v="7.8574067783608204E-2"/>
    <n v="7"/>
  </r>
  <r>
    <x v="1139"/>
    <x v="1248"/>
    <s v="Gupta, Shruti"/>
    <x v="1"/>
    <x v="36"/>
    <s v="02-08-2025 01:35"/>
    <s v="02-09-2025 16:30"/>
    <s v="false"/>
    <s v="02-19-2025 10:00"/>
    <s v="false"/>
    <s v="02-08-2025 03:20"/>
    <s v="Sinha, Mahesh"/>
    <x v="22"/>
    <n v="0.64894297253949562"/>
    <n v="58"/>
  </r>
  <r>
    <x v="1140"/>
    <x v="1249"/>
    <s v="Mehta, Deshna"/>
    <x v="1"/>
    <x v="36"/>
    <s v="02-08-2025 02:24"/>
    <s v="02-09-2025 16:30"/>
    <s v="false"/>
    <s v="02-19-2025 10:00"/>
    <s v="false"/>
    <s v="02-08-2025 03:54"/>
    <s v="Sinha, Mahesh"/>
    <x v="22"/>
    <n v="0.95265560510904512"/>
    <n v="84"/>
  </r>
  <r>
    <x v="1141"/>
    <x v="1250"/>
    <s v="Popa, Mihaela"/>
    <x v="1"/>
    <x v="61"/>
    <s v="02-07-2025 17:12"/>
    <s v="02-09-2025 09:42"/>
    <s v="false"/>
    <s v="02-19-2025 03:12"/>
    <s v="false"/>
    <s v="02-07-2025 17:41"/>
    <s v="Baldwin, Sharon"/>
    <x v="0"/>
    <n v="0.90323276644040074"/>
    <n v="44"/>
  </r>
  <r>
    <x v="1142"/>
    <x v="1251"/>
    <s v="Shah, Chintan"/>
    <x v="3"/>
    <x v="73"/>
    <s v="02-10-2025 04:49"/>
    <s v="02-10-2025 10:49"/>
    <s v="false"/>
    <s v="02-12-2025 04:49"/>
    <s v="false"/>
    <s v="02-10-2025 10:02"/>
    <s v="Paul, Kimberly"/>
    <x v="14"/>
    <n v="0.33989034915383176"/>
    <n v="11"/>
  </r>
  <r>
    <x v="1143"/>
    <x v="1252"/>
    <s v="Gelda, Samuel"/>
    <x v="1"/>
    <x v="1"/>
    <s v="02-10-2025 11:09"/>
    <s v="02-11-2025 11:09"/>
    <s v="true"/>
    <s v="02-21-2025 04:09"/>
    <s v="false"/>
    <s v="02-11-2025 15:13"/>
    <s v="C M, Saravanan"/>
    <x v="10"/>
    <n v="0.98355000400086523"/>
    <n v="82"/>
  </r>
  <r>
    <x v="1144"/>
    <x v="1253"/>
    <s v="Kakkad, Vinesh"/>
    <x v="2"/>
    <x v="24"/>
    <s v="02-10-2025 13:53"/>
    <s v="02-11-2025 13:53"/>
    <s v="false"/>
    <s v="02-24-2025 13:53"/>
    <s v="false"/>
    <s v="02-10-2025 13:54"/>
    <s v="Sanjuan, Sonja"/>
    <x v="14"/>
    <n v="0.97647781440848858"/>
    <n v="37"/>
  </r>
  <r>
    <x v="1145"/>
    <x v="1254"/>
    <s v="Paredes, Carlos"/>
    <x v="2"/>
    <x v="24"/>
    <s v="02-10-2025 14:35"/>
    <s v="02-11-2025 10:35"/>
    <s v="true"/>
    <s v="02-17-2025 14:35"/>
    <s v="true"/>
    <s v="02-20-2025 14:31"/>
    <s v="Sanjuan, Sonja"/>
    <x v="13"/>
    <n v="0.95178236709205888"/>
    <n v="35"/>
  </r>
  <r>
    <x v="1146"/>
    <x v="1255"/>
    <s v="Lorenz, Joshua D."/>
    <x v="0"/>
    <x v="0"/>
    <s v="02-09-2025 14:55"/>
    <s v="02-10-2025 11:00"/>
    <s v="true"/>
    <s v="02-12-2025 07:00"/>
    <s v="true"/>
    <s v="02-24-2025 16:49"/>
    <s v="Persells, Joe"/>
    <x v="11"/>
    <n v="0.10629245529603326"/>
    <n v="1"/>
  </r>
  <r>
    <x v="1147"/>
    <x v="1256"/>
    <s v="Lorenz, Joshua D."/>
    <x v="2"/>
    <x v="54"/>
    <s v="02-09-2025 14:57"/>
    <s v="02-10-2025 15:00"/>
    <s v="false"/>
    <s v="02-17-2025 07:00"/>
    <s v="false"/>
    <s v="02-10-2025 09:34"/>
    <s v="Sanjuan, Sonja"/>
    <x v="14"/>
    <n v="0.78774481491850024"/>
    <n v="42"/>
  </r>
  <r>
    <x v="1148"/>
    <x v="1257"/>
    <s v="Alvarez, Arizbeth"/>
    <x v="1"/>
    <x v="66"/>
    <s v="02-10-2025 11:15"/>
    <s v="02-11-2025 11:15"/>
    <s v="false"/>
    <s v="02-21-2025 04:15"/>
    <s v="false"/>
    <s v="02-10-2025 11:52"/>
    <s v="C M, Saravanan"/>
    <x v="14"/>
    <n v="0.21862964931143525"/>
    <n v="15"/>
  </r>
  <r>
    <x v="1149"/>
    <x v="1258"/>
    <s v="Khan, Zamaan"/>
    <x v="2"/>
    <x v="74"/>
    <s v="02-10-2025 11:33"/>
    <s v="02-11-2025 07:33"/>
    <s v="false"/>
    <s v="02-17-2025 11:33"/>
    <s v="false"/>
    <s v="02-10-2025 11:46"/>
    <s v="Smith, Sean"/>
    <x v="14"/>
    <n v="0.4839127744818259"/>
    <n v="32"/>
  </r>
  <r>
    <x v="250"/>
    <x v="1259"/>
    <s v="Pacheco, Luis A."/>
    <x v="2"/>
    <x v="31"/>
    <s v="02-10-2025 11:54"/>
    <s v="02-11-2025 11:54"/>
    <s v="true"/>
    <s v="02-24-2025 11:55"/>
    <s v="false"/>
    <s v="02-17-2025 13:36"/>
    <s v="Smith, Sean"/>
    <x v="8"/>
    <n v="0.58377368515865846"/>
    <n v="19"/>
  </r>
  <r>
    <x v="1150"/>
    <x v="1260"/>
    <s v="Dizon, Daisy"/>
    <x v="1"/>
    <x v="43"/>
    <s v="02-07-2025 19:49"/>
    <s v="02-08-2025 11:49"/>
    <s v="false"/>
    <s v="02-13-2025 12:49"/>
    <s v="false"/>
    <s v="02-07-2025 21:00"/>
    <s v="C M, Saravanan"/>
    <x v="0"/>
    <n v="0.19169428612558037"/>
    <n v="12"/>
  </r>
  <r>
    <x v="1151"/>
    <x v="1261"/>
    <s v="Doshi, Mitul"/>
    <x v="1"/>
    <x v="36"/>
    <s v="02-08-2025 02:19"/>
    <s v="02-08-2025 12:00"/>
    <s v="false"/>
    <s v="02-10-2025 17:00"/>
    <s v="false"/>
    <s v="02-08-2025 04:25"/>
    <s v="Sinha, Mahesh"/>
    <x v="22"/>
    <n v="8.7929829731223985E-2"/>
    <n v="12"/>
  </r>
  <r>
    <x v="1077"/>
    <x v="1262"/>
    <s v="Purswani, Honey"/>
    <x v="1"/>
    <x v="36"/>
    <s v="02-08-2025 02:45"/>
    <s v="02-09-2025 16:30"/>
    <s v="false"/>
    <s v="02-19-2025 10:00"/>
    <s v="false"/>
    <s v="02-08-2025 03:31"/>
    <s v="Sinha, Mahesh"/>
    <x v="22"/>
    <n v="0.47804988645581592"/>
    <n v="50"/>
  </r>
  <r>
    <x v="1152"/>
    <x v="1263"/>
    <s v="Sannidhi, Sowmya"/>
    <x v="1"/>
    <x v="37"/>
    <s v="02-10-2025 00:16"/>
    <s v="02-11-2025 00:16"/>
    <s v="false"/>
    <s v="02-20-2025 17:16"/>
    <s v="false"/>
    <s v="02-10-2025 00:36"/>
    <s v="Sinha, Mahesh"/>
    <x v="14"/>
    <n v="0.86672734153773245"/>
    <n v="96"/>
  </r>
  <r>
    <x v="1153"/>
    <x v="1264"/>
    <s v="Kodumuru, Pallavi"/>
    <x v="1"/>
    <x v="36"/>
    <s v="02-08-2025 00:43"/>
    <s v="02-08-2025 12:00"/>
    <s v="false"/>
    <s v="02-10-2025 17:00"/>
    <s v="false"/>
    <s v="02-10-2025 05:17"/>
    <s v="Sinha, Mahesh"/>
    <x v="14"/>
    <n v="0.32455231996791267"/>
    <n v="39"/>
  </r>
  <r>
    <x v="1154"/>
    <x v="1265"/>
    <s v="Thakkar, Kaushal"/>
    <x v="1"/>
    <x v="36"/>
    <s v="02-08-2025 03:16"/>
    <s v="02-08-2025 12:00"/>
    <s v="false"/>
    <s v="02-10-2025 17:00"/>
    <s v="false"/>
    <s v="02-08-2025 04:22"/>
    <s v="Sinha, Mahesh"/>
    <x v="22"/>
    <n v="0.56502204227837571"/>
    <n v="55"/>
  </r>
  <r>
    <x v="1155"/>
    <x v="1266"/>
    <s v="Ganeriwala, Nikita"/>
    <x v="1"/>
    <x v="36"/>
    <s v="02-08-2025 05:13"/>
    <s v="02-09-2025 16:30"/>
    <s v="false"/>
    <s v="02-19-2025 10:00"/>
    <s v="false"/>
    <s v="02-08-2025 05:28"/>
    <s v="Sinha, Mahesh"/>
    <x v="22"/>
    <n v="0.29144815945162816"/>
    <n v="35"/>
  </r>
  <r>
    <x v="1156"/>
    <x v="1267"/>
    <s v="Petrizzo, Debbie"/>
    <x v="2"/>
    <x v="22"/>
    <s v="02-08-2025 11:21"/>
    <s v="02-10-2025 11:00"/>
    <s v="false"/>
    <s v="02-12-2025 07:00"/>
    <s v="false"/>
    <s v="02-08-2025 11:23"/>
    <s v="Sanjuan, Sonja"/>
    <x v="22"/>
    <n v="0.14471640498545568"/>
    <n v="27"/>
  </r>
  <r>
    <x v="1157"/>
    <x v="1268"/>
    <s v="Thakkar, Kaushal"/>
    <x v="1"/>
    <x v="60"/>
    <s v="02-10-2025 03:04"/>
    <s v="02-10-2025 07:04"/>
    <s v="false"/>
    <s v="02-12-2025 03:04"/>
    <s v="false"/>
    <s v="02-10-2025 05:18"/>
    <s v="Sinha, Mahesh"/>
    <x v="14"/>
    <n v="0.65068536084508322"/>
    <n v="35"/>
  </r>
  <r>
    <x v="1158"/>
    <x v="1269"/>
    <s v="Mathur, Paridhi"/>
    <x v="1"/>
    <x v="39"/>
    <s v="02-10-2025 03:47"/>
    <s v="02-11-2025 03:47"/>
    <s v="false"/>
    <s v="02-20-2025 20:47"/>
    <s v="false"/>
    <s v="02-10-2025 05:42"/>
    <s v="Sinha, Mahesh"/>
    <x v="14"/>
    <n v="0.36354978680219407"/>
    <n v="57"/>
  </r>
  <r>
    <x v="1159"/>
    <x v="1270"/>
    <s v="Ganeriwala, Nikita"/>
    <x v="1"/>
    <x v="39"/>
    <s v="02-10-2025 06:07"/>
    <s v="02-10-2025 14:07"/>
    <s v="false"/>
    <s v="02-15-2025 14:07"/>
    <s v="false"/>
    <s v="02-11-2025 03:56"/>
    <s v="Sinha, Mahesh"/>
    <x v="10"/>
    <n v="0.44664679671105978"/>
    <n v="73"/>
  </r>
  <r>
    <x v="1160"/>
    <x v="1271"/>
    <s v="Gundaraniya, Satish"/>
    <x v="1"/>
    <x v="5"/>
    <s v="02-10-2025 01:50"/>
    <s v="02-11-2025 01:50"/>
    <s v="false"/>
    <s v="02-20-2025 18:50"/>
    <s v="false"/>
    <s v="02-10-2025 02:15"/>
    <s v="Sinha, Mahesh"/>
    <x v="14"/>
    <n v="0.4393240515203769"/>
    <n v="31"/>
  </r>
  <r>
    <x v="1161"/>
    <x v="1272"/>
    <s v="Spence, Jodi-Ann"/>
    <x v="1"/>
    <x v="40"/>
    <s v="02-10-2025 09:25"/>
    <s v="02-11-2025 09:25"/>
    <s v="false"/>
    <s v="02-21-2025 02:25"/>
    <s v="false"/>
    <s v="02-10-2025 14:32"/>
    <s v="C M, Saravanan"/>
    <x v="14"/>
    <n v="0.81898177969726516"/>
    <n v="119"/>
  </r>
  <r>
    <x v="239"/>
    <x v="1273"/>
    <s v="Khan, Yeasmin"/>
    <x v="1"/>
    <x v="66"/>
    <s v="02-10-2025 13:21"/>
    <s v="02-11-2025 13:21"/>
    <s v="false"/>
    <s v="02-21-2025 06:21"/>
    <s v="false"/>
    <s v="02-12-2025 10:04"/>
    <s v="C M, Saravanan"/>
    <x v="6"/>
    <n v="0.67246280910127021"/>
    <n v="65"/>
  </r>
  <r>
    <x v="799"/>
    <x v="1274"/>
    <s v="Sawyer, Jessi"/>
    <x v="2"/>
    <x v="54"/>
    <s v="02-10-2025 15:06"/>
    <s v="02-11-2025 15:06"/>
    <s v="false"/>
    <s v="02-24-2025 15:06"/>
    <s v="false"/>
    <s v="02-10-2025 15:12"/>
    <s v="Sanjuan, Sonja"/>
    <x v="14"/>
    <n v="0.78943690893154739"/>
    <n v="44"/>
  </r>
  <r>
    <x v="1009"/>
    <x v="1275"/>
    <s v="Rennard, Keith M."/>
    <x v="1"/>
    <x v="78"/>
    <s v="02-10-2025 15:31"/>
    <s v="02-11-2025 15:31"/>
    <s v="false"/>
    <s v="02-21-2025 08:31"/>
    <s v="false"/>
    <s v="02-10-2025 18:25"/>
    <s v="C M, Saravanan"/>
    <x v="14"/>
    <n v="0.55661955676189934"/>
    <n v="21"/>
  </r>
  <r>
    <x v="1162"/>
    <x v="1276"/>
    <s v="Bueti, Giuseppe"/>
    <x v="2"/>
    <x v="61"/>
    <s v="02-10-2025 18:25"/>
    <s v="02-11-2025 18:25"/>
    <s v="false"/>
    <s v="02-24-2025 18:25"/>
    <s v="false"/>
    <s v="02-11-2025 15:46"/>
    <s v="Baldwin, Sharon"/>
    <x v="10"/>
    <n v="0.40412087506174166"/>
    <n v="20"/>
  </r>
  <r>
    <x v="924"/>
    <x v="1277"/>
    <s v="Satapathy, Priyanka"/>
    <x v="1"/>
    <x v="60"/>
    <s v="02-11-2025 05:11"/>
    <s v="02-11-2025 09:11"/>
    <s v="false"/>
    <s v="02-13-2025 05:11"/>
    <s v="false"/>
    <s v="02-11-2025 05:33"/>
    <s v="Sinha, Mahesh"/>
    <x v="10"/>
    <n v="0.34703886302512421"/>
    <n v="17"/>
  </r>
  <r>
    <x v="1163"/>
    <x v="1278"/>
    <s v="Poreddy, Vaishnavi"/>
    <x v="1"/>
    <x v="37"/>
    <s v="02-08-2025 08:14"/>
    <s v="02-09-2025 16:44"/>
    <s v="false"/>
    <s v="02-19-2025 10:14"/>
    <s v="false"/>
    <s v="02-08-2025 08:33"/>
    <s v="Sinha, Mahesh"/>
    <x v="22"/>
    <n v="0.16699252735781656"/>
    <n v="16"/>
  </r>
  <r>
    <x v="1164"/>
    <x v="1279"/>
    <s v="Begum, Asfiya"/>
    <x v="1"/>
    <x v="37"/>
    <s v="02-10-2025 04:33"/>
    <s v="02-11-2025 04:33"/>
    <s v="false"/>
    <s v="02-20-2025 21:33"/>
    <s v="false"/>
    <s v="02-11-2025 01:47"/>
    <s v="Sinha, Mahesh"/>
    <x v="10"/>
    <n v="0.21518824244843926"/>
    <n v="22"/>
  </r>
  <r>
    <x v="1165"/>
    <x v="1280"/>
    <s v="Davis, Benjamin"/>
    <x v="1"/>
    <x v="46"/>
    <s v="02-08-2025 11:57"/>
    <s v="02-09-2025 20:27"/>
    <s v="false"/>
    <s v="02-19-2025 13:57"/>
    <s v="false"/>
    <s v="02-08-2025 12:26"/>
    <s v="C M, Saravanan"/>
    <x v="22"/>
    <n v="6.7198157058555807E-2"/>
    <n v="3"/>
  </r>
  <r>
    <x v="1166"/>
    <x v="1281"/>
    <s v="Dowling, Patricia"/>
    <x v="1"/>
    <x v="64"/>
    <s v="02-10-2025 07:29"/>
    <s v="02-10-2025 15:29"/>
    <s v="false"/>
    <s v="02-15-2025 15:29"/>
    <s v="false"/>
    <s v="02-10-2025 08:50"/>
    <s v="C M, Saravanan"/>
    <x v="14"/>
    <n v="0.4098959776301635"/>
    <n v="38"/>
  </r>
  <r>
    <x v="1167"/>
    <x v="1282"/>
    <s v="Kumar, Nandu"/>
    <x v="1"/>
    <x v="33"/>
    <s v="02-10-2025 12:55"/>
    <s v="02-26-2025 18:46"/>
    <s v="false"/>
    <s v="03-08-2025 19:46"/>
    <s v="false"/>
    <s v="02-26-2025 15:55"/>
    <s v="C M, Saravanan"/>
    <x v="16"/>
    <n v="0.67222211277032717"/>
    <n v="80"/>
  </r>
  <r>
    <x v="1168"/>
    <x v="1283"/>
    <s v="Kruger, Thea"/>
    <x v="1"/>
    <x v="78"/>
    <s v="02-10-2025 15:53"/>
    <s v="02-10-2025 19:53"/>
    <s v="false"/>
    <s v="02-12-2025 15:53"/>
    <s v="false"/>
    <s v="02-10-2025 16:25"/>
    <s v="C M, Saravanan"/>
    <x v="14"/>
    <n v="0.53449969352855076"/>
    <n v="19"/>
  </r>
  <r>
    <x v="1169"/>
    <x v="1284"/>
    <s v="Mechanick, Glenn"/>
    <x v="1"/>
    <x v="30"/>
    <s v="02-10-2025 15:57"/>
    <s v="02-10-2025 21:57"/>
    <s v="false"/>
    <s v="02-12-2025 15:57"/>
    <s v="false"/>
    <s v="02-10-2025 19:24"/>
    <s v="C M, Saravanan"/>
    <x v="14"/>
    <n v="0.73278971597548548"/>
    <n v="19"/>
  </r>
  <r>
    <x v="1170"/>
    <x v="1285"/>
    <s v="Garlow, Kathy"/>
    <x v="1"/>
    <x v="72"/>
    <s v="02-10-2025 16:06"/>
    <s v="02-11-2025 16:06"/>
    <s v="false"/>
    <s v="02-21-2025 09:07"/>
    <s v="false"/>
    <s v="02-10-2025 17:55"/>
    <s v="C M, Saravanan"/>
    <x v="14"/>
    <n v="0.57192812778664226"/>
    <n v="47"/>
  </r>
  <r>
    <x v="1171"/>
    <x v="1286"/>
    <s v="Touré, Chantell"/>
    <x v="1"/>
    <x v="33"/>
    <s v="02-11-2025 01:12"/>
    <s v="02-12-2025 01:12"/>
    <s v="false"/>
    <s v="02-21-2025 18:13"/>
    <s v="false"/>
    <s v="02-11-2025 14:28"/>
    <s v="C M, Saravanan"/>
    <x v="10"/>
    <n v="0.67286606169663099"/>
    <n v="81"/>
  </r>
  <r>
    <x v="1172"/>
    <x v="1287"/>
    <s v="Fuller, Mary"/>
    <x v="1"/>
    <x v="79"/>
    <s v="02-08-2025 09:00"/>
    <s v="02-09-2025 17:30"/>
    <s v="false"/>
    <s v="02-19-2025 11:00"/>
    <s v="false"/>
    <s v="02-08-2025 12:12"/>
    <s v="C M, Saravanan"/>
    <x v="22"/>
    <n v="0.12752838887333651"/>
    <n v="6"/>
  </r>
  <r>
    <x v="1173"/>
    <x v="1288"/>
    <s v="Voicemail"/>
    <x v="2"/>
    <x v="54"/>
    <s v="02-10-2025 09:30"/>
    <s v="02-11-2025 09:30"/>
    <s v="false"/>
    <s v="02-24-2025 09:31"/>
    <s v="false"/>
    <s v="02-10-2025 09:55"/>
    <s v="Sanjuan, Sonja"/>
    <x v="14"/>
    <n v="0.48188374376499055"/>
    <n v="27"/>
  </r>
  <r>
    <x v="1174"/>
    <x v="1289"/>
    <s v="Iadeluca, Gerald"/>
    <x v="1"/>
    <x v="72"/>
    <s v="02-09-2025 15:40"/>
    <s v="02-10-2025 16:10"/>
    <s v="false"/>
    <s v="02-20-2025 09:11"/>
    <s v="false"/>
    <s v="02-09-2025 16:38"/>
    <s v="C M, Saravanan"/>
    <x v="24"/>
    <n v="0.35817278765937066"/>
    <n v="28"/>
  </r>
  <r>
    <x v="1175"/>
    <x v="1290"/>
    <s v="Valaouras, Christine"/>
    <x v="1"/>
    <x v="34"/>
    <s v="02-08-2025 13:34"/>
    <s v="02-08-2025 21:34"/>
    <s v="false"/>
    <s v="02-13-2025 22:34"/>
    <s v="false"/>
    <s v="02-08-2025 14:12"/>
    <s v="C M, Saravanan"/>
    <x v="22"/>
    <n v="7.6203162466648156E-2"/>
    <n v="7"/>
  </r>
  <r>
    <x v="1176"/>
    <x v="1291"/>
    <s v="Golbert, Maury"/>
    <x v="1"/>
    <x v="34"/>
    <s v="02-08-2025 13:36"/>
    <s v="02-08-2025 21:36"/>
    <s v="false"/>
    <s v="02-13-2025 22:36"/>
    <s v="false"/>
    <s v="02-08-2025 14:06"/>
    <s v="C M, Saravanan"/>
    <x v="22"/>
    <n v="0.6869622959726529"/>
    <n v="82"/>
  </r>
  <r>
    <x v="1177"/>
    <x v="1292"/>
    <s v="Finocchi, Michelle"/>
    <x v="1"/>
    <x v="64"/>
    <s v="02-08-2025 14:59"/>
    <s v="02-10-2025 00:05"/>
    <s v="false"/>
    <s v="02-19-2025 17:05"/>
    <s v="false"/>
    <s v="02-10-2025 09:44"/>
    <s v="C M, Saravanan"/>
    <x v="14"/>
    <n v="0.82318949929997765"/>
    <n v="77"/>
  </r>
  <r>
    <x v="1178"/>
    <x v="1293"/>
    <s v="Greenfield, Richard"/>
    <x v="1"/>
    <x v="79"/>
    <s v="02-08-2025 12:16"/>
    <s v="02-09-2025 20:46"/>
    <s v="false"/>
    <s v="02-19-2025 14:16"/>
    <s v="false"/>
    <s v="02-08-2025 13:06"/>
    <s v="C M, Saravanan"/>
    <x v="22"/>
    <n v="0.68346836487272233"/>
    <n v="27"/>
  </r>
  <r>
    <x v="1179"/>
    <x v="1294"/>
    <s v="Gunn, Jennifer"/>
    <x v="1"/>
    <x v="52"/>
    <s v="02-09-2025 08:32"/>
    <s v="02-09-2025 12:32"/>
    <s v="false"/>
    <s v="02-11-2025 09:02"/>
    <s v="false"/>
    <s v="02-09-2025 09:14"/>
    <s v="C M, Saravanan"/>
    <x v="24"/>
    <n v="0.72484133013724861"/>
    <n v="104"/>
  </r>
  <r>
    <x v="1180"/>
    <x v="1295"/>
    <s v="Silla, Sai Sankar Teja"/>
    <x v="1"/>
    <x v="48"/>
    <s v="02-10-2025 06:32"/>
    <s v="02-11-2025 06:32"/>
    <s v="true"/>
    <s v="02-20-2025 23:32"/>
    <s v="false"/>
    <s v="02-11-2025 23:14"/>
    <s v="Sinha, Mahesh"/>
    <x v="10"/>
    <n v="0.1865296672776191"/>
    <n v="16"/>
  </r>
  <r>
    <x v="1181"/>
    <x v="1296"/>
    <s v="Singh, Pushpendra"/>
    <x v="1"/>
    <x v="36"/>
    <s v="02-10-2025 07:56"/>
    <s v="02-11-2025 07:56"/>
    <s v="false"/>
    <s v="02-21-2025 00:56"/>
    <s v="false"/>
    <s v="02-10-2025 08:42"/>
    <s v="Sinha, Mahesh"/>
    <x v="14"/>
    <n v="0.99530118355072639"/>
    <n v="89"/>
  </r>
  <r>
    <x v="1182"/>
    <x v="1297"/>
    <s v="Kuyumcu, Sayat"/>
    <x v="1"/>
    <x v="51"/>
    <s v="02-10-2025 11:54"/>
    <s v="02-10-2025 19:54"/>
    <s v="false"/>
    <s v="02-15-2025 19:54"/>
    <s v="false"/>
    <s v="02-10-2025 17:32"/>
    <s v="C M, Saravanan"/>
    <x v="14"/>
    <n v="0.72800393851550904"/>
    <n v="101"/>
  </r>
  <r>
    <x v="1183"/>
    <x v="1298"/>
    <s v="Kelly, Stephen"/>
    <x v="1"/>
    <x v="66"/>
    <s v="02-10-2025 13:56"/>
    <s v="02-11-2025 13:56"/>
    <s v="false"/>
    <s v="02-21-2025 06:56"/>
    <s v="false"/>
    <s v="02-10-2025 14:14"/>
    <s v="C M, Saravanan"/>
    <x v="14"/>
    <n v="0.23439616626412518"/>
    <n v="18"/>
  </r>
  <r>
    <x v="250"/>
    <x v="1299"/>
    <s v="Golbert, Maury"/>
    <x v="1"/>
    <x v="51"/>
    <s v="02-10-2025 17:41"/>
    <s v="02-10-2025 21:41"/>
    <s v="true"/>
    <s v="02-12-2025 17:41"/>
    <s v="false"/>
    <s v="02-11-2025 08:25"/>
    <s v="C M, Saravanan"/>
    <x v="10"/>
    <n v="0.40707151423063337"/>
    <n v="58"/>
  </r>
  <r>
    <x v="1184"/>
    <x v="1300"/>
    <s v="Prieto, Ana"/>
    <x v="1"/>
    <x v="72"/>
    <s v="02-10-2025 10:10"/>
    <s v="02-11-2025 10:10"/>
    <s v="false"/>
    <s v="02-21-2025 03:10"/>
    <s v="false"/>
    <s v="02-10-2025 15:50"/>
    <s v="C M, Saravanan"/>
    <x v="14"/>
    <n v="0.71775402115568487"/>
    <n v="59"/>
  </r>
  <r>
    <x v="1185"/>
    <x v="1301"/>
    <s v="Katartzis, Demetrios"/>
    <x v="2"/>
    <x v="22"/>
    <s v="02-10-2025 12:10"/>
    <s v="02-25-2025 10:16"/>
    <s v="false"/>
    <s v="03-10-2025 10:16"/>
    <s v="false"/>
    <s v="02-24-2025 13:37"/>
    <s v="Sanjuan, Sonja"/>
    <x v="11"/>
    <n v="0.91418489387419588"/>
    <n v="115"/>
  </r>
  <r>
    <x v="1186"/>
    <x v="1302"/>
    <s v="Cantwell, Matthew"/>
    <x v="1"/>
    <x v="68"/>
    <s v="02-10-2025 16:26"/>
    <s v="02-11-2025 16:26"/>
    <s v="false"/>
    <s v="02-21-2025 09:26"/>
    <s v="false"/>
    <s v="02-11-2025 08:06"/>
    <s v="C M, Saravanan"/>
    <x v="10"/>
    <n v="0.12727165959001518"/>
    <n v="17"/>
  </r>
  <r>
    <x v="1187"/>
    <x v="1303"/>
    <s v="Cohen, Jennifer"/>
    <x v="2"/>
    <x v="35"/>
    <s v="02-10-2025 16:28"/>
    <s v="02-11-2025 12:28"/>
    <s v="true"/>
    <s v="02-17-2025 16:28"/>
    <s v="false"/>
    <s v="02-11-2025 15:20"/>
    <s v="Smith, Sean"/>
    <x v="10"/>
    <n v="0.66808934399563391"/>
    <n v="35"/>
  </r>
  <r>
    <x v="1188"/>
    <x v="1304"/>
    <s v="Sakrani, Hamdan"/>
    <x v="2"/>
    <x v="15"/>
    <s v="02-10-2025 16:44"/>
    <s v="02-11-2025 16:44"/>
    <s v="true"/>
    <s v="02-24-2025 16:44"/>
    <s v="false"/>
    <s v="02-12-2025 14:32"/>
    <s v="Sanjuan, Sonja"/>
    <x v="6"/>
    <n v="0.94893182143092281"/>
    <n v="33"/>
  </r>
  <r>
    <x v="1189"/>
    <x v="1305"/>
    <s v="Sivarajakumar, Smrithi"/>
    <x v="1"/>
    <x v="56"/>
    <s v="02-11-2025 05:55"/>
    <s v="02-12-2025 05:55"/>
    <s v="false"/>
    <s v="02-21-2025 22:55"/>
    <s v="false"/>
    <s v="02-11-2025 06:47"/>
    <s v="Sinha, Mahesh"/>
    <x v="10"/>
    <n v="0.8514538554370541"/>
    <n v="49"/>
  </r>
  <r>
    <x v="1190"/>
    <x v="1306"/>
    <s v="Lee, Sunyoung"/>
    <x v="2"/>
    <x v="54"/>
    <s v="02-10-2025 09:01"/>
    <s v="02-11-2025 09:01"/>
    <s v="false"/>
    <s v="02-24-2025 09:01"/>
    <s v="false"/>
    <s v="02-10-2025 09:46"/>
    <s v="Sanjuan, Sonja"/>
    <x v="14"/>
    <n v="0.37879908903416393"/>
    <n v="20"/>
  </r>
  <r>
    <x v="239"/>
    <x v="1307"/>
    <s v="Lee, Sunyoung"/>
    <x v="2"/>
    <x v="17"/>
    <s v="02-10-2025 10:25"/>
    <s v="02-11-2025 10:25"/>
    <s v="false"/>
    <s v="02-24-2025 10:25"/>
    <s v="false"/>
    <s v="02-10-2025 13:10"/>
    <s v="Mandi, Joe"/>
    <x v="14"/>
    <n v="0.44147457943215673"/>
    <n v="30"/>
  </r>
  <r>
    <x v="1191"/>
    <x v="1308"/>
    <s v="Yadav, Chandan"/>
    <x v="1"/>
    <x v="60"/>
    <s v="02-10-2025 01:46"/>
    <s v="02-11-2025 01:46"/>
    <s v="false"/>
    <s v="02-20-2025 18:46"/>
    <s v="false"/>
    <s v="02-10-2025 02:16"/>
    <s v="Sinha, Mahesh"/>
    <x v="14"/>
    <n v="0.28520836496036572"/>
    <n v="12"/>
  </r>
  <r>
    <x v="1192"/>
    <x v="1309"/>
    <s v="Popailo, Matthew"/>
    <x v="2"/>
    <x v="54"/>
    <s v="02-10-2025 10:51"/>
    <s v="02-11-2025 10:51"/>
    <s v="false"/>
    <s v="02-24-2025 10:51"/>
    <s v="false"/>
    <s v="02-10-2025 11:46"/>
    <s v="Sanjuan, Sonja"/>
    <x v="14"/>
    <n v="0.60887792174143363"/>
    <n v="30"/>
  </r>
  <r>
    <x v="1193"/>
    <x v="1310"/>
    <s v="Barnett, Michael"/>
    <x v="2"/>
    <x v="31"/>
    <s v="02-10-2025 10:57"/>
    <s v="02-11-2025 10:57"/>
    <s v="false"/>
    <s v="02-24-2025 10:57"/>
    <s v="false"/>
    <s v="02-17-2025 13:38"/>
    <s v="Smith, Sean"/>
    <x v="8"/>
    <n v="0.50629196865509318"/>
    <n v="14"/>
  </r>
  <r>
    <x v="250"/>
    <x v="1311"/>
    <s v="Lubin, Leonard"/>
    <x v="1"/>
    <x v="66"/>
    <s v="02-10-2025 11:14"/>
    <s v="02-12-2025 13:32"/>
    <s v="false"/>
    <s v="02-22-2025 14:32"/>
    <s v="false"/>
    <s v="02-12-2025 09:28"/>
    <s v="C M, Saravanan"/>
    <x v="6"/>
    <n v="0.17227062647334845"/>
    <n v="14"/>
  </r>
  <r>
    <x v="1194"/>
    <x v="1312"/>
    <s v="Rotola, Courtney"/>
    <x v="2"/>
    <x v="74"/>
    <s v="02-10-2025 12:32"/>
    <s v="02-11-2025 12:32"/>
    <s v="false"/>
    <s v="02-24-2025 12:32"/>
    <s v="false"/>
    <s v="02-11-2025 09:24"/>
    <s v="Smith, Sean"/>
    <x v="10"/>
    <n v="0.94014773667615448"/>
    <n v="61"/>
  </r>
  <r>
    <x v="1195"/>
    <x v="1313"/>
    <s v="Garg, Shiana"/>
    <x v="2"/>
    <x v="35"/>
    <s v="02-10-2025 14:09"/>
    <s v="02-11-2025 14:09"/>
    <s v="true"/>
    <s v="02-24-2025 14:09"/>
    <s v="false"/>
    <s v="02-11-2025 16:07"/>
    <s v="Smith, Sean"/>
    <x v="10"/>
    <n v="0.52033474616413045"/>
    <n v="25"/>
  </r>
  <r>
    <x v="519"/>
    <x v="1314"/>
    <s v="Talusan, Lyren"/>
    <x v="1"/>
    <x v="68"/>
    <s v="02-10-2025 15:54"/>
    <s v="02-11-2025 15:54"/>
    <s v="false"/>
    <s v="02-21-2025 08:54"/>
    <s v="false"/>
    <s v="02-11-2025 08:28"/>
    <s v="C M, Saravanan"/>
    <x v="10"/>
    <n v="0.97184940959855437"/>
    <n v="95"/>
  </r>
  <r>
    <x v="1196"/>
    <x v="1315"/>
    <s v="Fotino, Gabriella R."/>
    <x v="1"/>
    <x v="29"/>
    <s v="02-10-2025 07:47"/>
    <s v="02-11-2025 07:48"/>
    <s v="false"/>
    <s v="02-21-2025 00:48"/>
    <s v="false"/>
    <s v="02-10-2025 10:36"/>
    <s v="C M, Saravanan"/>
    <x v="14"/>
    <n v="0.56376775797693568"/>
    <n v="44"/>
  </r>
  <r>
    <x v="1197"/>
    <x v="1316"/>
    <s v="Bluethgen, Carl"/>
    <x v="2"/>
    <x v="22"/>
    <s v="02-10-2025 08:51"/>
    <s v="02-17-2025 07:05"/>
    <s v="false"/>
    <s v="02-18-2025 15:05"/>
    <s v="false"/>
    <s v="02-14-2025 16:47"/>
    <s v="Sanjuan, Sonja"/>
    <x v="3"/>
    <n v="0.5246845501582228"/>
    <n v="75"/>
  </r>
  <r>
    <x v="1198"/>
    <x v="1317"/>
    <s v="Chen, Sadie"/>
    <x v="1"/>
    <x v="52"/>
    <s v="02-10-2025 10:11"/>
    <s v="02-10-2025 14:11"/>
    <s v="false"/>
    <s v="02-12-2025 10:11"/>
    <s v="false"/>
    <s v="02-10-2025 10:42"/>
    <s v="C M, Saravanan"/>
    <x v="14"/>
    <n v="0.62144793233851126"/>
    <n v="89"/>
  </r>
  <r>
    <x v="1199"/>
    <x v="1318"/>
    <s v="Francis, Zonja"/>
    <x v="2"/>
    <x v="22"/>
    <s v="02-10-2025 12:38"/>
    <s v="02-11-2025 12:38"/>
    <s v="false"/>
    <s v="02-24-2025 12:38"/>
    <s v="false"/>
    <s v="02-18-2025 10:17"/>
    <s v="Sanjuan, Sonja"/>
    <x v="21"/>
    <n v="0.25350636146171179"/>
    <n v="36"/>
  </r>
  <r>
    <x v="1200"/>
    <x v="1319"/>
    <s v="Van Burick, Marlene"/>
    <x v="1"/>
    <x v="39"/>
    <s v="02-10-2025 03:06"/>
    <s v="02-11-2025 03:06"/>
    <s v="false"/>
    <s v="02-20-2025 20:07"/>
    <s v="false"/>
    <s v="02-10-2025 03:36"/>
    <s v="Sinha, Mahesh"/>
    <x v="14"/>
    <n v="0.61429658955534638"/>
    <n v="101"/>
  </r>
  <r>
    <x v="1201"/>
    <x v="1320"/>
    <s v="Bonthu, Satyanvesh"/>
    <x v="1"/>
    <x v="56"/>
    <s v="02-10-2025 09:24"/>
    <s v="02-11-2025 09:24"/>
    <s v="false"/>
    <s v="02-21-2025 02:24"/>
    <s v="false"/>
    <s v="02-10-2025 09:56"/>
    <s v="Sinha, Mahesh"/>
    <x v="14"/>
    <n v="0.50160762098110701"/>
    <n v="25"/>
  </r>
  <r>
    <x v="1202"/>
    <x v="1321"/>
    <s v="Cabo, Daniel"/>
    <x v="2"/>
    <x v="54"/>
    <s v="02-10-2025 11:04"/>
    <s v="02-11-2025 11:04"/>
    <s v="false"/>
    <s v="02-24-2025 11:04"/>
    <s v="false"/>
    <s v="02-10-2025 11:18"/>
    <s v="Sanjuan, Sonja"/>
    <x v="14"/>
    <n v="0.43401620251116513"/>
    <n v="24"/>
  </r>
  <r>
    <x v="1203"/>
    <x v="1322"/>
    <s v="Ferber, Lee"/>
    <x v="2"/>
    <x v="22"/>
    <s v="02-10-2025 11:10"/>
    <s v="02-11-2025 11:10"/>
    <s v="false"/>
    <s v="02-24-2025 11:10"/>
    <s v="false"/>
    <s v="02-10-2025 14:15"/>
    <s v="Sanjuan, Sonja"/>
    <x v="14"/>
    <n v="0.92470940776135746"/>
    <n v="117"/>
  </r>
  <r>
    <x v="1204"/>
    <x v="1323"/>
    <s v="Chau, Tony"/>
    <x v="1"/>
    <x v="66"/>
    <s v="02-10-2025 12:04"/>
    <s v="02-11-2025 12:04"/>
    <s v="false"/>
    <s v="02-21-2025 05:04"/>
    <s v="false"/>
    <s v="02-10-2025 12:30"/>
    <s v="C M, Saravanan"/>
    <x v="14"/>
    <n v="0.67614347005514586"/>
    <n v="66"/>
  </r>
  <r>
    <x v="1205"/>
    <x v="1324"/>
    <s v="Talibon, Randall"/>
    <x v="2"/>
    <x v="23"/>
    <s v="02-10-2025 09:41"/>
    <s v="02-11-2025 09:41"/>
    <s v="false"/>
    <s v="02-24-2025 09:41"/>
    <s v="false"/>
    <s v="02-10-2025 09:41"/>
    <s v="Baldwin, Sharon"/>
    <x v="14"/>
    <n v="0.31695589689762882"/>
    <n v="33"/>
  </r>
  <r>
    <x v="1206"/>
    <x v="1325"/>
    <s v="Prakash, Bharath"/>
    <x v="2"/>
    <x v="54"/>
    <s v="02-10-2025 10:22"/>
    <s v="02-10-2025 11:22"/>
    <s v="false"/>
    <s v="02-10-2025 18:22"/>
    <s v="false"/>
    <s v="02-10-2025 10:51"/>
    <s v="Sanjuan, Sonja"/>
    <x v="14"/>
    <n v="0.27494551474336115"/>
    <n v="11"/>
  </r>
  <r>
    <x v="1207"/>
    <x v="1326"/>
    <s v="Teplitzky, Linda"/>
    <x v="2"/>
    <x v="23"/>
    <s v="02-10-2025 10:22"/>
    <s v="02-11-2025 10:22"/>
    <s v="false"/>
    <s v="02-24-2025 10:22"/>
    <s v="false"/>
    <s v="02-10-2025 10:22"/>
    <s v="Baldwin, Sharon"/>
    <x v="14"/>
    <n v="0.23879680672554549"/>
    <n v="24"/>
  </r>
  <r>
    <x v="1208"/>
    <x v="1327"/>
    <s v="Sear, Joseph"/>
    <x v="1"/>
    <x v="52"/>
    <s v="02-10-2025 11:57"/>
    <s v="02-11-2025 11:57"/>
    <s v="false"/>
    <s v="02-21-2025 04:57"/>
    <s v="false"/>
    <s v="02-10-2025 12:54"/>
    <s v="C M, Saravanan"/>
    <x v="14"/>
    <n v="0.33729371993813084"/>
    <n v="50"/>
  </r>
  <r>
    <x v="1209"/>
    <x v="1328"/>
    <s v="Teplitzky, Linda"/>
    <x v="2"/>
    <x v="23"/>
    <s v="02-10-2025 13:02"/>
    <s v="02-11-2025 13:02"/>
    <s v="false"/>
    <s v="02-24-2025 13:02"/>
    <s v="false"/>
    <s v="02-10-2025 13:02"/>
    <s v="Baldwin, Sharon"/>
    <x v="14"/>
    <n v="0.90407965354730269"/>
    <n v="110"/>
  </r>
  <r>
    <x v="1210"/>
    <x v="1329"/>
    <s v="Astorino, Maryellen"/>
    <x v="2"/>
    <x v="23"/>
    <s v="02-10-2025 13:03"/>
    <s v="02-11-2025 13:03"/>
    <s v="false"/>
    <s v="02-24-2025 13:03"/>
    <s v="false"/>
    <s v="02-10-2025 13:03"/>
    <s v="Baldwin, Sharon"/>
    <x v="14"/>
    <n v="0.55034844422358731"/>
    <n v="55"/>
  </r>
  <r>
    <x v="1211"/>
    <x v="1330"/>
    <s v="Novy, Christopher"/>
    <x v="0"/>
    <x v="0"/>
    <s v="02-10-2025 09:34"/>
    <s v="-"/>
    <s v="false"/>
    <s v="02-17-2025 09:34"/>
    <s v="false"/>
    <s v="02-13-2025 15:26"/>
    <s v="Persells, Joe"/>
    <x v="12"/>
    <n v="0.9888046059755663"/>
    <n v="14"/>
  </r>
  <r>
    <x v="1212"/>
    <x v="1331"/>
    <s v="Uys, Mia"/>
    <x v="1"/>
    <x v="51"/>
    <s v="02-10-2025 12:59"/>
    <s v="02-10-2025 20:59"/>
    <s v="true"/>
    <s v="02-21-2025 07:32"/>
    <s v="false"/>
    <s v="02-16-2025 15:30"/>
    <s v="C M, Saravanan"/>
    <x v="25"/>
    <n v="0.95499686226997982"/>
    <n v="135"/>
  </r>
  <r>
    <x v="1213"/>
    <x v="1332"/>
    <s v="Thakkar, Kaushal"/>
    <x v="1"/>
    <x v="64"/>
    <s v="02-10-2025 07:40"/>
    <s v="02-10-2025 11:40"/>
    <s v="false"/>
    <s v="02-12-2025 07:40"/>
    <s v="false"/>
    <s v="02-10-2025 09:13"/>
    <s v="C M, Saravanan"/>
    <x v="14"/>
    <n v="0.18643714573603332"/>
    <n v="13"/>
  </r>
  <r>
    <x v="1214"/>
    <x v="1333"/>
    <s v="Sheehan, Danielle"/>
    <x v="2"/>
    <x v="54"/>
    <s v="02-10-2025 09:58"/>
    <s v="02-11-2025 09:58"/>
    <s v="false"/>
    <s v="02-24-2025 09:58"/>
    <s v="false"/>
    <s v="02-10-2025 10:35"/>
    <s v="Sanjuan, Sonja"/>
    <x v="14"/>
    <n v="0.38273817751173311"/>
    <n v="21"/>
  </r>
  <r>
    <x v="250"/>
    <x v="1334"/>
    <s v="May, Christine T."/>
    <x v="1"/>
    <x v="1"/>
    <s v="02-10-2025 11:21"/>
    <s v="02-11-2025 11:21"/>
    <s v="false"/>
    <s v="02-21-2025 04:21"/>
    <s v="false"/>
    <s v="02-10-2025 16:10"/>
    <s v="C M, Saravanan"/>
    <x v="14"/>
    <n v="0.57586016455539868"/>
    <n v="46"/>
  </r>
  <r>
    <x v="1215"/>
    <x v="1335"/>
    <s v="Maier, Sheryl"/>
    <x v="2"/>
    <x v="17"/>
    <s v="02-10-2025 12:43"/>
    <s v="02-11-2025 12:43"/>
    <s v="false"/>
    <s v="02-24-2025 12:43"/>
    <s v="false"/>
    <s v="02-10-2025 12:44"/>
    <s v="Mandi, Joe"/>
    <x v="14"/>
    <n v="4.6961114854987995E-2"/>
    <n v="4"/>
  </r>
  <r>
    <x v="1216"/>
    <x v="1336"/>
    <s v="Guyder, Lauren"/>
    <x v="1"/>
    <x v="51"/>
    <s v="02-10-2025 13:58"/>
    <s v="02-10-2025 17:58"/>
    <s v="true"/>
    <s v="02-13-2025 06:32"/>
    <s v="true"/>
    <s v="02-14-2025 15:20"/>
    <s v="C M, Saravanan"/>
    <x v="3"/>
    <n v="0.16677585436504694"/>
    <n v="22"/>
  </r>
  <r>
    <x v="250"/>
    <x v="1337"/>
    <s v="May, Christine T."/>
    <x v="1"/>
    <x v="29"/>
    <s v="02-10-2025 14:00"/>
    <s v="02-11-2025 14:00"/>
    <s v="false"/>
    <s v="02-21-2025 07:00"/>
    <s v="false"/>
    <s v="02-10-2025 15:56"/>
    <s v="C M, Saravanan"/>
    <x v="14"/>
    <n v="0.51849716097405041"/>
    <n v="42"/>
  </r>
  <r>
    <x v="1217"/>
    <x v="1338"/>
    <s v="Prezkop, Mayke"/>
    <x v="1"/>
    <x v="52"/>
    <s v="02-10-2025 07:54"/>
    <s v="02-11-2025 07:54"/>
    <s v="false"/>
    <s v="02-21-2025 00:54"/>
    <s v="false"/>
    <s v="02-15-2025 07:12"/>
    <s v="C M, Saravanan"/>
    <x v="18"/>
    <n v="0.37291767791454988"/>
    <n v="55"/>
  </r>
  <r>
    <x v="1218"/>
    <x v="1339"/>
    <s v="Mitchell, Marcia"/>
    <x v="2"/>
    <x v="54"/>
    <s v="02-10-2025 10:20"/>
    <s v="02-11-2025 10:20"/>
    <s v="false"/>
    <s v="02-24-2025 10:20"/>
    <s v="false"/>
    <s v="02-10-2025 14:37"/>
    <s v="Sanjuan, Sonja"/>
    <x v="14"/>
    <n v="0.38637870286937015"/>
    <n v="22"/>
  </r>
  <r>
    <x v="492"/>
    <x v="1340"/>
    <s v="Chaney-Bogdanoff, Stefanie"/>
    <x v="1"/>
    <x v="64"/>
    <s v="02-10-2025 11:34"/>
    <s v="02-11-2025 11:34"/>
    <s v="false"/>
    <s v="02-21-2025 04:34"/>
    <s v="false"/>
    <s v="02-14-2025 09:06"/>
    <s v="C M, Saravanan"/>
    <x v="3"/>
    <n v="0.97377830440104463"/>
    <n v="85"/>
  </r>
  <r>
    <x v="1219"/>
    <x v="1341"/>
    <s v="Knight, John"/>
    <x v="1"/>
    <x v="40"/>
    <s v="02-10-2025 12:15"/>
    <s v="02-12-2025 06:21"/>
    <s v="false"/>
    <s v="02-21-2025 23:21"/>
    <s v="false"/>
    <s v="02-11-2025 12:06"/>
    <s v="C M, Saravanan"/>
    <x v="10"/>
    <n v="0.9097372615217153"/>
    <n v="128"/>
  </r>
  <r>
    <x v="1220"/>
    <x v="1342"/>
    <s v="Partsinevelos, Demetrios"/>
    <x v="2"/>
    <x v="27"/>
    <s v="02-10-2025 13:36"/>
    <s v="02-11-2025 13:36"/>
    <s v="true"/>
    <s v="02-24-2025 13:36"/>
    <s v="false"/>
    <s v="02-17-2025 16:35"/>
    <s v="Sanjuan, Sonja"/>
    <x v="8"/>
    <n v="0.81981915881186262"/>
    <n v="55"/>
  </r>
  <r>
    <x v="1221"/>
    <x v="1343"/>
    <s v="George, Lori"/>
    <x v="1"/>
    <x v="65"/>
    <s v="02-10-2025 17:06"/>
    <s v="02-11-2025 17:06"/>
    <s v="false"/>
    <s v="02-21-2025 10:06"/>
    <s v="false"/>
    <s v="02-13-2025 07:41"/>
    <s v="C M, Saravanan"/>
    <x v="12"/>
    <n v="0.26255743380339747"/>
    <n v="16"/>
  </r>
  <r>
    <x v="1222"/>
    <x v="1344"/>
    <s v="Kakkad, Vinesh"/>
    <x v="1"/>
    <x v="51"/>
    <s v="02-10-2025 17:17"/>
    <s v="02-11-2025 01:17"/>
    <s v="false"/>
    <s v="02-16-2025 09:47"/>
    <s v="false"/>
    <s v="02-10-2025 18:29"/>
    <s v="C M, Saravanan"/>
    <x v="14"/>
    <n v="0.71344655524896461"/>
    <n v="97"/>
  </r>
  <r>
    <x v="1223"/>
    <x v="1345"/>
    <s v="Kakkad, Vinesh"/>
    <x v="1"/>
    <x v="51"/>
    <s v="02-10-2025 17:33"/>
    <s v="02-10-2025 21:33"/>
    <s v="false"/>
    <s v="02-12-2025 17:33"/>
    <s v="false"/>
    <s v="02-10-2025 18:55"/>
    <s v="C M, Saravanan"/>
    <x v="14"/>
    <n v="0.91648134556580629"/>
    <n v="123"/>
  </r>
  <r>
    <x v="1224"/>
    <x v="1346"/>
    <s v="Venkatesan, Nagalakshmi"/>
    <x v="1"/>
    <x v="5"/>
    <s v="02-11-2025 04:07"/>
    <s v="02-12-2025 04:07"/>
    <s v="false"/>
    <s v="02-21-2025 21:07"/>
    <s v="false"/>
    <s v="02-11-2025 07:07"/>
    <s v="Sinha, Mahesh"/>
    <x v="10"/>
    <n v="0.28619741215258554"/>
    <n v="24"/>
  </r>
  <r>
    <x v="1225"/>
    <x v="1347"/>
    <s v="Stafford, Sandee"/>
    <x v="2"/>
    <x v="74"/>
    <s v="02-10-2025 10:24"/>
    <s v="02-11-2025 10:24"/>
    <s v="false"/>
    <s v="02-24-2025 10:24"/>
    <s v="false"/>
    <s v="02-10-2025 10:40"/>
    <s v="Smith, Sean"/>
    <x v="14"/>
    <n v="0.59400389333927761"/>
    <n v="39"/>
  </r>
  <r>
    <x v="1226"/>
    <x v="1348"/>
    <s v="Hussain, Abdullah"/>
    <x v="1"/>
    <x v="51"/>
    <s v="02-10-2025 12:15"/>
    <s v="02-10-2025 20:15"/>
    <s v="false"/>
    <s v="02-15-2025 20:15"/>
    <s v="false"/>
    <s v="02-10-2025 18:13"/>
    <s v="C M, Saravanan"/>
    <x v="14"/>
    <n v="0.94918514935055298"/>
    <n v="131"/>
  </r>
  <r>
    <x v="819"/>
    <x v="1349"/>
    <s v="Mitchell, Marcia"/>
    <x v="1"/>
    <x v="51"/>
    <s v="02-10-2025 13:39"/>
    <s v="02-10-2025 21:39"/>
    <s v="false"/>
    <s v="02-15-2025 21:39"/>
    <s v="false"/>
    <s v="02-10-2025 17:13"/>
    <s v="C M, Saravanan"/>
    <x v="14"/>
    <n v="0.54853324051892682"/>
    <n v="75"/>
  </r>
  <r>
    <x v="1227"/>
    <x v="1350"/>
    <s v="McHale, Devin R."/>
    <x v="1"/>
    <x v="52"/>
    <s v="02-10-2025 13:40"/>
    <s v="02-11-2025 13:41"/>
    <s v="false"/>
    <s v="02-21-2025 06:41"/>
    <s v="false"/>
    <s v="02-10-2025 15:25"/>
    <s v="C M, Saravanan"/>
    <x v="14"/>
    <n v="0.79081796046590747"/>
    <n v="109"/>
  </r>
  <r>
    <x v="1228"/>
    <x v="1351"/>
    <s v="Mottel, Mark"/>
    <x v="2"/>
    <x v="61"/>
    <s v="02-10-2025 16:08"/>
    <s v="02-11-2025 16:08"/>
    <s v="false"/>
    <s v="02-24-2025 16:08"/>
    <s v="false"/>
    <s v="02-10-2025 16:27"/>
    <s v="Baldwin, Sharon"/>
    <x v="14"/>
    <n v="0.69422604505270469"/>
    <n v="34"/>
  </r>
  <r>
    <x v="1229"/>
    <x v="1352"/>
    <s v="Kanzel, Craig"/>
    <x v="1"/>
    <x v="51"/>
    <s v="02-10-2025 16:15"/>
    <s v="02-13-2025 07:14"/>
    <s v="false"/>
    <s v="02-15-2025 11:14"/>
    <s v="false"/>
    <s v="02-13-2025 08:48"/>
    <s v="C M, Saravanan"/>
    <x v="12"/>
    <n v="6.3080145370607688E-2"/>
    <n v="8"/>
  </r>
  <r>
    <x v="1230"/>
    <x v="1353"/>
    <s v="Dynarski, Joanna"/>
    <x v="2"/>
    <x v="3"/>
    <s v="02-10-2025 08:59"/>
    <s v="02-11-2025 08:59"/>
    <s v="false"/>
    <s v="02-24-2025 08:59"/>
    <s v="false"/>
    <s v="02-10-2025 09:00"/>
    <s v="Sanjuan, Sonja"/>
    <x v="14"/>
    <n v="0.44857286991050194"/>
    <n v="23"/>
  </r>
  <r>
    <x v="1231"/>
    <x v="1354"/>
    <s v="Hu, Shirley"/>
    <x v="2"/>
    <x v="3"/>
    <s v="02-10-2025 09:45"/>
    <s v="02-11-2025 09:45"/>
    <s v="false"/>
    <s v="02-24-2025 09:45"/>
    <s v="false"/>
    <s v="02-10-2025 09:46"/>
    <s v="Sanjuan, Sonja"/>
    <x v="14"/>
    <n v="0.28371662568464229"/>
    <n v="12"/>
  </r>
  <r>
    <x v="1101"/>
    <x v="1355"/>
    <s v="Schroeder, Kay"/>
    <x v="1"/>
    <x v="78"/>
    <s v="02-10-2025 15:28"/>
    <s v="02-11-2025 15:28"/>
    <s v="false"/>
    <s v="02-21-2025 08:28"/>
    <s v="false"/>
    <s v="02-10-2025 16:42"/>
    <s v="C M, Saravanan"/>
    <x v="14"/>
    <n v="0.72245541325510898"/>
    <n v="25"/>
  </r>
  <r>
    <x v="1232"/>
    <x v="1356"/>
    <s v="Davis, Benjamin"/>
    <x v="0"/>
    <x v="70"/>
    <s v="02-10-2025 17:43"/>
    <s v="02-10-2025 17:58"/>
    <s v="false"/>
    <s v="02-10-2025 21:43"/>
    <s v="false"/>
    <s v="02-10-2025 17:55"/>
    <s v="Paul, Kimberly"/>
    <x v="14"/>
    <n v="0.40858702478260933"/>
    <n v="1"/>
  </r>
  <r>
    <x v="1233"/>
    <x v="1357"/>
    <s v="Chiarella, Nichol"/>
    <x v="1"/>
    <x v="78"/>
    <s v="02-10-2025 19:35"/>
    <s v="02-11-2025 19:35"/>
    <s v="false"/>
    <s v="02-21-2025 12:35"/>
    <s v="false"/>
    <s v="02-10-2025 20:10"/>
    <s v="C M, Saravanan"/>
    <x v="14"/>
    <n v="0.95663900636438437"/>
    <n v="35"/>
  </r>
  <r>
    <x v="1234"/>
    <x v="1358"/>
    <s v="Romel, Tyler A."/>
    <x v="1"/>
    <x v="66"/>
    <s v="02-10-2025 09:28"/>
    <s v="02-11-2025 09:28"/>
    <s v="false"/>
    <s v="02-21-2025 02:28"/>
    <s v="false"/>
    <s v="02-10-2025 10:06"/>
    <s v="C M, Saravanan"/>
    <x v="14"/>
    <n v="0.56052558505006567"/>
    <n v="52"/>
  </r>
  <r>
    <x v="1235"/>
    <x v="1359"/>
    <s v="Sabrina Fiducia"/>
    <x v="2"/>
    <x v="31"/>
    <s v="02-10-2025 13:10"/>
    <s v="02-10-2025 17:10"/>
    <s v="false"/>
    <s v="02-12-2025 13:10"/>
    <s v="false"/>
    <s v="02-10-2025 13:24"/>
    <s v="Smith, Sean"/>
    <x v="14"/>
    <n v="0.85651368583040599"/>
    <n v="27"/>
  </r>
  <r>
    <x v="1236"/>
    <x v="1360"/>
    <s v="Huntoon, David"/>
    <x v="1"/>
    <x v="52"/>
    <s v="02-10-2025 09:03"/>
    <s v="02-11-2025 09:03"/>
    <s v="false"/>
    <s v="02-21-2025 02:04"/>
    <s v="false"/>
    <s v="02-10-2025 09:28"/>
    <s v="C M, Saravanan"/>
    <x v="14"/>
    <n v="0.88573286522794714"/>
    <n v="121"/>
  </r>
  <r>
    <x v="1237"/>
    <x v="1361"/>
    <s v="Loong, Mona"/>
    <x v="1"/>
    <x v="66"/>
    <s v="02-10-2025 09:45"/>
    <s v="02-11-2025 09:45"/>
    <s v="false"/>
    <s v="02-21-2025 02:45"/>
    <s v="false"/>
    <s v="02-10-2025 11:06"/>
    <s v="C M, Saravanan"/>
    <x v="14"/>
    <n v="0.42374587199042324"/>
    <n v="35"/>
  </r>
  <r>
    <x v="1238"/>
    <x v="1362"/>
    <s v="L'Heureux, Lynn"/>
    <x v="1"/>
    <x v="51"/>
    <s v="02-10-2025 12:56"/>
    <s v="02-10-2025 20:56"/>
    <s v="true"/>
    <s v="02-15-2025 20:57"/>
    <s v="false"/>
    <s v="02-10-2025 21:22"/>
    <s v="C M, Saravanan"/>
    <x v="14"/>
    <n v="0.7143677692794741"/>
    <n v="98"/>
  </r>
  <r>
    <x v="1239"/>
    <x v="1363"/>
    <s v="Roberts, Edward H."/>
    <x v="2"/>
    <x v="54"/>
    <s v="02-10-2025 15:12"/>
    <s v="02-11-2025 15:12"/>
    <s v="false"/>
    <s v="02-24-2025 15:12"/>
    <s v="false"/>
    <s v="02-10-2025 15:14"/>
    <s v="Sanjuan, Sonja"/>
    <x v="14"/>
    <n v="0.46443075626556862"/>
    <n v="26"/>
  </r>
  <r>
    <x v="1240"/>
    <x v="1364"/>
    <s v="Chubeck, Kaitlin"/>
    <x v="1"/>
    <x v="78"/>
    <s v="02-10-2025 15:18"/>
    <s v="02-11-2025 15:18"/>
    <s v="false"/>
    <s v="02-21-2025 08:18"/>
    <s v="false"/>
    <s v="02-10-2025 21:28"/>
    <s v="C M, Saravanan"/>
    <x v="14"/>
    <n v="0.25922700776510788"/>
    <n v="10"/>
  </r>
  <r>
    <x v="837"/>
    <x v="1365"/>
    <s v="Winton, Robert M."/>
    <x v="2"/>
    <x v="61"/>
    <s v="02-10-2025 16:33"/>
    <s v="02-11-2025 16:33"/>
    <s v="false"/>
    <s v="02-24-2025 16:33"/>
    <s v="false"/>
    <s v="02-10-2025 16:43"/>
    <s v="Baldwin, Sharon"/>
    <x v="14"/>
    <n v="0.60748642027801103"/>
    <n v="31"/>
  </r>
  <r>
    <x v="1241"/>
    <x v="1366"/>
    <s v="Zazueta, Leslie"/>
    <x v="1"/>
    <x v="68"/>
    <s v="02-10-2025 16:48"/>
    <s v="02-11-2025 16:48"/>
    <s v="false"/>
    <s v="02-21-2025 09:48"/>
    <s v="false"/>
    <s v="02-11-2025 08:04"/>
    <s v="C M, Saravanan"/>
    <x v="10"/>
    <n v="0.89358062678821559"/>
    <n v="90"/>
  </r>
  <r>
    <x v="1242"/>
    <x v="1367"/>
    <s v="Chau, Tony"/>
    <x v="1"/>
    <x v="78"/>
    <s v="02-10-2025 17:18"/>
    <s v="02-11-2025 17:18"/>
    <s v="false"/>
    <s v="02-21-2025 10:18"/>
    <s v="false"/>
    <s v="02-12-2025 16:12"/>
    <s v="C M, Saravanan"/>
    <x v="6"/>
    <n v="8.7743337445340241E-2"/>
    <n v="2"/>
  </r>
  <r>
    <x v="1101"/>
    <x v="1368"/>
    <s v="Bokserman, Brian N."/>
    <x v="1"/>
    <x v="64"/>
    <s v="02-10-2025 11:37"/>
    <s v="02-11-2025 11:37"/>
    <s v="false"/>
    <s v="02-21-2025 04:37"/>
    <s v="false"/>
    <s v="02-10-2025 13:12"/>
    <s v="C M, Saravanan"/>
    <x v="14"/>
    <n v="0.17849327244351643"/>
    <n v="12"/>
  </r>
  <r>
    <x v="1243"/>
    <x v="1369"/>
    <s v="Hurwitz, Ross"/>
    <x v="2"/>
    <x v="35"/>
    <s v="02-10-2025 15:59"/>
    <s v="02-11-2025 15:59"/>
    <s v="false"/>
    <s v="02-24-2025 15:59"/>
    <s v="false"/>
    <s v="02-12-2025 10:13"/>
    <s v="Smith, Sean"/>
    <x v="6"/>
    <n v="0.52813527217981371"/>
    <n v="26"/>
  </r>
  <r>
    <x v="1244"/>
    <x v="1370"/>
    <s v="Weber, Carolina"/>
    <x v="1"/>
    <x v="72"/>
    <s v="02-10-2025 16:50"/>
    <s v="02-11-2025 16:50"/>
    <s v="false"/>
    <s v="02-21-2025 09:50"/>
    <s v="false"/>
    <s v="02-10-2025 22:41"/>
    <s v="C M, Saravanan"/>
    <x v="14"/>
    <n v="0.18175492959599193"/>
    <n v="11"/>
  </r>
  <r>
    <x v="997"/>
    <x v="1371"/>
    <s v="Yeragudipati, Neelima B."/>
    <x v="1"/>
    <x v="40"/>
    <s v="02-10-2025 17:55"/>
    <s v="02-11-2025 17:55"/>
    <s v="false"/>
    <s v="02-21-2025 10:55"/>
    <s v="false"/>
    <s v="02-10-2025 18:32"/>
    <s v="C M, Saravanan"/>
    <x v="14"/>
    <n v="0.97607538287377971"/>
    <n v="135"/>
  </r>
  <r>
    <x v="1245"/>
    <x v="1372"/>
    <s v="Mitchell, Marcia"/>
    <x v="3"/>
    <x v="73"/>
    <s v="02-10-2025 15:05"/>
    <s v="02-10-2025 21:05"/>
    <s v="false"/>
    <s v="02-12-2025 15:05"/>
    <s v="false"/>
    <s v="02-10-2025 15:08"/>
    <s v="Paul, Kimberly"/>
    <x v="14"/>
    <n v="0.64757377612865774"/>
    <n v="16"/>
  </r>
  <r>
    <x v="1246"/>
    <x v="1373"/>
    <s v="Lomasky, Brian"/>
    <x v="1"/>
    <x v="78"/>
    <s v="02-10-2025 15:57"/>
    <s v="02-10-2025 19:57"/>
    <s v="false"/>
    <s v="02-12-2025 15:57"/>
    <s v="false"/>
    <s v="02-10-2025 16:39"/>
    <s v="C M, Saravanan"/>
    <x v="14"/>
    <n v="0.5101032217981486"/>
    <n v="16"/>
  </r>
  <r>
    <x v="1247"/>
    <x v="1374"/>
    <s v="West, Hillary"/>
    <x v="1"/>
    <x v="78"/>
    <s v="02-10-2025 16:11"/>
    <s v="02-11-2025 16:11"/>
    <s v="false"/>
    <s v="02-21-2025 09:11"/>
    <s v="false"/>
    <s v="02-10-2025 22:30"/>
    <s v="C M, Saravanan"/>
    <x v="14"/>
    <n v="0.86077172603951835"/>
    <n v="30"/>
  </r>
  <r>
    <x v="250"/>
    <x v="1375"/>
    <s v="Giraldo, David"/>
    <x v="2"/>
    <x v="31"/>
    <s v="02-10-2025 16:50"/>
    <s v="02-10-2025 17:50"/>
    <s v="true"/>
    <s v="02-11-2025 12:50"/>
    <s v="false"/>
    <s v="02-10-2025 18:57"/>
    <s v="Smith, Sean"/>
    <x v="14"/>
    <n v="7.9494413554594967E-2"/>
    <n v="4"/>
  </r>
  <r>
    <x v="1248"/>
    <x v="1376"/>
    <s v="Dizon, Daisy"/>
    <x v="1"/>
    <x v="34"/>
    <s v="02-11-2025 02:14"/>
    <s v="02-12-2025 02:14"/>
    <s v="false"/>
    <s v="02-21-2025 19:14"/>
    <s v="false"/>
    <s v="02-12-2025 14:25"/>
    <s v="C M, Saravanan"/>
    <x v="6"/>
    <n v="0.49828303120517359"/>
    <n v="54"/>
  </r>
  <r>
    <x v="250"/>
    <x v="1377"/>
    <s v="Parmar, Abhijitsinh"/>
    <x v="1"/>
    <x v="62"/>
    <s v="02-11-2025 02:37"/>
    <s v="02-12-2025 02:37"/>
    <s v="false"/>
    <s v="02-21-2025 19:37"/>
    <s v="false"/>
    <s v="02-11-2025 03:40"/>
    <s v="Sinha, Mahesh"/>
    <x v="10"/>
    <n v="0.23608408932712277"/>
    <n v="37"/>
  </r>
  <r>
    <x v="1249"/>
    <x v="1378"/>
    <s v="Vanjari, Anjan Kumar"/>
    <x v="1"/>
    <x v="37"/>
    <s v="02-11-2025 03:16"/>
    <s v="02-12-2025 03:16"/>
    <s v="false"/>
    <s v="02-21-2025 20:16"/>
    <s v="false"/>
    <s v="02-11-2025 06:29"/>
    <s v="Sinha, Mahesh"/>
    <x v="10"/>
    <n v="0.8296729707025029"/>
    <n v="92"/>
  </r>
  <r>
    <x v="1250"/>
    <x v="1379"/>
    <s v="Blake, Daniel"/>
    <x v="1"/>
    <x v="66"/>
    <s v="02-10-2025 12:55"/>
    <s v="02-11-2025 12:55"/>
    <s v="false"/>
    <s v="02-21-2025 05:55"/>
    <s v="false"/>
    <s v="02-10-2025 13:31"/>
    <s v="C M, Saravanan"/>
    <x v="14"/>
    <n v="0.89548002385972036"/>
    <n v="89"/>
  </r>
  <r>
    <x v="1251"/>
    <x v="1380"/>
    <s v="Silverman, Gregory"/>
    <x v="1"/>
    <x v="78"/>
    <s v="02-10-2025 17:58"/>
    <s v="02-11-2025 17:58"/>
    <s v="false"/>
    <s v="02-21-2025 10:58"/>
    <s v="false"/>
    <s v="02-12-2025 16:09"/>
    <s v="C M, Saravanan"/>
    <x v="6"/>
    <n v="9.6977347328755625E-2"/>
    <n v="3"/>
  </r>
  <r>
    <x v="1252"/>
    <x v="1381"/>
    <s v="Petersen, Edward J."/>
    <x v="2"/>
    <x v="2"/>
    <s v="02-10-2025 19:30"/>
    <s v="02-11-2025 11:00"/>
    <s v="false"/>
    <s v="02-13-2025 07:00"/>
    <s v="true"/>
    <s v="02-17-2025 17:02"/>
    <s v="Mandi, Joe"/>
    <x v="8"/>
    <n v="0.91477317823294468"/>
    <n v="28"/>
  </r>
  <r>
    <x v="1253"/>
    <x v="1382"/>
    <s v="Zaveri, Sameer"/>
    <x v="1"/>
    <x v="56"/>
    <s v="02-11-2025 05:53"/>
    <s v="02-12-2025 05:53"/>
    <s v="false"/>
    <s v="02-21-2025 22:53"/>
    <s v="false"/>
    <s v="02-11-2025 06:46"/>
    <s v="Sinha, Mahesh"/>
    <x v="10"/>
    <n v="0.347584818411245"/>
    <n v="18"/>
  </r>
  <r>
    <x v="983"/>
    <x v="1383"/>
    <s v="Doherty, Rachel"/>
    <x v="2"/>
    <x v="22"/>
    <s v="02-10-2025 10:26"/>
    <s v="02-11-2025 10:26"/>
    <s v="false"/>
    <s v="02-24-2025 10:26"/>
    <s v="false"/>
    <s v="02-10-2025 11:41"/>
    <s v="Sanjuan, Sonja"/>
    <x v="14"/>
    <n v="0.29439256006016945"/>
    <n v="43"/>
  </r>
  <r>
    <x v="1254"/>
    <x v="1384"/>
    <s v="Shah, Anuj"/>
    <x v="2"/>
    <x v="56"/>
    <s v="02-10-2025 10:54"/>
    <s v="02-11-2025 10:54"/>
    <s v="true"/>
    <s v="03-04-2025 10:54"/>
    <s v="false"/>
    <s v="02-24-2025 09:52"/>
    <s v="Sinha, Mahesh"/>
    <x v="11"/>
    <n v="0.42757539605727579"/>
    <n v="23"/>
  </r>
  <r>
    <x v="307"/>
    <x v="1385"/>
    <s v="Didwania, Rashi"/>
    <x v="1"/>
    <x v="33"/>
    <s v="02-10-2025 15:34"/>
    <s v="02-11-2025 15:34"/>
    <s v="false"/>
    <s v="02-21-2025 08:34"/>
    <s v="false"/>
    <s v="02-11-2025 12:10"/>
    <s v="C M, Saravanan"/>
    <x v="10"/>
    <n v="0.92716124737826133"/>
    <n v="102"/>
  </r>
  <r>
    <x v="981"/>
    <x v="1386"/>
    <s v="Blancato, Chelsea"/>
    <x v="1"/>
    <x v="78"/>
    <s v="02-10-2025 15:52"/>
    <s v="02-10-2025 19:52"/>
    <s v="false"/>
    <s v="02-12-2025 15:52"/>
    <s v="false"/>
    <s v="02-10-2025 16:31"/>
    <s v="C M, Saravanan"/>
    <x v="14"/>
    <n v="0.15122147722122881"/>
    <n v="6"/>
  </r>
  <r>
    <x v="1009"/>
    <x v="1387"/>
    <s v="Genz, John"/>
    <x v="1"/>
    <x v="72"/>
    <s v="02-10-2025 16:17"/>
    <s v="02-11-2025 00:17"/>
    <s v="false"/>
    <s v="02-16-2025 08:47"/>
    <s v="false"/>
    <s v="02-10-2025 17:29"/>
    <s v="C M, Saravanan"/>
    <x v="14"/>
    <n v="0.5975051645491215"/>
    <n v="49"/>
  </r>
  <r>
    <x v="1255"/>
    <x v="1388"/>
    <s v="Contractor, Dhara"/>
    <x v="1"/>
    <x v="39"/>
    <s v="02-11-2025 03:38"/>
    <s v="02-12-2025 03:38"/>
    <s v="false"/>
    <s v="02-21-2025 20:38"/>
    <s v="false"/>
    <s v="02-11-2025 04:48"/>
    <s v="Sinha, Mahesh"/>
    <x v="10"/>
    <n v="0.85252976662735047"/>
    <n v="144"/>
  </r>
  <r>
    <x v="1256"/>
    <x v="1389"/>
    <s v="Bernikow, Kelly"/>
    <x v="1"/>
    <x v="51"/>
    <s v="02-10-2025 13:42"/>
    <s v="02-10-2025 21:42"/>
    <s v="false"/>
    <s v="02-15-2025 21:42"/>
    <s v="false"/>
    <s v="02-14-2025 09:49"/>
    <s v="C M, Saravanan"/>
    <x v="3"/>
    <n v="0.8431314845969764"/>
    <n v="119"/>
  </r>
  <r>
    <x v="1024"/>
    <x v="1390"/>
    <s v="Hogencamp, Jennifer"/>
    <x v="1"/>
    <x v="52"/>
    <s v="02-10-2025 10:39"/>
    <s v="02-10-2025 14:39"/>
    <s v="false"/>
    <s v="02-12-2025 10:39"/>
    <s v="false"/>
    <s v="02-10-2025 10:49"/>
    <s v="C M, Saravanan"/>
    <x v="14"/>
    <n v="0.2276038374274082"/>
    <n v="28"/>
  </r>
  <r>
    <x v="1257"/>
    <x v="1391"/>
    <s v="Padam, Komaldeep"/>
    <x v="2"/>
    <x v="14"/>
    <s v="02-10-2025 11:31"/>
    <s v="02-10-2025 15:31"/>
    <s v="false"/>
    <s v="02-12-2025 11:31"/>
    <s v="false"/>
    <s v="02-11-2025 16:36"/>
    <s v="Baldwin, Sharon"/>
    <x v="10"/>
    <n v="8.9221240839258975E-2"/>
    <n v="4"/>
  </r>
  <r>
    <x v="958"/>
    <x v="1392"/>
    <s v="Finocchi, Michelle"/>
    <x v="2"/>
    <x v="15"/>
    <s v="02-10-2025 16:27"/>
    <s v="02-11-2025 13:57"/>
    <s v="false"/>
    <s v="02-17-2025 17:57"/>
    <s v="false"/>
    <s v="02-12-2025 10:17"/>
    <s v="Sanjuan, Sonja"/>
    <x v="6"/>
    <n v="0.60631603740114604"/>
    <n v="22"/>
  </r>
  <r>
    <x v="1258"/>
    <x v="1393"/>
    <s v="Hyacinthe, Marnel"/>
    <x v="3"/>
    <x v="77"/>
    <s v="02-10-2025 16:39"/>
    <s v="02-10-2025 22:39"/>
    <s v="false"/>
    <s v="02-12-2025 16:39"/>
    <s v="false"/>
    <s v="02-11-2025 04:08"/>
    <s v="Paul, Kimberly"/>
    <x v="10"/>
    <n v="0.21842331185610475"/>
    <n v="14"/>
  </r>
  <r>
    <x v="6"/>
    <x v="1394"/>
    <s v="Bakker, Harmen P."/>
    <x v="0"/>
    <x v="11"/>
    <s v="02-10-2025 16:58"/>
    <s v="02-11-2025 12:58"/>
    <s v="false"/>
    <s v="02-17-2025 16:58"/>
    <s v="false"/>
    <s v="02-11-2025 08:52"/>
    <s v="Persells, Joe"/>
    <x v="10"/>
    <n v="3.5786853244692107E-2"/>
    <n v="1"/>
  </r>
  <r>
    <x v="1259"/>
    <x v="1395"/>
    <s v="Edgar, Thomas"/>
    <x v="1"/>
    <x v="51"/>
    <s v="02-10-2025 16:37"/>
    <s v="02-10-2025 20:37"/>
    <s v="false"/>
    <s v="02-12-2025 16:37"/>
    <s v="false"/>
    <s v="02-10-2025 17:46"/>
    <s v="C M, Saravanan"/>
    <x v="14"/>
    <n v="0.76494324256758761"/>
    <n v="107"/>
  </r>
  <r>
    <x v="1260"/>
    <x v="1396"/>
    <s v="Ilyaich, Eugene"/>
    <x v="2"/>
    <x v="22"/>
    <s v="02-10-2025 18:19"/>
    <s v="02-11-2025 18:19"/>
    <s v="false"/>
    <s v="02-24-2025 18:19"/>
    <s v="false"/>
    <s v="02-14-2025 16:45"/>
    <s v="Sanjuan, Sonja"/>
    <x v="3"/>
    <n v="0.81331135182034442"/>
    <n v="107"/>
  </r>
  <r>
    <x v="1261"/>
    <x v="1397"/>
    <s v="Robinson, Jewel"/>
    <x v="2"/>
    <x v="16"/>
    <s v="02-10-2025 13:25"/>
    <s v="02-10-2025 14:25"/>
    <s v="true"/>
    <s v="02-11-2025 09:25"/>
    <s v="false"/>
    <s v="02-10-2025 16:53"/>
    <s v="Mandi, Joe"/>
    <x v="14"/>
    <n v="8.4548471142038228E-2"/>
    <n v="2"/>
  </r>
  <r>
    <x v="1262"/>
    <x v="1398"/>
    <s v="Lorange, Maddy"/>
    <x v="1"/>
    <x v="51"/>
    <s v="02-10-2025 15:04"/>
    <s v="02-10-2025 23:04"/>
    <s v="false"/>
    <s v="02-15-2025 23:04"/>
    <s v="false"/>
    <s v="02-14-2025 09:07"/>
    <s v="C M, Saravanan"/>
    <x v="3"/>
    <n v="0.65484836682065706"/>
    <n v="86"/>
  </r>
  <r>
    <x v="1263"/>
    <x v="1399"/>
    <s v="Goode, Colleen M."/>
    <x v="1"/>
    <x v="65"/>
    <s v="02-10-2025 15:26"/>
    <s v="02-11-2025 15:26"/>
    <s v="false"/>
    <s v="02-21-2025 08:26"/>
    <s v="false"/>
    <s v="02-11-2025 12:09"/>
    <s v="C M, Saravanan"/>
    <x v="10"/>
    <n v="0.35118470878197983"/>
    <n v="21"/>
  </r>
  <r>
    <x v="1264"/>
    <x v="1400"/>
    <s v="Alegre, Andrea"/>
    <x v="2"/>
    <x v="28"/>
    <s v="02-10-2025 15:47"/>
    <s v="02-11-2025 15:47"/>
    <s v="false"/>
    <s v="02-24-2025 15:47"/>
    <s v="false"/>
    <s v="02-11-2025 11:17"/>
    <s v="Baldwin, Sharon"/>
    <x v="10"/>
    <n v="0.36324443498421788"/>
    <n v="6"/>
  </r>
  <r>
    <x v="1265"/>
    <x v="1401"/>
    <s v="Cabo, Daniel"/>
    <x v="2"/>
    <x v="54"/>
    <s v="02-10-2025 11:31"/>
    <s v="02-11-2025 11:31"/>
    <s v="false"/>
    <s v="02-24-2025 11:31"/>
    <s v="false"/>
    <s v="02-10-2025 11:33"/>
    <s v="Sanjuan, Sonja"/>
    <x v="14"/>
    <n v="0.95309347478476913"/>
    <n v="50"/>
  </r>
  <r>
    <x v="1266"/>
    <x v="1402"/>
    <s v="Pariente, Victoria"/>
    <x v="1"/>
    <x v="52"/>
    <s v="02-10-2025 12:51"/>
    <s v="02-11-2025 12:51"/>
    <s v="false"/>
    <s v="02-21-2025 05:51"/>
    <s v="false"/>
    <s v="02-10-2025 13:41"/>
    <s v="C M, Saravanan"/>
    <x v="14"/>
    <n v="0.37243796179069222"/>
    <n v="54"/>
  </r>
  <r>
    <x v="1267"/>
    <x v="1403"/>
    <s v="Yuen, Wilson"/>
    <x v="1"/>
    <x v="68"/>
    <s v="02-10-2025 16:26"/>
    <s v="02-11-2025 16:26"/>
    <s v="false"/>
    <s v="02-21-2025 09:26"/>
    <s v="false"/>
    <s v="02-11-2025 07:51"/>
    <s v="C M, Saravanan"/>
    <x v="10"/>
    <n v="0.68785670158414192"/>
    <n v="67"/>
  </r>
  <r>
    <x v="1268"/>
    <x v="1404"/>
    <s v="Popoff, Marina"/>
    <x v="1"/>
    <x v="72"/>
    <s v="02-10-2025 16:37"/>
    <s v="02-11-2025 16:37"/>
    <s v="false"/>
    <s v="02-21-2025 09:37"/>
    <s v="false"/>
    <s v="02-10-2025 22:45"/>
    <s v="C M, Saravanan"/>
    <x v="14"/>
    <n v="0.46444540569905912"/>
    <n v="39"/>
  </r>
  <r>
    <x v="1269"/>
    <x v="1405"/>
    <s v="Carmenini, Christopher"/>
    <x v="1"/>
    <x v="78"/>
    <s v="02-10-2025 16:40"/>
    <s v="02-11-2025 16:40"/>
    <s v="false"/>
    <s v="02-21-2025 09:40"/>
    <s v="false"/>
    <s v="02-12-2025 15:55"/>
    <s v="C M, Saravanan"/>
    <x v="6"/>
    <n v="9.9348129845557298E-2"/>
    <n v="4"/>
  </r>
  <r>
    <x v="1270"/>
    <x v="1406"/>
    <s v="Lim, Jessica"/>
    <x v="1"/>
    <x v="78"/>
    <s v="02-10-2025 17:39"/>
    <s v="02-11-2025 17:39"/>
    <s v="false"/>
    <s v="02-21-2025 10:39"/>
    <s v="false"/>
    <s v="02-12-2025 16:07"/>
    <s v="C M, Saravanan"/>
    <x v="6"/>
    <n v="0.91075798323245716"/>
    <n v="33"/>
  </r>
  <r>
    <x v="1271"/>
    <x v="1407"/>
    <s v="Khara, Hirav"/>
    <x v="1"/>
    <x v="37"/>
    <s v="02-11-2025 02:29"/>
    <s v="02-12-2025 02:29"/>
    <s v="false"/>
    <s v="02-21-2025 19:29"/>
    <s v="false"/>
    <s v="02-11-2025 02:32"/>
    <s v="Sinha, Mahesh"/>
    <x v="10"/>
    <n v="0.41783468217275488"/>
    <n v="49"/>
  </r>
  <r>
    <x v="1272"/>
    <x v="1408"/>
    <s v="Patel, Dhruvil"/>
    <x v="1"/>
    <x v="39"/>
    <s v="02-11-2025 04:03"/>
    <s v="02-11-2025 05:03"/>
    <s v="true"/>
    <s v="02-11-2025 12:03"/>
    <s v="false"/>
    <s v="02-11-2025 05:43"/>
    <s v="Sinha, Mahesh"/>
    <x v="10"/>
    <n v="0.75253647205053764"/>
    <n v="128"/>
  </r>
  <r>
    <x v="1273"/>
    <x v="1409"/>
    <s v="Ponce, Caroline"/>
    <x v="1"/>
    <x v="1"/>
    <s v="02-10-2025 15:36"/>
    <s v="02-11-2025 15:36"/>
    <s v="false"/>
    <s v="02-21-2025 08:36"/>
    <s v="false"/>
    <s v="02-11-2025 15:33"/>
    <s v="C M, Saravanan"/>
    <x v="10"/>
    <n v="0.83782616936531207"/>
    <n v="66"/>
  </r>
  <r>
    <x v="1274"/>
    <x v="1410"/>
    <s v="Razi, Elliot"/>
    <x v="1"/>
    <x v="51"/>
    <s v="02-10-2025 16:37"/>
    <s v="02-11-2025 00:37"/>
    <s v="false"/>
    <s v="02-16-2025 09:07"/>
    <s v="false"/>
    <s v="02-10-2025 18:11"/>
    <s v="C M, Saravanan"/>
    <x v="14"/>
    <n v="0.25364775486702462"/>
    <n v="37"/>
  </r>
  <r>
    <x v="1275"/>
    <x v="1411"/>
    <s v="Robles, Elisa"/>
    <x v="2"/>
    <x v="2"/>
    <s v="02-10-2025 17:14"/>
    <s v="02-11-2025 17:14"/>
    <s v="false"/>
    <s v="02-24-2025 17:14"/>
    <s v="false"/>
    <s v="02-12-2025 15:12"/>
    <s v="Mandi, Joe"/>
    <x v="6"/>
    <n v="0.46585124065867412"/>
    <n v="15"/>
  </r>
  <r>
    <x v="1276"/>
    <x v="1412"/>
    <s v="Henderson, Karen"/>
    <x v="1"/>
    <x v="72"/>
    <s v="02-10-2025 15:16"/>
    <s v="02-10-2025 23:16"/>
    <s v="false"/>
    <s v="02-15-2025 23:16"/>
    <s v="false"/>
    <s v="02-10-2025 16:32"/>
    <s v="C M, Saravanan"/>
    <x v="14"/>
    <n v="0.69345110620209061"/>
    <n v="56"/>
  </r>
  <r>
    <x v="1277"/>
    <x v="1413"/>
    <s v="Henderson, Karen"/>
    <x v="1"/>
    <x v="30"/>
    <s v="02-10-2025 15:21"/>
    <s v="02-11-2025 15:21"/>
    <s v="false"/>
    <s v="02-21-2025 08:21"/>
    <s v="false"/>
    <s v="02-10-2025 19:18"/>
    <s v="C M, Saravanan"/>
    <x v="14"/>
    <n v="0.35914068205263039"/>
    <n v="9"/>
  </r>
  <r>
    <x v="1278"/>
    <x v="1414"/>
    <s v="Moran, Ana"/>
    <x v="2"/>
    <x v="2"/>
    <s v="02-10-2025 15:37"/>
    <s v="02-12-2025 09:48"/>
    <s v="false"/>
    <s v="02-25-2025 09:48"/>
    <s v="false"/>
    <s v="02-12-2025 14:57"/>
    <s v="Mandi, Joe"/>
    <x v="6"/>
    <n v="0.50627953645245349"/>
    <n v="17"/>
  </r>
  <r>
    <x v="1279"/>
    <x v="1415"/>
    <s v="Marsh, Aubrey"/>
    <x v="1"/>
    <x v="78"/>
    <s v="02-10-2025 15:46"/>
    <s v="02-11-2025 15:46"/>
    <s v="false"/>
    <s v="02-21-2025 08:46"/>
    <s v="false"/>
    <s v="02-10-2025 22:34"/>
    <s v="C M, Saravanan"/>
    <x v="14"/>
    <n v="0.83852618465932049"/>
    <n v="29"/>
  </r>
  <r>
    <x v="1280"/>
    <x v="1416"/>
    <s v="Libasci, Paloma"/>
    <x v="1"/>
    <x v="40"/>
    <s v="02-10-2025 15:55"/>
    <s v="02-11-2025 15:55"/>
    <s v="false"/>
    <s v="02-21-2025 08:55"/>
    <s v="false"/>
    <s v="02-10-2025 18:06"/>
    <s v="C M, Saravanan"/>
    <x v="14"/>
    <n v="0.92040703438703175"/>
    <n v="129"/>
  </r>
  <r>
    <x v="1281"/>
    <x v="1417"/>
    <s v="Dilone, Cristian"/>
    <x v="1"/>
    <x v="68"/>
    <s v="02-10-2025 17:33"/>
    <s v="02-11-2025 17:33"/>
    <s v="false"/>
    <s v="02-21-2025 10:33"/>
    <s v="false"/>
    <s v="02-11-2025 08:01"/>
    <s v="C M, Saravanan"/>
    <x v="10"/>
    <n v="0.48779801724320582"/>
    <n v="57"/>
  </r>
  <r>
    <x v="1282"/>
    <x v="1418"/>
    <s v="Ball, Wafa"/>
    <x v="1"/>
    <x v="66"/>
    <s v="02-10-2025 13:49"/>
    <s v="02-11-2025 13:49"/>
    <s v="false"/>
    <s v="02-21-2025 06:50"/>
    <s v="false"/>
    <s v="02-10-2025 14:35"/>
    <s v="C M, Saravanan"/>
    <x v="14"/>
    <n v="0.68019132944349059"/>
    <n v="67"/>
  </r>
  <r>
    <x v="1283"/>
    <x v="1419"/>
    <s v="Ball, Wafa"/>
    <x v="1"/>
    <x v="78"/>
    <s v="02-10-2025 16:44"/>
    <s v="02-11-2025 16:44"/>
    <s v="false"/>
    <s v="02-21-2025 09:44"/>
    <s v="false"/>
    <s v="02-10-2025 17:58"/>
    <s v="C M, Saravanan"/>
    <x v="14"/>
    <n v="0.69991626027991727"/>
    <n v="24"/>
  </r>
  <r>
    <x v="1284"/>
    <x v="1420"/>
    <s v="Alvarez, Arizbeth"/>
    <x v="1"/>
    <x v="51"/>
    <s v="02-10-2025 16:56"/>
    <s v="02-10-2025 20:56"/>
    <s v="false"/>
    <s v="02-12-2025 16:56"/>
    <s v="false"/>
    <s v="02-10-2025 18:50"/>
    <s v="C M, Saravanan"/>
    <x v="14"/>
    <n v="4.5730395902331189E-2"/>
    <n v="6"/>
  </r>
  <r>
    <x v="1285"/>
    <x v="1421"/>
    <s v="Alcamo, Angela"/>
    <x v="2"/>
    <x v="74"/>
    <s v="02-10-2025 14:22"/>
    <s v="02-11-2025 14:22"/>
    <s v="false"/>
    <s v="02-24-2025 14:22"/>
    <s v="false"/>
    <s v="02-10-2025 17:36"/>
    <s v="Smith, Sean"/>
    <x v="14"/>
    <n v="0.92443265038830913"/>
    <n v="60"/>
  </r>
  <r>
    <x v="1286"/>
    <x v="1422"/>
    <s v="Spagnoli, Pat P."/>
    <x v="2"/>
    <x v="61"/>
    <s v="02-10-2025 16:04"/>
    <s v="02-11-2025 08:04"/>
    <s v="false"/>
    <s v="02-12-2025 16:04"/>
    <s v="false"/>
    <s v="02-10-2025 16:23"/>
    <s v="Baldwin, Sharon"/>
    <x v="14"/>
    <n v="2.754302045083068E-2"/>
    <n v="1"/>
  </r>
  <r>
    <x v="1287"/>
    <x v="1423"/>
    <s v="Hoagland, Hayley"/>
    <x v="2"/>
    <x v="44"/>
    <s v="02-10-2025 16:22"/>
    <s v="02-11-2025 12:22"/>
    <s v="true"/>
    <s v="02-20-2025 18:54"/>
    <s v="false"/>
    <s v="02-17-2025 23:27"/>
    <s v="Smith, Sean"/>
    <x v="8"/>
    <n v="0.60083391180912127"/>
    <n v="22"/>
  </r>
  <r>
    <x v="1288"/>
    <x v="1424"/>
    <s v="Brown, Omar"/>
    <x v="1"/>
    <x v="40"/>
    <s v="02-10-2025 18:28"/>
    <s v="02-11-2025 18:28"/>
    <s v="false"/>
    <s v="02-21-2025 11:28"/>
    <s v="false"/>
    <s v="02-10-2025 18:41"/>
    <s v="C M, Saravanan"/>
    <x v="14"/>
    <n v="0.41136838585077784"/>
    <n v="69"/>
  </r>
  <r>
    <x v="1289"/>
    <x v="1425"/>
    <s v="Rabinowitsch, Michael"/>
    <x v="5"/>
    <x v="71"/>
    <s v="02-10-2025 23:17"/>
    <s v="02-11-2025 15:00"/>
    <s v="false"/>
    <s v="02-18-2025 07:00"/>
    <s v="false"/>
    <s v="02-11-2025 12:03"/>
    <s v="Paul, Kimberly"/>
    <x v="10"/>
    <n v="0.35512879928887986"/>
    <n v="4"/>
  </r>
  <r>
    <x v="1290"/>
    <x v="1426"/>
    <s v="Doshi, Mitul"/>
    <x v="1"/>
    <x v="62"/>
    <s v="02-11-2025 05:48"/>
    <s v="02-12-2025 05:48"/>
    <s v="false"/>
    <s v="02-21-2025 22:48"/>
    <s v="false"/>
    <s v="02-12-2025 05:28"/>
    <s v="Sinha, Mahesh"/>
    <x v="6"/>
    <n v="0.50454339683487437"/>
    <n v="69"/>
  </r>
  <r>
    <x v="1291"/>
    <x v="1427"/>
    <s v="Lee, Sunyoung"/>
    <x v="2"/>
    <x v="17"/>
    <s v="02-10-2025 14:30"/>
    <s v="02-11-2025 14:30"/>
    <s v="false"/>
    <s v="02-24-2025 14:30"/>
    <s v="false"/>
    <s v="02-10-2025 14:31"/>
    <s v="Mandi, Joe"/>
    <x v="14"/>
    <n v="0.47502846149016364"/>
    <n v="32"/>
  </r>
  <r>
    <x v="1292"/>
    <x v="1428"/>
    <s v="Makky, Christine"/>
    <x v="2"/>
    <x v="22"/>
    <s v="02-10-2025 17:09"/>
    <s v="02-11-2025 09:09"/>
    <s v="false"/>
    <s v="02-12-2025 17:09"/>
    <s v="false"/>
    <s v="02-10-2025 17:10"/>
    <s v="Sanjuan, Sonja"/>
    <x v="14"/>
    <n v="0.33676720512622838"/>
    <n v="52"/>
  </r>
  <r>
    <x v="1293"/>
    <x v="1429"/>
    <s v="Leventhal, David"/>
    <x v="2"/>
    <x v="17"/>
    <s v="02-10-2025 18:02"/>
    <s v="02-11-2025 14:02"/>
    <s v="false"/>
    <s v="02-17-2025 18:02"/>
    <s v="false"/>
    <s v="02-10-2025 18:03"/>
    <s v="Mandi, Joe"/>
    <x v="14"/>
    <n v="0.67619300343052635"/>
    <n v="52"/>
  </r>
  <r>
    <x v="1294"/>
    <x v="1430"/>
    <s v="Leventhal, David"/>
    <x v="2"/>
    <x v="17"/>
    <s v="02-10-2025 18:08"/>
    <s v="02-11-2025 14:08"/>
    <s v="false"/>
    <s v="02-17-2025 18:08"/>
    <s v="false"/>
    <s v="02-10-2025 18:09"/>
    <s v="Mandi, Joe"/>
    <x v="14"/>
    <n v="0.4569987256063186"/>
    <n v="31"/>
  </r>
  <r>
    <x v="1295"/>
    <x v="1431"/>
    <s v="Leventhal, David"/>
    <x v="2"/>
    <x v="17"/>
    <s v="02-10-2025 18:11"/>
    <s v="02-11-2025 14:11"/>
    <s v="false"/>
    <s v="02-17-2025 18:11"/>
    <s v="false"/>
    <s v="02-10-2025 18:12"/>
    <s v="Mandi, Joe"/>
    <x v="14"/>
    <n v="0.10761200514581271"/>
    <n v="5"/>
  </r>
  <r>
    <x v="1296"/>
    <x v="1432"/>
    <s v="Leventhal, David"/>
    <x v="2"/>
    <x v="17"/>
    <s v="02-10-2025 18:14"/>
    <s v="02-11-2025 14:14"/>
    <s v="false"/>
    <s v="02-17-2025 18:14"/>
    <s v="false"/>
    <s v="02-10-2025 18:14"/>
    <s v="Mandi, Joe"/>
    <x v="14"/>
    <n v="0.24761187191733569"/>
    <n v="17"/>
  </r>
  <r>
    <x v="1297"/>
    <x v="1433"/>
    <s v="Shah, Jainam"/>
    <x v="1"/>
    <x v="39"/>
    <s v="02-11-2025 05:43"/>
    <s v="02-12-2025 05:43"/>
    <s v="false"/>
    <s v="02-21-2025 22:43"/>
    <s v="false"/>
    <s v="02-11-2025 06:42"/>
    <s v="Sinha, Mahesh"/>
    <x v="10"/>
    <n v="0.7207548526289731"/>
    <n v="123"/>
  </r>
  <r>
    <x v="1298"/>
    <x v="1434"/>
    <s v="Thakkar, Kaushal"/>
    <x v="1"/>
    <x v="60"/>
    <s v="02-11-2025 05:52"/>
    <s v="02-11-2025 09:52"/>
    <s v="false"/>
    <s v="02-13-2025 05:52"/>
    <s v="false"/>
    <s v="02-11-2025 06:54"/>
    <s v="Sinha, Mahesh"/>
    <x v="10"/>
    <n v="0.11514352690486929"/>
    <n v="4"/>
  </r>
  <r>
    <x v="1299"/>
    <x v="1435"/>
    <s v="Bernikow, Kelly"/>
    <x v="1"/>
    <x v="33"/>
    <s v="02-10-2025 15:26"/>
    <s v="02-11-2025 15:26"/>
    <s v="false"/>
    <s v="02-21-2025 08:26"/>
    <s v="false"/>
    <s v="02-11-2025 12:13"/>
    <s v="C M, Saravanan"/>
    <x v="10"/>
    <n v="0.3307575535968893"/>
    <n v="33"/>
  </r>
  <r>
    <x v="1300"/>
    <x v="1436"/>
    <s v="Teplitzky, Joshua"/>
    <x v="2"/>
    <x v="23"/>
    <s v="02-10-2025 17:16"/>
    <s v="02-11-2025 17:16"/>
    <s v="false"/>
    <s v="02-24-2025 17:16"/>
    <s v="false"/>
    <s v="02-10-2025 17:16"/>
    <s v="Baldwin, Sharon"/>
    <x v="14"/>
    <n v="0.81744345935503215"/>
    <n v="97"/>
  </r>
  <r>
    <x v="1301"/>
    <x v="1437"/>
    <s v="Astorino, Maryellen"/>
    <x v="2"/>
    <x v="23"/>
    <s v="02-10-2025 17:19"/>
    <s v="02-11-2025 17:19"/>
    <s v="false"/>
    <s v="02-24-2025 17:19"/>
    <s v="false"/>
    <s v="02-10-2025 17:19"/>
    <s v="Baldwin, Sharon"/>
    <x v="14"/>
    <n v="0.13131462243202896"/>
    <n v="13"/>
  </r>
  <r>
    <x v="1302"/>
    <x v="1438"/>
    <s v="Teplitzky, Linda"/>
    <x v="2"/>
    <x v="23"/>
    <s v="02-10-2025 17:20"/>
    <s v="02-11-2025 17:20"/>
    <s v="false"/>
    <s v="02-24-2025 17:20"/>
    <s v="false"/>
    <s v="02-10-2025 17:20"/>
    <s v="Baldwin, Sharon"/>
    <x v="14"/>
    <n v="0.67620033984821881"/>
    <n v="80"/>
  </r>
  <r>
    <x v="1303"/>
    <x v="1439"/>
    <s v="Johnson, Natalie"/>
    <x v="2"/>
    <x v="23"/>
    <s v="02-10-2025 17:21"/>
    <s v="02-11-2025 17:21"/>
    <s v="false"/>
    <s v="02-24-2025 17:21"/>
    <s v="false"/>
    <s v="02-11-2025 11:26"/>
    <s v="Baldwin, Sharon"/>
    <x v="10"/>
    <n v="0.58821517353992447"/>
    <n v="62"/>
  </r>
  <r>
    <x v="1304"/>
    <x v="1440"/>
    <s v="Simos, Karen"/>
    <x v="2"/>
    <x v="23"/>
    <s v="02-10-2025 17:22"/>
    <s v="02-11-2025 17:22"/>
    <s v="false"/>
    <s v="02-24-2025 17:22"/>
    <s v="false"/>
    <s v="02-10-2025 17:22"/>
    <s v="Baldwin, Sharon"/>
    <x v="14"/>
    <n v="0.11013025115314812"/>
    <n v="7"/>
  </r>
  <r>
    <x v="1305"/>
    <x v="1441"/>
    <s v="Sukdeo-Gobin, Renuka"/>
    <x v="2"/>
    <x v="22"/>
    <s v="02-10-2025 18:12"/>
    <s v="02-11-2025 18:12"/>
    <s v="false"/>
    <s v="02-24-2025 18:12"/>
    <s v="false"/>
    <s v="02-10-2025 18:27"/>
    <s v="Sanjuan, Sonja"/>
    <x v="14"/>
    <n v="0.43375719083040609"/>
    <n v="57"/>
  </r>
  <r>
    <x v="1306"/>
    <x v="1442"/>
    <s v="Parmar, Abhijitsinh"/>
    <x v="1"/>
    <x v="62"/>
    <s v="02-11-2025 00:54"/>
    <s v="02-12-2025 00:54"/>
    <s v="false"/>
    <s v="02-21-2025 17:54"/>
    <s v="false"/>
    <s v="02-11-2025 01:23"/>
    <s v="Sinha, Mahesh"/>
    <x v="10"/>
    <n v="0.64404647769165324"/>
    <n v="92"/>
  </r>
  <r>
    <x v="1307"/>
    <x v="1443"/>
    <s v="DeNisco, Michael"/>
    <x v="2"/>
    <x v="74"/>
    <s v="02-10-2025 16:10"/>
    <s v="02-11-2025 16:10"/>
    <s v="false"/>
    <s v="02-24-2025 16:10"/>
    <s v="false"/>
    <s v="02-10-2025 17:18"/>
    <s v="Smith, Sean"/>
    <x v="14"/>
    <n v="0.57115071284853491"/>
    <n v="37"/>
  </r>
  <r>
    <x v="1308"/>
    <x v="1444"/>
    <s v="Pradhan, Mayur"/>
    <x v="1"/>
    <x v="39"/>
    <s v="02-11-2025 00:29"/>
    <s v="02-12-2025 00:29"/>
    <s v="false"/>
    <s v="02-21-2025 17:29"/>
    <s v="false"/>
    <s v="02-11-2025 00:48"/>
    <s v="Sinha, Mahesh"/>
    <x v="10"/>
    <n v="0.43002830849363749"/>
    <n v="69"/>
  </r>
  <r>
    <x v="239"/>
    <x v="1445"/>
    <s v="Cathers, Gigi"/>
    <x v="1"/>
    <x v="68"/>
    <s v="02-10-2025 19:37"/>
    <s v="02-11-2025 19:37"/>
    <s v="false"/>
    <s v="02-21-2025 12:37"/>
    <s v="false"/>
    <s v="02-11-2025 12:18"/>
    <s v="C M, Saravanan"/>
    <x v="10"/>
    <n v="0.75973103091201"/>
    <n v="74"/>
  </r>
  <r>
    <x v="428"/>
    <x v="1446"/>
    <s v="Caruso, Christina"/>
    <x v="1"/>
    <x v="51"/>
    <s v="02-10-2025 15:28"/>
    <s v="02-10-2025 19:28"/>
    <s v="true"/>
    <s v="02-12-2025 15:28"/>
    <s v="false"/>
    <s v="02-10-2025 20:55"/>
    <s v="C M, Saravanan"/>
    <x v="14"/>
    <n v="0.34144985694458452"/>
    <n v="52"/>
  </r>
  <r>
    <x v="14"/>
    <x v="1447"/>
    <s v="Artus Jr, Terry"/>
    <x v="1"/>
    <x v="78"/>
    <s v="02-10-2025 17:44"/>
    <s v="02-11-2025 17:44"/>
    <s v="false"/>
    <s v="02-21-2025 10:44"/>
    <s v="false"/>
    <s v="02-12-2025 16:11"/>
    <s v="C M, Saravanan"/>
    <x v="6"/>
    <n v="0.97934375743800406"/>
    <n v="38"/>
  </r>
  <r>
    <x v="1309"/>
    <x v="1448"/>
    <s v="Kendall, Gary P."/>
    <x v="1"/>
    <x v="78"/>
    <s v="02-10-2025 15:57"/>
    <s v="02-11-2025 15:57"/>
    <s v="false"/>
    <s v="02-21-2025 08:57"/>
    <s v="false"/>
    <s v="02-10-2025 16:55"/>
    <s v="C M, Saravanan"/>
    <x v="14"/>
    <n v="0.97316035794980449"/>
    <n v="37"/>
  </r>
  <r>
    <x v="1310"/>
    <x v="1449"/>
    <s v="Bakker, Harmen P."/>
    <x v="1"/>
    <x v="51"/>
    <s v="02-10-2025 16:18"/>
    <s v="02-10-2025 20:18"/>
    <s v="false"/>
    <s v="02-12-2025 16:18"/>
    <s v="false"/>
    <s v="02-10-2025 18:01"/>
    <s v="C M, Saravanan"/>
    <x v="14"/>
    <n v="0.29464466416203927"/>
    <n v="42"/>
  </r>
  <r>
    <x v="1311"/>
    <x v="1450"/>
    <s v="Evans, Luke T."/>
    <x v="1"/>
    <x v="51"/>
    <s v="02-10-2025 17:37"/>
    <s v="02-11-2025 01:37"/>
    <s v="false"/>
    <s v="02-16-2025 10:07"/>
    <s v="false"/>
    <s v="02-13-2025 09:07"/>
    <s v="C M, Saravanan"/>
    <x v="12"/>
    <n v="0.79915235798344586"/>
    <n v="114"/>
  </r>
  <r>
    <x v="1101"/>
    <x v="1451"/>
    <s v="Knoebel, James"/>
    <x v="2"/>
    <x v="21"/>
    <s v="02-10-2025 18:10"/>
    <s v="02-11-2025 18:10"/>
    <s v="false"/>
    <s v="02-24-2025 18:10"/>
    <s v="false"/>
    <s v="02-10-2025 18:27"/>
    <s v="Sanjuan, Sonja"/>
    <x v="14"/>
    <n v="0.62331920987291067"/>
    <n v="41"/>
  </r>
  <r>
    <x v="1312"/>
    <x v="1452"/>
    <s v="Didwania, Rashi"/>
    <x v="1"/>
    <x v="39"/>
    <s v="02-11-2025 00:12"/>
    <s v="02-12-2025 00:12"/>
    <s v="false"/>
    <s v="02-21-2025 17:12"/>
    <s v="false"/>
    <s v="02-11-2025 00:17"/>
    <s v="Sinha, Mahesh"/>
    <x v="10"/>
    <n v="0.56303728821616783"/>
    <n v="95"/>
  </r>
  <r>
    <x v="499"/>
    <x v="1453"/>
    <s v="Voicemail"/>
    <x v="1"/>
    <x v="30"/>
    <s v="02-10-2025 21:36"/>
    <s v="02-11-2025 21:36"/>
    <s v="false"/>
    <s v="02-21-2025 14:36"/>
    <s v="false"/>
    <s v="02-11-2025 00:46"/>
    <s v="C M, Saravanan"/>
    <x v="10"/>
    <n v="0.16711317246592994"/>
    <n v="4"/>
  </r>
  <r>
    <x v="1313"/>
    <x v="1454"/>
    <s v="Zari, Diana"/>
    <x v="1"/>
    <x v="51"/>
    <s v="02-10-2025 21:54"/>
    <s v="02-11-2025 01:54"/>
    <s v="false"/>
    <s v="02-12-2025 21:54"/>
    <s v="false"/>
    <s v="02-10-2025 22:30"/>
    <s v="C M, Saravanan"/>
    <x v="14"/>
    <n v="0.202184206109013"/>
    <n v="29"/>
  </r>
  <r>
    <x v="1314"/>
    <x v="1455"/>
    <s v="Garcia, Michael"/>
    <x v="1"/>
    <x v="34"/>
    <s v="02-10-2025 16:56"/>
    <s v="02-11-2025 16:56"/>
    <s v="false"/>
    <s v="02-21-2025 09:56"/>
    <s v="false"/>
    <s v="02-11-2025 08:38"/>
    <s v="C M, Saravanan"/>
    <x v="10"/>
    <n v="0.77653201056884913"/>
    <n v="95"/>
  </r>
  <r>
    <x v="1315"/>
    <x v="1456"/>
    <s v="Pariente, Victoria"/>
    <x v="2"/>
    <x v="12"/>
    <s v="02-10-2025 18:20"/>
    <s v="02-11-2025 14:20"/>
    <s v="true"/>
    <s v="02-17-2025 18:20"/>
    <s v="false"/>
    <s v="02-11-2025 17:39"/>
    <s v="Mandi, Joe"/>
    <x v="10"/>
    <n v="0.6129182609702587"/>
    <n v="8"/>
  </r>
  <r>
    <x v="1316"/>
    <x v="1457"/>
    <s v="Beames, Jennifer"/>
    <x v="1"/>
    <x v="34"/>
    <s v="02-10-2025 17:13"/>
    <s v="02-11-2025 18:49"/>
    <s v="false"/>
    <s v="02-21-2025 11:49"/>
    <s v="false"/>
    <s v="02-11-2025 11:49"/>
    <s v="C M, Saravanan"/>
    <x v="10"/>
    <n v="9.7969511722118541E-2"/>
    <n v="11"/>
  </r>
  <r>
    <x v="1317"/>
    <x v="1458"/>
    <s v="Aujard-Pearson, Nathalie"/>
    <x v="1"/>
    <x v="29"/>
    <s v="02-10-2025 17:22"/>
    <s v="02-12-2025 00:28"/>
    <s v="false"/>
    <s v="02-21-2025 17:28"/>
    <s v="false"/>
    <s v="02-11-2025 09:55"/>
    <s v="C M, Saravanan"/>
    <x v="10"/>
    <n v="0.62588472133132422"/>
    <n v="49"/>
  </r>
  <r>
    <x v="1318"/>
    <x v="1459"/>
    <s v="Bhalodia, Kairvy"/>
    <x v="1"/>
    <x v="39"/>
    <s v="02-11-2025 01:52"/>
    <s v="02-12-2025 01:52"/>
    <s v="false"/>
    <s v="02-21-2025 18:52"/>
    <s v="false"/>
    <s v="02-11-2025 02:40"/>
    <s v="Sinha, Mahesh"/>
    <x v="10"/>
    <n v="0.70875305566175817"/>
    <n v="117"/>
  </r>
  <r>
    <x v="1319"/>
    <x v="1460"/>
    <s v="Chowtakuri, Sandeep"/>
    <x v="1"/>
    <x v="5"/>
    <s v="02-11-2025 02:50"/>
    <s v="02-12-2025 02:50"/>
    <s v="false"/>
    <s v="02-21-2025 19:50"/>
    <s v="false"/>
    <s v="02-12-2025 08:36"/>
    <s v="Sinha, Mahesh"/>
    <x v="6"/>
    <n v="5.8659324164842097E-2"/>
    <n v="3"/>
  </r>
  <r>
    <x v="1320"/>
    <x v="1461"/>
    <s v="Hossain, Arman M."/>
    <x v="1"/>
    <x v="1"/>
    <s v="02-10-2025 17:34"/>
    <s v="02-11-2025 17:34"/>
    <s v="false"/>
    <s v="02-21-2025 10:34"/>
    <s v="false"/>
    <s v="02-11-2025 12:25"/>
    <s v="C M, Saravanan"/>
    <x v="10"/>
    <n v="0.62273701328369502"/>
    <n v="52"/>
  </r>
  <r>
    <x v="1321"/>
    <x v="1462"/>
    <s v="Ulezalka, Taylor"/>
    <x v="1"/>
    <x v="78"/>
    <s v="02-10-2025 21:21"/>
    <s v="02-11-2025 21:21"/>
    <s v="false"/>
    <s v="02-21-2025 14:21"/>
    <s v="false"/>
    <s v="02-10-2025 21:38"/>
    <s v="C M, Saravanan"/>
    <x v="14"/>
    <n v="0.511179785710421"/>
    <n v="17"/>
  </r>
  <r>
    <x v="1322"/>
    <x v="1463"/>
    <s v="Cheradil, Abish Mathew"/>
    <x v="1"/>
    <x v="37"/>
    <s v="02-11-2025 01:23"/>
    <s v="02-12-2025 01:23"/>
    <s v="false"/>
    <s v="02-21-2025 18:23"/>
    <s v="false"/>
    <s v="02-11-2025 03:28"/>
    <s v="Sinha, Mahesh"/>
    <x v="10"/>
    <n v="0.84030777684362534"/>
    <n v="93"/>
  </r>
  <r>
    <x v="1323"/>
    <x v="1464"/>
    <s v="Narang, Manpreet"/>
    <x v="1"/>
    <x v="62"/>
    <s v="02-11-2025 04:26"/>
    <s v="02-16-2025 14:30"/>
    <s v="false"/>
    <s v="02-26-2025 08:00"/>
    <s v="false"/>
    <s v="02-20-2025 01:09"/>
    <s v="Sinha, Mahesh"/>
    <x v="13"/>
    <n v="0.96707266922686241"/>
    <n v="136"/>
  </r>
  <r>
    <x v="1324"/>
    <x v="1465"/>
    <s v="Finney, Corinna"/>
    <x v="2"/>
    <x v="24"/>
    <s v="02-10-2025 20:04"/>
    <s v="02-28-2025 08:12"/>
    <s v="false"/>
    <s v="03-06-2025 12:12"/>
    <s v="false"/>
    <s v="02-27-2025 12:12"/>
    <s v="Sanjuan, Sonja"/>
    <x v="15"/>
    <n v="0.4063370981601393"/>
    <n v="19"/>
  </r>
  <r>
    <x v="1325"/>
    <x v="1466"/>
    <s v="Bertagnolli, Laura"/>
    <x v="1"/>
    <x v="46"/>
    <s v="02-11-2025 00:54"/>
    <s v="02-11-2025 01:54"/>
    <s v="true"/>
    <s v="02-11-2025 08:54"/>
    <s v="true"/>
    <s v="02-12-2025 07:12"/>
    <s v="C M, Saravanan"/>
    <x v="6"/>
    <n v="0.30011076311221752"/>
    <n v="44"/>
  </r>
  <r>
    <x v="1326"/>
    <x v="1467"/>
    <s v="Sonavni, Ayushi"/>
    <x v="1"/>
    <x v="62"/>
    <s v="02-11-2025 03:10"/>
    <s v="02-12-2025 03:10"/>
    <s v="false"/>
    <s v="02-21-2025 20:10"/>
    <s v="false"/>
    <s v="02-11-2025 05:43"/>
    <s v="Sinha, Mahesh"/>
    <x v="10"/>
    <n v="0.45207082291527989"/>
    <n v="62"/>
  </r>
  <r>
    <x v="1327"/>
    <x v="1468"/>
    <s v="Mudigandur, Praneeth Venkat"/>
    <x v="1"/>
    <x v="37"/>
    <s v="02-11-2025 06:02"/>
    <s v="02-12-2025 06:02"/>
    <s v="false"/>
    <s v="02-21-2025 23:03"/>
    <s v="false"/>
    <s v="02-11-2025 06:42"/>
    <s v="Sinha, Mahesh"/>
    <x v="10"/>
    <n v="0.220848787758541"/>
    <n v="23"/>
  </r>
  <r>
    <x v="1328"/>
    <x v="1469"/>
    <s v="Ponce, Caroline"/>
    <x v="2"/>
    <x v="53"/>
    <s v="02-10-2025 19:53"/>
    <s v="02-11-2025 11:00"/>
    <s v="false"/>
    <s v="02-13-2025 07:00"/>
    <s v="true"/>
    <s v="02-27-2025 03:39"/>
    <s v="Lorenz, Joshua D."/>
    <x v="15"/>
    <n v="0.62369654763797788"/>
    <n v="5"/>
  </r>
  <r>
    <x v="1329"/>
    <x v="1470"/>
    <s v="Zari, Diana"/>
    <x v="1"/>
    <x v="51"/>
    <s v="02-10-2025 21:57"/>
    <s v="02-11-2025 01:57"/>
    <s v="false"/>
    <s v="02-12-2025 21:57"/>
    <s v="false"/>
    <s v="02-10-2025 22:31"/>
    <s v="C M, Saravanan"/>
    <x v="14"/>
    <n v="0.41909664799309232"/>
    <n v="59"/>
  </r>
  <r>
    <x v="1330"/>
    <x v="1471"/>
    <s v="Narang, Rishi"/>
    <x v="1"/>
    <x v="39"/>
    <s v="02-11-2025 03:00"/>
    <s v="02-12-2025 03:00"/>
    <s v="false"/>
    <s v="02-21-2025 20:00"/>
    <s v="false"/>
    <s v="02-11-2025 04:52"/>
    <s v="Sinha, Mahesh"/>
    <x v="10"/>
    <n v="0.46109438087616006"/>
    <n v="74"/>
  </r>
  <r>
    <x v="1331"/>
    <x v="1472"/>
    <s v="Sant, Bhumika"/>
    <x v="1"/>
    <x v="39"/>
    <s v="02-11-2025 00:42"/>
    <s v="02-12-2025 00:42"/>
    <s v="false"/>
    <s v="02-21-2025 17:42"/>
    <s v="false"/>
    <s v="02-14-2025 08:18"/>
    <s v="Sinha, Mahesh"/>
    <x v="3"/>
    <n v="0.98556239712536575"/>
    <n v="167"/>
  </r>
  <r>
    <x v="1332"/>
    <x v="1473"/>
    <s v="Bonagiri, Aditi"/>
    <x v="1"/>
    <x v="60"/>
    <s v="02-11-2025 03:04"/>
    <s v="02-12-2025 03:04"/>
    <s v="false"/>
    <s v="02-21-2025 20:04"/>
    <s v="false"/>
    <s v="02-11-2025 06:14"/>
    <s v="Sinha, Mahesh"/>
    <x v="10"/>
    <n v="0.21692767752032693"/>
    <n v="7"/>
  </r>
  <r>
    <x v="1333"/>
    <x v="1474"/>
    <s v="Namburi, Anil"/>
    <x v="1"/>
    <x v="39"/>
    <s v="02-11-2025 00:17"/>
    <s v="02-11-2025 04:17"/>
    <s v="false"/>
    <s v="02-13-2025 00:17"/>
    <s v="false"/>
    <s v="02-11-2025 00:54"/>
    <s v="Sinha, Mahesh"/>
    <x v="10"/>
    <n v="0.92847268779329883"/>
    <n v="157"/>
  </r>
  <r>
    <x v="1334"/>
    <x v="1475"/>
    <s v="Jeswani, Toshik"/>
    <x v="1"/>
    <x v="39"/>
    <s v="02-11-2025 04:46"/>
    <s v="02-11-2025 08:46"/>
    <s v="false"/>
    <s v="02-13-2025 04:46"/>
    <s v="false"/>
    <s v="02-12-2025 05:57"/>
    <s v="Sinha, Mahesh"/>
    <x v="6"/>
    <n v="0.51980268772015736"/>
    <n v="88"/>
  </r>
  <r>
    <x v="1335"/>
    <x v="1476"/>
    <s v="Thakkar, Karan"/>
    <x v="1"/>
    <x v="5"/>
    <s v="02-11-2025 05:43"/>
    <s v="02-12-2025 05:43"/>
    <s v="false"/>
    <s v="02-21-2025 22:43"/>
    <s v="false"/>
    <s v="02-11-2025 07:05"/>
    <s v="Sinha, Mahesh"/>
    <x v="10"/>
    <n v="0.69718376698189344"/>
    <n v="53"/>
  </r>
  <r>
    <x v="1161"/>
    <x v="1477"/>
    <s v="Spence, Jodi-Ann"/>
    <x v="2"/>
    <x v="49"/>
    <s v="02-11-2025 09:43"/>
    <s v="02-11-2025 17:43"/>
    <s v="false"/>
    <s v="02-18-2025 09:43"/>
    <s v="false"/>
    <s v="02-12-2025 12:17"/>
    <s v="Sanjuan, Sonja"/>
    <x v="6"/>
    <n v="0.65603165038934841"/>
    <n v="8"/>
  </r>
  <r>
    <x v="1336"/>
    <x v="1478"/>
    <s v="Reggiannini, Madeline"/>
    <x v="1"/>
    <x v="78"/>
    <s v="02-11-2025 15:23"/>
    <s v="02-12-2025 15:23"/>
    <s v="false"/>
    <s v="02-22-2025 16:23"/>
    <s v="false"/>
    <s v="02-12-2025 15:45"/>
    <s v="C M, Saravanan"/>
    <x v="6"/>
    <n v="0.73590609185888378"/>
    <n v="26"/>
  </r>
  <r>
    <x v="1337"/>
    <x v="1479"/>
    <s v="S, Vijayalakshmi"/>
    <x v="1"/>
    <x v="39"/>
    <s v="02-11-2025 23:50"/>
    <s v="02-12-2025 00:50"/>
    <s v="true"/>
    <s v="02-12-2025 07:50"/>
    <s v="false"/>
    <s v="02-12-2025 01:32"/>
    <s v="Sinha, Mahesh"/>
    <x v="6"/>
    <n v="0.44280340620362924"/>
    <n v="72"/>
  </r>
  <r>
    <x v="1338"/>
    <x v="1480"/>
    <s v="Shapss, Fred"/>
    <x v="1"/>
    <x v="34"/>
    <s v="02-11-2025 08:38"/>
    <s v="02-12-2025 04:21"/>
    <s v="false"/>
    <s v="02-14-2025 00:21"/>
    <s v="false"/>
    <s v="02-13-2025 10:27"/>
    <s v="C M, Saravanan"/>
    <x v="12"/>
    <n v="0.18980087198212081"/>
    <n v="19"/>
  </r>
  <r>
    <x v="1339"/>
    <x v="1481"/>
    <s v="CC Intranet"/>
    <x v="1"/>
    <x v="62"/>
    <s v="02-11-2025 08:45"/>
    <s v="02-12-2025 08:45"/>
    <s v="false"/>
    <s v="02-22-2025 09:45"/>
    <s v="false"/>
    <s v="02-17-2025 03:40"/>
    <s v="Sinha, Mahesh"/>
    <x v="8"/>
    <n v="0.53218215212938991"/>
    <n v="76"/>
  </r>
  <r>
    <x v="1340"/>
    <x v="1482"/>
    <s v="Chen, Dongyao"/>
    <x v="1"/>
    <x v="79"/>
    <s v="02-11-2025 09:53"/>
    <s v="02-12-2025 09:53"/>
    <s v="false"/>
    <s v="02-22-2025 10:54"/>
    <s v="false"/>
    <s v="02-11-2025 15:09"/>
    <s v="C M, Saravanan"/>
    <x v="10"/>
    <n v="0.64413100850373084"/>
    <n v="25"/>
  </r>
  <r>
    <x v="685"/>
    <x v="1483"/>
    <s v="Teo, Sharon"/>
    <x v="1"/>
    <x v="29"/>
    <s v="02-11-2025 10:18"/>
    <s v="02-12-2025 10:18"/>
    <s v="false"/>
    <s v="02-22-2025 11:18"/>
    <s v="false"/>
    <s v="02-11-2025 12:31"/>
    <s v="C M, Saravanan"/>
    <x v="10"/>
    <n v="0.40608659383214118"/>
    <n v="33"/>
  </r>
  <r>
    <x v="1341"/>
    <x v="1484"/>
    <s v="Alves, Robert"/>
    <x v="1"/>
    <x v="66"/>
    <s v="02-11-2025 09:35"/>
    <s v="02-12-2025 09:35"/>
    <s v="false"/>
    <s v="02-22-2025 10:36"/>
    <s v="false"/>
    <s v="02-11-2025 09:53"/>
    <s v="C M, Saravanan"/>
    <x v="10"/>
    <n v="0.5705963737000318"/>
    <n v="53"/>
  </r>
  <r>
    <x v="1342"/>
    <x v="1485"/>
    <s v="Perlmutter, Conor"/>
    <x v="1"/>
    <x v="19"/>
    <s v="02-11-2025 11:48"/>
    <s v="02-12-2025 11:48"/>
    <s v="false"/>
    <s v="02-22-2025 12:48"/>
    <s v="false"/>
    <s v="02-13-2025 11:22"/>
    <s v="C M, Saravanan"/>
    <x v="12"/>
    <n v="0.44081823374799911"/>
    <n v="25"/>
  </r>
  <r>
    <x v="1343"/>
    <x v="1486"/>
    <s v="Glauner, Patricia"/>
    <x v="1"/>
    <x v="33"/>
    <s v="02-11-2025 14:35"/>
    <s v="02-11-2025 18:35"/>
    <s v="true"/>
    <s v="02-13-2025 14:35"/>
    <s v="false"/>
    <s v="02-12-2025 10:09"/>
    <s v="C M, Saravanan"/>
    <x v="6"/>
    <n v="0.83597347142890577"/>
    <n v="96"/>
  </r>
  <r>
    <x v="1344"/>
    <x v="1487"/>
    <s v="Jagatha, Sairam"/>
    <x v="1"/>
    <x v="39"/>
    <s v="02-11-2025 06:12"/>
    <s v="02-12-2025 06:12"/>
    <s v="false"/>
    <s v="02-21-2025 23:12"/>
    <s v="false"/>
    <s v="02-11-2025 06:36"/>
    <s v="Sinha, Mahesh"/>
    <x v="10"/>
    <n v="0.30565110490104797"/>
    <n v="45"/>
  </r>
  <r>
    <x v="1303"/>
    <x v="1488"/>
    <s v="Johnson, Natalie"/>
    <x v="2"/>
    <x v="23"/>
    <s v="02-11-2025 11:06"/>
    <s v="02-12-2025 11:06"/>
    <s v="false"/>
    <s v="02-25-2025 11:07"/>
    <s v="false"/>
    <s v="02-11-2025 11:26"/>
    <s v="Baldwin, Sharon"/>
    <x v="10"/>
    <n v="0.67432496706969025"/>
    <n v="78"/>
  </r>
  <r>
    <x v="245"/>
    <x v="1489"/>
    <s v="Jajal, Khyati"/>
    <x v="2"/>
    <x v="9"/>
    <s v="02-11-2025 09:34"/>
    <s v="02-12-2025 09:34"/>
    <s v="false"/>
    <s v="02-25-2025 09:34"/>
    <s v="false"/>
    <s v="02-11-2025 16:26"/>
    <s v="Sanjuan, Sonja"/>
    <x v="10"/>
    <n v="0.85259238696626127"/>
    <n v="26"/>
  </r>
  <r>
    <x v="1345"/>
    <x v="1490"/>
    <s v="Weronick, Lauren"/>
    <x v="1"/>
    <x v="76"/>
    <s v="02-11-2025 09:34"/>
    <s v="02-12-2025 09:34"/>
    <s v="false"/>
    <s v="02-22-2025 10:34"/>
    <s v="false"/>
    <s v="02-11-2025 18:18"/>
    <s v="C M, Saravanan"/>
    <x v="10"/>
    <n v="0.29567887464206133"/>
    <n v="22"/>
  </r>
  <r>
    <x v="1346"/>
    <x v="1491"/>
    <s v="Davis, Craig"/>
    <x v="1"/>
    <x v="33"/>
    <s v="02-11-2025 11:02"/>
    <s v="02-12-2025 11:02"/>
    <s v="false"/>
    <s v="02-22-2025 12:02"/>
    <s v="false"/>
    <s v="02-12-2025 12:26"/>
    <s v="C M, Saravanan"/>
    <x v="6"/>
    <n v="0.36283554884861657"/>
    <n v="37"/>
  </r>
  <r>
    <x v="1347"/>
    <x v="1492"/>
    <s v="Pekrul, Ryan A."/>
    <x v="1"/>
    <x v="76"/>
    <s v="02-11-2025 16:18"/>
    <s v="02-12-2025 16:18"/>
    <s v="false"/>
    <s v="02-22-2025 17:18"/>
    <s v="false"/>
    <s v="02-13-2025 16:09"/>
    <s v="C M, Saravanan"/>
    <x v="12"/>
    <n v="0.33815855652196813"/>
    <n v="27"/>
  </r>
  <r>
    <x v="597"/>
    <x v="1493"/>
    <s v="Ali, Mohd Zubair"/>
    <x v="1"/>
    <x v="39"/>
    <s v="02-12-2025 03:46"/>
    <s v="02-12-2025 04:46"/>
    <s v="true"/>
    <s v="02-12-2025 11:46"/>
    <s v="false"/>
    <s v="02-12-2025 05:19"/>
    <s v="Sinha, Mahesh"/>
    <x v="6"/>
    <n v="0.38115262682871132"/>
    <n v="61"/>
  </r>
  <r>
    <x v="703"/>
    <x v="1494"/>
    <s v="Lawrence, Abin"/>
    <x v="3"/>
    <x v="77"/>
    <s v="02-11-2025 08:11"/>
    <s v="02-11-2025 14:11"/>
    <s v="false"/>
    <s v="02-13-2025 08:11"/>
    <s v="false"/>
    <s v="02-11-2025 08:47"/>
    <s v="Paul, Kimberly"/>
    <x v="10"/>
    <n v="0.60719275713470611"/>
    <n v="28"/>
  </r>
  <r>
    <x v="1348"/>
    <x v="1495"/>
    <s v="Taylor, Matthew"/>
    <x v="1"/>
    <x v="34"/>
    <s v="02-11-2025 09:10"/>
    <s v="02-11-2025 13:10"/>
    <s v="false"/>
    <s v="02-13-2025 09:10"/>
    <s v="false"/>
    <s v="02-11-2025 10:11"/>
    <s v="C M, Saravanan"/>
    <x v="10"/>
    <n v="0.95245220379235085"/>
    <n v="117"/>
  </r>
  <r>
    <x v="1349"/>
    <x v="1496"/>
    <s v="Prezkop, Mayke"/>
    <x v="3"/>
    <x v="77"/>
    <s v="02-11-2025 09:28"/>
    <s v="02-11-2025 15:28"/>
    <s v="false"/>
    <s v="02-13-2025 09:28"/>
    <s v="false"/>
    <s v="02-11-2025 10:37"/>
    <s v="Paul, Kimberly"/>
    <x v="10"/>
    <n v="0.41943944599671046"/>
    <n v="20"/>
  </r>
  <r>
    <x v="1350"/>
    <x v="1497"/>
    <s v="Abou Draa Barrios, Dasha"/>
    <x v="2"/>
    <x v="74"/>
    <s v="02-11-2025 09:34"/>
    <s v="02-12-2025 09:34"/>
    <s v="true"/>
    <s v="02-25-2025 09:34"/>
    <s v="false"/>
    <s v="02-13-2025 14:43"/>
    <s v="Smith, Sean"/>
    <x v="12"/>
    <n v="0.6583887254514309"/>
    <n v="44"/>
  </r>
  <r>
    <x v="1351"/>
    <x v="1498"/>
    <s v="Morris, Alisa"/>
    <x v="1"/>
    <x v="40"/>
    <s v="02-11-2025 10:04"/>
    <s v="02-12-2025 10:04"/>
    <s v="false"/>
    <s v="02-22-2025 11:04"/>
    <s v="false"/>
    <s v="02-12-2025 11:02"/>
    <s v="C M, Saravanan"/>
    <x v="6"/>
    <n v="0.97228942684676556"/>
    <n v="134"/>
  </r>
  <r>
    <x v="1352"/>
    <x v="1499"/>
    <s v="Marra, Casie"/>
    <x v="1"/>
    <x v="45"/>
    <s v="02-11-2025 10:50"/>
    <s v="02-12-2025 10:50"/>
    <s v="false"/>
    <s v="02-22-2025 11:50"/>
    <s v="false"/>
    <s v="02-12-2025 17:43"/>
    <s v="C M, Saravanan"/>
    <x v="6"/>
    <n v="0.71114491832559579"/>
    <n v="75"/>
  </r>
  <r>
    <x v="1353"/>
    <x v="1500"/>
    <s v="Vasquez, Melissa"/>
    <x v="1"/>
    <x v="76"/>
    <s v="02-11-2025 14:06"/>
    <s v="02-11-2025 22:06"/>
    <s v="false"/>
    <s v="02-17-2025 07:06"/>
    <s v="false"/>
    <s v="02-13-2025 17:32"/>
    <s v="C M, Saravanan"/>
    <x v="12"/>
    <n v="0.53570585701202678"/>
    <n v="40"/>
  </r>
  <r>
    <x v="1354"/>
    <x v="1501"/>
    <s v="Landrio, Frank"/>
    <x v="1"/>
    <x v="43"/>
    <s v="02-11-2025 17:49"/>
    <s v="02-12-2025 17:49"/>
    <s v="false"/>
    <s v="02-22-2025 18:49"/>
    <s v="false"/>
    <s v="02-11-2025 20:50"/>
    <s v="C M, Saravanan"/>
    <x v="10"/>
    <n v="0.62906591605334772"/>
    <n v="43"/>
  </r>
  <r>
    <x v="1355"/>
    <x v="1502"/>
    <s v="Patel, Dhruvil"/>
    <x v="1"/>
    <x v="60"/>
    <s v="02-12-2025 01:45"/>
    <s v="02-13-2025 01:45"/>
    <s v="false"/>
    <s v="02-23-2025 11:15"/>
    <s v="false"/>
    <s v="02-12-2025 02:06"/>
    <s v="Sinha, Mahesh"/>
    <x v="6"/>
    <n v="0.40276567018831244"/>
    <n v="19"/>
  </r>
  <r>
    <x v="1356"/>
    <x v="1503"/>
    <s v="Jain, Darshan"/>
    <x v="1"/>
    <x v="56"/>
    <s v="02-12-2025 06:42"/>
    <s v="02-13-2025 06:42"/>
    <s v="false"/>
    <s v="02-23-2025 16:12"/>
    <s v="false"/>
    <s v="02-14-2025 01:03"/>
    <s v="Sinha, Mahesh"/>
    <x v="3"/>
    <n v="2.7516705093264204E-2"/>
    <n v="2"/>
  </r>
  <r>
    <x v="1357"/>
    <x v="1504"/>
    <s v="Wong, Jane"/>
    <x v="2"/>
    <x v="21"/>
    <s v="02-11-2025 08:43"/>
    <s v="02-11-2025 16:43"/>
    <s v="false"/>
    <s v="02-18-2025 08:43"/>
    <s v="false"/>
    <s v="02-11-2025 09:56"/>
    <s v="Sanjuan, Sonja"/>
    <x v="10"/>
    <n v="0.48289054962888023"/>
    <n v="30"/>
  </r>
  <r>
    <x v="1358"/>
    <x v="1505"/>
    <s v="Kruck, Ciarra"/>
    <x v="2"/>
    <x v="21"/>
    <s v="02-11-2025 10:13"/>
    <s v="02-11-2025 14:13"/>
    <s v="false"/>
    <s v="02-13-2025 10:13"/>
    <s v="false"/>
    <s v="02-11-2025 11:18"/>
    <s v="Sanjuan, Sonja"/>
    <x v="10"/>
    <n v="0.48494481064152428"/>
    <n v="31"/>
  </r>
  <r>
    <x v="1359"/>
    <x v="1506"/>
    <s v="Nava, Adam"/>
    <x v="2"/>
    <x v="54"/>
    <s v="02-11-2025 11:46"/>
    <s v="02-12-2025 11:46"/>
    <s v="false"/>
    <s v="02-25-2025 11:47"/>
    <s v="false"/>
    <s v="02-11-2025 13:05"/>
    <s v="Sanjuan, Sonja"/>
    <x v="10"/>
    <n v="0.11594991346897221"/>
    <n v="7"/>
  </r>
  <r>
    <x v="1360"/>
    <x v="1507"/>
    <s v="Nickerson, Lena"/>
    <x v="2"/>
    <x v="21"/>
    <s v="02-11-2025 13:54"/>
    <s v="02-11-2025 17:54"/>
    <s v="false"/>
    <s v="02-13-2025 13:54"/>
    <s v="false"/>
    <s v="02-11-2025 15:41"/>
    <s v="Sanjuan, Sonja"/>
    <x v="10"/>
    <n v="0.74054220047713981"/>
    <n v="45"/>
  </r>
  <r>
    <x v="1361"/>
    <x v="1508"/>
    <s v="Shoykhet, Marina"/>
    <x v="2"/>
    <x v="17"/>
    <s v="02-11-2025 16:23"/>
    <s v="02-12-2025 16:23"/>
    <s v="false"/>
    <s v="02-25-2025 16:23"/>
    <s v="false"/>
    <s v="02-11-2025 16:23"/>
    <s v="Mandi, Joe"/>
    <x v="10"/>
    <n v="0.16164101118947827"/>
    <n v="7"/>
  </r>
  <r>
    <x v="1362"/>
    <x v="1509"/>
    <s v="Shoykhet, Marina"/>
    <x v="2"/>
    <x v="17"/>
    <s v="02-11-2025 16:24"/>
    <s v="02-12-2025 16:24"/>
    <s v="false"/>
    <s v="02-25-2025 16:24"/>
    <s v="false"/>
    <s v="02-11-2025 16:25"/>
    <s v="Mandi, Joe"/>
    <x v="10"/>
    <n v="0.31843846492852679"/>
    <n v="22"/>
  </r>
  <r>
    <x v="1363"/>
    <x v="1510"/>
    <s v="Bate, Michele"/>
    <x v="1"/>
    <x v="19"/>
    <s v="02-11-2025 11:23"/>
    <s v="02-12-2025 11:23"/>
    <s v="false"/>
    <s v="02-22-2025 12:23"/>
    <s v="false"/>
    <s v="02-11-2025 12:48"/>
    <s v="C M, Saravanan"/>
    <x v="10"/>
    <n v="0.60326320121306565"/>
    <n v="34"/>
  </r>
  <r>
    <x v="1364"/>
    <x v="1511"/>
    <s v="Iannello, Philip"/>
    <x v="2"/>
    <x v="22"/>
    <s v="02-11-2025 14:56"/>
    <s v="02-12-2025 14:56"/>
    <s v="false"/>
    <s v="02-25-2025 14:56"/>
    <s v="false"/>
    <s v="02-11-2025 15:05"/>
    <s v="Sanjuan, Sonja"/>
    <x v="10"/>
    <n v="2.0123656063147144E-2"/>
    <n v="3"/>
  </r>
  <r>
    <x v="1365"/>
    <x v="1512"/>
    <s v="Chelani, Punit"/>
    <x v="1"/>
    <x v="33"/>
    <s v="02-11-2025 09:29"/>
    <s v="02-12-2025 09:29"/>
    <s v="false"/>
    <s v="02-22-2025 10:29"/>
    <s v="false"/>
    <s v="02-14-2025 09:14"/>
    <s v="C M, Saravanan"/>
    <x v="3"/>
    <n v="0.86786970889717308"/>
    <n v="100"/>
  </r>
  <r>
    <x v="1366"/>
    <x v="1513"/>
    <s v="Bella, Paul"/>
    <x v="2"/>
    <x v="22"/>
    <s v="02-11-2025 09:33"/>
    <s v="02-11-2025 17:33"/>
    <s v="false"/>
    <s v="02-18-2025 09:33"/>
    <s v="false"/>
    <s v="02-11-2025 13:49"/>
    <s v="Sanjuan, Sonja"/>
    <x v="10"/>
    <n v="6.8658368705277528E-2"/>
    <n v="13"/>
  </r>
  <r>
    <x v="1367"/>
    <x v="1514"/>
    <s v="Chubeck, Kaitlin"/>
    <x v="2"/>
    <x v="35"/>
    <s v="02-11-2025 09:34"/>
    <s v="02-11-2025 13:34"/>
    <s v="false"/>
    <s v="02-13-2025 09:34"/>
    <s v="true"/>
    <s v="02-13-2025 14:40"/>
    <s v="Smith, Sean"/>
    <x v="12"/>
    <n v="0.55169747410191772"/>
    <n v="28"/>
  </r>
  <r>
    <x v="1368"/>
    <x v="1515"/>
    <s v="Nair, Vandana"/>
    <x v="1"/>
    <x v="62"/>
    <s v="02-11-2025 09:50"/>
    <s v="02-12-2025 09:50"/>
    <s v="false"/>
    <s v="02-22-2025 10:50"/>
    <s v="false"/>
    <s v="02-12-2025 06:09"/>
    <s v="Sinha, Mahesh"/>
    <x v="6"/>
    <n v="0.79842322099257512"/>
    <n v="114"/>
  </r>
  <r>
    <x v="1369"/>
    <x v="1516"/>
    <s v="Rangwala, Murtaza"/>
    <x v="1"/>
    <x v="60"/>
    <s v="02-12-2025 00:24"/>
    <s v="02-13-2025 00:24"/>
    <s v="false"/>
    <s v="02-23-2025 09:54"/>
    <s v="false"/>
    <s v="02-13-2025 00:45"/>
    <s v="Sinha, Mahesh"/>
    <x v="12"/>
    <n v="0.96100198392068359"/>
    <n v="58"/>
  </r>
  <r>
    <x v="250"/>
    <x v="1517"/>
    <s v="Hanley, Kaitlyn"/>
    <x v="1"/>
    <x v="45"/>
    <s v="02-11-2025 10:02"/>
    <s v="02-12-2025 10:02"/>
    <s v="false"/>
    <s v="02-22-2025 11:02"/>
    <s v="false"/>
    <s v="02-11-2025 22:55"/>
    <s v="C M, Saravanan"/>
    <x v="10"/>
    <n v="0.60360411002854719"/>
    <n v="65"/>
  </r>
  <r>
    <x v="1370"/>
    <x v="1518"/>
    <s v="Ticktin, Audrey"/>
    <x v="1"/>
    <x v="45"/>
    <s v="02-11-2025 13:30"/>
    <s v="02-11-2025 21:30"/>
    <s v="false"/>
    <s v="02-17-2025 06:30"/>
    <s v="false"/>
    <s v="02-12-2025 17:52"/>
    <s v="C M, Saravanan"/>
    <x v="6"/>
    <n v="0.47153444738166006"/>
    <n v="45"/>
  </r>
  <r>
    <x v="1371"/>
    <x v="1519"/>
    <s v="Hubbard, Laura"/>
    <x v="2"/>
    <x v="28"/>
    <s v="02-11-2025 13:48"/>
    <s v="02-12-2025 13:48"/>
    <s v="false"/>
    <s v="02-25-2025 13:48"/>
    <s v="false"/>
    <s v="02-11-2025 16:41"/>
    <s v="Baldwin, Sharon"/>
    <x v="10"/>
    <n v="0.20615475092584046"/>
    <n v="5"/>
  </r>
  <r>
    <x v="1372"/>
    <x v="1520"/>
    <s v="Pennella, Anna"/>
    <x v="1"/>
    <x v="76"/>
    <s v="02-11-2025 16:35"/>
    <s v="02-13-2025 15:27"/>
    <s v="false"/>
    <s v="02-24-2025 01:27"/>
    <s v="true"/>
    <s v="02-27-2025 19:46"/>
    <s v="C M, Saravanan"/>
    <x v="15"/>
    <n v="0.19603853686754646"/>
    <n v="17"/>
  </r>
  <r>
    <x v="1373"/>
    <x v="1521"/>
    <s v="Cernilli, Louis"/>
    <x v="2"/>
    <x v="22"/>
    <s v="02-11-2025 16:53"/>
    <s v="02-12-2025 16:53"/>
    <s v="false"/>
    <s v="02-25-2025 16:53"/>
    <s v="false"/>
    <s v="02-14-2025 16:44"/>
    <s v="Sanjuan, Sonja"/>
    <x v="3"/>
    <n v="0.64163555884469348"/>
    <n v="90"/>
  </r>
  <r>
    <x v="1262"/>
    <x v="1522"/>
    <s v="Lorange, Maddy"/>
    <x v="1"/>
    <x v="33"/>
    <s v="02-11-2025 09:19"/>
    <s v="02-12-2025 09:19"/>
    <s v="false"/>
    <s v="02-22-2025 10:19"/>
    <s v="false"/>
    <s v="02-14-2025 10:54"/>
    <s v="C M, Saravanan"/>
    <x v="3"/>
    <n v="0.80794935535682177"/>
    <n v="93"/>
  </r>
  <r>
    <x v="1374"/>
    <x v="1523"/>
    <s v="Kavishwar, Janki"/>
    <x v="0"/>
    <x v="41"/>
    <s v="02-12-2025 01:29"/>
    <s v="02-12-2025 15:00"/>
    <s v="false"/>
    <s v="02-19-2025 07:00"/>
    <s v="false"/>
    <s v="02-18-2025 04:12"/>
    <s v="Persells, Joe"/>
    <x v="21"/>
    <n v="0.60098661426007316"/>
    <n v="3"/>
  </r>
  <r>
    <x v="1375"/>
    <x v="1524"/>
    <s v="Gandhey, Lalith Adithya"/>
    <x v="1"/>
    <x v="5"/>
    <s v="02-12-2025 06:20"/>
    <s v="02-12-2025 10:20"/>
    <s v="false"/>
    <s v="02-14-2025 06:20"/>
    <s v="false"/>
    <s v="02-12-2025 07:11"/>
    <s v="Sinha, Mahesh"/>
    <x v="6"/>
    <n v="0.30411328861461007"/>
    <n v="25"/>
  </r>
  <r>
    <x v="1376"/>
    <x v="1525"/>
    <s v="Dalfonzo, David"/>
    <x v="1"/>
    <x v="46"/>
    <s v="02-11-2025 08:50"/>
    <s v="02-11-2025 09:50"/>
    <s v="false"/>
    <s v="02-11-2025 16:50"/>
    <s v="false"/>
    <s v="02-11-2025 09:07"/>
    <s v="C M, Saravanan"/>
    <x v="10"/>
    <n v="0.48550001678888288"/>
    <n v="68"/>
  </r>
  <r>
    <x v="1377"/>
    <x v="1526"/>
    <s v="Troccoli, Mary"/>
    <x v="2"/>
    <x v="4"/>
    <s v="02-11-2025 09:25"/>
    <s v="02-12-2025 09:25"/>
    <s v="false"/>
    <s v="02-25-2025 09:25"/>
    <s v="false"/>
    <s v="02-11-2025 09:25"/>
    <s v="Sanjuan, Sonja"/>
    <x v="10"/>
    <n v="0.53385390743153871"/>
    <n v="49"/>
  </r>
  <r>
    <x v="6"/>
    <x v="1527"/>
    <s v="Kumar, Anshul"/>
    <x v="1"/>
    <x v="56"/>
    <s v="02-12-2025 05:07"/>
    <s v="02-12-2025 13:07"/>
    <s v="false"/>
    <s v="02-17-2025 22:07"/>
    <s v="false"/>
    <s v="02-12-2025 07:17"/>
    <s v="Sinha, Mahesh"/>
    <x v="6"/>
    <n v="0.77178093883618404"/>
    <n v="43"/>
  </r>
  <r>
    <x v="819"/>
    <x v="1528"/>
    <s v="Schneider, Sara"/>
    <x v="2"/>
    <x v="22"/>
    <s v="02-11-2025 09:09"/>
    <s v="02-12-2025 09:09"/>
    <s v="true"/>
    <s v="02-25-2025 09:09"/>
    <s v="false"/>
    <s v="02-14-2025 16:43"/>
    <s v="Sanjuan, Sonja"/>
    <x v="3"/>
    <n v="0.81269134396580955"/>
    <n v="106"/>
  </r>
  <r>
    <x v="1378"/>
    <x v="1529"/>
    <s v="Scruggs, Jeanne"/>
    <x v="2"/>
    <x v="15"/>
    <s v="02-11-2025 10:30"/>
    <s v="02-13-2025 08:29"/>
    <s v="false"/>
    <s v="02-26-2025 08:29"/>
    <s v="false"/>
    <s v="02-12-2025 17:13"/>
    <s v="Sanjuan, Sonja"/>
    <x v="6"/>
    <n v="0.41669162739629739"/>
    <n v="13"/>
  </r>
  <r>
    <x v="1379"/>
    <x v="1530"/>
    <s v="Hu, Shirley"/>
    <x v="2"/>
    <x v="27"/>
    <s v="02-11-2025 13:19"/>
    <s v="02-12-2025 13:19"/>
    <s v="false"/>
    <s v="02-25-2025 13:19"/>
    <s v="false"/>
    <s v="02-11-2025 17:32"/>
    <s v="Sanjuan, Sonja"/>
    <x v="10"/>
    <n v="0.14326643601803346"/>
    <n v="13"/>
  </r>
  <r>
    <x v="1380"/>
    <x v="1531"/>
    <s v="Schofield, Chris"/>
    <x v="1"/>
    <x v="43"/>
    <s v="02-11-2025 19:16"/>
    <s v="02-12-2025 19:16"/>
    <s v="false"/>
    <s v="02-22-2025 20:16"/>
    <s v="false"/>
    <s v="02-11-2025 21:41"/>
    <s v="C M, Saravanan"/>
    <x v="10"/>
    <n v="0.98491706173628801"/>
    <n v="68"/>
  </r>
  <r>
    <x v="1381"/>
    <x v="1532"/>
    <s v="Shah, Nancy"/>
    <x v="1"/>
    <x v="37"/>
    <s v="02-12-2025 01:41"/>
    <s v="02-13-2025 01:41"/>
    <s v="false"/>
    <s v="02-23-2025 11:11"/>
    <s v="false"/>
    <s v="02-12-2025 04:37"/>
    <s v="Sinha, Mahesh"/>
    <x v="6"/>
    <n v="0.38621335331974593"/>
    <n v="48"/>
  </r>
  <r>
    <x v="1382"/>
    <x v="1533"/>
    <s v="Chan, Michelle"/>
    <x v="1"/>
    <x v="29"/>
    <s v="02-11-2025 10:54"/>
    <s v="02-12-2025 10:54"/>
    <s v="false"/>
    <s v="02-22-2025 11:54"/>
    <s v="false"/>
    <s v="02-11-2025 12:52"/>
    <s v="C M, Saravanan"/>
    <x v="10"/>
    <n v="0.74993309740053571"/>
    <n v="63"/>
  </r>
  <r>
    <x v="1383"/>
    <x v="1534"/>
    <s v="Bekri, Walid"/>
    <x v="2"/>
    <x v="28"/>
    <s v="02-11-2025 11:54"/>
    <s v="02-12-2025 11:54"/>
    <s v="false"/>
    <s v="02-25-2025 11:54"/>
    <s v="false"/>
    <s v="02-11-2025 11:54"/>
    <s v="Baldwin, Sharon"/>
    <x v="10"/>
    <n v="0.76597607627691655"/>
    <n v="13"/>
  </r>
  <r>
    <x v="1384"/>
    <x v="1535"/>
    <s v="Thakkar, Kaushal"/>
    <x v="1"/>
    <x v="39"/>
    <s v="02-12-2025 05:07"/>
    <s v="02-12-2025 09:07"/>
    <s v="false"/>
    <s v="02-14-2025 05:07"/>
    <s v="false"/>
    <s v="02-12-2025 07:18"/>
    <s v="Sinha, Mahesh"/>
    <x v="6"/>
    <n v="0.64709250768881899"/>
    <n v="107"/>
  </r>
  <r>
    <x v="1385"/>
    <x v="1536"/>
    <s v="Desai, Aakash"/>
    <x v="1"/>
    <x v="62"/>
    <s v="02-12-2025 06:11"/>
    <s v="02-13-2025 06:11"/>
    <s v="false"/>
    <s v="02-23-2025 15:41"/>
    <s v="false"/>
    <s v="02-12-2025 06:31"/>
    <s v="Sinha, Mahesh"/>
    <x v="6"/>
    <n v="0.28448919928763206"/>
    <n v="43"/>
  </r>
  <r>
    <x v="1386"/>
    <x v="1537"/>
    <s v="Serge, Heidi"/>
    <x v="2"/>
    <x v="9"/>
    <s v="02-11-2025 09:45"/>
    <s v="02-12-2025 09:45"/>
    <s v="false"/>
    <s v="03-03-2025 11:40"/>
    <s v="false"/>
    <s v="02-27-2025 17:42"/>
    <s v="Sanjuan, Sonja"/>
    <x v="15"/>
    <n v="0.61896923863671938"/>
    <n v="22"/>
  </r>
  <r>
    <x v="1387"/>
    <x v="1538"/>
    <s v="Shapiro, Max"/>
    <x v="2"/>
    <x v="27"/>
    <s v="02-11-2025 10:08"/>
    <s v="02-12-2025 10:08"/>
    <s v="false"/>
    <s v="02-25-2025 10:08"/>
    <s v="false"/>
    <s v="02-11-2025 14:03"/>
    <s v="Sanjuan, Sonja"/>
    <x v="10"/>
    <n v="0.27408370151321304"/>
    <n v="19"/>
  </r>
  <r>
    <x v="1388"/>
    <x v="1539"/>
    <s v="Artus Jr, Terry"/>
    <x v="2"/>
    <x v="27"/>
    <s v="02-11-2025 13:35"/>
    <s v="02-12-2025 13:35"/>
    <s v="true"/>
    <s v="02-26-2025 18:50"/>
    <s v="false"/>
    <s v="02-24-2025 13:51"/>
    <s v="Sanjuan, Sonja"/>
    <x v="11"/>
    <n v="0.70680671919089577"/>
    <n v="47"/>
  </r>
  <r>
    <x v="968"/>
    <x v="1540"/>
    <s v="Castillo Calderon, Euri"/>
    <x v="1"/>
    <x v="40"/>
    <s v="02-11-2025 13:26"/>
    <s v="02-11-2025 17:26"/>
    <s v="false"/>
    <s v="02-13-2025 13:26"/>
    <s v="false"/>
    <s v="02-12-2025 14:48"/>
    <s v="C M, Saravanan"/>
    <x v="6"/>
    <n v="0.81948492324287048"/>
    <n v="120"/>
  </r>
  <r>
    <x v="1389"/>
    <x v="1541"/>
    <s v="DeJesus, Anthony"/>
    <x v="1"/>
    <x v="45"/>
    <s v="02-11-2025 14:04"/>
    <s v="02-12-2025 14:04"/>
    <s v="false"/>
    <s v="02-22-2025 15:04"/>
    <s v="false"/>
    <s v="02-11-2025 23:05"/>
    <s v="C M, Saravanan"/>
    <x v="10"/>
    <n v="1.3665512894040832E-2"/>
    <n v="1"/>
  </r>
  <r>
    <x v="1390"/>
    <x v="1542"/>
    <s v="Agarwal, Payal"/>
    <x v="1"/>
    <x v="39"/>
    <s v="02-12-2025 01:26"/>
    <s v="02-12-2025 02:26"/>
    <s v="false"/>
    <s v="02-12-2025 09:26"/>
    <s v="false"/>
    <s v="02-12-2025 01:44"/>
    <s v="Sinha, Mahesh"/>
    <x v="6"/>
    <n v="0.41066495829067717"/>
    <n v="65"/>
  </r>
  <r>
    <x v="1391"/>
    <x v="1543"/>
    <s v="Pasupuleti, Saikumar"/>
    <x v="0"/>
    <x v="7"/>
    <s v="02-12-2025 02:14"/>
    <s v="02-12-2025 11:00"/>
    <s v="false"/>
    <s v="02-14-2025 07:00"/>
    <s v="false"/>
    <s v="02-13-2025 08:21"/>
    <s v="Persells, Joe"/>
    <x v="12"/>
    <n v="0.52069906561400003"/>
    <n v="4"/>
  </r>
  <r>
    <x v="1392"/>
    <x v="1544"/>
    <s v="Itzkowitz, Eric"/>
    <x v="1"/>
    <x v="65"/>
    <s v="02-11-2025 10:28"/>
    <s v="02-11-2025 14:28"/>
    <s v="false"/>
    <s v="02-13-2025 10:28"/>
    <s v="false"/>
    <s v="02-11-2025 12:21"/>
    <s v="C M, Saravanan"/>
    <x v="10"/>
    <n v="0.49342447648455012"/>
    <n v="30"/>
  </r>
  <r>
    <x v="1393"/>
    <x v="1545"/>
    <s v="Bodmann, Sari"/>
    <x v="1"/>
    <x v="34"/>
    <s v="02-11-2025 09:22"/>
    <s v="02-12-2025 09:22"/>
    <s v="false"/>
    <s v="02-22-2025 10:22"/>
    <s v="false"/>
    <s v="02-12-2025 07:21"/>
    <s v="C M, Saravanan"/>
    <x v="6"/>
    <n v="0.38762588861592751"/>
    <n v="43"/>
  </r>
  <r>
    <x v="706"/>
    <x v="1546"/>
    <s v="Jella, Santosh Kumar"/>
    <x v="1"/>
    <x v="62"/>
    <s v="02-11-2025 09:40"/>
    <s v="02-12-2025 09:40"/>
    <s v="false"/>
    <s v="02-22-2025 10:40"/>
    <s v="false"/>
    <s v="02-11-2025 10:00"/>
    <s v="Sinha, Mahesh"/>
    <x v="10"/>
    <n v="4.9903026717741383E-2"/>
    <n v="10"/>
  </r>
  <r>
    <x v="1394"/>
    <x v="1547"/>
    <s v="McDonald, Richard"/>
    <x v="1"/>
    <x v="76"/>
    <s v="02-11-2025 13:14"/>
    <s v="02-12-2025 13:14"/>
    <s v="false"/>
    <s v="02-22-2025 14:14"/>
    <s v="false"/>
    <s v="02-11-2025 16:09"/>
    <s v="C M, Saravanan"/>
    <x v="10"/>
    <n v="0.53812338994442788"/>
    <n v="42"/>
  </r>
  <r>
    <x v="6"/>
    <x v="1548"/>
    <s v="Patel, Rietika"/>
    <x v="1"/>
    <x v="30"/>
    <s v="02-11-2025 13:30"/>
    <s v="02-12-2025 13:30"/>
    <s v="true"/>
    <s v="02-22-2025 14:30"/>
    <s v="false"/>
    <s v="02-14-2025 18:41"/>
    <s v="C M, Saravanan"/>
    <x v="3"/>
    <n v="0.55191657784434678"/>
    <n v="16"/>
  </r>
  <r>
    <x v="1395"/>
    <x v="1549"/>
    <s v="Solanki, Gaurav"/>
    <x v="1"/>
    <x v="36"/>
    <s v="02-12-2025 00:15"/>
    <s v="02-12-2025 04:15"/>
    <s v="true"/>
    <s v="02-14-2025 00:15"/>
    <s v="false"/>
    <s v="02-13-2025 00:14"/>
    <s v="Sinha, Mahesh"/>
    <x v="12"/>
    <n v="0.71196807524528916"/>
    <n v="63"/>
  </r>
  <r>
    <x v="863"/>
    <x v="1550"/>
    <s v="Lawrence, Abin"/>
    <x v="3"/>
    <x v="77"/>
    <s v="02-12-2025 01:55"/>
    <s v="02-12-2025 07:55"/>
    <s v="false"/>
    <s v="02-14-2025 01:55"/>
    <s v="false"/>
    <s v="02-12-2025 04:46"/>
    <s v="Paul, Kimberly"/>
    <x v="6"/>
    <n v="0.94820176578937043"/>
    <n v="37"/>
  </r>
  <r>
    <x v="1396"/>
    <x v="1551"/>
    <s v="Lawrence, Abin"/>
    <x v="1"/>
    <x v="60"/>
    <s v="02-12-2025 02:09"/>
    <s v="02-13-2025 02:09"/>
    <s v="false"/>
    <s v="02-23-2025 11:39"/>
    <s v="false"/>
    <s v="02-13-2025 00:58"/>
    <s v="Sinha, Mahesh"/>
    <x v="12"/>
    <n v="0.45018431218473387"/>
    <n v="21"/>
  </r>
  <r>
    <x v="1397"/>
    <x v="1552"/>
    <s v="Jain, Mahima"/>
    <x v="1"/>
    <x v="62"/>
    <s v="02-12-2025 02:20"/>
    <s v="02-13-2025 02:20"/>
    <s v="false"/>
    <s v="02-23-2025 11:50"/>
    <s v="false"/>
    <s v="02-12-2025 02:55"/>
    <s v="Sinha, Mahesh"/>
    <x v="6"/>
    <n v="0.95698386464447815"/>
    <n v="134"/>
  </r>
  <r>
    <x v="1398"/>
    <x v="1553"/>
    <s v="Jain, Mahima"/>
    <x v="1"/>
    <x v="62"/>
    <s v="02-12-2025 02:51"/>
    <s v="02-13-2025 02:51"/>
    <s v="true"/>
    <s v="02-23-2025 12:21"/>
    <s v="false"/>
    <s v="02-13-2025 08:23"/>
    <s v="Sinha, Mahesh"/>
    <x v="12"/>
    <n v="9.3907540340065765E-4"/>
    <n v="2"/>
  </r>
  <r>
    <x v="453"/>
    <x v="1554"/>
    <s v="Chintala, Manoj"/>
    <x v="1"/>
    <x v="39"/>
    <s v="02-12-2025 04:15"/>
    <s v="02-12-2025 12:15"/>
    <s v="false"/>
    <s v="02-17-2025 21:15"/>
    <s v="false"/>
    <s v="02-12-2025 06:16"/>
    <s v="Sinha, Mahesh"/>
    <x v="6"/>
    <n v="0.3122090676267445"/>
    <n v="46"/>
  </r>
  <r>
    <x v="1399"/>
    <x v="1555"/>
    <s v="Chintala, Keerthi"/>
    <x v="1"/>
    <x v="56"/>
    <s v="02-12-2025 05:16"/>
    <s v="02-12-2025 06:16"/>
    <s v="true"/>
    <s v="02-12-2025 13:16"/>
    <s v="false"/>
    <s v="02-12-2025 09:57"/>
    <s v="Sinha, Mahesh"/>
    <x v="6"/>
    <n v="0.50969319965777427"/>
    <n v="26"/>
  </r>
  <r>
    <x v="1400"/>
    <x v="1556"/>
    <s v="Solanki, Gaurav"/>
    <x v="1"/>
    <x v="34"/>
    <s v="02-12-2025 07:35"/>
    <s v="02-12-2025 11:35"/>
    <s v="false"/>
    <s v="02-14-2025 07:35"/>
    <s v="false"/>
    <s v="02-12-2025 09:40"/>
    <s v="C M, Saravanan"/>
    <x v="6"/>
    <n v="0.41164426820177791"/>
    <n v="45"/>
  </r>
  <r>
    <x v="1401"/>
    <x v="1557"/>
    <s v="Freeland, Victoria"/>
    <x v="1"/>
    <x v="78"/>
    <s v="02-11-2025 11:29"/>
    <s v="02-11-2025 15:29"/>
    <s v="false"/>
    <s v="02-13-2025 11:29"/>
    <s v="true"/>
    <s v="02-18-2025 18:49"/>
    <s v="C M, Saravanan"/>
    <x v="21"/>
    <n v="0.99475660742411642"/>
    <n v="39"/>
  </r>
  <r>
    <x v="1402"/>
    <x v="1558"/>
    <s v="Cisneros, Mariah"/>
    <x v="1"/>
    <x v="29"/>
    <s v="02-11-2025 12:37"/>
    <s v="02-12-2025 12:37"/>
    <s v="false"/>
    <s v="02-22-2025 13:37"/>
    <s v="false"/>
    <s v="02-11-2025 13:35"/>
    <s v="C M, Saravanan"/>
    <x v="10"/>
    <n v="0.56441577375901519"/>
    <n v="45"/>
  </r>
  <r>
    <x v="1403"/>
    <x v="1559"/>
    <s v="Ferdinando, Keith"/>
    <x v="1"/>
    <x v="76"/>
    <s v="02-11-2025 15:44"/>
    <s v="02-12-2025 15:44"/>
    <s v="false"/>
    <s v="02-22-2025 16:44"/>
    <s v="false"/>
    <s v="02-11-2025 18:14"/>
    <s v="C M, Saravanan"/>
    <x v="10"/>
    <n v="0.12100302771744509"/>
    <n v="10"/>
  </r>
  <r>
    <x v="460"/>
    <x v="1560"/>
    <s v="Donovan, Kaitlyn M."/>
    <x v="1"/>
    <x v="1"/>
    <s v="02-11-2025 17:33"/>
    <s v="02-12-2025 17:33"/>
    <s v="false"/>
    <s v="02-22-2025 18:33"/>
    <s v="false"/>
    <s v="02-12-2025 10:18"/>
    <s v="C M, Saravanan"/>
    <x v="6"/>
    <n v="0.36070110712304493"/>
    <n v="29"/>
  </r>
  <r>
    <x v="1391"/>
    <x v="1561"/>
    <s v="Dokka, Sravan Kumar"/>
    <x v="0"/>
    <x v="7"/>
    <s v="02-12-2025 03:11"/>
    <s v="02-12-2025 11:00"/>
    <s v="true"/>
    <s v="02-14-2025 07:00"/>
    <s v="false"/>
    <s v="02-13-2025 08:25"/>
    <s v="Persells, Joe"/>
    <x v="12"/>
    <n v="0.73514415389352306"/>
    <n v="8"/>
  </r>
  <r>
    <x v="1404"/>
    <x v="1562"/>
    <s v="Corso, Fred"/>
    <x v="1"/>
    <x v="65"/>
    <s v="02-11-2025 08:29"/>
    <s v="02-12-2025 08:29"/>
    <s v="false"/>
    <s v="02-22-2025 09:29"/>
    <s v="false"/>
    <s v="02-11-2025 14:58"/>
    <s v="C M, Saravanan"/>
    <x v="10"/>
    <n v="0.35270991790830164"/>
    <n v="22"/>
  </r>
  <r>
    <x v="1405"/>
    <x v="1563"/>
    <s v="Duffy, Oxana"/>
    <x v="1"/>
    <x v="29"/>
    <s v="02-11-2025 13:17"/>
    <s v="02-12-2025 13:17"/>
    <s v="false"/>
    <s v="02-22-2025 14:17"/>
    <s v="false"/>
    <s v="02-11-2025 15:43"/>
    <s v="C M, Saravanan"/>
    <x v="10"/>
    <n v="0.21697812589153176"/>
    <n v="20"/>
  </r>
  <r>
    <x v="1405"/>
    <x v="1564"/>
    <s v="Duffy, Oxana"/>
    <x v="1"/>
    <x v="40"/>
    <s v="02-11-2025 13:20"/>
    <s v="02-11-2025 17:20"/>
    <s v="false"/>
    <s v="02-13-2025 13:20"/>
    <s v="false"/>
    <s v="02-11-2025 15:41"/>
    <s v="C M, Saravanan"/>
    <x v="10"/>
    <n v="0.83092868394691521"/>
    <n v="121"/>
  </r>
  <r>
    <x v="239"/>
    <x v="1565"/>
    <s v="Crasto, Robert"/>
    <x v="1"/>
    <x v="29"/>
    <s v="02-11-2025 13:55"/>
    <s v="02-11-2025 17:55"/>
    <s v="false"/>
    <s v="02-13-2025 13:55"/>
    <s v="false"/>
    <s v="02-11-2025 16:51"/>
    <s v="C M, Saravanan"/>
    <x v="10"/>
    <n v="0.4986435842547392"/>
    <n v="40"/>
  </r>
  <r>
    <x v="6"/>
    <x v="1566"/>
    <s v="Parashar, Vishal"/>
    <x v="2"/>
    <x v="48"/>
    <s v="02-11-2025 12:25"/>
    <s v="02-12-2025 08:25"/>
    <s v="false"/>
    <s v="02-18-2025 12:25"/>
    <s v="false"/>
    <s v="02-12-2025 07:31"/>
    <s v="Sinha, Mahesh"/>
    <x v="6"/>
    <n v="0.40071869719164488"/>
    <n v="40"/>
  </r>
  <r>
    <x v="895"/>
    <x v="1567"/>
    <s v="Hommel, Owen"/>
    <x v="1"/>
    <x v="32"/>
    <s v="02-11-2025 13:30"/>
    <s v="02-11-2025 17:30"/>
    <s v="true"/>
    <s v="02-17-2025 18:26"/>
    <s v="false"/>
    <s v="02-15-2025 19:19"/>
    <s v="C M, Saravanan"/>
    <x v="18"/>
    <n v="0.5830361807309834"/>
    <n v="35"/>
  </r>
  <r>
    <x v="1406"/>
    <x v="1568"/>
    <s v="Naughton, Dora"/>
    <x v="2"/>
    <x v="9"/>
    <s v="02-11-2025 13:37"/>
    <s v="02-12-2025 13:37"/>
    <s v="false"/>
    <s v="02-25-2025 13:37"/>
    <s v="false"/>
    <s v="02-12-2025 13:33"/>
    <s v="Sanjuan, Sonja"/>
    <x v="6"/>
    <n v="0.44442545257467347"/>
    <n v="16"/>
  </r>
  <r>
    <x v="1407"/>
    <x v="1569"/>
    <s v="Naughton, Dora"/>
    <x v="1"/>
    <x v="46"/>
    <s v="02-11-2025 16:48"/>
    <s v="02-12-2025 16:48"/>
    <s v="false"/>
    <s v="02-22-2025 17:48"/>
    <s v="false"/>
    <s v="02-12-2025 12:24"/>
    <s v="C M, Saravanan"/>
    <x v="6"/>
    <n v="0.32773380297450216"/>
    <n v="47"/>
  </r>
  <r>
    <x v="880"/>
    <x v="1570"/>
    <s v="Telloni, Olivia"/>
    <x v="1"/>
    <x v="32"/>
    <s v="02-11-2025 17:09"/>
    <s v="02-13-2025 13:10"/>
    <s v="false"/>
    <s v="02-23-2025 22:40"/>
    <s v="false"/>
    <s v="02-15-2025 19:14"/>
    <s v="C M, Saravanan"/>
    <x v="18"/>
    <n v="0.2744072527221334"/>
    <n v="23"/>
  </r>
  <r>
    <x v="1408"/>
    <x v="1571"/>
    <s v="Williams, Tiffanie"/>
    <x v="1"/>
    <x v="43"/>
    <s v="02-11-2025 17:58"/>
    <s v="02-12-2025 17:58"/>
    <s v="false"/>
    <s v="02-22-2025 18:59"/>
    <s v="false"/>
    <s v="02-11-2025 20:45"/>
    <s v="C M, Saravanan"/>
    <x v="10"/>
    <n v="0.18372990805831801"/>
    <n v="11"/>
  </r>
  <r>
    <x v="250"/>
    <x v="1572"/>
    <s v="Agarwal, Anshita"/>
    <x v="1"/>
    <x v="29"/>
    <s v="02-11-2025 08:16"/>
    <s v="02-12-2025 08:16"/>
    <s v="false"/>
    <s v="02-22-2025 09:16"/>
    <s v="false"/>
    <s v="02-11-2025 09:05"/>
    <s v="C M, Saravanan"/>
    <x v="10"/>
    <n v="0.67425741841870834"/>
    <n v="57"/>
  </r>
  <r>
    <x v="1409"/>
    <x v="1573"/>
    <s v="Diprete, Anna"/>
    <x v="2"/>
    <x v="28"/>
    <s v="02-11-2025 08:26"/>
    <s v="02-12-2025 08:26"/>
    <s v="false"/>
    <s v="02-25-2025 08:26"/>
    <s v="false"/>
    <s v="02-11-2025 12:18"/>
    <s v="Baldwin, Sharon"/>
    <x v="10"/>
    <n v="0.9691241416411851"/>
    <n v="18"/>
  </r>
  <r>
    <x v="1410"/>
    <x v="1574"/>
    <s v="Qiuxin Chen"/>
    <x v="1"/>
    <x v="40"/>
    <s v="02-11-2025 13:16"/>
    <s v="02-12-2025 13:16"/>
    <s v="false"/>
    <s v="02-22-2025 14:16"/>
    <s v="false"/>
    <s v="02-11-2025 15:48"/>
    <s v="C M, Saravanan"/>
    <x v="10"/>
    <n v="0.32710359749893558"/>
    <n v="51"/>
  </r>
  <r>
    <x v="1411"/>
    <x v="1575"/>
    <s v="Muccitelli, Marco"/>
    <x v="5"/>
    <x v="55"/>
    <s v="02-11-2025 17:34"/>
    <s v="02-12-2025 13:34"/>
    <s v="false"/>
    <s v="02-18-2025 17:34"/>
    <s v="false"/>
    <s v="02-11-2025 20:23"/>
    <s v="Koodray, Joe"/>
    <x v="10"/>
    <n v="0.98226553354815926"/>
    <n v="7"/>
  </r>
  <r>
    <x v="1375"/>
    <x v="1576"/>
    <s v="Sharma, Nishu"/>
    <x v="1"/>
    <x v="62"/>
    <s v="02-12-2025 01:17"/>
    <s v="02-12-2025 05:17"/>
    <s v="false"/>
    <s v="02-14-2025 01:17"/>
    <s v="false"/>
    <s v="02-12-2025 01:58"/>
    <s v="Sinha, Mahesh"/>
    <x v="6"/>
    <n v="0.95425890478316189"/>
    <n v="133"/>
  </r>
  <r>
    <x v="1412"/>
    <x v="1577"/>
    <s v="Bernstein, Sara E."/>
    <x v="1"/>
    <x v="46"/>
    <s v="02-11-2025 09:21"/>
    <s v="02-12-2025 09:21"/>
    <s v="false"/>
    <s v="02-22-2025 10:21"/>
    <s v="false"/>
    <s v="02-12-2025 07:46"/>
    <s v="C M, Saravanan"/>
    <x v="6"/>
    <n v="0.83269690481170844"/>
    <n v="103"/>
  </r>
  <r>
    <x v="1413"/>
    <x v="1578"/>
    <s v="Chan, Michelle"/>
    <x v="2"/>
    <x v="54"/>
    <s v="02-11-2025 11:47"/>
    <s v="02-12-2025 11:47"/>
    <s v="false"/>
    <s v="02-25-2025 11:47"/>
    <s v="false"/>
    <s v="02-11-2025 12:18"/>
    <s v="Sanjuan, Sonja"/>
    <x v="10"/>
    <n v="2.417617395195959E-2"/>
    <n v="1"/>
  </r>
  <r>
    <x v="1414"/>
    <x v="1579"/>
    <s v="Lema, Andy"/>
    <x v="1"/>
    <x v="33"/>
    <s v="02-11-2025 12:19"/>
    <s v="02-12-2025 12:19"/>
    <s v="false"/>
    <s v="02-22-2025 13:19"/>
    <s v="false"/>
    <s v="02-17-2025 08:42"/>
    <s v="C M, Saravanan"/>
    <x v="8"/>
    <n v="0.50350992748635282"/>
    <n v="61"/>
  </r>
  <r>
    <x v="1415"/>
    <x v="1580"/>
    <s v="Talusan, Lyren"/>
    <x v="2"/>
    <x v="22"/>
    <s v="02-11-2025 14:02"/>
    <s v="02-12-2025 14:02"/>
    <s v="false"/>
    <s v="02-25-2025 14:02"/>
    <s v="false"/>
    <s v="02-11-2025 14:05"/>
    <s v="Sanjuan, Sonja"/>
    <x v="10"/>
    <n v="0.58995392169155247"/>
    <n v="83"/>
  </r>
  <r>
    <x v="1416"/>
    <x v="1581"/>
    <s v="Schilpp, Elliott"/>
    <x v="2"/>
    <x v="44"/>
    <s v="02-11-2025 16:29"/>
    <s v="02-12-2025 12:29"/>
    <s v="false"/>
    <s v="02-18-2025 16:29"/>
    <s v="false"/>
    <s v="02-11-2025 16:31"/>
    <s v="Smith, Sean"/>
    <x v="10"/>
    <n v="0.8746160353025263"/>
    <n v="35"/>
  </r>
  <r>
    <x v="685"/>
    <x v="1582"/>
    <s v="Murphy, Joel"/>
    <x v="1"/>
    <x v="68"/>
    <s v="02-11-2025 08:28"/>
    <s v="02-12-2025 08:28"/>
    <s v="false"/>
    <s v="02-22-2025 09:28"/>
    <s v="false"/>
    <s v="02-11-2025 08:48"/>
    <s v="C M, Saravanan"/>
    <x v="10"/>
    <n v="0.1037973586937978"/>
    <n v="16"/>
  </r>
  <r>
    <x v="1417"/>
    <x v="1583"/>
    <s v="Rullo, Christopher"/>
    <x v="2"/>
    <x v="27"/>
    <s v="02-11-2025 14:08"/>
    <s v="02-12-2025 14:08"/>
    <s v="false"/>
    <s v="02-25-2025 14:08"/>
    <s v="false"/>
    <s v="02-12-2025 13:31"/>
    <s v="Sanjuan, Sonja"/>
    <x v="6"/>
    <n v="0.53250209079892952"/>
    <n v="36"/>
  </r>
  <r>
    <x v="1418"/>
    <x v="1584"/>
    <s v="Chinta, Surya Sai"/>
    <x v="1"/>
    <x v="60"/>
    <s v="02-12-2025 05:35"/>
    <s v="02-12-2025 09:35"/>
    <s v="false"/>
    <s v="02-14-2025 05:35"/>
    <s v="false"/>
    <s v="02-12-2025 06:23"/>
    <s v="Sinha, Mahesh"/>
    <x v="6"/>
    <n v="0.838215184578322"/>
    <n v="49"/>
  </r>
  <r>
    <x v="1419"/>
    <x v="1585"/>
    <s v="Thummuru, Srirekha"/>
    <x v="1"/>
    <x v="37"/>
    <s v="02-12-2025 05:37"/>
    <s v="02-13-2025 05:38"/>
    <s v="false"/>
    <s v="02-23-2025 15:08"/>
    <s v="false"/>
    <s v="02-19-2025 08:00"/>
    <s v="Sinha, Mahesh"/>
    <x v="5"/>
    <n v="0.6272310238539277"/>
    <n v="67"/>
  </r>
  <r>
    <x v="1420"/>
    <x v="1586"/>
    <s v="Silverman, Gregory"/>
    <x v="1"/>
    <x v="66"/>
    <s v="02-11-2025 09:32"/>
    <s v="02-12-2025 09:32"/>
    <s v="false"/>
    <s v="02-22-2025 10:33"/>
    <s v="false"/>
    <s v="02-11-2025 10:08"/>
    <s v="C M, Saravanan"/>
    <x v="10"/>
    <n v="0.8530919734270731"/>
    <n v="87"/>
  </r>
  <r>
    <x v="1421"/>
    <x v="1587"/>
    <s v="Touré, Chantell"/>
    <x v="3"/>
    <x v="77"/>
    <s v="02-11-2025 10:24"/>
    <s v="02-11-2025 16:24"/>
    <s v="false"/>
    <s v="02-13-2025 10:24"/>
    <s v="false"/>
    <s v="02-11-2025 11:11"/>
    <s v="Paul, Kimberly"/>
    <x v="10"/>
    <n v="0.37506449571686729"/>
    <n v="18"/>
  </r>
  <r>
    <x v="1422"/>
    <x v="1588"/>
    <s v="Levine, Justin"/>
    <x v="1"/>
    <x v="33"/>
    <s v="02-11-2025 13:08"/>
    <s v="02-12-2025 13:08"/>
    <s v="false"/>
    <s v="02-22-2025 14:08"/>
    <s v="false"/>
    <s v="02-12-2025 09:46"/>
    <s v="C M, Saravanan"/>
    <x v="6"/>
    <n v="0.46297615869606323"/>
    <n v="53"/>
  </r>
  <r>
    <x v="1423"/>
    <x v="1589"/>
    <s v="Ramirez, Catherine"/>
    <x v="1"/>
    <x v="40"/>
    <s v="02-11-2025 12:48"/>
    <s v="02-12-2025 12:49"/>
    <s v="false"/>
    <s v="02-22-2025 13:49"/>
    <s v="false"/>
    <s v="02-11-2025 14:29"/>
    <s v="C M, Saravanan"/>
    <x v="10"/>
    <n v="1.8763165255784586E-2"/>
    <n v="3"/>
  </r>
  <r>
    <x v="903"/>
    <x v="1590"/>
    <s v="Hussain, Abdullah"/>
    <x v="1"/>
    <x v="19"/>
    <s v="02-11-2025 13:17"/>
    <s v="02-12-2025 13:17"/>
    <s v="false"/>
    <s v="02-22-2025 14:17"/>
    <s v="false"/>
    <s v="02-12-2025 11:39"/>
    <s v="C M, Saravanan"/>
    <x v="6"/>
    <n v="0.711622359345497"/>
    <n v="43"/>
  </r>
  <r>
    <x v="1424"/>
    <x v="1591"/>
    <s v="Musto, Patricia"/>
    <x v="1"/>
    <x v="40"/>
    <s v="02-11-2025 13:19"/>
    <s v="02-12-2025 13:19"/>
    <s v="false"/>
    <s v="02-22-2025 14:19"/>
    <s v="false"/>
    <s v="02-11-2025 14:14"/>
    <s v="C M, Saravanan"/>
    <x v="10"/>
    <n v="0.28263757161919401"/>
    <n v="46"/>
  </r>
  <r>
    <x v="903"/>
    <x v="1592"/>
    <s v="Hussain, Abdullah"/>
    <x v="1"/>
    <x v="65"/>
    <s v="02-11-2025 13:54"/>
    <s v="02-12-2025 13:54"/>
    <s v="false"/>
    <s v="02-22-2025 14:54"/>
    <s v="false"/>
    <s v="02-11-2025 15:34"/>
    <s v="C M, Saravanan"/>
    <x v="10"/>
    <n v="0.89094175276583765"/>
    <n v="55"/>
  </r>
  <r>
    <x v="1425"/>
    <x v="1593"/>
    <s v="Han, Richard"/>
    <x v="2"/>
    <x v="23"/>
    <s v="02-11-2025 15:10"/>
    <s v="02-12-2025 15:10"/>
    <s v="false"/>
    <s v="02-25-2025 15:10"/>
    <s v="false"/>
    <s v="02-19-2025 12:47"/>
    <s v="Baldwin, Sharon"/>
    <x v="5"/>
    <n v="0.62582790194398663"/>
    <n v="70"/>
  </r>
  <r>
    <x v="903"/>
    <x v="1594"/>
    <s v="Hussain, Abdullah"/>
    <x v="2"/>
    <x v="63"/>
    <s v="02-11-2025 18:17"/>
    <s v="02-12-2025 14:17"/>
    <s v="false"/>
    <s v="02-18-2025 18:17"/>
    <s v="false"/>
    <s v="02-12-2025 11:13"/>
    <s v="Smith, Sean"/>
    <x v="6"/>
    <n v="0.56797655447284257"/>
    <n v="42"/>
  </r>
  <r>
    <x v="1426"/>
    <x v="1595"/>
    <s v="Gandhi, Kinjal"/>
    <x v="1"/>
    <x v="62"/>
    <s v="02-12-2025 06:17"/>
    <s v="02-13-2025 06:17"/>
    <s v="false"/>
    <s v="02-23-2025 15:47"/>
    <s v="false"/>
    <s v="02-12-2025 09:58"/>
    <s v="Sinha, Mahesh"/>
    <x v="6"/>
    <n v="0.68697757496795142"/>
    <n v="99"/>
  </r>
  <r>
    <x v="1427"/>
    <x v="1596"/>
    <s v="McNamara, Tim"/>
    <x v="1"/>
    <x v="40"/>
    <s v="02-11-2025 11:10"/>
    <s v="02-12-2025 11:10"/>
    <s v="false"/>
    <s v="02-22-2025 12:10"/>
    <s v="false"/>
    <s v="02-11-2025 15:34"/>
    <s v="C M, Saravanan"/>
    <x v="10"/>
    <n v="0.39810307847326321"/>
    <n v="66"/>
  </r>
  <r>
    <x v="250"/>
    <x v="1597"/>
    <s v="Cohen, Beth A."/>
    <x v="1"/>
    <x v="33"/>
    <s v="02-11-2025 12:48"/>
    <s v="02-12-2025 12:48"/>
    <s v="false"/>
    <s v="02-22-2025 13:48"/>
    <s v="false"/>
    <s v="02-11-2025 15:41"/>
    <s v="C M, Saravanan"/>
    <x v="10"/>
    <n v="0.30892430009522653"/>
    <n v="31"/>
  </r>
  <r>
    <x v="1428"/>
    <x v="1598"/>
    <s v="Lorange, Maddy"/>
    <x v="1"/>
    <x v="45"/>
    <s v="02-11-2025 14:16"/>
    <s v="02-12-2025 14:16"/>
    <s v="false"/>
    <s v="02-22-2025 15:16"/>
    <s v="false"/>
    <s v="02-12-2025 17:54"/>
    <s v="C M, Saravanan"/>
    <x v="6"/>
    <n v="0.15625794128400095"/>
    <n v="16"/>
  </r>
  <r>
    <x v="1429"/>
    <x v="1599"/>
    <s v="Vultaggio, Patricia-Lee"/>
    <x v="2"/>
    <x v="4"/>
    <s v="02-11-2025 14:32"/>
    <s v="02-12-2025 15:16"/>
    <s v="false"/>
    <s v="02-25-2025 15:16"/>
    <s v="false"/>
    <s v="02-19-2025 15:58"/>
    <s v="Sanjuan, Sonja"/>
    <x v="5"/>
    <n v="0.88524557925186431"/>
    <n v="78"/>
  </r>
  <r>
    <x v="1430"/>
    <x v="1600"/>
    <s v="Duffy, Oxana"/>
    <x v="1"/>
    <x v="43"/>
    <s v="02-11-2025 15:54"/>
    <s v="02-12-2025 15:54"/>
    <s v="false"/>
    <s v="02-22-2025 16:54"/>
    <s v="false"/>
    <s v="02-12-2025 02:01"/>
    <s v="C M, Saravanan"/>
    <x v="6"/>
    <n v="0.18099614017536092"/>
    <n v="10"/>
  </r>
  <r>
    <x v="1431"/>
    <x v="1601"/>
    <s v="Gadbin, Miriam R."/>
    <x v="1"/>
    <x v="29"/>
    <s v="02-11-2025 13:05"/>
    <s v="02-12-2025 13:05"/>
    <s v="false"/>
    <s v="02-22-2025 14:05"/>
    <s v="false"/>
    <s v="02-12-2025 09:17"/>
    <s v="C M, Saravanan"/>
    <x v="6"/>
    <n v="0.92641723782002527"/>
    <n v="70"/>
  </r>
  <r>
    <x v="1432"/>
    <x v="1602"/>
    <s v="Alvarez, Arizbeth"/>
    <x v="1"/>
    <x v="43"/>
    <s v="02-11-2025 15:14"/>
    <s v="02-12-2025 15:14"/>
    <s v="false"/>
    <s v="02-22-2025 16:15"/>
    <s v="false"/>
    <s v="02-12-2025 01:59"/>
    <s v="C M, Saravanan"/>
    <x v="6"/>
    <n v="0.95103919014589511"/>
    <n v="64"/>
  </r>
  <r>
    <x v="1433"/>
    <x v="1603"/>
    <s v="Dwivedi, Abhishek"/>
    <x v="1"/>
    <x v="19"/>
    <s v="02-11-2025 11:57"/>
    <s v="02-11-2025 15:57"/>
    <s v="false"/>
    <s v="02-13-2025 11:57"/>
    <s v="false"/>
    <s v="02-11-2025 12:53"/>
    <s v="C M, Saravanan"/>
    <x v="10"/>
    <n v="0.31797174485575974"/>
    <n v="17"/>
  </r>
  <r>
    <x v="1434"/>
    <x v="1604"/>
    <s v="Hossain, Arman M."/>
    <x v="1"/>
    <x v="34"/>
    <s v="02-11-2025 12:22"/>
    <s v="02-12-2025 12:22"/>
    <s v="false"/>
    <s v="02-22-2025 13:22"/>
    <s v="false"/>
    <s v="02-11-2025 13:03"/>
    <s v="C M, Saravanan"/>
    <x v="10"/>
    <n v="0.38097634757560361"/>
    <n v="42"/>
  </r>
  <r>
    <x v="1435"/>
    <x v="1605"/>
    <s v="Mathias, Graham"/>
    <x v="2"/>
    <x v="2"/>
    <s v="02-11-2025 12:33"/>
    <s v="02-12-2025 12:33"/>
    <s v="true"/>
    <s v="02-25-2025 12:33"/>
    <s v="false"/>
    <s v="02-12-2025 15:14"/>
    <s v="Mandi, Joe"/>
    <x v="6"/>
    <n v="0.41307915706882326"/>
    <n v="12"/>
  </r>
  <r>
    <x v="1436"/>
    <x v="1606"/>
    <s v="Jones, Brittany"/>
    <x v="2"/>
    <x v="74"/>
    <s v="02-11-2025 13:10"/>
    <s v="02-12-2025 17:28"/>
    <s v="false"/>
    <s v="02-19-2025 09:28"/>
    <s v="false"/>
    <s v="02-13-2025 10:24"/>
    <s v="Smith, Sean"/>
    <x v="12"/>
    <n v="0.72643084120334755"/>
    <n v="51"/>
  </r>
  <r>
    <x v="6"/>
    <x v="1607"/>
    <s v="Weinhardt, Daniel"/>
    <x v="1"/>
    <x v="69"/>
    <s v="02-11-2025 15:03"/>
    <s v="02-11-2025 23:03"/>
    <s v="true"/>
    <s v="02-17-2025 08:03"/>
    <s v="true"/>
    <s v="02-18-2025 15:01"/>
    <s v="C M, Saravanan"/>
    <x v="21"/>
    <n v="0.48149084912237272"/>
    <n v="57"/>
  </r>
  <r>
    <x v="739"/>
    <x v="1608"/>
    <s v="Yadav, Chandan"/>
    <x v="1"/>
    <x v="48"/>
    <s v="02-12-2025 06:29"/>
    <s v="02-13-2025 06:29"/>
    <s v="false"/>
    <s v="02-23-2025 15:59"/>
    <s v="false"/>
    <s v="02-12-2025 07:02"/>
    <s v="Sinha, Mahesh"/>
    <x v="6"/>
    <n v="0.88387227959781489"/>
    <n v="82"/>
  </r>
  <r>
    <x v="1437"/>
    <x v="1609"/>
    <s v="Shah, Chintan"/>
    <x v="1"/>
    <x v="34"/>
    <s v="02-12-2025 07:30"/>
    <s v="02-12-2025 11:30"/>
    <s v="false"/>
    <s v="02-14-2025 07:30"/>
    <s v="false"/>
    <s v="02-12-2025 09:41"/>
    <s v="C M, Saravanan"/>
    <x v="6"/>
    <n v="0.17460113899094809"/>
    <n v="17"/>
  </r>
  <r>
    <x v="1438"/>
    <x v="1610"/>
    <s v="Imperiale, Heather"/>
    <x v="4"/>
    <x v="50"/>
    <s v="02-11-2025 12:33"/>
    <s v="02-12-2025 12:33"/>
    <s v="true"/>
    <s v="02-25-2025 12:34"/>
    <s v="false"/>
    <s v="02-13-2025 13:25"/>
    <s v="Balido, Jed"/>
    <x v="12"/>
    <n v="0.92332266174138433"/>
    <n v="11"/>
  </r>
  <r>
    <x v="1439"/>
    <x v="1611"/>
    <s v="Bond, Christopher"/>
    <x v="2"/>
    <x v="74"/>
    <s v="02-11-2025 16:13"/>
    <s v="02-12-2025 16:13"/>
    <s v="false"/>
    <s v="02-25-2025 16:13"/>
    <s v="false"/>
    <s v="02-11-2025 17:14"/>
    <s v="Smith, Sean"/>
    <x v="10"/>
    <n v="0.63377948087591252"/>
    <n v="43"/>
  </r>
  <r>
    <x v="1440"/>
    <x v="1612"/>
    <s v="Betterbed, Pascale"/>
    <x v="2"/>
    <x v="4"/>
    <s v="02-11-2025 16:42"/>
    <s v="02-12-2025 16:42"/>
    <s v="false"/>
    <s v="02-25-2025 16:42"/>
    <s v="false"/>
    <s v="02-12-2025 08:42"/>
    <s v="Sanjuan, Sonja"/>
    <x v="6"/>
    <n v="0.84521417735263649"/>
    <n v="72"/>
  </r>
  <r>
    <x v="1441"/>
    <x v="1613"/>
    <s v="Voicemail"/>
    <x v="1"/>
    <x v="76"/>
    <s v="02-11-2025 13:42"/>
    <s v="02-12-2025 13:42"/>
    <s v="false"/>
    <s v="02-22-2025 14:43"/>
    <s v="false"/>
    <s v="02-11-2025 15:53"/>
    <s v="C M, Saravanan"/>
    <x v="10"/>
    <n v="0.95305137180706057"/>
    <n v="63"/>
  </r>
  <r>
    <x v="1442"/>
    <x v="1614"/>
    <s v="Imperiale, Heather"/>
    <x v="4"/>
    <x v="50"/>
    <s v="02-11-2025 15:36"/>
    <s v="02-12-2025 15:36"/>
    <s v="true"/>
    <s v="02-25-2025 15:36"/>
    <s v="false"/>
    <s v="02-19-2025 15:16"/>
    <s v="Balido, Jed"/>
    <x v="5"/>
    <n v="0.48313659431075251"/>
    <n v="5"/>
  </r>
  <r>
    <x v="521"/>
    <x v="1615"/>
    <s v="Kerr, Michael"/>
    <x v="2"/>
    <x v="49"/>
    <s v="02-11-2025 13:27"/>
    <s v="02-12-2025 13:27"/>
    <s v="false"/>
    <s v="02-25-2025 13:27"/>
    <s v="false"/>
    <s v="02-12-2025 11:59"/>
    <s v="Sanjuan, Sonja"/>
    <x v="6"/>
    <n v="0.33752895859021237"/>
    <n v="5"/>
  </r>
  <r>
    <x v="1443"/>
    <x v="1616"/>
    <s v="Zheng, Amanda"/>
    <x v="1"/>
    <x v="32"/>
    <s v="02-11-2025 13:58"/>
    <s v="02-12-2025 13:58"/>
    <s v="false"/>
    <s v="02-22-2025 14:59"/>
    <s v="false"/>
    <s v="02-11-2025 23:26"/>
    <s v="C M, Saravanan"/>
    <x v="10"/>
    <n v="0.18735562250590854"/>
    <n v="17"/>
  </r>
  <r>
    <x v="1444"/>
    <x v="1617"/>
    <s v="Bensasi, Ala"/>
    <x v="2"/>
    <x v="53"/>
    <s v="02-11-2025 14:12"/>
    <s v="02-12-2025 10:12"/>
    <s v="false"/>
    <s v="02-18-2025 14:12"/>
    <s v="false"/>
    <s v="02-14-2025 13:10"/>
    <s v="Lorenz, Joshua D."/>
    <x v="3"/>
    <n v="3.7015410543188798E-2"/>
    <n v="2"/>
  </r>
  <r>
    <x v="1445"/>
    <x v="1618"/>
    <s v="Davis, Craig"/>
    <x v="2"/>
    <x v="6"/>
    <s v="02-11-2025 15:48"/>
    <s v="02-12-2025 15:48"/>
    <s v="false"/>
    <s v="02-25-2025 15:48"/>
    <s v="false"/>
    <s v="02-11-2025 15:48"/>
    <s v="Smith, Sean"/>
    <x v="10"/>
    <n v="0.87549871218587805"/>
    <n v="51"/>
  </r>
  <r>
    <x v="1445"/>
    <x v="1619"/>
    <s v="Davis, Craig"/>
    <x v="2"/>
    <x v="6"/>
    <s v="02-11-2025 15:51"/>
    <s v="02-12-2025 11:51"/>
    <s v="false"/>
    <s v="02-18-2025 15:51"/>
    <s v="false"/>
    <s v="02-11-2025 15:51"/>
    <s v="Smith, Sean"/>
    <x v="10"/>
    <n v="0.3022326404732717"/>
    <n v="17"/>
  </r>
  <r>
    <x v="1445"/>
    <x v="1620"/>
    <s v="Davis, Craig"/>
    <x v="2"/>
    <x v="6"/>
    <s v="02-11-2025 15:53"/>
    <s v="02-12-2025 11:54"/>
    <s v="false"/>
    <s v="02-18-2025 15:54"/>
    <s v="false"/>
    <s v="02-11-2025 15:53"/>
    <s v="Smith, Sean"/>
    <x v="10"/>
    <n v="0.94076553543383623"/>
    <n v="55"/>
  </r>
  <r>
    <x v="1446"/>
    <x v="1621"/>
    <s v="Davis, Craig"/>
    <x v="2"/>
    <x v="6"/>
    <s v="02-11-2025 15:58"/>
    <s v="02-12-2025 11:58"/>
    <s v="false"/>
    <s v="02-18-2025 15:58"/>
    <s v="false"/>
    <s v="02-11-2025 15:58"/>
    <s v="Smith, Sean"/>
    <x v="10"/>
    <n v="4.4305156199876183E-2"/>
    <n v="6"/>
  </r>
  <r>
    <x v="1447"/>
    <x v="1622"/>
    <s v="Davis, Craig"/>
    <x v="2"/>
    <x v="6"/>
    <s v="02-11-2025 16:02"/>
    <s v="02-12-2025 12:02"/>
    <s v="false"/>
    <s v="02-18-2025 16:02"/>
    <s v="false"/>
    <s v="02-11-2025 16:02"/>
    <s v="Smith, Sean"/>
    <x v="10"/>
    <n v="0.16170200573689086"/>
    <n v="10"/>
  </r>
  <r>
    <x v="1448"/>
    <x v="1623"/>
    <s v="Sicinski-Sendek, Jeffrey"/>
    <x v="2"/>
    <x v="6"/>
    <s v="02-11-2025 16:04"/>
    <s v="02-12-2025 16:04"/>
    <s v="false"/>
    <s v="02-25-2025 16:04"/>
    <s v="false"/>
    <s v="02-11-2025 16:04"/>
    <s v="Smith, Sean"/>
    <x v="10"/>
    <n v="0.98743673930027343"/>
    <n v="61"/>
  </r>
  <r>
    <x v="1449"/>
    <x v="1624"/>
    <s v="Zimmer, Joanne"/>
    <x v="2"/>
    <x v="6"/>
    <s v="02-11-2025 16:09"/>
    <s v="02-12-2025 16:09"/>
    <s v="false"/>
    <s v="02-25-2025 16:09"/>
    <s v="false"/>
    <s v="02-11-2025 16:09"/>
    <s v="Smith, Sean"/>
    <x v="10"/>
    <n v="0.88824026012466595"/>
    <n v="53"/>
  </r>
  <r>
    <x v="1450"/>
    <x v="1625"/>
    <s v="McNally, MaryLou"/>
    <x v="2"/>
    <x v="6"/>
    <s v="02-11-2025 16:13"/>
    <s v="02-12-2025 12:13"/>
    <s v="false"/>
    <s v="02-18-2025 16:13"/>
    <s v="false"/>
    <s v="02-11-2025 16:13"/>
    <s v="Smith, Sean"/>
    <x v="10"/>
    <n v="3.3389702412406908E-2"/>
    <n v="2"/>
  </r>
  <r>
    <x v="1451"/>
    <x v="1626"/>
    <s v="Emrich, Mark"/>
    <x v="1"/>
    <x v="34"/>
    <s v="02-11-2025 17:13"/>
    <s v="02-12-2025 17:13"/>
    <s v="false"/>
    <s v="02-22-2025 18:13"/>
    <s v="false"/>
    <s v="02-12-2025 10:09"/>
    <s v="C M, Saravanan"/>
    <x v="6"/>
    <n v="7.4369637646044762E-2"/>
    <n v="6"/>
  </r>
  <r>
    <x v="1452"/>
    <x v="1627"/>
    <s v="Timbrook, Lisa"/>
    <x v="1"/>
    <x v="43"/>
    <s v="02-11-2025 19:54"/>
    <s v="02-12-2025 19:54"/>
    <s v="false"/>
    <s v="02-22-2025 20:54"/>
    <s v="false"/>
    <s v="02-11-2025 21:50"/>
    <s v="C M, Saravanan"/>
    <x v="10"/>
    <n v="0.33797383623840349"/>
    <n v="19"/>
  </r>
  <r>
    <x v="1453"/>
    <x v="1628"/>
    <s v="Trejo, Nizan"/>
    <x v="1"/>
    <x v="46"/>
    <s v="02-11-2025 20:57"/>
    <s v="02-12-2025 20:57"/>
    <s v="false"/>
    <s v="02-22-2025 21:58"/>
    <s v="false"/>
    <s v="02-12-2025 13:18"/>
    <s v="C M, Saravanan"/>
    <x v="6"/>
    <n v="0.28516491004453848"/>
    <n v="42"/>
  </r>
  <r>
    <x v="1454"/>
    <x v="1629"/>
    <s v="Lam, Evie"/>
    <x v="2"/>
    <x v="27"/>
    <s v="02-11-2025 18:16"/>
    <s v="02-12-2025 14:16"/>
    <s v="false"/>
    <s v="02-18-2025 18:16"/>
    <s v="false"/>
    <s v="02-13-2025 16:29"/>
    <s v="Sanjuan, Sonja"/>
    <x v="12"/>
    <n v="0.85722998466483924"/>
    <n v="58"/>
  </r>
  <r>
    <x v="1455"/>
    <x v="1630"/>
    <s v="Shabbir, Ali"/>
    <x v="1"/>
    <x v="48"/>
    <s v="02-12-2025 04:06"/>
    <s v="02-13-2025 04:06"/>
    <s v="false"/>
    <s v="02-23-2025 13:36"/>
    <s v="false"/>
    <s v="02-12-2025 05:12"/>
    <s v="Sinha, Mahesh"/>
    <x v="6"/>
    <n v="5.9135878038203749E-2"/>
    <n v="7"/>
  </r>
  <r>
    <x v="1456"/>
    <x v="1631"/>
    <s v="Yelishala, Poojitha"/>
    <x v="1"/>
    <x v="56"/>
    <s v="02-12-2025 02:36"/>
    <s v="02-13-2025 02:36"/>
    <s v="false"/>
    <s v="02-23-2025 12:06"/>
    <s v="false"/>
    <s v="02-13-2025 01:41"/>
    <s v="Sinha, Mahesh"/>
    <x v="12"/>
    <n v="0.84295533335989115"/>
    <n v="48"/>
  </r>
  <r>
    <x v="1457"/>
    <x v="1632"/>
    <s v="Zala, Yuvrajsinh"/>
    <x v="2"/>
    <x v="17"/>
    <s v="02-12-2025 07:22"/>
    <s v="02-12-2025 15:22"/>
    <s v="false"/>
    <s v="02-19-2025 07:22"/>
    <s v="false"/>
    <s v="02-12-2025 13:46"/>
    <s v="Mandi, Joe"/>
    <x v="6"/>
    <n v="0.60790091480161224"/>
    <n v="47"/>
  </r>
  <r>
    <x v="1458"/>
    <x v="1633"/>
    <s v="Johnson, Bruce"/>
    <x v="1"/>
    <x v="68"/>
    <s v="02-11-2025 17:50"/>
    <s v="02-12-2025 17:50"/>
    <s v="false"/>
    <s v="02-22-2025 18:50"/>
    <s v="false"/>
    <s v="02-12-2025 14:23"/>
    <s v="C M, Saravanan"/>
    <x v="6"/>
    <n v="0.4230070009065906"/>
    <n v="49"/>
  </r>
  <r>
    <x v="1459"/>
    <x v="1634"/>
    <s v="Poreddy, Vaishnavi"/>
    <x v="1"/>
    <x v="48"/>
    <s v="02-12-2025 05:53"/>
    <s v="02-12-2025 13:53"/>
    <s v="false"/>
    <s v="02-17-2025 22:54"/>
    <s v="false"/>
    <s v="02-12-2025 07:26"/>
    <s v="Sinha, Mahesh"/>
    <x v="6"/>
    <n v="0.38301918140447688"/>
    <n v="37"/>
  </r>
  <r>
    <x v="1460"/>
    <x v="1635"/>
    <s v="Bhattacharya, Debdan"/>
    <x v="1"/>
    <x v="5"/>
    <s v="02-12-2025 07:27"/>
    <s v="02-12-2025 15:27"/>
    <s v="false"/>
    <s v="02-18-2025 00:27"/>
    <s v="false"/>
    <s v="02-12-2025 07:28"/>
    <s v="Sinha, Mahesh"/>
    <x v="6"/>
    <n v="0.92480765267538012"/>
    <n v="64"/>
  </r>
  <r>
    <x v="1461"/>
    <x v="1636"/>
    <s v="Hall, Josh"/>
    <x v="2"/>
    <x v="6"/>
    <s v="02-11-2025 16:22"/>
    <s v="02-12-2025 16:22"/>
    <s v="false"/>
    <s v="02-25-2025 16:22"/>
    <s v="false"/>
    <s v="02-17-2025 13:01"/>
    <s v="Smith, Sean"/>
    <x v="8"/>
    <n v="0.32324049194179882"/>
    <n v="19"/>
  </r>
  <r>
    <x v="1462"/>
    <x v="1637"/>
    <s v="Farrell, Fran"/>
    <x v="2"/>
    <x v="6"/>
    <s v="02-11-2025 17:01"/>
    <s v="02-12-2025 13:01"/>
    <s v="false"/>
    <s v="02-18-2025 17:01"/>
    <s v="false"/>
    <s v="02-11-2025 17:01"/>
    <s v="Smith, Sean"/>
    <x v="10"/>
    <n v="0.74105032609597588"/>
    <n v="47"/>
  </r>
  <r>
    <x v="1463"/>
    <x v="1638"/>
    <s v="Agrawal, Prachi"/>
    <x v="1"/>
    <x v="39"/>
    <s v="02-12-2025 01:12"/>
    <s v="02-13-2025 01:12"/>
    <s v="false"/>
    <s v="02-23-2025 10:42"/>
    <s v="false"/>
    <s v="02-12-2025 01:22"/>
    <s v="Sinha, Mahesh"/>
    <x v="6"/>
    <n v="0.14043495379938931"/>
    <n v="24"/>
  </r>
  <r>
    <x v="682"/>
    <x v="1639"/>
    <s v="Thakkar, Karan"/>
    <x v="1"/>
    <x v="5"/>
    <s v="02-12-2025 06:10"/>
    <s v="02-13-2025 06:10"/>
    <s v="false"/>
    <s v="02-23-2025 15:40"/>
    <s v="false"/>
    <s v="02-13-2025 01:56"/>
    <s v="Sinha, Mahesh"/>
    <x v="12"/>
    <n v="0.21216761459459244"/>
    <n v="17"/>
  </r>
  <r>
    <x v="1464"/>
    <x v="1640"/>
    <s v="Singh, Anupam"/>
    <x v="3"/>
    <x v="77"/>
    <s v="02-11-2025 23:40"/>
    <s v="02-12-2025 05:40"/>
    <s v="false"/>
    <s v="02-13-2025 23:40"/>
    <s v="false"/>
    <s v="02-12-2025 04:39"/>
    <s v="Paul, Kimberly"/>
    <x v="6"/>
    <n v="0.52955874775911005"/>
    <n v="23"/>
  </r>
  <r>
    <x v="1465"/>
    <x v="1641"/>
    <s v="Vinapamula, Amulya"/>
    <x v="1"/>
    <x v="46"/>
    <s v="02-12-2025 06:05"/>
    <s v="02-12-2025 14:05"/>
    <s v="false"/>
    <s v="02-17-2025 23:05"/>
    <s v="false"/>
    <s v="02-12-2025 09:19"/>
    <s v="C M, Saravanan"/>
    <x v="6"/>
    <n v="0.17227577580002229"/>
    <n v="23"/>
  </r>
  <r>
    <x v="1466"/>
    <x v="1642"/>
    <s v="Leventhal, David"/>
    <x v="2"/>
    <x v="17"/>
    <s v="02-11-2025 19:34"/>
    <s v="02-13-2025 07:00"/>
    <s v="false"/>
    <s v="02-26-2025 07:00"/>
    <s v="false"/>
    <s v="02-11-2025 19:34"/>
    <s v="Mandi, Joe"/>
    <x v="10"/>
    <n v="0.63069775065229605"/>
    <n v="49"/>
  </r>
  <r>
    <x v="1467"/>
    <x v="1643"/>
    <s v="Leventhal, David"/>
    <x v="2"/>
    <x v="17"/>
    <s v="02-11-2025 19:36"/>
    <s v="02-13-2025 07:00"/>
    <s v="false"/>
    <s v="02-26-2025 07:00"/>
    <s v="false"/>
    <s v="02-11-2025 19:37"/>
    <s v="Mandi, Joe"/>
    <x v="10"/>
    <n v="0.49589441997069805"/>
    <n v="34"/>
  </r>
  <r>
    <x v="1468"/>
    <x v="1644"/>
    <s v="Parmar, Abhijitsinh"/>
    <x v="1"/>
    <x v="39"/>
    <s v="02-12-2025 00:16"/>
    <s v="02-12-2025 08:16"/>
    <s v="false"/>
    <s v="02-17-2025 17:16"/>
    <s v="false"/>
    <s v="02-12-2025 00:55"/>
    <s v="Sinha, Mahesh"/>
    <x v="6"/>
    <n v="0.60442134134409142"/>
    <n v="99"/>
  </r>
  <r>
    <x v="1469"/>
    <x v="1645"/>
    <s v="Jain, Mahima"/>
    <x v="1"/>
    <x v="62"/>
    <s v="02-12-2025 01:38"/>
    <s v="02-13-2025 01:38"/>
    <s v="false"/>
    <s v="02-23-2025 11:08"/>
    <s v="false"/>
    <s v="02-12-2025 02:52"/>
    <s v="Sinha, Mahesh"/>
    <x v="6"/>
    <n v="0.51844168435421234"/>
    <n v="72"/>
  </r>
  <r>
    <x v="1470"/>
    <x v="1646"/>
    <s v="Spieker, Alex"/>
    <x v="1"/>
    <x v="1"/>
    <s v="02-12-2025 05:15"/>
    <s v="02-13-2025 05:15"/>
    <s v="false"/>
    <s v="02-23-2025 14:45"/>
    <s v="false"/>
    <s v="02-12-2025 13:05"/>
    <s v="C M, Saravanan"/>
    <x v="6"/>
    <n v="0.20606137032830663"/>
    <n v="17"/>
  </r>
  <r>
    <x v="1471"/>
    <x v="1647"/>
    <s v="Bhalodia, Kairvy"/>
    <x v="1"/>
    <x v="39"/>
    <s v="02-12-2025 01:21"/>
    <s v="02-12-2025 09:21"/>
    <s v="false"/>
    <s v="02-17-2025 18:21"/>
    <s v="false"/>
    <s v="02-12-2025 01:47"/>
    <s v="Sinha, Mahesh"/>
    <x v="6"/>
    <n v="0.69712362413072937"/>
    <n v="115"/>
  </r>
  <r>
    <x v="1472"/>
    <x v="1648"/>
    <s v="Kadri, Uwais"/>
    <x v="1"/>
    <x v="34"/>
    <s v="02-12-2025 05:43"/>
    <s v="02-12-2025 13:43"/>
    <s v="false"/>
    <s v="02-17-2025 22:43"/>
    <s v="false"/>
    <s v="02-12-2025 08:19"/>
    <s v="C M, Saravanan"/>
    <x v="6"/>
    <n v="0.9711656553337199"/>
    <n v="118"/>
  </r>
  <r>
    <x v="610"/>
    <x v="1649"/>
    <s v="Kozmin, Anastasia"/>
    <x v="2"/>
    <x v="2"/>
    <s v="02-12-2025 00:30"/>
    <s v="02-12-2025 19:00"/>
    <s v="false"/>
    <s v="02-26-2025 07:00"/>
    <s v="false"/>
    <s v="02-14-2025 14:36"/>
    <s v="Mandi, Joe"/>
    <x v="3"/>
    <n v="0.31124570950568231"/>
    <n v="8"/>
  </r>
  <r>
    <x v="1473"/>
    <x v="1650"/>
    <s v="Dodia, Neeraj"/>
    <x v="1"/>
    <x v="48"/>
    <s v="02-12-2025 02:06"/>
    <s v="02-13-2025 02:06"/>
    <s v="false"/>
    <s v="02-23-2025 11:36"/>
    <s v="false"/>
    <s v="02-12-2025 05:40"/>
    <s v="Sinha, Mahesh"/>
    <x v="6"/>
    <n v="0.44032716070741384"/>
    <n v="45"/>
  </r>
  <r>
    <x v="322"/>
    <x v="1651"/>
    <s v="Dwivedi, Abhishek"/>
    <x v="1"/>
    <x v="62"/>
    <s v="02-12-2025 02:23"/>
    <s v="02-12-2025 06:23"/>
    <s v="false"/>
    <s v="02-14-2025 02:23"/>
    <s v="false"/>
    <s v="02-12-2025 03:21"/>
    <s v="Sinha, Mahesh"/>
    <x v="6"/>
    <n v="0.65708049227757837"/>
    <n v="94"/>
  </r>
  <r>
    <x v="1390"/>
    <x v="1652"/>
    <s v="Singhal, Aditya"/>
    <x v="1"/>
    <x v="48"/>
    <s v="02-12-2025 00:34"/>
    <s v="02-12-2025 08:34"/>
    <s v="false"/>
    <s v="02-17-2025 17:34"/>
    <s v="false"/>
    <s v="02-12-2025 07:05"/>
    <s v="Sinha, Mahesh"/>
    <x v="6"/>
    <n v="0.92644216503507948"/>
    <n v="88"/>
  </r>
  <r>
    <x v="1379"/>
    <x v="1653"/>
    <s v="McCusker, Corey"/>
    <x v="1"/>
    <x v="34"/>
    <s v="02-12-2025 04:56"/>
    <s v="02-12-2025 08:56"/>
    <s v="false"/>
    <s v="02-14-2025 04:56"/>
    <s v="false"/>
    <s v="02-12-2025 07:40"/>
    <s v="C M, Saravanan"/>
    <x v="6"/>
    <n v="7.1760686652805661E-2"/>
    <n v="5"/>
  </r>
  <r>
    <x v="1474"/>
    <x v="1654"/>
    <s v="Jilla, RamCharan"/>
    <x v="1"/>
    <x v="62"/>
    <s v="02-12-2025 05:32"/>
    <s v="02-13-2025 05:32"/>
    <s v="false"/>
    <s v="02-23-2025 15:02"/>
    <s v="false"/>
    <s v="02-12-2025 08:38"/>
    <s v="Sinha, Mahesh"/>
    <x v="6"/>
    <n v="0.24817089275229609"/>
    <n v="39"/>
  </r>
  <r>
    <x v="1475"/>
    <x v="1655"/>
    <s v="Ladani, Dixit"/>
    <x v="1"/>
    <x v="39"/>
    <s v="02-12-2025 06:10"/>
    <s v="02-12-2025 07:10"/>
    <s v="true"/>
    <s v="02-12-2025 14:10"/>
    <s v="false"/>
    <s v="02-12-2025 07:39"/>
    <s v="Sinha, Mahesh"/>
    <x v="6"/>
    <n v="0.15562726562012408"/>
    <n v="27"/>
  </r>
  <r>
    <x v="1476"/>
    <x v="1656"/>
    <s v="CCC Spam Mailbox"/>
    <x v="5"/>
    <x v="71"/>
    <s v="02-12-2025 05:22"/>
    <s v="02-12-2025 11:00"/>
    <s v="false"/>
    <s v="02-14-2025 07:00"/>
    <s v="false"/>
    <s v="02-12-2025 07:03"/>
    <s v="Paul, Kimberly"/>
    <x v="6"/>
    <n v="0.56852771023987481"/>
    <n v="6"/>
  </r>
  <r>
    <x v="1477"/>
    <x v="1657"/>
    <s v="CCC Spam Mailbox"/>
    <x v="5"/>
    <x v="58"/>
    <s v="02-12-2025 08:02"/>
    <s v="02-12-2025 12:02"/>
    <s v="false"/>
    <s v="02-14-2025 08:02"/>
    <s v="false"/>
    <s v="02-12-2025 10:15"/>
    <s v="Koodray, Joe"/>
    <x v="6"/>
    <n v="0.58575901145822395"/>
    <n v="1"/>
  </r>
  <r>
    <x v="1375"/>
    <x v="1658"/>
    <s v="Sharma, Nishu"/>
    <x v="1"/>
    <x v="5"/>
    <s v="02-12-2025 05:46"/>
    <s v="02-12-2025 06:46"/>
    <s v="false"/>
    <s v="02-12-2025 13:46"/>
    <s v="false"/>
    <s v="02-12-2025 08:02"/>
    <s v="Sinha, Mahesh"/>
    <x v="6"/>
    <n v="0.71348244325346377"/>
    <n v="55"/>
  </r>
  <r>
    <x v="1039"/>
    <x v="1659"/>
    <s v="Shetty, Neha"/>
    <x v="1"/>
    <x v="37"/>
    <s v="02-12-2025 04:52"/>
    <s v="02-13-2025 04:52"/>
    <s v="false"/>
    <s v="02-23-2025 14:22"/>
    <s v="false"/>
    <s v="02-13-2025 01:42"/>
    <s v="Sinha, Mahesh"/>
    <x v="12"/>
    <n v="0.45223617642721192"/>
    <n v="51"/>
  </r>
  <r>
    <x v="1478"/>
    <x v="1660"/>
    <s v="Nagpal, Jayant"/>
    <x v="1"/>
    <x v="62"/>
    <s v="02-12-2025 06:30"/>
    <s v="02-13-2025 06:30"/>
    <s v="false"/>
    <s v="02-23-2025 16:00"/>
    <s v="false"/>
    <s v="02-12-2025 10:12"/>
    <s v="Sinha, Mahesh"/>
    <x v="6"/>
    <n v="0.32946793200707469"/>
    <n v="52"/>
  </r>
  <r>
    <x v="1479"/>
    <x v="1661"/>
    <s v="Zorbas, Patty"/>
    <x v="1"/>
    <x v="34"/>
    <s v="02-12-2025 07:12"/>
    <s v="02-12-2025 11:12"/>
    <s v="true"/>
    <s v="02-14-2025 07:12"/>
    <s v="false"/>
    <s v="02-13-2025 09:09"/>
    <s v="C M, Saravanan"/>
    <x v="12"/>
    <n v="0.87165422491618183"/>
    <n v="105"/>
  </r>
  <r>
    <x v="1480"/>
    <x v="1662"/>
    <s v="Zorbas, Patty"/>
    <x v="1"/>
    <x v="46"/>
    <s v="02-12-2025 07:14"/>
    <s v="02-12-2025 11:14"/>
    <s v="false"/>
    <s v="02-14-2025 07:14"/>
    <s v="false"/>
    <s v="02-12-2025 12:25"/>
    <s v="C M, Saravanan"/>
    <x v="6"/>
    <n v="0.36902537317678441"/>
    <n v="56"/>
  </r>
  <r>
    <x v="1481"/>
    <x v="1663"/>
    <s v="Jain, Piyush"/>
    <x v="1"/>
    <x v="46"/>
    <s v="02-12-2025 07:55"/>
    <s v="02-12-2025 08:55"/>
    <s v="false"/>
    <s v="02-12-2025 15:55"/>
    <s v="false"/>
    <s v="02-12-2025 09:19"/>
    <s v="C M, Saravanan"/>
    <x v="6"/>
    <n v="0.15923392204753606"/>
    <n v="18"/>
  </r>
  <r>
    <x v="1482"/>
    <x v="1664"/>
    <s v="Romano, Frank"/>
    <x v="1"/>
    <x v="66"/>
    <s v="02-12-2025 11:29"/>
    <s v="02-12-2025 15:29"/>
    <s v="false"/>
    <s v="02-14-2025 11:29"/>
    <s v="false"/>
    <s v="02-12-2025 15:36"/>
    <s v="C M, Saravanan"/>
    <x v="6"/>
    <n v="0.75468065202883206"/>
    <n v="72"/>
  </r>
  <r>
    <x v="1483"/>
    <x v="1665"/>
    <s v="Sklaroff, Matthew"/>
    <x v="1"/>
    <x v="65"/>
    <s v="02-12-2025 12:10"/>
    <s v="02-13-2025 12:10"/>
    <s v="false"/>
    <s v="02-23-2025 21:40"/>
    <s v="false"/>
    <s v="02-12-2025 13:12"/>
    <s v="C M, Saravanan"/>
    <x v="6"/>
    <n v="0.95533364153769251"/>
    <n v="61"/>
  </r>
  <r>
    <x v="1484"/>
    <x v="1666"/>
    <s v="Hernandez, Lola"/>
    <x v="2"/>
    <x v="17"/>
    <s v="02-12-2025 17:42"/>
    <s v="02-13-2025 17:42"/>
    <s v="false"/>
    <s v="02-26-2025 17:42"/>
    <s v="false"/>
    <s v="02-12-2025 17:42"/>
    <s v="Mandi, Joe"/>
    <x v="6"/>
    <n v="0.71653063464107591"/>
    <n v="54"/>
  </r>
  <r>
    <x v="1485"/>
    <x v="1667"/>
    <s v="Monas, Rita"/>
    <x v="1"/>
    <x v="34"/>
    <s v="02-12-2025 17:47"/>
    <s v="02-12-2025 21:47"/>
    <s v="false"/>
    <s v="02-14-2025 17:47"/>
    <s v="false"/>
    <s v="02-13-2025 08:44"/>
    <s v="C M, Saravanan"/>
    <x v="12"/>
    <n v="0.43519647243735338"/>
    <n v="47"/>
  </r>
  <r>
    <x v="1486"/>
    <x v="1668"/>
    <s v="Leventhal, David"/>
    <x v="2"/>
    <x v="17"/>
    <s v="02-12-2025 17:54"/>
    <s v="02-13-2025 17:54"/>
    <s v="false"/>
    <s v="02-26-2025 17:54"/>
    <s v="false"/>
    <s v="02-12-2025 17:54"/>
    <s v="Mandi, Joe"/>
    <x v="6"/>
    <n v="0.47926733198310545"/>
    <n v="33"/>
  </r>
  <r>
    <x v="1487"/>
    <x v="1669"/>
    <s v="Leventhal, David"/>
    <x v="2"/>
    <x v="17"/>
    <s v="02-12-2025 18:01"/>
    <s v="02-13-2025 18:02"/>
    <s v="false"/>
    <s v="02-26-2025 18:02"/>
    <s v="false"/>
    <s v="02-12-2025 18:02"/>
    <s v="Mandi, Joe"/>
    <x v="6"/>
    <n v="0.23707656195670646"/>
    <n v="15"/>
  </r>
  <r>
    <x v="1488"/>
    <x v="1670"/>
    <s v="Leventhal, David"/>
    <x v="2"/>
    <x v="17"/>
    <s v="02-12-2025 18:05"/>
    <s v="02-13-2025 18:05"/>
    <s v="false"/>
    <s v="02-26-2025 18:05"/>
    <s v="false"/>
    <s v="02-12-2025 18:05"/>
    <s v="Mandi, Joe"/>
    <x v="6"/>
    <n v="0.1492532501796634"/>
    <n v="6"/>
  </r>
  <r>
    <x v="1489"/>
    <x v="1671"/>
    <s v="Gadant, Sylvie"/>
    <x v="2"/>
    <x v="54"/>
    <s v="02-12-2025 08:18"/>
    <s v="02-13-2025 08:18"/>
    <s v="false"/>
    <s v="02-26-2025 08:18"/>
    <s v="false"/>
    <s v="02-12-2025 08:49"/>
    <s v="Sanjuan, Sonja"/>
    <x v="6"/>
    <n v="0.107602098421132"/>
    <n v="6"/>
  </r>
  <r>
    <x v="1490"/>
    <x v="1672"/>
    <s v="Beissner, Clara"/>
    <x v="2"/>
    <x v="4"/>
    <s v="02-12-2025 08:42"/>
    <s v="02-17-2025 12:10"/>
    <s v="false"/>
    <s v="02-19-2025 08:10"/>
    <s v="false"/>
    <s v="02-17-2025 14:50"/>
    <s v="Sanjuan, Sonja"/>
    <x v="8"/>
    <n v="0.6405172214926107"/>
    <n v="59"/>
  </r>
  <r>
    <x v="1491"/>
    <x v="1673"/>
    <s v="Diakogeorgios, Manny"/>
    <x v="2"/>
    <x v="24"/>
    <s v="02-12-2025 09:31"/>
    <s v="02-12-2025 17:31"/>
    <s v="false"/>
    <s v="02-19-2025 09:31"/>
    <s v="false"/>
    <s v="02-12-2025 14:59"/>
    <s v="Sanjuan, Sonja"/>
    <x v="6"/>
    <n v="0.60384950250066005"/>
    <n v="26"/>
  </r>
  <r>
    <x v="1492"/>
    <x v="1674"/>
    <s v="Mulcahy, Kerry"/>
    <x v="1"/>
    <x v="45"/>
    <s v="02-12-2025 11:16"/>
    <s v="02-13-2025 11:16"/>
    <s v="false"/>
    <s v="02-23-2025 20:46"/>
    <s v="false"/>
    <s v="02-14-2025 04:21"/>
    <s v="C M, Saravanan"/>
    <x v="3"/>
    <n v="0.60126490151684608"/>
    <n v="64"/>
  </r>
  <r>
    <x v="1493"/>
    <x v="1675"/>
    <s v="O'Sullivan, Meghan"/>
    <x v="2"/>
    <x v="31"/>
    <s v="02-12-2025 16:35"/>
    <s v="02-25-2025 15:19"/>
    <s v="false"/>
    <s v="03-10-2025 15:19"/>
    <s v="false"/>
    <s v="02-27-2025 18:03"/>
    <s v="Smith, Sean"/>
    <x v="15"/>
    <n v="0.70311279864774479"/>
    <n v="21"/>
  </r>
  <r>
    <x v="1494"/>
    <x v="1676"/>
    <s v="Voicemail"/>
    <x v="1"/>
    <x v="66"/>
    <s v="02-12-2025 11:38"/>
    <s v="02-13-2025 11:38"/>
    <s v="false"/>
    <s v="02-23-2025 21:08"/>
    <s v="false"/>
    <s v="02-13-2025 09:56"/>
    <s v="C M, Saravanan"/>
    <x v="12"/>
    <n v="1.164913808562984E-2"/>
    <n v="1"/>
  </r>
  <r>
    <x v="1495"/>
    <x v="1677"/>
    <s v="Pawlowski, Izabela"/>
    <x v="1"/>
    <x v="1"/>
    <s v="02-12-2025 10:00"/>
    <s v="02-13-2025 10:00"/>
    <s v="false"/>
    <s v="02-23-2025 19:30"/>
    <s v="false"/>
    <s v="02-12-2025 15:34"/>
    <s v="C M, Saravanan"/>
    <x v="6"/>
    <n v="0.16326952951468732"/>
    <n v="12"/>
  </r>
  <r>
    <x v="203"/>
    <x v="1678"/>
    <s v="Sacco, Anthony"/>
    <x v="2"/>
    <x v="27"/>
    <s v="02-12-2025 16:21"/>
    <s v="02-13-2025 16:21"/>
    <s v="false"/>
    <s v="02-26-2025 16:21"/>
    <s v="false"/>
    <s v="02-17-2025 10:33"/>
    <s v="Sanjuan, Sonja"/>
    <x v="8"/>
    <n v="0.84875251404598862"/>
    <n v="57"/>
  </r>
  <r>
    <x v="880"/>
    <x v="1679"/>
    <s v="Zislis, Shirley"/>
    <x v="1"/>
    <x v="40"/>
    <s v="02-12-2025 20:46"/>
    <s v="02-13-2025 20:46"/>
    <s v="false"/>
    <s v="02-24-2025 06:46"/>
    <s v="false"/>
    <s v="02-13-2025 13:27"/>
    <s v="C M, Saravanan"/>
    <x v="12"/>
    <n v="9.3517221690697427E-2"/>
    <n v="14"/>
  </r>
  <r>
    <x v="1496"/>
    <x v="1680"/>
    <s v="Lavine, Elizabeth"/>
    <x v="1"/>
    <x v="33"/>
    <s v="02-12-2025 09:46"/>
    <s v="02-13-2025 09:46"/>
    <s v="false"/>
    <s v="02-23-2025 19:16"/>
    <s v="false"/>
    <s v="02-14-2025 10:35"/>
    <s v="C M, Saravanan"/>
    <x v="3"/>
    <n v="0.42892740349403125"/>
    <n v="48"/>
  </r>
  <r>
    <x v="250"/>
    <x v="1681"/>
    <s v="Cohen, Beth A."/>
    <x v="1"/>
    <x v="66"/>
    <s v="02-12-2025 11:26"/>
    <s v="02-12-2025 15:26"/>
    <s v="true"/>
    <s v="02-14-2025 11:26"/>
    <s v="false"/>
    <s v="02-12-2025 15:31"/>
    <s v="C M, Saravanan"/>
    <x v="6"/>
    <n v="0.22103279440037127"/>
    <n v="16"/>
  </r>
  <r>
    <x v="1497"/>
    <x v="1682"/>
    <s v="Killian, Susan"/>
    <x v="2"/>
    <x v="4"/>
    <s v="02-12-2025 15:10"/>
    <s v="02-13-2025 15:10"/>
    <s v="false"/>
    <s v="02-26-2025 15:10"/>
    <s v="false"/>
    <s v="02-12-2025 15:10"/>
    <s v="Sanjuan, Sonja"/>
    <x v="6"/>
    <n v="0.18246604836847524"/>
    <n v="14"/>
  </r>
  <r>
    <x v="1498"/>
    <x v="1683"/>
    <s v="Shabbir, Ali"/>
    <x v="1"/>
    <x v="36"/>
    <s v="02-13-2025 01:23"/>
    <s v="02-14-2025 01:23"/>
    <s v="false"/>
    <s v="02-24-2025 11:23"/>
    <s v="false"/>
    <s v="02-13-2025 05:26"/>
    <s v="Sinha, Mahesh"/>
    <x v="12"/>
    <n v="0.42160020325250636"/>
    <n v="45"/>
  </r>
  <r>
    <x v="1499"/>
    <x v="1684"/>
    <s v="Ganeriwala, Nikita"/>
    <x v="1"/>
    <x v="1"/>
    <s v="02-12-2025 08:32"/>
    <s v="02-13-2025 07:57"/>
    <s v="false"/>
    <s v="02-18-2025 16:57"/>
    <s v="false"/>
    <s v="02-13-2025 09:10"/>
    <s v="C M, Saravanan"/>
    <x v="12"/>
    <n v="0.20396184177537224"/>
    <n v="16"/>
  </r>
  <r>
    <x v="1500"/>
    <x v="1685"/>
    <s v="Rojas, Victoria"/>
    <x v="1"/>
    <x v="29"/>
    <s v="02-12-2025 08:41"/>
    <s v="02-13-2025 08:41"/>
    <s v="false"/>
    <s v="02-23-2025 18:11"/>
    <s v="false"/>
    <s v="02-12-2025 11:59"/>
    <s v="C M, Saravanan"/>
    <x v="6"/>
    <n v="0.28330686723288057"/>
    <n v="23"/>
  </r>
  <r>
    <x v="1501"/>
    <x v="1686"/>
    <s v="Perlin, Daniel"/>
    <x v="1"/>
    <x v="33"/>
    <s v="02-12-2025 11:01"/>
    <s v="02-13-2025 11:01"/>
    <s v="false"/>
    <s v="02-23-2025 20:31"/>
    <s v="false"/>
    <s v="02-12-2025 14:33"/>
    <s v="C M, Saravanan"/>
    <x v="6"/>
    <n v="0.22453249658663377"/>
    <n v="24"/>
  </r>
  <r>
    <x v="1502"/>
    <x v="1687"/>
    <s v="Rosenberger, Rustin"/>
    <x v="2"/>
    <x v="35"/>
    <s v="02-12-2025 11:02"/>
    <s v="02-13-2025 11:02"/>
    <s v="false"/>
    <s v="02-26-2025 11:02"/>
    <s v="false"/>
    <s v="02-13-2025 13:24"/>
    <s v="Smith, Sean"/>
    <x v="12"/>
    <n v="0.95222571652747068"/>
    <n v="51"/>
  </r>
  <r>
    <x v="1503"/>
    <x v="1688"/>
    <s v="MacFarlane, Megan"/>
    <x v="2"/>
    <x v="20"/>
    <s v="02-12-2025 13:10"/>
    <s v="02-13-2025 09:10"/>
    <s v="false"/>
    <s v="02-19-2025 13:10"/>
    <s v="false"/>
    <s v="02-12-2025 19:23"/>
    <s v="Baldwin, Sharon"/>
    <x v="6"/>
    <n v="0.88014067775400473"/>
    <n v="10"/>
  </r>
  <r>
    <x v="1504"/>
    <x v="1689"/>
    <s v="Corso, Fred"/>
    <x v="1"/>
    <x v="65"/>
    <s v="02-12-2025 08:56"/>
    <s v="02-13-2025 08:56"/>
    <s v="false"/>
    <s v="02-23-2025 18:26"/>
    <s v="false"/>
    <s v="02-13-2025 07:58"/>
    <s v="C M, Saravanan"/>
    <x v="12"/>
    <n v="0.93505043208385308"/>
    <n v="59"/>
  </r>
  <r>
    <x v="1505"/>
    <x v="1690"/>
    <s v="Marrero, Jennifer"/>
    <x v="2"/>
    <x v="63"/>
    <s v="02-12-2025 09:26"/>
    <s v="02-13-2025 09:26"/>
    <s v="false"/>
    <s v="02-26-2025 09:26"/>
    <s v="false"/>
    <s v="02-12-2025 10:07"/>
    <s v="Smith, Sean"/>
    <x v="6"/>
    <n v="0.28565405574690195"/>
    <n v="16"/>
  </r>
  <r>
    <x v="1506"/>
    <x v="1691"/>
    <s v="Coffey, Robin"/>
    <x v="2"/>
    <x v="6"/>
    <s v="02-12-2025 09:51"/>
    <s v="02-12-2025 17:51"/>
    <s v="false"/>
    <s v="02-19-2025 09:51"/>
    <s v="false"/>
    <s v="02-12-2025 09:51"/>
    <s v="Smith, Sean"/>
    <x v="6"/>
    <n v="0.88460105408956013"/>
    <n v="52"/>
  </r>
  <r>
    <x v="1507"/>
    <x v="1692"/>
    <s v="Orie, Ada"/>
    <x v="1"/>
    <x v="66"/>
    <s v="02-12-2025 10:11"/>
    <s v="02-12-2025 14:11"/>
    <s v="false"/>
    <s v="02-14-2025 10:11"/>
    <s v="false"/>
    <s v="02-12-2025 11:24"/>
    <s v="C M, Saravanan"/>
    <x v="6"/>
    <n v="0.91376973593240429"/>
    <n v="91"/>
  </r>
  <r>
    <x v="1508"/>
    <x v="1693"/>
    <s v="Padilla, Kayla"/>
    <x v="1"/>
    <x v="19"/>
    <s v="02-12-2025 12:41"/>
    <s v="02-13-2025 12:41"/>
    <s v="false"/>
    <s v="02-23-2025 22:11"/>
    <s v="false"/>
    <s v="02-12-2025 14:45"/>
    <s v="C M, Saravanan"/>
    <x v="6"/>
    <n v="0.26293172863260628"/>
    <n v="14"/>
  </r>
  <r>
    <x v="1509"/>
    <x v="1694"/>
    <s v="D'Alessandro, Nicholas"/>
    <x v="1"/>
    <x v="1"/>
    <s v="02-12-2025 13:05"/>
    <s v="02-13-2025 13:05"/>
    <s v="false"/>
    <s v="02-23-2025 22:35"/>
    <s v="false"/>
    <s v="02-17-2025 12:22"/>
    <s v="C M, Saravanan"/>
    <x v="8"/>
    <n v="0.32608386013395929"/>
    <n v="25"/>
  </r>
  <r>
    <x v="1510"/>
    <x v="1695"/>
    <s v="Sangster, Natalie"/>
    <x v="1"/>
    <x v="66"/>
    <s v="02-12-2025 14:40"/>
    <s v="02-13-2025 14:40"/>
    <s v="false"/>
    <s v="02-24-2025 00:40"/>
    <s v="false"/>
    <s v="02-12-2025 15:05"/>
    <s v="C M, Saravanan"/>
    <x v="6"/>
    <n v="0.39529178036365742"/>
    <n v="34"/>
  </r>
  <r>
    <x v="1511"/>
    <x v="1696"/>
    <s v="Simms, Adrianne N."/>
    <x v="1"/>
    <x v="40"/>
    <s v="02-13-2025 10:01"/>
    <s v="02-14-2025 10:01"/>
    <s v="false"/>
    <s v="02-24-2025 20:01"/>
    <s v="false"/>
    <s v="02-13-2025 17:41"/>
    <s v="C M, Saravanan"/>
    <x v="12"/>
    <n v="0.58363362344358061"/>
    <n v="82"/>
  </r>
  <r>
    <x v="428"/>
    <x v="1697"/>
    <s v="McHale, Devin R."/>
    <x v="1"/>
    <x v="65"/>
    <s v="02-12-2025 09:06"/>
    <s v="02-13-2025 09:06"/>
    <s v="false"/>
    <s v="02-23-2025 18:36"/>
    <s v="false"/>
    <s v="02-12-2025 14:04"/>
    <s v="C M, Saravanan"/>
    <x v="6"/>
    <n v="0.29028987681600948"/>
    <n v="17"/>
  </r>
  <r>
    <x v="362"/>
    <x v="1698"/>
    <s v="Thompson, Christina"/>
    <x v="1"/>
    <x v="1"/>
    <s v="02-12-2025 10:11"/>
    <s v="02-13-2025 10:11"/>
    <s v="false"/>
    <s v="02-23-2025 19:41"/>
    <s v="false"/>
    <s v="02-13-2025 10:31"/>
    <s v="C M, Saravanan"/>
    <x v="12"/>
    <n v="0.63162433949206331"/>
    <n v="53"/>
  </r>
  <r>
    <x v="1512"/>
    <x v="1699"/>
    <s v="Henderson, Gemma"/>
    <x v="1"/>
    <x v="65"/>
    <s v="02-12-2025 11:03"/>
    <s v="02-13-2025 11:03"/>
    <s v="false"/>
    <s v="02-23-2025 20:33"/>
    <s v="false"/>
    <s v="02-12-2025 12:35"/>
    <s v="C M, Saravanan"/>
    <x v="6"/>
    <n v="2.6052868796392348E-3"/>
    <n v="1"/>
  </r>
  <r>
    <x v="1024"/>
    <x v="1700"/>
    <s v="Sawyer, Jessi"/>
    <x v="1"/>
    <x v="65"/>
    <s v="02-12-2025 11:19"/>
    <s v="02-12-2025 15:19"/>
    <s v="false"/>
    <s v="02-14-2025 11:19"/>
    <s v="false"/>
    <s v="02-12-2025 14:42"/>
    <s v="C M, Saravanan"/>
    <x v="6"/>
    <n v="0.35463104406866985"/>
    <n v="23"/>
  </r>
  <r>
    <x v="620"/>
    <x v="1701"/>
    <s v="Wildstein, Gregg"/>
    <x v="1"/>
    <x v="19"/>
    <s v="02-12-2025 14:49"/>
    <s v="02-13-2025 14:49"/>
    <s v="false"/>
    <s v="02-24-2025 00:49"/>
    <s v="false"/>
    <s v="02-12-2025 15:14"/>
    <s v="C M, Saravanan"/>
    <x v="6"/>
    <n v="0.90682656363623981"/>
    <n v="56"/>
  </r>
  <r>
    <x v="1513"/>
    <x v="1702"/>
    <s v="Alvanas, Jeffrey"/>
    <x v="2"/>
    <x v="61"/>
    <s v="02-12-2025 15:01"/>
    <s v="02-13-2025 11:01"/>
    <s v="true"/>
    <s v="02-19-2025 15:01"/>
    <s v="false"/>
    <s v="02-17-2025 16:47"/>
    <s v="Baldwin, Sharon"/>
    <x v="8"/>
    <n v="0.79533577969969549"/>
    <n v="39"/>
  </r>
  <r>
    <x v="1514"/>
    <x v="1703"/>
    <s v="Gozdeck, Todj"/>
    <x v="1"/>
    <x v="40"/>
    <s v="02-12-2025 15:27"/>
    <s v="02-12-2025 19:27"/>
    <s v="true"/>
    <s v="02-14-2025 15:27"/>
    <s v="false"/>
    <s v="02-13-2025 13:28"/>
    <s v="C M, Saravanan"/>
    <x v="12"/>
    <n v="0.21341950716605185"/>
    <n v="34"/>
  </r>
  <r>
    <x v="138"/>
    <x v="1704"/>
    <s v="Ruvere, Eugene"/>
    <x v="1"/>
    <x v="76"/>
    <s v="02-12-2025 20:58"/>
    <s v="02-13-2025 20:58"/>
    <s v="false"/>
    <s v="02-24-2025 06:58"/>
    <s v="false"/>
    <s v="02-13-2025 15:12"/>
    <s v="C M, Saravanan"/>
    <x v="12"/>
    <n v="0.66943103698410067"/>
    <n v="47"/>
  </r>
  <r>
    <x v="1515"/>
    <x v="1705"/>
    <s v="Chem, Chansopharath"/>
    <x v="1"/>
    <x v="66"/>
    <s v="02-12-2025 10:33"/>
    <s v="02-13-2025 10:33"/>
    <s v="false"/>
    <s v="02-23-2025 20:03"/>
    <s v="false"/>
    <s v="02-12-2025 13:01"/>
    <s v="C M, Saravanan"/>
    <x v="6"/>
    <n v="0.42955047327920304"/>
    <n v="36"/>
  </r>
  <r>
    <x v="1516"/>
    <x v="1706"/>
    <s v="Weronick, Lauren"/>
    <x v="2"/>
    <x v="4"/>
    <s v="02-12-2025 11:26"/>
    <s v="02-13-2025 11:26"/>
    <s v="false"/>
    <s v="02-26-2025 11:26"/>
    <s v="false"/>
    <s v="02-12-2025 13:38"/>
    <s v="Sanjuan, Sonja"/>
    <x v="6"/>
    <n v="0.87056945265800234"/>
    <n v="76"/>
  </r>
  <r>
    <x v="1517"/>
    <x v="1707"/>
    <s v="Khojian, Nyree"/>
    <x v="2"/>
    <x v="20"/>
    <s v="02-12-2025 09:56"/>
    <s v="02-13-2025 11:23"/>
    <s v="false"/>
    <s v="02-26-2025 11:24"/>
    <s v="false"/>
    <s v="02-18-2025 12:37"/>
    <s v="Baldwin, Sharon"/>
    <x v="21"/>
    <n v="0.14219416003926999"/>
    <n v="1"/>
  </r>
  <r>
    <x v="1303"/>
    <x v="1708"/>
    <s v="Johnson, Natalie"/>
    <x v="2"/>
    <x v="23"/>
    <s v="02-12-2025 12:38"/>
    <s v="02-13-2025 12:38"/>
    <s v="false"/>
    <s v="02-26-2025 12:38"/>
    <s v="false"/>
    <s v="02-12-2025 12:38"/>
    <s v="Baldwin, Sharon"/>
    <x v="6"/>
    <n v="0.71374819460041816"/>
    <n v="87"/>
  </r>
  <r>
    <x v="1303"/>
    <x v="1709"/>
    <s v="Johnson, Natalie"/>
    <x v="2"/>
    <x v="23"/>
    <s v="02-12-2025 12:39"/>
    <s v="02-13-2025 12:39"/>
    <s v="false"/>
    <s v="02-26-2025 12:39"/>
    <s v="false"/>
    <s v="02-12-2025 12:39"/>
    <s v="Baldwin, Sharon"/>
    <x v="6"/>
    <n v="0.3077614692926498"/>
    <n v="31"/>
  </r>
  <r>
    <x v="1518"/>
    <x v="1710"/>
    <s v="McDougall, John"/>
    <x v="2"/>
    <x v="23"/>
    <s v="02-12-2025 12:50"/>
    <s v="02-13-2025 12:50"/>
    <s v="false"/>
    <s v="02-26-2025 12:50"/>
    <s v="false"/>
    <s v="02-12-2025 12:50"/>
    <s v="Baldwin, Sharon"/>
    <x v="6"/>
    <n v="0.34382707192537398"/>
    <n v="38"/>
  </r>
  <r>
    <x v="1519"/>
    <x v="1711"/>
    <s v="Johnson, Natalie"/>
    <x v="2"/>
    <x v="23"/>
    <s v="02-12-2025 12:54"/>
    <s v="02-13-2025 12:54"/>
    <s v="false"/>
    <s v="02-26-2025 12:54"/>
    <s v="false"/>
    <s v="02-12-2025 12:54"/>
    <s v="Baldwin, Sharon"/>
    <x v="6"/>
    <n v="0.73226706402687236"/>
    <n v="90"/>
  </r>
  <r>
    <x v="1520"/>
    <x v="1712"/>
    <s v="Blancato, Chelsea"/>
    <x v="2"/>
    <x v="61"/>
    <s v="02-12-2025 17:16"/>
    <s v="02-13-2025 17:16"/>
    <s v="false"/>
    <s v="02-26-2025 17:17"/>
    <s v="false"/>
    <s v="02-13-2025 10:04"/>
    <s v="Baldwin, Sharon"/>
    <x v="12"/>
    <n v="0.11209558931114016"/>
    <n v="5"/>
  </r>
  <r>
    <x v="1521"/>
    <x v="1713"/>
    <s v="Thakkar, Kaushal"/>
    <x v="1"/>
    <x v="36"/>
    <s v="02-13-2025 00:16"/>
    <s v="02-13-2025 04:16"/>
    <s v="false"/>
    <s v="02-15-2025 08:16"/>
    <s v="false"/>
    <s v="02-13-2025 03:42"/>
    <s v="Sinha, Mahesh"/>
    <x v="12"/>
    <n v="0.4270364770114784"/>
    <n v="46"/>
  </r>
  <r>
    <x v="1522"/>
    <x v="1714"/>
    <s v="Thakkar, Kaushal"/>
    <x v="1"/>
    <x v="43"/>
    <s v="02-13-2025 08:42"/>
    <s v="02-14-2025 08:42"/>
    <s v="false"/>
    <s v="02-24-2025 18:42"/>
    <s v="false"/>
    <s v="02-14-2025 02:57"/>
    <s v="C M, Saravanan"/>
    <x v="3"/>
    <n v="0.67471929457401236"/>
    <n v="46"/>
  </r>
  <r>
    <x v="1523"/>
    <x v="1715"/>
    <s v="Maybruch, Sally"/>
    <x v="1"/>
    <x v="76"/>
    <s v="02-13-2025 13:46"/>
    <s v="02-14-2025 13:46"/>
    <s v="false"/>
    <s v="02-24-2025 23:46"/>
    <s v="false"/>
    <s v="02-13-2025 17:23"/>
    <s v="C M, Saravanan"/>
    <x v="12"/>
    <n v="0.85735565827898375"/>
    <n v="58"/>
  </r>
  <r>
    <x v="1524"/>
    <x v="1716"/>
    <s v="Artuz, Robert"/>
    <x v="2"/>
    <x v="54"/>
    <s v="02-12-2025 08:57"/>
    <s v="02-13-2025 08:57"/>
    <s v="false"/>
    <s v="02-26-2025 08:57"/>
    <s v="false"/>
    <s v="02-12-2025 08:57"/>
    <s v="Sanjuan, Sonja"/>
    <x v="6"/>
    <n v="0.73084673356414886"/>
    <n v="37"/>
  </r>
  <r>
    <x v="1525"/>
    <x v="1717"/>
    <s v="Muckerman, Lynn"/>
    <x v="2"/>
    <x v="54"/>
    <s v="02-12-2025 09:24"/>
    <s v="02-13-2025 09:24"/>
    <s v="false"/>
    <s v="02-26-2025 09:24"/>
    <s v="false"/>
    <s v="02-12-2025 09:25"/>
    <s v="Sanjuan, Sonja"/>
    <x v="6"/>
    <n v="0.32428915090602195"/>
    <n v="17"/>
  </r>
  <r>
    <x v="1526"/>
    <x v="1718"/>
    <s v="Pujara, Deval"/>
    <x v="1"/>
    <x v="65"/>
    <s v="02-12-2025 10:00"/>
    <s v="02-12-2025 14:00"/>
    <s v="false"/>
    <s v="02-14-2025 10:00"/>
    <s v="false"/>
    <s v="02-12-2025 10:51"/>
    <s v="C M, Saravanan"/>
    <x v="6"/>
    <n v="0.63645739709211169"/>
    <n v="38"/>
  </r>
  <r>
    <x v="1527"/>
    <x v="1719"/>
    <s v="Clarence, Miguel"/>
    <x v="2"/>
    <x v="54"/>
    <s v="02-12-2025 10:20"/>
    <s v="02-13-2025 10:20"/>
    <s v="false"/>
    <s v="02-26-2025 10:20"/>
    <s v="false"/>
    <s v="02-12-2025 10:20"/>
    <s v="Sanjuan, Sonja"/>
    <x v="6"/>
    <n v="0.76348767512793347"/>
    <n v="38"/>
  </r>
  <r>
    <x v="1528"/>
    <x v="1720"/>
    <s v="Schult, Jim"/>
    <x v="2"/>
    <x v="61"/>
    <s v="02-12-2025 10:20"/>
    <s v="02-13-2025 10:20"/>
    <s v="false"/>
    <s v="02-26-2025 10:20"/>
    <s v="false"/>
    <s v="02-12-2025 15:54"/>
    <s v="Baldwin, Sharon"/>
    <x v="6"/>
    <n v="0.45347394902648874"/>
    <n v="23"/>
  </r>
  <r>
    <x v="1529"/>
    <x v="1721"/>
    <s v="Crasto, Robert"/>
    <x v="2"/>
    <x v="15"/>
    <s v="02-12-2025 10:33"/>
    <s v="02-12-2025 14:33"/>
    <s v="true"/>
    <s v="02-14-2025 10:33"/>
    <s v="true"/>
    <s v="02-14-2025 14:06"/>
    <s v="Sanjuan, Sonja"/>
    <x v="3"/>
    <n v="0.95122121364737355"/>
    <n v="34"/>
  </r>
  <r>
    <x v="239"/>
    <x v="1722"/>
    <s v="Terrazas, Graciela"/>
    <x v="1"/>
    <x v="79"/>
    <s v="02-12-2025 14:08"/>
    <s v="02-13-2025 14:08"/>
    <s v="false"/>
    <s v="02-24-2025 00:09"/>
    <s v="false"/>
    <s v="02-12-2025 15:23"/>
    <s v="C M, Saravanan"/>
    <x v="6"/>
    <n v="0.41033291999749144"/>
    <n v="16"/>
  </r>
  <r>
    <x v="1530"/>
    <x v="1723"/>
    <s v="Thakur, Ashwin"/>
    <x v="1"/>
    <x v="39"/>
    <s v="02-13-2025 01:06"/>
    <s v="02-13-2025 05:06"/>
    <s v="false"/>
    <s v="02-15-2025 09:06"/>
    <s v="false"/>
    <s v="02-14-2025 03:45"/>
    <s v="Sinha, Mahesh"/>
    <x v="3"/>
    <n v="0.27942546322058504"/>
    <n v="41"/>
  </r>
  <r>
    <x v="1531"/>
    <x v="1724"/>
    <s v="Marrero, Jennifer"/>
    <x v="1"/>
    <x v="1"/>
    <s v="02-13-2025 09:27"/>
    <s v="02-14-2025 09:27"/>
    <s v="false"/>
    <s v="02-24-2025 19:27"/>
    <s v="false"/>
    <s v="02-13-2025 13:02"/>
    <s v="C M, Saravanan"/>
    <x v="12"/>
    <n v="0.58916037075183414"/>
    <n v="48"/>
  </r>
  <r>
    <x v="1222"/>
    <x v="1725"/>
    <s v="Kakkad, Vinesh"/>
    <x v="1"/>
    <x v="29"/>
    <s v="02-12-2025 09:18"/>
    <s v="02-13-2025 09:18"/>
    <s v="false"/>
    <s v="02-23-2025 18:48"/>
    <s v="false"/>
    <s v="02-12-2025 11:02"/>
    <s v="C M, Saravanan"/>
    <x v="6"/>
    <n v="0.1723273035385211"/>
    <n v="16"/>
  </r>
  <r>
    <x v="1532"/>
    <x v="1726"/>
    <s v="Tamayo, Austin"/>
    <x v="2"/>
    <x v="24"/>
    <s v="02-12-2025 11:00"/>
    <s v="02-13-2025 11:00"/>
    <s v="true"/>
    <s v="02-26-2025 11:00"/>
    <s v="false"/>
    <s v="02-18-2025 15:40"/>
    <s v="Sanjuan, Sonja"/>
    <x v="21"/>
    <n v="0.14249324117115791"/>
    <n v="4"/>
  </r>
  <r>
    <x v="1533"/>
    <x v="1727"/>
    <s v="McGaughey, Kristen"/>
    <x v="1"/>
    <x v="33"/>
    <s v="02-12-2025 12:29"/>
    <s v="02-13-2025 12:29"/>
    <s v="false"/>
    <s v="02-23-2025 21:59"/>
    <s v="false"/>
    <s v="02-14-2025 14:09"/>
    <s v="C M, Saravanan"/>
    <x v="3"/>
    <n v="0.53256499622208042"/>
    <n v="64"/>
  </r>
  <r>
    <x v="1534"/>
    <x v="1728"/>
    <s v="Korndoerfer, Caralyn"/>
    <x v="1"/>
    <x v="1"/>
    <s v="02-12-2025 12:50"/>
    <s v="02-26-2025 13:48"/>
    <s v="false"/>
    <s v="03-08-2025 14:48"/>
    <s v="false"/>
    <s v="02-26-2025 14:44"/>
    <s v="C M, Saravanan"/>
    <x v="16"/>
    <n v="0.53836902366943196"/>
    <n v="40"/>
  </r>
  <r>
    <x v="1535"/>
    <x v="1729"/>
    <s v="Ferguson, David"/>
    <x v="1"/>
    <x v="46"/>
    <s v="02-12-2025 13:59"/>
    <s v="02-12-2025 14:59"/>
    <s v="false"/>
    <s v="02-12-2025 21:59"/>
    <s v="false"/>
    <s v="02-12-2025 14:48"/>
    <s v="C M, Saravanan"/>
    <x v="6"/>
    <n v="0.85141492944861341"/>
    <n v="107"/>
  </r>
  <r>
    <x v="1505"/>
    <x v="1730"/>
    <s v="Monte, Tricia M."/>
    <x v="1"/>
    <x v="32"/>
    <s v="02-12-2025 13:59"/>
    <s v="02-13-2025 13:59"/>
    <s v="false"/>
    <s v="02-23-2025 23:29"/>
    <s v="false"/>
    <s v="02-12-2025 23:34"/>
    <s v="C M, Saravanan"/>
    <x v="6"/>
    <n v="0.10836233481366986"/>
    <n v="9"/>
  </r>
  <r>
    <x v="1536"/>
    <x v="1731"/>
    <s v="Daswani, Kajal"/>
    <x v="1"/>
    <x v="79"/>
    <s v="02-12-2025 11:29"/>
    <s v="02-13-2025 11:29"/>
    <s v="false"/>
    <s v="02-23-2025 20:59"/>
    <s v="false"/>
    <s v="02-12-2025 14:47"/>
    <s v="C M, Saravanan"/>
    <x v="6"/>
    <n v="0.37720625484637604"/>
    <n v="15"/>
  </r>
  <r>
    <x v="1537"/>
    <x v="1732"/>
    <s v="Sturman, Elizabeth"/>
    <x v="2"/>
    <x v="3"/>
    <s v="02-12-2025 12:56"/>
    <s v="02-13-2025 12:56"/>
    <s v="false"/>
    <s v="02-26-2025 12:56"/>
    <s v="false"/>
    <s v="02-12-2025 12:57"/>
    <s v="Sanjuan, Sonja"/>
    <x v="6"/>
    <n v="0.13877924022514809"/>
    <n v="8"/>
  </r>
  <r>
    <x v="597"/>
    <x v="1733"/>
    <s v="Daswani, Kajal"/>
    <x v="1"/>
    <x v="36"/>
    <s v="02-13-2025 06:23"/>
    <s v="02-14-2025 06:23"/>
    <s v="false"/>
    <s v="02-24-2025 16:23"/>
    <s v="false"/>
    <s v="02-13-2025 08:00"/>
    <s v="Sinha, Mahesh"/>
    <x v="12"/>
    <n v="3.8846829637031344E-2"/>
    <n v="4"/>
  </r>
  <r>
    <x v="1538"/>
    <x v="1734"/>
    <s v="Axelrod, Ilene"/>
    <x v="1"/>
    <x v="40"/>
    <s v="02-13-2025 11:18"/>
    <s v="02-14-2025 11:18"/>
    <s v="false"/>
    <s v="02-24-2025 21:18"/>
    <s v="false"/>
    <s v="02-13-2025 15:04"/>
    <s v="C M, Saravanan"/>
    <x v="12"/>
    <n v="0.96754923061096298"/>
    <n v="133"/>
  </r>
  <r>
    <x v="1539"/>
    <x v="1735"/>
    <s v="Saintilus, Albert"/>
    <x v="1"/>
    <x v="45"/>
    <s v="02-13-2025 12:26"/>
    <s v="02-14-2025 12:26"/>
    <s v="false"/>
    <s v="02-24-2025 22:26"/>
    <s v="false"/>
    <s v="02-14-2025 04:21"/>
    <s v="C M, Saravanan"/>
    <x v="3"/>
    <n v="6.1661111343704444E-2"/>
    <n v="7"/>
  </r>
  <r>
    <x v="1540"/>
    <x v="1736"/>
    <s v="Saintilus, Albert"/>
    <x v="1"/>
    <x v="66"/>
    <s v="02-13-2025 13:14"/>
    <s v="02-14-2025 13:14"/>
    <s v="false"/>
    <s v="02-24-2025 23:14"/>
    <s v="false"/>
    <s v="02-13-2025 14:54"/>
    <s v="C M, Saravanan"/>
    <x v="12"/>
    <n v="3.1946351357583058E-2"/>
    <n v="3"/>
  </r>
  <r>
    <x v="1541"/>
    <x v="1737"/>
    <s v="Trejo, Nizan"/>
    <x v="1"/>
    <x v="19"/>
    <s v="02-13-2025 13:22"/>
    <s v="02-14-2025 13:22"/>
    <s v="false"/>
    <s v="02-24-2025 23:22"/>
    <s v="false"/>
    <s v="02-13-2025 16:26"/>
    <s v="C M, Saravanan"/>
    <x v="12"/>
    <n v="0.86039361122797597"/>
    <n v="50"/>
  </r>
  <r>
    <x v="1542"/>
    <x v="1738"/>
    <s v="Vajda, Joseph"/>
    <x v="1"/>
    <x v="33"/>
    <s v="02-13-2025 14:48"/>
    <s v="02-13-2025 22:48"/>
    <s v="false"/>
    <s v="02-19-2025 07:48"/>
    <s v="false"/>
    <s v="02-14-2025 14:29"/>
    <s v="C M, Saravanan"/>
    <x v="3"/>
    <n v="0.93869718963050164"/>
    <n v="107"/>
  </r>
  <r>
    <x v="1543"/>
    <x v="1739"/>
    <s v="Meyer, Andrew"/>
    <x v="2"/>
    <x v="6"/>
    <s v="02-13-2025 15:47"/>
    <s v="02-14-2025 07:47"/>
    <s v="true"/>
    <s v="02-17-2025 15:47"/>
    <s v="false"/>
    <s v="02-17-2025 12:54"/>
    <s v="Smith, Sean"/>
    <x v="8"/>
    <n v="0.18738541362205963"/>
    <n v="11"/>
  </r>
  <r>
    <x v="1544"/>
    <x v="1740"/>
    <s v="Axelrod, Ilene"/>
    <x v="2"/>
    <x v="22"/>
    <s v="02-13-2025 17:35"/>
    <s v="02-14-2025 17:35"/>
    <s v="false"/>
    <s v="02-27-2025 17:35"/>
    <s v="false"/>
    <s v="02-13-2025 18:40"/>
    <s v="Sanjuan, Sonja"/>
    <x v="12"/>
    <n v="0.94314269087439961"/>
    <n v="120"/>
  </r>
  <r>
    <x v="1545"/>
    <x v="1741"/>
    <s v="Anello, Michael"/>
    <x v="2"/>
    <x v="54"/>
    <s v="02-12-2025 10:19"/>
    <s v="02-13-2025 10:19"/>
    <s v="false"/>
    <s v="02-26-2025 10:19"/>
    <s v="false"/>
    <s v="02-12-2025 10:31"/>
    <s v="Sanjuan, Sonja"/>
    <x v="6"/>
    <n v="0.63358743415587493"/>
    <n v="34"/>
  </r>
  <r>
    <x v="1546"/>
    <x v="1742"/>
    <s v="Berkovich, Alexander"/>
    <x v="1"/>
    <x v="45"/>
    <s v="02-12-2025 14:23"/>
    <s v="02-13-2025 14:23"/>
    <s v="false"/>
    <s v="02-24-2025 00:23"/>
    <s v="false"/>
    <s v="02-12-2025 23:59"/>
    <s v="C M, Saravanan"/>
    <x v="6"/>
    <n v="0.97673603781395235"/>
    <n v="94"/>
  </r>
  <r>
    <x v="1547"/>
    <x v="1743"/>
    <s v="Kuyumcu, Sayat"/>
    <x v="2"/>
    <x v="15"/>
    <s v="02-12-2025 14:27"/>
    <s v="02-13-2025 14:27"/>
    <s v="false"/>
    <s v="02-26-2025 14:27"/>
    <s v="false"/>
    <s v="02-12-2025 14:36"/>
    <s v="Sanjuan, Sonja"/>
    <x v="6"/>
    <n v="0.72547065449347281"/>
    <n v="25"/>
  </r>
  <r>
    <x v="1548"/>
    <x v="1744"/>
    <s v="Raymond, Chris"/>
    <x v="1"/>
    <x v="46"/>
    <s v="02-12-2025 13:11"/>
    <s v="02-13-2025 13:11"/>
    <s v="false"/>
    <s v="02-23-2025 22:41"/>
    <s v="false"/>
    <s v="02-15-2025 07:19"/>
    <s v="C M, Saravanan"/>
    <x v="18"/>
    <n v="0.39574858064838958"/>
    <n v="59"/>
  </r>
  <r>
    <x v="1549"/>
    <x v="1745"/>
    <s v="Bate, Michele"/>
    <x v="1"/>
    <x v="46"/>
    <s v="02-12-2025 14:14"/>
    <s v="02-13-2025 14:14"/>
    <s v="false"/>
    <s v="02-24-2025 00:15"/>
    <s v="false"/>
    <s v="02-13-2025 11:52"/>
    <s v="C M, Saravanan"/>
    <x v="12"/>
    <n v="0.68936454132960379"/>
    <n v="89"/>
  </r>
  <r>
    <x v="1550"/>
    <x v="1746"/>
    <s v="Rosenlund, Erin"/>
    <x v="1"/>
    <x v="1"/>
    <s v="02-12-2025 16:10"/>
    <s v="02-12-2025 20:10"/>
    <s v="false"/>
    <s v="02-14-2025 16:10"/>
    <s v="false"/>
    <s v="02-12-2025 16:52"/>
    <s v="C M, Saravanan"/>
    <x v="6"/>
    <n v="0.79847795935623556"/>
    <n v="64"/>
  </r>
  <r>
    <x v="1421"/>
    <x v="1747"/>
    <s v="Touré, Chantell"/>
    <x v="3"/>
    <x v="77"/>
    <s v="02-12-2025 17:54"/>
    <s v="02-12-2025 23:54"/>
    <s v="false"/>
    <s v="02-14-2025 17:54"/>
    <s v="false"/>
    <s v="02-12-2025 23:39"/>
    <s v="Paul, Kimberly"/>
    <x v="6"/>
    <n v="0.3513216087690314"/>
    <n v="17"/>
  </r>
  <r>
    <x v="1551"/>
    <x v="1748"/>
    <s v="Lugero, Nicole"/>
    <x v="1"/>
    <x v="65"/>
    <s v="02-12-2025 09:55"/>
    <s v="02-13-2025 09:55"/>
    <s v="false"/>
    <s v="02-23-2025 19:25"/>
    <s v="false"/>
    <s v="02-13-2025 15:30"/>
    <s v="C M, Saravanan"/>
    <x v="12"/>
    <n v="0.12869125672384352"/>
    <n v="9"/>
  </r>
  <r>
    <x v="1552"/>
    <x v="1749"/>
    <s v="Herszenhorn, Benjamin"/>
    <x v="2"/>
    <x v="49"/>
    <s v="02-12-2025 10:09"/>
    <s v="02-13-2025 10:09"/>
    <s v="false"/>
    <s v="02-26-2025 10:10"/>
    <s v="false"/>
    <s v="02-12-2025 11:23"/>
    <s v="Sanjuan, Sonja"/>
    <x v="6"/>
    <n v="0.22953870800439302"/>
    <n v="3"/>
  </r>
  <r>
    <x v="1553"/>
    <x v="1750"/>
    <s v="Simon, Tonia"/>
    <x v="2"/>
    <x v="63"/>
    <s v="02-12-2025 10:13"/>
    <s v="02-13-2025 10:13"/>
    <s v="false"/>
    <s v="02-26-2025 10:13"/>
    <s v="false"/>
    <s v="02-14-2025 11:05"/>
    <s v="Smith, Sean"/>
    <x v="3"/>
    <n v="0.36747087315334948"/>
    <n v="21"/>
  </r>
  <r>
    <x v="1554"/>
    <x v="1751"/>
    <s v="Wiest, Michael"/>
    <x v="1"/>
    <x v="19"/>
    <s v="02-13-2025 09:59"/>
    <s v="02-14-2025 09:59"/>
    <s v="false"/>
    <s v="02-24-2025 19:59"/>
    <s v="false"/>
    <s v="02-13-2025 13:15"/>
    <s v="C M, Saravanan"/>
    <x v="12"/>
    <n v="0.2526418378538593"/>
    <n v="12"/>
  </r>
  <r>
    <x v="885"/>
    <x v="1752"/>
    <s v="Dorelien, Stephanie"/>
    <x v="1"/>
    <x v="40"/>
    <s v="02-13-2025 14:35"/>
    <s v="02-14-2025 14:35"/>
    <s v="true"/>
    <s v="02-25-2025 00:35"/>
    <s v="false"/>
    <s v="02-14-2025 14:40"/>
    <s v="C M, Saravanan"/>
    <x v="3"/>
    <n v="0.71871068436243024"/>
    <n v="101"/>
  </r>
  <r>
    <x v="1555"/>
    <x v="1753"/>
    <s v="Schult, Jim"/>
    <x v="2"/>
    <x v="23"/>
    <s v="02-13-2025 17:08"/>
    <s v="02-14-2025 13:08"/>
    <s v="true"/>
    <s v="02-20-2025 17:08"/>
    <s v="false"/>
    <s v="02-18-2025 11:21"/>
    <s v="Baldwin, Sharon"/>
    <x v="21"/>
    <n v="0.81648280033227127"/>
    <n v="95"/>
  </r>
  <r>
    <x v="1535"/>
    <x v="1754"/>
    <s v="Cockman, Allayna"/>
    <x v="1"/>
    <x v="33"/>
    <s v="02-12-2025 09:56"/>
    <s v="02-13-2025 09:56"/>
    <s v="false"/>
    <s v="02-23-2025 19:27"/>
    <s v="false"/>
    <s v="02-12-2025 12:48"/>
    <s v="C M, Saravanan"/>
    <x v="6"/>
    <n v="0.30405564556266562"/>
    <n v="30"/>
  </r>
  <r>
    <x v="1556"/>
    <x v="1755"/>
    <s v="Mott, Monica"/>
    <x v="1"/>
    <x v="29"/>
    <s v="02-12-2025 10:36"/>
    <s v="02-13-2025 10:36"/>
    <s v="false"/>
    <s v="02-23-2025 20:06"/>
    <s v="false"/>
    <s v="02-12-2025 12:56"/>
    <s v="C M, Saravanan"/>
    <x v="6"/>
    <n v="0.5846519876114229"/>
    <n v="48"/>
  </r>
  <r>
    <x v="1557"/>
    <x v="1756"/>
    <s v="Dave, Kandarp"/>
    <x v="1"/>
    <x v="62"/>
    <s v="02-12-2025 10:08"/>
    <s v="02-13-2025 10:08"/>
    <s v="false"/>
    <s v="02-23-2025 19:38"/>
    <s v="false"/>
    <s v="02-13-2025 01:28"/>
    <s v="Sinha, Mahesh"/>
    <x v="12"/>
    <n v="0.88564395341225721"/>
    <n v="123"/>
  </r>
  <r>
    <x v="1558"/>
    <x v="1757"/>
    <s v="Meadows, Kristen"/>
    <x v="1"/>
    <x v="40"/>
    <s v="02-12-2025 15:42"/>
    <s v="02-12-2025 19:42"/>
    <s v="false"/>
    <s v="02-14-2025 15:42"/>
    <s v="false"/>
    <s v="02-12-2025 16:03"/>
    <s v="C M, Saravanan"/>
    <x v="6"/>
    <n v="0.22598468520408344"/>
    <n v="36"/>
  </r>
  <r>
    <x v="1559"/>
    <x v="1758"/>
    <s v="Drozd, Patty"/>
    <x v="1"/>
    <x v="43"/>
    <s v="02-12-2025 17:53"/>
    <s v="02-13-2025 01:53"/>
    <s v="false"/>
    <s v="02-18-2025 10:53"/>
    <s v="false"/>
    <s v="02-13-2025 18:13"/>
    <s v="C M, Saravanan"/>
    <x v="12"/>
    <n v="0.88853713046614902"/>
    <n v="63"/>
  </r>
  <r>
    <x v="1560"/>
    <x v="1759"/>
    <s v="Walia, Deepshikha"/>
    <x v="1"/>
    <x v="60"/>
    <s v="02-13-2025 01:39"/>
    <s v="02-14-2025 01:39"/>
    <s v="false"/>
    <s v="02-24-2025 11:39"/>
    <s v="false"/>
    <s v="02-13-2025 01:49"/>
    <s v="Sinha, Mahesh"/>
    <x v="12"/>
    <n v="0.95220011287022721"/>
    <n v="57"/>
  </r>
  <r>
    <x v="1561"/>
    <x v="1760"/>
    <s v="Nevill, Matthew"/>
    <x v="2"/>
    <x v="28"/>
    <s v="02-12-2025 09:08"/>
    <s v="02-13-2025 09:08"/>
    <s v="false"/>
    <s v="02-26-2025 09:09"/>
    <s v="false"/>
    <s v="02-12-2025 10:24"/>
    <s v="Baldwin, Sharon"/>
    <x v="6"/>
    <n v="0.83428000100326805"/>
    <n v="15"/>
  </r>
  <r>
    <x v="1562"/>
    <x v="1761"/>
    <s v="Wani, Komal"/>
    <x v="1"/>
    <x v="39"/>
    <s v="02-12-2025 09:54"/>
    <s v="02-13-2025 09:54"/>
    <s v="false"/>
    <s v="02-23-2025 19:24"/>
    <s v="false"/>
    <s v="02-14-2025 03:45"/>
    <s v="Sinha, Mahesh"/>
    <x v="3"/>
    <n v="3.9510883925229168E-2"/>
    <n v="7"/>
  </r>
  <r>
    <x v="1149"/>
    <x v="1762"/>
    <s v="Khan, Zamaan"/>
    <x v="2"/>
    <x v="74"/>
    <s v="02-12-2025 11:08"/>
    <s v="02-13-2025 11:08"/>
    <s v="false"/>
    <s v="02-26-2025 11:08"/>
    <s v="false"/>
    <s v="02-12-2025 12:18"/>
    <s v="Smith, Sean"/>
    <x v="6"/>
    <n v="0.20678568437015554"/>
    <n v="15"/>
  </r>
  <r>
    <x v="1563"/>
    <x v="1763"/>
    <s v="Novy, Christopher"/>
    <x v="0"/>
    <x v="59"/>
    <s v="02-12-2025 12:45"/>
    <s v="02-13-2025 08:45"/>
    <s v="false"/>
    <s v="02-19-2025 12:45"/>
    <s v="false"/>
    <s v="02-12-2025 14:55"/>
    <s v="Persells, Joe"/>
    <x v="6"/>
    <n v="0.60680651866959268"/>
    <n v="3"/>
  </r>
  <r>
    <x v="1564"/>
    <x v="1764"/>
    <s v="Barrenechea, Christian"/>
    <x v="2"/>
    <x v="31"/>
    <s v="02-12-2025 13:26"/>
    <s v="02-12-2025 17:26"/>
    <s v="false"/>
    <s v="02-14-2025 13:26"/>
    <s v="false"/>
    <s v="02-12-2025 14:37"/>
    <s v="Smith, Sean"/>
    <x v="6"/>
    <n v="0.96976292069030789"/>
    <n v="32"/>
  </r>
  <r>
    <x v="1565"/>
    <x v="1765"/>
    <s v="Goldgisser, Mikhael"/>
    <x v="1"/>
    <x v="29"/>
    <s v="02-13-2025 09:04"/>
    <s v="02-14-2025 09:04"/>
    <s v="false"/>
    <s v="02-24-2025 19:04"/>
    <s v="false"/>
    <s v="02-13-2025 16:15"/>
    <s v="C M, Saravanan"/>
    <x v="12"/>
    <n v="0.4333790177461907"/>
    <n v="35"/>
  </r>
  <r>
    <x v="1566"/>
    <x v="1766"/>
    <s v="Henehan, Christina"/>
    <x v="2"/>
    <x v="15"/>
    <s v="02-13-2025 17:36"/>
    <s v="02-14-2025 17:36"/>
    <s v="true"/>
    <s v="02-28-2025 16:12"/>
    <s v="false"/>
    <s v="02-17-2025 17:24"/>
    <s v="Sanjuan, Sonja"/>
    <x v="8"/>
    <n v="0.36090298856581859"/>
    <n v="11"/>
  </r>
  <r>
    <x v="1567"/>
    <x v="1767"/>
    <s v="Tariq, Syed"/>
    <x v="2"/>
    <x v="63"/>
    <s v="02-12-2025 09:53"/>
    <s v="02-13-2025 14:33"/>
    <s v="false"/>
    <s v="02-26-2025 14:33"/>
    <s v="false"/>
    <s v="02-12-2025 14:34"/>
    <s v="Smith, Sean"/>
    <x v="6"/>
    <n v="0.27027446822285706"/>
    <n v="14"/>
  </r>
  <r>
    <x v="1568"/>
    <x v="1768"/>
    <s v="Baxter, Maya"/>
    <x v="1"/>
    <x v="66"/>
    <s v="02-12-2025 10:19"/>
    <s v="02-13-2025 10:19"/>
    <s v="false"/>
    <s v="02-23-2025 19:49"/>
    <s v="false"/>
    <s v="02-12-2025 11:22"/>
    <s v="C M, Saravanan"/>
    <x v="6"/>
    <n v="0.69380102473042637"/>
    <n v="68"/>
  </r>
  <r>
    <x v="250"/>
    <x v="1769"/>
    <s v="Bhattacharjee, Shawon"/>
    <x v="2"/>
    <x v="63"/>
    <s v="02-12-2025 10:43"/>
    <s v="02-13-2025 10:43"/>
    <s v="false"/>
    <s v="02-26-2025 10:43"/>
    <s v="false"/>
    <s v="02-13-2025 14:44"/>
    <s v="Smith, Sean"/>
    <x v="12"/>
    <n v="0.3086804380162792"/>
    <n v="18"/>
  </r>
  <r>
    <x v="250"/>
    <x v="1770"/>
    <s v="Blatt, Jessica"/>
    <x v="1"/>
    <x v="40"/>
    <s v="02-12-2025 11:11"/>
    <s v="02-13-2025 11:11"/>
    <s v="false"/>
    <s v="02-23-2025 20:41"/>
    <s v="false"/>
    <s v="02-12-2025 14:49"/>
    <s v="C M, Saravanan"/>
    <x v="6"/>
    <n v="0.14754943987826152"/>
    <n v="22"/>
  </r>
  <r>
    <x v="1569"/>
    <x v="1771"/>
    <s v="Doshi, Mitul"/>
    <x v="1"/>
    <x v="1"/>
    <s v="02-12-2025 13:05"/>
    <s v="02-13-2025 13:05"/>
    <s v="false"/>
    <s v="02-23-2025 22:35"/>
    <s v="false"/>
    <s v="02-12-2025 15:56"/>
    <s v="C M, Saravanan"/>
    <x v="6"/>
    <n v="0.79273122586714351"/>
    <n v="63"/>
  </r>
  <r>
    <x v="1570"/>
    <x v="1772"/>
    <s v="Calderon, Danna"/>
    <x v="2"/>
    <x v="4"/>
    <s v="02-12-2025 09:35"/>
    <s v="02-13-2025 09:35"/>
    <s v="false"/>
    <s v="02-26-2025 09:35"/>
    <s v="false"/>
    <s v="02-12-2025 12:35"/>
    <s v="Sanjuan, Sonja"/>
    <x v="6"/>
    <n v="0.3871624641870125"/>
    <n v="32"/>
  </r>
  <r>
    <x v="1571"/>
    <x v="1773"/>
    <s v="Richman, Lindsay"/>
    <x v="2"/>
    <x v="74"/>
    <s v="02-12-2025 09:48"/>
    <s v="02-13-2025 09:48"/>
    <s v="false"/>
    <s v="02-26-2025 09:48"/>
    <s v="false"/>
    <s v="02-12-2025 09:50"/>
    <s v="Smith, Sean"/>
    <x v="6"/>
    <n v="0.41876381709084987"/>
    <n v="26"/>
  </r>
  <r>
    <x v="1572"/>
    <x v="1774"/>
    <s v="Teplitzky, Jeffrey"/>
    <x v="2"/>
    <x v="23"/>
    <s v="02-12-2025 11:20"/>
    <s v="02-13-2025 11:20"/>
    <s v="false"/>
    <s v="02-26-2025 11:20"/>
    <s v="false"/>
    <s v="02-12-2025 11:20"/>
    <s v="Baldwin, Sharon"/>
    <x v="6"/>
    <n v="0.42732883048139025"/>
    <n v="43"/>
  </r>
  <r>
    <x v="1573"/>
    <x v="1775"/>
    <s v="Hoagland, Hayley"/>
    <x v="2"/>
    <x v="44"/>
    <s v="02-12-2025 13:04"/>
    <s v="02-13-2025 09:04"/>
    <s v="false"/>
    <s v="02-19-2025 13:04"/>
    <s v="false"/>
    <s v="02-12-2025 13:06"/>
    <s v="Smith, Sean"/>
    <x v="6"/>
    <n v="0.64298469237289635"/>
    <n v="23"/>
  </r>
  <r>
    <x v="1574"/>
    <x v="1776"/>
    <s v="Lee, Lucy"/>
    <x v="2"/>
    <x v="74"/>
    <s v="02-12-2025 15:30"/>
    <s v="02-13-2025 15:30"/>
    <s v="false"/>
    <s v="02-26-2025 15:30"/>
    <s v="false"/>
    <s v="02-12-2025 16:26"/>
    <s v="Smith, Sean"/>
    <x v="6"/>
    <n v="0.83265870978736034"/>
    <n v="55"/>
  </r>
  <r>
    <x v="1575"/>
    <x v="1777"/>
    <s v="Bardhi, Besian"/>
    <x v="1"/>
    <x v="32"/>
    <s v="02-12-2025 17:18"/>
    <s v="02-13-2025 17:18"/>
    <s v="false"/>
    <s v="02-24-2025 03:18"/>
    <s v="false"/>
    <s v="02-12-2025 23:24"/>
    <s v="C M, Saravanan"/>
    <x v="6"/>
    <n v="0.69356726895016363"/>
    <n v="40"/>
  </r>
  <r>
    <x v="1576"/>
    <x v="1778"/>
    <s v="Rinkewich, Christopher"/>
    <x v="2"/>
    <x v="63"/>
    <s v="02-12-2025 10:37"/>
    <s v="02-13-2025 10:37"/>
    <s v="false"/>
    <s v="02-26-2025 10:38"/>
    <s v="false"/>
    <s v="02-18-2025 10:39"/>
    <s v="Smith, Sean"/>
    <x v="21"/>
    <n v="0.67267597146907199"/>
    <n v="45"/>
  </r>
  <r>
    <x v="1577"/>
    <x v="1779"/>
    <s v="Vara, Nicholas"/>
    <x v="1"/>
    <x v="19"/>
    <s v="02-12-2025 13:13"/>
    <s v="02-12-2025 17:13"/>
    <s v="false"/>
    <s v="02-14-2025 13:13"/>
    <s v="false"/>
    <s v="02-12-2025 14:40"/>
    <s v="C M, Saravanan"/>
    <x v="6"/>
    <n v="0.15320325135012181"/>
    <n v="3"/>
  </r>
  <r>
    <x v="1578"/>
    <x v="1780"/>
    <s v="Eqteeshat, Mohammad"/>
    <x v="1"/>
    <x v="46"/>
    <s v="02-12-2025 16:52"/>
    <s v="02-13-2025 16:52"/>
    <s v="false"/>
    <s v="02-24-2025 02:52"/>
    <s v="false"/>
    <s v="02-13-2025 12:06"/>
    <s v="C M, Saravanan"/>
    <x v="12"/>
    <n v="0.64337661441634919"/>
    <n v="83"/>
  </r>
  <r>
    <x v="1579"/>
    <x v="1781"/>
    <s v="Mirza, Rahenuma"/>
    <x v="1"/>
    <x v="39"/>
    <s v="02-12-2025 23:20"/>
    <s v="02-13-2025 23:20"/>
    <s v="false"/>
    <s v="02-24-2025 09:21"/>
    <s v="false"/>
    <s v="02-13-2025 00:32"/>
    <s v="Sinha, Mahesh"/>
    <x v="12"/>
    <n v="0.21645845810519604"/>
    <n v="35"/>
  </r>
  <r>
    <x v="1580"/>
    <x v="1782"/>
    <s v="Mugunthan, Manikandan"/>
    <x v="1"/>
    <x v="36"/>
    <s v="02-13-2025 00:55"/>
    <s v="02-13-2025 04:55"/>
    <s v="false"/>
    <s v="02-15-2025 08:55"/>
    <s v="false"/>
    <s v="02-13-2025 08:55"/>
    <s v="Sinha, Mahesh"/>
    <x v="12"/>
    <n v="0.11869083003882097"/>
    <n v="16"/>
  </r>
  <r>
    <x v="1581"/>
    <x v="1783"/>
    <s v="Modi, Parth"/>
    <x v="1"/>
    <x v="40"/>
    <s v="02-12-2025 11:24"/>
    <s v="02-13-2025 11:24"/>
    <s v="false"/>
    <s v="02-23-2025 20:54"/>
    <s v="false"/>
    <s v="02-12-2025 11:25"/>
    <s v="C M, Saravanan"/>
    <x v="6"/>
    <n v="0.38348396842988464"/>
    <n v="62"/>
  </r>
  <r>
    <x v="1582"/>
    <x v="1784"/>
    <s v="Romano, Kirsten"/>
    <x v="2"/>
    <x v="63"/>
    <s v="02-12-2025 16:03"/>
    <s v="02-13-2025 12:03"/>
    <s v="false"/>
    <s v="02-19-2025 16:03"/>
    <s v="false"/>
    <s v="02-14-2025 11:04"/>
    <s v="Smith, Sean"/>
    <x v="3"/>
    <n v="0.26920096143377303"/>
    <n v="13"/>
  </r>
  <r>
    <x v="1583"/>
    <x v="1785"/>
    <s v="D'Innocenzo, Anthony"/>
    <x v="2"/>
    <x v="15"/>
    <s v="02-12-2025 13:50"/>
    <s v="02-13-2025 09:50"/>
    <s v="false"/>
    <s v="02-19-2025 13:50"/>
    <s v="false"/>
    <s v="02-17-2025 15:22"/>
    <s v="Sanjuan, Sonja"/>
    <x v="8"/>
    <n v="0.29341810010022484"/>
    <n v="9"/>
  </r>
  <r>
    <x v="1584"/>
    <x v="1786"/>
    <s v="Duffy, Oxana"/>
    <x v="1"/>
    <x v="19"/>
    <s v="02-12-2025 17:26"/>
    <s v="02-13-2025 01:26"/>
    <s v="false"/>
    <s v="02-18-2025 10:27"/>
    <s v="false"/>
    <s v="02-13-2025 15:54"/>
    <s v="C M, Saravanan"/>
    <x v="12"/>
    <n v="0.44116430827711262"/>
    <n v="26"/>
  </r>
  <r>
    <x v="1585"/>
    <x v="1787"/>
    <s v="Patel Vaibhav J"/>
    <x v="1"/>
    <x v="36"/>
    <s v="02-13-2025 00:48"/>
    <s v="02-14-2025 00:48"/>
    <s v="false"/>
    <s v="02-24-2025 10:48"/>
    <s v="false"/>
    <s v="02-13-2025 03:03"/>
    <s v="Sinha, Mahesh"/>
    <x v="12"/>
    <n v="0.17775216328170762"/>
    <n v="23"/>
  </r>
  <r>
    <x v="1586"/>
    <x v="1788"/>
    <s v="DiMatteo, Concetta"/>
    <x v="1"/>
    <x v="1"/>
    <s v="02-13-2025 09:41"/>
    <s v="02-14-2025 09:41"/>
    <s v="false"/>
    <s v="02-24-2025 19:41"/>
    <s v="false"/>
    <s v="02-13-2025 14:54"/>
    <s v="C M, Saravanan"/>
    <x v="12"/>
    <n v="0.26406010454205076"/>
    <n v="20"/>
  </r>
  <r>
    <x v="1587"/>
    <x v="1789"/>
    <s v="Diette, Angela"/>
    <x v="1"/>
    <x v="64"/>
    <s v="02-13-2025 13:01"/>
    <s v="02-14-2025 13:01"/>
    <s v="true"/>
    <s v="02-24-2025 23:01"/>
    <s v="false"/>
    <s v="02-17-2025 13:11"/>
    <s v="C M, Saravanan"/>
    <x v="8"/>
    <n v="0.2794726728868927"/>
    <n v="23"/>
  </r>
  <r>
    <x v="1588"/>
    <x v="1790"/>
    <s v="Atkinson, Jack"/>
    <x v="1"/>
    <x v="34"/>
    <s v="02-12-2025 12:30"/>
    <s v="02-12-2025 16:30"/>
    <s v="false"/>
    <s v="02-14-2025 12:30"/>
    <s v="false"/>
    <s v="02-12-2025 14:45"/>
    <s v="C M, Saravanan"/>
    <x v="6"/>
    <n v="0.69552331791610711"/>
    <n v="83"/>
  </r>
  <r>
    <x v="1589"/>
    <x v="1791"/>
    <s v="Fine, Howard"/>
    <x v="2"/>
    <x v="22"/>
    <s v="02-12-2025 14:10"/>
    <s v="02-13-2025 14:10"/>
    <s v="false"/>
    <s v="02-26-2025 14:10"/>
    <s v="false"/>
    <s v="02-12-2025 14:42"/>
    <s v="Sanjuan, Sonja"/>
    <x v="6"/>
    <n v="0.44439495621459113"/>
    <n v="58"/>
  </r>
  <r>
    <x v="1590"/>
    <x v="1792"/>
    <s v="Bianco, Steven"/>
    <x v="2"/>
    <x v="27"/>
    <s v="02-12-2025 17:17"/>
    <s v="02-13-2025 17:17"/>
    <s v="false"/>
    <s v="02-26-2025 17:17"/>
    <s v="false"/>
    <s v="02-13-2025 16:19"/>
    <s v="Sanjuan, Sonja"/>
    <x v="12"/>
    <n v="0.93776452914754427"/>
    <n v="61"/>
  </r>
  <r>
    <x v="1101"/>
    <x v="1793"/>
    <s v="Wood, Lily"/>
    <x v="2"/>
    <x v="54"/>
    <s v="02-12-2025 09:42"/>
    <s v="02-13-2025 09:42"/>
    <s v="false"/>
    <s v="02-26-2025 09:42"/>
    <s v="false"/>
    <s v="02-12-2025 09:50"/>
    <s v="Sanjuan, Sonja"/>
    <x v="6"/>
    <n v="0.31081721200063328"/>
    <n v="16"/>
  </r>
  <r>
    <x v="6"/>
    <x v="1794"/>
    <s v="Shah, Sahil"/>
    <x v="1"/>
    <x v="1"/>
    <s v="02-13-2025 07:07"/>
    <s v="02-14-2025 07:07"/>
    <s v="false"/>
    <s v="02-24-2025 17:07"/>
    <s v="false"/>
    <s v="02-14-2025 08:23"/>
    <s v="C M, Saravanan"/>
    <x v="3"/>
    <n v="0.61474755147461824"/>
    <n v="50"/>
  </r>
  <r>
    <x v="1591"/>
    <x v="1795"/>
    <s v="Bosswick, Mark"/>
    <x v="2"/>
    <x v="9"/>
    <s v="02-13-2025 08:03"/>
    <s v="02-14-2025 08:03"/>
    <s v="false"/>
    <s v="02-27-2025 08:03"/>
    <s v="false"/>
    <s v="02-13-2025 11:16"/>
    <s v="Sanjuan, Sonja"/>
    <x v="12"/>
    <n v="0.41391836593104547"/>
    <n v="14"/>
  </r>
  <r>
    <x v="1592"/>
    <x v="1796"/>
    <s v="Kane, Steven"/>
    <x v="1"/>
    <x v="65"/>
    <s v="02-13-2025 10:32"/>
    <s v="02-14-2025 10:32"/>
    <s v="false"/>
    <s v="02-24-2025 20:33"/>
    <s v="false"/>
    <s v="02-13-2025 12:44"/>
    <s v="C M, Saravanan"/>
    <x v="12"/>
    <n v="2.7287336300671039E-2"/>
    <n v="3"/>
  </r>
  <r>
    <x v="1593"/>
    <x v="1797"/>
    <s v="Ricci, Ashley"/>
    <x v="2"/>
    <x v="42"/>
    <s v="02-13-2025 13:13"/>
    <s v="02-14-2025 13:13"/>
    <s v="false"/>
    <s v="02-27-2025 13:13"/>
    <s v="false"/>
    <s v="02-13-2025 13:13"/>
    <s v="Mandi, Joe"/>
    <x v="12"/>
    <n v="0.70946382431758148"/>
    <n v="17"/>
  </r>
  <r>
    <x v="1594"/>
    <x v="1798"/>
    <s v="Robinson, Jewel"/>
    <x v="2"/>
    <x v="2"/>
    <s v="02-13-2025 13:16"/>
    <s v="02-13-2025 17:16"/>
    <s v="false"/>
    <s v="02-17-2025 13:16"/>
    <s v="false"/>
    <s v="02-13-2025 17:12"/>
    <s v="Mandi, Joe"/>
    <x v="12"/>
    <n v="0.97854565866034515"/>
    <n v="31"/>
  </r>
  <r>
    <x v="1595"/>
    <x v="1799"/>
    <s v="Hurst, David"/>
    <x v="2"/>
    <x v="42"/>
    <s v="02-13-2025 13:17"/>
    <s v="02-14-2025 13:17"/>
    <s v="false"/>
    <s v="02-27-2025 13:17"/>
    <s v="false"/>
    <s v="02-13-2025 13:18"/>
    <s v="Mandi, Joe"/>
    <x v="12"/>
    <n v="0.40181516821913277"/>
    <n v="7"/>
  </r>
  <r>
    <x v="1596"/>
    <x v="1800"/>
    <s v="Villaluz, Venus"/>
    <x v="2"/>
    <x v="42"/>
    <s v="02-13-2025 13:38"/>
    <s v="02-14-2025 13:38"/>
    <s v="false"/>
    <s v="02-27-2025 13:38"/>
    <s v="false"/>
    <s v="02-13-2025 13:38"/>
    <s v="Mandi, Joe"/>
    <x v="12"/>
    <n v="0.60122402781883633"/>
    <n v="13"/>
  </r>
  <r>
    <x v="1597"/>
    <x v="1801"/>
    <s v="Hernandez, Kira"/>
    <x v="2"/>
    <x v="42"/>
    <s v="02-13-2025 14:00"/>
    <s v="02-14-2025 14:00"/>
    <s v="false"/>
    <s v="02-27-2025 14:00"/>
    <s v="false"/>
    <s v="02-13-2025 14:01"/>
    <s v="Mandi, Joe"/>
    <x v="12"/>
    <n v="0.11222695687492512"/>
    <n v="1"/>
  </r>
  <r>
    <x v="1598"/>
    <x v="1802"/>
    <s v="Xu, Jiani"/>
    <x v="2"/>
    <x v="42"/>
    <s v="02-13-2025 14:30"/>
    <s v="02-14-2025 14:30"/>
    <s v="false"/>
    <s v="02-27-2025 14:30"/>
    <s v="false"/>
    <s v="02-13-2025 14:30"/>
    <s v="Mandi, Joe"/>
    <x v="12"/>
    <n v="0.74564586583119163"/>
    <n v="19"/>
  </r>
  <r>
    <x v="1599"/>
    <x v="1803"/>
    <s v="Baker, Derek"/>
    <x v="2"/>
    <x v="23"/>
    <s v="02-12-2025 09:07"/>
    <s v="02-13-2025 09:07"/>
    <s v="false"/>
    <s v="02-26-2025 09:07"/>
    <s v="false"/>
    <s v="02-12-2025 09:07"/>
    <s v="Baldwin, Sharon"/>
    <x v="6"/>
    <n v="0.70114678576065348"/>
    <n v="85"/>
  </r>
  <r>
    <x v="1600"/>
    <x v="1804"/>
    <s v="Baker, Derek"/>
    <x v="2"/>
    <x v="23"/>
    <s v="02-12-2025 09:07"/>
    <s v="02-13-2025 09:07"/>
    <s v="false"/>
    <s v="02-26-2025 09:08"/>
    <s v="false"/>
    <s v="02-12-2025 09:07"/>
    <s v="Baldwin, Sharon"/>
    <x v="6"/>
    <n v="0.57177837616779592"/>
    <n v="59"/>
  </r>
  <r>
    <x v="766"/>
    <x v="1805"/>
    <s v="Groves, Liz"/>
    <x v="2"/>
    <x v="23"/>
    <s v="02-12-2025 09:12"/>
    <s v="02-13-2025 09:12"/>
    <s v="false"/>
    <s v="02-26-2025 09:12"/>
    <s v="false"/>
    <s v="02-12-2025 09:12"/>
    <s v="Baldwin, Sharon"/>
    <x v="6"/>
    <n v="0.46902371855051128"/>
    <n v="44"/>
  </r>
  <r>
    <x v="1601"/>
    <x v="1806"/>
    <s v="Groves, Liz"/>
    <x v="2"/>
    <x v="23"/>
    <s v="02-12-2025 09:13"/>
    <s v="02-13-2025 09:13"/>
    <s v="false"/>
    <s v="02-26-2025 09:13"/>
    <s v="false"/>
    <s v="02-12-2025 09:13"/>
    <s v="Baldwin, Sharon"/>
    <x v="6"/>
    <n v="0.90115381865819655"/>
    <n v="109"/>
  </r>
  <r>
    <x v="1602"/>
    <x v="1807"/>
    <s v="Han, Richard"/>
    <x v="2"/>
    <x v="23"/>
    <s v="02-12-2025 09:19"/>
    <s v="02-13-2025 09:19"/>
    <s v="false"/>
    <s v="02-26-2025 09:19"/>
    <s v="false"/>
    <s v="02-12-2025 09:19"/>
    <s v="Baldwin, Sharon"/>
    <x v="6"/>
    <n v="0.33677076565553521"/>
    <n v="35"/>
  </r>
  <r>
    <x v="1603"/>
    <x v="1808"/>
    <s v="Pathan, MohammadZunedkhan Ibrahimkhan"/>
    <x v="2"/>
    <x v="23"/>
    <s v="02-12-2025 10:03"/>
    <s v="02-13-2025 10:03"/>
    <s v="false"/>
    <s v="02-26-2025 10:03"/>
    <s v="false"/>
    <s v="02-12-2025 10:03"/>
    <s v="Baldwin, Sharon"/>
    <x v="6"/>
    <n v="0.18167062236454679"/>
    <n v="17"/>
  </r>
  <r>
    <x v="1604"/>
    <x v="1809"/>
    <s v="Han, Richard"/>
    <x v="2"/>
    <x v="23"/>
    <s v="02-12-2025 10:52"/>
    <s v="02-13-2025 10:52"/>
    <s v="false"/>
    <s v="02-26-2025 10:52"/>
    <s v="false"/>
    <s v="02-14-2025 14:17"/>
    <s v="Baldwin, Sharon"/>
    <x v="3"/>
    <n v="0.73013416128298259"/>
    <n v="89"/>
  </r>
  <r>
    <x v="1605"/>
    <x v="1810"/>
    <s v="Song, Miriam"/>
    <x v="2"/>
    <x v="74"/>
    <s v="02-12-2025 13:54"/>
    <s v="02-14-2025 11:00"/>
    <s v="false"/>
    <s v="02-27-2025 11:00"/>
    <s v="false"/>
    <s v="02-14-2025 10:00"/>
    <s v="Smith, Sean"/>
    <x v="3"/>
    <n v="6.1475345354593647E-2"/>
    <n v="3"/>
  </r>
  <r>
    <x v="1606"/>
    <x v="1811"/>
    <s v="Figueiredo, Tony L."/>
    <x v="1"/>
    <x v="32"/>
    <s v="02-12-2025 15:20"/>
    <s v="02-13-2025 15:20"/>
    <s v="false"/>
    <s v="02-24-2025 01:20"/>
    <s v="false"/>
    <s v="02-12-2025 16:47"/>
    <s v="C M, Saravanan"/>
    <x v="6"/>
    <n v="9.7333444169776073E-2"/>
    <n v="8"/>
  </r>
  <r>
    <x v="1607"/>
    <x v="1812"/>
    <s v="Muccitelli, Marco"/>
    <x v="2"/>
    <x v="15"/>
    <s v="02-12-2025 15:24"/>
    <s v="02-13-2025 07:24"/>
    <s v="false"/>
    <s v="02-14-2025 15:24"/>
    <s v="false"/>
    <s v="02-13-2025 14:19"/>
    <s v="Sanjuan, Sonja"/>
    <x v="12"/>
    <n v="0.3504150523186319"/>
    <n v="10"/>
  </r>
  <r>
    <x v="1608"/>
    <x v="1813"/>
    <s v="Zhang, Helen"/>
    <x v="1"/>
    <x v="78"/>
    <s v="02-12-2025 16:58"/>
    <s v="02-13-2025 16:58"/>
    <s v="false"/>
    <s v="02-24-2025 02:58"/>
    <s v="false"/>
    <s v="02-14-2025 14:51"/>
    <s v="C M, Saravanan"/>
    <x v="3"/>
    <n v="0.23992503984366487"/>
    <n v="9"/>
  </r>
  <r>
    <x v="392"/>
    <x v="1814"/>
    <s v="Collier, Nancy"/>
    <x v="2"/>
    <x v="4"/>
    <s v="02-12-2025 17:15"/>
    <s v="02-13-2025 17:15"/>
    <s v="false"/>
    <s v="02-26-2025 17:15"/>
    <s v="false"/>
    <s v="02-13-2025 15:29"/>
    <s v="Sanjuan, Sonja"/>
    <x v="12"/>
    <n v="0.40072653237126521"/>
    <n v="34"/>
  </r>
  <r>
    <x v="1609"/>
    <x v="1815"/>
    <s v="Shaw, Franzi"/>
    <x v="1"/>
    <x v="46"/>
    <s v="02-12-2025 18:52"/>
    <s v="02-13-2025 02:52"/>
    <s v="false"/>
    <s v="02-18-2025 11:52"/>
    <s v="false"/>
    <s v="02-13-2025 09:47"/>
    <s v="C M, Saravanan"/>
    <x v="12"/>
    <n v="0.31667550361696573"/>
    <n v="46"/>
  </r>
  <r>
    <x v="756"/>
    <x v="1816"/>
    <s v="Thakkar, Bhargav"/>
    <x v="1"/>
    <x v="36"/>
    <s v="02-13-2025 06:25"/>
    <s v="02-14-2025 06:25"/>
    <s v="false"/>
    <s v="02-24-2025 16:25"/>
    <s v="false"/>
    <s v="02-13-2025 07:45"/>
    <s v="Sinha, Mahesh"/>
    <x v="12"/>
    <n v="0.76012726744851034"/>
    <n v="67"/>
  </r>
  <r>
    <x v="610"/>
    <x v="1817"/>
    <s v="Chica, Galo"/>
    <x v="1"/>
    <x v="69"/>
    <s v="02-13-2025 09:06"/>
    <s v="02-16-2025 18:23"/>
    <s v="false"/>
    <s v="02-26-2025 11:53"/>
    <s v="false"/>
    <s v="02-15-2025 09:57"/>
    <s v="C M, Saravanan"/>
    <x v="18"/>
    <n v="4.116657166752391E-2"/>
    <n v="7"/>
  </r>
  <r>
    <x v="1610"/>
    <x v="1818"/>
    <s v="Wright, Andrew"/>
    <x v="1"/>
    <x v="1"/>
    <s v="02-13-2025 09:30"/>
    <s v="02-14-2025 09:30"/>
    <s v="false"/>
    <s v="02-24-2025 19:30"/>
    <s v="false"/>
    <s v="02-13-2025 14:52"/>
    <s v="C M, Saravanan"/>
    <x v="12"/>
    <n v="0.44526753596505741"/>
    <n v="33"/>
  </r>
  <r>
    <x v="1611"/>
    <x v="1819"/>
    <s v="Castro, Melissa"/>
    <x v="1"/>
    <x v="45"/>
    <s v="02-13-2025 10:29"/>
    <s v="02-14-2025 10:29"/>
    <s v="false"/>
    <s v="02-24-2025 20:29"/>
    <s v="false"/>
    <s v="02-13-2025 16:46"/>
    <s v="C M, Saravanan"/>
    <x v="12"/>
    <n v="0.10720346743541509"/>
    <n v="10"/>
  </r>
  <r>
    <x v="1612"/>
    <x v="1820"/>
    <s v="Prior, Bryan"/>
    <x v="2"/>
    <x v="3"/>
    <s v="02-13-2025 16:24"/>
    <s v="02-14-2025 16:24"/>
    <s v="false"/>
    <s v="02-27-2025 16:24"/>
    <s v="false"/>
    <s v="02-24-2025 14:47"/>
    <s v="Sanjuan, Sonja"/>
    <x v="11"/>
    <n v="0.10388498659126555"/>
    <n v="6"/>
  </r>
  <r>
    <x v="1613"/>
    <x v="1821"/>
    <s v="Dayyala, Yuvarani"/>
    <x v="1"/>
    <x v="60"/>
    <s v="02-14-2025 01:35"/>
    <s v="02-14-2025 05:35"/>
    <s v="false"/>
    <s v="02-16-2025 18:05"/>
    <s v="false"/>
    <s v="02-14-2025 02:41"/>
    <s v="Sinha, Mahesh"/>
    <x v="3"/>
    <n v="0.63026953345014458"/>
    <n v="33"/>
  </r>
  <r>
    <x v="1614"/>
    <x v="1822"/>
    <s v="Chen, Stephanie"/>
    <x v="2"/>
    <x v="24"/>
    <s v="02-12-2025 15:31"/>
    <s v="02-13-2025 15:31"/>
    <s v="false"/>
    <s v="02-26-2025 15:31"/>
    <s v="false"/>
    <s v="02-12-2025 15:32"/>
    <s v="Sanjuan, Sonja"/>
    <x v="6"/>
    <n v="0.73187187528794651"/>
    <n v="28"/>
  </r>
  <r>
    <x v="1614"/>
    <x v="1823"/>
    <s v="Chen, Dongyao"/>
    <x v="2"/>
    <x v="24"/>
    <s v="02-12-2025 15:43"/>
    <s v="02-13-2025 15:43"/>
    <s v="false"/>
    <s v="02-26-2025 15:43"/>
    <s v="false"/>
    <s v="02-12-2025 15:43"/>
    <s v="Sanjuan, Sonja"/>
    <x v="6"/>
    <n v="0.97285620279949458"/>
    <n v="36"/>
  </r>
  <r>
    <x v="1615"/>
    <x v="1824"/>
    <s v="Capritto, Vincent J."/>
    <x v="1"/>
    <x v="43"/>
    <s v="02-12-2025 16:51"/>
    <s v="02-13-2025 16:51"/>
    <s v="false"/>
    <s v="02-24-2025 02:51"/>
    <s v="false"/>
    <s v="02-12-2025 18:39"/>
    <s v="C M, Saravanan"/>
    <x v="6"/>
    <n v="0.37846104764941169"/>
    <n v="25"/>
  </r>
  <r>
    <x v="1616"/>
    <x v="1825"/>
    <s v="Capritto, Vincent J."/>
    <x v="1"/>
    <x v="19"/>
    <s v="02-12-2025 16:53"/>
    <s v="02-13-2025 16:53"/>
    <s v="true"/>
    <s v="02-24-2025 02:53"/>
    <s v="false"/>
    <s v="02-14-2025 18:20"/>
    <s v="C M, Saravanan"/>
    <x v="3"/>
    <n v="0.11549524532447797"/>
    <n v="2"/>
  </r>
  <r>
    <x v="1617"/>
    <x v="1826"/>
    <s v="Leventhal, David"/>
    <x v="1"/>
    <x v="29"/>
    <s v="02-12-2025 19:00"/>
    <s v="02-13-2025 03:00"/>
    <s v="false"/>
    <s v="02-18-2025 12:00"/>
    <s v="false"/>
    <s v="02-13-2025 11:31"/>
    <s v="C M, Saravanan"/>
    <x v="12"/>
    <n v="0.74021560626511207"/>
    <n v="62"/>
  </r>
  <r>
    <x v="428"/>
    <x v="1827"/>
    <s v="Chelani, Punit"/>
    <x v="1"/>
    <x v="39"/>
    <s v="02-13-2025 01:25"/>
    <s v="02-13-2025 09:25"/>
    <s v="false"/>
    <s v="02-18-2025 18:25"/>
    <s v="false"/>
    <s v="02-13-2025 01:42"/>
    <s v="Sinha, Mahesh"/>
    <x v="12"/>
    <n v="0.41458436105875429"/>
    <n v="66"/>
  </r>
  <r>
    <x v="1618"/>
    <x v="1828"/>
    <s v="Grey, Matthew"/>
    <x v="1"/>
    <x v="32"/>
    <s v="02-12-2025 15:39"/>
    <s v="02-12-2025 19:39"/>
    <s v="false"/>
    <s v="02-14-2025 15:39"/>
    <s v="false"/>
    <s v="02-12-2025 23:23"/>
    <s v="C M, Saravanan"/>
    <x v="6"/>
    <n v="0.94030182454123001"/>
    <n v="50"/>
  </r>
  <r>
    <x v="1619"/>
    <x v="1829"/>
    <s v="Patel Vaibhav J"/>
    <x v="1"/>
    <x v="37"/>
    <s v="02-13-2025 04:19"/>
    <s v="02-14-2025 04:19"/>
    <s v="false"/>
    <s v="02-24-2025 14:19"/>
    <s v="false"/>
    <s v="02-13-2025 04:29"/>
    <s v="Sinha, Mahesh"/>
    <x v="12"/>
    <n v="0.31935651902369344"/>
    <n v="39"/>
  </r>
  <r>
    <x v="1620"/>
    <x v="1830"/>
    <s v="Chintala, Keerthi"/>
    <x v="2"/>
    <x v="61"/>
    <s v="02-13-2025 08:36"/>
    <s v="02-14-2025 08:36"/>
    <s v="false"/>
    <s v="02-27-2025 08:36"/>
    <s v="false"/>
    <s v="02-18-2025 11:19"/>
    <s v="Baldwin, Sharon"/>
    <x v="21"/>
    <n v="0.90389213650382449"/>
    <n v="45"/>
  </r>
  <r>
    <x v="1621"/>
    <x v="1831"/>
    <s v="McNally, MaryLou"/>
    <x v="2"/>
    <x v="6"/>
    <s v="02-13-2025 09:34"/>
    <s v="02-14-2025 09:34"/>
    <s v="false"/>
    <s v="02-27-2025 09:34"/>
    <s v="false"/>
    <s v="02-13-2025 09:34"/>
    <s v="Smith, Sean"/>
    <x v="12"/>
    <n v="0.71099758450330885"/>
    <n v="45"/>
  </r>
  <r>
    <x v="1622"/>
    <x v="1832"/>
    <s v="Klingbeil, Enola"/>
    <x v="2"/>
    <x v="6"/>
    <s v="02-13-2025 09:36"/>
    <s v="02-14-2025 09:36"/>
    <s v="false"/>
    <s v="02-27-2025 09:36"/>
    <s v="false"/>
    <s v="02-13-2025 09:36"/>
    <s v="Smith, Sean"/>
    <x v="12"/>
    <n v="0.32506362637376562"/>
    <n v="20"/>
  </r>
  <r>
    <x v="1623"/>
    <x v="1833"/>
    <s v="Chintala, Manoj"/>
    <x v="1"/>
    <x v="79"/>
    <s v="02-13-2025 05:04"/>
    <s v="02-14-2025 05:04"/>
    <s v="false"/>
    <s v="02-24-2025 15:04"/>
    <s v="false"/>
    <s v="02-13-2025 11:43"/>
    <s v="C M, Saravanan"/>
    <x v="12"/>
    <n v="0.32245635328611666"/>
    <n v="13"/>
  </r>
  <r>
    <x v="250"/>
    <x v="1834"/>
    <s v="Felter, Kelly"/>
    <x v="1"/>
    <x v="33"/>
    <s v="02-13-2025 08:57"/>
    <s v="02-14-2025 08:57"/>
    <s v="false"/>
    <s v="02-24-2025 18:57"/>
    <s v="false"/>
    <s v="02-17-2025 09:01"/>
    <s v="C M, Saravanan"/>
    <x v="8"/>
    <n v="0.72790930611706472"/>
    <n v="88"/>
  </r>
  <r>
    <x v="1624"/>
    <x v="1835"/>
    <s v="Francis, Zonja"/>
    <x v="2"/>
    <x v="22"/>
    <s v="02-13-2025 10:02"/>
    <s v="02-14-2025 10:03"/>
    <s v="false"/>
    <s v="02-27-2025 10:03"/>
    <s v="false"/>
    <s v="02-13-2025 11:13"/>
    <s v="Sanjuan, Sonja"/>
    <x v="12"/>
    <n v="0.74316018699669528"/>
    <n v="101"/>
  </r>
  <r>
    <x v="1625"/>
    <x v="1836"/>
    <s v="Cheung, Caroline"/>
    <x v="1"/>
    <x v="1"/>
    <s v="02-13-2025 12:36"/>
    <s v="02-14-2025 12:36"/>
    <s v="false"/>
    <s v="02-24-2025 22:37"/>
    <s v="false"/>
    <s v="02-14-2025 13:58"/>
    <s v="C M, Saravanan"/>
    <x v="3"/>
    <n v="0.85655815302468585"/>
    <n v="70"/>
  </r>
  <r>
    <x v="1626"/>
    <x v="1837"/>
    <s v="Kakkad, Vinesh"/>
    <x v="2"/>
    <x v="24"/>
    <s v="02-13-2025 13:15"/>
    <s v="02-13-2025 17:15"/>
    <s v="true"/>
    <s v="02-17-2025 13:15"/>
    <s v="false"/>
    <s v="02-14-2025 12:49"/>
    <s v="Sanjuan, Sonja"/>
    <x v="3"/>
    <n v="0.10537592236622306"/>
    <n v="2"/>
  </r>
  <r>
    <x v="392"/>
    <x v="1838"/>
    <s v="Senechal, Holly"/>
    <x v="2"/>
    <x v="38"/>
    <s v="02-13-2025 14:12"/>
    <s v="02-14-2025 14:12"/>
    <s v="false"/>
    <s v="02-27-2025 14:12"/>
    <s v="false"/>
    <s v="02-13-2025 17:01"/>
    <s v="Persells, Joe"/>
    <x v="12"/>
    <n v="5.5327224498713523E-2"/>
    <n v="2"/>
  </r>
  <r>
    <x v="1627"/>
    <x v="1839"/>
    <s v="Zimmer, Joanne"/>
    <x v="2"/>
    <x v="6"/>
    <s v="02-13-2025 15:32"/>
    <s v="02-14-2025 07:32"/>
    <s v="true"/>
    <s v="02-17-2025 15:32"/>
    <s v="true"/>
    <s v="02-18-2025 11:00"/>
    <s v="Smith, Sean"/>
    <x v="21"/>
    <n v="0.35382345105983715"/>
    <n v="23"/>
  </r>
  <r>
    <x v="1628"/>
    <x v="1840"/>
    <s v="Barthelemy, Nicole J."/>
    <x v="1"/>
    <x v="1"/>
    <s v="02-12-2025 15:54"/>
    <s v="02-13-2025 15:54"/>
    <s v="false"/>
    <s v="02-24-2025 01:54"/>
    <s v="false"/>
    <s v="02-12-2025 16:51"/>
    <s v="C M, Saravanan"/>
    <x v="6"/>
    <n v="0.3733751847473773"/>
    <n v="30"/>
  </r>
  <r>
    <x v="1629"/>
    <x v="1841"/>
    <s v="Patiyat, Nitish"/>
    <x v="1"/>
    <x v="39"/>
    <s v="02-13-2025 05:34"/>
    <s v="02-14-2025 05:34"/>
    <s v="false"/>
    <s v="02-24-2025 15:34"/>
    <s v="false"/>
    <s v="02-14-2025 01:04"/>
    <s v="Sinha, Mahesh"/>
    <x v="3"/>
    <n v="0.79677274496656536"/>
    <n v="139"/>
  </r>
  <r>
    <x v="1630"/>
    <x v="1842"/>
    <s v="Desai, Viraj C."/>
    <x v="1"/>
    <x v="45"/>
    <s v="02-12-2025 17:52"/>
    <s v="02-13-2025 17:52"/>
    <s v="false"/>
    <s v="02-24-2025 03:52"/>
    <s v="false"/>
    <s v="02-12-2025 23:56"/>
    <s v="C M, Saravanan"/>
    <x v="6"/>
    <n v="0.28192340113243497"/>
    <n v="27"/>
  </r>
  <r>
    <x v="1631"/>
    <x v="1843"/>
    <s v="Cazares, Melissa"/>
    <x v="1"/>
    <x v="66"/>
    <s v="02-12-2025 18:16"/>
    <s v="02-13-2025 02:16"/>
    <s v="false"/>
    <s v="02-18-2025 11:17"/>
    <s v="false"/>
    <s v="02-13-2025 14:04"/>
    <s v="C M, Saravanan"/>
    <x v="12"/>
    <n v="0.59895456609290776"/>
    <n v="57"/>
  </r>
  <r>
    <x v="1632"/>
    <x v="1844"/>
    <s v="Johnson, Natalie"/>
    <x v="2"/>
    <x v="23"/>
    <s v="02-13-2025 10:31"/>
    <s v="02-14-2025 10:31"/>
    <s v="false"/>
    <s v="02-27-2025 10:31"/>
    <s v="false"/>
    <s v="02-13-2025 10:31"/>
    <s v="Baldwin, Sharon"/>
    <x v="12"/>
    <n v="0.1495811696990681"/>
    <n v="14"/>
  </r>
  <r>
    <x v="1633"/>
    <x v="1845"/>
    <s v="Rodriguez, Yaniris"/>
    <x v="2"/>
    <x v="22"/>
    <s v="02-13-2025 11:09"/>
    <s v="02-14-2025 11:09"/>
    <s v="false"/>
    <s v="02-27-2025 11:09"/>
    <s v="false"/>
    <s v="02-13-2025 14:35"/>
    <s v="Sanjuan, Sonja"/>
    <x v="12"/>
    <n v="0.98637629587408249"/>
    <n v="125"/>
  </r>
  <r>
    <x v="1634"/>
    <x v="1846"/>
    <s v="Dilo, Amarilda"/>
    <x v="1"/>
    <x v="76"/>
    <s v="02-13-2025 12:01"/>
    <s v="02-14-2025 12:01"/>
    <s v="false"/>
    <s v="02-24-2025 22:01"/>
    <s v="false"/>
    <s v="02-14-2025 15:16"/>
    <s v="C M, Saravanan"/>
    <x v="3"/>
    <n v="0.43287447203162388"/>
    <n v="33"/>
  </r>
  <r>
    <x v="1635"/>
    <x v="1847"/>
    <s v="Neri, Joseph"/>
    <x v="2"/>
    <x v="61"/>
    <s v="02-12-2025 18:14"/>
    <s v="02-13-2025 14:14"/>
    <s v="false"/>
    <s v="02-19-2025 18:14"/>
    <s v="false"/>
    <s v="02-18-2025 14:33"/>
    <s v="Baldwin, Sharon"/>
    <x v="21"/>
    <n v="0.54241736641640825"/>
    <n v="28"/>
  </r>
  <r>
    <x v="1636"/>
    <x v="1848"/>
    <s v="Pathan, MohammadZunedkhan Ibrahimkhan"/>
    <x v="1"/>
    <x v="48"/>
    <s v="02-13-2025 00:46"/>
    <s v="02-14-2025 00:46"/>
    <s v="false"/>
    <s v="02-24-2025 10:46"/>
    <s v="false"/>
    <s v="02-13-2025 01:36"/>
    <s v="Sinha, Mahesh"/>
    <x v="12"/>
    <n v="0.24318293202225749"/>
    <n v="25"/>
  </r>
  <r>
    <x v="1637"/>
    <x v="1849"/>
    <s v="Beedle, Jessica"/>
    <x v="1"/>
    <x v="65"/>
    <s v="02-13-2025 11:39"/>
    <s v="02-13-2025 15:39"/>
    <s v="false"/>
    <s v="02-15-2025 19:39"/>
    <s v="false"/>
    <s v="02-13-2025 12:28"/>
    <s v="C M, Saravanan"/>
    <x v="12"/>
    <n v="0.79316541040074628"/>
    <n v="51"/>
  </r>
  <r>
    <x v="1638"/>
    <x v="1850"/>
    <s v="Lange, Bruce T."/>
    <x v="2"/>
    <x v="22"/>
    <s v="02-13-2025 09:10"/>
    <s v="02-13-2025 13:10"/>
    <s v="false"/>
    <s v="02-17-2025 09:10"/>
    <s v="false"/>
    <s v="02-14-2025 16:51"/>
    <s v="Sanjuan, Sonja"/>
    <x v="3"/>
    <n v="0.65599666738564022"/>
    <n v="92"/>
  </r>
  <r>
    <x v="1639"/>
    <x v="1851"/>
    <s v="Green-Kirk, Heather"/>
    <x v="1"/>
    <x v="40"/>
    <s v="02-13-2025 16:49"/>
    <s v="02-14-2025 16:49"/>
    <s v="false"/>
    <s v="02-25-2025 02:49"/>
    <s v="false"/>
    <s v="02-13-2025 17:56"/>
    <s v="C M, Saravanan"/>
    <x v="12"/>
    <n v="0.32920892013566871"/>
    <n v="52"/>
  </r>
  <r>
    <x v="1640"/>
    <x v="1852"/>
    <s v="Sharma, Hitesh"/>
    <x v="1"/>
    <x v="36"/>
    <s v="02-14-2025 01:23"/>
    <s v="02-14-2025 05:23"/>
    <s v="false"/>
    <s v="02-16-2025 17:53"/>
    <s v="false"/>
    <s v="02-14-2025 06:28"/>
    <s v="Sinha, Mahesh"/>
    <x v="3"/>
    <n v="0.17893079791823285"/>
    <n v="24"/>
  </r>
  <r>
    <x v="1641"/>
    <x v="1853"/>
    <s v="Duggireddy, Mukesh Reddy"/>
    <x v="1"/>
    <x v="36"/>
    <s v="02-14-2025 04:18"/>
    <s v="02-15-2025 12:18"/>
    <s v="false"/>
    <s v="02-25-2025 14:18"/>
    <s v="false"/>
    <s v="02-17-2025 07:41"/>
    <s v="Sinha, Mahesh"/>
    <x v="8"/>
    <n v="0.80140967261273688"/>
    <n v="72"/>
  </r>
  <r>
    <x v="1642"/>
    <x v="1854"/>
    <s v="Cheung, Katherine"/>
    <x v="1"/>
    <x v="43"/>
    <s v="02-14-2025 21:34"/>
    <s v="02-16-2025 14:04"/>
    <s v="false"/>
    <s v="02-26-2025 07:34"/>
    <s v="false"/>
    <s v="02-14-2025 22:57"/>
    <s v="C M, Saravanan"/>
    <x v="3"/>
    <n v="0.98475783152763963"/>
    <n v="67"/>
  </r>
  <r>
    <x v="1643"/>
    <x v="1855"/>
    <s v="Jain, Darshan"/>
    <x v="1"/>
    <x v="62"/>
    <s v="02-15-2025 12:53"/>
    <s v="02-15-2025 16:53"/>
    <s v="false"/>
    <s v="02-17-2025 21:53"/>
    <s v="false"/>
    <s v="02-16-2025 09:19"/>
    <s v="Sinha, Mahesh"/>
    <x v="25"/>
    <n v="0.71083685003606356"/>
    <n v="102"/>
  </r>
  <r>
    <x v="1644"/>
    <x v="1856"/>
    <s v="Vairo, Jennifer"/>
    <x v="1"/>
    <x v="51"/>
    <s v="02-15-2025 16:08"/>
    <s v="02-16-2025 08:38"/>
    <s v="false"/>
    <s v="02-21-2025 01:08"/>
    <s v="false"/>
    <s v="02-15-2025 16:46"/>
    <s v="C M, Saravanan"/>
    <x v="18"/>
    <n v="0.76016183369459955"/>
    <n v="106"/>
  </r>
  <r>
    <x v="1645"/>
    <x v="1857"/>
    <s v="Jain, Darshan"/>
    <x v="1"/>
    <x v="62"/>
    <s v="02-16-2025 01:24"/>
    <s v="02-17-2025 08:30"/>
    <s v="false"/>
    <s v="02-27-2025 01:30"/>
    <s v="false"/>
    <s v="02-17-2025 03:04"/>
    <s v="Sinha, Mahesh"/>
    <x v="8"/>
    <n v="0.7509562369392242"/>
    <n v="108"/>
  </r>
  <r>
    <x v="1646"/>
    <x v="1858"/>
    <s v="Her, Sheng"/>
    <x v="1"/>
    <x v="51"/>
    <s v="02-16-2025 15:48"/>
    <s v="02-17-2025 00:18"/>
    <s v="false"/>
    <s v="02-21-2025 16:18"/>
    <s v="false"/>
    <s v="02-16-2025 16:19"/>
    <s v="C M, Saravanan"/>
    <x v="25"/>
    <n v="7.7927897761196463E-2"/>
    <n v="12"/>
  </r>
  <r>
    <x v="1647"/>
    <x v="1859"/>
    <s v="Pittenger, Maxine"/>
    <x v="1"/>
    <x v="34"/>
    <s v="02-13-2025 09:10"/>
    <s v="02-13-2025 13:10"/>
    <s v="true"/>
    <s v="02-16-2025 08:27"/>
    <s v="false"/>
    <s v="02-14-2025 14:30"/>
    <s v="C M, Saravanan"/>
    <x v="3"/>
    <n v="0.52819917555914964"/>
    <n v="62"/>
  </r>
  <r>
    <x v="1616"/>
    <x v="1860"/>
    <s v="Capritto, Vincent J."/>
    <x v="1"/>
    <x v="79"/>
    <s v="02-13-2025 11:56"/>
    <s v="02-14-2025 11:56"/>
    <s v="false"/>
    <s v="02-24-2025 21:56"/>
    <s v="false"/>
    <s v="02-13-2025 15:51"/>
    <s v="C M, Saravanan"/>
    <x v="12"/>
    <n v="0.8367218479562214"/>
    <n v="29"/>
  </r>
  <r>
    <x v="1648"/>
    <x v="1861"/>
    <s v="Gangadia, Darshan"/>
    <x v="1"/>
    <x v="33"/>
    <s v="02-13-2025 08:24"/>
    <s v="02-13-2025 12:24"/>
    <s v="true"/>
    <s v="02-19-2025 01:13"/>
    <s v="false"/>
    <s v="02-17-2025 08:22"/>
    <s v="C M, Saravanan"/>
    <x v="8"/>
    <n v="7.7837436776462932E-2"/>
    <n v="9"/>
  </r>
  <r>
    <x v="1649"/>
    <x v="1862"/>
    <s v="Herburger, Eric"/>
    <x v="1"/>
    <x v="1"/>
    <s v="02-13-2025 14:15"/>
    <s v="02-14-2025 14:15"/>
    <s v="false"/>
    <s v="02-25-2025 00:15"/>
    <s v="false"/>
    <s v="02-13-2025 15:57"/>
    <s v="C M, Saravanan"/>
    <x v="12"/>
    <n v="0.92444343757217018"/>
    <n v="75"/>
  </r>
  <r>
    <x v="1650"/>
    <x v="1863"/>
    <s v="Perez, Susana"/>
    <x v="1"/>
    <x v="29"/>
    <s v="02-13-2025 08:56"/>
    <s v="02-18-2025 02:12"/>
    <s v="false"/>
    <s v="02-27-2025 19:12"/>
    <s v="false"/>
    <s v="02-17-2025 10:48"/>
    <s v="C M, Saravanan"/>
    <x v="8"/>
    <n v="0.39739104554129345"/>
    <n v="31"/>
  </r>
  <r>
    <x v="1651"/>
    <x v="1864"/>
    <s v="Jain, Reethu"/>
    <x v="1"/>
    <x v="37"/>
    <s v="02-13-2025 06:02"/>
    <s v="02-14-2025 06:02"/>
    <s v="false"/>
    <s v="02-24-2025 16:03"/>
    <s v="false"/>
    <s v="02-13-2025 09:12"/>
    <s v="Sinha, Mahesh"/>
    <x v="12"/>
    <n v="0.11823556952578529"/>
    <n v="11"/>
  </r>
  <r>
    <x v="1652"/>
    <x v="1865"/>
    <s v="Bueti, Giuseppe"/>
    <x v="1"/>
    <x v="19"/>
    <s v="02-13-2025 12:06"/>
    <s v="02-14-2025 12:06"/>
    <s v="false"/>
    <s v="02-24-2025 22:07"/>
    <s v="false"/>
    <s v="02-13-2025 13:16"/>
    <s v="C M, Saravanan"/>
    <x v="12"/>
    <n v="0.620899722600457"/>
    <n v="36"/>
  </r>
  <r>
    <x v="1653"/>
    <x v="1866"/>
    <s v="Cifuentes, Nathaly"/>
    <x v="1"/>
    <x v="66"/>
    <s v="02-13-2025 12:27"/>
    <s v="02-14-2025 12:27"/>
    <s v="false"/>
    <s v="02-24-2025 22:27"/>
    <s v="false"/>
    <s v="02-13-2025 14:52"/>
    <s v="C M, Saravanan"/>
    <x v="12"/>
    <n v="0.36121064764402455"/>
    <n v="30"/>
  </r>
  <r>
    <x v="1654"/>
    <x v="1867"/>
    <s v="Bolt, Alexander"/>
    <x v="1"/>
    <x v="66"/>
    <s v="02-13-2025 08:46"/>
    <s v="02-14-2025 08:46"/>
    <s v="false"/>
    <s v="02-24-2025 18:46"/>
    <s v="false"/>
    <s v="02-13-2025 12:22"/>
    <s v="C M, Saravanan"/>
    <x v="12"/>
    <n v="0.6711258816194281"/>
    <n v="64"/>
  </r>
  <r>
    <x v="492"/>
    <x v="1868"/>
    <s v="Dynarski, Joanna"/>
    <x v="2"/>
    <x v="4"/>
    <s v="02-13-2025 12:59"/>
    <s v="02-14-2025 12:59"/>
    <s v="false"/>
    <s v="02-27-2025 12:59"/>
    <s v="false"/>
    <s v="02-17-2025 14:53"/>
    <s v="Sanjuan, Sonja"/>
    <x v="8"/>
    <n v="2.3018490983393813E-2"/>
    <n v="4"/>
  </r>
  <r>
    <x v="1655"/>
    <x v="1869"/>
    <s v="Setter, Nathan"/>
    <x v="2"/>
    <x v="20"/>
    <s v="02-13-2025 17:12"/>
    <s v="02-14-2025 13:12"/>
    <s v="false"/>
    <s v="02-20-2025 17:12"/>
    <s v="false"/>
    <s v="02-14-2025 10:31"/>
    <s v="Baldwin, Sharon"/>
    <x v="3"/>
    <n v="0.70171226320829228"/>
    <n v="8"/>
  </r>
  <r>
    <x v="1656"/>
    <x v="1870"/>
    <s v="Powell, Scotia"/>
    <x v="1"/>
    <x v="65"/>
    <s v="02-13-2025 08:04"/>
    <s v="02-13-2025 12:04"/>
    <s v="false"/>
    <s v="02-15-2025 16:04"/>
    <s v="false"/>
    <s v="02-13-2025 10:03"/>
    <s v="C M, Saravanan"/>
    <x v="12"/>
    <n v="4.5445680195740357E-3"/>
    <n v="2"/>
  </r>
  <r>
    <x v="1657"/>
    <x v="1871"/>
    <s v="Zari, Diana"/>
    <x v="2"/>
    <x v="63"/>
    <s v="02-13-2025 12:35"/>
    <s v="02-14-2025 12:35"/>
    <s v="false"/>
    <s v="02-27-2025 12:35"/>
    <s v="false"/>
    <s v="02-14-2025 10:40"/>
    <s v="Smith, Sean"/>
    <x v="3"/>
    <n v="0.27224347948446737"/>
    <n v="15"/>
  </r>
  <r>
    <x v="1658"/>
    <x v="1872"/>
    <s v="Litchfield, Shawn"/>
    <x v="2"/>
    <x v="17"/>
    <s v="02-13-2025 12:50"/>
    <s v="02-14-2025 12:50"/>
    <s v="false"/>
    <s v="02-27-2025 12:50"/>
    <s v="false"/>
    <s v="02-13-2025 12:51"/>
    <s v="Mandi, Joe"/>
    <x v="12"/>
    <n v="0.29747861800451547"/>
    <n v="21"/>
  </r>
  <r>
    <x v="1659"/>
    <x v="1873"/>
    <s v="Atkinson, Jack"/>
    <x v="1"/>
    <x v="40"/>
    <s v="02-13-2025 14:12"/>
    <s v="02-13-2025 22:12"/>
    <s v="false"/>
    <s v="02-19-2025 07:12"/>
    <s v="false"/>
    <s v="02-13-2025 17:36"/>
    <s v="C M, Saravanan"/>
    <x v="12"/>
    <n v="0.16576758045715567"/>
    <n v="25"/>
  </r>
  <r>
    <x v="1660"/>
    <x v="1874"/>
    <s v="Hussain, Abdullah"/>
    <x v="2"/>
    <x v="9"/>
    <s v="02-13-2025 14:31"/>
    <s v="02-14-2025 14:31"/>
    <s v="true"/>
    <s v="02-27-2025 14:31"/>
    <s v="false"/>
    <s v="02-14-2025 17:27"/>
    <s v="Sanjuan, Sonja"/>
    <x v="3"/>
    <n v="0.79435028957899567"/>
    <n v="24"/>
  </r>
  <r>
    <x v="1661"/>
    <x v="1875"/>
    <s v="Bailey, Madison"/>
    <x v="1"/>
    <x v="45"/>
    <s v="02-13-2025 15:52"/>
    <s v="02-14-2025 15:52"/>
    <s v="false"/>
    <s v="02-25-2025 01:52"/>
    <s v="false"/>
    <s v="02-14-2025 18:50"/>
    <s v="C M, Saravanan"/>
    <x v="3"/>
    <n v="5.698419910788155E-2"/>
    <n v="5"/>
  </r>
  <r>
    <x v="1662"/>
    <x v="1876"/>
    <s v="Leventhal, David"/>
    <x v="2"/>
    <x v="17"/>
    <s v="02-13-2025 18:02"/>
    <s v="02-14-2025 18:02"/>
    <s v="false"/>
    <s v="02-27-2025 18:02"/>
    <s v="false"/>
    <s v="02-13-2025 18:03"/>
    <s v="Mandi, Joe"/>
    <x v="12"/>
    <n v="0.75594568038311316"/>
    <n v="59"/>
  </r>
  <r>
    <x v="1663"/>
    <x v="1877"/>
    <s v="Panda, Pravalika"/>
    <x v="1"/>
    <x v="19"/>
    <s v="02-13-2025 13:28"/>
    <s v="02-13-2025 17:28"/>
    <s v="false"/>
    <s v="02-15-2025 21:28"/>
    <s v="false"/>
    <s v="02-13-2025 16:39"/>
    <s v="C M, Saravanan"/>
    <x v="12"/>
    <n v="0.49957087561025093"/>
    <n v="29"/>
  </r>
  <r>
    <x v="1664"/>
    <x v="1878"/>
    <s v="DiChiaro, Kelly A."/>
    <x v="1"/>
    <x v="33"/>
    <s v="02-13-2025 13:37"/>
    <s v="02-14-2025 17:10"/>
    <s v="false"/>
    <s v="02-25-2025 03:10"/>
    <s v="false"/>
    <s v="02-19-2025 08:25"/>
    <s v="C M, Saravanan"/>
    <x v="5"/>
    <n v="0.23697699045321619"/>
    <n v="26"/>
  </r>
  <r>
    <x v="1665"/>
    <x v="1879"/>
    <s v="Maybruch, Sally"/>
    <x v="2"/>
    <x v="61"/>
    <s v="02-13-2025 16:27"/>
    <s v="02-14-2025 16:27"/>
    <s v="false"/>
    <s v="02-27-2025 16:27"/>
    <s v="false"/>
    <s v="02-13-2025 17:03"/>
    <s v="Baldwin, Sharon"/>
    <x v="12"/>
    <n v="0.11885107354766833"/>
    <n v="6"/>
  </r>
  <r>
    <x v="698"/>
    <x v="1880"/>
    <s v="Bhalodia, Kairvy"/>
    <x v="1"/>
    <x v="36"/>
    <s v="02-14-2025 01:02"/>
    <s v="02-15-2025 09:02"/>
    <s v="false"/>
    <s v="02-25-2025 11:02"/>
    <s v="false"/>
    <s v="02-14-2025 01:38"/>
    <s v="Sinha, Mahesh"/>
    <x v="3"/>
    <n v="0.11786158463036911"/>
    <n v="15"/>
  </r>
  <r>
    <x v="680"/>
    <x v="1881"/>
    <s v="Desposati, Michael"/>
    <x v="1"/>
    <x v="79"/>
    <s v="02-13-2025 11:37"/>
    <s v="02-14-2025 11:37"/>
    <s v="false"/>
    <s v="02-24-2025 21:37"/>
    <s v="false"/>
    <s v="02-13-2025 13:09"/>
    <s v="C M, Saravanan"/>
    <x v="12"/>
    <n v="0.52017859889763551"/>
    <n v="21"/>
  </r>
  <r>
    <x v="1666"/>
    <x v="1882"/>
    <s v="Fenn, Jeffrey E."/>
    <x v="1"/>
    <x v="45"/>
    <s v="02-13-2025 13:24"/>
    <s v="02-13-2025 17:24"/>
    <s v="true"/>
    <s v="02-15-2025 21:24"/>
    <s v="false"/>
    <s v="02-14-2025 04:23"/>
    <s v="C M, Saravanan"/>
    <x v="3"/>
    <n v="0.87399663346725642"/>
    <n v="88"/>
  </r>
  <r>
    <x v="1667"/>
    <x v="1883"/>
    <s v="Maniya, Prashant"/>
    <x v="1"/>
    <x v="39"/>
    <s v="02-14-2025 02:22"/>
    <s v="02-15-2025 10:22"/>
    <s v="false"/>
    <s v="02-25-2025 12:22"/>
    <s v="false"/>
    <s v="02-14-2025 03:38"/>
    <s v="Sinha, Mahesh"/>
    <x v="3"/>
    <n v="4.2039834278773336E-2"/>
    <n v="8"/>
  </r>
  <r>
    <x v="1668"/>
    <x v="1884"/>
    <s v="Ginsburg, Daniel"/>
    <x v="1"/>
    <x v="65"/>
    <s v="02-14-2025 09:00"/>
    <s v="02-15-2025 17:00"/>
    <s v="false"/>
    <s v="02-25-2025 19:00"/>
    <s v="false"/>
    <s v="02-14-2025 12:58"/>
    <s v="C M, Saravanan"/>
    <x v="3"/>
    <n v="0.52806483992837583"/>
    <n v="31"/>
  </r>
  <r>
    <x v="1669"/>
    <x v="1885"/>
    <s v="Jajal, Khyati"/>
    <x v="2"/>
    <x v="27"/>
    <s v="02-14-2025 09:22"/>
    <s v="02-17-2025 09:22"/>
    <s v="false"/>
    <s v="02-28-2025 09:22"/>
    <s v="false"/>
    <s v="02-20-2025 15:29"/>
    <s v="Sanjuan, Sonja"/>
    <x v="13"/>
    <n v="2.0143264987884879E-2"/>
    <n v="4"/>
  </r>
  <r>
    <x v="1670"/>
    <x v="1886"/>
    <s v="Wolff, Tatiana"/>
    <x v="1"/>
    <x v="40"/>
    <s v="02-14-2025 10:13"/>
    <s v="02-15-2025 18:13"/>
    <s v="false"/>
    <s v="02-25-2025 20:13"/>
    <s v="false"/>
    <s v="02-14-2025 12:47"/>
    <s v="C M, Saravanan"/>
    <x v="3"/>
    <n v="0.24781307254843632"/>
    <n v="40"/>
  </r>
  <r>
    <x v="1671"/>
    <x v="1887"/>
    <s v="Rodríguez, Daisy"/>
    <x v="2"/>
    <x v="74"/>
    <s v="02-14-2025 12:59"/>
    <s v="02-17-2025 12:59"/>
    <s v="false"/>
    <s v="02-28-2025 12:59"/>
    <s v="false"/>
    <s v="02-20-2025 12:24"/>
    <s v="Smith, Sean"/>
    <x v="13"/>
    <n v="6.8780328845168048E-2"/>
    <n v="4"/>
  </r>
  <r>
    <x v="1672"/>
    <x v="1888"/>
    <s v="Berman, Edward"/>
    <x v="1"/>
    <x v="1"/>
    <s v="02-14-2025 13:04"/>
    <s v="02-20-2025 01:20"/>
    <s v="false"/>
    <s v="03-02-2025 10:50"/>
    <s v="false"/>
    <s v="02-25-2025 13:01"/>
    <s v="C M, Saravanan"/>
    <x v="9"/>
    <n v="0.16224413112166225"/>
    <n v="11"/>
  </r>
  <r>
    <x v="1673"/>
    <x v="1889"/>
    <s v="Cazares, Melissa"/>
    <x v="1"/>
    <x v="45"/>
    <s v="02-13-2025 15:42"/>
    <s v="02-14-2025 15:42"/>
    <s v="false"/>
    <s v="02-25-2025 01:42"/>
    <s v="false"/>
    <s v="02-14-2025 04:25"/>
    <s v="C M, Saravanan"/>
    <x v="3"/>
    <n v="0.50596660479803057"/>
    <n v="51"/>
  </r>
  <r>
    <x v="1674"/>
    <x v="1890"/>
    <s v="Sharma, Sandip"/>
    <x v="1"/>
    <x v="39"/>
    <s v="02-14-2025 06:08"/>
    <s v="02-15-2025 14:08"/>
    <s v="false"/>
    <s v="02-25-2025 16:09"/>
    <s v="false"/>
    <s v="02-14-2025 08:10"/>
    <s v="Sinha, Mahesh"/>
    <x v="3"/>
    <n v="5.9514335036208177E-2"/>
    <n v="12"/>
  </r>
  <r>
    <x v="88"/>
    <x v="1891"/>
    <s v="Patel, Sandip"/>
    <x v="1"/>
    <x v="52"/>
    <s v="02-14-2025 06:26"/>
    <s v="02-15-2025 14:26"/>
    <s v="false"/>
    <s v="02-25-2025 16:26"/>
    <s v="false"/>
    <s v="02-14-2025 07:32"/>
    <s v="C M, Saravanan"/>
    <x v="3"/>
    <n v="0.39769232006078992"/>
    <n v="58"/>
  </r>
  <r>
    <x v="1675"/>
    <x v="1892"/>
    <s v="Fitzgerald, John"/>
    <x v="2"/>
    <x v="4"/>
    <s v="02-13-2025 10:49"/>
    <s v="02-14-2025 10:49"/>
    <s v="false"/>
    <s v="02-27-2025 10:49"/>
    <s v="false"/>
    <s v="02-13-2025 10:49"/>
    <s v="Sanjuan, Sonja"/>
    <x v="12"/>
    <n v="0.97508886477713519"/>
    <n v="84"/>
  </r>
  <r>
    <x v="1676"/>
    <x v="1893"/>
    <s v="Katartzis, Demetrios"/>
    <x v="2"/>
    <x v="4"/>
    <s v="02-13-2025 10:52"/>
    <s v="02-14-2025 10:52"/>
    <s v="false"/>
    <s v="02-27-2025 10:52"/>
    <s v="false"/>
    <s v="02-13-2025 10:52"/>
    <s v="Sanjuan, Sonja"/>
    <x v="12"/>
    <n v="0.42582486002121844"/>
    <n v="37"/>
  </r>
  <r>
    <x v="970"/>
    <x v="1894"/>
    <s v="O'Donnell, Erin"/>
    <x v="2"/>
    <x v="4"/>
    <s v="02-13-2025 15:52"/>
    <s v="02-14-2025 15:52"/>
    <s v="false"/>
    <s v="02-27-2025 15:52"/>
    <s v="false"/>
    <s v="02-14-2025 13:05"/>
    <s v="Sanjuan, Sonja"/>
    <x v="3"/>
    <n v="0.87658904184331032"/>
    <n v="77"/>
  </r>
  <r>
    <x v="1677"/>
    <x v="1895"/>
    <s v="Horowitz, Robert"/>
    <x v="1"/>
    <x v="43"/>
    <s v="02-13-2025 20:12"/>
    <s v="02-14-2025 04:12"/>
    <s v="false"/>
    <s v="02-19-2025 13:12"/>
    <s v="false"/>
    <s v="02-13-2025 21:03"/>
    <s v="C M, Saravanan"/>
    <x v="12"/>
    <n v="0.60670133107926449"/>
    <n v="42"/>
  </r>
  <r>
    <x v="1678"/>
    <x v="1896"/>
    <s v="Marchan, Steven A."/>
    <x v="1"/>
    <x v="40"/>
    <s v="02-13-2025 12:59"/>
    <s v="02-14-2025 12:59"/>
    <s v="false"/>
    <s v="02-24-2025 22:59"/>
    <s v="false"/>
    <s v="02-13-2025 13:59"/>
    <s v="C M, Saravanan"/>
    <x v="12"/>
    <n v="0.61315166403706223"/>
    <n v="88"/>
  </r>
  <r>
    <x v="1679"/>
    <x v="1897"/>
    <s v="Hussey, Pearse"/>
    <x v="1"/>
    <x v="43"/>
    <s v="02-13-2025 19:23"/>
    <s v="02-14-2025 03:23"/>
    <s v="false"/>
    <s v="02-19-2025 12:23"/>
    <s v="false"/>
    <s v="02-13-2025 19:51"/>
    <s v="C M, Saravanan"/>
    <x v="12"/>
    <n v="0.7277408153510716"/>
    <n v="48"/>
  </r>
  <r>
    <x v="1680"/>
    <x v="1898"/>
    <s v="Dayyala, Yuvarani"/>
    <x v="1"/>
    <x v="52"/>
    <s v="02-14-2025 09:00"/>
    <s v="02-15-2025 17:00"/>
    <s v="false"/>
    <s v="02-25-2025 19:00"/>
    <s v="false"/>
    <s v="02-14-2025 11:40"/>
    <s v="C M, Saravanan"/>
    <x v="3"/>
    <n v="6.9380710842925519E-2"/>
    <n v="12"/>
  </r>
  <r>
    <x v="1681"/>
    <x v="1899"/>
    <s v="Shashavali, Shaik"/>
    <x v="2"/>
    <x v="35"/>
    <s v="02-14-2025 09:27"/>
    <s v="02-14-2025 13:27"/>
    <s v="true"/>
    <s v="02-18-2025 09:27"/>
    <s v="true"/>
    <s v="02-24-2025 12:24"/>
    <s v="Smith, Sean"/>
    <x v="11"/>
    <n v="0.41848631879384413"/>
    <n v="21"/>
  </r>
  <r>
    <x v="1682"/>
    <x v="1900"/>
    <s v="Diprete, Anna"/>
    <x v="1"/>
    <x v="46"/>
    <s v="02-14-2025 12:15"/>
    <s v="02-15-2025 20:15"/>
    <s v="false"/>
    <s v="02-25-2025 22:15"/>
    <s v="false"/>
    <s v="02-14-2025 12:45"/>
    <s v="C M, Saravanan"/>
    <x v="3"/>
    <n v="0.30599171861795982"/>
    <n v="45"/>
  </r>
  <r>
    <x v="1683"/>
    <x v="1901"/>
    <s v="Didwania, Rashi"/>
    <x v="1"/>
    <x v="19"/>
    <s v="02-14-2025 14:09"/>
    <s v="02-15-2025 22:09"/>
    <s v="false"/>
    <s v="02-26-2025 00:09"/>
    <s v="false"/>
    <s v="02-14-2025 18:06"/>
    <s v="C M, Saravanan"/>
    <x v="3"/>
    <n v="0.83180461984639531"/>
    <n v="47"/>
  </r>
  <r>
    <x v="1684"/>
    <x v="1902"/>
    <s v="Rodriguez, Yaniris"/>
    <x v="2"/>
    <x v="54"/>
    <s v="02-13-2025 10:16"/>
    <s v="02-14-2025 10:16"/>
    <s v="false"/>
    <s v="02-27-2025 10:16"/>
    <s v="false"/>
    <s v="02-13-2025 10:42"/>
    <s v="Sanjuan, Sonja"/>
    <x v="12"/>
    <n v="0.33536459362878623"/>
    <n v="18"/>
  </r>
  <r>
    <x v="399"/>
    <x v="1903"/>
    <s v="Zorbas, Patty"/>
    <x v="1"/>
    <x v="19"/>
    <s v="02-13-2025 13:38"/>
    <s v="02-14-2025 13:38"/>
    <s v="false"/>
    <s v="02-24-2025 23:38"/>
    <s v="false"/>
    <s v="02-21-2025 10:58"/>
    <s v="C M, Saravanan"/>
    <x v="17"/>
    <n v="0.35085080755284026"/>
    <n v="19"/>
  </r>
  <r>
    <x v="1685"/>
    <x v="1904"/>
    <s v="Needelman, Dawn"/>
    <x v="2"/>
    <x v="4"/>
    <s v="02-13-2025 15:41"/>
    <s v="02-14-2025 11:41"/>
    <s v="false"/>
    <s v="02-20-2025 15:41"/>
    <s v="false"/>
    <s v="02-19-2025 11:44"/>
    <s v="Sanjuan, Sonja"/>
    <x v="5"/>
    <n v="6.6249146626077504E-2"/>
    <n v="8"/>
  </r>
  <r>
    <x v="1686"/>
    <x v="1905"/>
    <s v="Sharma, Tanushree"/>
    <x v="1"/>
    <x v="64"/>
    <s v="02-13-2025 17:44"/>
    <s v="02-13-2025 21:44"/>
    <s v="false"/>
    <s v="02-16-2025 10:14"/>
    <s v="false"/>
    <s v="02-14-2025 10:11"/>
    <s v="C M, Saravanan"/>
    <x v="3"/>
    <n v="0.28283910488922714"/>
    <n v="24"/>
  </r>
  <r>
    <x v="1687"/>
    <x v="1906"/>
    <s v="Bind, Pawan"/>
    <x v="1"/>
    <x v="52"/>
    <s v="02-14-2025 06:43"/>
    <s v="02-15-2025 14:43"/>
    <s v="false"/>
    <s v="02-25-2025 16:43"/>
    <s v="false"/>
    <s v="02-14-2025 08:14"/>
    <s v="C M, Saravanan"/>
    <x v="3"/>
    <n v="0.63104266490466543"/>
    <n v="91"/>
  </r>
  <r>
    <x v="1688"/>
    <x v="1907"/>
    <s v="Bind, Pawan"/>
    <x v="1"/>
    <x v="52"/>
    <s v="02-14-2025 07:03"/>
    <s v="02-15-2025 15:03"/>
    <s v="false"/>
    <s v="02-25-2025 17:03"/>
    <s v="false"/>
    <s v="02-14-2025 08:15"/>
    <s v="C M, Saravanan"/>
    <x v="3"/>
    <n v="0.18655045600998055"/>
    <n v="26"/>
  </r>
  <r>
    <x v="1689"/>
    <x v="1908"/>
    <s v="Doshi, Mitul"/>
    <x v="1"/>
    <x v="52"/>
    <s v="02-14-2025 08:25"/>
    <s v="02-15-2025 16:25"/>
    <s v="false"/>
    <s v="02-25-2025 18:25"/>
    <s v="false"/>
    <s v="02-14-2025 10:53"/>
    <s v="C M, Saravanan"/>
    <x v="3"/>
    <n v="0.1528405841212036"/>
    <n v="23"/>
  </r>
  <r>
    <x v="1690"/>
    <x v="1909"/>
    <s v="Hobbs, Tristan"/>
    <x v="1"/>
    <x v="19"/>
    <s v="02-13-2025 10:37"/>
    <s v="02-14-2025 10:37"/>
    <s v="false"/>
    <s v="02-24-2025 20:37"/>
    <s v="false"/>
    <s v="02-21-2025 10:56"/>
    <s v="C M, Saravanan"/>
    <x v="17"/>
    <n v="0.53375785823177835"/>
    <n v="32"/>
  </r>
  <r>
    <x v="1660"/>
    <x v="1910"/>
    <s v="Hussain, Abdullah"/>
    <x v="1"/>
    <x v="65"/>
    <s v="02-13-2025 11:35"/>
    <s v="02-14-2025 11:35"/>
    <s v="false"/>
    <s v="02-24-2025 21:35"/>
    <s v="false"/>
    <s v="02-13-2025 13:58"/>
    <s v="C M, Saravanan"/>
    <x v="12"/>
    <n v="0.75384383930053778"/>
    <n v="47"/>
  </r>
  <r>
    <x v="1691"/>
    <x v="1911"/>
    <s v="Gentil, Kyle"/>
    <x v="1"/>
    <x v="40"/>
    <s v="02-13-2025 14:21"/>
    <s v="02-14-2025 14:21"/>
    <s v="false"/>
    <s v="02-25-2025 00:21"/>
    <s v="false"/>
    <s v="02-13-2025 16:30"/>
    <s v="C M, Saravanan"/>
    <x v="12"/>
    <n v="0.38319915233231272"/>
    <n v="61"/>
  </r>
  <r>
    <x v="1692"/>
    <x v="1912"/>
    <s v="Gentil, Kyle"/>
    <x v="1"/>
    <x v="45"/>
    <s v="02-13-2025 14:54"/>
    <s v="02-14-2025 14:54"/>
    <s v="false"/>
    <s v="02-25-2025 00:54"/>
    <s v="false"/>
    <s v="02-14-2025 04:24"/>
    <s v="C M, Saravanan"/>
    <x v="3"/>
    <n v="6.9511121580498103E-2"/>
    <n v="8"/>
  </r>
  <r>
    <x v="1693"/>
    <x v="1913"/>
    <s v="DeVita, Adria"/>
    <x v="1"/>
    <x v="76"/>
    <s v="02-13-2025 15:56"/>
    <s v="02-14-2025 15:56"/>
    <s v="false"/>
    <s v="02-25-2025 01:56"/>
    <s v="false"/>
    <s v="02-13-2025 19:57"/>
    <s v="C M, Saravanan"/>
    <x v="12"/>
    <n v="0.55019340568114972"/>
    <n v="43"/>
  </r>
  <r>
    <x v="1694"/>
    <x v="1914"/>
    <s v="Patel, Arpit"/>
    <x v="1"/>
    <x v="37"/>
    <s v="02-14-2025 00:23"/>
    <s v="02-15-2025 08:23"/>
    <s v="false"/>
    <s v="02-25-2025 10:23"/>
    <s v="false"/>
    <s v="02-14-2025 04:19"/>
    <s v="Sinha, Mahesh"/>
    <x v="3"/>
    <n v="0.87557164181028668"/>
    <n v="98"/>
  </r>
  <r>
    <x v="1695"/>
    <x v="1915"/>
    <s v="Arun"/>
    <x v="1"/>
    <x v="39"/>
    <s v="02-14-2025 05:47"/>
    <s v="02-15-2025 13:47"/>
    <s v="false"/>
    <s v="02-25-2025 15:47"/>
    <s v="false"/>
    <s v="02-17-2025 08:54"/>
    <s v="Sinha, Mahesh"/>
    <x v="8"/>
    <n v="0.49716286277169175"/>
    <n v="82"/>
  </r>
  <r>
    <x v="1696"/>
    <x v="1916"/>
    <s v="Gregory, Asia"/>
    <x v="1"/>
    <x v="64"/>
    <s v="02-14-2025 10:15"/>
    <s v="02-15-2025 18:15"/>
    <s v="false"/>
    <s v="02-25-2025 20:15"/>
    <s v="false"/>
    <s v="02-14-2025 11:58"/>
    <s v="C M, Saravanan"/>
    <x v="3"/>
    <n v="0.21913105221517493"/>
    <n v="19"/>
  </r>
  <r>
    <x v="799"/>
    <x v="1917"/>
    <s v="Cernilli, Louis"/>
    <x v="2"/>
    <x v="22"/>
    <s v="02-14-2025 11:20"/>
    <s v="02-17-2025 11:20"/>
    <s v="false"/>
    <s v="02-28-2025 11:20"/>
    <s v="false"/>
    <s v="02-14-2025 13:33"/>
    <s v="Sanjuan, Sonja"/>
    <x v="3"/>
    <n v="0.99211472110289245"/>
    <n v="127"/>
  </r>
  <r>
    <x v="1697"/>
    <x v="1918"/>
    <s v="Cheng, Angela"/>
    <x v="2"/>
    <x v="22"/>
    <s v="02-14-2025 13:27"/>
    <s v="02-14-2025 17:27"/>
    <s v="false"/>
    <s v="02-18-2025 13:27"/>
    <s v="false"/>
    <s v="02-14-2025 13:59"/>
    <s v="Sanjuan, Sonja"/>
    <x v="3"/>
    <n v="0.44582154984927524"/>
    <n v="59"/>
  </r>
  <r>
    <x v="1698"/>
    <x v="1919"/>
    <s v="Tesfu, Rewina"/>
    <x v="2"/>
    <x v="74"/>
    <s v="02-14-2025 13:46"/>
    <s v="02-17-2025 13:46"/>
    <s v="false"/>
    <s v="02-28-2025 13:46"/>
    <s v="false"/>
    <s v="02-17-2025 10:29"/>
    <s v="Smith, Sean"/>
    <x v="8"/>
    <n v="0.71510131126137189"/>
    <n v="50"/>
  </r>
  <r>
    <x v="1699"/>
    <x v="1920"/>
    <s v="Chawla, Raj"/>
    <x v="1"/>
    <x v="51"/>
    <s v="02-14-2025 14:26"/>
    <s v="02-14-2025 18:26"/>
    <s v="false"/>
    <s v="02-17-2025 07:26"/>
    <s v="false"/>
    <s v="02-14-2025 16:19"/>
    <s v="C M, Saravanan"/>
    <x v="3"/>
    <n v="0.79665690368399733"/>
    <n v="111"/>
  </r>
  <r>
    <x v="1700"/>
    <x v="1921"/>
    <s v="Bodmann, Sari"/>
    <x v="1"/>
    <x v="72"/>
    <s v="02-14-2025 15:28"/>
    <s v="02-15-2025 23:28"/>
    <s v="true"/>
    <s v="02-26-2025 01:50"/>
    <s v="false"/>
    <s v="02-21-2025 15:49"/>
    <s v="C M, Saravanan"/>
    <x v="17"/>
    <n v="0.96501852286570278"/>
    <n v="76"/>
  </r>
  <r>
    <x v="1701"/>
    <x v="1922"/>
    <s v="Schembari, Jennifer"/>
    <x v="2"/>
    <x v="61"/>
    <s v="02-13-2025 15:29"/>
    <s v="02-14-2025 15:29"/>
    <s v="false"/>
    <s v="02-27-2025 15:29"/>
    <s v="false"/>
    <s v="02-19-2025 11:31"/>
    <s v="Baldwin, Sharon"/>
    <x v="5"/>
    <n v="0.4581838240471493"/>
    <n v="24"/>
  </r>
  <r>
    <x v="1702"/>
    <x v="1923"/>
    <s v="Amudalapalli, Vani Vasanthi"/>
    <x v="1"/>
    <x v="64"/>
    <s v="02-14-2025 11:19"/>
    <s v="02-14-2025 15:19"/>
    <s v="false"/>
    <s v="02-17-2025 04:19"/>
    <s v="false"/>
    <s v="02-14-2025 12:54"/>
    <s v="C M, Saravanan"/>
    <x v="3"/>
    <n v="0.87317114601656787"/>
    <n v="80"/>
  </r>
  <r>
    <x v="1703"/>
    <x v="1924"/>
    <s v="Durrett, Christopher"/>
    <x v="2"/>
    <x v="9"/>
    <s v="02-14-2025 11:55"/>
    <s v="02-17-2025 11:55"/>
    <s v="false"/>
    <s v="02-28-2025 11:55"/>
    <s v="false"/>
    <s v="02-18-2025 13:07"/>
    <s v="Sanjuan, Sonja"/>
    <x v="21"/>
    <n v="0.10275070920665996"/>
    <n v="1"/>
  </r>
  <r>
    <x v="1704"/>
    <x v="1925"/>
    <s v="Chhajerh, Ruman"/>
    <x v="1"/>
    <x v="46"/>
    <s v="02-14-2025 12:53"/>
    <s v="02-15-2025 20:53"/>
    <s v="false"/>
    <s v="02-25-2025 22:53"/>
    <s v="false"/>
    <s v="02-17-2025 07:14"/>
    <s v="C M, Saravanan"/>
    <x v="8"/>
    <n v="0.23067637724679824"/>
    <n v="34"/>
  </r>
  <r>
    <x v="1705"/>
    <x v="1926"/>
    <s v="Wright, Andrew"/>
    <x v="1"/>
    <x v="51"/>
    <s v="02-14-2025 18:34"/>
    <s v="02-15-2025 10:34"/>
    <s v="false"/>
    <s v="02-20-2025 11:34"/>
    <s v="false"/>
    <s v="02-17-2025 16:36"/>
    <s v="C M, Saravanan"/>
    <x v="8"/>
    <n v="0.57915192946714333"/>
    <n v="78"/>
  </r>
  <r>
    <x v="1706"/>
    <x v="1927"/>
    <s v="Crawley, Michael T."/>
    <x v="1"/>
    <x v="45"/>
    <s v="02-15-2025 23:53"/>
    <s v="02-16-2025 12:00"/>
    <s v="false"/>
    <s v="02-18-2025 08:30"/>
    <s v="false"/>
    <s v="02-16-2025 00:49"/>
    <s v="C M, Saravanan"/>
    <x v="25"/>
    <n v="0.47224457962255129"/>
    <n v="46"/>
  </r>
  <r>
    <x v="1707"/>
    <x v="1928"/>
    <s v="Blancato, Chelsea"/>
    <x v="2"/>
    <x v="2"/>
    <s v="02-13-2025 12:05"/>
    <s v="02-14-2025 08:05"/>
    <s v="true"/>
    <s v="02-20-2025 12:05"/>
    <s v="false"/>
    <s v="02-17-2025 17:36"/>
    <s v="Mandi, Joe"/>
    <x v="8"/>
    <n v="0.7593373410895482"/>
    <n v="23"/>
  </r>
  <r>
    <x v="1708"/>
    <x v="1929"/>
    <s v="Leen, Brian"/>
    <x v="1"/>
    <x v="19"/>
    <s v="02-13-2025 13:45"/>
    <s v="02-14-2025 13:45"/>
    <s v="false"/>
    <s v="02-24-2025 23:45"/>
    <s v="false"/>
    <s v="02-13-2025 14:17"/>
    <s v="C M, Saravanan"/>
    <x v="12"/>
    <n v="0.76729315842626877"/>
    <n v="44"/>
  </r>
  <r>
    <x v="1709"/>
    <x v="1930"/>
    <s v="Morgan, Maryann"/>
    <x v="2"/>
    <x v="15"/>
    <s v="02-13-2025 11:29"/>
    <s v="02-17-2025 11:32"/>
    <s v="false"/>
    <s v="02-28-2025 11:32"/>
    <s v="false"/>
    <s v="02-20-2025 11:43"/>
    <s v="Sanjuan, Sonja"/>
    <x v="13"/>
    <n v="0.95943859665645914"/>
    <n v="36"/>
  </r>
  <r>
    <x v="1710"/>
    <x v="1931"/>
    <s v="Weber, Geraldine"/>
    <x v="2"/>
    <x v="22"/>
    <s v="02-13-2025 12:39"/>
    <s v="02-14-2025 12:39"/>
    <s v="false"/>
    <s v="02-27-2025 12:39"/>
    <s v="false"/>
    <s v="02-13-2025 13:47"/>
    <s v="Sanjuan, Sonja"/>
    <x v="12"/>
    <n v="0.47265710125181315"/>
    <n v="68"/>
  </r>
  <r>
    <x v="1615"/>
    <x v="1932"/>
    <s v="Capritto, Vincent J."/>
    <x v="1"/>
    <x v="65"/>
    <s v="02-13-2025 13:27"/>
    <s v="02-14-2025 13:27"/>
    <s v="false"/>
    <s v="02-24-2025 23:27"/>
    <s v="false"/>
    <s v="02-13-2025 14:18"/>
    <s v="C M, Saravanan"/>
    <x v="12"/>
    <n v="0.1099032197623343"/>
    <n v="8"/>
  </r>
  <r>
    <x v="1711"/>
    <x v="1933"/>
    <s v="West, Hillary"/>
    <x v="2"/>
    <x v="74"/>
    <s v="02-13-2025 14:45"/>
    <s v="02-14-2025 14:45"/>
    <s v="false"/>
    <s v="02-27-2025 14:45"/>
    <s v="false"/>
    <s v="02-13-2025 16:35"/>
    <s v="Smith, Sean"/>
    <x v="12"/>
    <n v="0.37473687115650545"/>
    <n v="23"/>
  </r>
  <r>
    <x v="1712"/>
    <x v="1934"/>
    <s v="DeFilippis, Christopher"/>
    <x v="1"/>
    <x v="76"/>
    <s v="02-13-2025 17:17"/>
    <s v="02-14-2025 17:17"/>
    <s v="false"/>
    <s v="02-25-2025 03:17"/>
    <s v="false"/>
    <s v="02-13-2025 17:34"/>
    <s v="C M, Saravanan"/>
    <x v="12"/>
    <n v="6.5133879572399245E-2"/>
    <n v="4"/>
  </r>
  <r>
    <x v="1713"/>
    <x v="1935"/>
    <s v="Paul, Kimberly"/>
    <x v="2"/>
    <x v="61"/>
    <s v="02-13-2025 18:23"/>
    <s v="02-14-2025 16:19"/>
    <s v="false"/>
    <s v="02-17-2025 11:19"/>
    <s v="false"/>
    <s v="02-14-2025 15:21"/>
    <s v="Baldwin, Sharon"/>
    <x v="3"/>
    <n v="0.7531019313638847"/>
    <n v="38"/>
  </r>
  <r>
    <x v="1714"/>
    <x v="1936"/>
    <s v="Kaiser, Robert"/>
    <x v="2"/>
    <x v="22"/>
    <s v="02-13-2025 11:27"/>
    <s v="02-14-2025 11:27"/>
    <s v="false"/>
    <s v="02-27-2025 11:27"/>
    <s v="false"/>
    <s v="02-13-2025 11:27"/>
    <s v="Sanjuan, Sonja"/>
    <x v="12"/>
    <n v="3.6715129923799439E-2"/>
    <n v="7"/>
  </r>
  <r>
    <x v="1715"/>
    <x v="1937"/>
    <s v="Curry-Edwards, Jonathan"/>
    <x v="2"/>
    <x v="74"/>
    <s v="02-13-2025 11:37"/>
    <s v="02-14-2025 11:37"/>
    <s v="true"/>
    <s v="02-27-2025 11:37"/>
    <s v="false"/>
    <s v="02-14-2025 13:21"/>
    <s v="Smith, Sean"/>
    <x v="3"/>
    <n v="9.5993437310762486E-2"/>
    <n v="5"/>
  </r>
  <r>
    <x v="1716"/>
    <x v="1938"/>
    <s v="Klingbeil, Enola"/>
    <x v="2"/>
    <x v="6"/>
    <s v="02-13-2025 11:48"/>
    <s v="02-14-2025 11:48"/>
    <s v="false"/>
    <s v="02-27-2025 11:48"/>
    <s v="false"/>
    <s v="02-13-2025 11:48"/>
    <s v="Smith, Sean"/>
    <x v="12"/>
    <n v="4.8198646198660766E-2"/>
    <n v="7"/>
  </r>
  <r>
    <x v="1717"/>
    <x v="1939"/>
    <s v="Ninivaggi, Sal"/>
    <x v="2"/>
    <x v="6"/>
    <s v="02-13-2025 12:02"/>
    <s v="02-14-2025 08:02"/>
    <s v="false"/>
    <s v="02-20-2025 12:02"/>
    <s v="false"/>
    <s v="02-13-2025 12:02"/>
    <s v="Smith, Sean"/>
    <x v="12"/>
    <n v="0.52736613541131994"/>
    <n v="35"/>
  </r>
  <r>
    <x v="1718"/>
    <x v="1940"/>
    <s v="McHugh, Tyler"/>
    <x v="2"/>
    <x v="4"/>
    <s v="02-13-2025 14:53"/>
    <s v="02-14-2025 14:53"/>
    <s v="false"/>
    <s v="02-27-2025 14:53"/>
    <s v="false"/>
    <s v="02-14-2025 08:45"/>
    <s v="Sanjuan, Sonja"/>
    <x v="3"/>
    <n v="0.23458631640801053"/>
    <n v="18"/>
  </r>
  <r>
    <x v="1719"/>
    <x v="1941"/>
    <s v="Perez, Susana"/>
    <x v="2"/>
    <x v="63"/>
    <s v="02-13-2025 15:51"/>
    <s v="02-14-2025 15:51"/>
    <s v="false"/>
    <s v="02-27-2025 15:51"/>
    <s v="false"/>
    <s v="02-14-2025 11:42"/>
    <s v="Smith, Sean"/>
    <x v="3"/>
    <n v="0.84282724510638429"/>
    <n v="56"/>
  </r>
  <r>
    <x v="1720"/>
    <x v="1942"/>
    <s v="Didwania, Rashi"/>
    <x v="1"/>
    <x v="37"/>
    <s v="02-14-2025 00:36"/>
    <s v="02-15-2025 08:36"/>
    <s v="false"/>
    <s v="02-25-2025 10:36"/>
    <s v="false"/>
    <s v="02-14-2025 01:00"/>
    <s v="Sinha, Mahesh"/>
    <x v="3"/>
    <n v="0.74085654777166199"/>
    <n v="77"/>
  </r>
  <r>
    <x v="1721"/>
    <x v="1943"/>
    <s v="Jain, Shubham"/>
    <x v="1"/>
    <x v="56"/>
    <s v="02-14-2025 04:04"/>
    <s v="02-15-2025 12:04"/>
    <s v="false"/>
    <s v="02-25-2025 14:04"/>
    <s v="false"/>
    <s v="02-14-2025 05:26"/>
    <s v="Sinha, Mahesh"/>
    <x v="3"/>
    <n v="0.64893593532229543"/>
    <n v="37"/>
  </r>
  <r>
    <x v="1722"/>
    <x v="1944"/>
    <s v="West, Hillary"/>
    <x v="1"/>
    <x v="40"/>
    <s v="02-13-2025 16:32"/>
    <s v="02-14-2025 16:32"/>
    <s v="false"/>
    <s v="02-25-2025 02:32"/>
    <s v="false"/>
    <s v="02-14-2025 12:36"/>
    <s v="C M, Saravanan"/>
    <x v="3"/>
    <n v="3.72918756816637E-2"/>
    <n v="4"/>
  </r>
  <r>
    <x v="6"/>
    <x v="1945"/>
    <s v="Shah, Akshat"/>
    <x v="1"/>
    <x v="39"/>
    <s v="02-14-2025 00:49"/>
    <s v="02-14-2025 08:49"/>
    <s v="false"/>
    <s v="02-19-2025 17:49"/>
    <s v="false"/>
    <s v="02-14-2025 02:12"/>
    <s v="Sinha, Mahesh"/>
    <x v="3"/>
    <n v="1.412701012530182E-2"/>
    <n v="4"/>
  </r>
  <r>
    <x v="1723"/>
    <x v="1946"/>
    <s v="Rutman, Reuben"/>
    <x v="2"/>
    <x v="54"/>
    <s v="02-14-2025 09:21"/>
    <s v="02-17-2025 09:21"/>
    <s v="false"/>
    <s v="02-28-2025 09:22"/>
    <s v="false"/>
    <s v="02-14-2025 09:29"/>
    <s v="Sanjuan, Sonja"/>
    <x v="3"/>
    <n v="0.27644429984773555"/>
    <n v="12"/>
  </r>
  <r>
    <x v="1724"/>
    <x v="1947"/>
    <s v="Agarwal, Payal"/>
    <x v="1"/>
    <x v="40"/>
    <s v="02-14-2025 10:05"/>
    <s v="02-18-2025 02:06"/>
    <s v="false"/>
    <s v="02-19-2025 22:06"/>
    <s v="false"/>
    <s v="02-18-2025 14:26"/>
    <s v="C M, Saravanan"/>
    <x v="21"/>
    <n v="0.39516708095149033"/>
    <n v="65"/>
  </r>
  <r>
    <x v="1567"/>
    <x v="1948"/>
    <s v="George, Lori"/>
    <x v="2"/>
    <x v="63"/>
    <s v="02-14-2025 10:19"/>
    <s v="02-20-2025 11:13"/>
    <s v="false"/>
    <s v="03-05-2025 11:13"/>
    <s v="false"/>
    <s v="02-19-2025 11:24"/>
    <s v="Smith, Sean"/>
    <x v="5"/>
    <n v="3.4199019218748128E-2"/>
    <n v="4"/>
  </r>
  <r>
    <x v="6"/>
    <x v="1949"/>
    <s v="Lanagan, Lucas"/>
    <x v="1"/>
    <x v="52"/>
    <s v="02-14-2025 11:20"/>
    <s v="02-15-2025 19:20"/>
    <s v="true"/>
    <s v="02-25-2025 21:20"/>
    <s v="false"/>
    <s v="02-17-2025 11:37"/>
    <s v="C M, Saravanan"/>
    <x v="8"/>
    <n v="2.4005318343388149E-2"/>
    <n v="5"/>
  </r>
  <r>
    <x v="1725"/>
    <x v="1950"/>
    <s v="Shah, Akshat"/>
    <x v="1"/>
    <x v="5"/>
    <s v="02-15-2025 01:23"/>
    <s v="02-16-2025 16:30"/>
    <s v="false"/>
    <s v="02-26-2025 10:00"/>
    <s v="false"/>
    <s v="02-15-2025 01:49"/>
    <s v="Sinha, Mahesh"/>
    <x v="18"/>
    <n v="0.64035052434652329"/>
    <n v="49"/>
  </r>
  <r>
    <x v="369"/>
    <x v="1951"/>
    <s v="Butters, Stephen"/>
    <x v="1"/>
    <x v="34"/>
    <s v="02-15-2025 09:40"/>
    <s v="02-15-2025 13:40"/>
    <s v="false"/>
    <s v="02-17-2025 18:40"/>
    <s v="false"/>
    <s v="02-15-2025 09:56"/>
    <s v="C M, Saravanan"/>
    <x v="18"/>
    <n v="0.49453582064642954"/>
    <n v="53"/>
  </r>
  <r>
    <x v="1726"/>
    <x v="1952"/>
    <s v="Shah, Saloni"/>
    <x v="1"/>
    <x v="43"/>
    <s v="02-15-2025 23:12"/>
    <s v="02-16-2025 11:42"/>
    <s v="false"/>
    <s v="02-18-2025 08:12"/>
    <s v="false"/>
    <s v="02-16-2025 05:45"/>
    <s v="C M, Saravanan"/>
    <x v="25"/>
    <n v="0.82012918416074898"/>
    <n v="59"/>
  </r>
  <r>
    <x v="1727"/>
    <x v="1953"/>
    <s v="Voicemail"/>
    <x v="2"/>
    <x v="24"/>
    <s v="02-13-2025 15:13"/>
    <s v="02-14-2025 15:13"/>
    <s v="false"/>
    <s v="02-27-2025 15:13"/>
    <s v="false"/>
    <s v="02-24-2025 14:45"/>
    <s v="Sanjuan, Sonja"/>
    <x v="11"/>
    <n v="0.14672455149850816"/>
    <n v="5"/>
  </r>
  <r>
    <x v="1728"/>
    <x v="1954"/>
    <s v="Bueti, Giuseppe"/>
    <x v="1"/>
    <x v="72"/>
    <s v="02-14-2025 08:29"/>
    <s v="02-15-2025 16:29"/>
    <s v="false"/>
    <s v="02-25-2025 18:29"/>
    <s v="false"/>
    <s v="02-14-2025 17:05"/>
    <s v="C M, Saravanan"/>
    <x v="3"/>
    <n v="0.84861506227542238"/>
    <n v="69"/>
  </r>
  <r>
    <x v="1729"/>
    <x v="1955"/>
    <s v="Svoboda, Megan"/>
    <x v="1"/>
    <x v="46"/>
    <s v="02-14-2025 09:52"/>
    <s v="02-14-2025 17:52"/>
    <s v="false"/>
    <s v="02-20-2025 02:52"/>
    <s v="false"/>
    <s v="02-15-2025 07:22"/>
    <s v="C M, Saravanan"/>
    <x v="18"/>
    <n v="0.56532393059510933"/>
    <n v="75"/>
  </r>
  <r>
    <x v="1730"/>
    <x v="1956"/>
    <s v="Giles, Julia"/>
    <x v="1"/>
    <x v="46"/>
    <s v="02-14-2025 11:51"/>
    <s v="02-14-2025 15:51"/>
    <s v="false"/>
    <s v="02-17-2025 04:51"/>
    <s v="false"/>
    <s v="02-14-2025 13:09"/>
    <s v="C M, Saravanan"/>
    <x v="3"/>
    <n v="9.6778011656596163E-2"/>
    <n v="10"/>
  </r>
  <r>
    <x v="1731"/>
    <x v="1957"/>
    <s v="Giles, Julia"/>
    <x v="1"/>
    <x v="46"/>
    <s v="02-14-2025 11:52"/>
    <s v="02-14-2025 15:52"/>
    <s v="false"/>
    <s v="02-17-2025 04:52"/>
    <s v="false"/>
    <s v="02-14-2025 13:09"/>
    <s v="C M, Saravanan"/>
    <x v="3"/>
    <n v="0.83750091654065939"/>
    <n v="104"/>
  </r>
  <r>
    <x v="1732"/>
    <x v="1958"/>
    <s v="Shaw, Franzi"/>
    <x v="2"/>
    <x v="9"/>
    <s v="02-14-2025 12:03"/>
    <s v="02-14-2025 16:03"/>
    <s v="true"/>
    <s v="02-18-2025 12:03"/>
    <s v="true"/>
    <s v="02-19-2025 13:22"/>
    <s v="Sanjuan, Sonja"/>
    <x v="5"/>
    <n v="0.59706547329517379"/>
    <n v="20"/>
  </r>
  <r>
    <x v="1733"/>
    <x v="1959"/>
    <s v="Timbrook, Lisa"/>
    <x v="1"/>
    <x v="29"/>
    <s v="02-14-2025 12:25"/>
    <s v="02-15-2025 20:25"/>
    <s v="false"/>
    <s v="02-25-2025 22:25"/>
    <s v="false"/>
    <s v="02-17-2025 13:56"/>
    <s v="C M, Saravanan"/>
    <x v="8"/>
    <n v="0.84687573818492901"/>
    <n v="67"/>
  </r>
  <r>
    <x v="1734"/>
    <x v="1960"/>
    <s v="Serge, Heidi"/>
    <x v="1"/>
    <x v="76"/>
    <s v="02-13-2025 14:23"/>
    <s v="02-14-2025 14:23"/>
    <s v="false"/>
    <s v="02-25-2025 00:23"/>
    <s v="false"/>
    <s v="02-13-2025 15:54"/>
    <s v="C M, Saravanan"/>
    <x v="12"/>
    <n v="0.52540994863805168"/>
    <n v="39"/>
  </r>
  <r>
    <x v="1735"/>
    <x v="1961"/>
    <s v="Plactere, Michael"/>
    <x v="2"/>
    <x v="27"/>
    <s v="02-13-2025 21:26"/>
    <s v="02-14-2025 15:00"/>
    <s v="false"/>
    <s v="02-21-2025 07:00"/>
    <s v="false"/>
    <s v="02-18-2025 18:40"/>
    <s v="Sanjuan, Sonja"/>
    <x v="21"/>
    <n v="0.69864685349067002"/>
    <n v="46"/>
  </r>
  <r>
    <x v="1736"/>
    <x v="1962"/>
    <s v="Taylor, Teresa"/>
    <x v="1"/>
    <x v="76"/>
    <s v="02-13-2025 14:46"/>
    <s v="02-13-2025 18:46"/>
    <s v="true"/>
    <s v="02-15-2025 22:46"/>
    <s v="false"/>
    <s v="02-13-2025 20:27"/>
    <s v="C M, Saravanan"/>
    <x v="12"/>
    <n v="0.57622874951142433"/>
    <n v="44"/>
  </r>
  <r>
    <x v="1737"/>
    <x v="1963"/>
    <s v="Das, Prasant Kumar"/>
    <x v="1"/>
    <x v="62"/>
    <s v="02-14-2025 01:53"/>
    <s v="02-15-2025 09:53"/>
    <s v="false"/>
    <s v="02-25-2025 11:53"/>
    <s v="false"/>
    <s v="02-15-2025 10:06"/>
    <s v="Sinha, Mahesh"/>
    <x v="18"/>
    <n v="0.1806720581656277"/>
    <n v="27"/>
  </r>
  <r>
    <x v="1738"/>
    <x v="1964"/>
    <s v="Mathur, Paridhi"/>
    <x v="1"/>
    <x v="39"/>
    <s v="02-14-2025 06:11"/>
    <s v="02-15-2025 14:11"/>
    <s v="false"/>
    <s v="02-25-2025 16:11"/>
    <s v="false"/>
    <s v="02-17-2025 07:20"/>
    <s v="Sinha, Mahesh"/>
    <x v="8"/>
    <n v="0.99690298572573877"/>
    <n v="169"/>
  </r>
  <r>
    <x v="1421"/>
    <x v="1965"/>
    <s v="Touré, Chantell"/>
    <x v="3"/>
    <x v="77"/>
    <s v="02-14-2025 06:29"/>
    <s v="02-14-2025 12:29"/>
    <s v="false"/>
    <s v="02-18-2025 06:29"/>
    <s v="false"/>
    <s v="02-14-2025 09:23"/>
    <s v="Paul, Kimberly"/>
    <x v="3"/>
    <n v="0.58392601297248825"/>
    <n v="24"/>
  </r>
  <r>
    <x v="1005"/>
    <x v="1966"/>
    <s v="Blancato, Chelsea"/>
    <x v="1"/>
    <x v="43"/>
    <s v="02-13-2025 16:36"/>
    <s v="02-14-2025 16:36"/>
    <s v="false"/>
    <s v="02-25-2025 02:36"/>
    <s v="false"/>
    <s v="02-13-2025 21:08"/>
    <s v="C M, Saravanan"/>
    <x v="12"/>
    <n v="0.25310496143413386"/>
    <n v="15"/>
  </r>
  <r>
    <x v="1739"/>
    <x v="1967"/>
    <s v="Walia, Deepshikha"/>
    <x v="1"/>
    <x v="39"/>
    <s v="02-14-2025 01:44"/>
    <s v="02-15-2025 09:44"/>
    <s v="false"/>
    <s v="02-25-2025 11:44"/>
    <s v="false"/>
    <s v="02-14-2025 03:43"/>
    <s v="Sinha, Mahesh"/>
    <x v="3"/>
    <n v="0.11015063590963159"/>
    <n v="21"/>
  </r>
  <r>
    <x v="1740"/>
    <x v="1968"/>
    <s v="Raffo, Roy"/>
    <x v="1"/>
    <x v="69"/>
    <s v="02-14-2025 06:49"/>
    <s v="02-15-2025 14:49"/>
    <s v="false"/>
    <s v="02-25-2025 16:49"/>
    <s v="false"/>
    <s v="02-14-2025 08:00"/>
    <s v="C M, Saravanan"/>
    <x v="3"/>
    <n v="0.41837605192286986"/>
    <n v="50"/>
  </r>
  <r>
    <x v="1741"/>
    <x v="1969"/>
    <s v="Million, Ermias"/>
    <x v="1"/>
    <x v="64"/>
    <s v="02-14-2025 09:16"/>
    <s v="02-14-2025 13:16"/>
    <s v="false"/>
    <s v="02-17-2025 02:16"/>
    <s v="false"/>
    <s v="02-14-2025 09:52"/>
    <s v="C M, Saravanan"/>
    <x v="3"/>
    <n v="0.51758757278186263"/>
    <n v="46"/>
  </r>
  <r>
    <x v="1742"/>
    <x v="1970"/>
    <s v="Cuffe, Michael"/>
    <x v="2"/>
    <x v="54"/>
    <s v="02-14-2025 09:30"/>
    <s v="02-17-2025 09:30"/>
    <s v="true"/>
    <s v="02-28-2025 15:07"/>
    <s v="false"/>
    <s v="02-21-2025 10:40"/>
    <s v="Sanjuan, Sonja"/>
    <x v="17"/>
    <n v="0.61571279259693135"/>
    <n v="31"/>
  </r>
  <r>
    <x v="1743"/>
    <x v="1971"/>
    <s v="McNally, Christopher"/>
    <x v="2"/>
    <x v="54"/>
    <s v="02-14-2025 09:40"/>
    <s v="02-17-2025 09:40"/>
    <s v="false"/>
    <s v="02-28-2025 09:40"/>
    <s v="false"/>
    <s v="02-14-2025 09:41"/>
    <s v="Sanjuan, Sonja"/>
    <x v="3"/>
    <n v="0.48485663394584433"/>
    <n v="28"/>
  </r>
  <r>
    <x v="1744"/>
    <x v="1972"/>
    <s v="Mulcahy, Kerry"/>
    <x v="1"/>
    <x v="76"/>
    <s v="02-14-2025 11:40"/>
    <s v="02-15-2025 19:40"/>
    <s v="false"/>
    <s v="02-25-2025 21:40"/>
    <s v="false"/>
    <s v="02-14-2025 15:38"/>
    <s v="C M, Saravanan"/>
    <x v="3"/>
    <n v="0.26744829481351939"/>
    <n v="20"/>
  </r>
  <r>
    <x v="399"/>
    <x v="1973"/>
    <s v="Gozdeck, Todj"/>
    <x v="1"/>
    <x v="76"/>
    <s v="02-13-2025 14:11"/>
    <s v="02-13-2025 18:38"/>
    <s v="false"/>
    <s v="02-15-2025 22:38"/>
    <s v="false"/>
    <s v="02-13-2025 23:08"/>
    <s v="C M, Saravanan"/>
    <x v="12"/>
    <n v="0.53589513006427014"/>
    <n v="41"/>
  </r>
  <r>
    <x v="1745"/>
    <x v="1974"/>
    <s v="Touré, Chantell"/>
    <x v="3"/>
    <x v="77"/>
    <s v="02-13-2025 17:10"/>
    <s v="02-13-2025 23:10"/>
    <s v="false"/>
    <s v="02-17-2025 17:10"/>
    <s v="false"/>
    <s v="02-13-2025 21:23"/>
    <s v="Paul, Kimberly"/>
    <x v="12"/>
    <n v="0.61748488618745023"/>
    <n v="29"/>
  </r>
  <r>
    <x v="1746"/>
    <x v="1975"/>
    <s v="Zorbas, Patty"/>
    <x v="1"/>
    <x v="46"/>
    <s v="02-13-2025 18:01"/>
    <s v="02-14-2025 02:01"/>
    <s v="false"/>
    <s v="02-19-2025 11:01"/>
    <s v="false"/>
    <s v="02-15-2025 07:21"/>
    <s v="C M, Saravanan"/>
    <x v="18"/>
    <n v="0.84957399676765255"/>
    <n v="106"/>
  </r>
  <r>
    <x v="1747"/>
    <x v="1976"/>
    <s v="Touré, Chantell"/>
    <x v="3"/>
    <x v="77"/>
    <s v="02-13-2025 18:34"/>
    <s v="02-14-2025 00:34"/>
    <s v="false"/>
    <s v="02-17-2025 18:34"/>
    <s v="false"/>
    <s v="02-13-2025 21:22"/>
    <s v="Paul, Kimberly"/>
    <x v="12"/>
    <n v="7.4049314194157945E-2"/>
    <n v="5"/>
  </r>
  <r>
    <x v="1748"/>
    <x v="1977"/>
    <s v="Zwerman, Andrew"/>
    <x v="2"/>
    <x v="31"/>
    <s v="02-14-2025 09:18"/>
    <s v="02-28-2025 10:05"/>
    <s v="false"/>
    <s v="03-03-2025 18:05"/>
    <s v="false"/>
    <s v="02-27-2025 18:05"/>
    <s v="Smith, Sean"/>
    <x v="15"/>
    <n v="0.43731450518106207"/>
    <n v="12"/>
  </r>
  <r>
    <x v="1749"/>
    <x v="1978"/>
    <s v="Valle, Leanna"/>
    <x v="1"/>
    <x v="64"/>
    <s v="02-13-2025 16:23"/>
    <s v="02-14-2025 16:23"/>
    <s v="false"/>
    <s v="02-25-2025 02:23"/>
    <s v="false"/>
    <s v="02-14-2025 13:47"/>
    <s v="C M, Saravanan"/>
    <x v="3"/>
    <n v="5.9999830667356258E-2"/>
    <n v="3"/>
  </r>
  <r>
    <x v="1750"/>
    <x v="1979"/>
    <s v="Burke, Tatiana"/>
    <x v="1"/>
    <x v="43"/>
    <s v="02-13-2025 18:29"/>
    <s v="02-14-2025 18:29"/>
    <s v="false"/>
    <s v="02-25-2025 04:29"/>
    <s v="false"/>
    <s v="02-13-2025 22:31"/>
    <s v="C M, Saravanan"/>
    <x v="12"/>
    <n v="0.49829570095818454"/>
    <n v="31"/>
  </r>
  <r>
    <x v="1751"/>
    <x v="1980"/>
    <s v="Thakkar, Kaushal"/>
    <x v="1"/>
    <x v="5"/>
    <s v="02-14-2025 01:38"/>
    <s v="02-18-2025 10:31"/>
    <s v="false"/>
    <s v="02-20-2025 06:31"/>
    <s v="false"/>
    <s v="02-18-2025 10:13"/>
    <s v="Sinha, Mahesh"/>
    <x v="21"/>
    <n v="0.95332030311739824"/>
    <n v="66"/>
  </r>
  <r>
    <x v="1752"/>
    <x v="1981"/>
    <s v="Mathur, Akshay"/>
    <x v="1"/>
    <x v="60"/>
    <s v="02-14-2025 04:12"/>
    <s v="02-15-2025 12:12"/>
    <s v="false"/>
    <s v="02-25-2025 14:12"/>
    <s v="false"/>
    <s v="02-14-2025 07:56"/>
    <s v="Sinha, Mahesh"/>
    <x v="3"/>
    <n v="0.40319757854572325"/>
    <n v="20"/>
  </r>
  <r>
    <x v="1753"/>
    <x v="1982"/>
    <s v="Hauser, Allison"/>
    <x v="1"/>
    <x v="72"/>
    <s v="02-14-2025 12:10"/>
    <s v="02-15-2025 20:10"/>
    <s v="false"/>
    <s v="02-25-2025 22:10"/>
    <s v="false"/>
    <s v="02-14-2025 21:54"/>
    <s v="C M, Saravanan"/>
    <x v="3"/>
    <n v="0.14005652192321527"/>
    <n v="9"/>
  </r>
  <r>
    <x v="1754"/>
    <x v="1983"/>
    <s v="Sacco, Anthony"/>
    <x v="1"/>
    <x v="52"/>
    <s v="02-14-2025 14:25"/>
    <s v="02-15-2025 22:25"/>
    <s v="false"/>
    <s v="02-26-2025 00:25"/>
    <s v="false"/>
    <s v="02-14-2025 15:08"/>
    <s v="C M, Saravanan"/>
    <x v="3"/>
    <n v="0.32792408486547275"/>
    <n v="47"/>
  </r>
  <r>
    <x v="1755"/>
    <x v="1984"/>
    <s v="Reddy, Bhargavi"/>
    <x v="1"/>
    <x v="5"/>
    <s v="02-15-2025 02:05"/>
    <s v="02-16-2025 16:30"/>
    <s v="false"/>
    <s v="02-26-2025 10:00"/>
    <s v="false"/>
    <s v="02-15-2025 03:25"/>
    <s v="Sinha, Mahesh"/>
    <x v="18"/>
    <n v="8.3184107303257648E-2"/>
    <n v="4"/>
  </r>
  <r>
    <x v="1756"/>
    <x v="1985"/>
    <s v="Hariramani, Kajol"/>
    <x v="1"/>
    <x v="56"/>
    <s v="02-14-2025 01:19"/>
    <s v="02-15-2025 09:19"/>
    <s v="false"/>
    <s v="02-25-2025 11:19"/>
    <s v="false"/>
    <s v="02-14-2025 03:00"/>
    <s v="Sinha, Mahesh"/>
    <x v="3"/>
    <n v="0.38976822068970318"/>
    <n v="19"/>
  </r>
  <r>
    <x v="1757"/>
    <x v="1986"/>
    <s v="Mann Falk, Bonnie S."/>
    <x v="2"/>
    <x v="22"/>
    <s v="02-14-2025 09:33"/>
    <s v="02-17-2025 09:33"/>
    <s v="false"/>
    <s v="02-28-2025 09:33"/>
    <s v="false"/>
    <s v="02-14-2025 10:04"/>
    <s v="Sanjuan, Sonja"/>
    <x v="3"/>
    <n v="0.11599393439453298"/>
    <n v="20"/>
  </r>
  <r>
    <x v="1758"/>
    <x v="1987"/>
    <s v="Talluto, Joseph"/>
    <x v="1"/>
    <x v="65"/>
    <s v="02-14-2025 10:18"/>
    <s v="02-15-2025 18:18"/>
    <s v="false"/>
    <s v="02-25-2025 20:18"/>
    <s v="false"/>
    <s v="02-14-2025 14:45"/>
    <s v="C M, Saravanan"/>
    <x v="3"/>
    <n v="0.93303606307176412"/>
    <n v="58"/>
  </r>
  <r>
    <x v="1759"/>
    <x v="1988"/>
    <s v="Patel, Utsav"/>
    <x v="1"/>
    <x v="39"/>
    <s v="02-14-2025 01:57"/>
    <s v="02-15-2025 09:57"/>
    <s v="true"/>
    <s v="02-25-2025 11:57"/>
    <s v="false"/>
    <s v="02-17-2025 01:11"/>
    <s v="Sinha, Mahesh"/>
    <x v="8"/>
    <n v="0.34679349645819535"/>
    <n v="50"/>
  </r>
  <r>
    <x v="1648"/>
    <x v="1989"/>
    <s v="Gangadia, Darshan"/>
    <x v="1"/>
    <x v="62"/>
    <s v="02-14-2025 05:31"/>
    <s v="02-15-2025 13:31"/>
    <s v="false"/>
    <s v="02-25-2025 15:31"/>
    <s v="false"/>
    <s v="02-19-2025 01:44"/>
    <s v="Sinha, Mahesh"/>
    <x v="5"/>
    <n v="0.74909334156315488"/>
    <n v="107"/>
  </r>
  <r>
    <x v="1760"/>
    <x v="1990"/>
    <s v="Touré, Chantell"/>
    <x v="3"/>
    <x v="77"/>
    <s v="02-14-2025 06:20"/>
    <s v="02-14-2025 12:20"/>
    <s v="false"/>
    <s v="02-18-2025 06:20"/>
    <s v="false"/>
    <s v="02-14-2025 09:24"/>
    <s v="Paul, Kimberly"/>
    <x v="3"/>
    <n v="0.43588845449424007"/>
    <n v="21"/>
  </r>
  <r>
    <x v="523"/>
    <x v="1991"/>
    <s v="Mehta, Rushabh"/>
    <x v="1"/>
    <x v="37"/>
    <s v="02-13-2025 23:25"/>
    <s v="02-14-2025 23:25"/>
    <s v="false"/>
    <s v="02-25-2025 09:26"/>
    <s v="false"/>
    <s v="02-13-2025 23:37"/>
    <s v="Sinha, Mahesh"/>
    <x v="12"/>
    <n v="0.22436813738894423"/>
    <n v="24"/>
  </r>
  <r>
    <x v="1761"/>
    <x v="1992"/>
    <s v="Simms, Adrianne N."/>
    <x v="1"/>
    <x v="72"/>
    <s v="02-14-2025 13:11"/>
    <s v="02-15-2025 21:11"/>
    <s v="false"/>
    <s v="02-25-2025 23:11"/>
    <s v="false"/>
    <s v="02-17-2025 21:46"/>
    <s v="C M, Saravanan"/>
    <x v="8"/>
    <n v="4.7989879347617781E-2"/>
    <n v="3"/>
  </r>
  <r>
    <x v="1762"/>
    <x v="1993"/>
    <s v="Bluethgen, Carl"/>
    <x v="1"/>
    <x v="72"/>
    <s v="02-14-2025 13:44"/>
    <s v="02-15-2025 21:44"/>
    <s v="true"/>
    <s v="02-25-2025 23:44"/>
    <s v="false"/>
    <s v="02-17-2025 15:19"/>
    <s v="C M, Saravanan"/>
    <x v="8"/>
    <n v="0.48711785089493043"/>
    <n v="43"/>
  </r>
  <r>
    <x v="1763"/>
    <x v="1994"/>
    <s v="Parsons, Allison"/>
    <x v="2"/>
    <x v="74"/>
    <s v="02-14-2025 15:35"/>
    <s v="02-17-2025 15:35"/>
    <s v="false"/>
    <s v="02-28-2025 15:35"/>
    <s v="false"/>
    <s v="02-17-2025 10:29"/>
    <s v="Smith, Sean"/>
    <x v="8"/>
    <n v="0.19418437482433337"/>
    <n v="13"/>
  </r>
  <r>
    <x v="1764"/>
    <x v="1995"/>
    <s v="CC Intranet"/>
    <x v="1"/>
    <x v="34"/>
    <s v="02-14-2025 06:00"/>
    <s v="02-14-2025 14:00"/>
    <s v="false"/>
    <s v="02-19-2025 23:00"/>
    <s v="false"/>
    <s v="02-14-2025 07:42"/>
    <s v="C M, Saravanan"/>
    <x v="3"/>
    <n v="3.2927700053862363E-2"/>
    <n v="3"/>
  </r>
  <r>
    <x v="1765"/>
    <x v="1996"/>
    <s v="Howard, Roxie"/>
    <x v="4"/>
    <x v="50"/>
    <s v="02-14-2025 08:38"/>
    <s v="02-14-2025 16:38"/>
    <s v="false"/>
    <s v="02-21-2025 08:38"/>
    <s v="false"/>
    <s v="02-19-2025 15:17"/>
    <s v="Balido, Jed"/>
    <x v="5"/>
    <n v="0.90566932399070121"/>
    <n v="10"/>
  </r>
  <r>
    <x v="1766"/>
    <x v="1997"/>
    <s v="Mudassir, Mohammed"/>
    <x v="1"/>
    <x v="60"/>
    <s v="02-14-2025 02:07"/>
    <s v="02-15-2025 10:07"/>
    <s v="false"/>
    <s v="02-25-2025 12:07"/>
    <s v="false"/>
    <s v="02-14-2025 04:45"/>
    <s v="Sinha, Mahesh"/>
    <x v="3"/>
    <n v="0.47583063416536486"/>
    <n v="25"/>
  </r>
  <r>
    <x v="1767"/>
    <x v="1998"/>
    <s v="Manocha, Rachit"/>
    <x v="1"/>
    <x v="56"/>
    <s v="02-14-2025 03:40"/>
    <s v="02-15-2025 11:40"/>
    <s v="false"/>
    <s v="02-25-2025 13:40"/>
    <s v="false"/>
    <s v="02-14-2025 04:26"/>
    <s v="Sinha, Mahesh"/>
    <x v="3"/>
    <n v="0.85351230671373801"/>
    <n v="51"/>
  </r>
  <r>
    <x v="1768"/>
    <x v="1999"/>
    <s v="Bubel, Elena"/>
    <x v="2"/>
    <x v="49"/>
    <s v="02-14-2025 10:37"/>
    <s v="02-17-2025 10:37"/>
    <s v="false"/>
    <s v="02-28-2025 10:37"/>
    <s v="false"/>
    <s v="02-14-2025 11:31"/>
    <s v="Sanjuan, Sonja"/>
    <x v="3"/>
    <n v="0.2562566756565503"/>
    <n v="4"/>
  </r>
  <r>
    <x v="1769"/>
    <x v="2000"/>
    <s v="Liu, Yunpei (Rita)"/>
    <x v="1"/>
    <x v="51"/>
    <s v="02-14-2025 10:45"/>
    <s v="02-14-2025 18:45"/>
    <s v="false"/>
    <s v="02-20-2025 03:45"/>
    <s v="false"/>
    <s v="02-14-2025 16:36"/>
    <s v="C M, Saravanan"/>
    <x v="3"/>
    <n v="0.67600098042823831"/>
    <n v="91"/>
  </r>
  <r>
    <x v="1770"/>
    <x v="2001"/>
    <s v="Pacheco, Millie"/>
    <x v="1"/>
    <x v="32"/>
    <s v="02-14-2025 13:44"/>
    <s v="02-15-2025 21:44"/>
    <s v="false"/>
    <s v="02-25-2025 23:45"/>
    <s v="false"/>
    <s v="02-20-2025 00:09"/>
    <s v="C M, Saravanan"/>
    <x v="13"/>
    <n v="0.28283576967179314"/>
    <n v="25"/>
  </r>
  <r>
    <x v="1771"/>
    <x v="2002"/>
    <s v="Levine, Justin"/>
    <x v="2"/>
    <x v="54"/>
    <s v="02-14-2025 08:10"/>
    <s v="02-17-2025 08:10"/>
    <s v="false"/>
    <s v="02-28-2025 08:10"/>
    <s v="false"/>
    <s v="02-17-2025 09:12"/>
    <s v="Sanjuan, Sonja"/>
    <x v="8"/>
    <n v="0.10143814112882388"/>
    <n v="5"/>
  </r>
  <r>
    <x v="399"/>
    <x v="2003"/>
    <s v="Nair, Ajesh"/>
    <x v="1"/>
    <x v="36"/>
    <s v="02-14-2025 00:58"/>
    <s v="02-14-2025 04:58"/>
    <s v="false"/>
    <s v="02-16-2025 17:28"/>
    <s v="false"/>
    <s v="02-14-2025 04:28"/>
    <s v="Sinha, Mahesh"/>
    <x v="3"/>
    <n v="0.70682611267488382"/>
    <n v="62"/>
  </r>
  <r>
    <x v="1772"/>
    <x v="2004"/>
    <s v="Singhal, Aditya"/>
    <x v="1"/>
    <x v="60"/>
    <s v="02-14-2025 01:34"/>
    <s v="02-15-2025 09:34"/>
    <s v="false"/>
    <s v="02-25-2025 11:34"/>
    <s v="false"/>
    <s v="02-21-2025 08:32"/>
    <s v="Sinha, Mahesh"/>
    <x v="17"/>
    <n v="0.68499177822416546"/>
    <n v="36"/>
  </r>
  <r>
    <x v="1773"/>
    <x v="2005"/>
    <s v="Garlow, Kathy"/>
    <x v="1"/>
    <x v="52"/>
    <s v="02-14-2025 08:25"/>
    <s v="02-15-2025 16:25"/>
    <s v="false"/>
    <s v="02-25-2025 18:26"/>
    <s v="false"/>
    <s v="02-14-2025 09:04"/>
    <s v="C M, Saravanan"/>
    <x v="3"/>
    <n v="0.89157511684721635"/>
    <n v="122"/>
  </r>
  <r>
    <x v="1774"/>
    <x v="2006"/>
    <s v="Savaliya, Rahul"/>
    <x v="1"/>
    <x v="37"/>
    <s v="02-14-2025 00:34"/>
    <s v="02-15-2025 08:34"/>
    <s v="false"/>
    <s v="02-25-2025 10:34"/>
    <s v="false"/>
    <s v="02-14-2025 00:59"/>
    <s v="Sinha, Mahesh"/>
    <x v="3"/>
    <n v="0.54048469805594168"/>
    <n v="60"/>
  </r>
  <r>
    <x v="681"/>
    <x v="2007"/>
    <s v="Belizaire, Johnny"/>
    <x v="1"/>
    <x v="65"/>
    <s v="02-14-2025 08:42"/>
    <s v="02-14-2025 12:42"/>
    <s v="false"/>
    <s v="02-17-2025 01:42"/>
    <s v="false"/>
    <s v="02-14-2025 09:27"/>
    <s v="C M, Saravanan"/>
    <x v="3"/>
    <n v="0.40944601858637819"/>
    <n v="25"/>
  </r>
  <r>
    <x v="1775"/>
    <x v="2008"/>
    <s v="Cao, Echo"/>
    <x v="1"/>
    <x v="19"/>
    <s v="02-14-2025 11:54"/>
    <s v="02-15-2025 19:54"/>
    <s v="false"/>
    <s v="02-25-2025 21:54"/>
    <s v="false"/>
    <s v="02-14-2025 13:55"/>
    <s v="C M, Saravanan"/>
    <x v="3"/>
    <n v="0.66519891757243965"/>
    <n v="39"/>
  </r>
  <r>
    <x v="1776"/>
    <x v="2009"/>
    <s v="Barrezueta, Karen"/>
    <x v="2"/>
    <x v="2"/>
    <s v="02-14-2025 13:57"/>
    <s v="02-17-2025 13:57"/>
    <s v="false"/>
    <s v="02-28-2025 13:57"/>
    <s v="false"/>
    <s v="02-18-2025 15:59"/>
    <s v="Mandi, Joe"/>
    <x v="21"/>
    <n v="0.54060414620414043"/>
    <n v="18"/>
  </r>
  <r>
    <x v="1777"/>
    <x v="2010"/>
    <s v="Wekselblatt, Noah"/>
    <x v="1"/>
    <x v="45"/>
    <s v="02-14-2025 15:42"/>
    <s v="02-16-2025 08:12"/>
    <s v="false"/>
    <s v="02-26-2025 01:42"/>
    <s v="false"/>
    <s v="02-14-2025 21:53"/>
    <s v="C M, Saravanan"/>
    <x v="3"/>
    <n v="0.1357461294613781"/>
    <n v="14"/>
  </r>
  <r>
    <x v="837"/>
    <x v="2011"/>
    <s v="Tkachenko, Rostislav"/>
    <x v="5"/>
    <x v="55"/>
    <s v="02-14-2025 18:34"/>
    <s v="02-17-2025 18:34"/>
    <s v="false"/>
    <s v="02-28-2025 18:34"/>
    <s v="false"/>
    <s v="02-17-2025 11:49"/>
    <s v="Koodray, Joe"/>
    <x v="8"/>
    <n v="0.72446319091693079"/>
    <n v="4"/>
  </r>
  <r>
    <x v="1778"/>
    <x v="2012"/>
    <s v="Jain, Dhaval"/>
    <x v="1"/>
    <x v="36"/>
    <s v="02-14-2025 01:16"/>
    <s v="02-15-2025 09:16"/>
    <s v="false"/>
    <s v="02-25-2025 11:16"/>
    <s v="false"/>
    <s v="02-14-2025 02:29"/>
    <s v="Sinha, Mahesh"/>
    <x v="3"/>
    <n v="0.18721341864426433"/>
    <n v="25"/>
  </r>
  <r>
    <x v="1779"/>
    <x v="2013"/>
    <s v="Bhalodia, Kairvy"/>
    <x v="1"/>
    <x v="65"/>
    <s v="02-14-2025 09:32"/>
    <s v="02-15-2025 17:32"/>
    <s v="false"/>
    <s v="02-25-2025 19:32"/>
    <s v="false"/>
    <s v="02-14-2025 13:16"/>
    <s v="C M, Saravanan"/>
    <x v="3"/>
    <n v="0.53822516383667773"/>
    <n v="32"/>
  </r>
  <r>
    <x v="1158"/>
    <x v="2014"/>
    <s v="Khachar, Hinal"/>
    <x v="1"/>
    <x v="39"/>
    <s v="02-14-2025 02:30"/>
    <s v="02-15-2025 10:30"/>
    <s v="false"/>
    <s v="02-25-2025 12:30"/>
    <s v="false"/>
    <s v="02-14-2025 03:42"/>
    <s v="Sinha, Mahesh"/>
    <x v="3"/>
    <n v="0.76109171994960689"/>
    <n v="131"/>
  </r>
  <r>
    <x v="1780"/>
    <x v="2015"/>
    <s v="Thakor, Sunil"/>
    <x v="1"/>
    <x v="39"/>
    <s v="02-14-2025 05:31"/>
    <s v="02-15-2025 13:31"/>
    <s v="false"/>
    <s v="02-25-2025 15:31"/>
    <s v="false"/>
    <s v="02-14-2025 08:08"/>
    <s v="Sinha, Mahesh"/>
    <x v="3"/>
    <n v="0.27405233086270531"/>
    <n v="40"/>
  </r>
  <r>
    <x v="1781"/>
    <x v="2016"/>
    <s v="Lavine, Elizabeth"/>
    <x v="2"/>
    <x v="24"/>
    <s v="02-14-2025 15:31"/>
    <s v="02-17-2025 15:31"/>
    <s v="false"/>
    <s v="02-28-2025 15:31"/>
    <s v="false"/>
    <s v="02-21-2025 14:47"/>
    <s v="Sanjuan, Sonja"/>
    <x v="17"/>
    <n v="7.0341206662773881E-2"/>
    <n v="1"/>
  </r>
  <r>
    <x v="1679"/>
    <x v="2017"/>
    <s v="Bhalodia, Kairvy"/>
    <x v="1"/>
    <x v="5"/>
    <s v="02-14-2025 03:32"/>
    <s v="02-15-2025 11:32"/>
    <s v="false"/>
    <s v="02-25-2025 13:32"/>
    <s v="false"/>
    <s v="02-14-2025 05:25"/>
    <s v="Sinha, Mahesh"/>
    <x v="3"/>
    <n v="0.95786645700438111"/>
    <n v="67"/>
  </r>
  <r>
    <x v="1782"/>
    <x v="2018"/>
    <s v="Callagy, Ronan"/>
    <x v="2"/>
    <x v="54"/>
    <s v="02-14-2025 10:04"/>
    <s v="02-17-2025 10:04"/>
    <s v="false"/>
    <s v="02-28-2025 10:04"/>
    <s v="false"/>
    <s v="02-14-2025 10:20"/>
    <s v="Sanjuan, Sonja"/>
    <x v="3"/>
    <n v="0.2365390347687486"/>
    <n v="8"/>
  </r>
  <r>
    <x v="1783"/>
    <x v="2019"/>
    <s v="Thompson, Christina"/>
    <x v="2"/>
    <x v="9"/>
    <s v="02-14-2025 11:56"/>
    <s v="02-17-2025 11:56"/>
    <s v="true"/>
    <s v="02-28-2025 11:56"/>
    <s v="false"/>
    <s v="02-19-2025 13:23"/>
    <s v="Sanjuan, Sonja"/>
    <x v="5"/>
    <n v="0.8499789470032153"/>
    <n v="25"/>
  </r>
  <r>
    <x v="1784"/>
    <x v="2020"/>
    <s v="Moran, Ana"/>
    <x v="1"/>
    <x v="52"/>
    <s v="02-14-2025 12:13"/>
    <s v="02-15-2025 20:13"/>
    <s v="false"/>
    <s v="02-25-2025 22:13"/>
    <s v="false"/>
    <s v="02-14-2025 12:41"/>
    <s v="C M, Saravanan"/>
    <x v="3"/>
    <n v="0.2776030104724172"/>
    <n v="37"/>
  </r>
  <r>
    <x v="1785"/>
    <x v="2021"/>
    <s v="Heppen, Marc"/>
    <x v="2"/>
    <x v="22"/>
    <s v="02-14-2025 13:07"/>
    <s v="02-17-2025 13:07"/>
    <s v="false"/>
    <s v="02-28-2025 13:08"/>
    <s v="false"/>
    <s v="02-14-2025 13:08"/>
    <s v="Sanjuan, Sonja"/>
    <x v="3"/>
    <n v="4.9520101009493556E-2"/>
    <n v="9"/>
  </r>
  <r>
    <x v="1786"/>
    <x v="2022"/>
    <s v="Scaglione, Melissa"/>
    <x v="1"/>
    <x v="52"/>
    <s v="02-14-2025 10:36"/>
    <s v="02-15-2025 18:36"/>
    <s v="false"/>
    <s v="02-25-2025 20:37"/>
    <s v="false"/>
    <s v="02-14-2025 10:43"/>
    <s v="C M, Saravanan"/>
    <x v="3"/>
    <n v="0.11225023595458039"/>
    <n v="18"/>
  </r>
  <r>
    <x v="1787"/>
    <x v="2023"/>
    <s v="Woolford, Christine A."/>
    <x v="2"/>
    <x v="15"/>
    <s v="02-14-2025 12:02"/>
    <s v="02-17-2025 13:16"/>
    <s v="false"/>
    <s v="02-28-2025 13:16"/>
    <s v="false"/>
    <s v="02-18-2025 16:16"/>
    <s v="Sanjuan, Sonja"/>
    <x v="21"/>
    <n v="0.49345825991115055"/>
    <n v="17"/>
  </r>
  <r>
    <x v="1788"/>
    <x v="2024"/>
    <s v="Hubbard, Laura"/>
    <x v="2"/>
    <x v="15"/>
    <s v="02-14-2025 13:29"/>
    <s v="02-17-2025 14:33"/>
    <s v="false"/>
    <s v="02-28-2025 14:33"/>
    <s v="false"/>
    <s v="02-14-2025 17:29"/>
    <s v="Sanjuan, Sonja"/>
    <x v="3"/>
    <n v="0.4017415340974787"/>
    <n v="12"/>
  </r>
  <r>
    <x v="1789"/>
    <x v="2025"/>
    <s v="Wolff, Tatiana"/>
    <x v="1"/>
    <x v="40"/>
    <s v="02-14-2025 13:59"/>
    <s v="02-15-2025 21:59"/>
    <s v="false"/>
    <s v="02-25-2025 23:59"/>
    <s v="false"/>
    <s v="02-14-2025 13:59"/>
    <s v="C M, Saravanan"/>
    <x v="3"/>
    <n v="0.26821426535735005"/>
    <n v="44"/>
  </r>
  <r>
    <x v="1790"/>
    <x v="2026"/>
    <s v="Cantwell, Matthew"/>
    <x v="1"/>
    <x v="33"/>
    <s v="02-14-2025 14:19"/>
    <s v="02-14-2025 18:19"/>
    <s v="false"/>
    <s v="02-17-2025 07:19"/>
    <s v="false"/>
    <s v="02-14-2025 14:46"/>
    <s v="C M, Saravanan"/>
    <x v="3"/>
    <n v="0.28554700277382716"/>
    <n v="29"/>
  </r>
  <r>
    <x v="1791"/>
    <x v="2027"/>
    <s v="Dorelien, Stephanie"/>
    <x v="2"/>
    <x v="35"/>
    <s v="02-14-2025 14:42"/>
    <s v="02-17-2025 14:42"/>
    <s v="true"/>
    <s v="02-28-2025 14:42"/>
    <s v="false"/>
    <s v="02-18-2025 16:22"/>
    <s v="Smith, Sean"/>
    <x v="21"/>
    <n v="0.2744262937073273"/>
    <n v="14"/>
  </r>
  <r>
    <x v="1792"/>
    <x v="2028"/>
    <s v="Hillman, Vianca M."/>
    <x v="1"/>
    <x v="33"/>
    <s v="02-14-2025 14:49"/>
    <s v="02-14-2025 22:49"/>
    <s v="false"/>
    <s v="02-20-2025 07:49"/>
    <s v="false"/>
    <s v="02-14-2025 15:51"/>
    <s v="C M, Saravanan"/>
    <x v="3"/>
    <n v="0.56607987692608708"/>
    <n v="66"/>
  </r>
  <r>
    <x v="1793"/>
    <x v="2029"/>
    <s v="Gage, Brian"/>
    <x v="1"/>
    <x v="40"/>
    <s v="02-14-2025 09:01"/>
    <s v="02-14-2025 17:01"/>
    <s v="false"/>
    <s v="02-20-2025 02:01"/>
    <s v="false"/>
    <s v="02-18-2025 08:40"/>
    <s v="C M, Saravanan"/>
    <x v="21"/>
    <n v="0.55550001442332031"/>
    <n v="78"/>
  </r>
  <r>
    <x v="1794"/>
    <x v="2030"/>
    <s v="Chen, Sadie"/>
    <x v="1"/>
    <x v="46"/>
    <s v="02-14-2025 11:05"/>
    <s v="02-14-2025 15:05"/>
    <s v="false"/>
    <s v="02-17-2025 04:05"/>
    <s v="false"/>
    <s v="02-15-2025 07:17"/>
    <s v="C M, Saravanan"/>
    <x v="18"/>
    <n v="0.40394810529127267"/>
    <n v="61"/>
  </r>
  <r>
    <x v="1795"/>
    <x v="2031"/>
    <s v="Bouwer, Marinel"/>
    <x v="1"/>
    <x v="69"/>
    <s v="02-14-2025 11:11"/>
    <s v="02-15-2025 19:11"/>
    <s v="false"/>
    <s v="02-25-2025 21:12"/>
    <s v="false"/>
    <s v="02-16-2025 08:49"/>
    <s v="C M, Saravanan"/>
    <x v="25"/>
    <n v="0.92573362334778264"/>
    <n v="112"/>
  </r>
  <r>
    <x v="1796"/>
    <x v="2032"/>
    <s v="Lefcort, Jeffrey"/>
    <x v="1"/>
    <x v="52"/>
    <s v="02-15-2025 10:28"/>
    <s v="02-16-2025 18:58"/>
    <s v="false"/>
    <s v="02-26-2025 12:28"/>
    <s v="false"/>
    <s v="02-15-2025 10:56"/>
    <s v="C M, Saravanan"/>
    <x v="18"/>
    <n v="0.32500807681984489"/>
    <n v="46"/>
  </r>
  <r>
    <x v="419"/>
    <x v="2033"/>
    <s v="Ehrlich, Aaron"/>
    <x v="1"/>
    <x v="69"/>
    <s v="02-15-2025 20:49"/>
    <s v="02-18-2025 11:29"/>
    <s v="false"/>
    <s v="02-28-2025 04:29"/>
    <s v="false"/>
    <s v="02-18-2025 09:31"/>
    <s v="C M, Saravanan"/>
    <x v="21"/>
    <n v="0.90553666472724526"/>
    <n v="110"/>
  </r>
  <r>
    <x v="239"/>
    <x v="2034"/>
    <s v="Zaman, Sho"/>
    <x v="1"/>
    <x v="52"/>
    <s v="02-14-2025 12:01"/>
    <s v="02-15-2025 20:01"/>
    <s v="false"/>
    <s v="02-25-2025 22:01"/>
    <s v="false"/>
    <s v="02-14-2025 12:49"/>
    <s v="C M, Saravanan"/>
    <x v="3"/>
    <n v="0.92513176968290767"/>
    <n v="126"/>
  </r>
  <r>
    <x v="1797"/>
    <x v="2035"/>
    <s v="Mantripragada, Dheeraj"/>
    <x v="2"/>
    <x v="12"/>
    <s v="02-14-2025 15:15"/>
    <s v="02-17-2025 15:15"/>
    <s v="false"/>
    <s v="02-28-2025 15:15"/>
    <s v="false"/>
    <s v="02-14-2025 17:37"/>
    <s v="Mandi, Joe"/>
    <x v="3"/>
    <n v="0.5250220584287687"/>
    <n v="7"/>
  </r>
  <r>
    <x v="1798"/>
    <x v="2036"/>
    <s v="Sanjuan, Sonja"/>
    <x v="0"/>
    <x v="59"/>
    <s v="02-14-2025 16:52"/>
    <s v="02-17-2025 08:52"/>
    <s v="true"/>
    <s v="02-18-2025 16:52"/>
    <s v="false"/>
    <s v="02-18-2025 12:42"/>
    <s v="Persells, Joe"/>
    <x v="21"/>
    <n v="0.22675253682287921"/>
    <n v="1"/>
  </r>
  <r>
    <x v="1799"/>
    <x v="2037"/>
    <s v="Thakkar, Karan"/>
    <x v="1"/>
    <x v="5"/>
    <s v="02-15-2025 01:35"/>
    <s v="02-16-2025 16:30"/>
    <s v="false"/>
    <s v="02-26-2025 10:00"/>
    <s v="false"/>
    <s v="02-15-2025 02:07"/>
    <s v="Sinha, Mahesh"/>
    <x v="18"/>
    <n v="0.51641824118748503"/>
    <n v="37"/>
  </r>
  <r>
    <x v="1800"/>
    <x v="2038"/>
    <s v="Mehta Samkit"/>
    <x v="1"/>
    <x v="5"/>
    <s v="02-15-2025 05:49"/>
    <s v="02-16-2025 16:30"/>
    <s v="false"/>
    <s v="02-26-2025 10:00"/>
    <s v="false"/>
    <s v="02-15-2025 07:01"/>
    <s v="Sinha, Mahesh"/>
    <x v="18"/>
    <n v="0.69064694947511573"/>
    <n v="51"/>
  </r>
  <r>
    <x v="1800"/>
    <x v="2039"/>
    <s v="Mehta Samkit"/>
    <x v="1"/>
    <x v="62"/>
    <s v="02-15-2025 08:13"/>
    <s v="02-16-2025 16:43"/>
    <s v="false"/>
    <s v="02-26-2025 10:13"/>
    <s v="false"/>
    <s v="02-15-2025 09:08"/>
    <s v="Sinha, Mahesh"/>
    <x v="18"/>
    <n v="0.50272919896854007"/>
    <n v="68"/>
  </r>
  <r>
    <x v="1801"/>
    <x v="2040"/>
    <s v="Harrypersad, Anthony"/>
    <x v="1"/>
    <x v="69"/>
    <s v="02-16-2025 10:49"/>
    <s v="02-17-2025 11:19"/>
    <s v="false"/>
    <s v="02-27-2025 04:19"/>
    <s v="false"/>
    <s v="02-17-2025 10:38"/>
    <s v="C M, Saravanan"/>
    <x v="8"/>
    <n v="0.76733377068942765"/>
    <n v="98"/>
  </r>
  <r>
    <x v="706"/>
    <x v="2041"/>
    <s v="Solanki, Gaurav"/>
    <x v="1"/>
    <x v="36"/>
    <s v="02-16-2025 23:46"/>
    <s v="02-17-2025 04:00"/>
    <s v="false"/>
    <s v="02-19-2025 00:00"/>
    <s v="false"/>
    <s v="02-17-2025 02:13"/>
    <s v="Sinha, Mahesh"/>
    <x v="8"/>
    <n v="0.79221395255593485"/>
    <n v="71"/>
  </r>
  <r>
    <x v="1802"/>
    <x v="2042"/>
    <s v="Didwania, Rashi"/>
    <x v="1"/>
    <x v="39"/>
    <s v="02-17-2025 00:49"/>
    <s v="02-18-2025 00:49"/>
    <s v="false"/>
    <s v="02-27-2025 17:50"/>
    <s v="false"/>
    <s v="02-17-2025 02:42"/>
    <s v="Sinha, Mahesh"/>
    <x v="8"/>
    <n v="0.40789917073084514"/>
    <n v="64"/>
  </r>
  <r>
    <x v="1803"/>
    <x v="2043"/>
    <s v="Didwania, Rashi"/>
    <x v="1"/>
    <x v="39"/>
    <s v="02-17-2025 01:07"/>
    <s v="02-18-2025 01:07"/>
    <s v="false"/>
    <s v="02-27-2025 18:07"/>
    <s v="false"/>
    <s v="02-17-2025 02:45"/>
    <s v="Sinha, Mahesh"/>
    <x v="8"/>
    <n v="0.50316272717668331"/>
    <n v="85"/>
  </r>
  <r>
    <x v="1804"/>
    <x v="2044"/>
    <s v="Punnam, Sai Kumar"/>
    <x v="1"/>
    <x v="48"/>
    <s v="02-17-2025 05:30"/>
    <s v="02-18-2025 05:30"/>
    <s v="true"/>
    <s v="02-27-2025 22:30"/>
    <s v="false"/>
    <s v="02-19-2025 23:46"/>
    <s v="Sinha, Mahesh"/>
    <x v="5"/>
    <n v="0.70954894614469355"/>
    <n v="67"/>
  </r>
  <r>
    <x v="1464"/>
    <x v="2045"/>
    <s v="Singh, Anupam"/>
    <x v="3"/>
    <x v="73"/>
    <s v="02-14-2025 07:53"/>
    <s v="02-14-2025 13:53"/>
    <s v="false"/>
    <s v="02-18-2025 07:53"/>
    <s v="false"/>
    <s v="02-17-2025 10:09"/>
    <s v="Paul, Kimberly"/>
    <x v="8"/>
    <n v="0.24105843680192962"/>
    <n v="9"/>
  </r>
  <r>
    <x v="1805"/>
    <x v="2046"/>
    <s v="Goncher, Jonathan R."/>
    <x v="1"/>
    <x v="66"/>
    <s v="02-14-2025 11:17"/>
    <s v="02-15-2025 19:17"/>
    <s v="false"/>
    <s v="02-25-2025 21:18"/>
    <s v="false"/>
    <s v="02-14-2025 12:37"/>
    <s v="C M, Saravanan"/>
    <x v="3"/>
    <n v="0.47290814793086244"/>
    <n v="47"/>
  </r>
  <r>
    <x v="1806"/>
    <x v="2047"/>
    <s v="Mallaku, Joshi Kumar"/>
    <x v="1"/>
    <x v="69"/>
    <s v="02-14-2025 07:09"/>
    <s v="02-14-2025 11:09"/>
    <s v="false"/>
    <s v="02-17-2025 00:09"/>
    <s v="false"/>
    <s v="02-14-2025 15:33"/>
    <s v="C M, Saravanan"/>
    <x v="3"/>
    <n v="0.67561223770853929"/>
    <n v="83"/>
  </r>
  <r>
    <x v="399"/>
    <x v="2048"/>
    <s v="DiChiaro, Kelly A."/>
    <x v="1"/>
    <x v="34"/>
    <s v="02-14-2025 10:39"/>
    <s v="02-14-2025 18:39"/>
    <s v="false"/>
    <s v="02-20-2025 03:40"/>
    <s v="false"/>
    <s v="02-14-2025 12:41"/>
    <s v="C M, Saravanan"/>
    <x v="3"/>
    <n v="0.67797705220068261"/>
    <n v="81"/>
  </r>
  <r>
    <x v="1770"/>
    <x v="2049"/>
    <s v="Pacheco, Luis A."/>
    <x v="1"/>
    <x v="45"/>
    <s v="02-14-2025 12:45"/>
    <s v="02-22-2025 08:30"/>
    <s v="false"/>
    <s v="03-04-2025 10:30"/>
    <s v="false"/>
    <s v="02-21-2025 18:58"/>
    <s v="C M, Saravanan"/>
    <x v="17"/>
    <n v="0.66695568450985232"/>
    <n v="72"/>
  </r>
  <r>
    <x v="1807"/>
    <x v="2050"/>
    <s v="Sacco, Anthony"/>
    <x v="1"/>
    <x v="46"/>
    <s v="02-14-2025 13:27"/>
    <s v="02-14-2025 17:27"/>
    <s v="false"/>
    <s v="02-17-2025 06:27"/>
    <s v="false"/>
    <s v="02-14-2025 14:04"/>
    <s v="C M, Saravanan"/>
    <x v="3"/>
    <n v="0.29121848326523048"/>
    <n v="43"/>
  </r>
  <r>
    <x v="1808"/>
    <x v="2051"/>
    <s v="Zsoldos, Sharon C."/>
    <x v="1"/>
    <x v="52"/>
    <s v="02-14-2025 19:02"/>
    <s v="02-19-2025 22:17"/>
    <s v="false"/>
    <s v="02-25-2025 07:18"/>
    <s v="false"/>
    <s v="02-24-2025 13:30"/>
    <s v="C M, Saravanan"/>
    <x v="11"/>
    <n v="0.29109772899562014"/>
    <n v="39"/>
  </r>
  <r>
    <x v="1809"/>
    <x v="2052"/>
    <s v="Bhalodia, Kairvy"/>
    <x v="1"/>
    <x v="5"/>
    <s v="02-15-2025 01:31"/>
    <s v="02-16-2025 16:30"/>
    <s v="false"/>
    <s v="02-26-2025 10:00"/>
    <s v="false"/>
    <s v="02-15-2025 02:11"/>
    <s v="Sinha, Mahesh"/>
    <x v="18"/>
    <n v="0.97800589357862044"/>
    <n v="71"/>
  </r>
  <r>
    <x v="1810"/>
    <x v="2053"/>
    <s v="Tierney, Debra"/>
    <x v="1"/>
    <x v="46"/>
    <s v="02-15-2025 09:44"/>
    <s v="02-16-2025 18:14"/>
    <s v="false"/>
    <s v="02-26-2025 11:44"/>
    <s v="false"/>
    <s v="02-15-2025 12:30"/>
    <s v="C M, Saravanan"/>
    <x v="18"/>
    <n v="0.19663656715304567"/>
    <n v="29"/>
  </r>
  <r>
    <x v="1811"/>
    <x v="2054"/>
    <s v="Bray, Sarah"/>
    <x v="1"/>
    <x v="69"/>
    <s v="02-15-2025 10:28"/>
    <s v="02-17-2025 15:06"/>
    <s v="false"/>
    <s v="02-27-2025 08:06"/>
    <s v="false"/>
    <s v="02-17-2025 14:14"/>
    <s v="C M, Saravanan"/>
    <x v="8"/>
    <n v="0.39949550127399125"/>
    <n v="48"/>
  </r>
  <r>
    <x v="1812"/>
    <x v="2055"/>
    <s v="Dynarski, Joanna"/>
    <x v="2"/>
    <x v="22"/>
    <s v="02-14-2025 09:35"/>
    <s v="02-17-2025 09:35"/>
    <s v="false"/>
    <s v="02-28-2025 09:35"/>
    <s v="false"/>
    <s v="02-14-2025 09:40"/>
    <s v="Sanjuan, Sonja"/>
    <x v="3"/>
    <n v="0.86527141960010046"/>
    <n v="111"/>
  </r>
  <r>
    <x v="321"/>
    <x v="2056"/>
    <s v="Vajda, Joseph"/>
    <x v="2"/>
    <x v="2"/>
    <s v="02-14-2025 10:46"/>
    <s v="02-17-2025 10:46"/>
    <s v="true"/>
    <s v="02-28-2025 10:46"/>
    <s v="false"/>
    <s v="02-17-2025 14:57"/>
    <s v="Mandi, Joe"/>
    <x v="8"/>
    <n v="0.39586004385862306"/>
    <n v="11"/>
  </r>
  <r>
    <x v="1813"/>
    <x v="2057"/>
    <s v="DeMello, Kate"/>
    <x v="1"/>
    <x v="46"/>
    <s v="02-14-2025 11:57"/>
    <s v="02-15-2025 19:57"/>
    <s v="false"/>
    <s v="02-25-2025 21:57"/>
    <s v="false"/>
    <s v="02-14-2025 13:11"/>
    <s v="C M, Saravanan"/>
    <x v="3"/>
    <n v="0.95934340128904705"/>
    <n v="120"/>
  </r>
  <r>
    <x v="1814"/>
    <x v="2058"/>
    <s v="Trivedi, Mandeep"/>
    <x v="1"/>
    <x v="34"/>
    <s v="02-14-2025 12:36"/>
    <s v="02-15-2025 20:36"/>
    <s v="false"/>
    <s v="02-25-2025 22:36"/>
    <s v="false"/>
    <s v="02-14-2025 13:13"/>
    <s v="C M, Saravanan"/>
    <x v="3"/>
    <n v="0.3990087207777433"/>
    <n v="44"/>
  </r>
  <r>
    <x v="1815"/>
    <x v="2059"/>
    <s v="Tutino, Anthony C."/>
    <x v="1"/>
    <x v="52"/>
    <s v="02-14-2025 12:36"/>
    <s v="02-15-2025 20:36"/>
    <s v="false"/>
    <s v="02-25-2025 22:36"/>
    <s v="false"/>
    <s v="02-14-2025 13:42"/>
    <s v="C M, Saravanan"/>
    <x v="3"/>
    <n v="0.56159151058287138"/>
    <n v="78"/>
  </r>
  <r>
    <x v="1816"/>
    <x v="2060"/>
    <s v="Saravali, Luisa"/>
    <x v="2"/>
    <x v="23"/>
    <s v="02-14-2025 10:06"/>
    <s v="02-17-2025 10:06"/>
    <s v="false"/>
    <s v="02-28-2025 10:06"/>
    <s v="false"/>
    <s v="02-14-2025 10:06"/>
    <s v="Baldwin, Sharon"/>
    <x v="3"/>
    <n v="0.77500848725004334"/>
    <n v="92"/>
  </r>
  <r>
    <x v="1817"/>
    <x v="2061"/>
    <s v="Saravali, Luisa"/>
    <x v="2"/>
    <x v="23"/>
    <s v="02-14-2025 10:09"/>
    <s v="02-17-2025 10:09"/>
    <s v="false"/>
    <s v="02-28-2025 10:09"/>
    <s v="false"/>
    <s v="02-14-2025 10:09"/>
    <s v="Baldwin, Sharon"/>
    <x v="3"/>
    <n v="0.96589769825047644"/>
    <n v="117"/>
  </r>
  <r>
    <x v="1818"/>
    <x v="2062"/>
    <s v="Teplitzky, Joshua"/>
    <x v="2"/>
    <x v="23"/>
    <s v="02-14-2025 10:12"/>
    <s v="02-17-2025 10:12"/>
    <s v="false"/>
    <s v="02-28-2025 10:12"/>
    <s v="false"/>
    <s v="02-14-2025 10:12"/>
    <s v="Baldwin, Sharon"/>
    <x v="3"/>
    <n v="0.9510350535156995"/>
    <n v="113"/>
  </r>
  <r>
    <x v="1819"/>
    <x v="2063"/>
    <s v="Foster, John"/>
    <x v="2"/>
    <x v="23"/>
    <s v="02-14-2025 10:16"/>
    <s v="02-17-2025 10:16"/>
    <s v="false"/>
    <s v="02-28-2025 10:16"/>
    <s v="false"/>
    <s v="02-14-2025 10:16"/>
    <s v="Baldwin, Sharon"/>
    <x v="3"/>
    <n v="0.995529354724219"/>
    <n v="120"/>
  </r>
  <r>
    <x v="1820"/>
    <x v="2064"/>
    <s v="Henderson, Karen"/>
    <x v="2"/>
    <x v="23"/>
    <s v="02-14-2025 10:18"/>
    <s v="02-17-2025 10:18"/>
    <s v="false"/>
    <s v="02-28-2025 10:18"/>
    <s v="false"/>
    <s v="02-14-2025 10:18"/>
    <s v="Baldwin, Sharon"/>
    <x v="3"/>
    <n v="0.3124527571816077"/>
    <n v="32"/>
  </r>
  <r>
    <x v="1818"/>
    <x v="2065"/>
    <s v="Groves, Liz"/>
    <x v="2"/>
    <x v="23"/>
    <s v="02-14-2025 10:19"/>
    <s v="02-17-2025 10:19"/>
    <s v="false"/>
    <s v="02-28-2025 10:19"/>
    <s v="false"/>
    <s v="02-14-2025 10:19"/>
    <s v="Baldwin, Sharon"/>
    <x v="3"/>
    <n v="0.78484369605611681"/>
    <n v="93"/>
  </r>
  <r>
    <x v="1821"/>
    <x v="2066"/>
    <s v="Groves, Liz"/>
    <x v="2"/>
    <x v="23"/>
    <s v="02-14-2025 10:20"/>
    <s v="02-17-2025 10:20"/>
    <s v="false"/>
    <s v="02-28-2025 10:20"/>
    <s v="false"/>
    <s v="02-14-2025 10:20"/>
    <s v="Baldwin, Sharon"/>
    <x v="3"/>
    <n v="0.36555224590379942"/>
    <n v="40"/>
  </r>
  <r>
    <x v="1822"/>
    <x v="2067"/>
    <s v="Anastasio, John"/>
    <x v="2"/>
    <x v="23"/>
    <s v="02-14-2025 10:21"/>
    <s v="02-17-2025 10:21"/>
    <s v="false"/>
    <s v="02-28-2025 10:22"/>
    <s v="false"/>
    <s v="02-14-2025 10:21"/>
    <s v="Baldwin, Sharon"/>
    <x v="3"/>
    <n v="0.67414867337502271"/>
    <n v="76"/>
  </r>
  <r>
    <x v="1822"/>
    <x v="2068"/>
    <s v="Simos, Karen"/>
    <x v="2"/>
    <x v="23"/>
    <s v="02-14-2025 10:22"/>
    <s v="02-17-2025 10:22"/>
    <s v="false"/>
    <s v="02-28-2025 10:23"/>
    <s v="false"/>
    <s v="02-14-2025 10:22"/>
    <s v="Baldwin, Sharon"/>
    <x v="3"/>
    <n v="0.28247761007168914"/>
    <n v="28"/>
  </r>
  <r>
    <x v="1823"/>
    <x v="2069"/>
    <s v="Hussey, Pearse"/>
    <x v="2"/>
    <x v="23"/>
    <s v="02-14-2025 10:28"/>
    <s v="02-17-2025 10:28"/>
    <s v="false"/>
    <s v="02-28-2025 10:28"/>
    <s v="false"/>
    <s v="02-14-2025 10:28"/>
    <s v="Baldwin, Sharon"/>
    <x v="3"/>
    <n v="0.95609242751761636"/>
    <n v="115"/>
  </r>
  <r>
    <x v="1816"/>
    <x v="2070"/>
    <s v="Hussey, Pearse"/>
    <x v="2"/>
    <x v="23"/>
    <s v="02-14-2025 10:30"/>
    <s v="02-17-2025 10:30"/>
    <s v="false"/>
    <s v="02-28-2025 10:30"/>
    <s v="false"/>
    <s v="02-14-2025 10:30"/>
    <s v="Baldwin, Sharon"/>
    <x v="3"/>
    <n v="0.90938534775234381"/>
    <n v="111"/>
  </r>
  <r>
    <x v="1824"/>
    <x v="2071"/>
    <s v="Cusanelli, Thomas"/>
    <x v="1"/>
    <x v="34"/>
    <s v="02-14-2025 10:54"/>
    <s v="02-15-2025 18:54"/>
    <s v="false"/>
    <s v="02-25-2025 20:55"/>
    <s v="false"/>
    <s v="02-14-2025 11:57"/>
    <s v="C M, Saravanan"/>
    <x v="3"/>
    <n v="0.66067191219816124"/>
    <n v="80"/>
  </r>
  <r>
    <x v="1825"/>
    <x v="2072"/>
    <s v="Perkins, Debora"/>
    <x v="2"/>
    <x v="23"/>
    <s v="02-14-2025 12:38"/>
    <s v="02-17-2025 12:38"/>
    <s v="false"/>
    <s v="02-28-2025 12:38"/>
    <s v="false"/>
    <s v="02-14-2025 12:38"/>
    <s v="Baldwin, Sharon"/>
    <x v="3"/>
    <n v="0.168280666865673"/>
    <n v="16"/>
  </r>
  <r>
    <x v="1826"/>
    <x v="2073"/>
    <s v="Johnson, Natalie"/>
    <x v="2"/>
    <x v="23"/>
    <s v="02-14-2025 12:39"/>
    <s v="02-17-2025 12:39"/>
    <s v="false"/>
    <s v="02-28-2025 12:39"/>
    <s v="false"/>
    <s v="02-14-2025 12:39"/>
    <s v="Baldwin, Sharon"/>
    <x v="3"/>
    <n v="0.34165002498927299"/>
    <n v="36"/>
  </r>
  <r>
    <x v="1827"/>
    <x v="2074"/>
    <s v="Ehrich, Brandon L."/>
    <x v="1"/>
    <x v="51"/>
    <s v="02-14-2025 13:42"/>
    <s v="02-14-2025 17:42"/>
    <s v="false"/>
    <s v="02-17-2025 06:42"/>
    <s v="false"/>
    <s v="02-14-2025 16:16"/>
    <s v="C M, Saravanan"/>
    <x v="3"/>
    <n v="0.49822939479510875"/>
    <n v="72"/>
  </r>
  <r>
    <x v="1828"/>
    <x v="2075"/>
    <s v="Hawk, Kim"/>
    <x v="2"/>
    <x v="23"/>
    <s v="02-14-2025 14:20"/>
    <s v="02-17-2025 14:20"/>
    <s v="false"/>
    <s v="02-28-2025 14:20"/>
    <s v="false"/>
    <s v="02-14-2025 14:20"/>
    <s v="Baldwin, Sharon"/>
    <x v="3"/>
    <n v="0.54488653671558385"/>
    <n v="53"/>
  </r>
  <r>
    <x v="1829"/>
    <x v="2076"/>
    <s v="Genz, John"/>
    <x v="1"/>
    <x v="76"/>
    <s v="02-14-2025 17:18"/>
    <s v="02-16-2025 09:48"/>
    <s v="false"/>
    <s v="02-26-2025 03:18"/>
    <s v="false"/>
    <s v="02-14-2025 20:22"/>
    <s v="C M, Saravanan"/>
    <x v="3"/>
    <n v="0.42448319889685604"/>
    <n v="31"/>
  </r>
  <r>
    <x v="1830"/>
    <x v="2077"/>
    <s v="Segura, Andrew"/>
    <x v="1"/>
    <x v="69"/>
    <s v="02-14-2025 21:19"/>
    <s v="02-16-2025 13:49"/>
    <s v="false"/>
    <s v="02-26-2025 07:19"/>
    <s v="false"/>
    <s v="02-17-2025 13:11"/>
    <s v="C M, Saravanan"/>
    <x v="8"/>
    <n v="0.42915241685348227"/>
    <n v="52"/>
  </r>
  <r>
    <x v="1831"/>
    <x v="2078"/>
    <s v="Sukdeo-Gobin, Renuka"/>
    <x v="2"/>
    <x v="22"/>
    <s v="02-15-2025 08:03"/>
    <s v="02-17-2025 15:00"/>
    <s v="false"/>
    <s v="02-24-2025 07:00"/>
    <s v="false"/>
    <s v="02-19-2025 09:10"/>
    <s v="Sanjuan, Sonja"/>
    <x v="5"/>
    <n v="0.8289330687184947"/>
    <n v="108"/>
  </r>
  <r>
    <x v="1832"/>
    <x v="2079"/>
    <s v="Bouwer, Marinel"/>
    <x v="2"/>
    <x v="21"/>
    <s v="02-14-2025 11:24"/>
    <s v="02-14-2025 15:24"/>
    <s v="false"/>
    <s v="02-18-2025 11:24"/>
    <s v="false"/>
    <s v="02-14-2025 11:24"/>
    <s v="Sanjuan, Sonja"/>
    <x v="3"/>
    <n v="0.76002179984339269"/>
    <n v="47"/>
  </r>
  <r>
    <x v="1833"/>
    <x v="2080"/>
    <s v="Mattina, Lizzie"/>
    <x v="1"/>
    <x v="46"/>
    <s v="02-14-2025 11:47"/>
    <s v="02-14-2025 15:47"/>
    <s v="true"/>
    <s v="02-17-2025 04:47"/>
    <s v="true"/>
    <s v="02-19-2025 13:45"/>
    <s v="C M, Saravanan"/>
    <x v="5"/>
    <n v="0.38156599084944443"/>
    <n v="58"/>
  </r>
  <r>
    <x v="1834"/>
    <x v="2081"/>
    <s v="Paycom Online"/>
    <x v="4"/>
    <x v="50"/>
    <s v="02-14-2025 12:00"/>
    <s v="02-17-2025 12:00"/>
    <s v="true"/>
    <s v="02-28-2025 12:00"/>
    <s v="true"/>
    <s v="02-28-2025 14:01"/>
    <s v="Balido, Jed"/>
    <x v="19"/>
    <n v="0.83594087713777676"/>
    <n v="7"/>
  </r>
  <r>
    <x v="1835"/>
    <x v="2082"/>
    <s v="Lavender, Marie"/>
    <x v="1"/>
    <x v="40"/>
    <s v="02-14-2025 11:51"/>
    <s v="02-15-2025 19:51"/>
    <s v="false"/>
    <s v="02-25-2025 21:51"/>
    <s v="false"/>
    <s v="02-14-2025 16:00"/>
    <s v="C M, Saravanan"/>
    <x v="3"/>
    <n v="0.307502492632307"/>
    <n v="48"/>
  </r>
  <r>
    <x v="627"/>
    <x v="2083"/>
    <s v="Han, David (Byung)"/>
    <x v="1"/>
    <x v="45"/>
    <s v="02-14-2025 14:04"/>
    <s v="02-15-2025 22:04"/>
    <s v="false"/>
    <s v="02-26-2025 00:04"/>
    <s v="false"/>
    <s v="02-14-2025 21:45"/>
    <s v="C M, Saravanan"/>
    <x v="3"/>
    <n v="0.68602592498622872"/>
    <n v="73"/>
  </r>
  <r>
    <x v="1836"/>
    <x v="2084"/>
    <s v="Trask, Gina"/>
    <x v="1"/>
    <x v="52"/>
    <s v="02-14-2025 11:29"/>
    <s v="02-15-2025 19:29"/>
    <s v="false"/>
    <s v="02-25-2025 21:29"/>
    <s v="false"/>
    <s v="02-14-2025 12:11"/>
    <s v="C M, Saravanan"/>
    <x v="3"/>
    <n v="0.70315362527611136"/>
    <n v="99"/>
  </r>
  <r>
    <x v="1837"/>
    <x v="2085"/>
    <s v="Polis, Fred"/>
    <x v="1"/>
    <x v="64"/>
    <s v="02-14-2025 13:37"/>
    <s v="02-15-2025 21:37"/>
    <s v="false"/>
    <s v="02-25-2025 23:37"/>
    <s v="false"/>
    <s v="02-14-2025 13:51"/>
    <s v="C M, Saravanan"/>
    <x v="3"/>
    <n v="0.73098550497722614"/>
    <n v="62"/>
  </r>
  <r>
    <x v="1838"/>
    <x v="2086"/>
    <s v="Hall, Neil"/>
    <x v="2"/>
    <x v="44"/>
    <s v="02-16-2025 12:24"/>
    <s v="02-18-2025 07:00"/>
    <s v="false"/>
    <s v="03-03-2025 07:00"/>
    <s v="false"/>
    <s v="02-17-2025 09:14"/>
    <s v="Smith, Sean"/>
    <x v="8"/>
    <n v="0.74959442924040853"/>
    <n v="27"/>
  </r>
  <r>
    <x v="1839"/>
    <x v="2087"/>
    <s v="Puraswani, Nilesh"/>
    <x v="1"/>
    <x v="62"/>
    <s v="02-17-2025 01:12"/>
    <s v="02-18-2025 01:12"/>
    <s v="false"/>
    <s v="02-27-2025 18:12"/>
    <s v="false"/>
    <s v="02-18-2025 04:28"/>
    <s v="Sinha, Mahesh"/>
    <x v="21"/>
    <n v="0.99197895883691645"/>
    <n v="140"/>
  </r>
  <r>
    <x v="1840"/>
    <x v="2088"/>
    <s v="Touré, Chantell"/>
    <x v="3"/>
    <x v="77"/>
    <s v="02-14-2025 14:53"/>
    <s v="02-14-2025 20:53"/>
    <s v="false"/>
    <s v="02-18-2025 14:53"/>
    <s v="false"/>
    <s v="02-15-2025 00:18"/>
    <s v="Paul, Kimberly"/>
    <x v="18"/>
    <n v="0.19712048572839425"/>
    <n v="12"/>
  </r>
  <r>
    <x v="1841"/>
    <x v="2089"/>
    <s v="Gangadia, Darshan"/>
    <x v="1"/>
    <x v="5"/>
    <s v="02-15-2025 03:02"/>
    <s v="02-15-2025 12:00"/>
    <s v="false"/>
    <s v="02-17-2025 17:00"/>
    <s v="false"/>
    <s v="02-15-2025 03:11"/>
    <s v="Sinha, Mahesh"/>
    <x v="18"/>
    <n v="0.12368033485190333"/>
    <n v="10"/>
  </r>
  <r>
    <x v="1842"/>
    <x v="2090"/>
    <s v="Mahajan, Varun"/>
    <x v="1"/>
    <x v="36"/>
    <s v="02-17-2025 00:21"/>
    <s v="02-17-2025 04:21"/>
    <s v="false"/>
    <s v="02-19-2025 00:21"/>
    <s v="false"/>
    <s v="02-17-2025 01:33"/>
    <s v="Sinha, Mahesh"/>
    <x v="8"/>
    <n v="0.79102594288082961"/>
    <n v="70"/>
  </r>
  <r>
    <x v="1843"/>
    <x v="2091"/>
    <s v="Singhal, Aditya"/>
    <x v="1"/>
    <x v="36"/>
    <s v="02-17-2025 05:09"/>
    <s v="02-18-2025 05:09"/>
    <s v="false"/>
    <s v="02-27-2025 22:09"/>
    <s v="false"/>
    <s v="02-17-2025 06:03"/>
    <s v="Sinha, Mahesh"/>
    <x v="8"/>
    <n v="1.7307402953870454E-2"/>
    <n v="2"/>
  </r>
  <r>
    <x v="1844"/>
    <x v="2092"/>
    <s v="Maheshwari, Sapna"/>
    <x v="1"/>
    <x v="5"/>
    <s v="02-15-2025 01:12"/>
    <s v="02-16-2025 16:30"/>
    <s v="false"/>
    <s v="02-26-2025 10:00"/>
    <s v="false"/>
    <s v="02-18-2025 10:10"/>
    <s v="Sinha, Mahesh"/>
    <x v="21"/>
    <n v="0.61807925770518057"/>
    <n v="48"/>
  </r>
  <r>
    <x v="1845"/>
    <x v="2093"/>
    <s v="Butters, Stephen"/>
    <x v="1"/>
    <x v="69"/>
    <s v="02-15-2025 10:02"/>
    <s v="02-16-2025 18:32"/>
    <s v="false"/>
    <s v="02-26-2025 12:02"/>
    <s v="false"/>
    <s v="02-15-2025 10:42"/>
    <s v="C M, Saravanan"/>
    <x v="18"/>
    <n v="0.84210926575740652"/>
    <n v="105"/>
  </r>
  <r>
    <x v="1846"/>
    <x v="2094"/>
    <s v="Sharma, Nishu"/>
    <x v="1"/>
    <x v="62"/>
    <s v="02-17-2025 00:17"/>
    <s v="02-18-2025 00:17"/>
    <s v="false"/>
    <s v="02-27-2025 17:17"/>
    <s v="false"/>
    <s v="02-17-2025 01:36"/>
    <s v="Sinha, Mahesh"/>
    <x v="8"/>
    <n v="7.868097991522871E-2"/>
    <n v="12"/>
  </r>
  <r>
    <x v="1847"/>
    <x v="2095"/>
    <s v="Maheshwari, Sapna"/>
    <x v="1"/>
    <x v="62"/>
    <s v="02-17-2025 00:54"/>
    <s v="02-17-2025 04:54"/>
    <s v="false"/>
    <s v="02-19-2025 00:54"/>
    <s v="false"/>
    <s v="02-17-2025 03:02"/>
    <s v="Sinha, Mahesh"/>
    <x v="8"/>
    <n v="0.49442465223453169"/>
    <n v="66"/>
  </r>
  <r>
    <x v="1848"/>
    <x v="2096"/>
    <s v="Melja, Krenar"/>
    <x v="1"/>
    <x v="33"/>
    <s v="02-17-2025 08:11"/>
    <s v="02-17-2025 12:11"/>
    <s v="false"/>
    <s v="02-19-2025 08:36"/>
    <s v="true"/>
    <s v="02-24-2025 13:07"/>
    <s v="C M, Saravanan"/>
    <x v="11"/>
    <n v="0.33380413533635622"/>
    <n v="35"/>
  </r>
  <r>
    <x v="1849"/>
    <x v="2097"/>
    <s v="Mindick, Mark M."/>
    <x v="2"/>
    <x v="54"/>
    <s v="02-17-2025 10:57"/>
    <s v="02-18-2025 10:57"/>
    <s v="false"/>
    <s v="03-03-2025 10:57"/>
    <s v="false"/>
    <s v="02-17-2025 10:58"/>
    <s v="Sanjuan, Sonja"/>
    <x v="8"/>
    <n v="0.67649952653368961"/>
    <n v="35"/>
  </r>
  <r>
    <x v="1850"/>
    <x v="2098"/>
    <s v="Soskel, Ethan"/>
    <x v="1"/>
    <x v="40"/>
    <s v="02-17-2025 11:36"/>
    <s v="02-17-2025 15:36"/>
    <s v="true"/>
    <s v="02-19-2025 11:36"/>
    <s v="false"/>
    <s v="02-17-2025 16:00"/>
    <s v="C M, Saravanan"/>
    <x v="8"/>
    <n v="0.57502968481379391"/>
    <n v="81"/>
  </r>
  <r>
    <x v="1851"/>
    <x v="2099"/>
    <s v="Seaman, Christine"/>
    <x v="1"/>
    <x v="64"/>
    <s v="02-17-2025 12:01"/>
    <s v="02-18-2025 12:01"/>
    <s v="false"/>
    <s v="02-28-2025 05:01"/>
    <s v="false"/>
    <s v="02-17-2025 13:47"/>
    <s v="C M, Saravanan"/>
    <x v="8"/>
    <n v="0.56998000625863354"/>
    <n v="51"/>
  </r>
  <r>
    <x v="1852"/>
    <x v="2100"/>
    <s v="Untracht, David S."/>
    <x v="1"/>
    <x v="51"/>
    <s v="02-17-2025 12:29"/>
    <s v="02-18-2025 12:29"/>
    <s v="false"/>
    <s v="02-28-2025 05:29"/>
    <s v="false"/>
    <s v="02-17-2025 20:21"/>
    <s v="C M, Saravanan"/>
    <x v="8"/>
    <n v="0.73476547448241591"/>
    <n v="103"/>
  </r>
  <r>
    <x v="1853"/>
    <x v="2101"/>
    <s v="Poorbaugh, Kathleen"/>
    <x v="2"/>
    <x v="23"/>
    <s v="02-17-2025 13:30"/>
    <s v="02-18-2025 13:30"/>
    <s v="false"/>
    <s v="03-03-2025 13:30"/>
    <s v="false"/>
    <s v="02-17-2025 15:42"/>
    <s v="Baldwin, Sharon"/>
    <x v="8"/>
    <n v="0.64424107888881077"/>
    <n v="74"/>
  </r>
  <r>
    <x v="1854"/>
    <x v="2102"/>
    <s v="Popoff, Marina"/>
    <x v="2"/>
    <x v="9"/>
    <s v="02-14-2025 11:54"/>
    <s v="02-17-2025 11:54"/>
    <s v="false"/>
    <s v="02-28-2025 11:54"/>
    <s v="false"/>
    <s v="02-26-2025 09:17"/>
    <s v="Sanjuan, Sonja"/>
    <x v="16"/>
    <n v="0.60655238427264646"/>
    <n v="21"/>
  </r>
  <r>
    <x v="1855"/>
    <x v="2103"/>
    <s v="Legge, Andrew"/>
    <x v="1"/>
    <x v="51"/>
    <s v="02-14-2025 20:30"/>
    <s v="02-17-2025 01:31"/>
    <s v="false"/>
    <s v="02-18-2025 21:31"/>
    <s v="false"/>
    <s v="02-17-2025 15:03"/>
    <s v="C M, Saravanan"/>
    <x v="8"/>
    <n v="2.773902870231848E-2"/>
    <n v="4"/>
  </r>
  <r>
    <x v="1856"/>
    <x v="2104"/>
    <s v="Said, Faris"/>
    <x v="2"/>
    <x v="44"/>
    <s v="02-17-2025 08:17"/>
    <s v="02-17-2025 09:17"/>
    <s v="false"/>
    <s v="02-17-2025 16:17"/>
    <s v="false"/>
    <s v="02-17-2025 09:52"/>
    <s v="Smith, Sean"/>
    <x v="8"/>
    <n v="0.79088116602564762"/>
    <n v="29"/>
  </r>
  <r>
    <x v="1857"/>
    <x v="2105"/>
    <s v="Mola, Joseph"/>
    <x v="1"/>
    <x v="1"/>
    <s v="02-17-2025 10:21"/>
    <s v="02-18-2025 10:21"/>
    <s v="true"/>
    <s v="02-28-2025 03:21"/>
    <s v="false"/>
    <s v="02-19-2025 11:36"/>
    <s v="C M, Saravanan"/>
    <x v="5"/>
    <n v="0.57359641354349178"/>
    <n v="45"/>
  </r>
  <r>
    <x v="1858"/>
    <x v="2106"/>
    <s v="Sadler, John"/>
    <x v="1"/>
    <x v="69"/>
    <s v="02-17-2025 10:29"/>
    <s v="02-18-2025 10:29"/>
    <s v="false"/>
    <s v="02-28-2025 03:30"/>
    <s v="false"/>
    <s v="02-17-2025 11:01"/>
    <s v="C M, Saravanan"/>
    <x v="8"/>
    <n v="3.9724457570494587E-2"/>
    <n v="6"/>
  </r>
  <r>
    <x v="1859"/>
    <x v="2107"/>
    <s v="Chang, Raymond"/>
    <x v="1"/>
    <x v="19"/>
    <s v="02-17-2025 12:20"/>
    <s v="02-18-2025 12:20"/>
    <s v="false"/>
    <s v="02-28-2025 05:20"/>
    <s v="false"/>
    <s v="02-17-2025 13:17"/>
    <s v="C M, Saravanan"/>
    <x v="8"/>
    <n v="0.61863505588679513"/>
    <n v="35"/>
  </r>
  <r>
    <x v="1860"/>
    <x v="2108"/>
    <s v="Fernandes, Anthony"/>
    <x v="1"/>
    <x v="72"/>
    <s v="02-14-2025 12:42"/>
    <s v="02-15-2025 20:42"/>
    <s v="false"/>
    <s v="02-25-2025 22:42"/>
    <s v="false"/>
    <s v="02-17-2025 15:50"/>
    <s v="C M, Saravanan"/>
    <x v="8"/>
    <n v="0.84009859812673182"/>
    <n v="68"/>
  </r>
  <r>
    <x v="739"/>
    <x v="2109"/>
    <s v="Schneider, Sara"/>
    <x v="2"/>
    <x v="4"/>
    <s v="02-14-2025 13:02"/>
    <s v="02-17-2025 13:02"/>
    <s v="true"/>
    <s v="02-28-2025 13:02"/>
    <s v="false"/>
    <s v="02-17-2025 13:21"/>
    <s v="Sanjuan, Sonja"/>
    <x v="8"/>
    <n v="1.9903798180076482E-2"/>
    <n v="3"/>
  </r>
  <r>
    <x v="1861"/>
    <x v="2110"/>
    <s v="Patel,Laila"/>
    <x v="1"/>
    <x v="60"/>
    <s v="02-17-2025 01:39"/>
    <s v="02-18-2025 01:39"/>
    <s v="false"/>
    <s v="02-27-2025 18:39"/>
    <s v="false"/>
    <s v="02-17-2025 02:21"/>
    <s v="Sinha, Mahesh"/>
    <x v="8"/>
    <n v="0.279102385297478"/>
    <n v="11"/>
  </r>
  <r>
    <x v="1862"/>
    <x v="2111"/>
    <s v="Kaliya, Abhishek"/>
    <x v="1"/>
    <x v="5"/>
    <s v="02-15-2025 03:10"/>
    <s v="02-16-2025 16:30"/>
    <s v="false"/>
    <s v="02-26-2025 10:00"/>
    <s v="false"/>
    <s v="02-17-2025 01:59"/>
    <s v="Sinha, Mahesh"/>
    <x v="8"/>
    <n v="0.57916992734075468"/>
    <n v="42"/>
  </r>
  <r>
    <x v="1863"/>
    <x v="2112"/>
    <s v="Dave, Kandarp"/>
    <x v="1"/>
    <x v="34"/>
    <s v="02-15-2025 06:23"/>
    <s v="02-16-2025 16:30"/>
    <s v="false"/>
    <s v="02-26-2025 10:00"/>
    <s v="false"/>
    <s v="02-15-2025 07:30"/>
    <s v="C M, Saravanan"/>
    <x v="18"/>
    <n v="0.61513051182386447"/>
    <n v="72"/>
  </r>
  <r>
    <x v="1864"/>
    <x v="2113"/>
    <s v="Butters, Stephen"/>
    <x v="2"/>
    <x v="27"/>
    <s v="02-15-2025 13:39"/>
    <s v="02-17-2025 11:00"/>
    <s v="false"/>
    <s v="02-19-2025 07:00"/>
    <s v="false"/>
    <s v="02-17-2025 13:49"/>
    <s v="Sanjuan, Sonja"/>
    <x v="8"/>
    <n v="0.38745313094597145"/>
    <n v="27"/>
  </r>
  <r>
    <x v="1865"/>
    <x v="2114"/>
    <s v="Didwania, Rashi"/>
    <x v="2"/>
    <x v="39"/>
    <s v="02-15-2025 14:16"/>
    <s v="02-18-2025 07:00"/>
    <s v="false"/>
    <s v="03-03-2025 07:00"/>
    <s v="false"/>
    <s v="02-17-2025 03:58"/>
    <s v="Sinha, Mahesh"/>
    <x v="8"/>
    <n v="0.74325127212216624"/>
    <n v="126"/>
  </r>
  <r>
    <x v="1866"/>
    <x v="2115"/>
    <s v="Dodia, Neeraj"/>
    <x v="1"/>
    <x v="62"/>
    <s v="02-16-2025 01:40"/>
    <s v="02-17-2025 08:30"/>
    <s v="false"/>
    <s v="02-27-2025 01:30"/>
    <s v="false"/>
    <s v="02-16-2025 07:20"/>
    <s v="Sinha, Mahesh"/>
    <x v="25"/>
    <n v="0.31544996912087508"/>
    <n v="50"/>
  </r>
  <r>
    <x v="1867"/>
    <x v="2116"/>
    <s v="Janwar, Abhijitsinh"/>
    <x v="1"/>
    <x v="62"/>
    <s v="02-16-2025 02:15"/>
    <s v="02-17-2025 08:30"/>
    <s v="false"/>
    <s v="02-27-2025 01:30"/>
    <s v="false"/>
    <s v="02-16-2025 07:19"/>
    <s v="Sinha, Mahesh"/>
    <x v="25"/>
    <n v="0.71140083502795826"/>
    <n v="103"/>
  </r>
  <r>
    <x v="1868"/>
    <x v="2117"/>
    <s v="Janwar, Abhijitsinh"/>
    <x v="2"/>
    <x v="74"/>
    <s v="02-16-2025 12:40"/>
    <s v="02-18-2025 07:00"/>
    <s v="false"/>
    <s v="03-03-2025 07:00"/>
    <s v="false"/>
    <s v="02-17-2025 10:45"/>
    <s v="Smith, Sean"/>
    <x v="8"/>
    <n v="0.47375076759055967"/>
    <n v="31"/>
  </r>
  <r>
    <x v="1869"/>
    <x v="2118"/>
    <s v="Walia, Deepshikha"/>
    <x v="1"/>
    <x v="5"/>
    <s v="02-16-2025 23:55"/>
    <s v="02-18-2025 00:00"/>
    <s v="false"/>
    <s v="02-27-2025 17:00"/>
    <s v="false"/>
    <s v="02-17-2025 02:01"/>
    <s v="Sinha, Mahesh"/>
    <x v="8"/>
    <n v="0.97552394860662894"/>
    <n v="70"/>
  </r>
  <r>
    <x v="1870"/>
    <x v="2119"/>
    <s v="Walia, Deepshikha"/>
    <x v="1"/>
    <x v="56"/>
    <s v="02-17-2025 00:03"/>
    <s v="02-18-2025 00:03"/>
    <s v="false"/>
    <s v="02-27-2025 17:03"/>
    <s v="false"/>
    <s v="02-17-2025 02:53"/>
    <s v="Sinha, Mahesh"/>
    <x v="8"/>
    <n v="0.85311701356234704"/>
    <n v="50"/>
  </r>
  <r>
    <x v="1871"/>
    <x v="2120"/>
    <s v="Park, Jason"/>
    <x v="2"/>
    <x v="74"/>
    <s v="02-14-2025 16:13"/>
    <s v="02-17-2025 16:13"/>
    <s v="true"/>
    <s v="02-28-2025 16:13"/>
    <s v="false"/>
    <s v="02-18-2025 13:52"/>
    <s v="Smith, Sean"/>
    <x v="21"/>
    <n v="0.10634056313561813"/>
    <n v="7"/>
  </r>
  <r>
    <x v="1872"/>
    <x v="2121"/>
    <s v="Patel, Nirmalkumar"/>
    <x v="1"/>
    <x v="62"/>
    <s v="02-15-2025 02:54"/>
    <s v="02-16-2025 16:30"/>
    <s v="false"/>
    <s v="02-26-2025 10:00"/>
    <s v="false"/>
    <s v="02-15-2025 10:05"/>
    <s v="Sinha, Mahesh"/>
    <x v="18"/>
    <n v="0.71558195919171164"/>
    <n v="104"/>
  </r>
  <r>
    <x v="1873"/>
    <x v="2122"/>
    <s v="Namburi, Anil"/>
    <x v="1"/>
    <x v="45"/>
    <s v="02-15-2025 23:38"/>
    <s v="02-16-2025 16:00"/>
    <s v="false"/>
    <s v="02-21-2025 08:30"/>
    <s v="false"/>
    <s v="02-16-2025 04:59"/>
    <s v="C M, Saravanan"/>
    <x v="25"/>
    <n v="0.79950207122756256"/>
    <n v="83"/>
  </r>
  <r>
    <x v="1874"/>
    <x v="2123"/>
    <s v="Shree, Ramya"/>
    <x v="1"/>
    <x v="56"/>
    <s v="02-17-2025 00:43"/>
    <s v="02-18-2025 00:43"/>
    <s v="false"/>
    <s v="02-27-2025 17:44"/>
    <s v="false"/>
    <s v="02-24-2025 06:56"/>
    <s v="Sinha, Mahesh"/>
    <x v="11"/>
    <n v="0.34574628617819492"/>
    <n v="17"/>
  </r>
  <r>
    <x v="1875"/>
    <x v="2124"/>
    <s v="Henry, Anthony"/>
    <x v="1"/>
    <x v="76"/>
    <s v="02-14-2025 15:22"/>
    <s v="02-15-2025 23:22"/>
    <s v="false"/>
    <s v="02-26-2025 01:22"/>
    <s v="false"/>
    <s v="02-14-2025 17:12"/>
    <s v="C M, Saravanan"/>
    <x v="3"/>
    <n v="0.98800817086877302"/>
    <n v="66"/>
  </r>
  <r>
    <x v="1876"/>
    <x v="2125"/>
    <s v="Defreese, Jenera"/>
    <x v="4"/>
    <x v="50"/>
    <s v="02-14-2025 15:22"/>
    <s v="02-17-2025 15:22"/>
    <s v="false"/>
    <s v="02-28-2025 15:23"/>
    <s v="false"/>
    <s v="02-14-2025 17:03"/>
    <s v="Balido, Jed"/>
    <x v="3"/>
    <n v="0.88097416837196407"/>
    <n v="8"/>
  </r>
  <r>
    <x v="1877"/>
    <x v="2126"/>
    <s v="Hawk, Kim"/>
    <x v="1"/>
    <x v="52"/>
    <s v="02-15-2025 08:07"/>
    <s v="02-16-2025 16:37"/>
    <s v="false"/>
    <s v="02-26-2025 10:07"/>
    <s v="false"/>
    <s v="02-15-2025 12:10"/>
    <s v="C M, Saravanan"/>
    <x v="18"/>
    <n v="0.62547286064553653"/>
    <n v="90"/>
  </r>
  <r>
    <x v="1878"/>
    <x v="2127"/>
    <s v="Johnson, Natalie"/>
    <x v="1"/>
    <x v="64"/>
    <s v="02-15-2025 09:23"/>
    <s v="02-16-2025 17:53"/>
    <s v="false"/>
    <s v="02-26-2025 11:24"/>
    <s v="false"/>
    <s v="02-15-2025 10:48"/>
    <s v="C M, Saravanan"/>
    <x v="18"/>
    <n v="0.83785422477903893"/>
    <n v="79"/>
  </r>
  <r>
    <x v="1879"/>
    <x v="2128"/>
    <s v="Soni, Mrunal"/>
    <x v="1"/>
    <x v="36"/>
    <s v="02-17-2025 00:56"/>
    <s v="02-17-2025 08:56"/>
    <s v="false"/>
    <s v="02-22-2025 08:56"/>
    <s v="false"/>
    <s v="02-17-2025 05:03"/>
    <s v="Sinha, Mahesh"/>
    <x v="8"/>
    <n v="0.27747972976987445"/>
    <n v="33"/>
  </r>
  <r>
    <x v="1880"/>
    <x v="2129"/>
    <s v="Figuereo, Julissa"/>
    <x v="2"/>
    <x v="15"/>
    <s v="02-14-2025 15:29"/>
    <s v="02-17-2025 15:29"/>
    <s v="false"/>
    <s v="02-28-2025 15:29"/>
    <s v="false"/>
    <s v="02-17-2025 14:56"/>
    <s v="Sanjuan, Sonja"/>
    <x v="8"/>
    <n v="0.96381843868341677"/>
    <n v="37"/>
  </r>
  <r>
    <x v="392"/>
    <x v="2130"/>
    <s v="Bolt, Alexander"/>
    <x v="1"/>
    <x v="52"/>
    <s v="02-14-2025 19:50"/>
    <s v="02-16-2025 12:20"/>
    <s v="false"/>
    <s v="02-26-2025 05:50"/>
    <s v="false"/>
    <s v="02-17-2025 13:55"/>
    <s v="C M, Saravanan"/>
    <x v="8"/>
    <n v="0.57629247130263206"/>
    <n v="82"/>
  </r>
  <r>
    <x v="1881"/>
    <x v="2131"/>
    <s v="Schopfer, Bernadette"/>
    <x v="1"/>
    <x v="51"/>
    <s v="02-15-2025 14:45"/>
    <s v="02-15-2025 22:45"/>
    <s v="false"/>
    <s v="02-20-2025 23:45"/>
    <s v="false"/>
    <s v="02-15-2025 18:52"/>
    <s v="C M, Saravanan"/>
    <x v="18"/>
    <n v="0.83967866632095867"/>
    <n v="118"/>
  </r>
  <r>
    <x v="1882"/>
    <x v="2132"/>
    <s v="Taylor, Matthew"/>
    <x v="1"/>
    <x v="52"/>
    <s v="02-17-2025 08:31"/>
    <s v="02-18-2025 08:31"/>
    <s v="false"/>
    <s v="02-28-2025 01:31"/>
    <s v="false"/>
    <s v="02-17-2025 09:03"/>
    <s v="C M, Saravanan"/>
    <x v="8"/>
    <n v="0.40310326384312245"/>
    <n v="59"/>
  </r>
  <r>
    <x v="1883"/>
    <x v="2133"/>
    <s v="Beaupre-Vachon, Antoine"/>
    <x v="1"/>
    <x v="64"/>
    <s v="02-17-2025 11:04"/>
    <s v="02-18-2025 11:04"/>
    <s v="false"/>
    <s v="02-28-2025 04:04"/>
    <s v="false"/>
    <s v="02-17-2025 11:40"/>
    <s v="C M, Saravanan"/>
    <x v="8"/>
    <n v="0.61725330869980233"/>
    <n v="54"/>
  </r>
  <r>
    <x v="1884"/>
    <x v="2134"/>
    <s v="Soong, Tom"/>
    <x v="1"/>
    <x v="76"/>
    <s v="02-15-2025 19:08"/>
    <s v="-"/>
    <s v="false"/>
    <s v="02-26-2025 21:08"/>
    <s v="false"/>
    <s v="02-15-2025 20:33"/>
    <s v="C M, Saravanan"/>
    <x v="18"/>
    <n v="0.84024793873084325"/>
    <n v="55"/>
  </r>
  <r>
    <x v="1815"/>
    <x v="2135"/>
    <s v="Goncher, Jonathan R."/>
    <x v="1"/>
    <x v="72"/>
    <s v="02-14-2025 20:13"/>
    <s v="02-19-2025 05:22"/>
    <s v="false"/>
    <s v="02-28-2025 22:22"/>
    <s v="false"/>
    <s v="02-21-2025 21:20"/>
    <s v="C M, Saravanan"/>
    <x v="17"/>
    <n v="0.59875473902427068"/>
    <n v="50"/>
  </r>
  <r>
    <x v="1885"/>
    <x v="2136"/>
    <s v="Aggarwal, Pinki"/>
    <x v="1"/>
    <x v="5"/>
    <s v="02-15-2025 01:12"/>
    <s v="02-15-2025 12:00"/>
    <s v="false"/>
    <s v="02-17-2025 17:00"/>
    <s v="false"/>
    <s v="02-15-2025 02:12"/>
    <s v="Sinha, Mahesh"/>
    <x v="18"/>
    <n v="8.4491042130392269E-2"/>
    <n v="5"/>
  </r>
  <r>
    <x v="1886"/>
    <x v="2137"/>
    <s v="DiGiovanni, Anthony M."/>
    <x v="2"/>
    <x v="27"/>
    <s v="02-15-2025 11:12"/>
    <s v="02-17-2025 15:00"/>
    <s v="false"/>
    <s v="02-24-2025 07:00"/>
    <s v="false"/>
    <s v="02-17-2025 15:49"/>
    <s v="Sanjuan, Sonja"/>
    <x v="8"/>
    <n v="0.50464523072975165"/>
    <n v="33"/>
  </r>
  <r>
    <x v="399"/>
    <x v="2138"/>
    <s v="DiChiaro, Kelly A."/>
    <x v="1"/>
    <x v="69"/>
    <s v="02-15-2025 14:47"/>
    <s v="02-16-2025 23:17"/>
    <s v="false"/>
    <s v="02-26-2025 16:47"/>
    <s v="false"/>
    <s v="02-15-2025 15:21"/>
    <s v="C M, Saravanan"/>
    <x v="18"/>
    <n v="0.68032043100679784"/>
    <n v="87"/>
  </r>
  <r>
    <x v="1887"/>
    <x v="2139"/>
    <s v="Nair, Jishita"/>
    <x v="1"/>
    <x v="5"/>
    <s v="02-14-2025 23:50"/>
    <s v="02-16-2025 16:20"/>
    <s v="false"/>
    <s v="02-26-2025 09:50"/>
    <s v="false"/>
    <s v="02-15-2025 03:19"/>
    <s v="Sinha, Mahesh"/>
    <x v="18"/>
    <n v="0.18947423275247999"/>
    <n v="16"/>
  </r>
  <r>
    <x v="819"/>
    <x v="2140"/>
    <s v="Rodriguez, Yaniris"/>
    <x v="1"/>
    <x v="46"/>
    <s v="02-15-2025 10:22"/>
    <s v="02-15-2025 18:22"/>
    <s v="false"/>
    <s v="02-20-2025 19:22"/>
    <s v="false"/>
    <s v="02-19-2025 14:19"/>
    <s v="C M, Saravanan"/>
    <x v="5"/>
    <n v="0.97273371191435887"/>
    <n v="121"/>
  </r>
  <r>
    <x v="1888"/>
    <x v="2141"/>
    <s v="DiChiaro, Kelly A."/>
    <x v="1"/>
    <x v="30"/>
    <s v="02-15-2025 23:36"/>
    <s v="02-17-2025 08:30"/>
    <s v="false"/>
    <s v="02-27-2025 01:30"/>
    <s v="false"/>
    <s v="02-16-2025 21:02"/>
    <s v="C M, Saravanan"/>
    <x v="25"/>
    <n v="0.40197044950014982"/>
    <n v="11"/>
  </r>
  <r>
    <x v="369"/>
    <x v="2142"/>
    <s v="Marinaro, Matthew"/>
    <x v="1"/>
    <x v="64"/>
    <s v="02-17-2025 09:11"/>
    <s v="02-18-2025 09:11"/>
    <s v="false"/>
    <s v="02-28-2025 02:11"/>
    <s v="false"/>
    <s v="02-17-2025 09:21"/>
    <s v="C M, Saravanan"/>
    <x v="8"/>
    <n v="0.19773802997842471"/>
    <n v="15"/>
  </r>
  <r>
    <x v="250"/>
    <x v="2143"/>
    <s v="Chen, Jin"/>
    <x v="1"/>
    <x v="69"/>
    <s v="02-17-2025 10:09"/>
    <s v="02-18-2025 10:09"/>
    <s v="false"/>
    <s v="02-28-2025 03:09"/>
    <s v="false"/>
    <s v="02-17-2025 10:25"/>
    <s v="C M, Saravanan"/>
    <x v="8"/>
    <n v="0.82256662932211488"/>
    <n v="104"/>
  </r>
  <r>
    <x v="1889"/>
    <x v="2144"/>
    <s v="McDougall, John"/>
    <x v="2"/>
    <x v="23"/>
    <s v="02-17-2025 10:54"/>
    <s v="02-18-2025 10:54"/>
    <s v="false"/>
    <s v="03-03-2025 10:54"/>
    <s v="false"/>
    <s v="02-18-2025 08:37"/>
    <s v="Baldwin, Sharon"/>
    <x v="21"/>
    <n v="0.88922471463853747"/>
    <n v="107"/>
  </r>
  <r>
    <x v="1890"/>
    <x v="2145"/>
    <s v="Reddy, Sai Kumar"/>
    <x v="1"/>
    <x v="19"/>
    <s v="02-17-2025 10:55"/>
    <s v="02-18-2025 10:55"/>
    <s v="false"/>
    <s v="02-28-2025 03:55"/>
    <s v="false"/>
    <s v="02-17-2025 13:15"/>
    <s v="C M, Saravanan"/>
    <x v="8"/>
    <n v="0.63060452572855852"/>
    <n v="37"/>
  </r>
  <r>
    <x v="1891"/>
    <x v="2146"/>
    <s v="Astorino, Maryellen"/>
    <x v="2"/>
    <x v="23"/>
    <s v="02-17-2025 11:40"/>
    <s v="02-17-2025 12:40"/>
    <s v="true"/>
    <s v="02-18-2025 07:40"/>
    <s v="true"/>
    <s v="02-19-2025 09:48"/>
    <s v="Baldwin, Sharon"/>
    <x v="5"/>
    <n v="0.60115802295158272"/>
    <n v="66"/>
  </r>
  <r>
    <x v="1892"/>
    <x v="2147"/>
    <s v="Astorino, Maryellen"/>
    <x v="2"/>
    <x v="23"/>
    <s v="02-17-2025 11:42"/>
    <s v="02-18-2025 11:42"/>
    <s v="false"/>
    <s v="03-03-2025 11:42"/>
    <s v="false"/>
    <s v="02-17-2025 11:42"/>
    <s v="Baldwin, Sharon"/>
    <x v="8"/>
    <n v="0.80766286850385138"/>
    <n v="94"/>
  </r>
  <r>
    <x v="1893"/>
    <x v="2148"/>
    <s v="Saravali, Luisa"/>
    <x v="2"/>
    <x v="23"/>
    <s v="02-17-2025 11:43"/>
    <s v="02-18-2025 11:43"/>
    <s v="false"/>
    <s v="03-03-2025 11:44"/>
    <s v="false"/>
    <s v="02-17-2025 11:43"/>
    <s v="Baldwin, Sharon"/>
    <x v="8"/>
    <n v="0.88326584121510798"/>
    <n v="105"/>
  </r>
  <r>
    <x v="1894"/>
    <x v="2149"/>
    <s v="Johnson, Natalie"/>
    <x v="2"/>
    <x v="23"/>
    <s v="02-17-2025 11:45"/>
    <s v="02-18-2025 11:45"/>
    <s v="false"/>
    <s v="03-03-2025 11:45"/>
    <s v="false"/>
    <s v="02-17-2025 11:45"/>
    <s v="Baldwin, Sharon"/>
    <x v="8"/>
    <n v="0.67417281352270941"/>
    <n v="77"/>
  </r>
  <r>
    <x v="1895"/>
    <x v="2150"/>
    <s v="Johnson, Natalie"/>
    <x v="2"/>
    <x v="23"/>
    <s v="02-17-2025 11:46"/>
    <s v="02-18-2025 11:46"/>
    <s v="false"/>
    <s v="03-03-2025 11:46"/>
    <s v="false"/>
    <s v="02-17-2025 11:46"/>
    <s v="Baldwin, Sharon"/>
    <x v="8"/>
    <n v="0.69855175864988828"/>
    <n v="84"/>
  </r>
  <r>
    <x v="1896"/>
    <x v="2151"/>
    <s v="Teplitzky, Linda"/>
    <x v="2"/>
    <x v="23"/>
    <s v="02-17-2025 11:48"/>
    <s v="02-18-2025 11:48"/>
    <s v="false"/>
    <s v="03-03-2025 11:48"/>
    <s v="false"/>
    <s v="02-17-2025 11:48"/>
    <s v="Baldwin, Sharon"/>
    <x v="8"/>
    <n v="0.22197801095423897"/>
    <n v="22"/>
  </r>
  <r>
    <x v="1897"/>
    <x v="2152"/>
    <s v="Wolff, Tatiana"/>
    <x v="1"/>
    <x v="40"/>
    <s v="02-17-2025 12:22"/>
    <s v="02-18-2025 12:22"/>
    <s v="false"/>
    <s v="02-28-2025 05:22"/>
    <s v="false"/>
    <s v="02-17-2025 15:44"/>
    <s v="C M, Saravanan"/>
    <x v="8"/>
    <n v="0.57043992923863585"/>
    <n v="80"/>
  </r>
  <r>
    <x v="1898"/>
    <x v="2153"/>
    <s v="Fredrik, Dean"/>
    <x v="2"/>
    <x v="23"/>
    <s v="02-17-2025 13:03"/>
    <s v="02-18-2025 13:03"/>
    <s v="false"/>
    <s v="03-03-2025 13:03"/>
    <s v="false"/>
    <s v="02-17-2025 13:03"/>
    <s v="Baldwin, Sharon"/>
    <x v="8"/>
    <n v="0.60595432300362095"/>
    <n v="67"/>
  </r>
  <r>
    <x v="1899"/>
    <x v="2154"/>
    <s v="Dalaker, Judy"/>
    <x v="2"/>
    <x v="23"/>
    <s v="02-17-2025 13:04"/>
    <s v="02-18-2025 13:04"/>
    <s v="false"/>
    <s v="03-03-2025 13:04"/>
    <s v="false"/>
    <s v="02-17-2025 13:04"/>
    <s v="Baldwin, Sharon"/>
    <x v="8"/>
    <n v="0.51382997728906177"/>
    <n v="50"/>
  </r>
  <r>
    <x v="1900"/>
    <x v="2155"/>
    <s v="McDougall, John"/>
    <x v="2"/>
    <x v="23"/>
    <s v="02-17-2025 13:07"/>
    <s v="02-18-2025 09:07"/>
    <s v="false"/>
    <s v="02-24-2025 13:07"/>
    <s v="false"/>
    <s v="02-18-2025 08:37"/>
    <s v="Baldwin, Sharon"/>
    <x v="21"/>
    <n v="0.58376427476717185"/>
    <n v="61"/>
  </r>
  <r>
    <x v="1901"/>
    <x v="2156"/>
    <s v="Chowdhury, Tanvir"/>
    <x v="2"/>
    <x v="4"/>
    <s v="02-17-2025 13:52"/>
    <s v="02-18-2025 13:52"/>
    <s v="false"/>
    <s v="03-03-2025 13:52"/>
    <s v="false"/>
    <s v="02-18-2025 08:11"/>
    <s v="Sanjuan, Sonja"/>
    <x v="21"/>
    <n v="0.39081107756533495"/>
    <n v="33"/>
  </r>
  <r>
    <x v="1902"/>
    <x v="2157"/>
    <s v="Sayers, Gabe"/>
    <x v="1"/>
    <x v="33"/>
    <s v="02-17-2025 13:56"/>
    <s v="02-18-2025 13:56"/>
    <s v="false"/>
    <s v="02-28-2025 06:56"/>
    <s v="false"/>
    <s v="02-17-2025 14:56"/>
    <s v="C M, Saravanan"/>
    <x v="8"/>
    <n v="0.40564617159945349"/>
    <n v="44"/>
  </r>
  <r>
    <x v="1903"/>
    <x v="2158"/>
    <s v="CC Intranet"/>
    <x v="1"/>
    <x v="52"/>
    <s v="02-15-2025 05:00"/>
    <s v="02-16-2025 16:30"/>
    <s v="false"/>
    <s v="02-26-2025 10:00"/>
    <s v="false"/>
    <s v="02-15-2025 06:56"/>
    <s v="C M, Saravanan"/>
    <x v="18"/>
    <n v="6.7841489094825458E-2"/>
    <n v="11"/>
  </r>
  <r>
    <x v="1904"/>
    <x v="2159"/>
    <s v="CC Intranet"/>
    <x v="1"/>
    <x v="34"/>
    <s v="02-15-2025 09:00"/>
    <s v="02-15-2025 17:00"/>
    <s v="false"/>
    <s v="02-20-2025 18:00"/>
    <s v="false"/>
    <s v="02-15-2025 09:08"/>
    <s v="C M, Saravanan"/>
    <x v="18"/>
    <n v="0.72237505574073446"/>
    <n v="86"/>
  </r>
  <r>
    <x v="1905"/>
    <x v="2160"/>
    <s v="CC Intranet"/>
    <x v="1"/>
    <x v="52"/>
    <s v="02-15-2025 11:00"/>
    <s v="02-16-2025 19:30"/>
    <s v="false"/>
    <s v="02-26-2025 13:00"/>
    <s v="false"/>
    <s v="02-15-2025 11:04"/>
    <s v="C M, Saravanan"/>
    <x v="18"/>
    <n v="0.87696030593858076"/>
    <n v="120"/>
  </r>
  <r>
    <x v="1906"/>
    <x v="2161"/>
    <s v="Mehta, Deshna"/>
    <x v="1"/>
    <x v="5"/>
    <s v="02-15-2025 00:35"/>
    <s v="02-16-2025 16:30"/>
    <s v="false"/>
    <s v="02-26-2025 10:00"/>
    <s v="false"/>
    <s v="02-15-2025 03:20"/>
    <s v="Sinha, Mahesh"/>
    <x v="18"/>
    <n v="0.61305295641750523"/>
    <n v="47"/>
  </r>
  <r>
    <x v="922"/>
    <x v="2162"/>
    <s v="Alex, Megha"/>
    <x v="1"/>
    <x v="5"/>
    <s v="02-15-2025 01:06"/>
    <s v="02-15-2025 12:00"/>
    <s v="false"/>
    <s v="02-17-2025 17:00"/>
    <s v="false"/>
    <s v="02-15-2025 01:27"/>
    <s v="Sinha, Mahesh"/>
    <x v="18"/>
    <n v="0.4933968873347917"/>
    <n v="34"/>
  </r>
  <r>
    <x v="1907"/>
    <x v="2163"/>
    <s v="Bouwer, Marinel"/>
    <x v="1"/>
    <x v="52"/>
    <s v="02-15-2025 04:08"/>
    <s v="02-16-2025 16:30"/>
    <s v="false"/>
    <s v="02-26-2025 10:00"/>
    <s v="false"/>
    <s v="02-15-2025 09:05"/>
    <s v="C M, Saravanan"/>
    <x v="18"/>
    <n v="0.45294538213107227"/>
    <n v="65"/>
  </r>
  <r>
    <x v="473"/>
    <x v="2164"/>
    <s v="Raymundo, Kate N."/>
    <x v="1"/>
    <x v="64"/>
    <s v="02-15-2025 12:52"/>
    <s v="02-16-2025 21:22"/>
    <s v="false"/>
    <s v="02-26-2025 14:52"/>
    <s v="false"/>
    <s v="02-15-2025 14:03"/>
    <s v="C M, Saravanan"/>
    <x v="18"/>
    <n v="0.37363714720236318"/>
    <n v="34"/>
  </r>
  <r>
    <x v="1908"/>
    <x v="2165"/>
    <s v="Napolitano, John"/>
    <x v="0"/>
    <x v="0"/>
    <s v="02-15-2025 08:46"/>
    <s v="02-17-2025 15:00"/>
    <s v="false"/>
    <s v="02-24-2025 07:00"/>
    <s v="false"/>
    <s v="02-18-2025 10:22"/>
    <s v="Persells, Joe"/>
    <x v="21"/>
    <n v="0.18694877470502669"/>
    <n v="3"/>
  </r>
  <r>
    <x v="1909"/>
    <x v="2166"/>
    <s v="Namburi, Anil"/>
    <x v="1"/>
    <x v="65"/>
    <s v="02-15-2025 09:52"/>
    <s v="02-15-2025 13:52"/>
    <s v="false"/>
    <s v="02-17-2025 18:52"/>
    <s v="false"/>
    <s v="02-15-2025 12:24"/>
    <s v="C M, Saravanan"/>
    <x v="18"/>
    <n v="0.14723661883774186"/>
    <n v="11"/>
  </r>
  <r>
    <x v="1910"/>
    <x v="2167"/>
    <s v="Puraswani, Nilesh"/>
    <x v="1"/>
    <x v="5"/>
    <s v="02-15-2025 02:13"/>
    <s v="02-15-2025 12:00"/>
    <s v="false"/>
    <s v="02-17-2025 17:00"/>
    <s v="false"/>
    <s v="02-15-2025 06:57"/>
    <s v="Sinha, Mahesh"/>
    <x v="18"/>
    <n v="0.58089782125197731"/>
    <n v="43"/>
  </r>
  <r>
    <x v="1653"/>
    <x v="2168"/>
    <s v="Raymond, Chris"/>
    <x v="1"/>
    <x v="46"/>
    <s v="02-15-2025 07:18"/>
    <s v="02-16-2025 16:30"/>
    <s v="false"/>
    <s v="02-26-2025 10:00"/>
    <s v="false"/>
    <s v="02-15-2025 07:57"/>
    <s v="C M, Saravanan"/>
    <x v="18"/>
    <n v="0.85499496509630668"/>
    <n v="108"/>
  </r>
  <r>
    <x v="1911"/>
    <x v="2169"/>
    <s v="Shree, Ramya"/>
    <x v="1"/>
    <x v="43"/>
    <s v="02-15-2025 23:09"/>
    <s v="02-16-2025 15:39"/>
    <s v="false"/>
    <s v="02-21-2025 08:09"/>
    <s v="false"/>
    <s v="02-16-2025 05:46"/>
    <s v="C M, Saravanan"/>
    <x v="25"/>
    <n v="0.36946206398949699"/>
    <n v="24"/>
  </r>
  <r>
    <x v="1912"/>
    <x v="2170"/>
    <s v="Shah, Swapnil"/>
    <x v="2"/>
    <x v="22"/>
    <s v="02-17-2025 06:09"/>
    <s v="02-17-2025 11:00"/>
    <s v="false"/>
    <s v="02-19-2025 07:00"/>
    <s v="false"/>
    <s v="02-17-2025 09:23"/>
    <s v="Sanjuan, Sonja"/>
    <x v="8"/>
    <n v="0.46045422571308925"/>
    <n v="67"/>
  </r>
  <r>
    <x v="1913"/>
    <x v="2171"/>
    <s v="Malaviya, Aarti"/>
    <x v="1"/>
    <x v="5"/>
    <s v="02-15-2025 01:45"/>
    <s v="02-16-2025 16:30"/>
    <s v="false"/>
    <s v="02-26-2025 10:00"/>
    <s v="false"/>
    <s v="02-15-2025 02:00"/>
    <s v="Sinha, Mahesh"/>
    <x v="18"/>
    <n v="0.82026211413818539"/>
    <n v="60"/>
  </r>
  <r>
    <x v="1914"/>
    <x v="2172"/>
    <s v="Mathur, Akshay"/>
    <x v="1"/>
    <x v="5"/>
    <s v="02-15-2025 04:05"/>
    <s v="02-16-2025 16:30"/>
    <s v="false"/>
    <s v="02-26-2025 10:00"/>
    <s v="false"/>
    <s v="02-17-2025 01:22"/>
    <s v="Sinha, Mahesh"/>
    <x v="8"/>
    <n v="0.41297614508688452"/>
    <n v="29"/>
  </r>
  <r>
    <x v="1915"/>
    <x v="2173"/>
    <s v="Horton, Eileen"/>
    <x v="2"/>
    <x v="61"/>
    <s v="02-15-2025 14:21"/>
    <s v="02-17-2025 15:00"/>
    <s v="false"/>
    <s v="02-24-2025 07:00"/>
    <s v="false"/>
    <s v="02-17-2025 12:07"/>
    <s v="Baldwin, Sharon"/>
    <x v="8"/>
    <n v="0.73356715388887983"/>
    <n v="37"/>
  </r>
  <r>
    <x v="1916"/>
    <x v="2174"/>
    <s v="Davis, Cole"/>
    <x v="1"/>
    <x v="51"/>
    <s v="02-17-2025 09:20"/>
    <s v="02-17-2025 13:20"/>
    <s v="true"/>
    <s v="02-19-2025 09:20"/>
    <s v="false"/>
    <s v="02-17-2025 16:22"/>
    <s v="C M, Saravanan"/>
    <x v="8"/>
    <n v="0.21292567753012892"/>
    <n v="31"/>
  </r>
  <r>
    <x v="1917"/>
    <x v="2175"/>
    <s v="Sharma, Sandip"/>
    <x v="1"/>
    <x v="39"/>
    <s v="02-17-2025 10:20"/>
    <s v="02-18-2025 10:20"/>
    <s v="false"/>
    <s v="02-28-2025 03:20"/>
    <s v="false"/>
    <s v="02-24-2025 02:52"/>
    <s v="Sinha, Mahesh"/>
    <x v="11"/>
    <n v="0.1746645856157738"/>
    <n v="31"/>
  </r>
  <r>
    <x v="1918"/>
    <x v="2176"/>
    <s v="Pittenger, Maxine"/>
    <x v="2"/>
    <x v="15"/>
    <s v="02-17-2025 10:24"/>
    <s v="02-17-2025 18:24"/>
    <s v="false"/>
    <s v="02-24-2025 10:24"/>
    <s v="true"/>
    <s v="02-28-2025 13:51"/>
    <s v="Sanjuan, Sonja"/>
    <x v="19"/>
    <n v="0.45445305447195861"/>
    <n v="15"/>
  </r>
  <r>
    <x v="1919"/>
    <x v="2177"/>
    <s v="Henehan, Christina"/>
    <x v="1"/>
    <x v="19"/>
    <s v="02-17-2025 10:53"/>
    <s v="02-18-2025 10:53"/>
    <s v="false"/>
    <s v="02-28-2025 03:53"/>
    <s v="false"/>
    <s v="02-17-2025 13:13"/>
    <s v="C M, Saravanan"/>
    <x v="8"/>
    <n v="0.96712612851234159"/>
    <n v="57"/>
  </r>
  <r>
    <x v="1920"/>
    <x v="2178"/>
    <s v="Matar, Natalie"/>
    <x v="1"/>
    <x v="76"/>
    <s v="02-14-2025 18:21"/>
    <s v="02-16-2025 10:51"/>
    <s v="false"/>
    <s v="02-26-2025 04:21"/>
    <s v="false"/>
    <s v="02-15-2025 16:17"/>
    <s v="C M, Saravanan"/>
    <x v="18"/>
    <n v="0.44383425818268496"/>
    <n v="34"/>
  </r>
  <r>
    <x v="1921"/>
    <x v="2179"/>
    <s v="Handayani, Yetty"/>
    <x v="1"/>
    <x v="72"/>
    <s v="02-14-2025 18:26"/>
    <s v="02-16-2025 10:56"/>
    <s v="false"/>
    <s v="02-26-2025 04:27"/>
    <s v="false"/>
    <s v="02-14-2025 19:26"/>
    <s v="C M, Saravanan"/>
    <x v="3"/>
    <n v="0.65768253890114081"/>
    <n v="53"/>
  </r>
  <r>
    <x v="250"/>
    <x v="2180"/>
    <s v="Alvarez, Arizbeth"/>
    <x v="1"/>
    <x v="69"/>
    <s v="02-15-2025 10:51"/>
    <s v="02-16-2025 19:21"/>
    <s v="false"/>
    <s v="02-26-2025 12:51"/>
    <s v="false"/>
    <s v="02-15-2025 12:32"/>
    <s v="C M, Saravanan"/>
    <x v="18"/>
    <n v="0.36499466913388356"/>
    <n v="41"/>
  </r>
  <r>
    <x v="1922"/>
    <x v="2181"/>
    <s v="Kasbarian, Hagop"/>
    <x v="1"/>
    <x v="43"/>
    <s v="02-15-2025 18:18"/>
    <s v="02-16-2025 10:48"/>
    <s v="false"/>
    <s v="02-21-2025 03:18"/>
    <s v="false"/>
    <s v="02-15-2025 19:08"/>
    <s v="C M, Saravanan"/>
    <x v="18"/>
    <n v="0.55188887757876637"/>
    <n v="36"/>
  </r>
  <r>
    <x v="1923"/>
    <x v="2182"/>
    <s v="Dholariya, Ankit"/>
    <x v="1"/>
    <x v="62"/>
    <s v="02-17-2025 08:27"/>
    <s v="02-18-2025 08:27"/>
    <s v="false"/>
    <s v="02-28-2025 01:27"/>
    <s v="false"/>
    <s v="02-18-2025 06:51"/>
    <s v="Sinha, Mahesh"/>
    <x v="21"/>
    <n v="0.62419444569285032"/>
    <n v="87"/>
  </r>
  <r>
    <x v="1924"/>
    <x v="2183"/>
    <s v="Shah, Jigar J."/>
    <x v="2"/>
    <x v="21"/>
    <s v="02-17-2025 09:56"/>
    <s v="02-17-2025 13:56"/>
    <s v="false"/>
    <s v="02-19-2025 09:56"/>
    <s v="false"/>
    <s v="02-17-2025 15:03"/>
    <s v="Sanjuan, Sonja"/>
    <x v="8"/>
    <n v="0.2389002299599341"/>
    <n v="16"/>
  </r>
  <r>
    <x v="1924"/>
    <x v="2184"/>
    <s v="Camp, Jay"/>
    <x v="2"/>
    <x v="21"/>
    <s v="02-17-2025 09:57"/>
    <s v="02-17-2025 13:57"/>
    <s v="false"/>
    <s v="02-19-2025 09:57"/>
    <s v="false"/>
    <s v="02-17-2025 13:30"/>
    <s v="Sanjuan, Sonja"/>
    <x v="8"/>
    <n v="0.93128730759412892"/>
    <n v="59"/>
  </r>
  <r>
    <x v="1925"/>
    <x v="2185"/>
    <s v="Rosenlund, Erin"/>
    <x v="1"/>
    <x v="64"/>
    <s v="02-15-2025 07:02"/>
    <s v="02-16-2025 16:30"/>
    <s v="false"/>
    <s v="02-26-2025 10:00"/>
    <s v="false"/>
    <s v="02-15-2025 08:10"/>
    <s v="C M, Saravanan"/>
    <x v="18"/>
    <n v="0.30150104780947062"/>
    <n v="28"/>
  </r>
  <r>
    <x v="1926"/>
    <x v="2186"/>
    <s v="Hommel, Owen"/>
    <x v="1"/>
    <x v="52"/>
    <s v="02-15-2025 12:12"/>
    <s v="02-16-2025 20:42"/>
    <s v="false"/>
    <s v="02-26-2025 14:12"/>
    <s v="false"/>
    <s v="02-15-2025 12:24"/>
    <s v="C M, Saravanan"/>
    <x v="18"/>
    <n v="0.24248939329396513"/>
    <n v="29"/>
  </r>
  <r>
    <x v="1927"/>
    <x v="2187"/>
    <s v="Joshi, Krutarth"/>
    <x v="1"/>
    <x v="5"/>
    <s v="02-15-2025 04:44"/>
    <s v="02-16-2025 16:30"/>
    <s v="false"/>
    <s v="02-26-2025 10:00"/>
    <s v="false"/>
    <s v="02-17-2025 01:23"/>
    <s v="Sinha, Mahesh"/>
    <x v="8"/>
    <n v="0.4597964660603161"/>
    <n v="32"/>
  </r>
  <r>
    <x v="1928"/>
    <x v="2188"/>
    <s v="Begum, Asfiya"/>
    <x v="1"/>
    <x v="62"/>
    <s v="02-15-2025 07:44"/>
    <s v="02-16-2025 16:30"/>
    <s v="false"/>
    <s v="02-26-2025 10:00"/>
    <s v="false"/>
    <s v="02-17-2025 02:34"/>
    <s v="Sinha, Mahesh"/>
    <x v="8"/>
    <n v="0.72983785144931601"/>
    <n v="106"/>
  </r>
  <r>
    <x v="1929"/>
    <x v="2189"/>
    <s v="Wani, Komal"/>
    <x v="1"/>
    <x v="62"/>
    <s v="02-16-2025 00:34"/>
    <s v="02-17-2025 08:30"/>
    <s v="false"/>
    <s v="02-27-2025 01:30"/>
    <s v="false"/>
    <s v="02-18-2025 03:53"/>
    <s v="Sinha, Mahesh"/>
    <x v="21"/>
    <n v="0.72093571360999675"/>
    <n v="105"/>
  </r>
  <r>
    <x v="1930"/>
    <x v="2190"/>
    <s v="Karia, Parth"/>
    <x v="1"/>
    <x v="62"/>
    <s v="02-16-2025 02:07"/>
    <s v="02-17-2025 08:30"/>
    <s v="false"/>
    <s v="02-27-2025 01:30"/>
    <s v="false"/>
    <s v="02-17-2025 03:04"/>
    <s v="Sinha, Mahesh"/>
    <x v="8"/>
    <n v="0.20023393242393694"/>
    <n v="32"/>
  </r>
  <r>
    <x v="255"/>
    <x v="2191"/>
    <s v="Sarno, Christopher A."/>
    <x v="1"/>
    <x v="65"/>
    <s v="02-15-2025 09:14"/>
    <s v="02-16-2025 17:44"/>
    <s v="false"/>
    <s v="02-26-2025 11:14"/>
    <s v="false"/>
    <s v="02-15-2025 10:50"/>
    <s v="C M, Saravanan"/>
    <x v="18"/>
    <n v="0.14244914510298001"/>
    <n v="10"/>
  </r>
  <r>
    <x v="1931"/>
    <x v="2192"/>
    <s v="Gozdeck, Todj"/>
    <x v="2"/>
    <x v="20"/>
    <s v="02-16-2025 12:49"/>
    <s v="02-18-2025 07:00"/>
    <s v="false"/>
    <s v="03-03-2025 07:00"/>
    <s v="false"/>
    <s v="02-18-2025 12:31"/>
    <s v="Baldwin, Sharon"/>
    <x v="21"/>
    <n v="0.4711687029971886"/>
    <n v="6"/>
  </r>
  <r>
    <x v="1932"/>
    <x v="2193"/>
    <s v="Cownie, William"/>
    <x v="1"/>
    <x v="64"/>
    <s v="02-15-2025 10:10"/>
    <s v="02-15-2025 14:10"/>
    <s v="false"/>
    <s v="02-17-2025 19:10"/>
    <s v="false"/>
    <s v="02-15-2025 14:31"/>
    <s v="C M, Saravanan"/>
    <x v="18"/>
    <n v="7.7330153087890707E-2"/>
    <n v="5"/>
  </r>
  <r>
    <x v="1933"/>
    <x v="2194"/>
    <s v="Saxena, Ayushree"/>
    <x v="1"/>
    <x v="62"/>
    <s v="02-17-2025 00:57"/>
    <s v="02-18-2025 00:58"/>
    <s v="false"/>
    <s v="02-27-2025 17:58"/>
    <s v="false"/>
    <s v="02-17-2025 02:38"/>
    <s v="Sinha, Mahesh"/>
    <x v="8"/>
    <n v="0.44597930803751729"/>
    <n v="61"/>
  </r>
  <r>
    <x v="703"/>
    <x v="2195"/>
    <s v="Lawrence, Abin"/>
    <x v="3"/>
    <x v="77"/>
    <s v="02-17-2025 06:56"/>
    <s v="02-17-2025 12:56"/>
    <s v="true"/>
    <s v="02-19-2025 06:56"/>
    <s v="false"/>
    <s v="02-18-2025 01:08"/>
    <s v="Paul, Kimberly"/>
    <x v="21"/>
    <n v="2.1518524289778074E-2"/>
    <n v="2"/>
  </r>
  <r>
    <x v="1934"/>
    <x v="2196"/>
    <s v="Ludden, Travis"/>
    <x v="2"/>
    <x v="27"/>
    <s v="02-17-2025 09:27"/>
    <s v="02-18-2025 09:27"/>
    <s v="false"/>
    <s v="03-03-2025 09:27"/>
    <s v="false"/>
    <s v="02-17-2025 09:48"/>
    <s v="Sanjuan, Sonja"/>
    <x v="8"/>
    <n v="0.79618192096336982"/>
    <n v="52"/>
  </r>
  <r>
    <x v="1935"/>
    <x v="2197"/>
    <s v="Gendelman, Jennifer"/>
    <x v="1"/>
    <x v="69"/>
    <s v="02-17-2025 09:44"/>
    <s v="02-18-2025 09:44"/>
    <s v="false"/>
    <s v="02-28-2025 02:44"/>
    <s v="false"/>
    <s v="02-17-2025 10:58"/>
    <s v="C M, Saravanan"/>
    <x v="8"/>
    <n v="0.88432494200604583"/>
    <n v="107"/>
  </r>
  <r>
    <x v="1935"/>
    <x v="2198"/>
    <s v="Gendelman, Jennifer"/>
    <x v="1"/>
    <x v="69"/>
    <s v="02-17-2025 13:55"/>
    <s v="02-18-2025 13:55"/>
    <s v="false"/>
    <s v="02-28-2025 06:55"/>
    <s v="false"/>
    <s v="02-17-2025 15:42"/>
    <s v="C M, Saravanan"/>
    <x v="8"/>
    <n v="0.40822436801211526"/>
    <n v="49"/>
  </r>
  <r>
    <x v="1936"/>
    <x v="2199"/>
    <s v="Sathiyamoorthi, V"/>
    <x v="0"/>
    <x v="7"/>
    <s v="02-15-2025 09:01"/>
    <s v="02-17-2025 11:00"/>
    <s v="true"/>
    <s v="02-19-2025 07:00"/>
    <s v="true"/>
    <s v="02-19-2025 13:30"/>
    <s v="Persells, Joe"/>
    <x v="5"/>
    <n v="0.78975630121195362"/>
    <n v="9"/>
  </r>
  <r>
    <x v="1937"/>
    <x v="2200"/>
    <s v="S, Kartik H"/>
    <x v="1"/>
    <x v="46"/>
    <s v="02-15-2025 10:23"/>
    <s v="02-15-2025 14:23"/>
    <s v="false"/>
    <s v="02-17-2025 19:23"/>
    <s v="false"/>
    <s v="02-17-2025 07:12"/>
    <s v="C M, Saravanan"/>
    <x v="8"/>
    <n v="0.43808526395577219"/>
    <n v="64"/>
  </r>
  <r>
    <x v="250"/>
    <x v="2201"/>
    <s v="Brown, Taylor"/>
    <x v="1"/>
    <x v="52"/>
    <s v="02-15-2025 19:45"/>
    <s v="02-17-2025 04:45"/>
    <s v="false"/>
    <s v="02-26-2025 21:45"/>
    <s v="false"/>
    <s v="02-17-2025 10:45"/>
    <s v="C M, Saravanan"/>
    <x v="8"/>
    <n v="0.67187486616069958"/>
    <n v="95"/>
  </r>
  <r>
    <x v="1888"/>
    <x v="2202"/>
    <s v="Castillo Calderon, Euri"/>
    <x v="1"/>
    <x v="30"/>
    <s v="02-15-2025 23:27"/>
    <s v="02-17-2025 08:27"/>
    <s v="false"/>
    <s v="02-27-2025 01:27"/>
    <s v="false"/>
    <s v="02-15-2025 23:59"/>
    <s v="C M, Saravanan"/>
    <x v="18"/>
    <n v="0.54741763023423107"/>
    <n v="15"/>
  </r>
  <r>
    <x v="1938"/>
    <x v="2203"/>
    <s v="Campbell, Bryna"/>
    <x v="1"/>
    <x v="51"/>
    <s v="02-16-2025 19:21"/>
    <s v="02-17-2025 03:51"/>
    <s v="false"/>
    <s v="02-21-2025 19:51"/>
    <s v="false"/>
    <s v="02-16-2025 19:35"/>
    <s v="C M, Saravanan"/>
    <x v="25"/>
    <n v="0.43678553271575438"/>
    <n v="63"/>
  </r>
  <r>
    <x v="1939"/>
    <x v="2204"/>
    <s v="Dowling, Patricia"/>
    <x v="1"/>
    <x v="33"/>
    <s v="02-17-2025 08:53"/>
    <s v="02-18-2025 08:53"/>
    <s v="false"/>
    <s v="02-28-2025 01:53"/>
    <s v="false"/>
    <s v="02-18-2025 15:42"/>
    <s v="C M, Saravanan"/>
    <x v="21"/>
    <n v="0.69480095626445681"/>
    <n v="83"/>
  </r>
  <r>
    <x v="1940"/>
    <x v="2205"/>
    <s v="Miranda, Tasha"/>
    <x v="2"/>
    <x v="54"/>
    <s v="02-17-2025 08:59"/>
    <s v="02-18-2025 08:59"/>
    <s v="false"/>
    <s v="03-03-2025 08:59"/>
    <s v="false"/>
    <s v="02-17-2025 09:15"/>
    <s v="Sanjuan, Sonja"/>
    <x v="8"/>
    <n v="0.94304448977719846"/>
    <n v="49"/>
  </r>
  <r>
    <x v="1941"/>
    <x v="2206"/>
    <s v="Bagoff, Gary N."/>
    <x v="1"/>
    <x v="52"/>
    <s v="02-17-2025 10:03"/>
    <s v="02-18-2025 10:03"/>
    <s v="false"/>
    <s v="02-28-2025 03:03"/>
    <s v="false"/>
    <s v="02-17-2025 12:33"/>
    <s v="C M, Saravanan"/>
    <x v="8"/>
    <n v="0.2683342438775862"/>
    <n v="35"/>
  </r>
  <r>
    <x v="1942"/>
    <x v="2207"/>
    <s v="Guyder, Lauren"/>
    <x v="1"/>
    <x v="52"/>
    <s v="02-16-2025 09:51"/>
    <s v="02-17-2025 10:21"/>
    <s v="false"/>
    <s v="02-27-2025 03:21"/>
    <s v="false"/>
    <s v="02-16-2025 10:11"/>
    <s v="C M, Saravanan"/>
    <x v="25"/>
    <n v="0.69744710103556717"/>
    <n v="97"/>
  </r>
  <r>
    <x v="1943"/>
    <x v="2208"/>
    <s v="CC Intranet"/>
    <x v="1"/>
    <x v="72"/>
    <s v="02-16-2025 18:00"/>
    <s v="02-17-2025 18:30"/>
    <s v="false"/>
    <s v="02-27-2025 11:30"/>
    <s v="false"/>
    <s v="02-16-2025 22:00"/>
    <s v="C M, Saravanan"/>
    <x v="25"/>
    <n v="0.66406495550693367"/>
    <n v="54"/>
  </r>
  <r>
    <x v="369"/>
    <x v="2209"/>
    <s v="Guyder, Lauren"/>
    <x v="1"/>
    <x v="52"/>
    <s v="02-16-2025 09:52"/>
    <s v="02-17-2025 10:22"/>
    <s v="false"/>
    <s v="02-27-2025 03:22"/>
    <s v="false"/>
    <s v="02-16-2025 11:28"/>
    <s v="C M, Saravanan"/>
    <x v="25"/>
    <n v="0.82692938097336799"/>
    <n v="115"/>
  </r>
  <r>
    <x v="1944"/>
    <x v="2210"/>
    <s v="Zari, Diana"/>
    <x v="1"/>
    <x v="33"/>
    <s v="02-17-2025 00:09"/>
    <s v="02-18-2025 00:09"/>
    <s v="false"/>
    <s v="02-27-2025 17:09"/>
    <s v="false"/>
    <s v="02-17-2025 13:20"/>
    <s v="C M, Saravanan"/>
    <x v="8"/>
    <n v="0.38677121344837373"/>
    <n v="41"/>
  </r>
  <r>
    <x v="1945"/>
    <x v="2211"/>
    <s v="Crowley, Laura"/>
    <x v="2"/>
    <x v="35"/>
    <s v="02-17-2025 08:25"/>
    <s v="02-18-2025 08:25"/>
    <s v="false"/>
    <s v="03-03-2025 08:25"/>
    <s v="false"/>
    <s v="02-17-2025 09:47"/>
    <s v="Smith, Sean"/>
    <x v="8"/>
    <n v="0.40192402696925966"/>
    <n v="20"/>
  </r>
  <r>
    <x v="1946"/>
    <x v="2212"/>
    <s v="Carlino, Joseph"/>
    <x v="1"/>
    <x v="66"/>
    <s v="02-17-2025 11:38"/>
    <s v="02-18-2025 11:38"/>
    <s v="false"/>
    <s v="02-28-2025 04:38"/>
    <s v="false"/>
    <s v="02-17-2025 13:05"/>
    <s v="C M, Saravanan"/>
    <x v="8"/>
    <n v="0.16527686808579245"/>
    <n v="12"/>
  </r>
  <r>
    <x v="370"/>
    <x v="2213"/>
    <s v="Siegel, Joshua"/>
    <x v="1"/>
    <x v="52"/>
    <s v="02-16-2025 09:49"/>
    <s v="02-17-2025 20:52"/>
    <s v="false"/>
    <s v="02-27-2025 13:52"/>
    <s v="false"/>
    <s v="02-17-2025 07:02"/>
    <s v="C M, Saravanan"/>
    <x v="8"/>
    <n v="0.56950885587216449"/>
    <n v="80"/>
  </r>
  <r>
    <x v="680"/>
    <x v="2214"/>
    <s v="Mendez, Damariz"/>
    <x v="1"/>
    <x v="69"/>
    <s v="02-16-2025 14:16"/>
    <s v="02-17-2025 14:46"/>
    <s v="false"/>
    <s v="02-27-2025 07:46"/>
    <s v="false"/>
    <s v="02-18-2025 09:04"/>
    <s v="C M, Saravanan"/>
    <x v="21"/>
    <n v="0.80498218806691846"/>
    <n v="99"/>
  </r>
  <r>
    <x v="680"/>
    <x v="2215"/>
    <s v="Callanan, Sean"/>
    <x v="1"/>
    <x v="66"/>
    <s v="02-17-2025 08:42"/>
    <s v="02-18-2025 08:42"/>
    <s v="false"/>
    <s v="02-28-2025 01:42"/>
    <s v="false"/>
    <s v="02-17-2025 12:44"/>
    <s v="C M, Saravanan"/>
    <x v="8"/>
    <n v="0.58530254561210304"/>
    <n v="54"/>
  </r>
  <r>
    <x v="1947"/>
    <x v="2216"/>
    <s v="Roberg, Anna"/>
    <x v="2"/>
    <x v="44"/>
    <s v="02-17-2025 09:23"/>
    <s v="02-17-2025 17:23"/>
    <s v="false"/>
    <s v="02-24-2025 09:23"/>
    <s v="false"/>
    <s v="02-17-2025 09:54"/>
    <s v="Smith, Sean"/>
    <x v="8"/>
    <n v="0.54092548147656472"/>
    <n v="18"/>
  </r>
  <r>
    <x v="1948"/>
    <x v="2217"/>
    <s v="Skrzypek, Joseph"/>
    <x v="2"/>
    <x v="63"/>
    <s v="02-17-2025 09:50"/>
    <s v="02-17-2025 10:50"/>
    <s v="true"/>
    <s v="02-17-2025 17:50"/>
    <s v="false"/>
    <s v="02-17-2025 12:28"/>
    <s v="Smith, Sean"/>
    <x v="8"/>
    <n v="0.36759935604756588"/>
    <n v="22"/>
  </r>
  <r>
    <x v="1949"/>
    <x v="2218"/>
    <s v="Bonomini, Kristen"/>
    <x v="1"/>
    <x v="64"/>
    <s v="02-17-2025 12:24"/>
    <s v="02-18-2025 12:24"/>
    <s v="false"/>
    <s v="02-28-2025 05:24"/>
    <s v="false"/>
    <s v="02-17-2025 12:50"/>
    <s v="C M, Saravanan"/>
    <x v="8"/>
    <n v="0.60169702693862404"/>
    <n v="53"/>
  </r>
  <r>
    <x v="1950"/>
    <x v="2219"/>
    <s v="Dedji, Hannah"/>
    <x v="1"/>
    <x v="72"/>
    <s v="02-17-2025 12:54"/>
    <s v="02-18-2025 12:54"/>
    <s v="true"/>
    <s v="02-28-2025 05:54"/>
    <s v="false"/>
    <s v="02-18-2025 17:07"/>
    <s v="C M, Saravanan"/>
    <x v="21"/>
    <n v="0.32649170013600537"/>
    <n v="22"/>
  </r>
  <r>
    <x v="1951"/>
    <x v="2220"/>
    <s v="Osher, Shanee"/>
    <x v="1"/>
    <x v="69"/>
    <s v="02-16-2025 10:51"/>
    <s v="02-17-2025 11:21"/>
    <s v="false"/>
    <s v="02-27-2025 04:21"/>
    <s v="false"/>
    <s v="02-17-2025 09:45"/>
    <s v="C M, Saravanan"/>
    <x v="8"/>
    <n v="0.64837933305386575"/>
    <n v="82"/>
  </r>
  <r>
    <x v="393"/>
    <x v="2221"/>
    <s v="Guzman, Raquel"/>
    <x v="3"/>
    <x v="73"/>
    <s v="02-17-2025 12:25"/>
    <s v="02-17-2025 18:25"/>
    <s v="false"/>
    <s v="02-19-2025 12:25"/>
    <s v="false"/>
    <s v="02-17-2025 12:31"/>
    <s v="Paul, Kimberly"/>
    <x v="8"/>
    <n v="0.16422177708099162"/>
    <n v="4"/>
  </r>
  <r>
    <x v="1952"/>
    <x v="2222"/>
    <s v="Horowitz, Robert"/>
    <x v="1"/>
    <x v="68"/>
    <s v="02-15-2025 20:59"/>
    <s v="02-17-2025 05:59"/>
    <s v="false"/>
    <s v="02-26-2025 22:59"/>
    <s v="false"/>
    <s v="02-17-2025 16:32"/>
    <s v="C M, Saravanan"/>
    <x v="8"/>
    <n v="0.81352553571734942"/>
    <n v="79"/>
  </r>
  <r>
    <x v="1953"/>
    <x v="2223"/>
    <s v="Tateh Achenjang, Brandon"/>
    <x v="2"/>
    <x v="44"/>
    <s v="02-17-2025 07:56"/>
    <s v="02-17-2025 11:56"/>
    <s v="false"/>
    <s v="02-19-2025 07:56"/>
    <s v="false"/>
    <s v="02-17-2025 09:35"/>
    <s v="Smith, Sean"/>
    <x v="8"/>
    <n v="0.75646693897017825"/>
    <n v="28"/>
  </r>
  <r>
    <x v="1954"/>
    <x v="2224"/>
    <s v="Rosales, David"/>
    <x v="1"/>
    <x v="43"/>
    <s v="02-16-2025 01:49"/>
    <s v="02-16-2025 12:00"/>
    <s v="false"/>
    <s v="02-18-2025 08:30"/>
    <s v="false"/>
    <s v="02-16-2025 02:34"/>
    <s v="C M, Saravanan"/>
    <x v="25"/>
    <n v="0.84729092795448369"/>
    <n v="61"/>
  </r>
  <r>
    <x v="1077"/>
    <x v="2225"/>
    <s v="Purswani, Honey"/>
    <x v="1"/>
    <x v="36"/>
    <s v="02-17-2025 00:50"/>
    <s v="02-18-2025 00:50"/>
    <s v="false"/>
    <s v="02-27-2025 17:50"/>
    <s v="false"/>
    <s v="02-17-2025 02:11"/>
    <s v="Sinha, Mahesh"/>
    <x v="8"/>
    <n v="0.76439072009493347"/>
    <n v="68"/>
  </r>
  <r>
    <x v="1955"/>
    <x v="2226"/>
    <s v="Sridhar, Karthick"/>
    <x v="1"/>
    <x v="56"/>
    <s v="02-17-2025 04:15"/>
    <s v="02-17-2025 08:15"/>
    <s v="false"/>
    <s v="02-19-2025 04:15"/>
    <s v="false"/>
    <s v="02-17-2025 05:31"/>
    <s v="Sinha, Mahesh"/>
    <x v="8"/>
    <n v="0.78609899371951886"/>
    <n v="46"/>
  </r>
  <r>
    <x v="1956"/>
    <x v="2227"/>
    <s v="Dodia, Neeraj"/>
    <x v="1"/>
    <x v="1"/>
    <s v="02-17-2025 08:55"/>
    <s v="02-18-2025 08:55"/>
    <s v="false"/>
    <s v="02-28-2025 01:56"/>
    <s v="false"/>
    <s v="02-19-2025 15:09"/>
    <s v="C M, Saravanan"/>
    <x v="5"/>
    <n v="0.86076079762273361"/>
    <n v="71"/>
  </r>
  <r>
    <x v="698"/>
    <x v="2228"/>
    <s v="Dodia, Neeraj"/>
    <x v="1"/>
    <x v="33"/>
    <s v="02-17-2025 09:25"/>
    <s v="02-18-2025 09:25"/>
    <s v="true"/>
    <s v="02-28-2025 02:26"/>
    <s v="false"/>
    <s v="02-24-2025 08:58"/>
    <s v="C M, Saravanan"/>
    <x v="11"/>
    <n v="0.130377605610415"/>
    <n v="16"/>
  </r>
  <r>
    <x v="1957"/>
    <x v="2229"/>
    <s v="Bao, Michelle"/>
    <x v="1"/>
    <x v="66"/>
    <s v="02-17-2025 11:25"/>
    <s v="02-18-2025 11:25"/>
    <s v="false"/>
    <s v="02-28-2025 04:25"/>
    <s v="false"/>
    <s v="02-17-2025 14:57"/>
    <s v="C M, Saravanan"/>
    <x v="8"/>
    <n v="0.43377819361261416"/>
    <n v="39"/>
  </r>
  <r>
    <x v="1958"/>
    <x v="2230"/>
    <s v="Bhambhani, Dishit"/>
    <x v="1"/>
    <x v="62"/>
    <s v="02-16-2025 21:15"/>
    <s v="02-17-2025 21:45"/>
    <s v="true"/>
    <s v="02-27-2025 14:45"/>
    <s v="false"/>
    <s v="02-18-2025 04:01"/>
    <s v="Sinha, Mahesh"/>
    <x v="21"/>
    <n v="0.65869648215141074"/>
    <n v="95"/>
  </r>
  <r>
    <x v="357"/>
    <x v="2231"/>
    <s v="Jain, Avnit"/>
    <x v="1"/>
    <x v="36"/>
    <s v="02-17-2025 01:02"/>
    <s v="02-17-2025 05:02"/>
    <s v="false"/>
    <s v="02-19-2025 01:02"/>
    <s v="false"/>
    <s v="02-17-2025 04:56"/>
    <s v="Sinha, Mahesh"/>
    <x v="8"/>
    <n v="0.86839488786964392"/>
    <n v="78"/>
  </r>
  <r>
    <x v="1959"/>
    <x v="2232"/>
    <s v="Nagarjun, Shivva Bala"/>
    <x v="1"/>
    <x v="39"/>
    <s v="02-17-2025 01:42"/>
    <s v="02-18-2025 01:42"/>
    <s v="false"/>
    <s v="02-27-2025 18:42"/>
    <s v="false"/>
    <s v="02-17-2025 02:57"/>
    <s v="Sinha, Mahesh"/>
    <x v="8"/>
    <n v="0.25034437181349711"/>
    <n v="36"/>
  </r>
  <r>
    <x v="1960"/>
    <x v="2233"/>
    <s v="Parikh, Snehal"/>
    <x v="1"/>
    <x v="36"/>
    <s v="02-17-2025 02:37"/>
    <s v="02-17-2025 06:37"/>
    <s v="false"/>
    <s v="02-19-2025 02:37"/>
    <s v="false"/>
    <s v="02-17-2025 05:34"/>
    <s v="Sinha, Mahesh"/>
    <x v="8"/>
    <n v="0.82929049607679206"/>
    <n v="74"/>
  </r>
  <r>
    <x v="1961"/>
    <x v="2234"/>
    <s v="Bonagiri, Aditi"/>
    <x v="1"/>
    <x v="62"/>
    <s v="02-17-2025 04:02"/>
    <s v="02-18-2025 04:02"/>
    <s v="false"/>
    <s v="02-27-2025 21:02"/>
    <s v="false"/>
    <s v="02-17-2025 06:18"/>
    <s v="Sinha, Mahesh"/>
    <x v="8"/>
    <n v="0.70202202947148573"/>
    <n v="101"/>
  </r>
  <r>
    <x v="1962"/>
    <x v="2235"/>
    <s v="Pabbisetty, Dharma Teja"/>
    <x v="1"/>
    <x v="62"/>
    <s v="02-17-2025 05:38"/>
    <s v="02-18-2025 05:38"/>
    <s v="false"/>
    <s v="02-27-2025 22:38"/>
    <s v="false"/>
    <s v="02-18-2025 00:19"/>
    <s v="Sinha, Mahesh"/>
    <x v="21"/>
    <n v="0.18006050970571297"/>
    <n v="26"/>
  </r>
  <r>
    <x v="1963"/>
    <x v="2236"/>
    <s v="Kadri, Uwais"/>
    <x v="1"/>
    <x v="40"/>
    <s v="02-17-2025 10:11"/>
    <s v="02-18-2025 10:11"/>
    <s v="false"/>
    <s v="02-28-2025 03:11"/>
    <s v="false"/>
    <s v="02-17-2025 11:51"/>
    <s v="C M, Saravanan"/>
    <x v="8"/>
    <n v="0.80702020630527482"/>
    <n v="118"/>
  </r>
  <r>
    <x v="1543"/>
    <x v="2237"/>
    <s v="Meyer, Andrew"/>
    <x v="2"/>
    <x v="6"/>
    <s v="02-17-2025 10:25"/>
    <s v="02-17-2025 14:25"/>
    <s v="true"/>
    <s v="02-19-2025 10:25"/>
    <s v="false"/>
    <s v="02-19-2025 09:22"/>
    <s v="Smith, Sean"/>
    <x v="5"/>
    <n v="0.95272527747181335"/>
    <n v="56"/>
  </r>
  <r>
    <x v="1964"/>
    <x v="2238"/>
    <s v="Plactere, Michael"/>
    <x v="2"/>
    <x v="27"/>
    <s v="02-17-2025 10:27"/>
    <s v="02-18-2025 10:27"/>
    <s v="true"/>
    <s v="03-03-2025 10:27"/>
    <s v="false"/>
    <s v="02-18-2025 18:32"/>
    <s v="Sanjuan, Sonja"/>
    <x v="21"/>
    <n v="0.44377075902976049"/>
    <n v="30"/>
  </r>
  <r>
    <x v="620"/>
    <x v="2239"/>
    <s v="Lipkin, Alexander"/>
    <x v="1"/>
    <x v="69"/>
    <s v="02-16-2025 12:28"/>
    <s v="02-17-2025 12:58"/>
    <s v="false"/>
    <s v="02-27-2025 05:58"/>
    <s v="false"/>
    <s v="02-16-2025 12:41"/>
    <s v="C M, Saravanan"/>
    <x v="25"/>
    <n v="0.25333591812421608"/>
    <n v="28"/>
  </r>
  <r>
    <x v="1965"/>
    <x v="2240"/>
    <s v="Notarangelo, Lynne"/>
    <x v="1"/>
    <x v="52"/>
    <s v="02-17-2025 07:48"/>
    <s v="02-18-2025 07:48"/>
    <s v="false"/>
    <s v="02-28-2025 00:48"/>
    <s v="false"/>
    <s v="02-17-2025 08:47"/>
    <s v="C M, Saravanan"/>
    <x v="8"/>
    <n v="2.4513370378563826E-3"/>
    <n v="1"/>
  </r>
  <r>
    <x v="1966"/>
    <x v="2241"/>
    <s v="Love, Gabriel"/>
    <x v="2"/>
    <x v="44"/>
    <s v="02-17-2025 08:26"/>
    <s v="02-17-2025 12:26"/>
    <s v="false"/>
    <s v="02-19-2025 08:26"/>
    <s v="false"/>
    <s v="02-17-2025 09:17"/>
    <s v="Smith, Sean"/>
    <x v="8"/>
    <n v="0.31714882223736818"/>
    <n v="12"/>
  </r>
  <r>
    <x v="1967"/>
    <x v="2242"/>
    <s v="Abramson, Julianna"/>
    <x v="1"/>
    <x v="66"/>
    <s v="02-17-2025 10:00"/>
    <s v="02-18-2025 10:00"/>
    <s v="false"/>
    <s v="02-28-2025 03:00"/>
    <s v="false"/>
    <s v="02-17-2025 11:37"/>
    <s v="C M, Saravanan"/>
    <x v="8"/>
    <n v="0.65270997513627438"/>
    <n v="63"/>
  </r>
  <r>
    <x v="1968"/>
    <x v="2243"/>
    <s v="Powe, Daniel"/>
    <x v="2"/>
    <x v="54"/>
    <s v="02-17-2025 11:56"/>
    <s v="02-17-2025 15:56"/>
    <s v="false"/>
    <s v="02-19-2025 11:56"/>
    <s v="false"/>
    <s v="02-17-2025 13:29"/>
    <s v="Sanjuan, Sonja"/>
    <x v="8"/>
    <n v="8.4079088819924985E-2"/>
    <n v="4"/>
  </r>
  <r>
    <x v="1968"/>
    <x v="2244"/>
    <s v="Powe, Daniel"/>
    <x v="2"/>
    <x v="63"/>
    <s v="02-17-2025 12:00"/>
    <s v="02-19-2025 15:27"/>
    <s v="false"/>
    <s v="02-21-2025 11:27"/>
    <s v="false"/>
    <s v="02-19-2025 15:32"/>
    <s v="Smith, Sean"/>
    <x v="5"/>
    <n v="0.31254986606693891"/>
    <n v="19"/>
  </r>
  <r>
    <x v="1969"/>
    <x v="2245"/>
    <s v="Gualpa, Silvia"/>
    <x v="1"/>
    <x v="52"/>
    <s v="02-17-2025 14:16"/>
    <s v="02-18-2025 14:16"/>
    <s v="false"/>
    <s v="02-28-2025 07:17"/>
    <s v="false"/>
    <s v="02-18-2025 09:11"/>
    <s v="C M, Saravanan"/>
    <x v="21"/>
    <n v="2.01196064746898E-2"/>
    <n v="2"/>
  </r>
  <r>
    <x v="250"/>
    <x v="2246"/>
    <s v="Sabetta, Joseph"/>
    <x v="1"/>
    <x v="72"/>
    <s v="02-16-2025 15:11"/>
    <s v="02-16-2025 23:11"/>
    <s v="false"/>
    <s v="02-21-2025 15:41"/>
    <s v="false"/>
    <s v="02-16-2025 16:15"/>
    <s v="C M, Saravanan"/>
    <x v="25"/>
    <n v="0.10442524438655554"/>
    <n v="8"/>
  </r>
  <r>
    <x v="1970"/>
    <x v="2247"/>
    <s v="Haggerty, Thomas"/>
    <x v="2"/>
    <x v="2"/>
    <s v="02-17-2025 11:37"/>
    <s v="02-18-2025 07:37"/>
    <s v="false"/>
    <s v="02-24-2025 11:37"/>
    <s v="false"/>
    <s v="02-18-2025 16:06"/>
    <s v="Mandi, Joe"/>
    <x v="21"/>
    <n v="7.1807128042831847E-2"/>
    <n v="2"/>
  </r>
  <r>
    <x v="1971"/>
    <x v="2248"/>
    <s v="Ticktin, Audrey"/>
    <x v="1"/>
    <x v="78"/>
    <s v="02-17-2025 14:36"/>
    <s v="02-18-2025 14:36"/>
    <s v="false"/>
    <s v="02-28-2025 07:37"/>
    <s v="false"/>
    <s v="02-17-2025 15:29"/>
    <s v="C M, Saravanan"/>
    <x v="8"/>
    <n v="0.91086941059047566"/>
    <n v="34"/>
  </r>
  <r>
    <x v="1972"/>
    <x v="2249"/>
    <s v="Davis, Craig"/>
    <x v="1"/>
    <x v="33"/>
    <s v="02-17-2025 09:39"/>
    <s v="02-18-2025 09:39"/>
    <s v="false"/>
    <s v="02-28-2025 02:39"/>
    <s v="false"/>
    <s v="02-17-2025 14:19"/>
    <s v="C M, Saravanan"/>
    <x v="8"/>
    <n v="0.16534295693418377"/>
    <n v="20"/>
  </r>
  <r>
    <x v="1973"/>
    <x v="2250"/>
    <s v="Panda, Pravalika"/>
    <x v="2"/>
    <x v="54"/>
    <s v="02-17-2025 10:49"/>
    <s v="02-18-2025 10:49"/>
    <s v="false"/>
    <s v="03-03-2025 10:49"/>
    <s v="false"/>
    <s v="02-17-2025 11:38"/>
    <s v="Sanjuan, Sonja"/>
    <x v="8"/>
    <n v="4.5086553725105727E-2"/>
    <n v="2"/>
  </r>
  <r>
    <x v="1974"/>
    <x v="2251"/>
    <s v="Gangadia, Darshan"/>
    <x v="1"/>
    <x v="1"/>
    <s v="02-17-2025 11:01"/>
    <s v="02-18-2025 11:01"/>
    <s v="true"/>
    <s v="02-28-2025 04:01"/>
    <s v="false"/>
    <s v="02-19-2025 13:55"/>
    <s v="C M, Saravanan"/>
    <x v="5"/>
    <n v="6.9786398777472058E-2"/>
    <n v="8"/>
  </r>
  <r>
    <x v="1975"/>
    <x v="2252"/>
    <s v="Chimnani, Geeta"/>
    <x v="1"/>
    <x v="36"/>
    <s v="02-17-2025 00:25"/>
    <s v="02-18-2025 00:25"/>
    <s v="false"/>
    <s v="02-27-2025 17:25"/>
    <s v="false"/>
    <s v="02-17-2025 08:20"/>
    <s v="Sinha, Mahesh"/>
    <x v="8"/>
    <n v="0.23136404920663001"/>
    <n v="29"/>
  </r>
  <r>
    <x v="1976"/>
    <x v="2253"/>
    <s v="Patel, Dhruvil"/>
    <x v="1"/>
    <x v="39"/>
    <s v="02-17-2025 09:52"/>
    <s v="02-18-2025 09:52"/>
    <s v="false"/>
    <s v="02-28-2025 02:52"/>
    <s v="false"/>
    <s v="02-18-2025 07:24"/>
    <s v="Sinha, Mahesh"/>
    <x v="21"/>
    <n v="0.98593965273531425"/>
    <n v="168"/>
  </r>
  <r>
    <x v="1977"/>
    <x v="2254"/>
    <s v="Compton, Rich"/>
    <x v="1"/>
    <x v="51"/>
    <s v="02-17-2025 14:31"/>
    <s v="02-18-2025 14:50"/>
    <s v="false"/>
    <s v="02-28-2025 07:50"/>
    <s v="false"/>
    <s v="02-18-2025 17:40"/>
    <s v="C M, Saravanan"/>
    <x v="21"/>
    <n v="0.24428894923618139"/>
    <n v="35"/>
  </r>
  <r>
    <x v="1978"/>
    <x v="2255"/>
    <s v="Jennings, Liam"/>
    <x v="1"/>
    <x v="29"/>
    <s v="02-17-2025 16:00"/>
    <s v="02-18-2025 16:00"/>
    <s v="false"/>
    <s v="02-28-2025 09:00"/>
    <s v="false"/>
    <s v="02-18-2025 10:08"/>
    <s v="C M, Saravanan"/>
    <x v="21"/>
    <n v="0.46164824196940657"/>
    <n v="37"/>
  </r>
  <r>
    <x v="1979"/>
    <x v="2256"/>
    <s v="Voicemail"/>
    <x v="1"/>
    <x v="69"/>
    <s v="02-17-2025 08:35"/>
    <s v="02-18-2025 08:35"/>
    <s v="false"/>
    <s v="02-28-2025 01:35"/>
    <s v="false"/>
    <s v="02-17-2025 10:02"/>
    <s v="C M, Saravanan"/>
    <x v="8"/>
    <n v="0.32487659886255216"/>
    <n v="32"/>
  </r>
  <r>
    <x v="1980"/>
    <x v="2257"/>
    <s v="Luckenbill, Tyler"/>
    <x v="2"/>
    <x v="44"/>
    <s v="02-17-2025 08:51"/>
    <s v="02-18-2025 08:51"/>
    <s v="false"/>
    <s v="03-03-2025 08:51"/>
    <s v="false"/>
    <s v="02-17-2025 09:49"/>
    <s v="Smith, Sean"/>
    <x v="8"/>
    <n v="0.33292473187007876"/>
    <n v="13"/>
  </r>
  <r>
    <x v="1981"/>
    <x v="2258"/>
    <s v="Drozd, Patty"/>
    <x v="1"/>
    <x v="52"/>
    <s v="02-17-2025 08:53"/>
    <s v="02-18-2025 08:53"/>
    <s v="false"/>
    <s v="02-28-2025 01:53"/>
    <s v="false"/>
    <s v="02-17-2025 09:12"/>
    <s v="C M, Saravanan"/>
    <x v="8"/>
    <n v="0.5791043005738542"/>
    <n v="83"/>
  </r>
  <r>
    <x v="1982"/>
    <x v="2259"/>
    <s v="Surana, Kirti"/>
    <x v="1"/>
    <x v="48"/>
    <s v="02-17-2025 03:21"/>
    <s v="02-17-2025 11:21"/>
    <s v="false"/>
    <s v="02-22-2025 11:21"/>
    <s v="false"/>
    <s v="02-17-2025 06:43"/>
    <s v="Sinha, Mahesh"/>
    <x v="8"/>
    <n v="0.59593735217415533"/>
    <n v="54"/>
  </r>
  <r>
    <x v="1983"/>
    <x v="2260"/>
    <s v="Linss, Gina"/>
    <x v="2"/>
    <x v="4"/>
    <s v="02-17-2025 11:38"/>
    <s v="02-18-2025 11:38"/>
    <s v="false"/>
    <s v="03-03-2025 11:38"/>
    <s v="false"/>
    <s v="02-26-2025 08:40"/>
    <s v="Sanjuan, Sonja"/>
    <x v="16"/>
    <n v="0.44530922768853809"/>
    <n v="42"/>
  </r>
  <r>
    <x v="1984"/>
    <x v="2261"/>
    <s v="Paulus, Luisa"/>
    <x v="2"/>
    <x v="31"/>
    <s v="02-17-2025 13:00"/>
    <s v="02-17-2025 17:00"/>
    <s v="false"/>
    <s v="02-19-2025 13:00"/>
    <s v="false"/>
    <s v="02-17-2025 13:33"/>
    <s v="Smith, Sean"/>
    <x v="8"/>
    <n v="0.15346377369516584"/>
    <n v="6"/>
  </r>
  <r>
    <x v="1985"/>
    <x v="2262"/>
    <s v="Thaker, Ronak P."/>
    <x v="1"/>
    <x v="40"/>
    <s v="02-17-2025 14:30"/>
    <s v="02-18-2025 14:30"/>
    <s v="false"/>
    <s v="02-28-2025 07:30"/>
    <s v="false"/>
    <s v="02-18-2025 08:39"/>
    <s v="C M, Saravanan"/>
    <x v="21"/>
    <n v="0.84706374847638111"/>
    <n v="122"/>
  </r>
  <r>
    <x v="1986"/>
    <x v="2263"/>
    <s v="Siegel, Joshua"/>
    <x v="1"/>
    <x v="52"/>
    <s v="02-17-2025 13:23"/>
    <s v="02-18-2025 13:23"/>
    <s v="false"/>
    <s v="02-28-2025 06:24"/>
    <s v="false"/>
    <s v="02-18-2025 11:19"/>
    <s v="C M, Saravanan"/>
    <x v="21"/>
    <n v="0.27641255998817815"/>
    <n v="36"/>
  </r>
  <r>
    <x v="1987"/>
    <x v="2264"/>
    <s v="Cardenas, Alex"/>
    <x v="2"/>
    <x v="38"/>
    <s v="02-17-2025 15:45"/>
    <s v="02-18-2025 15:45"/>
    <s v="true"/>
    <s v="03-03-2025 15:45"/>
    <s v="false"/>
    <s v="02-18-2025 16:04"/>
    <s v="Persells, Joe"/>
    <x v="21"/>
    <n v="0.50054014495227805"/>
    <n v="4"/>
  </r>
  <r>
    <x v="1988"/>
    <x v="2265"/>
    <s v="Bittner, Joseph"/>
    <x v="1"/>
    <x v="64"/>
    <s v="02-17-2025 08:05"/>
    <s v="02-18-2025 08:05"/>
    <s v="false"/>
    <s v="02-28-2025 01:06"/>
    <s v="false"/>
    <s v="02-17-2025 08:27"/>
    <s v="C M, Saravanan"/>
    <x v="8"/>
    <n v="0.26595300393612797"/>
    <n v="22"/>
  </r>
  <r>
    <x v="1989"/>
    <x v="2266"/>
    <s v="Herrmann, Arnie J."/>
    <x v="2"/>
    <x v="3"/>
    <s v="02-17-2025 08:06"/>
    <s v="02-18-2025 08:06"/>
    <s v="false"/>
    <s v="03-03-2025 08:06"/>
    <s v="false"/>
    <s v="02-17-2025 08:06"/>
    <s v="Sanjuan, Sonja"/>
    <x v="8"/>
    <n v="0.47805055311753542"/>
    <n v="26"/>
  </r>
  <r>
    <x v="1990"/>
    <x v="2267"/>
    <s v="Grohs, Thomas"/>
    <x v="2"/>
    <x v="15"/>
    <s v="02-17-2025 09:00"/>
    <s v="02-18-2025 09:00"/>
    <s v="false"/>
    <s v="03-03-2025 09:00"/>
    <s v="false"/>
    <s v="02-17-2025 13:43"/>
    <s v="Sanjuan, Sonja"/>
    <x v="8"/>
    <n v="0.82804193294703954"/>
    <n v="30"/>
  </r>
  <r>
    <x v="1991"/>
    <x v="2268"/>
    <s v="Marra, Casie"/>
    <x v="2"/>
    <x v="3"/>
    <s v="02-17-2025 09:19"/>
    <s v="02-18-2025 09:19"/>
    <s v="false"/>
    <s v="03-03-2025 09:19"/>
    <s v="false"/>
    <s v="02-17-2025 09:20"/>
    <s v="Sanjuan, Sonja"/>
    <x v="8"/>
    <n v="0.41035290325745555"/>
    <n v="20"/>
  </r>
  <r>
    <x v="1217"/>
    <x v="2269"/>
    <s v="Grohs, Thomas"/>
    <x v="2"/>
    <x v="22"/>
    <s v="02-17-2025 09:31"/>
    <s v="02-24-2025 11:39"/>
    <s v="false"/>
    <s v="03-07-2025 11:39"/>
    <s v="false"/>
    <s v="02-24-2025 14:05"/>
    <s v="Sanjuan, Sonja"/>
    <x v="11"/>
    <n v="0.50132417243477601"/>
    <n v="73"/>
  </r>
  <r>
    <x v="1992"/>
    <x v="2270"/>
    <s v="Aujard-Pearson, Nathalie"/>
    <x v="2"/>
    <x v="63"/>
    <s v="02-17-2025 10:15"/>
    <s v="02-17-2025 18:15"/>
    <s v="false"/>
    <s v="02-24-2025 10:15"/>
    <s v="false"/>
    <s v="02-17-2025 16:13"/>
    <s v="Smith, Sean"/>
    <x v="8"/>
    <n v="0.53629519343599086"/>
    <n v="36"/>
  </r>
  <r>
    <x v="1993"/>
    <x v="2271"/>
    <s v="Leen, Brian"/>
    <x v="1"/>
    <x v="19"/>
    <s v="02-17-2025 10:54"/>
    <s v="02-18-2025 10:54"/>
    <s v="false"/>
    <s v="02-28-2025 03:54"/>
    <s v="false"/>
    <s v="02-27-2025 14:16"/>
    <s v="C M, Saravanan"/>
    <x v="15"/>
    <n v="0.89470160538018306"/>
    <n v="54"/>
  </r>
  <r>
    <x v="681"/>
    <x v="2272"/>
    <s v="Linss, Gina"/>
    <x v="2"/>
    <x v="4"/>
    <s v="02-17-2025 11:22"/>
    <s v="02-17-2025 15:22"/>
    <s v="false"/>
    <s v="02-19-2025 11:22"/>
    <s v="false"/>
    <s v="02-17-2025 12:44"/>
    <s v="Sanjuan, Sonja"/>
    <x v="8"/>
    <n v="0.34966873990604819"/>
    <n v="29"/>
  </r>
  <r>
    <x v="1994"/>
    <x v="2273"/>
    <s v="Yadav, Vikas"/>
    <x v="1"/>
    <x v="36"/>
    <s v="02-17-2025 07:26"/>
    <s v="02-18-2025 07:26"/>
    <s v="false"/>
    <s v="02-28-2025 00:26"/>
    <s v="false"/>
    <s v="02-20-2025 02:19"/>
    <s v="Sinha, Mahesh"/>
    <x v="13"/>
    <n v="0.48023924914433214"/>
    <n v="51"/>
  </r>
  <r>
    <x v="1995"/>
    <x v="2274"/>
    <s v="Timofeyev, Dmitriy"/>
    <x v="2"/>
    <x v="15"/>
    <s v="02-17-2025 08:40"/>
    <s v="02-18-2025 08:40"/>
    <s v="true"/>
    <s v="03-03-2025 08:40"/>
    <s v="false"/>
    <s v="02-20-2025 11:47"/>
    <s v="Sanjuan, Sonja"/>
    <x v="13"/>
    <n v="0.91088751654376399"/>
    <n v="32"/>
  </r>
  <r>
    <x v="1996"/>
    <x v="2275"/>
    <s v="Lombardi, Amanda"/>
    <x v="1"/>
    <x v="40"/>
    <s v="02-17-2025 09:46"/>
    <s v="02-18-2025 09:46"/>
    <s v="false"/>
    <s v="02-28-2025 02:46"/>
    <s v="false"/>
    <s v="02-17-2025 14:02"/>
    <s v="C M, Saravanan"/>
    <x v="8"/>
    <n v="0.32431555955591729"/>
    <n v="50"/>
  </r>
  <r>
    <x v="1570"/>
    <x v="2276"/>
    <s v="Calderon, Danna"/>
    <x v="2"/>
    <x v="4"/>
    <s v="02-17-2025 10:05"/>
    <s v="02-18-2025 10:05"/>
    <s v="false"/>
    <s v="03-03-2025 10:05"/>
    <s v="false"/>
    <s v="02-17-2025 10:34"/>
    <s v="Sanjuan, Sonja"/>
    <x v="8"/>
    <n v="0.4885780188283797"/>
    <n v="45"/>
  </r>
  <r>
    <x v="1997"/>
    <x v="2277"/>
    <s v="Herszenhorn, Benjamin"/>
    <x v="1"/>
    <x v="29"/>
    <s v="02-17-2025 12:11"/>
    <s v="02-18-2025 12:11"/>
    <s v="false"/>
    <s v="02-28-2025 05:11"/>
    <s v="false"/>
    <s v="02-17-2025 16:48"/>
    <s v="C M, Saravanan"/>
    <x v="8"/>
    <n v="0.1780976884678529"/>
    <n v="17"/>
  </r>
  <r>
    <x v="1998"/>
    <x v="2278"/>
    <s v="Horton, Brooke"/>
    <x v="1"/>
    <x v="69"/>
    <s v="02-17-2025 08:03"/>
    <s v="02-18-2025 08:03"/>
    <s v="false"/>
    <s v="02-28-2025 01:03"/>
    <s v="false"/>
    <s v="02-17-2025 08:21"/>
    <s v="C M, Saravanan"/>
    <x v="8"/>
    <n v="0.29441637588813729"/>
    <n v="31"/>
  </r>
  <r>
    <x v="1999"/>
    <x v="2279"/>
    <s v="Markowicz, Claudio"/>
    <x v="1"/>
    <x v="33"/>
    <s v="02-17-2025 09:30"/>
    <s v="02-18-2025 09:30"/>
    <s v="false"/>
    <s v="02-28-2025 02:30"/>
    <s v="false"/>
    <s v="02-17-2025 14:23"/>
    <s v="C M, Saravanan"/>
    <x v="8"/>
    <n v="0.39286116374462443"/>
    <n v="42"/>
  </r>
  <r>
    <x v="2000"/>
    <x v="2280"/>
    <s v="Garg, Shiana"/>
    <x v="2"/>
    <x v="22"/>
    <s v="02-17-2025 09:47"/>
    <s v="02-18-2025 09:47"/>
    <s v="false"/>
    <s v="03-03-2025 09:47"/>
    <s v="false"/>
    <s v="02-17-2025 15:23"/>
    <s v="Sanjuan, Sonja"/>
    <x v="8"/>
    <n v="0.78530747994632633"/>
    <n v="103"/>
  </r>
  <r>
    <x v="2001"/>
    <x v="2281"/>
    <s v="Cilibrasi, Anthony"/>
    <x v="1"/>
    <x v="72"/>
    <s v="02-17-2025 14:34"/>
    <s v="02-18-2025 14:34"/>
    <s v="false"/>
    <s v="02-28-2025 07:34"/>
    <s v="false"/>
    <s v="02-17-2025 20:18"/>
    <s v="C M, Saravanan"/>
    <x v="8"/>
    <n v="5.0717426486509121E-2"/>
    <n v="4"/>
  </r>
  <r>
    <x v="2002"/>
    <x v="2282"/>
    <s v="Yatkowsky, Marc T."/>
    <x v="1"/>
    <x v="51"/>
    <s v="02-17-2025 14:37"/>
    <s v="02-17-2025 18:37"/>
    <s v="false"/>
    <s v="02-19-2025 14:37"/>
    <s v="false"/>
    <s v="02-17-2025 17:46"/>
    <s v="C M, Saravanan"/>
    <x v="8"/>
    <n v="0.91964556448630774"/>
    <n v="126"/>
  </r>
  <r>
    <x v="2003"/>
    <x v="2283"/>
    <s v="Jerkowski, Michaela"/>
    <x v="2"/>
    <x v="63"/>
    <s v="02-17-2025 14:39"/>
    <s v="02-18-2025 14:39"/>
    <s v="false"/>
    <s v="03-03-2025 14:39"/>
    <s v="false"/>
    <s v="02-28-2025 10:36"/>
    <s v="Smith, Sean"/>
    <x v="19"/>
    <n v="0.81621475944825317"/>
    <n v="54"/>
  </r>
  <r>
    <x v="2004"/>
    <x v="2284"/>
    <s v="Thakor, Sunil"/>
    <x v="1"/>
    <x v="56"/>
    <s v="02-17-2025 06:28"/>
    <s v="02-18-2025 06:28"/>
    <s v="false"/>
    <s v="02-27-2025 23:28"/>
    <s v="false"/>
    <s v="02-17-2025 07:20"/>
    <s v="Sinha, Mahesh"/>
    <x v="8"/>
    <n v="0.119226504962889"/>
    <n v="7"/>
  </r>
  <r>
    <x v="2005"/>
    <x v="2285"/>
    <s v="Haberman, Brian"/>
    <x v="1"/>
    <x v="64"/>
    <s v="02-17-2025 07:35"/>
    <s v="02-18-2025 07:35"/>
    <s v="false"/>
    <s v="02-28-2025 00:35"/>
    <s v="false"/>
    <s v="02-23-2025 07:33"/>
    <s v="C M, Saravanan"/>
    <x v="26"/>
    <n v="0.76527976321603108"/>
    <n v="66"/>
  </r>
  <r>
    <x v="1070"/>
    <x v="2286"/>
    <s v="Bernier, Barrett P."/>
    <x v="2"/>
    <x v="9"/>
    <s v="02-17-2025 09:33"/>
    <s v="02-18-2025 09:33"/>
    <s v="false"/>
    <s v="03-03-2025 09:33"/>
    <s v="false"/>
    <s v="02-17-2025 16:36"/>
    <s v="Sanjuan, Sonja"/>
    <x v="8"/>
    <n v="0.85812290553238146"/>
    <n v="27"/>
  </r>
  <r>
    <x v="620"/>
    <x v="2287"/>
    <s v="Sangepu, Shamili"/>
    <x v="1"/>
    <x v="69"/>
    <s v="02-17-2025 10:55"/>
    <s v="02-17-2025 14:55"/>
    <s v="false"/>
    <s v="02-19-2025 10:55"/>
    <s v="false"/>
    <s v="02-17-2025 13:08"/>
    <s v="C M, Saravanan"/>
    <x v="8"/>
    <n v="0.48442493235503381"/>
    <n v="58"/>
  </r>
  <r>
    <x v="2006"/>
    <x v="2288"/>
    <s v="Jean-Baptiste, Peggy"/>
    <x v="1"/>
    <x v="72"/>
    <s v="02-17-2025 13:16"/>
    <s v="02-18-2025 13:16"/>
    <s v="false"/>
    <s v="02-28-2025 06:17"/>
    <s v="false"/>
    <s v="02-17-2025 18:22"/>
    <s v="C M, Saravanan"/>
    <x v="8"/>
    <n v="0.33969998331491169"/>
    <n v="26"/>
  </r>
  <r>
    <x v="2007"/>
    <x v="2289"/>
    <s v="DiDomenico, Dan"/>
    <x v="1"/>
    <x v="40"/>
    <s v="02-17-2025 09:00"/>
    <s v="02-18-2025 09:00"/>
    <s v="false"/>
    <s v="02-28-2025 02:00"/>
    <s v="false"/>
    <s v="02-17-2025 14:03"/>
    <s v="C M, Saravanan"/>
    <x v="8"/>
    <n v="0.36891902246750985"/>
    <n v="56"/>
  </r>
  <r>
    <x v="2008"/>
    <x v="2290"/>
    <s v="Mudigandur, Praneeth Venkat"/>
    <x v="1"/>
    <x v="5"/>
    <s v="02-17-2025 06:40"/>
    <s v="02-18-2025 06:40"/>
    <s v="false"/>
    <s v="02-27-2025 23:40"/>
    <s v="false"/>
    <s v="02-19-2025 02:42"/>
    <s v="Sinha, Mahesh"/>
    <x v="5"/>
    <n v="0.10232980972549277"/>
    <n v="7"/>
  </r>
  <r>
    <x v="428"/>
    <x v="2291"/>
    <s v="Shree, Ramya"/>
    <x v="1"/>
    <x v="48"/>
    <s v="02-17-2025 08:06"/>
    <s v="02-17-2025 16:06"/>
    <s v="false"/>
    <s v="02-22-2025 16:06"/>
    <s v="false"/>
    <s v="02-17-2025 08:25"/>
    <s v="Sinha, Mahesh"/>
    <x v="8"/>
    <n v="0.66374047907359002"/>
    <n v="60"/>
  </r>
  <r>
    <x v="2009"/>
    <x v="2292"/>
    <s v="Linss, Gina"/>
    <x v="1"/>
    <x v="69"/>
    <s v="02-17-2025 14:20"/>
    <s v="02-18-2025 14:20"/>
    <s v="false"/>
    <s v="02-28-2025 07:21"/>
    <s v="false"/>
    <s v="02-17-2025 15:25"/>
    <s v="C M, Saravanan"/>
    <x v="8"/>
    <n v="2.5553774023566511E-2"/>
    <n v="4"/>
  </r>
  <r>
    <x v="2010"/>
    <x v="2293"/>
    <s v="McKenna, Emily"/>
    <x v="1"/>
    <x v="52"/>
    <s v="02-17-2025 11:32"/>
    <s v="02-18-2025 11:32"/>
    <s v="false"/>
    <s v="02-28-2025 04:33"/>
    <s v="false"/>
    <s v="02-17-2025 12:55"/>
    <s v="C M, Saravanan"/>
    <x v="8"/>
    <n v="0.25968275273484875"/>
    <n v="33"/>
  </r>
  <r>
    <x v="2011"/>
    <x v="2294"/>
    <s v="Pokorny, Robert"/>
    <x v="1"/>
    <x v="64"/>
    <s v="02-17-2025 11:45"/>
    <s v="02-17-2025 15:45"/>
    <s v="false"/>
    <s v="02-19-2025 11:45"/>
    <s v="false"/>
    <s v="02-17-2025 13:14"/>
    <s v="C M, Saravanan"/>
    <x v="8"/>
    <n v="4.8354311777364156E-2"/>
    <n v="2"/>
  </r>
  <r>
    <x v="2012"/>
    <x v="2295"/>
    <s v="Will Anderson"/>
    <x v="2"/>
    <x v="2"/>
    <s v="02-17-2025 12:42"/>
    <s v="02-18-2025 12:42"/>
    <s v="false"/>
    <s v="03-03-2025 12:43"/>
    <s v="false"/>
    <s v="02-17-2025 12:45"/>
    <s v="Mandi, Joe"/>
    <x v="8"/>
    <n v="0.47576931232211506"/>
    <n v="16"/>
  </r>
  <r>
    <x v="2013"/>
    <x v="2296"/>
    <s v="Huntoon, David"/>
    <x v="2"/>
    <x v="6"/>
    <s v="02-17-2025 09:43"/>
    <s v="02-18-2025 09:43"/>
    <s v="false"/>
    <s v="03-03-2025 09:43"/>
    <s v="false"/>
    <s v="02-17-2025 09:43"/>
    <s v="Smith, Sean"/>
    <x v="8"/>
    <n v="0.49889383162771994"/>
    <n v="33"/>
  </r>
  <r>
    <x v="2014"/>
    <x v="2297"/>
    <s v="Pfeifer, Miles"/>
    <x v="2"/>
    <x v="6"/>
    <s v="02-17-2025 10:04"/>
    <s v="02-17-2025 18:04"/>
    <s v="false"/>
    <s v="02-24-2025 10:04"/>
    <s v="false"/>
    <s v="02-17-2025 10:04"/>
    <s v="Smith, Sean"/>
    <x v="8"/>
    <n v="0.95534246103201437"/>
    <n v="57"/>
  </r>
  <r>
    <x v="2015"/>
    <x v="2298"/>
    <s v="Pfeifer, Miles"/>
    <x v="2"/>
    <x v="6"/>
    <s v="02-17-2025 10:37"/>
    <s v="02-17-2025 18:37"/>
    <s v="false"/>
    <s v="02-24-2025 10:37"/>
    <s v="false"/>
    <s v="02-17-2025 10:37"/>
    <s v="Smith, Sean"/>
    <x v="8"/>
    <n v="0.61316637998948897"/>
    <n v="38"/>
  </r>
  <r>
    <x v="2016"/>
    <x v="2299"/>
    <s v="Sharma, Tanushree"/>
    <x v="1"/>
    <x v="64"/>
    <s v="02-17-2025 10:50"/>
    <s v="02-18-2025 10:50"/>
    <s v="false"/>
    <s v="02-28-2025 03:50"/>
    <s v="false"/>
    <s v="02-17-2025 10:54"/>
    <s v="C M, Saravanan"/>
    <x v="8"/>
    <n v="0.87832673841935127"/>
    <n v="83"/>
  </r>
  <r>
    <x v="2017"/>
    <x v="2300"/>
    <s v="Lake, Janine"/>
    <x v="2"/>
    <x v="17"/>
    <s v="02-17-2025 10:31"/>
    <s v="02-18-2025 10:31"/>
    <s v="false"/>
    <s v="03-03-2025 10:31"/>
    <s v="false"/>
    <s v="02-17-2025 17:39"/>
    <s v="Mandi, Joe"/>
    <x v="8"/>
    <n v="0.91619639575110645"/>
    <n v="69"/>
  </r>
  <r>
    <x v="2018"/>
    <x v="2301"/>
    <s v="Russo, Danielle"/>
    <x v="1"/>
    <x v="30"/>
    <s v="02-17-2025 13:07"/>
    <s v="02-18-2025 13:07"/>
    <s v="false"/>
    <s v="02-28-2025 06:07"/>
    <s v="false"/>
    <s v="02-18-2025 12:40"/>
    <s v="C M, Saravanan"/>
    <x v="21"/>
    <n v="0.87974082000259057"/>
    <n v="22"/>
  </r>
  <r>
    <x v="1441"/>
    <x v="2302"/>
    <s v="Voicemail"/>
    <x v="1"/>
    <x v="69"/>
    <s v="02-17-2025 10:07"/>
    <s v="02-18-2025 10:07"/>
    <s v="false"/>
    <s v="02-28-2025 03:07"/>
    <s v="false"/>
    <s v="02-17-2025 10:22"/>
    <s v="C M, Saravanan"/>
    <x v="8"/>
    <n v="0.33113262475632421"/>
    <n v="33"/>
  </r>
  <r>
    <x v="2019"/>
    <x v="2303"/>
    <s v="Shorr, Svetlana"/>
    <x v="1"/>
    <x v="52"/>
    <s v="02-17-2025 10:50"/>
    <s v="02-18-2025 10:50"/>
    <s v="false"/>
    <s v="02-28-2025 03:50"/>
    <s v="false"/>
    <s v="02-17-2025 13:14"/>
    <s v="C M, Saravanan"/>
    <x v="8"/>
    <n v="0.5682433062225144"/>
    <n v="79"/>
  </r>
  <r>
    <x v="2020"/>
    <x v="2304"/>
    <s v="Franks, Brett"/>
    <x v="2"/>
    <x v="74"/>
    <s v="02-17-2025 13:09"/>
    <s v="02-18-2025 13:09"/>
    <s v="false"/>
    <s v="03-03-2025 13:09"/>
    <s v="false"/>
    <s v="02-18-2025 10:11"/>
    <s v="Smith, Sean"/>
    <x v="21"/>
    <n v="0.27468117389918434"/>
    <n v="17"/>
  </r>
  <r>
    <x v="2021"/>
    <x v="2305"/>
    <s v="Rizzo, Carmine J."/>
    <x v="2"/>
    <x v="22"/>
    <s v="02-17-2025 10:40"/>
    <s v="02-18-2025 10:40"/>
    <s v="false"/>
    <s v="03-03-2025 10:40"/>
    <s v="false"/>
    <s v="02-17-2025 10:41"/>
    <s v="Sanjuan, Sonja"/>
    <x v="8"/>
    <n v="0.38196440378820118"/>
    <n v="56"/>
  </r>
  <r>
    <x v="2022"/>
    <x v="2306"/>
    <s v="Dickinson, Bernadette"/>
    <x v="1"/>
    <x v="30"/>
    <s v="02-17-2025 10:41"/>
    <s v="02-18-2025 10:41"/>
    <s v="false"/>
    <s v="02-28-2025 03:41"/>
    <s v="false"/>
    <s v="02-18-2025 03:08"/>
    <s v="C M, Saravanan"/>
    <x v="21"/>
    <n v="0.96759773599881604"/>
    <n v="27"/>
  </r>
  <r>
    <x v="1001"/>
    <x v="2307"/>
    <s v="Cisneros, Mariah"/>
    <x v="1"/>
    <x v="1"/>
    <s v="02-17-2025 11:57"/>
    <s v="02-18-2025 11:57"/>
    <s v="false"/>
    <s v="02-28-2025 04:57"/>
    <s v="false"/>
    <s v="02-17-2025 16:24"/>
    <s v="C M, Saravanan"/>
    <x v="8"/>
    <n v="0.95358456264473457"/>
    <n v="76"/>
  </r>
  <r>
    <x v="2023"/>
    <x v="2308"/>
    <s v="Karedia, Alishan"/>
    <x v="1"/>
    <x v="64"/>
    <s v="02-17-2025 14:11"/>
    <s v="02-18-2025 14:11"/>
    <s v="false"/>
    <s v="02-28-2025 07:11"/>
    <s v="false"/>
    <s v="02-18-2025 08:16"/>
    <s v="C M, Saravanan"/>
    <x v="21"/>
    <n v="0.47181517222686176"/>
    <n v="43"/>
  </r>
  <r>
    <x v="2024"/>
    <x v="2309"/>
    <s v="Sen, Partho"/>
    <x v="1"/>
    <x v="39"/>
    <s v="02-18-2025 01:40"/>
    <s v="02-19-2025 01:40"/>
    <s v="false"/>
    <s v="02-28-2025 18:40"/>
    <s v="false"/>
    <s v="02-18-2025 02:36"/>
    <s v="Sinha, Mahesh"/>
    <x v="21"/>
    <n v="0.33494682396567299"/>
    <n v="49"/>
  </r>
  <r>
    <x v="2025"/>
    <x v="2310"/>
    <s v="Troyakov, Svetlana"/>
    <x v="1"/>
    <x v="68"/>
    <s v="02-17-2025 11:28"/>
    <s v="02-18-2025 11:28"/>
    <s v="false"/>
    <s v="02-28-2025 04:28"/>
    <s v="false"/>
    <s v="02-17-2025 13:31"/>
    <s v="C M, Saravanan"/>
    <x v="8"/>
    <n v="0.37644072064051359"/>
    <n v="43"/>
  </r>
  <r>
    <x v="2026"/>
    <x v="2311"/>
    <s v="Sharma, Tanushree"/>
    <x v="1"/>
    <x v="78"/>
    <s v="02-17-2025 11:37"/>
    <s v="02-18-2025 11:37"/>
    <s v="false"/>
    <s v="02-28-2025 04:37"/>
    <s v="false"/>
    <s v="02-17-2025 15:35"/>
    <s v="C M, Saravanan"/>
    <x v="8"/>
    <n v="0.32539535223574101"/>
    <n v="12"/>
  </r>
  <r>
    <x v="2027"/>
    <x v="2312"/>
    <s v="Devlopoulos, Sandrina"/>
    <x v="2"/>
    <x v="61"/>
    <s v="02-17-2025 13:38"/>
    <s v="02-18-2025 09:38"/>
    <s v="false"/>
    <s v="02-24-2025 13:38"/>
    <s v="false"/>
    <s v="02-19-2025 11:46"/>
    <s v="Baldwin, Sharon"/>
    <x v="5"/>
    <n v="0.70817438343113881"/>
    <n v="35"/>
  </r>
  <r>
    <x v="2028"/>
    <x v="2313"/>
    <s v="Anthony, Rachael"/>
    <x v="1"/>
    <x v="40"/>
    <s v="02-17-2025 16:00"/>
    <s v="02-18-2025 16:00"/>
    <s v="false"/>
    <s v="02-28-2025 09:01"/>
    <s v="false"/>
    <s v="02-17-2025 17:42"/>
    <s v="C M, Saravanan"/>
    <x v="8"/>
    <n v="0.63502973416948338"/>
    <n v="92"/>
  </r>
  <r>
    <x v="2029"/>
    <x v="2314"/>
    <s v="Hancock, Matthew"/>
    <x v="1"/>
    <x v="40"/>
    <s v="02-17-2025 15:49"/>
    <s v="02-18-2025 15:49"/>
    <s v="false"/>
    <s v="02-28-2025 08:50"/>
    <s v="false"/>
    <s v="02-18-2025 14:49"/>
    <s v="C M, Saravanan"/>
    <x v="21"/>
    <n v="7.2305587892615319E-2"/>
    <n v="8"/>
  </r>
  <r>
    <x v="2030"/>
    <x v="2315"/>
    <s v="Killian, Michael"/>
    <x v="2"/>
    <x v="35"/>
    <s v="02-17-2025 15:50"/>
    <s v="02-18-2025 17:38"/>
    <s v="true"/>
    <s v="03-03-2025 17:38"/>
    <s v="false"/>
    <s v="02-20-2025 16:32"/>
    <s v="Smith, Sean"/>
    <x v="13"/>
    <n v="0.82284283832420868"/>
    <n v="43"/>
  </r>
  <r>
    <x v="2031"/>
    <x v="2316"/>
    <s v="Medina, Cora"/>
    <x v="2"/>
    <x v="2"/>
    <s v="02-17-2025 18:35"/>
    <s v="02-18-2025 18:36"/>
    <s v="false"/>
    <s v="03-03-2025 18:36"/>
    <s v="false"/>
    <s v="02-18-2025 16:41"/>
    <s v="Mandi, Joe"/>
    <x v="21"/>
    <n v="0.96253463179342857"/>
    <n v="30"/>
  </r>
  <r>
    <x v="1318"/>
    <x v="2317"/>
    <s v="Bhalodia, Kairvy"/>
    <x v="1"/>
    <x v="60"/>
    <s v="02-18-2025 01:30"/>
    <s v="02-19-2025 01:30"/>
    <s v="false"/>
    <s v="02-28-2025 18:30"/>
    <s v="false"/>
    <s v="02-18-2025 01:55"/>
    <s v="Sinha, Mahesh"/>
    <x v="21"/>
    <n v="0.73006218638955711"/>
    <n v="38"/>
  </r>
  <r>
    <x v="1421"/>
    <x v="2318"/>
    <s v="Touré, Chantell"/>
    <x v="3"/>
    <x v="77"/>
    <s v="02-18-2025 03:31"/>
    <s v="02-18-2025 09:31"/>
    <s v="false"/>
    <s v="02-20-2025 03:31"/>
    <s v="false"/>
    <s v="02-18-2025 06:46"/>
    <s v="Paul, Kimberly"/>
    <x v="21"/>
    <n v="0.23902274224473008"/>
    <n v="15"/>
  </r>
  <r>
    <x v="2032"/>
    <x v="2319"/>
    <s v="Chaddha, Riya"/>
    <x v="1"/>
    <x v="48"/>
    <s v="02-18-2025 05:11"/>
    <s v="02-18-2025 13:11"/>
    <s v="false"/>
    <s v="02-23-2025 21:41"/>
    <s v="false"/>
    <s v="02-18-2025 06:49"/>
    <s v="Sinha, Mahesh"/>
    <x v="21"/>
    <n v="0.38176621815606404"/>
    <n v="36"/>
  </r>
  <r>
    <x v="2033"/>
    <x v="2320"/>
    <s v="Loos, Michael"/>
    <x v="1"/>
    <x v="33"/>
    <s v="02-17-2025 14:57"/>
    <s v="02-18-2025 14:57"/>
    <s v="false"/>
    <s v="02-28-2025 07:57"/>
    <s v="false"/>
    <s v="02-17-2025 15:40"/>
    <s v="C M, Saravanan"/>
    <x v="8"/>
    <n v="0.14423746020896999"/>
    <n v="17"/>
  </r>
  <r>
    <x v="2034"/>
    <x v="2321"/>
    <s v="Legge, Andrew"/>
    <x v="1"/>
    <x v="51"/>
    <s v="02-17-2025 15:03"/>
    <s v="02-17-2025 23:03"/>
    <s v="true"/>
    <s v="02-22-2025 23:03"/>
    <s v="false"/>
    <s v="02-18-2025 21:36"/>
    <s v="C M, Saravanan"/>
    <x v="21"/>
    <n v="0.1060490365800385"/>
    <n v="15"/>
  </r>
  <r>
    <x v="2035"/>
    <x v="2322"/>
    <s v="Sicinski-Sendek, Jeffrey"/>
    <x v="2"/>
    <x v="6"/>
    <s v="02-17-2025 12:51"/>
    <s v="02-18-2025 08:51"/>
    <s v="false"/>
    <s v="02-24-2025 12:51"/>
    <s v="false"/>
    <s v="02-17-2025 12:51"/>
    <s v="Smith, Sean"/>
    <x v="8"/>
    <n v="0.14709315916862964"/>
    <n v="9"/>
  </r>
  <r>
    <x v="2036"/>
    <x v="2323"/>
    <s v="Goldgisser, Mikhael"/>
    <x v="2"/>
    <x v="6"/>
    <s v="02-17-2025 13:53"/>
    <s v="02-18-2025 13:53"/>
    <s v="false"/>
    <s v="03-03-2025 13:53"/>
    <s v="false"/>
    <s v="02-17-2025 13:53"/>
    <s v="Smith, Sean"/>
    <x v="8"/>
    <n v="0.75538435416251482"/>
    <n v="48"/>
  </r>
  <r>
    <x v="2037"/>
    <x v="2324"/>
    <s v="Legge, Andrew"/>
    <x v="2"/>
    <x v="3"/>
    <s v="02-17-2025 13:57"/>
    <s v="02-17-2025 17:57"/>
    <s v="true"/>
    <s v="02-19-2025 13:57"/>
    <s v="true"/>
    <s v="02-20-2025 10:51"/>
    <s v="Sanjuan, Sonja"/>
    <x v="13"/>
    <n v="0.36146489212372002"/>
    <n v="17"/>
  </r>
  <r>
    <x v="2038"/>
    <x v="2325"/>
    <s v="Goldgisser, Mikhael"/>
    <x v="2"/>
    <x v="6"/>
    <s v="02-17-2025 13:59"/>
    <s v="02-18-2025 09:59"/>
    <s v="false"/>
    <s v="02-24-2025 13:59"/>
    <s v="false"/>
    <s v="02-17-2025 13:59"/>
    <s v="Smith, Sean"/>
    <x v="8"/>
    <n v="0.72692988903532607"/>
    <n v="46"/>
  </r>
  <r>
    <x v="2039"/>
    <x v="2326"/>
    <s v="Hollis, Matthew"/>
    <x v="2"/>
    <x v="6"/>
    <s v="02-17-2025 14:50"/>
    <s v="02-18-2025 14:50"/>
    <s v="false"/>
    <s v="03-03-2025 14:50"/>
    <s v="false"/>
    <s v="02-17-2025 14:50"/>
    <s v="Smith, Sean"/>
    <x v="8"/>
    <n v="0.40618430136279815"/>
    <n v="28"/>
  </r>
  <r>
    <x v="2040"/>
    <x v="2327"/>
    <s v="McGrane, Amy"/>
    <x v="2"/>
    <x v="2"/>
    <s v="02-17-2025 13:48"/>
    <s v="02-18-2025 09:48"/>
    <s v="false"/>
    <s v="02-24-2025 13:48"/>
    <s v="false"/>
    <s v="02-17-2025 14:22"/>
    <s v="Mandi, Joe"/>
    <x v="8"/>
    <n v="0.23813313837505767"/>
    <n v="6"/>
  </r>
  <r>
    <x v="2041"/>
    <x v="2328"/>
    <s v="Vuksic, Paula"/>
    <x v="1"/>
    <x v="72"/>
    <s v="02-17-2025 16:59"/>
    <s v="02-18-2025 16:59"/>
    <s v="false"/>
    <s v="02-28-2025 09:59"/>
    <s v="false"/>
    <s v="02-17-2025 18:45"/>
    <s v="C M, Saravanan"/>
    <x v="8"/>
    <n v="0.78095865567354539"/>
    <n v="64"/>
  </r>
  <r>
    <x v="1009"/>
    <x v="2329"/>
    <s v="Kim, Sarah S."/>
    <x v="2"/>
    <x v="21"/>
    <s v="02-17-2025 15:24"/>
    <s v="02-18-2025 07:24"/>
    <s v="false"/>
    <s v="02-19-2025 15:24"/>
    <s v="false"/>
    <s v="02-19-2025 08:51"/>
    <s v="Sanjuan, Sonja"/>
    <x v="5"/>
    <n v="0.59318357591787818"/>
    <n v="40"/>
  </r>
  <r>
    <x v="2042"/>
    <x v="2330"/>
    <s v="Anastasio, John"/>
    <x v="2"/>
    <x v="23"/>
    <s v="02-17-2025 15:41"/>
    <s v="02-18-2025 15:41"/>
    <s v="false"/>
    <s v="03-03-2025 15:41"/>
    <s v="false"/>
    <s v="02-17-2025 15:41"/>
    <s v="Baldwin, Sharon"/>
    <x v="8"/>
    <n v="0.67691576585420254"/>
    <n v="82"/>
  </r>
  <r>
    <x v="2043"/>
    <x v="2331"/>
    <s v="Hyacinthe, Marnel"/>
    <x v="3"/>
    <x v="77"/>
    <s v="02-17-2025 15:58"/>
    <s v="02-17-2025 21:58"/>
    <s v="false"/>
    <s v="02-19-2025 15:58"/>
    <s v="false"/>
    <s v="02-18-2025 01:13"/>
    <s v="Paul, Kimberly"/>
    <x v="21"/>
    <n v="0.92409118043111116"/>
    <n v="36"/>
  </r>
  <r>
    <x v="903"/>
    <x v="2332"/>
    <s v="Didwania, Rashi"/>
    <x v="1"/>
    <x v="62"/>
    <s v="02-17-2025 23:40"/>
    <s v="02-18-2025 23:40"/>
    <s v="false"/>
    <s v="02-28-2025 16:40"/>
    <s v="false"/>
    <s v="02-18-2025 01:12"/>
    <s v="Sinha, Mahesh"/>
    <x v="21"/>
    <n v="0.54453021236871413"/>
    <n v="78"/>
  </r>
  <r>
    <x v="2044"/>
    <x v="2333"/>
    <s v="Shah, Yash"/>
    <x v="1"/>
    <x v="48"/>
    <s v="02-18-2025 01:56"/>
    <s v="02-18-2025 09:56"/>
    <s v="false"/>
    <s v="02-23-2025 18:26"/>
    <s v="false"/>
    <s v="02-18-2025 06:51"/>
    <s v="Sinha, Mahesh"/>
    <x v="21"/>
    <n v="0.77654331814966626"/>
    <n v="72"/>
  </r>
  <r>
    <x v="2045"/>
    <x v="2334"/>
    <s v="Agrawal, Manav"/>
    <x v="1"/>
    <x v="37"/>
    <s v="02-18-2025 00:35"/>
    <s v="02-19-2025 00:35"/>
    <s v="false"/>
    <s v="02-28-2025 17:36"/>
    <s v="false"/>
    <s v="02-18-2025 01:00"/>
    <s v="Sinha, Mahesh"/>
    <x v="21"/>
    <n v="0.14535771515168738"/>
    <n v="13"/>
  </r>
  <r>
    <x v="1679"/>
    <x v="2335"/>
    <s v="Sharma, Nishu"/>
    <x v="1"/>
    <x v="39"/>
    <s v="02-18-2025 01:13"/>
    <s v="02-18-2025 05:13"/>
    <s v="false"/>
    <s v="02-20-2025 01:13"/>
    <s v="false"/>
    <s v="02-19-2025 10:13"/>
    <s v="Sinha, Mahesh"/>
    <x v="5"/>
    <n v="0.9713671438818765"/>
    <n v="166"/>
  </r>
  <r>
    <x v="2046"/>
    <x v="2336"/>
    <s v="Barot, Meet"/>
    <x v="1"/>
    <x v="48"/>
    <s v="02-18-2025 05:15"/>
    <s v="02-18-2025 13:15"/>
    <s v="false"/>
    <s v="02-23-2025 21:45"/>
    <s v="false"/>
    <s v="02-18-2025 06:50"/>
    <s v="Sinha, Mahesh"/>
    <x v="21"/>
    <n v="0.41376334907895296"/>
    <n v="42"/>
  </r>
  <r>
    <x v="2047"/>
    <x v="2337"/>
    <s v="Sanders, Scott"/>
    <x v="1"/>
    <x v="64"/>
    <s v="02-18-2025 07:06"/>
    <s v="02-19-2025 07:06"/>
    <s v="false"/>
    <s v="03-01-2025 08:06"/>
    <s v="false"/>
    <s v="02-18-2025 12:31"/>
    <s v="C M, Saravanan"/>
    <x v="21"/>
    <n v="0.64892477901190704"/>
    <n v="57"/>
  </r>
  <r>
    <x v="2048"/>
    <x v="2338"/>
    <s v="Doshi, Mitul"/>
    <x v="1"/>
    <x v="52"/>
    <s v="02-18-2025 08:33"/>
    <s v="02-19-2025 08:33"/>
    <s v="false"/>
    <s v="03-01-2025 09:33"/>
    <s v="false"/>
    <s v="02-18-2025 11:05"/>
    <s v="C M, Saravanan"/>
    <x v="21"/>
    <n v="0.11197253375468186"/>
    <n v="17"/>
  </r>
  <r>
    <x v="2049"/>
    <x v="2339"/>
    <s v="Short, Gregory"/>
    <x v="2"/>
    <x v="35"/>
    <s v="02-18-2025 09:56"/>
    <s v="02-18-2025 13:56"/>
    <s v="true"/>
    <s v="02-20-2025 09:56"/>
    <s v="false"/>
    <s v="02-19-2025 16:47"/>
    <s v="Smith, Sean"/>
    <x v="5"/>
    <n v="0.76848735438805149"/>
    <n v="42"/>
  </r>
  <r>
    <x v="2050"/>
    <x v="2340"/>
    <s v="Bastian, Stephen"/>
    <x v="0"/>
    <x v="7"/>
    <s v="02-17-2025 16:41"/>
    <s v="02-18-2025 08:41"/>
    <s v="false"/>
    <s v="02-19-2025 16:41"/>
    <s v="true"/>
    <s v="02-28-2025 12:40"/>
    <s v="Persells, Joe"/>
    <x v="19"/>
    <n v="0.94033584990114116"/>
    <n v="10"/>
  </r>
  <r>
    <x v="2051"/>
    <x v="2341"/>
    <s v="Killian, Susan"/>
    <x v="2"/>
    <x v="22"/>
    <s v="02-17-2025 18:01"/>
    <s v="02-18-2025 18:01"/>
    <s v="false"/>
    <s v="03-03-2025 18:01"/>
    <s v="false"/>
    <s v="02-20-2025 13:45"/>
    <s v="Sanjuan, Sonja"/>
    <x v="13"/>
    <n v="0.70933431682373527"/>
    <n v="95"/>
  </r>
  <r>
    <x v="1942"/>
    <x v="2342"/>
    <s v="Wisnosky, Amy"/>
    <x v="1"/>
    <x v="52"/>
    <s v="02-17-2025 15:25"/>
    <s v="02-18-2025 15:25"/>
    <s v="false"/>
    <s v="02-28-2025 08:25"/>
    <s v="false"/>
    <s v="02-18-2025 09:49"/>
    <s v="C M, Saravanan"/>
    <x v="21"/>
    <n v="0.15455261035052792"/>
    <n v="24"/>
  </r>
  <r>
    <x v="1033"/>
    <x v="2343"/>
    <s v="Peros, Joseph"/>
    <x v="1"/>
    <x v="51"/>
    <s v="02-17-2025 17:17"/>
    <s v="02-18-2025 16:26"/>
    <s v="false"/>
    <s v="02-24-2025 01:26"/>
    <s v="false"/>
    <s v="02-18-2025 18:53"/>
    <s v="C M, Saravanan"/>
    <x v="21"/>
    <n v="0.18755380741103445"/>
    <n v="27"/>
  </r>
  <r>
    <x v="2052"/>
    <x v="2344"/>
    <s v="Khan, Zamaan"/>
    <x v="1"/>
    <x v="72"/>
    <s v="02-17-2025 17:44"/>
    <s v="02-18-2025 17:44"/>
    <s v="false"/>
    <s v="02-28-2025 10:44"/>
    <s v="false"/>
    <s v="02-17-2025 19:21"/>
    <s v="C M, Saravanan"/>
    <x v="8"/>
    <n v="0.77070569375948872"/>
    <n v="63"/>
  </r>
  <r>
    <x v="2053"/>
    <x v="2345"/>
    <s v="Batra, Surbhi"/>
    <x v="1"/>
    <x v="60"/>
    <s v="02-18-2025 03:38"/>
    <s v="02-19-2025 03:38"/>
    <s v="false"/>
    <s v="02-28-2025 20:38"/>
    <s v="false"/>
    <s v="02-18-2025 04:42"/>
    <s v="Sinha, Mahesh"/>
    <x v="21"/>
    <n v="0.46856571243701683"/>
    <n v="23"/>
  </r>
  <r>
    <x v="2054"/>
    <x v="2346"/>
    <s v="Dave, Kandarp"/>
    <x v="1"/>
    <x v="37"/>
    <s v="02-18-2025 04:27"/>
    <s v="02-19-2025 04:27"/>
    <s v="false"/>
    <s v="02-28-2025 21:27"/>
    <s v="false"/>
    <s v="02-24-2025 06:08"/>
    <s v="Sinha, Mahesh"/>
    <x v="11"/>
    <n v="0.78934606273636099"/>
    <n v="84"/>
  </r>
  <r>
    <x v="2055"/>
    <x v="2347"/>
    <s v="Tanaka, Kelsey"/>
    <x v="1"/>
    <x v="1"/>
    <s v="02-18-2025 09:54"/>
    <s v="02-19-2025 09:54"/>
    <s v="false"/>
    <s v="03-01-2025 10:54"/>
    <s v="false"/>
    <s v="02-18-2025 16:23"/>
    <s v="C M, Saravanan"/>
    <x v="21"/>
    <n v="0.57155727084099761"/>
    <n v="44"/>
  </r>
  <r>
    <x v="2056"/>
    <x v="2348"/>
    <s v="Prosuk, Emily"/>
    <x v="3"/>
    <x v="75"/>
    <s v="02-17-2025 15:03"/>
    <s v="02-17-2025 21:03"/>
    <s v="true"/>
    <s v="02-19-2025 15:03"/>
    <s v="true"/>
    <s v="02-20-2025 12:35"/>
    <s v="Paul, Kimberly"/>
    <x v="13"/>
    <n v="5.016298007233333E-2"/>
    <n v="1"/>
  </r>
  <r>
    <x v="2057"/>
    <x v="2349"/>
    <s v="Nguyen, Ngoc"/>
    <x v="1"/>
    <x v="46"/>
    <s v="02-17-2025 17:12"/>
    <s v="02-18-2025 01:12"/>
    <s v="true"/>
    <s v="02-23-2025 09:42"/>
    <s v="false"/>
    <s v="02-19-2025 13:06"/>
    <s v="C M, Saravanan"/>
    <x v="5"/>
    <n v="0.35036353214099525"/>
    <n v="51"/>
  </r>
  <r>
    <x v="2058"/>
    <x v="2350"/>
    <s v="Walker, Steven"/>
    <x v="1"/>
    <x v="72"/>
    <s v="02-17-2025 19:19"/>
    <s v="02-18-2025 19:19"/>
    <s v="false"/>
    <s v="02-28-2025 12:19"/>
    <s v="false"/>
    <s v="02-17-2025 20:45"/>
    <s v="C M, Saravanan"/>
    <x v="8"/>
    <n v="0.97487069648316449"/>
    <n v="77"/>
  </r>
  <r>
    <x v="2059"/>
    <x v="2351"/>
    <s v="Cheng, Emily"/>
    <x v="1"/>
    <x v="72"/>
    <s v="02-18-2025 10:47"/>
    <s v="02-19-2025 10:47"/>
    <s v="false"/>
    <s v="03-01-2025 11:47"/>
    <s v="false"/>
    <s v="02-18-2025 17:05"/>
    <s v="C M, Saravanan"/>
    <x v="21"/>
    <n v="0.96128304083463467"/>
    <n v="75"/>
  </r>
  <r>
    <x v="2060"/>
    <x v="2352"/>
    <s v="Bernowich, Megan"/>
    <x v="2"/>
    <x v="22"/>
    <s v="02-18-2025 11:54"/>
    <s v="02-19-2025 11:54"/>
    <s v="false"/>
    <s v="03-04-2025 11:54"/>
    <s v="false"/>
    <s v="02-18-2025 12:10"/>
    <s v="Sanjuan, Sonja"/>
    <x v="21"/>
    <n v="0.50010493190325145"/>
    <n v="72"/>
  </r>
  <r>
    <x v="2061"/>
    <x v="2353"/>
    <s v="Quero, Paul"/>
    <x v="2"/>
    <x v="16"/>
    <s v="02-17-2025 18:03"/>
    <s v="02-18-2025 14:03"/>
    <s v="false"/>
    <s v="02-24-2025 18:03"/>
    <s v="false"/>
    <s v="02-17-2025 18:52"/>
    <s v="Mandi, Joe"/>
    <x v="8"/>
    <n v="0.95174943172827142"/>
    <n v="20"/>
  </r>
  <r>
    <x v="2062"/>
    <x v="2354"/>
    <s v="Quero, Paul"/>
    <x v="2"/>
    <x v="16"/>
    <s v="02-17-2025 18:56"/>
    <s v="02-18-2025 14:56"/>
    <s v="false"/>
    <s v="02-24-2025 18:56"/>
    <s v="false"/>
    <s v="02-17-2025 19:05"/>
    <s v="Mandi, Joe"/>
    <x v="8"/>
    <n v="0.58595161710510846"/>
    <n v="11"/>
  </r>
  <r>
    <x v="2063"/>
    <x v="2355"/>
    <s v="Baraya, Andres"/>
    <x v="2"/>
    <x v="16"/>
    <s v="02-17-2025 19:17"/>
    <s v="02-18-2025 15:00"/>
    <s v="false"/>
    <s v="02-25-2025 07:00"/>
    <s v="false"/>
    <s v="02-17-2025 19:20"/>
    <s v="Mandi, Joe"/>
    <x v="8"/>
    <n v="0.41491898223253298"/>
    <n v="9"/>
  </r>
  <r>
    <x v="2064"/>
    <x v="2356"/>
    <s v="Lipkin, Alexander"/>
    <x v="1"/>
    <x v="19"/>
    <s v="02-17-2025 15:35"/>
    <s v="02-18-2025 15:35"/>
    <s v="true"/>
    <s v="02-28-2025 08:35"/>
    <s v="false"/>
    <s v="02-20-2025 11:22"/>
    <s v="C M, Saravanan"/>
    <x v="13"/>
    <n v="0.41965186400685639"/>
    <n v="24"/>
  </r>
  <r>
    <x v="681"/>
    <x v="2357"/>
    <s v="Tarquinio, Andy"/>
    <x v="2"/>
    <x v="4"/>
    <s v="02-17-2025 18:16"/>
    <s v="02-18-2025 14:16"/>
    <s v="false"/>
    <s v="02-24-2025 18:16"/>
    <s v="false"/>
    <s v="02-18-2025 16:07"/>
    <s v="Sanjuan, Sonja"/>
    <x v="21"/>
    <n v="0.33760241705019722"/>
    <n v="28"/>
  </r>
  <r>
    <x v="2065"/>
    <x v="2358"/>
    <s v="Gandhey, Lalith Adithya"/>
    <x v="1"/>
    <x v="34"/>
    <s v="02-18-2025 08:20"/>
    <s v="02-19-2025 08:20"/>
    <s v="false"/>
    <s v="03-01-2025 09:20"/>
    <s v="false"/>
    <s v="02-19-2025 10:23"/>
    <s v="C M, Saravanan"/>
    <x v="5"/>
    <n v="0.84492572619916129"/>
    <n v="104"/>
  </r>
  <r>
    <x v="2066"/>
    <x v="2359"/>
    <s v="Valle, Leanna"/>
    <x v="2"/>
    <x v="74"/>
    <s v="02-18-2025 11:25"/>
    <s v="02-19-2025 11:25"/>
    <s v="false"/>
    <s v="03-04-2025 11:25"/>
    <s v="false"/>
    <s v="02-18-2025 11:27"/>
    <s v="Smith, Sean"/>
    <x v="21"/>
    <n v="0.36121068965776226"/>
    <n v="22"/>
  </r>
  <r>
    <x v="2067"/>
    <x v="2360"/>
    <s v="Lawhorn, Holly"/>
    <x v="2"/>
    <x v="74"/>
    <s v="02-18-2025 11:43"/>
    <s v="02-19-2025 11:43"/>
    <s v="false"/>
    <s v="03-04-2025 11:43"/>
    <s v="false"/>
    <s v="02-18-2025 11:50"/>
    <s v="Smith, Sean"/>
    <x v="21"/>
    <n v="0.21165260978602329"/>
    <n v="16"/>
  </r>
  <r>
    <x v="2068"/>
    <x v="2361"/>
    <s v="Million, Ermias"/>
    <x v="1"/>
    <x v="64"/>
    <s v="02-18-2025 12:09"/>
    <s v="02-18-2025 16:09"/>
    <s v="false"/>
    <s v="02-20-2025 12:09"/>
    <s v="false"/>
    <s v="02-18-2025 14:41"/>
    <s v="C M, Saravanan"/>
    <x v="21"/>
    <n v="0.22392198015011444"/>
    <n v="20"/>
  </r>
  <r>
    <x v="540"/>
    <x v="2362"/>
    <s v="DeNisco, Michael"/>
    <x v="1"/>
    <x v="33"/>
    <s v="02-18-2025 12:20"/>
    <s v="02-18-2025 16:20"/>
    <s v="true"/>
    <s v="02-20-2025 12:20"/>
    <s v="false"/>
    <s v="02-18-2025 17:02"/>
    <s v="C M, Saravanan"/>
    <x v="21"/>
    <n v="0.22811167047517134"/>
    <n v="25"/>
  </r>
  <r>
    <x v="1885"/>
    <x v="2363"/>
    <s v="Aggarwal, Pinki"/>
    <x v="1"/>
    <x v="48"/>
    <s v="02-18-2025 01:31"/>
    <s v="02-18-2025 09:31"/>
    <s v="false"/>
    <s v="02-23-2025 18:01"/>
    <s v="false"/>
    <s v="02-18-2025 05:24"/>
    <s v="Sinha, Mahesh"/>
    <x v="21"/>
    <n v="0.1658173569687309"/>
    <n v="15"/>
  </r>
  <r>
    <x v="2069"/>
    <x v="2364"/>
    <s v="Kumar, Nandu"/>
    <x v="1"/>
    <x v="62"/>
    <s v="02-18-2025 06:20"/>
    <s v="02-19-2025 06:20"/>
    <s v="false"/>
    <s v="02-28-2025 23:20"/>
    <s v="false"/>
    <s v="02-18-2025 07:20"/>
    <s v="Sinha, Mahesh"/>
    <x v="21"/>
    <n v="0.85432389934425401"/>
    <n v="120"/>
  </r>
  <r>
    <x v="902"/>
    <x v="2365"/>
    <s v="Kowal, Sophie"/>
    <x v="2"/>
    <x v="4"/>
    <s v="02-18-2025 09:29"/>
    <s v="02-18-2025 13:29"/>
    <s v="false"/>
    <s v="02-20-2025 09:29"/>
    <s v="false"/>
    <s v="02-18-2025 10:34"/>
    <s v="Sanjuan, Sonja"/>
    <x v="21"/>
    <n v="0.50013852132423398"/>
    <n v="47"/>
  </r>
  <r>
    <x v="2070"/>
    <x v="2366"/>
    <s v="Sivarajakumar, Smrithi"/>
    <x v="1"/>
    <x v="68"/>
    <s v="02-18-2025 10:53"/>
    <s v="02-18-2025 14:53"/>
    <s v="false"/>
    <s v="02-20-2025 10:53"/>
    <s v="false"/>
    <s v="02-18-2025 19:35"/>
    <s v="C M, Saravanan"/>
    <x v="21"/>
    <n v="0.23101842471252731"/>
    <n v="27"/>
  </r>
  <r>
    <x v="2071"/>
    <x v="2367"/>
    <s v="Jones, Logan"/>
    <x v="1"/>
    <x v="51"/>
    <s v="02-17-2025 17:58"/>
    <s v="02-18-2025 01:58"/>
    <s v="false"/>
    <s v="02-23-2025 10:28"/>
    <s v="false"/>
    <s v="02-18-2025 16:34"/>
    <s v="C M, Saravanan"/>
    <x v="21"/>
    <n v="0.7657974756647884"/>
    <n v="108"/>
  </r>
  <r>
    <x v="2072"/>
    <x v="2368"/>
    <s v="Ginsburg, Herzl"/>
    <x v="1"/>
    <x v="30"/>
    <s v="02-17-2025 22:21"/>
    <s v="02-18-2025 22:21"/>
    <s v="false"/>
    <s v="02-28-2025 15:21"/>
    <s v="false"/>
    <s v="02-18-2025 02:33"/>
    <s v="C M, Saravanan"/>
    <x v="21"/>
    <n v="0.21000761350036479"/>
    <n v="5"/>
  </r>
  <r>
    <x v="2073"/>
    <x v="2369"/>
    <s v="Thakkar, Bhavna"/>
    <x v="1"/>
    <x v="62"/>
    <s v="02-18-2025 01:20"/>
    <s v="02-19-2025 01:20"/>
    <s v="false"/>
    <s v="02-28-2025 18:20"/>
    <s v="false"/>
    <s v="02-18-2025 02:32"/>
    <s v="Sinha, Mahesh"/>
    <x v="21"/>
    <n v="0.68870025881354724"/>
    <n v="100"/>
  </r>
  <r>
    <x v="2074"/>
    <x v="2370"/>
    <s v="Farah, Carlos M."/>
    <x v="2"/>
    <x v="31"/>
    <s v="02-18-2025 10:12"/>
    <s v="02-18-2025 14:12"/>
    <s v="false"/>
    <s v="02-20-2025 10:12"/>
    <s v="false"/>
    <s v="02-18-2025 14:07"/>
    <s v="Smith, Sean"/>
    <x v="21"/>
    <n v="0.34976181303849629"/>
    <n v="11"/>
  </r>
  <r>
    <x v="2075"/>
    <x v="2371"/>
    <s v="Epstein, Jordan"/>
    <x v="1"/>
    <x v="68"/>
    <s v="02-18-2025 10:47"/>
    <s v="02-18-2025 11:47"/>
    <s v="false"/>
    <s v="02-18-2025 18:47"/>
    <s v="false"/>
    <s v="02-18-2025 14:00"/>
    <s v="C M, Saravanan"/>
    <x v="21"/>
    <n v="0.47295709566292188"/>
    <n v="54"/>
  </r>
  <r>
    <x v="2076"/>
    <x v="2372"/>
    <s v="Tolentino, Rochelle"/>
    <x v="2"/>
    <x v="9"/>
    <s v="02-18-2025 10:56"/>
    <s v="02-18-2025 18:56"/>
    <s v="false"/>
    <s v="02-25-2025 10:57"/>
    <s v="false"/>
    <s v="02-18-2025 11:21"/>
    <s v="Sanjuan, Sonja"/>
    <x v="21"/>
    <n v="0.22476069517615793"/>
    <n v="7"/>
  </r>
  <r>
    <x v="2077"/>
    <x v="2373"/>
    <s v="Panchal, Jahanvi"/>
    <x v="1"/>
    <x v="62"/>
    <s v="02-19-2025 00:20"/>
    <s v="02-20-2025 00:20"/>
    <s v="false"/>
    <s v="03-02-2025 09:50"/>
    <s v="false"/>
    <s v="02-19-2025 05:30"/>
    <s v="Sinha, Mahesh"/>
    <x v="5"/>
    <n v="0.20764156284466351"/>
    <n v="34"/>
  </r>
  <r>
    <x v="997"/>
    <x v="2374"/>
    <s v="Saxena, Ayushree"/>
    <x v="1"/>
    <x v="56"/>
    <s v="02-19-2025 00:31"/>
    <s v="02-20-2025 00:31"/>
    <s v="true"/>
    <s v="03-02-2025 10:01"/>
    <s v="false"/>
    <s v="02-21-2025 02:45"/>
    <s v="Sinha, Mahesh"/>
    <x v="17"/>
    <n v="0.94362807420453043"/>
    <n v="54"/>
  </r>
  <r>
    <x v="2078"/>
    <x v="2375"/>
    <s v="Mehta, Deshna"/>
    <x v="1"/>
    <x v="37"/>
    <s v="02-19-2025 01:03"/>
    <s v="02-20-2025 01:03"/>
    <s v="false"/>
    <s v="03-02-2025 10:33"/>
    <s v="false"/>
    <s v="02-19-2025 05:57"/>
    <s v="Sinha, Mahesh"/>
    <x v="5"/>
    <n v="0.92078600923772369"/>
    <n v="102"/>
  </r>
  <r>
    <x v="2079"/>
    <x v="2376"/>
    <s v="Chinta, Surya Sai"/>
    <x v="1"/>
    <x v="5"/>
    <s v="02-19-2025 01:59"/>
    <s v="02-19-2025 05:59"/>
    <s v="false"/>
    <s v="02-21-2025 01:59"/>
    <s v="false"/>
    <s v="02-19-2025 02:40"/>
    <s v="Sinha, Mahesh"/>
    <x v="5"/>
    <n v="0.48169726125883539"/>
    <n v="33"/>
  </r>
  <r>
    <x v="2080"/>
    <x v="2377"/>
    <s v="Bakhda, Pranay"/>
    <x v="1"/>
    <x v="62"/>
    <s v="02-19-2025 02:36"/>
    <s v="02-20-2025 02:36"/>
    <s v="false"/>
    <s v="03-02-2025 12:06"/>
    <s v="false"/>
    <s v="02-19-2025 02:49"/>
    <s v="Sinha, Mahesh"/>
    <x v="5"/>
    <n v="3.0315416452316946E-2"/>
    <n v="7"/>
  </r>
  <r>
    <x v="837"/>
    <x v="2378"/>
    <s v="Ales, Jason"/>
    <x v="5"/>
    <x v="57"/>
    <s v="02-17-2025 15:22"/>
    <s v="02-18-2025 15:22"/>
    <s v="true"/>
    <s v="03-03-2025 15:22"/>
    <s v="false"/>
    <s v="02-20-2025 15:43"/>
    <s v="Koodray, Joe"/>
    <x v="13"/>
    <n v="0.4182060524860447"/>
    <n v="1"/>
  </r>
  <r>
    <x v="2081"/>
    <x v="2379"/>
    <s v="Sharif, Yosif"/>
    <x v="1"/>
    <x v="51"/>
    <s v="02-17-2025 17:55"/>
    <s v="02-18-2025 01:55"/>
    <s v="false"/>
    <s v="02-23-2025 10:25"/>
    <s v="false"/>
    <s v="02-18-2025 19:31"/>
    <s v="C M, Saravanan"/>
    <x v="21"/>
    <n v="0.739186241231784"/>
    <n v="105"/>
  </r>
  <r>
    <x v="2082"/>
    <x v="2380"/>
    <s v="Sharma, Shashank"/>
    <x v="1"/>
    <x v="36"/>
    <s v="02-18-2025 02:31"/>
    <s v="02-19-2025 02:31"/>
    <s v="false"/>
    <s v="02-28-2025 19:31"/>
    <s v="false"/>
    <s v="02-18-2025 09:27"/>
    <s v="Sinha, Mahesh"/>
    <x v="21"/>
    <n v="0.33615636277877292"/>
    <n v="41"/>
  </r>
  <r>
    <x v="2083"/>
    <x v="2381"/>
    <s v="Willinger, Alan"/>
    <x v="2"/>
    <x v="22"/>
    <s v="02-17-2025 17:44"/>
    <s v="02-18-2025 17:44"/>
    <s v="false"/>
    <s v="03-03-2025 17:44"/>
    <s v="false"/>
    <s v="02-18-2025 10:17"/>
    <s v="Sanjuan, Sonja"/>
    <x v="21"/>
    <n v="0.63633060127714758"/>
    <n v="89"/>
  </r>
  <r>
    <x v="2084"/>
    <x v="2382"/>
    <s v="Kikani, Sahishnu"/>
    <x v="1"/>
    <x v="5"/>
    <s v="02-18-2025 05:25"/>
    <s v="02-19-2025 05:25"/>
    <s v="false"/>
    <s v="02-28-2025 22:25"/>
    <s v="false"/>
    <s v="02-18-2025 08:06"/>
    <s v="Sinha, Mahesh"/>
    <x v="21"/>
    <n v="1.5526998107350698E-2"/>
    <n v="2"/>
  </r>
  <r>
    <x v="1269"/>
    <x v="2383"/>
    <s v="Carmenini, Christopher"/>
    <x v="1"/>
    <x v="68"/>
    <s v="02-18-2025 10:46"/>
    <s v="02-21-2025 14:07"/>
    <s v="false"/>
    <s v="03-04-2025 00:07"/>
    <s v="false"/>
    <s v="02-25-2025 16:25"/>
    <s v="C M, Saravanan"/>
    <x v="9"/>
    <n v="0.42861724189909733"/>
    <n v="50"/>
  </r>
  <r>
    <x v="2085"/>
    <x v="2384"/>
    <s v="Adelson, Michael"/>
    <x v="1"/>
    <x v="30"/>
    <s v="02-17-2025 15:46"/>
    <s v="02-18-2025 15:46"/>
    <s v="false"/>
    <s v="02-28-2025 08:46"/>
    <s v="false"/>
    <s v="02-17-2025 18:47"/>
    <s v="C M, Saravanan"/>
    <x v="8"/>
    <n v="4.1167559862536618E-2"/>
    <n v="1"/>
  </r>
  <r>
    <x v="2086"/>
    <x v="2385"/>
    <s v="Alex, Megha"/>
    <x v="1"/>
    <x v="37"/>
    <s v="02-18-2025 00:26"/>
    <s v="02-19-2025 00:26"/>
    <s v="false"/>
    <s v="02-28-2025 17:26"/>
    <s v="false"/>
    <s v="02-18-2025 02:21"/>
    <s v="Sinha, Mahesh"/>
    <x v="21"/>
    <n v="0.5434644534893508"/>
    <n v="61"/>
  </r>
  <r>
    <x v="2087"/>
    <x v="2386"/>
    <s v="Shah, Saloni"/>
    <x v="1"/>
    <x v="39"/>
    <s v="02-18-2025 03:55"/>
    <s v="02-19-2025 03:55"/>
    <s v="false"/>
    <s v="02-28-2025 20:55"/>
    <s v="false"/>
    <s v="02-18-2025 09:41"/>
    <s v="Sinha, Mahesh"/>
    <x v="21"/>
    <n v="1.5879591759917711E-2"/>
    <n v="5"/>
  </r>
  <r>
    <x v="2088"/>
    <x v="2387"/>
    <s v="Bagoff, Gary N."/>
    <x v="1"/>
    <x v="52"/>
    <s v="02-18-2025 08:48"/>
    <s v="02-19-2025 08:48"/>
    <s v="false"/>
    <s v="03-01-2025 09:48"/>
    <s v="false"/>
    <s v="02-18-2025 09:04"/>
    <s v="C M, Saravanan"/>
    <x v="21"/>
    <n v="7.1605744683863826E-2"/>
    <n v="13"/>
  </r>
  <r>
    <x v="2089"/>
    <x v="2388"/>
    <s v="Bagoff, Gary N."/>
    <x v="1"/>
    <x v="69"/>
    <s v="02-18-2025 09:16"/>
    <s v="02-19-2025 09:16"/>
    <s v="false"/>
    <s v="03-01-2025 10:16"/>
    <s v="false"/>
    <s v="02-18-2025 14:49"/>
    <s v="C M, Saravanan"/>
    <x v="21"/>
    <n v="0.61330631443120898"/>
    <n v="75"/>
  </r>
  <r>
    <x v="1783"/>
    <x v="2389"/>
    <s v="Golbert, Maury"/>
    <x v="2"/>
    <x v="21"/>
    <s v="02-18-2025 09:17"/>
    <s v="02-19-2025 09:17"/>
    <s v="false"/>
    <s v="03-04-2025 09:17"/>
    <s v="false"/>
    <s v="02-19-2025 08:45"/>
    <s v="Sanjuan, Sonja"/>
    <x v="5"/>
    <n v="0.88896058843435011"/>
    <n v="54"/>
  </r>
  <r>
    <x v="2090"/>
    <x v="2390"/>
    <s v="Hastings, Joe"/>
    <x v="1"/>
    <x v="69"/>
    <s v="02-18-2025 09:37"/>
    <s v="02-19-2025 09:37"/>
    <s v="false"/>
    <s v="03-01-2025 10:37"/>
    <s v="false"/>
    <s v="02-18-2025 10:35"/>
    <s v="C M, Saravanan"/>
    <x v="21"/>
    <n v="9.0678756852171305E-2"/>
    <n v="13"/>
  </r>
  <r>
    <x v="250"/>
    <x v="2391"/>
    <s v="Williams, Tiffanie"/>
    <x v="1"/>
    <x v="51"/>
    <s v="02-18-2025 10:46"/>
    <s v="02-18-2025 14:46"/>
    <s v="true"/>
    <s v="02-20-2025 10:46"/>
    <s v="false"/>
    <s v="02-18-2025 15:46"/>
    <s v="C M, Saravanan"/>
    <x v="21"/>
    <n v="0.91834359243207098"/>
    <n v="124"/>
  </r>
  <r>
    <x v="2091"/>
    <x v="2392"/>
    <s v="Chau, Tony"/>
    <x v="1"/>
    <x v="68"/>
    <s v="02-18-2025 11:08"/>
    <s v="02-18-2025 15:08"/>
    <s v="false"/>
    <s v="02-20-2025 11:08"/>
    <s v="false"/>
    <s v="02-18-2025 19:37"/>
    <s v="C M, Saravanan"/>
    <x v="21"/>
    <n v="1.9644652371645366E-2"/>
    <n v="5"/>
  </r>
  <r>
    <x v="2092"/>
    <x v="2393"/>
    <s v="Yip, Christine"/>
    <x v="2"/>
    <x v="24"/>
    <s v="02-18-2025 13:08"/>
    <s v="02-19-2025 09:08"/>
    <s v="false"/>
    <s v="02-25-2025 13:08"/>
    <s v="false"/>
    <s v="02-21-2025 16:29"/>
    <s v="Sanjuan, Sonja"/>
    <x v="17"/>
    <n v="0.33072340751149265"/>
    <n v="15"/>
  </r>
  <r>
    <x v="2093"/>
    <x v="2394"/>
    <s v="Naik, Atul"/>
    <x v="1"/>
    <x v="48"/>
    <s v="02-19-2025 00:59"/>
    <s v="02-19-2025 04:59"/>
    <s v="true"/>
    <s v="02-21-2025 00:59"/>
    <s v="false"/>
    <s v="02-19-2025 06:52"/>
    <s v="Sinha, Mahesh"/>
    <x v="5"/>
    <n v="0.89639175287478279"/>
    <n v="84"/>
  </r>
  <r>
    <x v="428"/>
    <x v="2395"/>
    <s v="Gelli, Sai Kishore"/>
    <x v="1"/>
    <x v="62"/>
    <s v="02-19-2025 05:28"/>
    <s v="02-20-2025 05:28"/>
    <s v="false"/>
    <s v="03-02-2025 14:58"/>
    <s v="false"/>
    <s v="02-19-2025 06:55"/>
    <s v="Sinha, Mahesh"/>
    <x v="5"/>
    <n v="0.47576040421150501"/>
    <n v="63"/>
  </r>
  <r>
    <x v="2094"/>
    <x v="2396"/>
    <s v="Jemmouj, Kawtar"/>
    <x v="1"/>
    <x v="65"/>
    <s v="02-19-2025 08:13"/>
    <s v="02-19-2025 16:13"/>
    <s v="false"/>
    <s v="02-25-2025 01:13"/>
    <s v="false"/>
    <s v="02-19-2025 08:56"/>
    <s v="C M, Saravanan"/>
    <x v="5"/>
    <n v="0.79491812655562977"/>
    <n v="52"/>
  </r>
  <r>
    <x v="2095"/>
    <x v="2397"/>
    <s v="Darr, Jennifer"/>
    <x v="1"/>
    <x v="34"/>
    <s v="02-19-2025 08:36"/>
    <s v="02-19-2025 16:36"/>
    <s v="false"/>
    <s v="02-25-2025 01:36"/>
    <s v="false"/>
    <s v="02-19-2025 13:39"/>
    <s v="C M, Saravanan"/>
    <x v="5"/>
    <n v="0.76353904117553606"/>
    <n v="92"/>
  </r>
  <r>
    <x v="1080"/>
    <x v="2398"/>
    <s v="Litchfield, Shawn"/>
    <x v="1"/>
    <x v="76"/>
    <s v="02-19-2025 12:57"/>
    <s v="02-19-2025 16:57"/>
    <s v="true"/>
    <s v="02-21-2025 12:57"/>
    <s v="false"/>
    <s v="02-19-2025 17:34"/>
    <s v="C M, Saravanan"/>
    <x v="5"/>
    <n v="0.87369881042255482"/>
    <n v="60"/>
  </r>
  <r>
    <x v="2096"/>
    <x v="2399"/>
    <s v="Jemmouj, Kawtar"/>
    <x v="1"/>
    <x v="32"/>
    <s v="02-19-2025 14:27"/>
    <s v="02-19-2025 18:27"/>
    <s v="true"/>
    <s v="02-21-2025 14:27"/>
    <s v="false"/>
    <s v="02-20-2025 15:45"/>
    <s v="C M, Saravanan"/>
    <x v="13"/>
    <n v="0.25309544610129076"/>
    <n v="22"/>
  </r>
  <r>
    <x v="2097"/>
    <x v="2400"/>
    <s v="Dutta, Portia"/>
    <x v="1"/>
    <x v="37"/>
    <s v="02-18-2025 01:05"/>
    <s v="02-19-2025 01:05"/>
    <s v="false"/>
    <s v="02-28-2025 18:05"/>
    <s v="false"/>
    <s v="02-18-2025 04:27"/>
    <s v="Sinha, Mahesh"/>
    <x v="21"/>
    <n v="0.28049209915935858"/>
    <n v="33"/>
  </r>
  <r>
    <x v="2098"/>
    <x v="2401"/>
    <s v="Mallaku, Joshi Kumar"/>
    <x v="1"/>
    <x v="48"/>
    <s v="02-18-2025 01:22"/>
    <s v="02-18-2025 09:22"/>
    <s v="false"/>
    <s v="02-23-2025 17:52"/>
    <s v="false"/>
    <s v="02-18-2025 02:26"/>
    <s v="Sinha, Mahesh"/>
    <x v="21"/>
    <n v="0.19217176901068234"/>
    <n v="18"/>
  </r>
  <r>
    <x v="2099"/>
    <x v="2402"/>
    <s v="Ojha, Anand"/>
    <x v="1"/>
    <x v="39"/>
    <s v="02-18-2025 02:35"/>
    <s v="02-18-2025 06:35"/>
    <s v="false"/>
    <s v="02-20-2025 02:35"/>
    <s v="false"/>
    <s v="02-19-2025 10:14"/>
    <s v="Sinha, Mahesh"/>
    <x v="5"/>
    <n v="0.88707956395896304"/>
    <n v="152"/>
  </r>
  <r>
    <x v="2100"/>
    <x v="2403"/>
    <s v="Kelly, Stephen"/>
    <x v="1"/>
    <x v="72"/>
    <s v="02-18-2025 10:37"/>
    <s v="02-19-2025 10:37"/>
    <s v="false"/>
    <s v="03-01-2025 11:37"/>
    <s v="false"/>
    <s v="02-18-2025 16:32"/>
    <s v="C M, Saravanan"/>
    <x v="21"/>
    <n v="0.75043158706740065"/>
    <n v="62"/>
  </r>
  <r>
    <x v="2101"/>
    <x v="2404"/>
    <s v="Zarett, Rochelle"/>
    <x v="2"/>
    <x v="4"/>
    <s v="02-18-2025 11:20"/>
    <s v="02-18-2025 15:20"/>
    <s v="false"/>
    <s v="02-20-2025 11:20"/>
    <s v="false"/>
    <s v="02-19-2025 11:30"/>
    <s v="Sanjuan, Sonja"/>
    <x v="5"/>
    <n v="0.93013951663929995"/>
    <n v="81"/>
  </r>
  <r>
    <x v="2102"/>
    <x v="2405"/>
    <s v="Miranda, Tasha"/>
    <x v="0"/>
    <x v="26"/>
    <s v="02-18-2025 13:24"/>
    <s v="02-18-2025 13:39"/>
    <s v="true"/>
    <s v="02-18-2025 17:24"/>
    <s v="true"/>
    <s v="02-24-2025 15:53"/>
    <s v="Persells, Joe"/>
    <x v="11"/>
    <n v="0.84334504675605504"/>
    <n v="5"/>
  </r>
  <r>
    <x v="2103"/>
    <x v="2406"/>
    <s v="Hull, Connor"/>
    <x v="1"/>
    <x v="29"/>
    <s v="02-18-2025 13:49"/>
    <s v="02-19-2025 13:49"/>
    <s v="true"/>
    <s v="03-01-2025 14:49"/>
    <s v="false"/>
    <s v="02-19-2025 15:37"/>
    <s v="C M, Saravanan"/>
    <x v="5"/>
    <n v="0.98343588289037154"/>
    <n v="75"/>
  </r>
  <r>
    <x v="2104"/>
    <x v="2407"/>
    <s v="Arrechea, Raquel"/>
    <x v="1"/>
    <x v="30"/>
    <s v="02-18-2025 14:02"/>
    <s v="02-19-2025 14:02"/>
    <s v="true"/>
    <s v="03-01-2025 15:02"/>
    <s v="false"/>
    <s v="02-21-2025 12:16"/>
    <s v="C M, Saravanan"/>
    <x v="17"/>
    <n v="0.90573914650656651"/>
    <n v="24"/>
  </r>
  <r>
    <x v="2105"/>
    <x v="2408"/>
    <s v="Perlmutter, Conor"/>
    <x v="2"/>
    <x v="74"/>
    <s v="02-18-2025 08:38"/>
    <s v="02-19-2025 08:38"/>
    <s v="false"/>
    <s v="03-04-2025 08:38"/>
    <s v="false"/>
    <s v="02-18-2025 13:50"/>
    <s v="Smith, Sean"/>
    <x v="21"/>
    <n v="0.77874650710912718"/>
    <n v="52"/>
  </r>
  <r>
    <x v="369"/>
    <x v="2409"/>
    <s v="Orie, Ada"/>
    <x v="1"/>
    <x v="64"/>
    <s v="02-18-2025 08:47"/>
    <s v="02-19-2025 08:47"/>
    <s v="false"/>
    <s v="03-01-2025 09:47"/>
    <s v="false"/>
    <s v="02-18-2025 09:08"/>
    <s v="C M, Saravanan"/>
    <x v="21"/>
    <n v="0.91372953601193496"/>
    <n v="84"/>
  </r>
  <r>
    <x v="2106"/>
    <x v="2410"/>
    <s v="Duffy, Oxana"/>
    <x v="1"/>
    <x v="52"/>
    <s v="02-18-2025 09:05"/>
    <s v="02-19-2025 09:05"/>
    <s v="false"/>
    <s v="03-01-2025 10:05"/>
    <s v="false"/>
    <s v="02-18-2025 10:21"/>
    <s v="C M, Saravanan"/>
    <x v="21"/>
    <n v="0.11392482492208689"/>
    <n v="19"/>
  </r>
  <r>
    <x v="685"/>
    <x v="2411"/>
    <s v="Uys, Mia"/>
    <x v="2"/>
    <x v="21"/>
    <s v="02-18-2025 12:46"/>
    <s v="02-19-2025 12:46"/>
    <s v="false"/>
    <s v="03-04-2025 12:46"/>
    <s v="false"/>
    <s v="02-18-2025 13:33"/>
    <s v="Sanjuan, Sonja"/>
    <x v="21"/>
    <n v="0.93714023226360632"/>
    <n v="60"/>
  </r>
  <r>
    <x v="2107"/>
    <x v="2412"/>
    <s v="Uys, Mia"/>
    <x v="1"/>
    <x v="66"/>
    <s v="02-18-2025 12:48"/>
    <s v="02-19-2025 12:48"/>
    <s v="false"/>
    <s v="03-01-2025 13:48"/>
    <s v="false"/>
    <s v="02-18-2025 13:17"/>
    <s v="C M, Saravanan"/>
    <x v="21"/>
    <n v="0.79951440869431822"/>
    <n v="81"/>
  </r>
  <r>
    <x v="2108"/>
    <x v="2413"/>
    <s v="Patel, Dhruvil"/>
    <x v="1"/>
    <x v="5"/>
    <s v="02-18-2025 01:03"/>
    <s v="02-19-2025 01:03"/>
    <s v="false"/>
    <s v="02-28-2025 18:03"/>
    <s v="false"/>
    <s v="02-20-2025 05:09"/>
    <s v="Sinha, Mahesh"/>
    <x v="13"/>
    <n v="0.51233713535028214"/>
    <n v="36"/>
  </r>
  <r>
    <x v="2109"/>
    <x v="2414"/>
    <s v="Pathapally, Bhargavi"/>
    <x v="1"/>
    <x v="60"/>
    <s v="02-18-2025 02:38"/>
    <s v="02-18-2025 06:38"/>
    <s v="false"/>
    <s v="02-20-2025 02:38"/>
    <s v="false"/>
    <s v="02-18-2025 03:50"/>
    <s v="Sinha, Mahesh"/>
    <x v="21"/>
    <n v="0.30605553243408423"/>
    <n v="13"/>
  </r>
  <r>
    <x v="1115"/>
    <x v="2415"/>
    <s v="Duggireddy, Mukesh Reddy"/>
    <x v="1"/>
    <x v="39"/>
    <s v="02-18-2025 04:08"/>
    <s v="02-19-2025 04:08"/>
    <s v="false"/>
    <s v="02-28-2025 21:08"/>
    <s v="false"/>
    <s v="02-18-2025 04:58"/>
    <s v="Sinha, Mahesh"/>
    <x v="21"/>
    <n v="0.33022459781851332"/>
    <n v="48"/>
  </r>
  <r>
    <x v="2110"/>
    <x v="2416"/>
    <s v="N, Lakshmi"/>
    <x v="1"/>
    <x v="68"/>
    <s v="02-18-2025 11:30"/>
    <s v="02-18-2025 15:30"/>
    <s v="false"/>
    <s v="02-20-2025 11:30"/>
    <s v="false"/>
    <s v="02-18-2025 19:41"/>
    <s v="C M, Saravanan"/>
    <x v="21"/>
    <n v="4.709384824861329E-2"/>
    <n v="8"/>
  </r>
  <r>
    <x v="2111"/>
    <x v="2417"/>
    <s v="Hegarty, Andrew"/>
    <x v="1"/>
    <x v="64"/>
    <s v="02-18-2025 11:36"/>
    <s v="02-19-2025 11:36"/>
    <s v="false"/>
    <s v="03-01-2025 12:36"/>
    <s v="false"/>
    <s v="02-18-2025 12:14"/>
    <s v="C M, Saravanan"/>
    <x v="21"/>
    <n v="0.1897615478378144"/>
    <n v="14"/>
  </r>
  <r>
    <x v="2112"/>
    <x v="2418"/>
    <s v="Petrizzo, Debbie"/>
    <x v="2"/>
    <x v="4"/>
    <s v="02-18-2025 12:24"/>
    <s v="02-19-2025 12:24"/>
    <s v="false"/>
    <s v="03-04-2025 12:24"/>
    <s v="false"/>
    <s v="02-18-2025 15:22"/>
    <s v="Sanjuan, Sonja"/>
    <x v="21"/>
    <n v="0.48310420555008526"/>
    <n v="43"/>
  </r>
  <r>
    <x v="2113"/>
    <x v="2419"/>
    <s v="Silverman, Gregory"/>
    <x v="2"/>
    <x v="27"/>
    <s v="02-18-2025 14:24"/>
    <s v="02-19-2025 14:24"/>
    <s v="false"/>
    <s v="03-04-2025 14:24"/>
    <s v="false"/>
    <s v="02-18-2025 16:29"/>
    <s v="Sanjuan, Sonja"/>
    <x v="21"/>
    <n v="0.98198622167525784"/>
    <n v="63"/>
  </r>
  <r>
    <x v="1101"/>
    <x v="2420"/>
    <s v="Hakim, Hilda"/>
    <x v="1"/>
    <x v="78"/>
    <s v="02-18-2025 14:37"/>
    <s v="02-19-2025 14:37"/>
    <s v="false"/>
    <s v="03-01-2025 15:37"/>
    <s v="false"/>
    <s v="02-18-2025 18:30"/>
    <s v="C M, Saravanan"/>
    <x v="21"/>
    <n v="0.96147598237913534"/>
    <n v="36"/>
  </r>
  <r>
    <x v="837"/>
    <x v="2421"/>
    <s v="Straube, Donald"/>
    <x v="1"/>
    <x v="78"/>
    <s v="02-18-2025 15:25"/>
    <s v="02-19-2025 15:25"/>
    <s v="false"/>
    <s v="03-01-2025 16:25"/>
    <s v="false"/>
    <s v="02-18-2025 18:25"/>
    <s v="C M, Saravanan"/>
    <x v="21"/>
    <n v="0.50740362693298513"/>
    <n v="15"/>
  </r>
  <r>
    <x v="2114"/>
    <x v="2422"/>
    <s v="Mahajan, Varun"/>
    <x v="1"/>
    <x v="62"/>
    <s v="02-19-2025 00:31"/>
    <s v="02-20-2025 00:31"/>
    <s v="false"/>
    <s v="03-02-2025 10:01"/>
    <s v="false"/>
    <s v="02-19-2025 02:47"/>
    <s v="Sinha, Mahesh"/>
    <x v="5"/>
    <n v="4.6570197384083745E-2"/>
    <n v="9"/>
  </r>
  <r>
    <x v="997"/>
    <x v="2423"/>
    <s v="Shah, Aksh"/>
    <x v="1"/>
    <x v="39"/>
    <s v="02-19-2025 01:29"/>
    <s v="02-20-2025 01:29"/>
    <s v="false"/>
    <s v="03-02-2025 10:59"/>
    <s v="false"/>
    <s v="02-19-2025 10:17"/>
    <s v="Sinha, Mahesh"/>
    <x v="5"/>
    <n v="0.94818573914404036"/>
    <n v="161"/>
  </r>
  <r>
    <x v="2115"/>
    <x v="2424"/>
    <s v="Van Burick, Marlene"/>
    <x v="1"/>
    <x v="37"/>
    <s v="02-19-2025 03:18"/>
    <s v="02-20-2025 03:18"/>
    <s v="false"/>
    <s v="03-02-2025 12:48"/>
    <s v="false"/>
    <s v="02-19-2025 06:04"/>
    <s v="Sinha, Mahesh"/>
    <x v="5"/>
    <n v="0.17800284829020507"/>
    <n v="18"/>
  </r>
  <r>
    <x v="2116"/>
    <x v="2425"/>
    <s v="Van Burick, Marlene"/>
    <x v="1"/>
    <x v="39"/>
    <s v="02-19-2025 03:27"/>
    <s v="02-19-2025 11:27"/>
    <s v="false"/>
    <s v="02-24-2025 20:27"/>
    <s v="false"/>
    <s v="02-19-2025 09:21"/>
    <s v="Sinha, Mahesh"/>
    <x v="5"/>
    <n v="0.52690048771269504"/>
    <n v="90"/>
  </r>
  <r>
    <x v="2117"/>
    <x v="2426"/>
    <s v="Van Burick, Marlene"/>
    <x v="1"/>
    <x v="37"/>
    <s v="02-19-2025 03:39"/>
    <s v="02-20-2025 03:39"/>
    <s v="false"/>
    <s v="03-02-2025 13:09"/>
    <s v="false"/>
    <s v="02-19-2025 06:03"/>
    <s v="Sinha, Mahesh"/>
    <x v="5"/>
    <n v="0.79137470569926438"/>
    <n v="85"/>
  </r>
  <r>
    <x v="2118"/>
    <x v="2427"/>
    <s v="Crawford, Matthew D."/>
    <x v="2"/>
    <x v="21"/>
    <s v="02-17-2025 18:16"/>
    <s v="02-18-2025 10:16"/>
    <s v="false"/>
    <s v="02-19-2025 18:16"/>
    <s v="false"/>
    <s v="02-17-2025 18:50"/>
    <s v="Sanjuan, Sonja"/>
    <x v="8"/>
    <n v="0.45745138853138689"/>
    <n v="29"/>
  </r>
  <r>
    <x v="1464"/>
    <x v="2428"/>
    <s v="Singh, Anupam"/>
    <x v="3"/>
    <x v="77"/>
    <s v="02-18-2025 05:51"/>
    <s v="02-18-2025 11:51"/>
    <s v="true"/>
    <s v="02-20-2025 05:51"/>
    <s v="false"/>
    <s v="02-19-2025 10:15"/>
    <s v="Paul, Kimberly"/>
    <x v="5"/>
    <n v="9.7166094183274487E-2"/>
    <n v="6"/>
  </r>
  <r>
    <x v="1774"/>
    <x v="2429"/>
    <s v="Modani, Aarti"/>
    <x v="1"/>
    <x v="37"/>
    <s v="02-18-2025 01:01"/>
    <s v="02-19-2025 01:01"/>
    <s v="false"/>
    <s v="02-28-2025 18:01"/>
    <s v="false"/>
    <s v="02-18-2025 04:30"/>
    <s v="Sinha, Mahesh"/>
    <x v="21"/>
    <n v="0.20655491157720207"/>
    <n v="20"/>
  </r>
  <r>
    <x v="2119"/>
    <x v="2430"/>
    <s v="Modi, Nirja"/>
    <x v="1"/>
    <x v="5"/>
    <s v="02-18-2025 05:17"/>
    <s v="02-19-2025 05:17"/>
    <s v="false"/>
    <s v="02-28-2025 22:17"/>
    <s v="false"/>
    <s v="02-18-2025 08:07"/>
    <s v="Sinha, Mahesh"/>
    <x v="21"/>
    <n v="0.53131557846619781"/>
    <n v="38"/>
  </r>
  <r>
    <x v="2120"/>
    <x v="2431"/>
    <s v="Polis, Fred"/>
    <x v="1"/>
    <x v="1"/>
    <s v="02-18-2025 08:26"/>
    <s v="02-19-2025 08:26"/>
    <s v="false"/>
    <s v="03-01-2025 09:26"/>
    <s v="false"/>
    <s v="02-18-2025 13:39"/>
    <s v="C M, Saravanan"/>
    <x v="21"/>
    <n v="0.89782779319234263"/>
    <n v="73"/>
  </r>
  <r>
    <x v="2121"/>
    <x v="2432"/>
    <s v="Namburi, Anil"/>
    <x v="1"/>
    <x v="64"/>
    <s v="02-18-2025 11:01"/>
    <s v="02-23-2025 08:48"/>
    <s v="false"/>
    <s v="02-25-2025 05:18"/>
    <s v="false"/>
    <s v="02-23-2025 07:25"/>
    <s v="C M, Saravanan"/>
    <x v="26"/>
    <n v="0.62860986962923238"/>
    <n v="55"/>
  </r>
  <r>
    <x v="2122"/>
    <x v="2433"/>
    <s v="Mussig, Donna"/>
    <x v="2"/>
    <x v="15"/>
    <s v="02-18-2025 12:39"/>
    <s v="02-19-2025 12:39"/>
    <s v="false"/>
    <s v="03-04-2025 12:39"/>
    <s v="false"/>
    <s v="02-19-2025 10:41"/>
    <s v="Sanjuan, Sonja"/>
    <x v="5"/>
    <n v="0.95639520984358961"/>
    <n v="35"/>
  </r>
  <r>
    <x v="2123"/>
    <x v="2434"/>
    <s v="Warren, Lauren"/>
    <x v="2"/>
    <x v="44"/>
    <s v="02-18-2025 12:40"/>
    <s v="02-19-2025 12:40"/>
    <s v="false"/>
    <s v="03-04-2025 12:40"/>
    <s v="false"/>
    <s v="02-18-2025 12:55"/>
    <s v="Smith, Sean"/>
    <x v="21"/>
    <n v="0.87080460404168125"/>
    <n v="34"/>
  </r>
  <r>
    <x v="2124"/>
    <x v="2435"/>
    <s v="Rosenberger, Rustin"/>
    <x v="2"/>
    <x v="44"/>
    <s v="02-18-2025 12:41"/>
    <s v="02-18-2025 16:41"/>
    <s v="false"/>
    <s v="02-20-2025 12:41"/>
    <s v="false"/>
    <s v="02-18-2025 13:37"/>
    <s v="Smith, Sean"/>
    <x v="21"/>
    <n v="0.55668507260215816"/>
    <n v="19"/>
  </r>
  <r>
    <x v="2125"/>
    <x v="2436"/>
    <s v="Turi, Karen"/>
    <x v="3"/>
    <x v="73"/>
    <s v="02-18-2025 12:56"/>
    <s v="02-18-2025 16:56"/>
    <s v="true"/>
    <s v="02-20-2025 12:56"/>
    <s v="false"/>
    <s v="02-19-2025 14:29"/>
    <s v="Paul, Kimberly"/>
    <x v="5"/>
    <n v="0.73296574434411876"/>
    <n v="21"/>
  </r>
  <r>
    <x v="2126"/>
    <x v="2437"/>
    <s v="Mussig, Donna"/>
    <x v="1"/>
    <x v="29"/>
    <s v="02-18-2025 14:20"/>
    <s v="02-24-2025 13:51"/>
    <s v="true"/>
    <s v="03-06-2025 06:51"/>
    <s v="false"/>
    <s v="02-24-2025 16:20"/>
    <s v="C M, Saravanan"/>
    <x v="11"/>
    <n v="0.20942120510220708"/>
    <n v="18"/>
  </r>
  <r>
    <x v="2127"/>
    <x v="2438"/>
    <s v="L'Heureux, Lynn"/>
    <x v="2"/>
    <x v="15"/>
    <s v="02-17-2025 17:33"/>
    <s v="02-18-2025 17:33"/>
    <s v="true"/>
    <s v="03-03-2025 17:33"/>
    <s v="false"/>
    <s v="02-19-2025 10:36"/>
    <s v="Sanjuan, Sonja"/>
    <x v="5"/>
    <n v="0.27417924752069456"/>
    <n v="7"/>
  </r>
  <r>
    <x v="2128"/>
    <x v="2439"/>
    <s v="Plactere, Michael"/>
    <x v="1"/>
    <x v="30"/>
    <s v="02-17-2025 20:06"/>
    <s v="02-18-2025 20:06"/>
    <s v="false"/>
    <s v="02-28-2025 13:06"/>
    <s v="false"/>
    <s v="02-18-2025 19:40"/>
    <s v="C M, Saravanan"/>
    <x v="21"/>
    <n v="0.42350668753626153"/>
    <n v="12"/>
  </r>
  <r>
    <x v="2129"/>
    <x v="2440"/>
    <s v="Cuevas, Adam"/>
    <x v="1"/>
    <x v="40"/>
    <s v="02-18-2025 11:37"/>
    <s v="02-19-2025 11:37"/>
    <s v="false"/>
    <s v="03-01-2025 12:37"/>
    <s v="false"/>
    <s v="02-18-2025 14:52"/>
    <s v="C M, Saravanan"/>
    <x v="21"/>
    <n v="0.20466825709206249"/>
    <n v="32"/>
  </r>
  <r>
    <x v="2130"/>
    <x v="2441"/>
    <s v="Gentil, Kyle"/>
    <x v="1"/>
    <x v="78"/>
    <s v="02-18-2025 12:09"/>
    <s v="02-19-2025 12:09"/>
    <s v="false"/>
    <s v="03-01-2025 13:09"/>
    <s v="false"/>
    <s v="02-18-2025 16:55"/>
    <s v="C M, Saravanan"/>
    <x v="21"/>
    <n v="0.67419733465033838"/>
    <n v="22"/>
  </r>
  <r>
    <x v="1464"/>
    <x v="2442"/>
    <s v="Singh, Anupam"/>
    <x v="3"/>
    <x v="73"/>
    <s v="02-18-2025 12:15"/>
    <s v="02-18-2025 18:15"/>
    <s v="false"/>
    <s v="02-20-2025 12:15"/>
    <s v="false"/>
    <s v="02-19-2025 11:14"/>
    <s v="Paul, Kimberly"/>
    <x v="5"/>
    <n v="0.62338313844216531"/>
    <n v="15"/>
  </r>
  <r>
    <x v="1464"/>
    <x v="2443"/>
    <s v="Singh, Anupam"/>
    <x v="3"/>
    <x v="73"/>
    <s v="02-18-2025 12:17"/>
    <s v="02-18-2025 18:17"/>
    <s v="false"/>
    <s v="02-20-2025 12:17"/>
    <s v="false"/>
    <s v="02-18-2025 12:29"/>
    <s v="Paul, Kimberly"/>
    <x v="21"/>
    <n v="0.22292726231449034"/>
    <n v="8"/>
  </r>
  <r>
    <x v="2131"/>
    <x v="2444"/>
    <s v="Song, Julie"/>
    <x v="1"/>
    <x v="78"/>
    <s v="02-18-2025 14:52"/>
    <s v="02-19-2025 14:52"/>
    <s v="false"/>
    <s v="03-01-2025 15:52"/>
    <s v="false"/>
    <s v="02-18-2025 18:48"/>
    <s v="C M, Saravanan"/>
    <x v="21"/>
    <n v="0.77797024495690592"/>
    <n v="27"/>
  </r>
  <r>
    <x v="15"/>
    <x v="2445"/>
    <s v="Hunter, Terri"/>
    <x v="2"/>
    <x v="27"/>
    <s v="02-18-2025 15:46"/>
    <s v="02-19-2025 15:46"/>
    <s v="true"/>
    <s v="03-04-2025 15:46"/>
    <s v="false"/>
    <s v="02-20-2025 14:46"/>
    <s v="Sanjuan, Sonja"/>
    <x v="13"/>
    <n v="0.80010639771386083"/>
    <n v="54"/>
  </r>
  <r>
    <x v="428"/>
    <x v="2446"/>
    <s v="Patel, Vaibhav"/>
    <x v="1"/>
    <x v="5"/>
    <s v="02-19-2025 00:22"/>
    <s v="02-20-2025 00:22"/>
    <s v="false"/>
    <s v="03-02-2025 09:53"/>
    <s v="false"/>
    <s v="02-19-2025 04:23"/>
    <s v="Sinha, Mahesh"/>
    <x v="5"/>
    <n v="0.18629439447897844"/>
    <n v="15"/>
  </r>
  <r>
    <x v="2132"/>
    <x v="2447"/>
    <s v="Bhalodia, Kairvy"/>
    <x v="1"/>
    <x v="60"/>
    <s v="02-19-2025 00:26"/>
    <s v="02-20-2025 00:26"/>
    <s v="false"/>
    <s v="03-02-2025 09:56"/>
    <s v="false"/>
    <s v="02-19-2025 05:11"/>
    <s v="Sinha, Mahesh"/>
    <x v="5"/>
    <n v="0.35542954886387423"/>
    <n v="18"/>
  </r>
  <r>
    <x v="2133"/>
    <x v="2448"/>
    <s v="Shah, Yash"/>
    <x v="1"/>
    <x v="48"/>
    <s v="02-19-2025 01:46"/>
    <s v="02-19-2025 05:46"/>
    <s v="true"/>
    <s v="02-21-2025 01:46"/>
    <s v="false"/>
    <s v="02-19-2025 06:47"/>
    <s v="Sinha, Mahesh"/>
    <x v="5"/>
    <n v="0.61378463479747658"/>
    <n v="58"/>
  </r>
  <r>
    <x v="2134"/>
    <x v="2449"/>
    <s v="Mann Falk, Bonnie S."/>
    <x v="2"/>
    <x v="27"/>
    <s v="02-19-2025 09:02"/>
    <s v="02-20-2025 09:02"/>
    <s v="false"/>
    <s v="03-05-2025 09:02"/>
    <s v="false"/>
    <s v="02-19-2025 12:32"/>
    <s v="Sanjuan, Sonja"/>
    <x v="5"/>
    <n v="0.36147820032437816"/>
    <n v="25"/>
  </r>
  <r>
    <x v="2135"/>
    <x v="2450"/>
    <s v="Swedits, Dan"/>
    <x v="1"/>
    <x v="46"/>
    <s v="02-19-2025 11:15"/>
    <s v="02-19-2025 19:15"/>
    <s v="false"/>
    <s v="02-25-2025 04:15"/>
    <s v="false"/>
    <s v="02-20-2025 07:23"/>
    <s v="C M, Saravanan"/>
    <x v="13"/>
    <n v="0.24958497726381712"/>
    <n v="38"/>
  </r>
  <r>
    <x v="2136"/>
    <x v="2451"/>
    <s v="Turi, Karen"/>
    <x v="1"/>
    <x v="1"/>
    <s v="02-17-2025 17:53"/>
    <s v="02-18-2025 17:53"/>
    <s v="true"/>
    <s v="02-28-2025 10:53"/>
    <s v="false"/>
    <s v="02-19-2025 08:52"/>
    <s v="C M, Saravanan"/>
    <x v="5"/>
    <n v="0.7756528306615097"/>
    <n v="62"/>
  </r>
  <r>
    <x v="2137"/>
    <x v="2452"/>
    <s v="Dodia, Neeraj"/>
    <x v="1"/>
    <x v="62"/>
    <s v="02-18-2025 01:44"/>
    <s v="02-19-2025 01:44"/>
    <s v="false"/>
    <s v="02-28-2025 18:44"/>
    <s v="false"/>
    <s v="02-19-2025 03:22"/>
    <s v="Sinha, Mahesh"/>
    <x v="5"/>
    <n v="0.50725494203508525"/>
    <n v="70"/>
  </r>
  <r>
    <x v="2138"/>
    <x v="2453"/>
    <s v="Bhattacharjee, Shawon"/>
    <x v="2"/>
    <x v="63"/>
    <s v="02-18-2025 10:58"/>
    <s v="02-19-2025 10:58"/>
    <s v="false"/>
    <s v="03-04-2025 10:58"/>
    <s v="false"/>
    <s v="02-19-2025 10:59"/>
    <s v="Smith, Sean"/>
    <x v="5"/>
    <n v="4.5566728167799608E-2"/>
    <n v="5"/>
  </r>
  <r>
    <x v="2139"/>
    <x v="2454"/>
    <s v="Vlacancich, Brandon"/>
    <x v="2"/>
    <x v="21"/>
    <s v="02-18-2025 12:29"/>
    <s v="02-19-2025 12:29"/>
    <s v="false"/>
    <s v="03-04-2025 12:29"/>
    <s v="false"/>
    <s v="02-18-2025 12:43"/>
    <s v="Sanjuan, Sonja"/>
    <x v="21"/>
    <n v="0.89200614946180923"/>
    <n v="56"/>
  </r>
  <r>
    <x v="2139"/>
    <x v="2455"/>
    <s v="Hess, Dylan"/>
    <x v="2"/>
    <x v="21"/>
    <s v="02-18-2025 12:30"/>
    <s v="02-19-2025 12:30"/>
    <s v="false"/>
    <s v="03-04-2025 12:30"/>
    <s v="false"/>
    <s v="02-18-2025 12:42"/>
    <s v="Sanjuan, Sonja"/>
    <x v="21"/>
    <n v="0.14792709425886086"/>
    <n v="8"/>
  </r>
  <r>
    <x v="2140"/>
    <x v="2456"/>
    <s v="Ciernia, Laralee"/>
    <x v="1"/>
    <x v="46"/>
    <s v="02-18-2025 14:04"/>
    <s v="02-19-2025 14:04"/>
    <s v="true"/>
    <s v="03-01-2025 20:31"/>
    <s v="false"/>
    <s v="02-21-2025 09:51"/>
    <s v="C M, Saravanan"/>
    <x v="17"/>
    <n v="0.88624261757350509"/>
    <n v="114"/>
  </r>
  <r>
    <x v="2141"/>
    <x v="2457"/>
    <s v="Annaladesi, Venkatesh"/>
    <x v="1"/>
    <x v="39"/>
    <s v="02-18-2025 01:40"/>
    <s v="02-19-2025 01:40"/>
    <s v="false"/>
    <s v="02-28-2025 18:40"/>
    <s v="false"/>
    <s v="02-18-2025 08:16"/>
    <s v="Sinha, Mahesh"/>
    <x v="21"/>
    <n v="0.84335298122057789"/>
    <n v="142"/>
  </r>
  <r>
    <x v="2142"/>
    <x v="2458"/>
    <s v="Simos, Karen"/>
    <x v="3"/>
    <x v="73"/>
    <s v="02-18-2025 09:06"/>
    <s v="02-18-2025 15:06"/>
    <s v="false"/>
    <s v="02-20-2025 09:06"/>
    <s v="false"/>
    <s v="02-18-2025 09:31"/>
    <s v="Paul, Kimberly"/>
    <x v="21"/>
    <n v="0.56938500005917259"/>
    <n v="13"/>
  </r>
  <r>
    <x v="250"/>
    <x v="2459"/>
    <s v="Touré, Chantell"/>
    <x v="1"/>
    <x v="68"/>
    <s v="02-18-2025 11:04"/>
    <s v="02-18-2025 12:04"/>
    <s v="false"/>
    <s v="02-18-2025 19:04"/>
    <s v="false"/>
    <s v="02-18-2025 14:12"/>
    <s v="C M, Saravanan"/>
    <x v="21"/>
    <n v="0.90869747370780762"/>
    <n v="93"/>
  </r>
  <r>
    <x v="250"/>
    <x v="2460"/>
    <s v="Lommatsch, Aaron"/>
    <x v="1"/>
    <x v="68"/>
    <s v="02-18-2025 11:21"/>
    <s v="02-18-2025 15:21"/>
    <s v="false"/>
    <s v="02-20-2025 11:21"/>
    <s v="false"/>
    <s v="02-18-2025 19:40"/>
    <s v="C M, Saravanan"/>
    <x v="21"/>
    <n v="0.18655212757975415"/>
    <n v="23"/>
  </r>
  <r>
    <x v="250"/>
    <x v="2461"/>
    <s v="Boothe, Caroline"/>
    <x v="1"/>
    <x v="78"/>
    <s v="02-18-2025 11:59"/>
    <s v="02-19-2025 11:59"/>
    <s v="false"/>
    <s v="03-01-2025 12:59"/>
    <s v="false"/>
    <s v="02-18-2025 16:52"/>
    <s v="C M, Saravanan"/>
    <x v="21"/>
    <n v="0.68257480435076845"/>
    <n v="23"/>
  </r>
  <r>
    <x v="2143"/>
    <x v="2462"/>
    <s v="John, Kadia"/>
    <x v="3"/>
    <x v="73"/>
    <s v="02-18-2025 14:56"/>
    <s v="02-18-2025 20:56"/>
    <s v="false"/>
    <s v="02-20-2025 14:56"/>
    <s v="false"/>
    <s v="02-18-2025 18:19"/>
    <s v="Paul, Kimberly"/>
    <x v="21"/>
    <n v="0.14845583183461397"/>
    <n v="2"/>
  </r>
  <r>
    <x v="803"/>
    <x v="2463"/>
    <s v="Jain, Surbhi"/>
    <x v="1"/>
    <x v="37"/>
    <s v="02-19-2025 01:07"/>
    <s v="02-20-2025 01:07"/>
    <s v="false"/>
    <s v="03-02-2025 10:37"/>
    <s v="false"/>
    <s v="02-19-2025 05:25"/>
    <s v="Sinha, Mahesh"/>
    <x v="5"/>
    <n v="0.94892928817835431"/>
    <n v="104"/>
  </r>
  <r>
    <x v="1934"/>
    <x v="2464"/>
    <s v="Shaik, Juveria"/>
    <x v="1"/>
    <x v="5"/>
    <s v="02-19-2025 02:02"/>
    <s v="02-20-2025 02:02"/>
    <s v="false"/>
    <s v="03-02-2025 11:32"/>
    <s v="false"/>
    <s v="02-19-2025 02:36"/>
    <s v="Sinha, Mahesh"/>
    <x v="5"/>
    <n v="0.57670625349681048"/>
    <n v="41"/>
  </r>
  <r>
    <x v="118"/>
    <x v="2465"/>
    <s v="Bakker, Harmen P."/>
    <x v="1"/>
    <x v="34"/>
    <s v="02-18-2025 08:07"/>
    <s v="02-19-2025 08:07"/>
    <s v="false"/>
    <s v="03-01-2025 09:07"/>
    <s v="false"/>
    <s v="02-21-2025 13:01"/>
    <s v="C M, Saravanan"/>
    <x v="17"/>
    <n v="0.580506099719028"/>
    <n v="68"/>
  </r>
  <r>
    <x v="2144"/>
    <x v="2466"/>
    <s v="Genz, John"/>
    <x v="1"/>
    <x v="68"/>
    <s v="02-18-2025 10:06"/>
    <s v="02-19-2025 10:06"/>
    <s v="false"/>
    <s v="03-01-2025 11:06"/>
    <s v="false"/>
    <s v="02-18-2025 15:10"/>
    <s v="C M, Saravanan"/>
    <x v="21"/>
    <n v="0.6389535262693401"/>
    <n v="66"/>
  </r>
  <r>
    <x v="2145"/>
    <x v="2467"/>
    <s v="Figueroa, Anthony"/>
    <x v="1"/>
    <x v="68"/>
    <s v="02-18-2025 13:52"/>
    <s v="02-19-2025 13:52"/>
    <s v="false"/>
    <s v="03-01-2025 14:52"/>
    <s v="false"/>
    <s v="02-18-2025 16:12"/>
    <s v="C M, Saravanan"/>
    <x v="21"/>
    <n v="0.42219594570655627"/>
    <n v="47"/>
  </r>
  <r>
    <x v="2146"/>
    <x v="2468"/>
    <s v="Nieves, Michelle"/>
    <x v="1"/>
    <x v="72"/>
    <s v="02-18-2025 09:52"/>
    <s v="02-19-2025 09:52"/>
    <s v="false"/>
    <s v="03-01-2025 10:52"/>
    <s v="false"/>
    <s v="02-18-2025 18:53"/>
    <s v="C M, Saravanan"/>
    <x v="21"/>
    <n v="0.8750053207815971"/>
    <n v="70"/>
  </r>
  <r>
    <x v="2147"/>
    <x v="2469"/>
    <s v="Bhalodia, Kairvy"/>
    <x v="1"/>
    <x v="68"/>
    <s v="02-18-2025 10:41"/>
    <s v="02-18-2025 14:41"/>
    <s v="false"/>
    <s v="02-20-2025 10:41"/>
    <s v="false"/>
    <s v="02-18-2025 19:31"/>
    <s v="C M, Saravanan"/>
    <x v="21"/>
    <n v="0.17893921504676535"/>
    <n v="21"/>
  </r>
  <r>
    <x v="2148"/>
    <x v="2470"/>
    <s v="Kumar, Hemanth"/>
    <x v="1"/>
    <x v="68"/>
    <s v="02-18-2025 10:45"/>
    <s v="02-18-2025 14:45"/>
    <s v="false"/>
    <s v="02-20-2025 10:45"/>
    <s v="false"/>
    <s v="02-18-2025 19:32"/>
    <s v="C M, Saravanan"/>
    <x v="21"/>
    <n v="0.97322654552692889"/>
    <n v="96"/>
  </r>
  <r>
    <x v="1913"/>
    <x v="2471"/>
    <s v="Malaviya, Aarti"/>
    <x v="1"/>
    <x v="68"/>
    <s v="02-18-2025 10:47"/>
    <s v="02-18-2025 14:47"/>
    <s v="false"/>
    <s v="02-20-2025 10:47"/>
    <s v="false"/>
    <s v="02-18-2025 13:36"/>
    <s v="C M, Saravanan"/>
    <x v="21"/>
    <n v="0.59752952950643423"/>
    <n v="63"/>
  </r>
  <r>
    <x v="2149"/>
    <x v="2472"/>
    <s v="Rosu, Cristian M."/>
    <x v="1"/>
    <x v="68"/>
    <s v="02-18-2025 12:27"/>
    <s v="02-18-2025 16:27"/>
    <s v="false"/>
    <s v="02-20-2025 12:27"/>
    <s v="false"/>
    <s v="02-18-2025 19:45"/>
    <s v="C M, Saravanan"/>
    <x v="21"/>
    <n v="0.58103168988461751"/>
    <n v="62"/>
  </r>
  <r>
    <x v="2150"/>
    <x v="2473"/>
    <s v="Jackson, Andrea"/>
    <x v="1"/>
    <x v="69"/>
    <s v="02-18-2025 12:49"/>
    <s v="02-19-2025 12:49"/>
    <s v="false"/>
    <s v="03-01-2025 13:49"/>
    <s v="false"/>
    <s v="02-18-2025 12:58"/>
    <s v="C M, Saravanan"/>
    <x v="21"/>
    <n v="0.33566273620759512"/>
    <n v="36"/>
  </r>
  <r>
    <x v="2151"/>
    <x v="2474"/>
    <s v="Atkinson, Jack"/>
    <x v="2"/>
    <x v="27"/>
    <s v="02-18-2025 18:18"/>
    <s v="02-19-2025 18:18"/>
    <s v="false"/>
    <s v="03-04-2025 18:19"/>
    <s v="false"/>
    <s v="02-18-2025 18:28"/>
    <s v="Sanjuan, Sonja"/>
    <x v="21"/>
    <n v="0.27904679039888292"/>
    <n v="21"/>
  </r>
  <r>
    <x v="2152"/>
    <x v="2475"/>
    <s v="Kalangi, Vamsi Priya"/>
    <x v="1"/>
    <x v="39"/>
    <s v="02-18-2025 02:58"/>
    <s v="02-18-2025 03:58"/>
    <s v="true"/>
    <s v="02-18-2025 10:58"/>
    <s v="false"/>
    <s v="02-18-2025 04:59"/>
    <s v="Sinha, Mahesh"/>
    <x v="21"/>
    <n v="0.96935446876703502"/>
    <n v="164"/>
  </r>
  <r>
    <x v="2153"/>
    <x v="2476"/>
    <s v="Estrada, Karynne"/>
    <x v="1"/>
    <x v="40"/>
    <s v="02-18-2025 09:12"/>
    <s v="02-19-2025 09:12"/>
    <s v="false"/>
    <s v="03-01-2025 10:12"/>
    <s v="false"/>
    <s v="02-18-2025 14:40"/>
    <s v="C M, Saravanan"/>
    <x v="21"/>
    <n v="0.29965384482015878"/>
    <n v="47"/>
  </r>
  <r>
    <x v="2154"/>
    <x v="2477"/>
    <s v="Szatkowski, Raquel"/>
    <x v="2"/>
    <x v="61"/>
    <s v="02-18-2025 09:21"/>
    <s v="02-19-2025 09:21"/>
    <s v="false"/>
    <s v="03-04-2025 09:21"/>
    <s v="false"/>
    <s v="02-18-2025 10:02"/>
    <s v="Baldwin, Sharon"/>
    <x v="21"/>
    <n v="8.3806523980751946E-2"/>
    <n v="4"/>
  </r>
  <r>
    <x v="2155"/>
    <x v="2478"/>
    <s v="Begum, Asfiya"/>
    <x v="1"/>
    <x v="33"/>
    <s v="02-18-2025 10:00"/>
    <s v="02-18-2025 14:00"/>
    <s v="true"/>
    <s v="02-20-2025 10:00"/>
    <s v="false"/>
    <s v="02-19-2025 08:49"/>
    <s v="C M, Saravanan"/>
    <x v="5"/>
    <n v="0.33139228698340439"/>
    <n v="34"/>
  </r>
  <r>
    <x v="2156"/>
    <x v="2479"/>
    <s v="Das, Prasant Kumar"/>
    <x v="1"/>
    <x v="69"/>
    <s v="02-18-2025 09:11"/>
    <s v="02-19-2025 09:11"/>
    <s v="false"/>
    <s v="03-01-2025 10:11"/>
    <s v="false"/>
    <s v="02-18-2025 10:11"/>
    <s v="C M, Saravanan"/>
    <x v="21"/>
    <n v="0.2327118347437499"/>
    <n v="26"/>
  </r>
  <r>
    <x v="2157"/>
    <x v="2480"/>
    <s v="Mulvey, Christopher R."/>
    <x v="2"/>
    <x v="35"/>
    <s v="02-18-2025 09:11"/>
    <s v="02-18-2025 17:11"/>
    <s v="false"/>
    <s v="02-25-2025 09:11"/>
    <s v="false"/>
    <s v="02-19-2025 12:21"/>
    <s v="Smith, Sean"/>
    <x v="5"/>
    <n v="0.15482248161809653"/>
    <n v="8"/>
  </r>
  <r>
    <x v="2158"/>
    <x v="2481"/>
    <s v="Winton, Robert M."/>
    <x v="1"/>
    <x v="69"/>
    <s v="02-18-2025 09:22"/>
    <s v="02-19-2025 09:22"/>
    <s v="false"/>
    <s v="03-01-2025 10:22"/>
    <s v="false"/>
    <s v="02-18-2025 10:33"/>
    <s v="C M, Saravanan"/>
    <x v="21"/>
    <n v="0.58201566896290957"/>
    <n v="70"/>
  </r>
  <r>
    <x v="2159"/>
    <x v="2482"/>
    <s v="Vadinkar, Minesh"/>
    <x v="1"/>
    <x v="69"/>
    <s v="02-18-2025 12:22"/>
    <s v="02-19-2025 12:22"/>
    <s v="false"/>
    <s v="03-01-2025 13:23"/>
    <s v="false"/>
    <s v="02-18-2025 13:20"/>
    <s v="C M, Saravanan"/>
    <x v="21"/>
    <n v="0.33672270486988243"/>
    <n v="37"/>
  </r>
  <r>
    <x v="2160"/>
    <x v="2483"/>
    <s v="Vasquez, Valerie"/>
    <x v="2"/>
    <x v="2"/>
    <s v="02-18-2025 17:59"/>
    <s v="02-19-2025 17:59"/>
    <s v="false"/>
    <s v="03-04-2025 17:59"/>
    <s v="false"/>
    <s v="02-18-2025 18:01"/>
    <s v="Mandi, Joe"/>
    <x v="21"/>
    <n v="0.86890157755509223"/>
    <n v="25"/>
  </r>
  <r>
    <x v="2161"/>
    <x v="2484"/>
    <s v="Bao, Michelle"/>
    <x v="1"/>
    <x v="33"/>
    <s v="02-18-2025 21:12"/>
    <s v="02-19-2025 21:12"/>
    <s v="false"/>
    <s v="03-01-2025 22:13"/>
    <s v="false"/>
    <s v="02-19-2025 13:13"/>
    <s v="C M, Saravanan"/>
    <x v="5"/>
    <n v="0.60056213076106058"/>
    <n v="69"/>
  </r>
  <r>
    <x v="2162"/>
    <x v="2485"/>
    <s v="Hauser, Allison"/>
    <x v="1"/>
    <x v="34"/>
    <s v="02-17-2025 21:44"/>
    <s v="02-18-2025 21:44"/>
    <s v="true"/>
    <s v="02-28-2025 14:44"/>
    <s v="false"/>
    <s v="02-19-2025 09:51"/>
    <s v="C M, Saravanan"/>
    <x v="5"/>
    <n v="0.92258328850915527"/>
    <n v="114"/>
  </r>
  <r>
    <x v="2163"/>
    <x v="2486"/>
    <s v="Malaviya, Aarti"/>
    <x v="1"/>
    <x v="62"/>
    <s v="02-18-2025 00:22"/>
    <s v="02-19-2025 00:22"/>
    <s v="false"/>
    <s v="02-28-2025 17:22"/>
    <s v="false"/>
    <s v="02-19-2025 05:32"/>
    <s v="Sinha, Mahesh"/>
    <x v="5"/>
    <n v="0.54976925061838011"/>
    <n v="79"/>
  </r>
  <r>
    <x v="419"/>
    <x v="2487"/>
    <s v="Nagar, Shashwat"/>
    <x v="1"/>
    <x v="5"/>
    <s v="02-18-2025 01:54"/>
    <s v="02-19-2025 01:54"/>
    <s v="false"/>
    <s v="02-28-2025 18:55"/>
    <s v="false"/>
    <s v="02-18-2025 08:07"/>
    <s v="Sinha, Mahesh"/>
    <x v="21"/>
    <n v="0.13989196676583815"/>
    <n v="12"/>
  </r>
  <r>
    <x v="865"/>
    <x v="2488"/>
    <s v="Lawrence, Abin"/>
    <x v="3"/>
    <x v="77"/>
    <s v="02-18-2025 03:00"/>
    <s v="02-18-2025 09:00"/>
    <s v="false"/>
    <s v="02-20-2025 03:00"/>
    <s v="false"/>
    <s v="02-18-2025 06:21"/>
    <s v="Paul, Kimberly"/>
    <x v="21"/>
    <n v="0.44264771300650507"/>
    <n v="22"/>
  </r>
  <r>
    <x v="2164"/>
    <x v="2489"/>
    <s v="Nagar, Shashwat"/>
    <x v="1"/>
    <x v="37"/>
    <s v="02-18-2025 05:10"/>
    <s v="02-19-2025 05:10"/>
    <s v="false"/>
    <s v="02-28-2025 22:10"/>
    <s v="false"/>
    <s v="02-18-2025 05:55"/>
    <s v="Sinha, Mahesh"/>
    <x v="21"/>
    <n v="0.36496554236834267"/>
    <n v="44"/>
  </r>
  <r>
    <x v="863"/>
    <x v="2490"/>
    <s v="Lawrence, Abin"/>
    <x v="3"/>
    <x v="77"/>
    <s v="02-18-2025 05:41"/>
    <s v="02-18-2025 11:41"/>
    <s v="false"/>
    <s v="02-20-2025 05:41"/>
    <s v="false"/>
    <s v="02-18-2025 06:24"/>
    <s v="Paul, Kimberly"/>
    <x v="21"/>
    <n v="0.14973749129752467"/>
    <n v="10"/>
  </r>
  <r>
    <x v="810"/>
    <x v="2491"/>
    <s v="Vaghu, Gaurang"/>
    <x v="1"/>
    <x v="39"/>
    <s v="02-18-2025 06:13"/>
    <s v="02-19-2025 06:13"/>
    <s v="false"/>
    <s v="02-28-2025 23:13"/>
    <s v="false"/>
    <s v="02-18-2025 08:13"/>
    <s v="Sinha, Mahesh"/>
    <x v="21"/>
    <n v="0.71760605213042505"/>
    <n v="122"/>
  </r>
  <r>
    <x v="2165"/>
    <x v="2492"/>
    <s v="Withers, Brittany"/>
    <x v="1"/>
    <x v="40"/>
    <s v="02-18-2025 13:15"/>
    <s v="02-19-2025 13:15"/>
    <s v="false"/>
    <s v="03-01-2025 14:15"/>
    <s v="false"/>
    <s v="02-19-2025 12:59"/>
    <s v="C M, Saravanan"/>
    <x v="5"/>
    <n v="0.23268979828705316"/>
    <n v="37"/>
  </r>
  <r>
    <x v="2166"/>
    <x v="2493"/>
    <s v="Provencher, Justin"/>
    <x v="1"/>
    <x v="40"/>
    <s v="02-18-2025 14:24"/>
    <s v="02-19-2025 14:24"/>
    <s v="true"/>
    <s v="03-01-2025 15:24"/>
    <s v="false"/>
    <s v="02-20-2025 10:55"/>
    <s v="C M, Saravanan"/>
    <x v="13"/>
    <n v="0.60355967818641965"/>
    <n v="87"/>
  </r>
  <r>
    <x v="2167"/>
    <x v="2494"/>
    <s v="Larson, Cory"/>
    <x v="2"/>
    <x v="74"/>
    <s v="02-18-2025 20:31"/>
    <s v="02-20-2025 07:00"/>
    <s v="false"/>
    <s v="03-05-2025 07:00"/>
    <s v="false"/>
    <s v="02-19-2025 12:37"/>
    <s v="Smith, Sean"/>
    <x v="5"/>
    <n v="0.51528884003582243"/>
    <n v="34"/>
  </r>
  <r>
    <x v="2168"/>
    <x v="2495"/>
    <s v="Fullam, Amy"/>
    <x v="1"/>
    <x v="34"/>
    <s v="02-19-2025 09:17"/>
    <s v="02-20-2025 09:17"/>
    <s v="false"/>
    <s v="03-02-2025 18:47"/>
    <s v="false"/>
    <s v="02-19-2025 12:17"/>
    <s v="C M, Saravanan"/>
    <x v="5"/>
    <n v="0.88307152649029685"/>
    <n v="107"/>
  </r>
  <r>
    <x v="2169"/>
    <x v="2496"/>
    <s v="M, Aparna"/>
    <x v="1"/>
    <x v="76"/>
    <s v="02-19-2025 09:28"/>
    <s v="02-20-2025 09:28"/>
    <s v="false"/>
    <s v="03-02-2025 18:58"/>
    <s v="false"/>
    <s v="02-19-2025 22:08"/>
    <s v="C M, Saravanan"/>
    <x v="5"/>
    <n v="0.18108888418110436"/>
    <n v="14"/>
  </r>
  <r>
    <x v="2170"/>
    <x v="2497"/>
    <s v="Gunn, Jennifer"/>
    <x v="2"/>
    <x v="23"/>
    <s v="02-18-2025 10:12"/>
    <s v="02-19-2025 10:12"/>
    <s v="false"/>
    <s v="03-04-2025 10:12"/>
    <s v="false"/>
    <s v="02-18-2025 10:12"/>
    <s v="Baldwin, Sharon"/>
    <x v="21"/>
    <n v="0.47633935168659081"/>
    <n v="46"/>
  </r>
  <r>
    <x v="1947"/>
    <x v="2498"/>
    <s v="Roberg, Anna"/>
    <x v="2"/>
    <x v="44"/>
    <s v="02-18-2025 10:50"/>
    <s v="02-24-2025 09:58"/>
    <s v="false"/>
    <s v="02-25-2025 17:58"/>
    <s v="false"/>
    <s v="02-24-2025 10:17"/>
    <s v="Smith, Sean"/>
    <x v="11"/>
    <n v="0.26312082665757419"/>
    <n v="9"/>
  </r>
  <r>
    <x v="2171"/>
    <x v="2499"/>
    <s v="DeRita, Elizabeth"/>
    <x v="2"/>
    <x v="23"/>
    <s v="02-18-2025 11:25"/>
    <s v="02-19-2025 11:25"/>
    <s v="false"/>
    <s v="03-04-2025 11:25"/>
    <s v="false"/>
    <s v="02-18-2025 11:25"/>
    <s v="Baldwin, Sharon"/>
    <x v="21"/>
    <n v="0.54921588651817099"/>
    <n v="54"/>
  </r>
  <r>
    <x v="2167"/>
    <x v="2500"/>
    <s v="Larson, Cory"/>
    <x v="1"/>
    <x v="78"/>
    <s v="02-18-2025 11:39"/>
    <s v="02-19-2025 11:39"/>
    <s v="false"/>
    <s v="03-01-2025 12:39"/>
    <s v="false"/>
    <s v="02-18-2025 19:09"/>
    <s v="C M, Saravanan"/>
    <x v="21"/>
    <n v="0.88188281853683304"/>
    <n v="32"/>
  </r>
  <r>
    <x v="250"/>
    <x v="2501"/>
    <s v="Oktavia, Filemon"/>
    <x v="1"/>
    <x v="78"/>
    <s v="02-18-2025 11:42"/>
    <s v="02-19-2025 11:42"/>
    <s v="false"/>
    <s v="03-01-2025 12:42"/>
    <s v="false"/>
    <s v="02-18-2025 17:01"/>
    <s v="C M, Saravanan"/>
    <x v="21"/>
    <n v="2.7850318876443847E-2"/>
    <n v="1"/>
  </r>
  <r>
    <x v="2172"/>
    <x v="2502"/>
    <s v="Groves, Liz"/>
    <x v="2"/>
    <x v="23"/>
    <s v="02-18-2025 15:08"/>
    <s v="02-19-2025 15:08"/>
    <s v="false"/>
    <s v="03-04-2025 15:08"/>
    <s v="false"/>
    <s v="02-18-2025 15:08"/>
    <s v="Baldwin, Sharon"/>
    <x v="21"/>
    <n v="0.52365188245436722"/>
    <n v="52"/>
  </r>
  <r>
    <x v="2173"/>
    <x v="2503"/>
    <s v="Anastasio, John"/>
    <x v="0"/>
    <x v="26"/>
    <s v="02-18-2025 15:11"/>
    <s v="02-19-2025 11:11"/>
    <s v="false"/>
    <s v="02-25-2025 15:11"/>
    <s v="false"/>
    <s v="02-18-2025 16:19"/>
    <s v="Persells, Joe"/>
    <x v="21"/>
    <n v="0.67289512986238353"/>
    <n v="3"/>
  </r>
  <r>
    <x v="2174"/>
    <x v="2504"/>
    <s v="McCusker, Corey"/>
    <x v="1"/>
    <x v="29"/>
    <s v="02-18-2025 15:43"/>
    <s v="02-19-2025 15:43"/>
    <s v="false"/>
    <s v="03-01-2025 16:44"/>
    <s v="false"/>
    <s v="02-20-2025 10:26"/>
    <s v="C M, Saravanan"/>
    <x v="13"/>
    <n v="0.66412357452622428"/>
    <n v="55"/>
  </r>
  <r>
    <x v="2175"/>
    <x v="2505"/>
    <s v="Cazzola, Michael"/>
    <x v="1"/>
    <x v="52"/>
    <s v="02-18-2025 10:09"/>
    <s v="02-19-2025 10:09"/>
    <s v="false"/>
    <s v="03-01-2025 11:09"/>
    <s v="false"/>
    <s v="02-18-2025 10:44"/>
    <s v="C M, Saravanan"/>
    <x v="21"/>
    <n v="0.91679184833265093"/>
    <n v="124"/>
  </r>
  <r>
    <x v="2176"/>
    <x v="2506"/>
    <s v="Dalfonzo, David"/>
    <x v="2"/>
    <x v="63"/>
    <s v="02-18-2025 10:43"/>
    <s v="02-18-2025 14:43"/>
    <s v="true"/>
    <s v="02-20-2025 17:15"/>
    <s v="true"/>
    <s v="02-28-2025 10:35"/>
    <s v="Smith, Sean"/>
    <x v="19"/>
    <n v="0.40810988936500014"/>
    <n v="28"/>
  </r>
  <r>
    <x v="2177"/>
    <x v="2507"/>
    <s v="Aggarwal, Pinki"/>
    <x v="1"/>
    <x v="69"/>
    <s v="02-18-2025 10:50"/>
    <s v="02-18-2025 14:50"/>
    <s v="true"/>
    <s v="02-20-2025 10:50"/>
    <s v="false"/>
    <s v="02-18-2025 14:53"/>
    <s v="C M, Saravanan"/>
    <x v="21"/>
    <n v="0.82039906988127753"/>
    <n v="103"/>
  </r>
  <r>
    <x v="2178"/>
    <x v="2508"/>
    <s v="Dalfonzo, David"/>
    <x v="1"/>
    <x v="29"/>
    <s v="02-18-2025 10:52"/>
    <s v="02-19-2025 10:52"/>
    <s v="false"/>
    <s v="03-01-2025 11:52"/>
    <s v="false"/>
    <s v="02-18-2025 17:36"/>
    <s v="C M, Saravanan"/>
    <x v="21"/>
    <n v="0.71631088289710076"/>
    <n v="59"/>
  </r>
  <r>
    <x v="2179"/>
    <x v="2509"/>
    <s v="Barboza, Sharon W."/>
    <x v="1"/>
    <x v="51"/>
    <s v="02-18-2025 15:01"/>
    <s v="02-18-2025 23:01"/>
    <s v="false"/>
    <s v="02-24-2025 08:01"/>
    <s v="false"/>
    <s v="02-18-2025 22:38"/>
    <s v="C M, Saravanan"/>
    <x v="21"/>
    <n v="0.94594844802783551"/>
    <n v="129"/>
  </r>
  <r>
    <x v="2180"/>
    <x v="2510"/>
    <s v="Canaj, Christopher"/>
    <x v="1"/>
    <x v="40"/>
    <s v="02-18-2025 09:56"/>
    <s v="02-19-2025 09:56"/>
    <s v="false"/>
    <s v="03-01-2025 10:56"/>
    <s v="false"/>
    <s v="02-18-2025 14:54"/>
    <s v="C M, Saravanan"/>
    <x v="21"/>
    <n v="4.5312746682570126E-2"/>
    <n v="5"/>
  </r>
  <r>
    <x v="1421"/>
    <x v="2511"/>
    <s v="Touré, Chantell"/>
    <x v="3"/>
    <x v="77"/>
    <s v="02-18-2025 10:02"/>
    <s v="02-18-2025 16:02"/>
    <s v="false"/>
    <s v="02-20-2025 10:02"/>
    <s v="false"/>
    <s v="02-18-2025 10:14"/>
    <s v="Paul, Kimberly"/>
    <x v="21"/>
    <n v="0.31788155096785264"/>
    <n v="16"/>
  </r>
  <r>
    <x v="230"/>
    <x v="2512"/>
    <s v="Gordon, David G."/>
    <x v="1"/>
    <x v="52"/>
    <s v="02-18-2025 12:05"/>
    <s v="02-19-2025 12:05"/>
    <s v="false"/>
    <s v="03-01-2025 13:05"/>
    <s v="false"/>
    <s v="02-18-2025 13:19"/>
    <s v="C M, Saravanan"/>
    <x v="21"/>
    <n v="0.48747399519676049"/>
    <n v="70"/>
  </r>
  <r>
    <x v="2181"/>
    <x v="2513"/>
    <s v="Sarno, Christopher A."/>
    <x v="1"/>
    <x v="51"/>
    <s v="02-18-2025 12:10"/>
    <s v="02-18-2025 20:10"/>
    <s v="false"/>
    <s v="02-24-2025 05:10"/>
    <s v="false"/>
    <s v="02-18-2025 17:39"/>
    <s v="C M, Saravanan"/>
    <x v="21"/>
    <n v="0.59065777695782262"/>
    <n v="79"/>
  </r>
  <r>
    <x v="2182"/>
    <x v="2514"/>
    <s v="Akter, Salma"/>
    <x v="2"/>
    <x v="74"/>
    <s v="02-18-2025 13:01"/>
    <s v="02-19-2025 13:01"/>
    <s v="false"/>
    <s v="03-04-2025 13:01"/>
    <s v="false"/>
    <s v="02-18-2025 15:05"/>
    <s v="Smith, Sean"/>
    <x v="21"/>
    <n v="0.66250737312205288"/>
    <n v="45"/>
  </r>
  <r>
    <x v="2183"/>
    <x v="2515"/>
    <s v="Luo, Siwei"/>
    <x v="2"/>
    <x v="3"/>
    <s v="02-18-2025 13:33"/>
    <s v="02-19-2025 13:33"/>
    <s v="false"/>
    <s v="03-04-2025 13:34"/>
    <s v="false"/>
    <s v="02-20-2025 12:50"/>
    <s v="Sanjuan, Sonja"/>
    <x v="13"/>
    <n v="0.7591588605546955"/>
    <n v="38"/>
  </r>
  <r>
    <x v="1627"/>
    <x v="2516"/>
    <s v="Sarno, Christopher A."/>
    <x v="1"/>
    <x v="51"/>
    <s v="02-18-2025 18:14"/>
    <s v="02-18-2025 22:14"/>
    <s v="false"/>
    <s v="02-20-2025 18:14"/>
    <s v="false"/>
    <s v="02-18-2025 19:30"/>
    <s v="C M, Saravanan"/>
    <x v="21"/>
    <n v="0.9843169179613479"/>
    <n v="139"/>
  </r>
  <r>
    <x v="250"/>
    <x v="2517"/>
    <s v="Nunez, Monica"/>
    <x v="2"/>
    <x v="74"/>
    <s v="02-18-2025 18:51"/>
    <s v="02-19-2025 18:51"/>
    <s v="false"/>
    <s v="03-04-2025 18:52"/>
    <s v="false"/>
    <s v="02-19-2025 12:07"/>
    <s v="Smith, Sean"/>
    <x v="5"/>
    <n v="0.29265199717275003"/>
    <n v="20"/>
  </r>
  <r>
    <x v="2184"/>
    <x v="2518"/>
    <s v="Shah, Sahil"/>
    <x v="1"/>
    <x v="62"/>
    <s v="02-18-2025 21:55"/>
    <s v="02-19-2025 21:55"/>
    <s v="false"/>
    <s v="03-01-2025 22:55"/>
    <s v="false"/>
    <s v="02-19-2025 00:40"/>
    <s v="Sinha, Mahesh"/>
    <x v="5"/>
    <n v="0.27660416756405282"/>
    <n v="42"/>
  </r>
  <r>
    <x v="997"/>
    <x v="2519"/>
    <s v="Vora, Jay"/>
    <x v="1"/>
    <x v="37"/>
    <s v="02-19-2025 00:31"/>
    <s v="02-20-2025 00:31"/>
    <s v="false"/>
    <s v="03-02-2025 10:01"/>
    <s v="false"/>
    <s v="02-19-2025 05:58"/>
    <s v="Sinha, Mahesh"/>
    <x v="5"/>
    <n v="0.98162096958136502"/>
    <n v="109"/>
  </r>
  <r>
    <x v="2185"/>
    <x v="2520"/>
    <s v="Dwivedi, Abhishek"/>
    <x v="1"/>
    <x v="39"/>
    <s v="02-19-2025 01:20"/>
    <s v="02-19-2025 05:20"/>
    <s v="false"/>
    <s v="02-21-2025 01:20"/>
    <s v="false"/>
    <s v="02-19-2025 10:17"/>
    <s v="Sinha, Mahesh"/>
    <x v="5"/>
    <n v="0.709811314104979"/>
    <n v="118"/>
  </r>
  <r>
    <x v="1965"/>
    <x v="2521"/>
    <s v="Notarangelo, Lynne"/>
    <x v="1"/>
    <x v="29"/>
    <s v="02-19-2025 08:17"/>
    <s v="02-20-2025 08:17"/>
    <s v="false"/>
    <s v="03-02-2025 17:47"/>
    <s v="false"/>
    <s v="02-19-2025 18:00"/>
    <s v="C M, Saravanan"/>
    <x v="5"/>
    <n v="0.29520284473920011"/>
    <n v="25"/>
  </r>
  <r>
    <x v="1509"/>
    <x v="2522"/>
    <s v="Iurillo, Joseph"/>
    <x v="1"/>
    <x v="64"/>
    <s v="02-18-2025 09:20"/>
    <s v="02-19-2025 09:20"/>
    <s v="false"/>
    <s v="03-01-2025 10:20"/>
    <s v="false"/>
    <s v="02-18-2025 09:58"/>
    <s v="C M, Saravanan"/>
    <x v="21"/>
    <n v="0.14668661029873475"/>
    <n v="9"/>
  </r>
  <r>
    <x v="885"/>
    <x v="2523"/>
    <s v="Dorelien, Stephanie"/>
    <x v="1"/>
    <x v="72"/>
    <s v="02-18-2025 10:04"/>
    <s v="02-19-2025 10:04"/>
    <s v="false"/>
    <s v="03-01-2025 11:04"/>
    <s v="false"/>
    <s v="02-18-2025 18:54"/>
    <s v="C M, Saravanan"/>
    <x v="21"/>
    <n v="0.74263259630073519"/>
    <n v="61"/>
  </r>
  <r>
    <x v="2186"/>
    <x v="2524"/>
    <s v="Perez, Alec"/>
    <x v="1"/>
    <x v="33"/>
    <s v="02-18-2025 10:27"/>
    <s v="02-19-2025 10:27"/>
    <s v="false"/>
    <s v="03-01-2025 11:28"/>
    <s v="false"/>
    <s v="02-18-2025 11:21"/>
    <s v="C M, Saravanan"/>
    <x v="21"/>
    <n v="0.70417306268206026"/>
    <n v="85"/>
  </r>
  <r>
    <x v="2187"/>
    <x v="2525"/>
    <s v="Castro, Melissa"/>
    <x v="1"/>
    <x v="1"/>
    <s v="02-18-2025 11:22"/>
    <s v="02-19-2025 11:22"/>
    <s v="false"/>
    <s v="03-01-2025 12:22"/>
    <s v="false"/>
    <s v="02-21-2025 14:10"/>
    <s v="C M, Saravanan"/>
    <x v="17"/>
    <n v="0.92292546109451168"/>
    <n v="74"/>
  </r>
  <r>
    <x v="2188"/>
    <x v="2526"/>
    <s v="Darling, Lucas"/>
    <x v="1"/>
    <x v="51"/>
    <s v="02-18-2025 14:56"/>
    <s v="02-18-2025 22:56"/>
    <s v="false"/>
    <s v="02-24-2025 07:56"/>
    <s v="false"/>
    <s v="02-18-2025 19:09"/>
    <s v="C M, Saravanan"/>
    <x v="21"/>
    <n v="0.73074939172562103"/>
    <n v="102"/>
  </r>
  <r>
    <x v="2189"/>
    <x v="2527"/>
    <s v="Teitelbaum, Daniel"/>
    <x v="2"/>
    <x v="27"/>
    <s v="02-18-2025 18:20"/>
    <s v="02-19-2025 18:20"/>
    <s v="false"/>
    <s v="03-04-2025 18:21"/>
    <s v="false"/>
    <s v="02-18-2025 18:31"/>
    <s v="Sanjuan, Sonja"/>
    <x v="21"/>
    <n v="8.5611545765791219E-2"/>
    <n v="8"/>
  </r>
  <r>
    <x v="2024"/>
    <x v="2528"/>
    <s v="Sen, Partho"/>
    <x v="1"/>
    <x v="39"/>
    <s v="02-19-2025 07:10"/>
    <s v="02-20-2025 07:10"/>
    <s v="false"/>
    <s v="03-02-2025 16:40"/>
    <s v="false"/>
    <s v="02-26-2025 00:58"/>
    <s v="Sinha, Mahesh"/>
    <x v="16"/>
    <n v="0.49352964014884604"/>
    <n v="81"/>
  </r>
  <r>
    <x v="250"/>
    <x v="2529"/>
    <s v="Fotino, Gabriella R."/>
    <x v="1"/>
    <x v="33"/>
    <s v="02-19-2025 08:24"/>
    <s v="02-20-2025 08:24"/>
    <s v="false"/>
    <s v="03-02-2025 17:54"/>
    <s v="false"/>
    <s v="02-19-2025 13:59"/>
    <s v="C M, Saravanan"/>
    <x v="5"/>
    <n v="4.2487714706314517E-2"/>
    <n v="5"/>
  </r>
  <r>
    <x v="2190"/>
    <x v="2530"/>
    <s v="Tong, Shirley"/>
    <x v="1"/>
    <x v="45"/>
    <s v="02-19-2025 10:50"/>
    <s v="02-20-2025 10:50"/>
    <s v="false"/>
    <s v="03-02-2025 20:20"/>
    <s v="false"/>
    <s v="02-19-2025 20:33"/>
    <s v="C M, Saravanan"/>
    <x v="5"/>
    <n v="0.7586466056332607"/>
    <n v="81"/>
  </r>
  <r>
    <x v="2191"/>
    <x v="2531"/>
    <s v="Chica, Galo"/>
    <x v="1"/>
    <x v="33"/>
    <s v="02-19-2025 11:42"/>
    <s v="02-20-2025 20:19"/>
    <s v="false"/>
    <s v="03-03-2025 06:19"/>
    <s v="false"/>
    <s v="02-20-2025 11:57"/>
    <s v="C M, Saravanan"/>
    <x v="13"/>
    <n v="0.64620870512624529"/>
    <n v="76"/>
  </r>
  <r>
    <x v="2192"/>
    <x v="2532"/>
    <s v="Martinez, Marta"/>
    <x v="1"/>
    <x v="33"/>
    <s v="02-19-2025 11:42"/>
    <s v="02-20-2025 11:42"/>
    <s v="false"/>
    <s v="03-02-2025 21:13"/>
    <s v="false"/>
    <s v="02-25-2025 15:43"/>
    <s v="C M, Saravanan"/>
    <x v="9"/>
    <n v="0.27454264888103408"/>
    <n v="28"/>
  </r>
  <r>
    <x v="2193"/>
    <x v="2533"/>
    <s v="Darr, Jennifer"/>
    <x v="1"/>
    <x v="34"/>
    <s v="02-19-2025 13:52"/>
    <s v="02-19-2025 21:52"/>
    <s v="false"/>
    <s v="02-25-2025 06:52"/>
    <s v="false"/>
    <s v="02-19-2025 15:09"/>
    <s v="C M, Saravanan"/>
    <x v="5"/>
    <n v="0.51052477828503562"/>
    <n v="58"/>
  </r>
  <r>
    <x v="2194"/>
    <x v="2534"/>
    <s v="Bhalodia, Kairvy"/>
    <x v="1"/>
    <x v="39"/>
    <s v="02-18-2025 09:56"/>
    <s v="02-19-2025 09:56"/>
    <s v="false"/>
    <s v="03-01-2025 10:56"/>
    <s v="false"/>
    <s v="02-18-2025 10:27"/>
    <s v="Sinha, Mahesh"/>
    <x v="21"/>
    <n v="8.9657780393420761E-2"/>
    <n v="17"/>
  </r>
  <r>
    <x v="250"/>
    <x v="2535"/>
    <s v="Zimmerman, Robert"/>
    <x v="1"/>
    <x v="78"/>
    <s v="02-18-2025 11:48"/>
    <s v="02-18-2025 15:48"/>
    <s v="true"/>
    <s v="02-20-2025 11:48"/>
    <s v="false"/>
    <s v="02-18-2025 16:39"/>
    <s v="C M, Saravanan"/>
    <x v="21"/>
    <n v="0.26757174213793711"/>
    <n v="11"/>
  </r>
  <r>
    <x v="2195"/>
    <x v="2536"/>
    <s v="Pfeifer, Miles"/>
    <x v="2"/>
    <x v="6"/>
    <s v="02-18-2025 13:52"/>
    <s v="02-19-2025 09:52"/>
    <s v="false"/>
    <s v="02-25-2025 13:52"/>
    <s v="false"/>
    <s v="02-18-2025 13:52"/>
    <s v="Smith, Sean"/>
    <x v="21"/>
    <n v="0.41070947596639684"/>
    <n v="29"/>
  </r>
  <r>
    <x v="2196"/>
    <x v="2537"/>
    <s v="Pfeifer, Miles"/>
    <x v="2"/>
    <x v="6"/>
    <s v="02-18-2025 13:59"/>
    <s v="02-19-2025 09:59"/>
    <s v="false"/>
    <s v="02-25-2025 13:59"/>
    <s v="false"/>
    <s v="02-18-2025 13:59"/>
    <s v="Smith, Sean"/>
    <x v="21"/>
    <n v="3.5053396133353565E-2"/>
    <n v="3"/>
  </r>
  <r>
    <x v="2197"/>
    <x v="2538"/>
    <s v="Tulsyan, Prakhar"/>
    <x v="1"/>
    <x v="1"/>
    <s v="02-18-2025 08:28"/>
    <s v="02-19-2025 08:28"/>
    <s v="false"/>
    <s v="03-01-2025 09:28"/>
    <s v="false"/>
    <s v="02-25-2025 14:32"/>
    <s v="C M, Saravanan"/>
    <x v="9"/>
    <n v="0.65705622315904166"/>
    <n v="55"/>
  </r>
  <r>
    <x v="2197"/>
    <x v="2539"/>
    <s v="Tulsyan, Prakhar"/>
    <x v="1"/>
    <x v="39"/>
    <s v="02-18-2025 08:47"/>
    <s v="02-18-2025 12:47"/>
    <s v="false"/>
    <s v="02-20-2025 08:47"/>
    <s v="false"/>
    <s v="02-19-2025 10:15"/>
    <s v="Sinha, Mahesh"/>
    <x v="5"/>
    <n v="0.90223672808243027"/>
    <n v="156"/>
  </r>
  <r>
    <x v="2198"/>
    <x v="2540"/>
    <s v="Rusakov, Lana"/>
    <x v="2"/>
    <x v="74"/>
    <s v="02-18-2025 10:02"/>
    <s v="02-19-2025 10:02"/>
    <s v="false"/>
    <s v="03-04-2025 10:02"/>
    <s v="false"/>
    <s v="02-18-2025 16:47"/>
    <s v="Smith, Sean"/>
    <x v="21"/>
    <n v="1.183414768408364E-2"/>
    <n v="1"/>
  </r>
  <r>
    <x v="2199"/>
    <x v="2541"/>
    <s v="Patel, Nirmalkumar"/>
    <x v="1"/>
    <x v="68"/>
    <s v="02-18-2025 11:17"/>
    <s v="02-18-2025 15:17"/>
    <s v="false"/>
    <s v="02-20-2025 11:17"/>
    <s v="false"/>
    <s v="02-18-2025 19:38"/>
    <s v="C M, Saravanan"/>
    <x v="21"/>
    <n v="0.8001883667103602"/>
    <n v="78"/>
  </r>
  <r>
    <x v="2200"/>
    <x v="2542"/>
    <s v="Esposito, Joseph S."/>
    <x v="2"/>
    <x v="61"/>
    <s v="02-18-2025 16:24"/>
    <s v="02-19-2025 16:24"/>
    <s v="false"/>
    <s v="03-04-2025 16:24"/>
    <s v="false"/>
    <s v="02-18-2025 16:26"/>
    <s v="Baldwin, Sharon"/>
    <x v="21"/>
    <n v="0.50690478659526705"/>
    <n v="26"/>
  </r>
  <r>
    <x v="2201"/>
    <x v="2543"/>
    <s v="Doshi, Mitul"/>
    <x v="1"/>
    <x v="39"/>
    <s v="02-19-2025 01:50"/>
    <s v="02-19-2025 05:50"/>
    <s v="false"/>
    <s v="02-21-2025 01:50"/>
    <s v="false"/>
    <s v="02-19-2025 10:16"/>
    <s v="Sinha, Mahesh"/>
    <x v="5"/>
    <n v="0.17790362149231143"/>
    <n v="32"/>
  </r>
  <r>
    <x v="2202"/>
    <x v="2544"/>
    <s v="Goeddeke-Wilcox, Amanda"/>
    <x v="1"/>
    <x v="46"/>
    <s v="02-19-2025 07:43"/>
    <s v="02-20-2025 07:43"/>
    <s v="false"/>
    <s v="03-02-2025 17:13"/>
    <s v="false"/>
    <s v="02-19-2025 09:10"/>
    <s v="C M, Saravanan"/>
    <x v="5"/>
    <n v="0.66589137975968848"/>
    <n v="86"/>
  </r>
  <r>
    <x v="2203"/>
    <x v="2545"/>
    <s v="Perry, Keith"/>
    <x v="1"/>
    <x v="52"/>
    <s v="02-18-2025 08:20"/>
    <s v="02-19-2025 08:20"/>
    <s v="false"/>
    <s v="03-01-2025 09:20"/>
    <s v="false"/>
    <s v="02-18-2025 09:02"/>
    <s v="C M, Saravanan"/>
    <x v="21"/>
    <n v="0.66369187930587792"/>
    <n v="94"/>
  </r>
  <r>
    <x v="2204"/>
    <x v="2546"/>
    <s v="Abramov, Victoria"/>
    <x v="2"/>
    <x v="3"/>
    <s v="02-18-2025 08:28"/>
    <s v="02-19-2025 08:28"/>
    <s v="true"/>
    <s v="03-04-2025 08:28"/>
    <s v="false"/>
    <s v="02-19-2025 08:45"/>
    <s v="Sanjuan, Sonja"/>
    <x v="5"/>
    <n v="0.32110654794008242"/>
    <n v="14"/>
  </r>
  <r>
    <x v="421"/>
    <x v="2547"/>
    <s v="Anderson, Christopher"/>
    <x v="1"/>
    <x v="69"/>
    <s v="02-18-2025 10:22"/>
    <s v="02-19-2025 10:22"/>
    <s v="false"/>
    <s v="03-01-2025 11:22"/>
    <s v="false"/>
    <s v="02-18-2025 13:29"/>
    <s v="C M, Saravanan"/>
    <x v="21"/>
    <n v="0.49397383700292874"/>
    <n v="59"/>
  </r>
  <r>
    <x v="2205"/>
    <x v="2548"/>
    <s v="Zaveri, Sameer"/>
    <x v="1"/>
    <x v="68"/>
    <s v="02-18-2025 10:39"/>
    <s v="02-18-2025 14:39"/>
    <s v="false"/>
    <s v="02-20-2025 10:39"/>
    <s v="false"/>
    <s v="02-18-2025 19:31"/>
    <s v="C M, Saravanan"/>
    <x v="21"/>
    <n v="0.81999973435869056"/>
    <n v="82"/>
  </r>
  <r>
    <x v="2206"/>
    <x v="2549"/>
    <s v="Wiley III, Paul"/>
    <x v="1"/>
    <x v="33"/>
    <s v="02-18-2025 10:57"/>
    <s v="02-19-2025 10:57"/>
    <s v="false"/>
    <s v="03-01-2025 11:57"/>
    <s v="false"/>
    <s v="02-18-2025 17:03"/>
    <s v="C M, Saravanan"/>
    <x v="21"/>
    <n v="0.71718108911524692"/>
    <n v="86"/>
  </r>
  <r>
    <x v="2207"/>
    <x v="2550"/>
    <s v="Million, Ermias"/>
    <x v="1"/>
    <x v="40"/>
    <s v="02-18-2025 11:38"/>
    <s v="02-18-2025 15:38"/>
    <s v="true"/>
    <s v="02-20-2025 11:38"/>
    <s v="false"/>
    <s v="02-18-2025 17:29"/>
    <s v="C M, Saravanan"/>
    <x v="21"/>
    <n v="0.92660626339696606"/>
    <n v="130"/>
  </r>
  <r>
    <x v="2208"/>
    <x v="2551"/>
    <s v="Ginsburg, Herzl"/>
    <x v="1"/>
    <x v="72"/>
    <s v="02-18-2025 11:42"/>
    <s v="02-19-2025 11:42"/>
    <s v="true"/>
    <s v="03-01-2025 12:42"/>
    <s v="false"/>
    <s v="02-24-2025 14:21"/>
    <s v="C M, Saravanan"/>
    <x v="11"/>
    <n v="0.34732477243654059"/>
    <n v="27"/>
  </r>
  <r>
    <x v="2209"/>
    <x v="2552"/>
    <s v="Adams, Samantha L."/>
    <x v="1"/>
    <x v="69"/>
    <s v="02-18-2025 12:03"/>
    <s v="02-18-2025 20:03"/>
    <s v="false"/>
    <s v="02-24-2025 05:03"/>
    <s v="false"/>
    <s v="02-18-2025 15:00"/>
    <s v="C M, Saravanan"/>
    <x v="21"/>
    <n v="0.25892580158236711"/>
    <n v="29"/>
  </r>
  <r>
    <x v="2210"/>
    <x v="2553"/>
    <s v="Vuksic, Paula"/>
    <x v="2"/>
    <x v="15"/>
    <s v="02-18-2025 12:22"/>
    <s v="02-19-2025 12:22"/>
    <s v="false"/>
    <s v="03-04-2025 12:22"/>
    <s v="false"/>
    <s v="02-26-2025 12:04"/>
    <s v="Sanjuan, Sonja"/>
    <x v="16"/>
    <n v="0.46705068793712767"/>
    <n v="16"/>
  </r>
  <r>
    <x v="2133"/>
    <x v="2554"/>
    <s v="Didwania, Rashi"/>
    <x v="1"/>
    <x v="68"/>
    <s v="02-18-2025 12:40"/>
    <s v="02-18-2025 16:40"/>
    <s v="false"/>
    <s v="02-20-2025 12:40"/>
    <s v="false"/>
    <s v="02-18-2025 14:02"/>
    <s v="C M, Saravanan"/>
    <x v="21"/>
    <n v="0.81558719162791016"/>
    <n v="80"/>
  </r>
  <r>
    <x v="2211"/>
    <x v="2555"/>
    <s v="CC Intranet"/>
    <x v="1"/>
    <x v="29"/>
    <s v="02-18-2025 08:01"/>
    <s v="02-21-2025 04:04"/>
    <s v="false"/>
    <s v="03-03-2025 14:04"/>
    <s v="false"/>
    <s v="02-20-2025 13:50"/>
    <s v="C M, Saravanan"/>
    <x v="13"/>
    <n v="0.12474940082838293"/>
    <n v="11"/>
  </r>
  <r>
    <x v="2212"/>
    <x v="2556"/>
    <s v="Torres, Nathalie"/>
    <x v="1"/>
    <x v="52"/>
    <s v="02-18-2025 09:38"/>
    <s v="02-19-2025 09:38"/>
    <s v="false"/>
    <s v="03-01-2025 10:38"/>
    <s v="false"/>
    <s v="02-18-2025 13:16"/>
    <s v="C M, Saravanan"/>
    <x v="21"/>
    <n v="0.40784653022550343"/>
    <n v="60"/>
  </r>
  <r>
    <x v="2213"/>
    <x v="2557"/>
    <s v="Sharma, Nikhil"/>
    <x v="1"/>
    <x v="52"/>
    <s v="02-18-2025 09:48"/>
    <s v="02-19-2025 09:48"/>
    <s v="false"/>
    <s v="03-01-2025 10:48"/>
    <s v="false"/>
    <s v="02-18-2025 11:59"/>
    <s v="C M, Saravanan"/>
    <x v="21"/>
    <n v="0.95310643742213408"/>
    <n v="129"/>
  </r>
  <r>
    <x v="2214"/>
    <x v="2558"/>
    <s v="Zarett, Rochelle"/>
    <x v="2"/>
    <x v="22"/>
    <s v="02-18-2025 10:27"/>
    <s v="02-19-2025 10:27"/>
    <s v="false"/>
    <s v="03-04-2025 10:27"/>
    <s v="false"/>
    <s v="02-18-2025 10:50"/>
    <s v="Sanjuan, Sonja"/>
    <x v="21"/>
    <n v="6.5519190485196388E-2"/>
    <n v="12"/>
  </r>
  <r>
    <x v="2215"/>
    <x v="2559"/>
    <s v="Hsu, Tom"/>
    <x v="1"/>
    <x v="29"/>
    <s v="02-18-2025 08:48"/>
    <s v="02-19-2025 08:48"/>
    <s v="false"/>
    <s v="03-01-2025 09:48"/>
    <s v="false"/>
    <s v="02-18-2025 12:44"/>
    <s v="C M, Saravanan"/>
    <x v="21"/>
    <n v="0.95835211861432568"/>
    <n v="72"/>
  </r>
  <r>
    <x v="1626"/>
    <x v="2560"/>
    <s v="Kakkad, Vinesh"/>
    <x v="1"/>
    <x v="68"/>
    <s v="02-18-2025 10:52"/>
    <s v="02-18-2025 14:52"/>
    <s v="false"/>
    <s v="02-20-2025 10:52"/>
    <s v="false"/>
    <s v="02-18-2025 19:33"/>
    <s v="C M, Saravanan"/>
    <x v="21"/>
    <n v="0.29445613822859373"/>
    <n v="33"/>
  </r>
  <r>
    <x v="2216"/>
    <x v="2561"/>
    <s v="Saeed, Zishawn"/>
    <x v="1"/>
    <x v="68"/>
    <s v="02-18-2025 10:47"/>
    <s v="02-18-2025 11:47"/>
    <s v="false"/>
    <s v="02-18-2025 18:47"/>
    <s v="false"/>
    <s v="02-18-2025 13:35"/>
    <s v="C M, Saravanan"/>
    <x v="21"/>
    <n v="0.90637442637402665"/>
    <n v="92"/>
  </r>
  <r>
    <x v="2217"/>
    <x v="2562"/>
    <s v="Johnson, Kashanna"/>
    <x v="1"/>
    <x v="40"/>
    <s v="02-18-2025 15:54"/>
    <s v="02-19-2025 15:54"/>
    <s v="false"/>
    <s v="03-01-2025 16:54"/>
    <s v="false"/>
    <s v="02-19-2025 13:31"/>
    <s v="C M, Saravanan"/>
    <x v="5"/>
    <n v="0.52554788447565959"/>
    <n v="74"/>
  </r>
  <r>
    <x v="2218"/>
    <x v="2563"/>
    <s v="Mistry, Devang"/>
    <x v="1"/>
    <x v="5"/>
    <s v="02-19-2025 01:13"/>
    <s v="02-20-2025 01:13"/>
    <s v="false"/>
    <s v="03-02-2025 10:43"/>
    <s v="false"/>
    <s v="02-19-2025 04:22"/>
    <s v="Sinha, Mahesh"/>
    <x v="5"/>
    <n v="0.36672225248441104"/>
    <n v="27"/>
  </r>
  <r>
    <x v="2219"/>
    <x v="2564"/>
    <s v="Raval, Dhara"/>
    <x v="1"/>
    <x v="39"/>
    <s v="02-19-2025 01:15"/>
    <s v="02-20-2025 01:15"/>
    <s v="false"/>
    <s v="03-02-2025 10:45"/>
    <s v="false"/>
    <s v="02-19-2025 10:18"/>
    <s v="Sinha, Mahesh"/>
    <x v="5"/>
    <n v="0.47197885215700874"/>
    <n v="75"/>
  </r>
  <r>
    <x v="2220"/>
    <x v="2565"/>
    <s v="Mistry, Devang"/>
    <x v="1"/>
    <x v="39"/>
    <s v="02-19-2025 01:59"/>
    <s v="02-19-2025 05:59"/>
    <s v="false"/>
    <s v="02-21-2025 01:59"/>
    <s v="false"/>
    <s v="02-19-2025 04:57"/>
    <s v="Sinha, Mahesh"/>
    <x v="5"/>
    <n v="0.95609989495217584"/>
    <n v="163"/>
  </r>
  <r>
    <x v="2221"/>
    <x v="2566"/>
    <s v="Nguyen, Ngoc"/>
    <x v="2"/>
    <x v="10"/>
    <s v="02-18-2025 11:17"/>
    <s v="02-19-2025 11:17"/>
    <s v="true"/>
    <s v="03-04-2025 11:17"/>
    <s v="false"/>
    <s v="02-28-2025 13:16"/>
    <s v="Smith, Sean"/>
    <x v="19"/>
    <n v="0.5619529500224385"/>
    <n v="7"/>
  </r>
  <r>
    <x v="2222"/>
    <x v="2567"/>
    <s v="Knowles, Tyler"/>
    <x v="2"/>
    <x v="4"/>
    <s v="02-18-2025 10:50"/>
    <s v="02-19-2025 10:50"/>
    <s v="false"/>
    <s v="03-04-2025 10:51"/>
    <s v="false"/>
    <s v="02-19-2025 08:54"/>
    <s v="Sanjuan, Sonja"/>
    <x v="5"/>
    <n v="0.24007712827581607"/>
    <n v="19"/>
  </r>
  <r>
    <x v="2223"/>
    <x v="2568"/>
    <s v="Szatkowski, Raquel"/>
    <x v="0"/>
    <x v="7"/>
    <s v="02-18-2025 11:03"/>
    <s v="02-19-2025 11:03"/>
    <s v="false"/>
    <s v="03-04-2025 11:03"/>
    <s v="false"/>
    <s v="02-20-2025 12:23"/>
    <s v="Persells, Joe"/>
    <x v="13"/>
    <n v="0.53658993411325662"/>
    <n v="5"/>
  </r>
  <r>
    <x v="2224"/>
    <x v="2569"/>
    <s v="Shah, Jainam"/>
    <x v="1"/>
    <x v="69"/>
    <s v="02-18-2025 11:11"/>
    <s v="02-18-2025 15:11"/>
    <s v="false"/>
    <s v="02-20-2025 11:11"/>
    <s v="false"/>
    <s v="02-18-2025 12:33"/>
    <s v="C M, Saravanan"/>
    <x v="21"/>
    <n v="0.36757688835247282"/>
    <n v="44"/>
  </r>
  <r>
    <x v="2225"/>
    <x v="2570"/>
    <s v="Begum, Asfiya"/>
    <x v="1"/>
    <x v="33"/>
    <s v="02-18-2025 12:28"/>
    <s v="02-18-2025 16:28"/>
    <s v="true"/>
    <s v="02-20-2025 12:28"/>
    <s v="false"/>
    <s v="02-19-2025 08:50"/>
    <s v="C M, Saravanan"/>
    <x v="5"/>
    <n v="0.60750949930976572"/>
    <n v="70"/>
  </r>
  <r>
    <x v="2226"/>
    <x v="2571"/>
    <s v="Castillo Calderon, Euri"/>
    <x v="1"/>
    <x v="64"/>
    <s v="02-18-2025 12:38"/>
    <s v="02-18-2025 16:38"/>
    <s v="false"/>
    <s v="02-20-2025 12:38"/>
    <s v="false"/>
    <s v="02-18-2025 12:56"/>
    <s v="C M, Saravanan"/>
    <x v="21"/>
    <n v="0.97467714320598009"/>
    <n v="86"/>
  </r>
  <r>
    <x v="2227"/>
    <x v="2572"/>
    <s v="Uddin, Mursheda"/>
    <x v="2"/>
    <x v="27"/>
    <s v="02-18-2025 13:51"/>
    <s v="02-19-2025 13:51"/>
    <s v="false"/>
    <s v="03-04-2025 13:51"/>
    <s v="false"/>
    <s v="02-18-2025 14:08"/>
    <s v="Sanjuan, Sonja"/>
    <x v="21"/>
    <n v="0.2746305773482498"/>
    <n v="20"/>
  </r>
  <r>
    <x v="2133"/>
    <x v="2573"/>
    <s v="Mehta, Jay"/>
    <x v="1"/>
    <x v="5"/>
    <s v="02-19-2025 00:34"/>
    <s v="02-20-2025 00:34"/>
    <s v="false"/>
    <s v="03-02-2025 10:04"/>
    <s v="false"/>
    <s v="02-19-2025 04:21"/>
    <s v="Sinha, Mahesh"/>
    <x v="5"/>
    <n v="0.67731609057303732"/>
    <n v="50"/>
  </r>
  <r>
    <x v="2228"/>
    <x v="2574"/>
    <s v="Chavan, Prem Kumar Naik"/>
    <x v="1"/>
    <x v="37"/>
    <s v="02-19-2025 02:22"/>
    <s v="02-20-2025 02:22"/>
    <s v="false"/>
    <s v="03-02-2025 11:52"/>
    <s v="false"/>
    <s v="02-19-2025 04:45"/>
    <s v="Sinha, Mahesh"/>
    <x v="5"/>
    <n v="0.95927481577020857"/>
    <n v="106"/>
  </r>
  <r>
    <x v="2229"/>
    <x v="2575"/>
    <s v="Harkhani, Yogesh"/>
    <x v="1"/>
    <x v="79"/>
    <s v="02-19-2025 07:30"/>
    <s v="02-20-2025 07:30"/>
    <s v="false"/>
    <s v="03-02-2025 17:00"/>
    <s v="false"/>
    <s v="02-19-2025 10:17"/>
    <s v="C M, Saravanan"/>
    <x v="5"/>
    <n v="0.45370924222673248"/>
    <n v="19"/>
  </r>
  <r>
    <x v="610"/>
    <x v="2576"/>
    <s v="Tantia, Gaurav"/>
    <x v="1"/>
    <x v="36"/>
    <s v="02-19-2025 08:16"/>
    <s v="02-20-2025 08:16"/>
    <s v="false"/>
    <s v="03-02-2025 17:46"/>
    <s v="false"/>
    <s v="02-19-2025 09:37"/>
    <s v="Sinha, Mahesh"/>
    <x v="5"/>
    <n v="0.3015362493097612"/>
    <n v="36"/>
  </r>
  <r>
    <x v="2230"/>
    <x v="2577"/>
    <s v="Chinta, Surya Sai"/>
    <x v="1"/>
    <x v="45"/>
    <s v="02-19-2025 09:48"/>
    <s v="02-20-2025 09:48"/>
    <s v="false"/>
    <s v="03-02-2025 19:18"/>
    <s v="false"/>
    <s v="02-24-2025 03:21"/>
    <s v="C M, Saravanan"/>
    <x v="11"/>
    <n v="0.47450545785812259"/>
    <n v="47"/>
  </r>
  <r>
    <x v="428"/>
    <x v="2578"/>
    <s v="Lapan, Joshua"/>
    <x v="1"/>
    <x v="76"/>
    <s v="02-19-2025 13:04"/>
    <s v="02-20-2025 13:04"/>
    <s v="false"/>
    <s v="03-02-2025 22:34"/>
    <s v="false"/>
    <s v="02-19-2025 17:43"/>
    <s v="C M, Saravanan"/>
    <x v="5"/>
    <n v="0.7163213987360787"/>
    <n v="50"/>
  </r>
  <r>
    <x v="2231"/>
    <x v="2579"/>
    <s v="Lange, Bruce T."/>
    <x v="2"/>
    <x v="22"/>
    <s v="02-19-2025 14:57"/>
    <s v="02-20-2025 14:57"/>
    <s v="false"/>
    <s v="03-05-2025 14:57"/>
    <s v="false"/>
    <s v="02-19-2025 16:52"/>
    <s v="Sanjuan, Sonja"/>
    <x v="5"/>
    <n v="0.185935980327956"/>
    <n v="32"/>
  </r>
  <r>
    <x v="2232"/>
    <x v="2580"/>
    <s v="Le, Vick"/>
    <x v="4"/>
    <x v="50"/>
    <s v="02-19-2025 15:32"/>
    <s v="02-20-2025 11:32"/>
    <s v="false"/>
    <s v="02-26-2025 15:32"/>
    <s v="false"/>
    <s v="02-20-2025 19:29"/>
    <s v="Balido, Jed"/>
    <x v="13"/>
    <n v="7.2943344502310437E-2"/>
    <n v="1"/>
  </r>
  <r>
    <x v="2233"/>
    <x v="2581"/>
    <s v="Johnson, Sirena G."/>
    <x v="1"/>
    <x v="43"/>
    <s v="02-19-2025 16:15"/>
    <s v="02-20-2025 00:15"/>
    <s v="false"/>
    <s v="02-25-2025 09:15"/>
    <s v="false"/>
    <s v="02-19-2025 22:05"/>
    <s v="C M, Saravanan"/>
    <x v="5"/>
    <n v="4.1789743367015797E-2"/>
    <n v="2"/>
  </r>
  <r>
    <x v="2234"/>
    <x v="2582"/>
    <s v="Aggarwal, Pinki"/>
    <x v="1"/>
    <x v="36"/>
    <s v="02-20-2025 03:55"/>
    <s v="02-20-2025 07:55"/>
    <s v="false"/>
    <s v="02-22-2025 11:56"/>
    <s v="false"/>
    <s v="02-20-2025 06:06"/>
    <s v="Sinha, Mahesh"/>
    <x v="13"/>
    <n v="0.97376761377455634"/>
    <n v="86"/>
  </r>
  <r>
    <x v="2205"/>
    <x v="2583"/>
    <s v="Dwivedi, Abhishek"/>
    <x v="1"/>
    <x v="68"/>
    <s v="02-18-2025 10:57"/>
    <s v="02-18-2025 14:57"/>
    <s v="false"/>
    <s v="02-20-2025 10:57"/>
    <s v="false"/>
    <s v="02-18-2025 19:36"/>
    <s v="C M, Saravanan"/>
    <x v="21"/>
    <n v="0.34644323043118208"/>
    <n v="37"/>
  </r>
  <r>
    <x v="255"/>
    <x v="2584"/>
    <s v="Monroy, Robert"/>
    <x v="1"/>
    <x v="29"/>
    <s v="02-18-2025 10:59"/>
    <s v="02-19-2025 10:59"/>
    <s v="false"/>
    <s v="03-01-2025 11:59"/>
    <s v="false"/>
    <s v="02-18-2025 14:47"/>
    <s v="C M, Saravanan"/>
    <x v="21"/>
    <n v="0.95684270839523333"/>
    <n v="71"/>
  </r>
  <r>
    <x v="2205"/>
    <x v="2585"/>
    <s v="Fischer, Billy"/>
    <x v="1"/>
    <x v="68"/>
    <s v="02-18-2025 11:09"/>
    <s v="02-18-2025 15:09"/>
    <s v="false"/>
    <s v="02-20-2025 11:09"/>
    <s v="false"/>
    <s v="02-18-2025 16:10"/>
    <s v="C M, Saravanan"/>
    <x v="21"/>
    <n v="0.34969046293402106"/>
    <n v="38"/>
  </r>
  <r>
    <x v="2235"/>
    <x v="2586"/>
    <s v="Rachlin, Stuart"/>
    <x v="1"/>
    <x v="34"/>
    <s v="02-18-2025 13:58"/>
    <s v="02-19-2025 13:58"/>
    <s v="true"/>
    <s v="03-01-2025 14:58"/>
    <s v="false"/>
    <s v="02-19-2025 14:48"/>
    <s v="C M, Saravanan"/>
    <x v="5"/>
    <n v="0.21146960683454141"/>
    <n v="20"/>
  </r>
  <r>
    <x v="2236"/>
    <x v="2587"/>
    <s v="Rosenberger, Rustin"/>
    <x v="1"/>
    <x v="52"/>
    <s v="02-18-2025 11:17"/>
    <s v="02-19-2025 11:17"/>
    <s v="false"/>
    <s v="03-01-2025 12:17"/>
    <s v="false"/>
    <s v="02-18-2025 13:55"/>
    <s v="C M, Saravanan"/>
    <x v="21"/>
    <n v="0.51802506203091747"/>
    <n v="73"/>
  </r>
  <r>
    <x v="2237"/>
    <x v="2588"/>
    <s v="Martinez, Lynnette"/>
    <x v="1"/>
    <x v="52"/>
    <s v="02-18-2025 11:38"/>
    <s v="02-19-2025 11:38"/>
    <s v="false"/>
    <s v="03-01-2025 12:38"/>
    <s v="false"/>
    <s v="02-18-2025 14:08"/>
    <s v="C M, Saravanan"/>
    <x v="21"/>
    <n v="0.97416272932020287"/>
    <n v="132"/>
  </r>
  <r>
    <x v="1297"/>
    <x v="2589"/>
    <s v="Dave, Kandarp"/>
    <x v="1"/>
    <x v="68"/>
    <s v="02-18-2025 11:28"/>
    <s v="02-18-2025 15:28"/>
    <s v="false"/>
    <s v="02-20-2025 11:28"/>
    <s v="false"/>
    <s v="02-18-2025 19:41"/>
    <s v="C M, Saravanan"/>
    <x v="21"/>
    <n v="0.24389276631656687"/>
    <n v="28"/>
  </r>
  <r>
    <x v="1024"/>
    <x v="2590"/>
    <s v="Rothstein, Marie-Jeanne"/>
    <x v="1"/>
    <x v="52"/>
    <s v="02-18-2025 11:39"/>
    <s v="02-19-2025 11:39"/>
    <s v="false"/>
    <s v="03-01-2025 12:39"/>
    <s v="false"/>
    <s v="02-18-2025 14:12"/>
    <s v="C M, Saravanan"/>
    <x v="21"/>
    <n v="0.72974263294609909"/>
    <n v="106"/>
  </r>
  <r>
    <x v="2238"/>
    <x v="2591"/>
    <s v="Santiago, Jonathan"/>
    <x v="1"/>
    <x v="1"/>
    <s v="02-18-2025 15:04"/>
    <s v="02-19-2025 15:04"/>
    <s v="true"/>
    <s v="03-01-2025 16:04"/>
    <s v="false"/>
    <s v="02-21-2025 16:12"/>
    <s v="C M, Saravanan"/>
    <x v="17"/>
    <n v="0.49764343555237056"/>
    <n v="38"/>
  </r>
  <r>
    <x v="2239"/>
    <x v="2592"/>
    <s v="Romeo, William"/>
    <x v="1"/>
    <x v="40"/>
    <s v="02-18-2025 17:32"/>
    <s v="02-19-2025 17:32"/>
    <s v="false"/>
    <s v="03-01-2025 18:32"/>
    <s v="false"/>
    <s v="02-19-2025 15:50"/>
    <s v="C M, Saravanan"/>
    <x v="5"/>
    <n v="8.0100718272036797E-2"/>
    <n v="12"/>
  </r>
  <r>
    <x v="2240"/>
    <x v="2593"/>
    <s v="Bohra, Anand"/>
    <x v="1"/>
    <x v="48"/>
    <s v="02-19-2025 00:54"/>
    <s v="02-20-2025 00:54"/>
    <s v="false"/>
    <s v="03-02-2025 10:24"/>
    <s v="false"/>
    <s v="02-19-2025 23:43"/>
    <s v="Sinha, Mahesh"/>
    <x v="5"/>
    <n v="0.15876322019991418"/>
    <n v="14"/>
  </r>
  <r>
    <x v="442"/>
    <x v="2594"/>
    <s v="Jain, Surbhi"/>
    <x v="1"/>
    <x v="36"/>
    <s v="02-19-2025 05:39"/>
    <s v="02-20-2025 05:39"/>
    <s v="false"/>
    <s v="03-02-2025 15:09"/>
    <s v="false"/>
    <s v="02-19-2025 07:36"/>
    <s v="Sinha, Mahesh"/>
    <x v="5"/>
    <n v="0.55256557456924404"/>
    <n v="54"/>
  </r>
  <r>
    <x v="2241"/>
    <x v="2595"/>
    <s v="Gopani, Krupa"/>
    <x v="1"/>
    <x v="68"/>
    <s v="02-18-2025 11:21"/>
    <s v="02-18-2025 15:21"/>
    <s v="false"/>
    <s v="02-20-2025 11:21"/>
    <s v="false"/>
    <s v="02-18-2025 19:39"/>
    <s v="C M, Saravanan"/>
    <x v="21"/>
    <n v="0.37204152481701891"/>
    <n v="42"/>
  </r>
  <r>
    <x v="2242"/>
    <x v="2596"/>
    <s v="Kowal, Sophie"/>
    <x v="2"/>
    <x v="22"/>
    <s v="02-18-2025 11:51"/>
    <s v="02-19-2025 11:51"/>
    <s v="false"/>
    <s v="03-04-2025 11:51"/>
    <s v="false"/>
    <s v="02-18-2025 12:09"/>
    <s v="Sanjuan, Sonja"/>
    <x v="21"/>
    <n v="0.29648464784552597"/>
    <n v="44"/>
  </r>
  <r>
    <x v="2243"/>
    <x v="2597"/>
    <s v="Przybyl, Matthew"/>
    <x v="2"/>
    <x v="54"/>
    <s v="02-18-2025 13:13"/>
    <s v="02-19-2025 13:13"/>
    <s v="false"/>
    <s v="03-04-2025 13:13"/>
    <s v="false"/>
    <s v="02-18-2025 15:18"/>
    <s v="Sanjuan, Sonja"/>
    <x v="21"/>
    <n v="0.26873745552033468"/>
    <n v="10"/>
  </r>
  <r>
    <x v="2244"/>
    <x v="2598"/>
    <s v="Jain, Shubham"/>
    <x v="1"/>
    <x v="64"/>
    <s v="02-18-2025 12:17"/>
    <s v="02-23-2025 10:04"/>
    <s v="false"/>
    <s v="02-25-2025 06:34"/>
    <s v="false"/>
    <s v="02-23-2025 07:26"/>
    <s v="C M, Saravanan"/>
    <x v="26"/>
    <n v="0.21373423627625499"/>
    <n v="17"/>
  </r>
  <r>
    <x v="2245"/>
    <x v="2599"/>
    <s v="Singh, Harpreet"/>
    <x v="2"/>
    <x v="22"/>
    <s v="02-18-2025 12:25"/>
    <s v="02-19-2025 12:25"/>
    <s v="false"/>
    <s v="03-04-2025 12:25"/>
    <s v="false"/>
    <s v="02-18-2025 17:45"/>
    <s v="Sanjuan, Sonja"/>
    <x v="21"/>
    <n v="0.2647452399114516"/>
    <n v="38"/>
  </r>
  <r>
    <x v="2246"/>
    <x v="2600"/>
    <s v="Hernandez, Kira"/>
    <x v="2"/>
    <x v="42"/>
    <s v="02-18-2025 17:36"/>
    <s v="02-19-2025 17:36"/>
    <s v="true"/>
    <s v="03-04-2025 17:36"/>
    <s v="false"/>
    <s v="02-25-2025 18:05"/>
    <s v="Mandi, Joe"/>
    <x v="9"/>
    <n v="0.37706866314131593"/>
    <n v="6"/>
  </r>
  <r>
    <x v="2247"/>
    <x v="2601"/>
    <s v="Jain, Shubham"/>
    <x v="1"/>
    <x v="37"/>
    <s v="02-19-2025 00:36"/>
    <s v="02-20-2025 00:36"/>
    <s v="false"/>
    <s v="03-02-2025 10:06"/>
    <s v="false"/>
    <s v="02-19-2025 05:21"/>
    <s v="Sinha, Mahesh"/>
    <x v="5"/>
    <n v="0.36245090932215951"/>
    <n v="43"/>
  </r>
  <r>
    <x v="2248"/>
    <x v="2602"/>
    <s v="Elder, James"/>
    <x v="3"/>
    <x v="18"/>
    <s v="02-18-2025 13:00"/>
    <s v="02-19-2025 13:00"/>
    <s v="true"/>
    <s v="03-04-2025 13:01"/>
    <s v="false"/>
    <s v="02-21-2025 13:27"/>
    <s v="Paul, Kimberly"/>
    <x v="17"/>
    <n v="0.40141649544089286"/>
    <n v="4"/>
  </r>
  <r>
    <x v="2057"/>
    <x v="2603"/>
    <s v="Nieves, Michelle"/>
    <x v="2"/>
    <x v="15"/>
    <s v="02-18-2025 17:56"/>
    <s v="02-19-2025 17:56"/>
    <s v="true"/>
    <s v="03-04-2025 17:56"/>
    <s v="false"/>
    <s v="02-20-2025 15:07"/>
    <s v="Sanjuan, Sonja"/>
    <x v="13"/>
    <n v="0.63172111278868281"/>
    <n v="23"/>
  </r>
  <r>
    <x v="2249"/>
    <x v="2604"/>
    <s v="Thakkar, Bhargav"/>
    <x v="1"/>
    <x v="39"/>
    <s v="02-19-2025 01:22"/>
    <s v="02-19-2025 11:21"/>
    <s v="false"/>
    <s v="02-24-2025 20:21"/>
    <s v="false"/>
    <s v="02-19-2025 04:39"/>
    <s v="Sinha, Mahesh"/>
    <x v="5"/>
    <n v="0.89617796602255495"/>
    <n v="154"/>
  </r>
  <r>
    <x v="2250"/>
    <x v="2605"/>
    <s v="Saluja, Harneet Singh"/>
    <x v="1"/>
    <x v="37"/>
    <s v="02-19-2025 01:32"/>
    <s v="02-20-2025 01:32"/>
    <s v="false"/>
    <s v="03-02-2025 11:02"/>
    <s v="false"/>
    <s v="02-19-2025 05:57"/>
    <s v="Sinha, Mahesh"/>
    <x v="5"/>
    <n v="0.87718024672433093"/>
    <n v="99"/>
  </r>
  <r>
    <x v="2251"/>
    <x v="2606"/>
    <s v="Davis, Craig"/>
    <x v="2"/>
    <x v="6"/>
    <s v="02-19-2025 10:04"/>
    <s v="02-19-2025 18:04"/>
    <s v="false"/>
    <s v="02-26-2025 10:04"/>
    <s v="false"/>
    <s v="02-19-2025 10:04"/>
    <s v="Smith, Sean"/>
    <x v="5"/>
    <n v="0.69051061344899844"/>
    <n v="43"/>
  </r>
  <r>
    <x v="2252"/>
    <x v="2607"/>
    <s v="Sperry, Anthony"/>
    <x v="2"/>
    <x v="35"/>
    <s v="02-19-2025 14:48"/>
    <s v="02-20-2025 14:48"/>
    <s v="false"/>
    <s v="03-05-2025 14:48"/>
    <s v="false"/>
    <s v="02-24-2025 13:01"/>
    <s v="Smith, Sean"/>
    <x v="11"/>
    <n v="0.67822615863694558"/>
    <n v="37"/>
  </r>
  <r>
    <x v="2253"/>
    <x v="2608"/>
    <s v="Paiva, Michaela"/>
    <x v="2"/>
    <x v="23"/>
    <s v="02-19-2025 14:55"/>
    <s v="02-20-2025 14:55"/>
    <s v="false"/>
    <s v="03-05-2025 14:55"/>
    <s v="false"/>
    <s v="02-27-2025 13:00"/>
    <s v="Baldwin, Sharon"/>
    <x v="15"/>
    <n v="0.30763990008039466"/>
    <n v="30"/>
  </r>
  <r>
    <x v="2254"/>
    <x v="2609"/>
    <s v="Priggie, Daniel"/>
    <x v="1"/>
    <x v="40"/>
    <s v="02-19-2025 16:34"/>
    <s v="02-20-2025 16:34"/>
    <s v="false"/>
    <s v="03-03-2025 02:34"/>
    <s v="false"/>
    <s v="02-20-2025 13:53"/>
    <s v="C M, Saravanan"/>
    <x v="13"/>
    <n v="0.20731187681784247"/>
    <n v="33"/>
  </r>
  <r>
    <x v="2255"/>
    <x v="2610"/>
    <s v="Ninivaggi, Sal"/>
    <x v="2"/>
    <x v="6"/>
    <s v="02-19-2025 16:45"/>
    <s v="02-20-2025 12:45"/>
    <s v="false"/>
    <s v="02-26-2025 16:45"/>
    <s v="false"/>
    <s v="02-19-2025 16:45"/>
    <s v="Smith, Sean"/>
    <x v="5"/>
    <n v="0.63608542754392328"/>
    <n v="40"/>
  </r>
  <r>
    <x v="2256"/>
    <x v="2611"/>
    <s v="Ramirez, Felix"/>
    <x v="2"/>
    <x v="35"/>
    <s v="02-19-2025 16:49"/>
    <s v="02-20-2025 08:49"/>
    <s v="true"/>
    <s v="02-21-2025 16:49"/>
    <s v="false"/>
    <s v="02-20-2025 15:19"/>
    <s v="Smith, Sean"/>
    <x v="13"/>
    <n v="0.69201741325032962"/>
    <n v="39"/>
  </r>
  <r>
    <x v="2257"/>
    <x v="2612"/>
    <s v="Flores, Giovanni"/>
    <x v="1"/>
    <x v="45"/>
    <s v="02-18-2025 11:57"/>
    <s v="02-19-2025 11:57"/>
    <s v="true"/>
    <s v="03-01-2025 12:57"/>
    <s v="false"/>
    <s v="02-21-2025 07:12"/>
    <s v="C M, Saravanan"/>
    <x v="17"/>
    <n v="0.55657852207007863"/>
    <n v="59"/>
  </r>
  <r>
    <x v="2258"/>
    <x v="2613"/>
    <s v="Xiang, Jay"/>
    <x v="1"/>
    <x v="68"/>
    <s v="02-18-2025 12:02"/>
    <s v="02-18-2025 16:02"/>
    <s v="false"/>
    <s v="02-20-2025 12:02"/>
    <s v="false"/>
    <s v="02-18-2025 19:43"/>
    <s v="C M, Saravanan"/>
    <x v="21"/>
    <n v="0.35270649409450849"/>
    <n v="39"/>
  </r>
  <r>
    <x v="2259"/>
    <x v="2614"/>
    <s v="Dickinson, Bernadette"/>
    <x v="1"/>
    <x v="78"/>
    <s v="02-18-2025 12:22"/>
    <s v="02-19-2025 12:22"/>
    <s v="true"/>
    <s v="03-01-2025 13:42"/>
    <s v="false"/>
    <s v="02-19-2025 20:57"/>
    <s v="C M, Saravanan"/>
    <x v="5"/>
    <n v="0.7785975220871505"/>
    <n v="28"/>
  </r>
  <r>
    <x v="2260"/>
    <x v="2615"/>
    <s v="Dell, Angie"/>
    <x v="1"/>
    <x v="40"/>
    <s v="02-18-2025 14:10"/>
    <s v="02-19-2025 14:10"/>
    <s v="false"/>
    <s v="03-01-2025 15:10"/>
    <s v="false"/>
    <s v="02-19-2025 13:32"/>
    <s v="C M, Saravanan"/>
    <x v="5"/>
    <n v="0.50475571008622222"/>
    <n v="73"/>
  </r>
  <r>
    <x v="2261"/>
    <x v="2616"/>
    <s v="Callanan, Sean"/>
    <x v="1"/>
    <x v="40"/>
    <s v="02-18-2025 14:19"/>
    <s v="02-18-2025 22:19"/>
    <s v="true"/>
    <s v="02-24-2025 07:19"/>
    <s v="false"/>
    <s v="02-19-2025 14:32"/>
    <s v="C M, Saravanan"/>
    <x v="5"/>
    <n v="0.23841734518609359"/>
    <n v="38"/>
  </r>
  <r>
    <x v="2262"/>
    <x v="2617"/>
    <s v="Goodman, Richard A."/>
    <x v="1"/>
    <x v="69"/>
    <s v="02-18-2025 15:35"/>
    <s v="02-19-2025 15:35"/>
    <s v="false"/>
    <s v="03-01-2025 16:35"/>
    <s v="false"/>
    <s v="02-18-2025 16:00"/>
    <s v="C M, Saravanan"/>
    <x v="21"/>
    <n v="0.92033616212568248"/>
    <n v="111"/>
  </r>
  <r>
    <x v="2263"/>
    <x v="2618"/>
    <s v="Fontana, Robert"/>
    <x v="1"/>
    <x v="33"/>
    <s v="02-19-2025 08:32"/>
    <s v="02-20-2025 08:32"/>
    <s v="false"/>
    <s v="03-02-2025 18:02"/>
    <s v="false"/>
    <s v="02-19-2025 15:14"/>
    <s v="C M, Saravanan"/>
    <x v="5"/>
    <n v="0.43658658808557049"/>
    <n v="50"/>
  </r>
  <r>
    <x v="2264"/>
    <x v="2619"/>
    <s v="Orosy, Taylor"/>
    <x v="1"/>
    <x v="40"/>
    <s v="02-19-2025 08:36"/>
    <s v="02-20-2025 08:36"/>
    <s v="false"/>
    <s v="03-02-2025 18:06"/>
    <s v="false"/>
    <s v="02-20-2025 10:49"/>
    <s v="C M, Saravanan"/>
    <x v="13"/>
    <n v="0.62671697525879955"/>
    <n v="89"/>
  </r>
  <r>
    <x v="2265"/>
    <x v="2620"/>
    <s v="Zorbas, Patty"/>
    <x v="2"/>
    <x v="4"/>
    <s v="02-19-2025 08:42"/>
    <s v="02-20-2025 08:42"/>
    <s v="false"/>
    <s v="03-05-2025 08:42"/>
    <s v="false"/>
    <s v="02-19-2025 15:59"/>
    <s v="Sanjuan, Sonja"/>
    <x v="5"/>
    <n v="3.0041887960086777E-2"/>
    <n v="5"/>
  </r>
  <r>
    <x v="2266"/>
    <x v="2621"/>
    <s v="O'Marra, Molly"/>
    <x v="1"/>
    <x v="45"/>
    <s v="02-19-2025 09:27"/>
    <s v="02-19-2025 17:27"/>
    <s v="false"/>
    <s v="02-25-2025 02:27"/>
    <s v="false"/>
    <s v="02-19-2025 18:38"/>
    <s v="C M, Saravanan"/>
    <x v="5"/>
    <n v="0.80977231703540464"/>
    <n v="84"/>
  </r>
  <r>
    <x v="1921"/>
    <x v="2622"/>
    <s v="Handayani, Yetty"/>
    <x v="1"/>
    <x v="76"/>
    <s v="02-19-2025 09:35"/>
    <s v="02-20-2025 09:35"/>
    <s v="true"/>
    <s v="03-02-2025 19:05"/>
    <s v="false"/>
    <s v="02-21-2025 21:06"/>
    <s v="C M, Saravanan"/>
    <x v="17"/>
    <n v="0.40754710232707514"/>
    <n v="30"/>
  </r>
  <r>
    <x v="2267"/>
    <x v="2623"/>
    <s v="Boothe, Caroline"/>
    <x v="1"/>
    <x v="1"/>
    <s v="02-19-2025 09:43"/>
    <s v="02-20-2025 09:43"/>
    <s v="false"/>
    <s v="03-02-2025 19:13"/>
    <s v="false"/>
    <s v="02-19-2025 16:53"/>
    <s v="C M, Saravanan"/>
    <x v="5"/>
    <n v="0.97918502541590702"/>
    <n v="80"/>
  </r>
  <r>
    <x v="2057"/>
    <x v="2624"/>
    <s v="Limbardo, Kayla"/>
    <x v="2"/>
    <x v="35"/>
    <s v="02-19-2025 11:18"/>
    <s v="02-20-2025 11:18"/>
    <s v="false"/>
    <s v="03-05-2025 11:18"/>
    <s v="false"/>
    <s v="02-19-2025 13:50"/>
    <s v="Smith, Sean"/>
    <x v="5"/>
    <n v="0.90389474218157762"/>
    <n v="46"/>
  </r>
  <r>
    <x v="2268"/>
    <x v="2625"/>
    <s v="Coffey, Robin"/>
    <x v="1"/>
    <x v="40"/>
    <s v="02-18-2025 14:26"/>
    <s v="02-18-2025 18:26"/>
    <s v="true"/>
    <s v="02-20-2025 14:26"/>
    <s v="false"/>
    <s v="02-20-2025 10:41"/>
    <s v="C M, Saravanan"/>
    <x v="13"/>
    <n v="0.10002060745553554"/>
    <n v="18"/>
  </r>
  <r>
    <x v="2269"/>
    <x v="2626"/>
    <s v="Foley, Susan"/>
    <x v="2"/>
    <x v="9"/>
    <s v="02-18-2025 15:44"/>
    <s v="02-19-2025 15:44"/>
    <s v="true"/>
    <s v="03-04-2025 15:44"/>
    <s v="false"/>
    <s v="02-24-2025 14:44"/>
    <s v="Sanjuan, Sonja"/>
    <x v="11"/>
    <n v="0.156160855748538"/>
    <n v="4"/>
  </r>
  <r>
    <x v="2270"/>
    <x v="2627"/>
    <s v="Venkatesan, Nagalakshmi"/>
    <x v="1"/>
    <x v="62"/>
    <s v="02-19-2025 00:38"/>
    <s v="02-20-2025 00:38"/>
    <s v="false"/>
    <s v="03-02-2025 10:08"/>
    <s v="false"/>
    <s v="02-19-2025 05:30"/>
    <s v="Sinha, Mahesh"/>
    <x v="5"/>
    <n v="0.57289450568591005"/>
    <n v="83"/>
  </r>
  <r>
    <x v="2271"/>
    <x v="2628"/>
    <s v="Venkatesan, Nagalakshmi"/>
    <x v="1"/>
    <x v="39"/>
    <s v="02-19-2025 01:20"/>
    <s v="02-20-2025 01:20"/>
    <s v="false"/>
    <s v="03-02-2025 10:50"/>
    <s v="false"/>
    <s v="02-19-2025 02:35"/>
    <s v="Sinha, Mahesh"/>
    <x v="5"/>
    <n v="0.39411237585544046"/>
    <n v="63"/>
  </r>
  <r>
    <x v="2272"/>
    <x v="2629"/>
    <s v="Vacheta, Govind"/>
    <x v="1"/>
    <x v="48"/>
    <s v="02-19-2025 01:36"/>
    <s v="02-19-2025 05:36"/>
    <s v="false"/>
    <s v="02-21-2025 01:36"/>
    <s v="false"/>
    <s v="02-19-2025 06:49"/>
    <s v="Sinha, Mahesh"/>
    <x v="5"/>
    <n v="0.89423811379134033"/>
    <n v="83"/>
  </r>
  <r>
    <x v="2273"/>
    <x v="2630"/>
    <s v="Thakor, Sunil"/>
    <x v="1"/>
    <x v="39"/>
    <s v="02-19-2025 05:47"/>
    <s v="02-20-2025 05:47"/>
    <s v="false"/>
    <s v="03-02-2025 15:17"/>
    <s v="false"/>
    <s v="02-20-2025 02:15"/>
    <s v="Sinha, Mahesh"/>
    <x v="13"/>
    <n v="0.77014237877121205"/>
    <n v="133"/>
  </r>
  <r>
    <x v="680"/>
    <x v="2631"/>
    <s v="Cuevas, Adam"/>
    <x v="1"/>
    <x v="65"/>
    <s v="02-19-2025 09:30"/>
    <s v="02-19-2025 13:30"/>
    <s v="false"/>
    <s v="02-21-2025 09:30"/>
    <s v="false"/>
    <s v="02-19-2025 12:21"/>
    <s v="C M, Saravanan"/>
    <x v="5"/>
    <n v="0.78839360282822257"/>
    <n v="49"/>
  </r>
  <r>
    <x v="1526"/>
    <x v="2632"/>
    <s v="Pachipulusu, Dinesh"/>
    <x v="1"/>
    <x v="39"/>
    <s v="02-19-2025 01:15"/>
    <s v="02-19-2025 05:15"/>
    <s v="false"/>
    <s v="02-21-2025 01:15"/>
    <s v="false"/>
    <s v="02-19-2025 10:15"/>
    <s v="Sinha, Mahesh"/>
    <x v="5"/>
    <n v="0.62145280620138144"/>
    <n v="103"/>
  </r>
  <r>
    <x v="2274"/>
    <x v="2633"/>
    <s v="Dayyala, Yuvarani"/>
    <x v="1"/>
    <x v="62"/>
    <s v="02-19-2025 01:44"/>
    <s v="02-20-2025 01:44"/>
    <s v="false"/>
    <s v="03-02-2025 11:14"/>
    <s v="false"/>
    <s v="02-24-2025 09:09"/>
    <s v="Sinha, Mahesh"/>
    <x v="11"/>
    <n v="0.83908669288369131"/>
    <n v="118"/>
  </r>
  <r>
    <x v="2275"/>
    <x v="2634"/>
    <s v="Parekh, Chirag"/>
    <x v="1"/>
    <x v="60"/>
    <s v="02-19-2025 02:31"/>
    <s v="02-20-2025 02:31"/>
    <s v="false"/>
    <s v="03-02-2025 12:01"/>
    <s v="false"/>
    <s v="02-19-2025 05:05"/>
    <s v="Sinha, Mahesh"/>
    <x v="5"/>
    <n v="0.26549050683185693"/>
    <n v="10"/>
  </r>
  <r>
    <x v="2276"/>
    <x v="2635"/>
    <s v="Reddy, Sai Kumar"/>
    <x v="1"/>
    <x v="39"/>
    <s v="02-19-2025 05:07"/>
    <s v="02-20-2025 05:07"/>
    <s v="false"/>
    <s v="03-02-2025 14:37"/>
    <s v="false"/>
    <s v="02-19-2025 06:10"/>
    <s v="Sinha, Mahesh"/>
    <x v="5"/>
    <n v="0.41961819510642606"/>
    <n v="68"/>
  </r>
  <r>
    <x v="246"/>
    <x v="2636"/>
    <s v="Rajpurohit, Kanishka"/>
    <x v="1"/>
    <x v="30"/>
    <s v="02-19-2025 12:40"/>
    <s v="02-26-2025 13:52"/>
    <s v="false"/>
    <s v="03-08-2025 14:53"/>
    <s v="false"/>
    <s v="02-28-2025 01:46"/>
    <s v="C M, Saravanan"/>
    <x v="19"/>
    <n v="0.94626277239072953"/>
    <n v="26"/>
  </r>
  <r>
    <x v="2277"/>
    <x v="2637"/>
    <s v="Prieto, Eddy"/>
    <x v="2"/>
    <x v="35"/>
    <s v="02-19-2025 13:08"/>
    <s v="02-19-2025 17:08"/>
    <s v="true"/>
    <s v="02-21-2025 13:08"/>
    <s v="true"/>
    <s v="02-21-2025 14:14"/>
    <s v="Smith, Sean"/>
    <x v="17"/>
    <n v="0.30221285278807308"/>
    <n v="16"/>
  </r>
  <r>
    <x v="2278"/>
    <x v="2638"/>
    <s v="Zheng, Amanda"/>
    <x v="1"/>
    <x v="1"/>
    <s v="02-18-2025 16:02"/>
    <s v="02-19-2025 16:02"/>
    <s v="false"/>
    <s v="03-01-2025 17:02"/>
    <s v="false"/>
    <s v="02-19-2025 15:35"/>
    <s v="C M, Saravanan"/>
    <x v="5"/>
    <n v="0.49026884869501286"/>
    <n v="37"/>
  </r>
  <r>
    <x v="2279"/>
    <x v="2639"/>
    <s v="Ross, Andrew"/>
    <x v="2"/>
    <x v="22"/>
    <s v="02-18-2025 17:30"/>
    <s v="02-19-2025 17:30"/>
    <s v="false"/>
    <s v="03-04-2025 17:30"/>
    <s v="false"/>
    <s v="02-18-2025 17:31"/>
    <s v="Sanjuan, Sonja"/>
    <x v="21"/>
    <n v="0.49395633918036863"/>
    <n v="70"/>
  </r>
  <r>
    <x v="2280"/>
    <x v="2640"/>
    <s v="Tarquinio, Andy"/>
    <x v="2"/>
    <x v="4"/>
    <s v="02-18-2025 14:13"/>
    <s v="02-19-2025 14:13"/>
    <s v="false"/>
    <s v="03-04-2025 14:13"/>
    <s v="false"/>
    <s v="02-18-2025 14:13"/>
    <s v="Sanjuan, Sonja"/>
    <x v="21"/>
    <n v="7.3008490123113723E-2"/>
    <n v="10"/>
  </r>
  <r>
    <x v="2281"/>
    <x v="2641"/>
    <s v="Youger, Chris"/>
    <x v="5"/>
    <x v="82"/>
    <s v="02-18-2025 14:14"/>
    <s v="02-18-2025 18:14"/>
    <s v="false"/>
    <s v="02-20-2025 14:14"/>
    <s v="false"/>
    <s v="02-18-2025 16:29"/>
    <s v="Koodray, Joe"/>
    <x v="21"/>
    <n v="0.99732775491631265"/>
    <n v="2"/>
  </r>
  <r>
    <x v="239"/>
    <x v="2642"/>
    <s v="Pariente, Victoria"/>
    <x v="1"/>
    <x v="34"/>
    <s v="02-18-2025 18:01"/>
    <s v="02-19-2025 18:01"/>
    <s v="false"/>
    <s v="03-01-2025 19:01"/>
    <s v="false"/>
    <s v="02-19-2025 13:20"/>
    <s v="C M, Saravanan"/>
    <x v="5"/>
    <n v="0.50271866246391661"/>
    <n v="56"/>
  </r>
  <r>
    <x v="1526"/>
    <x v="2643"/>
    <s v="Khandelwal, Janhavi"/>
    <x v="1"/>
    <x v="56"/>
    <s v="02-19-2025 00:31"/>
    <s v="02-19-2025 08:31"/>
    <s v="true"/>
    <s v="02-24-2025 17:31"/>
    <s v="false"/>
    <s v="02-21-2025 02:44"/>
    <s v="Sinha, Mahesh"/>
    <x v="17"/>
    <n v="0.694329658623977"/>
    <n v="38"/>
  </r>
  <r>
    <x v="2282"/>
    <x v="2644"/>
    <s v="Khandelwal, Janhavi"/>
    <x v="1"/>
    <x v="37"/>
    <s v="02-19-2025 01:03"/>
    <s v="02-20-2025 01:03"/>
    <s v="false"/>
    <s v="03-02-2025 10:33"/>
    <s v="false"/>
    <s v="02-19-2025 05:23"/>
    <s v="Sinha, Mahesh"/>
    <x v="5"/>
    <n v="0.4619973129250271"/>
    <n v="53"/>
  </r>
  <r>
    <x v="428"/>
    <x v="2645"/>
    <s v="Daswani, Kajal"/>
    <x v="1"/>
    <x v="39"/>
    <s v="02-19-2025 01:32"/>
    <s v="02-20-2025 01:32"/>
    <s v="false"/>
    <s v="03-02-2025 11:02"/>
    <s v="false"/>
    <s v="02-19-2025 10:16"/>
    <s v="Sinha, Mahesh"/>
    <x v="5"/>
    <n v="0.71235208449119136"/>
    <n v="119"/>
  </r>
  <r>
    <x v="2283"/>
    <x v="2646"/>
    <s v="Pathan, MohammadZunedkhan Ibrahimkhan"/>
    <x v="1"/>
    <x v="5"/>
    <s v="02-19-2025 01:51"/>
    <s v="02-20-2025 01:51"/>
    <s v="false"/>
    <s v="03-02-2025 11:21"/>
    <s v="false"/>
    <s v="02-19-2025 02:31"/>
    <s v="Sinha, Mahesh"/>
    <x v="5"/>
    <n v="0.54870284335858643"/>
    <n v="39"/>
  </r>
  <r>
    <x v="2284"/>
    <x v="2647"/>
    <s v="Kumar, Nandu"/>
    <x v="1"/>
    <x v="37"/>
    <s v="02-19-2025 03:05"/>
    <s v="02-20-2025 03:05"/>
    <s v="false"/>
    <s v="03-02-2025 12:35"/>
    <s v="false"/>
    <s v="02-19-2025 07:57"/>
    <s v="Sinha, Mahesh"/>
    <x v="5"/>
    <n v="0.90668250606257494"/>
    <n v="101"/>
  </r>
  <r>
    <x v="2174"/>
    <x v="2648"/>
    <s v="Jennings, Liam"/>
    <x v="1"/>
    <x v="46"/>
    <s v="02-19-2025 08:33"/>
    <s v="02-20-2025 18:04"/>
    <s v="false"/>
    <s v="03-03-2025 04:04"/>
    <s v="false"/>
    <s v="02-20-2025 09:05"/>
    <s v="C M, Saravanan"/>
    <x v="13"/>
    <n v="0.75574051922864438"/>
    <n v="96"/>
  </r>
  <r>
    <x v="2285"/>
    <x v="2649"/>
    <s v="Killian, Susan"/>
    <x v="2"/>
    <x v="22"/>
    <s v="02-19-2025 09:59"/>
    <s v="02-20-2025 09:59"/>
    <s v="false"/>
    <s v="03-05-2025 10:00"/>
    <s v="false"/>
    <s v="02-19-2025 10:21"/>
    <s v="Sanjuan, Sonja"/>
    <x v="5"/>
    <n v="0.47732284684797588"/>
    <n v="69"/>
  </r>
  <r>
    <x v="2286"/>
    <x v="2650"/>
    <s v="Carino, Brian"/>
    <x v="2"/>
    <x v="4"/>
    <s v="02-19-2025 10:03"/>
    <s v="02-20-2025 10:03"/>
    <s v="false"/>
    <s v="03-05-2025 10:03"/>
    <s v="false"/>
    <s v="02-21-2025 08:44"/>
    <s v="Sanjuan, Sonja"/>
    <x v="17"/>
    <n v="0.70858209601266808"/>
    <n v="62"/>
  </r>
  <r>
    <x v="2287"/>
    <x v="2651"/>
    <s v="Pfeifer, Miles"/>
    <x v="2"/>
    <x v="6"/>
    <s v="02-18-2025 14:09"/>
    <s v="02-19-2025 10:09"/>
    <s v="false"/>
    <s v="02-25-2025 14:09"/>
    <s v="false"/>
    <s v="02-18-2025 14:09"/>
    <s v="Smith, Sean"/>
    <x v="21"/>
    <n v="0.66185612919808912"/>
    <n v="42"/>
  </r>
  <r>
    <x v="2288"/>
    <x v="2652"/>
    <s v="Pfeifer, Miles"/>
    <x v="2"/>
    <x v="6"/>
    <s v="02-18-2025 14:12"/>
    <s v="02-19-2025 10:12"/>
    <s v="false"/>
    <s v="02-25-2025 14:12"/>
    <s v="false"/>
    <s v="02-18-2025 14:12"/>
    <s v="Smith, Sean"/>
    <x v="21"/>
    <n v="0.20782399727176115"/>
    <n v="12"/>
  </r>
  <r>
    <x v="2289"/>
    <x v="2653"/>
    <s v="Ninivaggi, Sal"/>
    <x v="2"/>
    <x v="6"/>
    <s v="02-18-2025 14:25"/>
    <s v="02-19-2025 14:25"/>
    <s v="false"/>
    <s v="03-04-2025 14:25"/>
    <s v="false"/>
    <s v="02-18-2025 14:25"/>
    <s v="Smith, Sean"/>
    <x v="21"/>
    <n v="0.31129603483149126"/>
    <n v="18"/>
  </r>
  <r>
    <x v="2290"/>
    <x v="2654"/>
    <s v="Davis, Benjamin"/>
    <x v="1"/>
    <x v="30"/>
    <s v="02-18-2025 17:10"/>
    <s v="02-20-2025 03:45"/>
    <s v="false"/>
    <s v="03-02-2025 13:15"/>
    <s v="false"/>
    <s v="02-20-2025 11:20"/>
    <s v="C M, Saravanan"/>
    <x v="13"/>
    <n v="0.36428636722018759"/>
    <n v="10"/>
  </r>
  <r>
    <x v="2291"/>
    <x v="2655"/>
    <s v="Manning, Patrick C."/>
    <x v="2"/>
    <x v="17"/>
    <s v="02-18-2025 20:07"/>
    <s v="02-20-2025 07:00"/>
    <s v="false"/>
    <s v="03-05-2025 07:00"/>
    <s v="false"/>
    <s v="02-19-2025 12:39"/>
    <s v="Mandi, Joe"/>
    <x v="5"/>
    <n v="0.16960378516067298"/>
    <n v="8"/>
  </r>
  <r>
    <x v="1974"/>
    <x v="2656"/>
    <s v="Gangadia, Darshan"/>
    <x v="1"/>
    <x v="62"/>
    <s v="02-19-2025 00:43"/>
    <s v="02-20-2025 00:43"/>
    <s v="false"/>
    <s v="03-02-2025 10:13"/>
    <s v="false"/>
    <s v="02-25-2025 04:56"/>
    <s v="Sinha, Mahesh"/>
    <x v="9"/>
    <n v="0.79239622025318202"/>
    <n v="113"/>
  </r>
  <r>
    <x v="2292"/>
    <x v="2657"/>
    <s v="Zaveri, Sameer"/>
    <x v="1"/>
    <x v="5"/>
    <s v="02-19-2025 01:07"/>
    <s v="02-19-2025 09:07"/>
    <s v="false"/>
    <s v="02-24-2025 18:07"/>
    <s v="false"/>
    <s v="02-19-2025 04:21"/>
    <s v="Sinha, Mahesh"/>
    <x v="5"/>
    <n v="0.73984675792838261"/>
    <n v="57"/>
  </r>
  <r>
    <x v="1929"/>
    <x v="2658"/>
    <s v="Shah, Niyati"/>
    <x v="1"/>
    <x v="39"/>
    <s v="02-19-2025 01:17"/>
    <s v="02-20-2025 01:17"/>
    <s v="false"/>
    <s v="03-02-2025 10:47"/>
    <s v="false"/>
    <s v="02-19-2025 10:18"/>
    <s v="Sinha, Mahesh"/>
    <x v="5"/>
    <n v="0.47495210994858073"/>
    <n v="78"/>
  </r>
  <r>
    <x v="2293"/>
    <x v="2659"/>
    <s v="Riehl, Antoinette C."/>
    <x v="1"/>
    <x v="40"/>
    <s v="02-18-2025 16:46"/>
    <s v="02-19-2025 16:46"/>
    <s v="true"/>
    <s v="03-02-2025 20:43"/>
    <s v="false"/>
    <s v="02-20-2025 11:51"/>
    <s v="C M, Saravanan"/>
    <x v="13"/>
    <n v="0.74146271681620968"/>
    <n v="106"/>
  </r>
  <r>
    <x v="2294"/>
    <x v="2660"/>
    <s v="Eiben, Rachael"/>
    <x v="1"/>
    <x v="51"/>
    <s v="02-18-2025 19:12"/>
    <s v="02-19-2025 03:12"/>
    <s v="false"/>
    <s v="02-24-2025 12:12"/>
    <s v="false"/>
    <s v="02-18-2025 21:30"/>
    <s v="C M, Saravanan"/>
    <x v="21"/>
    <n v="0.2175367420531481"/>
    <n v="33"/>
  </r>
  <r>
    <x v="2295"/>
    <x v="2661"/>
    <s v="Gupta, Shruti"/>
    <x v="1"/>
    <x v="48"/>
    <s v="02-19-2025 00:41"/>
    <s v="02-19-2025 08:41"/>
    <s v="false"/>
    <s v="02-24-2025 17:41"/>
    <s v="false"/>
    <s v="02-19-2025 06:46"/>
    <s v="Sinha, Mahesh"/>
    <x v="5"/>
    <n v="6.4415106482521356E-2"/>
    <n v="8"/>
  </r>
  <r>
    <x v="865"/>
    <x v="2662"/>
    <s v="Lawrence, Abin"/>
    <x v="3"/>
    <x v="77"/>
    <s v="02-19-2025 01:54"/>
    <s v="02-19-2025 07:54"/>
    <s v="true"/>
    <s v="02-21-2025 01:54"/>
    <s v="false"/>
    <s v="02-19-2025 08:55"/>
    <s v="Paul, Kimberly"/>
    <x v="5"/>
    <n v="0.37776721622827958"/>
    <n v="19"/>
  </r>
  <r>
    <x v="2296"/>
    <x v="2663"/>
    <s v="Gupta, Shruti"/>
    <x v="1"/>
    <x v="39"/>
    <s v="02-19-2025 02:48"/>
    <s v="02-20-2025 02:48"/>
    <s v="false"/>
    <s v="03-02-2025 12:18"/>
    <s v="false"/>
    <s v="02-19-2025 04:54"/>
    <s v="Sinha, Mahesh"/>
    <x v="5"/>
    <n v="0.80637026468784712"/>
    <n v="141"/>
  </r>
  <r>
    <x v="2297"/>
    <x v="2664"/>
    <s v="Dalfonzo, David"/>
    <x v="2"/>
    <x v="23"/>
    <s v="02-19-2025 09:15"/>
    <s v="02-20-2025 09:15"/>
    <s v="true"/>
    <s v="03-05-2025 09:15"/>
    <s v="false"/>
    <s v="02-20-2025 13:09"/>
    <s v="Baldwin, Sharon"/>
    <x v="13"/>
    <n v="0.96611969390062469"/>
    <n v="118"/>
  </r>
  <r>
    <x v="2298"/>
    <x v="2665"/>
    <s v="Zawitkowski, David"/>
    <x v="1"/>
    <x v="76"/>
    <s v="02-19-2025 09:20"/>
    <s v="02-20-2025 09:20"/>
    <s v="false"/>
    <s v="03-02-2025 18:50"/>
    <s v="false"/>
    <s v="02-19-2025 16:09"/>
    <s v="C M, Saravanan"/>
    <x v="5"/>
    <n v="0.73960514578776215"/>
    <n v="52"/>
  </r>
  <r>
    <x v="2299"/>
    <x v="2666"/>
    <s v="Guzman, Raquel"/>
    <x v="3"/>
    <x v="73"/>
    <s v="02-19-2025 09:41"/>
    <s v="02-19-2025 15:41"/>
    <s v="false"/>
    <s v="02-21-2025 09:41"/>
    <s v="false"/>
    <s v="02-19-2025 09:52"/>
    <s v="Paul, Kimberly"/>
    <x v="5"/>
    <n v="0.99927904534491829"/>
    <n v="26"/>
  </r>
  <r>
    <x v="2300"/>
    <x v="2667"/>
    <s v="Parikh, Jayani"/>
    <x v="2"/>
    <x v="74"/>
    <s v="02-19-2025 11:14"/>
    <s v="02-20-2025 11:14"/>
    <s v="false"/>
    <s v="03-05-2025 11:15"/>
    <s v="false"/>
    <s v="02-20-2025 10:10"/>
    <s v="Smith, Sean"/>
    <x v="13"/>
    <n v="0.83063260233782921"/>
    <n v="54"/>
  </r>
  <r>
    <x v="2301"/>
    <x v="2668"/>
    <s v="Schofield, Chris"/>
    <x v="1"/>
    <x v="72"/>
    <s v="02-18-2025 18:07"/>
    <s v="02-19-2025 18:07"/>
    <s v="false"/>
    <s v="03-01-2025 19:07"/>
    <s v="false"/>
    <s v="02-18-2025 18:52"/>
    <s v="C M, Saravanan"/>
    <x v="21"/>
    <n v="0.55620913265342287"/>
    <n v="45"/>
  </r>
  <r>
    <x v="997"/>
    <x v="2669"/>
    <s v="Sonje, Snehal"/>
    <x v="1"/>
    <x v="60"/>
    <s v="02-19-2025 00:28"/>
    <s v="02-20-2025 00:28"/>
    <s v="false"/>
    <s v="03-02-2025 09:59"/>
    <s v="false"/>
    <s v="02-19-2025 05:07"/>
    <s v="Sinha, Mahesh"/>
    <x v="5"/>
    <n v="0.23032810849573293"/>
    <n v="8"/>
  </r>
  <r>
    <x v="1223"/>
    <x v="2670"/>
    <s v="Didwania, Rashi"/>
    <x v="1"/>
    <x v="48"/>
    <s v="02-19-2025 01:05"/>
    <s v="02-19-2025 05:05"/>
    <s v="true"/>
    <s v="02-21-2025 01:05"/>
    <s v="false"/>
    <s v="02-19-2025 06:51"/>
    <s v="Sinha, Mahesh"/>
    <x v="5"/>
    <n v="0.44971819874746244"/>
    <n v="46"/>
  </r>
  <r>
    <x v="2302"/>
    <x v="2671"/>
    <s v="Kumar, Paritosh"/>
    <x v="1"/>
    <x v="39"/>
    <s v="02-19-2025 01:40"/>
    <s v="02-20-2025 01:40"/>
    <s v="false"/>
    <s v="03-02-2025 11:10"/>
    <s v="false"/>
    <s v="02-19-2025 02:38"/>
    <s v="Sinha, Mahesh"/>
    <x v="5"/>
    <n v="0.94063751809729756"/>
    <n v="160"/>
  </r>
  <r>
    <x v="2303"/>
    <x v="2672"/>
    <s v="Zorbas, Patty"/>
    <x v="1"/>
    <x v="32"/>
    <s v="02-19-2025 09:54"/>
    <s v="02-20-2025 09:54"/>
    <s v="false"/>
    <s v="03-02-2025 19:24"/>
    <s v="false"/>
    <s v="02-19-2025 23:56"/>
    <s v="C M, Saravanan"/>
    <x v="5"/>
    <n v="0.16415075881069963"/>
    <n v="13"/>
  </r>
  <r>
    <x v="681"/>
    <x v="2673"/>
    <s v="Drury, Katherine"/>
    <x v="1"/>
    <x v="65"/>
    <s v="02-19-2025 12:03"/>
    <s v="02-20-2025 12:03"/>
    <s v="false"/>
    <s v="03-02-2025 21:33"/>
    <s v="false"/>
    <s v="02-19-2025 12:49"/>
    <s v="C M, Saravanan"/>
    <x v="5"/>
    <n v="0.77400321894157742"/>
    <n v="48"/>
  </r>
  <r>
    <x v="2304"/>
    <x v="2674"/>
    <s v="Schofield, Chris"/>
    <x v="1"/>
    <x v="43"/>
    <s v="02-19-2025 13:50"/>
    <s v="02-19-2025 17:50"/>
    <s v="true"/>
    <s v="02-21-2025 13:50"/>
    <s v="true"/>
    <s v="02-21-2025 18:09"/>
    <s v="C M, Saravanan"/>
    <x v="17"/>
    <n v="0.35804124933678283"/>
    <n v="22"/>
  </r>
  <r>
    <x v="2305"/>
    <x v="2675"/>
    <s v="Gandhi, Priyanka"/>
    <x v="1"/>
    <x v="37"/>
    <s v="02-19-2025 00:16"/>
    <s v="02-20-2025 00:16"/>
    <s v="false"/>
    <s v="03-02-2025 09:46"/>
    <s v="false"/>
    <s v="02-19-2025 05:09"/>
    <s v="Sinha, Mahesh"/>
    <x v="5"/>
    <n v="0.60078513709877479"/>
    <n v="66"/>
  </r>
  <r>
    <x v="2306"/>
    <x v="2676"/>
    <s v="Shree, Ramya"/>
    <x v="1"/>
    <x v="37"/>
    <s v="02-19-2025 00:16"/>
    <s v="02-20-2025 00:16"/>
    <s v="false"/>
    <s v="03-02-2025 09:46"/>
    <s v="false"/>
    <s v="02-19-2025 05:15"/>
    <s v="Sinha, Mahesh"/>
    <x v="5"/>
    <n v="0.77594956616466648"/>
    <n v="82"/>
  </r>
  <r>
    <x v="1074"/>
    <x v="2677"/>
    <s v="Kayastha, Nimesh"/>
    <x v="1"/>
    <x v="60"/>
    <s v="02-19-2025 00:24"/>
    <s v="02-20-2025 00:24"/>
    <s v="false"/>
    <s v="03-02-2025 09:54"/>
    <s v="false"/>
    <s v="02-19-2025 05:12"/>
    <s v="Sinha, Mahesh"/>
    <x v="5"/>
    <n v="0.48232640693557549"/>
    <n v="26"/>
  </r>
  <r>
    <x v="1929"/>
    <x v="2678"/>
    <s v="Sanghavi, Vidhi"/>
    <x v="1"/>
    <x v="60"/>
    <s v="02-19-2025 00:26"/>
    <s v="02-20-2025 00:26"/>
    <s v="false"/>
    <s v="03-02-2025 09:56"/>
    <s v="false"/>
    <s v="02-19-2025 05:11"/>
    <s v="Sinha, Mahesh"/>
    <x v="5"/>
    <n v="0.57767333050751224"/>
    <n v="28"/>
  </r>
  <r>
    <x v="2307"/>
    <x v="2679"/>
    <s v="Thakkar, Kaushal"/>
    <x v="1"/>
    <x v="5"/>
    <s v="02-19-2025 00:35"/>
    <s v="02-19-2025 04:35"/>
    <s v="false"/>
    <s v="02-21-2025 00:35"/>
    <s v="false"/>
    <s v="02-19-2025 04:20"/>
    <s v="Sinha, Mahesh"/>
    <x v="5"/>
    <n v="0.60617293609193312"/>
    <n v="46"/>
  </r>
  <r>
    <x v="428"/>
    <x v="2680"/>
    <s v="Malaviya, Aarti"/>
    <x v="1"/>
    <x v="37"/>
    <s v="02-19-2025 00:36"/>
    <s v="02-20-2025 00:36"/>
    <s v="false"/>
    <s v="03-02-2025 10:06"/>
    <s v="false"/>
    <s v="02-19-2025 05:21"/>
    <s v="Sinha, Mahesh"/>
    <x v="5"/>
    <n v="0.14734076891078285"/>
    <n v="14"/>
  </r>
  <r>
    <x v="2308"/>
    <x v="2681"/>
    <s v="Kumari, Kajal"/>
    <x v="1"/>
    <x v="60"/>
    <s v="02-19-2025 01:36"/>
    <s v="02-20-2025 01:36"/>
    <s v="false"/>
    <s v="03-02-2025 11:06"/>
    <s v="false"/>
    <s v="02-19-2025 05:06"/>
    <s v="Sinha, Mahesh"/>
    <x v="5"/>
    <n v="0.77837648679722982"/>
    <n v="40"/>
  </r>
  <r>
    <x v="2309"/>
    <x v="2682"/>
    <s v="Behera, Hemant"/>
    <x v="1"/>
    <x v="60"/>
    <s v="02-19-2025 01:39"/>
    <s v="02-19-2025 05:39"/>
    <s v="false"/>
    <s v="02-21-2025 01:39"/>
    <s v="false"/>
    <s v="02-19-2025 02:03"/>
    <s v="Sinha, Mahesh"/>
    <x v="5"/>
    <n v="0.87973925070809489"/>
    <n v="52"/>
  </r>
  <r>
    <x v="1004"/>
    <x v="2683"/>
    <s v="Kalangi, Vamsi Priya"/>
    <x v="1"/>
    <x v="62"/>
    <s v="02-19-2025 02:04"/>
    <s v="02-20-2025 02:04"/>
    <s v="false"/>
    <s v="03-02-2025 11:34"/>
    <s v="false"/>
    <s v="02-19-2025 05:27"/>
    <s v="Sinha, Mahesh"/>
    <x v="5"/>
    <n v="0.18465998500408065"/>
    <n v="29"/>
  </r>
  <r>
    <x v="1874"/>
    <x v="2684"/>
    <s v="Kalangi, Vamsi Priya"/>
    <x v="1"/>
    <x v="60"/>
    <s v="02-19-2025 02:36"/>
    <s v="02-20-2025 02:36"/>
    <s v="false"/>
    <s v="03-02-2025 12:06"/>
    <s v="false"/>
    <s v="02-19-2025 02:50"/>
    <s v="Sinha, Mahesh"/>
    <x v="5"/>
    <n v="0.10337093475178305"/>
    <n v="3"/>
  </r>
  <r>
    <x v="2310"/>
    <x v="2685"/>
    <s v="Konkala, Naveen Kumar"/>
    <x v="1"/>
    <x v="37"/>
    <s v="02-19-2025 04:01"/>
    <s v="02-20-2025 04:01"/>
    <s v="false"/>
    <s v="03-02-2025 13:31"/>
    <s v="false"/>
    <s v="02-19-2025 04:19"/>
    <s v="Sinha, Mahesh"/>
    <x v="5"/>
    <n v="0.67079746650101091"/>
    <n v="72"/>
  </r>
  <r>
    <x v="2311"/>
    <x v="2686"/>
    <s v="Silva, Adrian V."/>
    <x v="2"/>
    <x v="35"/>
    <s v="02-19-2025 08:17"/>
    <s v="02-20-2025 08:17"/>
    <s v="false"/>
    <s v="03-05-2025 08:17"/>
    <s v="false"/>
    <s v="02-21-2025 13:02"/>
    <s v="Smith, Sean"/>
    <x v="17"/>
    <n v="0.43574044075594176"/>
    <n v="22"/>
  </r>
  <r>
    <x v="2312"/>
    <x v="2687"/>
    <s v="Shah, Urja"/>
    <x v="1"/>
    <x v="62"/>
    <s v="02-19-2025 00:31"/>
    <s v="02-20-2025 00:31"/>
    <s v="false"/>
    <s v="03-02-2025 10:01"/>
    <s v="false"/>
    <s v="02-19-2025 02:47"/>
    <s v="Sinha, Mahesh"/>
    <x v="5"/>
    <n v="0.19284804789863996"/>
    <n v="30"/>
  </r>
  <r>
    <x v="2241"/>
    <x v="2688"/>
    <s v="Gopani, Krupa"/>
    <x v="1"/>
    <x v="37"/>
    <s v="02-19-2025 00:35"/>
    <s v="02-20-2025 00:35"/>
    <s v="false"/>
    <s v="03-02-2025 10:05"/>
    <s v="false"/>
    <s v="02-19-2025 05:22"/>
    <s v="Sinha, Mahesh"/>
    <x v="5"/>
    <n v="0.66011689057317158"/>
    <n v="70"/>
  </r>
  <r>
    <x v="2313"/>
    <x v="2689"/>
    <s v="Kodumuru, Pallavi"/>
    <x v="1"/>
    <x v="62"/>
    <s v="02-19-2025 00:37"/>
    <s v="02-20-2025 00:37"/>
    <s v="false"/>
    <s v="03-02-2025 10:07"/>
    <s v="false"/>
    <s v="02-19-2025 03:15"/>
    <s v="Sinha, Mahesh"/>
    <x v="5"/>
    <n v="0.18465573731560625"/>
    <n v="28"/>
  </r>
  <r>
    <x v="2314"/>
    <x v="2690"/>
    <s v="Sunil, Mannevaram"/>
    <x v="1"/>
    <x v="40"/>
    <s v="02-19-2025 08:17"/>
    <s v="02-19-2025 12:17"/>
    <s v="true"/>
    <s v="02-21-2025 08:17"/>
    <s v="false"/>
    <s v="02-19-2025 13:34"/>
    <s v="C M, Saravanan"/>
    <x v="5"/>
    <n v="0.4016480576931335"/>
    <n v="67"/>
  </r>
  <r>
    <x v="2315"/>
    <x v="2691"/>
    <s v="Shah, Chintan"/>
    <x v="1"/>
    <x v="62"/>
    <s v="02-19-2025 08:52"/>
    <s v="02-22-2025 09:50"/>
    <s v="false"/>
    <s v="03-04-2025 11:50"/>
    <s v="false"/>
    <s v="02-21-2025 03:42"/>
    <s v="Sinha, Mahesh"/>
    <x v="17"/>
    <n v="0.81247960510614214"/>
    <n v="116"/>
  </r>
  <r>
    <x v="2316"/>
    <x v="2692"/>
    <s v="Brown, Peter T."/>
    <x v="1"/>
    <x v="66"/>
    <s v="02-19-2025 09:17"/>
    <s v="02-20-2025 09:17"/>
    <s v="false"/>
    <s v="03-02-2025 18:48"/>
    <s v="false"/>
    <s v="02-20-2025 14:28"/>
    <s v="C M, Saravanan"/>
    <x v="13"/>
    <n v="0.76449717068069267"/>
    <n v="75"/>
  </r>
  <r>
    <x v="2317"/>
    <x v="2693"/>
    <s v="Saluja, Harneet Singh"/>
    <x v="1"/>
    <x v="36"/>
    <s v="02-19-2025 09:56"/>
    <s v="02-20-2025 09:56"/>
    <s v="false"/>
    <s v="03-02-2025 19:26"/>
    <s v="false"/>
    <s v="02-20-2025 06:03"/>
    <s v="Sinha, Mahesh"/>
    <x v="13"/>
    <n v="0.86130879308003983"/>
    <n v="77"/>
  </r>
  <r>
    <x v="997"/>
    <x v="2694"/>
    <s v="Narayanan, Aakash"/>
    <x v="1"/>
    <x v="60"/>
    <s v="02-19-2025 00:27"/>
    <s v="02-19-2025 04:27"/>
    <s v="true"/>
    <s v="02-21-2025 00:27"/>
    <s v="false"/>
    <s v="02-19-2025 05:08"/>
    <s v="Sinha, Mahesh"/>
    <x v="5"/>
    <n v="0.90449023652231997"/>
    <n v="53"/>
  </r>
  <r>
    <x v="2318"/>
    <x v="2695"/>
    <s v="Agrawal, Manav"/>
    <x v="1"/>
    <x v="39"/>
    <s v="02-19-2025 00:34"/>
    <s v="02-20-2025 00:34"/>
    <s v="false"/>
    <s v="03-02-2025 10:04"/>
    <s v="false"/>
    <s v="02-20-2025 02:16"/>
    <s v="Sinha, Mahesh"/>
    <x v="13"/>
    <n v="0.52321072462376927"/>
    <n v="89"/>
  </r>
  <r>
    <x v="1036"/>
    <x v="2696"/>
    <s v="Subramanian, Gayathri"/>
    <x v="1"/>
    <x v="48"/>
    <s v="02-19-2025 00:42"/>
    <s v="02-19-2025 04:42"/>
    <s v="true"/>
    <s v="02-21-2025 00:42"/>
    <s v="false"/>
    <s v="02-19-2025 06:52"/>
    <s v="Sinha, Mahesh"/>
    <x v="5"/>
    <n v="0.41997950337426282"/>
    <n v="44"/>
  </r>
  <r>
    <x v="2159"/>
    <x v="2697"/>
    <s v="Vadinkar, Minesh"/>
    <x v="1"/>
    <x v="39"/>
    <s v="02-19-2025 01:18"/>
    <s v="02-20-2025 01:18"/>
    <s v="false"/>
    <s v="03-02-2025 10:48"/>
    <s v="false"/>
    <s v="02-19-2025 10:17"/>
    <s v="Sinha, Mahesh"/>
    <x v="5"/>
    <n v="0.75821592903906354"/>
    <n v="130"/>
  </r>
  <r>
    <x v="2319"/>
    <x v="2698"/>
    <s v="Dwivedi, Abhishek"/>
    <x v="1"/>
    <x v="37"/>
    <s v="02-19-2025 01:39"/>
    <s v="02-19-2025 05:39"/>
    <s v="false"/>
    <s v="02-21-2025 01:39"/>
    <s v="false"/>
    <s v="02-19-2025 04:16"/>
    <s v="Sinha, Mahesh"/>
    <x v="5"/>
    <n v="0.77587909707811953"/>
    <n v="81"/>
  </r>
  <r>
    <x v="2320"/>
    <x v="2699"/>
    <s v="Shah, Nancy"/>
    <x v="1"/>
    <x v="39"/>
    <s v="02-19-2025 02:08"/>
    <s v="02-20-2025 02:08"/>
    <s v="false"/>
    <s v="03-02-2025 11:38"/>
    <s v="false"/>
    <s v="02-19-2025 04:53"/>
    <s v="Sinha, Mahesh"/>
    <x v="5"/>
    <n v="0.48718866993488208"/>
    <n v="80"/>
  </r>
  <r>
    <x v="2321"/>
    <x v="2700"/>
    <s v="Ambrose, Bobbi"/>
    <x v="2"/>
    <x v="31"/>
    <s v="02-19-2025 10:52"/>
    <s v="02-19-2025 14:52"/>
    <s v="true"/>
    <s v="02-21-2025 10:52"/>
    <s v="false"/>
    <s v="02-20-2025 19:08"/>
    <s v="Smith, Sean"/>
    <x v="13"/>
    <n v="0.91765445252874267"/>
    <n v="31"/>
  </r>
  <r>
    <x v="2322"/>
    <x v="2701"/>
    <s v="Blouin, Nicholas"/>
    <x v="1"/>
    <x v="19"/>
    <s v="02-20-2025 10:03"/>
    <s v="02-21-2025 10:03"/>
    <s v="false"/>
    <s v="03-03-2025 20:03"/>
    <s v="false"/>
    <s v="02-20-2025 13:30"/>
    <s v="C M, Saravanan"/>
    <x v="13"/>
    <n v="0.38328685114107086"/>
    <n v="21"/>
  </r>
  <r>
    <x v="997"/>
    <x v="2702"/>
    <s v="Patel, Nirmalkumar"/>
    <x v="1"/>
    <x v="62"/>
    <s v="02-19-2025 00:38"/>
    <s v="02-19-2025 04:38"/>
    <s v="false"/>
    <s v="02-21-2025 00:38"/>
    <s v="false"/>
    <s v="02-19-2025 02:53"/>
    <s v="Sinha, Mahesh"/>
    <x v="5"/>
    <n v="0.92313145278928821"/>
    <n v="126"/>
  </r>
  <r>
    <x v="2323"/>
    <x v="2703"/>
    <s v="Rangwala, Murtaza"/>
    <x v="2"/>
    <x v="6"/>
    <s v="02-19-2025 03:46"/>
    <s v="02-19-2025 19:00"/>
    <s v="true"/>
    <s v="03-05-2025 07:00"/>
    <s v="false"/>
    <s v="02-20-2025 09:40"/>
    <s v="Smith, Sean"/>
    <x v="13"/>
    <n v="0.99137496801414926"/>
    <n v="62"/>
  </r>
  <r>
    <x v="2324"/>
    <x v="2704"/>
    <s v="Aggarwal, Pinki"/>
    <x v="1"/>
    <x v="60"/>
    <s v="02-19-2025 04:43"/>
    <s v="02-20-2025 04:43"/>
    <s v="false"/>
    <s v="03-02-2025 14:14"/>
    <s v="false"/>
    <s v="02-19-2025 06:32"/>
    <s v="Sinha, Mahesh"/>
    <x v="5"/>
    <n v="0.8208692551061052"/>
    <n v="46"/>
  </r>
  <r>
    <x v="2325"/>
    <x v="2705"/>
    <s v="Bardhi, Besian"/>
    <x v="2"/>
    <x v="61"/>
    <s v="02-19-2025 09:27"/>
    <s v="02-20-2025 09:27"/>
    <s v="false"/>
    <s v="03-05-2025 09:27"/>
    <s v="false"/>
    <s v="02-19-2025 17:20"/>
    <s v="Baldwin, Sharon"/>
    <x v="5"/>
    <n v="0.26163182372088112"/>
    <n v="14"/>
  </r>
  <r>
    <x v="880"/>
    <x v="2706"/>
    <s v="Fine, Howard"/>
    <x v="2"/>
    <x v="27"/>
    <s v="02-19-2025 11:23"/>
    <s v="02-20-2025 11:23"/>
    <s v="false"/>
    <s v="03-05-2025 11:23"/>
    <s v="false"/>
    <s v="02-19-2025 11:30"/>
    <s v="Sanjuan, Sonja"/>
    <x v="5"/>
    <n v="0.20162910062677919"/>
    <n v="16"/>
  </r>
  <r>
    <x v="2326"/>
    <x v="2707"/>
    <s v="N, Lakshmi"/>
    <x v="1"/>
    <x v="56"/>
    <s v="02-19-2025 00:22"/>
    <s v="02-20-2025 00:22"/>
    <s v="true"/>
    <s v="03-02-2025 09:52"/>
    <s v="false"/>
    <s v="02-21-2025 02:43"/>
    <s v="Sinha, Mahesh"/>
    <x v="17"/>
    <n v="0.70100724761234079"/>
    <n v="39"/>
  </r>
  <r>
    <x v="2327"/>
    <x v="2708"/>
    <s v="Bernowich, Megan"/>
    <x v="2"/>
    <x v="22"/>
    <s v="02-19-2025 07:21"/>
    <s v="02-20-2025 07:21"/>
    <s v="false"/>
    <s v="03-05-2025 07:21"/>
    <s v="false"/>
    <s v="02-19-2025 08:03"/>
    <s v="Sanjuan, Sonja"/>
    <x v="5"/>
    <n v="0.87156504637817556"/>
    <n v="112"/>
  </r>
  <r>
    <x v="2328"/>
    <x v="2709"/>
    <s v="Garcia, Ivan J."/>
    <x v="2"/>
    <x v="16"/>
    <s v="02-19-2025 08:53"/>
    <s v="02-19-2025 16:53"/>
    <s v="false"/>
    <s v="02-26-2025 08:53"/>
    <s v="false"/>
    <s v="02-19-2025 14:41"/>
    <s v="Mandi, Joe"/>
    <x v="5"/>
    <n v="0.6924513578227639"/>
    <n v="13"/>
  </r>
  <r>
    <x v="2329"/>
    <x v="2710"/>
    <s v="Napolitano, John"/>
    <x v="2"/>
    <x v="23"/>
    <s v="02-20-2025 09:11"/>
    <s v="02-21-2025 09:11"/>
    <s v="false"/>
    <s v="03-06-2025 09:11"/>
    <s v="false"/>
    <s v="02-20-2025 09:11"/>
    <s v="Baldwin, Sharon"/>
    <x v="13"/>
    <n v="0.63795694301094719"/>
    <n v="73"/>
  </r>
  <r>
    <x v="2330"/>
    <x v="2711"/>
    <s v="Johnson, Natalie"/>
    <x v="2"/>
    <x v="23"/>
    <s v="02-20-2025 09:13"/>
    <s v="02-21-2025 09:13"/>
    <s v="false"/>
    <s v="03-06-2025 09:13"/>
    <s v="false"/>
    <s v="02-20-2025 09:13"/>
    <s v="Baldwin, Sharon"/>
    <x v="13"/>
    <n v="0.83682736957710302"/>
    <n v="100"/>
  </r>
  <r>
    <x v="2331"/>
    <x v="2712"/>
    <s v="Johnson, Natalie"/>
    <x v="2"/>
    <x v="23"/>
    <s v="02-20-2025 09:14"/>
    <s v="02-21-2025 09:14"/>
    <s v="false"/>
    <s v="03-06-2025 09:14"/>
    <s v="false"/>
    <s v="02-20-2025 09:14"/>
    <s v="Baldwin, Sharon"/>
    <x v="13"/>
    <n v="0.4182144631619279"/>
    <n v="42"/>
  </r>
  <r>
    <x v="1892"/>
    <x v="2713"/>
    <s v="Astorino, Maryellen"/>
    <x v="2"/>
    <x v="23"/>
    <s v="02-20-2025 09:17"/>
    <s v="02-21-2025 09:17"/>
    <s v="false"/>
    <s v="03-06-2025 09:17"/>
    <s v="false"/>
    <s v="02-20-2025 09:17"/>
    <s v="Baldwin, Sharon"/>
    <x v="13"/>
    <n v="0.11527474012071981"/>
    <n v="8"/>
  </r>
  <r>
    <x v="2332"/>
    <x v="2714"/>
    <s v="Vogel, Bradley"/>
    <x v="2"/>
    <x v="23"/>
    <s v="02-20-2025 09:19"/>
    <s v="02-21-2025 09:19"/>
    <s v="false"/>
    <s v="03-06-2025 09:19"/>
    <s v="false"/>
    <s v="02-20-2025 09:19"/>
    <s v="Baldwin, Sharon"/>
    <x v="13"/>
    <n v="0.95434172613570678"/>
    <n v="114"/>
  </r>
  <r>
    <x v="2333"/>
    <x v="2715"/>
    <s v="Napolitano, John"/>
    <x v="2"/>
    <x v="23"/>
    <s v="02-20-2025 09:29"/>
    <s v="02-21-2025 09:29"/>
    <s v="false"/>
    <s v="03-06-2025 09:29"/>
    <s v="false"/>
    <s v="02-20-2025 09:29"/>
    <s v="Baldwin, Sharon"/>
    <x v="13"/>
    <n v="0.93493525564324365"/>
    <n v="112"/>
  </r>
  <r>
    <x v="2334"/>
    <x v="2716"/>
    <s v="Goel, Anirudh"/>
    <x v="1"/>
    <x v="36"/>
    <s v="02-20-2025 10:04"/>
    <s v="02-21-2025 10:04"/>
    <s v="false"/>
    <s v="03-03-2025 20:05"/>
    <s v="false"/>
    <s v="02-24-2025 23:29"/>
    <s v="Sinha, Mahesh"/>
    <x v="11"/>
    <n v="0.37103421311169527"/>
    <n v="43"/>
  </r>
  <r>
    <x v="2335"/>
    <x v="2717"/>
    <s v="Kleiman, Barry"/>
    <x v="2"/>
    <x v="35"/>
    <s v="02-20-2025 10:35"/>
    <s v="02-21-2025 10:35"/>
    <s v="true"/>
    <s v="03-06-2025 10:35"/>
    <s v="false"/>
    <s v="02-21-2025 10:37"/>
    <s v="Smith, Sean"/>
    <x v="17"/>
    <n v="0.26211254679917173"/>
    <n v="12"/>
  </r>
  <r>
    <x v="2336"/>
    <x v="2718"/>
    <s v="Mahmuti, Brunilda"/>
    <x v="2"/>
    <x v="23"/>
    <s v="02-20-2025 11:20"/>
    <s v="02-21-2025 11:20"/>
    <s v="false"/>
    <s v="03-06-2025 11:20"/>
    <s v="false"/>
    <s v="02-20-2025 11:20"/>
    <s v="Baldwin, Sharon"/>
    <x v="13"/>
    <n v="0.63644144369190614"/>
    <n v="72"/>
  </r>
  <r>
    <x v="2337"/>
    <x v="2719"/>
    <s v="Monte, Tricia M."/>
    <x v="1"/>
    <x v="1"/>
    <s v="02-20-2025 11:40"/>
    <s v="02-21-2025 11:40"/>
    <s v="false"/>
    <s v="03-03-2025 21:40"/>
    <s v="false"/>
    <s v="02-25-2025 16:35"/>
    <s v="C M, Saravanan"/>
    <x v="9"/>
    <n v="8.7711130355268008E-3"/>
    <n v="2"/>
  </r>
  <r>
    <x v="2338"/>
    <x v="2720"/>
    <s v="Reda, Matthew"/>
    <x v="1"/>
    <x v="46"/>
    <s v="02-19-2025 09:21"/>
    <s v="02-20-2025 09:21"/>
    <s v="false"/>
    <s v="03-02-2025 18:51"/>
    <s v="false"/>
    <s v="02-22-2025 13:53"/>
    <s v="C M, Saravanan"/>
    <x v="27"/>
    <n v="0.28273785099576898"/>
    <n v="41"/>
  </r>
  <r>
    <x v="2339"/>
    <x v="2721"/>
    <s v="Fernando, Nea"/>
    <x v="2"/>
    <x v="17"/>
    <s v="02-19-2025 13:44"/>
    <s v="02-19-2025 17:44"/>
    <s v="false"/>
    <s v="02-21-2025 13:44"/>
    <s v="false"/>
    <s v="02-19-2025 15:58"/>
    <s v="Mandi, Joe"/>
    <x v="5"/>
    <n v="0.74780435137712675"/>
    <n v="56"/>
  </r>
  <r>
    <x v="2340"/>
    <x v="2722"/>
    <s v="Pennella, Anna"/>
    <x v="2"/>
    <x v="61"/>
    <s v="02-19-2025 15:49"/>
    <s v="02-20-2025 11:49"/>
    <s v="false"/>
    <s v="02-26-2025 15:49"/>
    <s v="false"/>
    <s v="02-19-2025 18:10"/>
    <s v="Baldwin, Sharon"/>
    <x v="5"/>
    <n v="0.43698364561809155"/>
    <n v="22"/>
  </r>
  <r>
    <x v="2341"/>
    <x v="2723"/>
    <s v="Kazani, Alma"/>
    <x v="1"/>
    <x v="43"/>
    <s v="02-19-2025 16:21"/>
    <s v="02-20-2025 16:21"/>
    <s v="false"/>
    <s v="03-03-2025 02:21"/>
    <s v="false"/>
    <s v="02-19-2025 21:13"/>
    <s v="C M, Saravanan"/>
    <x v="5"/>
    <n v="0.99336867728456402"/>
    <n v="69"/>
  </r>
  <r>
    <x v="2342"/>
    <x v="2724"/>
    <s v="Way, Stewart"/>
    <x v="2"/>
    <x v="12"/>
    <s v="02-19-2025 20:03"/>
    <s v="02-21-2025 07:00"/>
    <s v="false"/>
    <s v="03-06-2025 07:00"/>
    <s v="false"/>
    <s v="02-19-2025 20:08"/>
    <s v="Mandi, Joe"/>
    <x v="5"/>
    <n v="0.12456055407560018"/>
    <n v="2"/>
  </r>
  <r>
    <x v="1086"/>
    <x v="2725"/>
    <s v="Shah, Swapnil"/>
    <x v="2"/>
    <x v="22"/>
    <s v="02-19-2025 09:32"/>
    <s v="02-20-2025 09:32"/>
    <s v="false"/>
    <s v="03-05-2025 09:32"/>
    <s v="false"/>
    <s v="02-19-2025 09:32"/>
    <s v="Sanjuan, Sonja"/>
    <x v="5"/>
    <n v="0.60270285819582625"/>
    <n v="84"/>
  </r>
  <r>
    <x v="922"/>
    <x v="2726"/>
    <s v="Abate, Joseph"/>
    <x v="1"/>
    <x v="46"/>
    <s v="02-19-2025 10:29"/>
    <s v="02-20-2025 10:29"/>
    <s v="false"/>
    <s v="03-02-2025 19:59"/>
    <s v="false"/>
    <s v="02-20-2025 13:41"/>
    <s v="C M, Saravanan"/>
    <x v="13"/>
    <n v="0.77480852294804414"/>
    <n v="99"/>
  </r>
  <r>
    <x v="2343"/>
    <x v="2727"/>
    <s v="Depaolo, Joseph"/>
    <x v="2"/>
    <x v="31"/>
    <s v="02-19-2025 10:36"/>
    <s v="02-19-2025 14:36"/>
    <s v="false"/>
    <s v="02-21-2025 10:36"/>
    <s v="false"/>
    <s v="02-19-2025 14:31"/>
    <s v="Smith, Sean"/>
    <x v="5"/>
    <n v="0.72036309517007202"/>
    <n v="23"/>
  </r>
  <r>
    <x v="2344"/>
    <x v="2728"/>
    <s v="Mayar, Erin"/>
    <x v="2"/>
    <x v="22"/>
    <s v="02-19-2025 11:06"/>
    <s v="02-20-2025 07:06"/>
    <s v="false"/>
    <s v="02-26-2025 11:06"/>
    <s v="false"/>
    <s v="02-19-2025 11:08"/>
    <s v="Sanjuan, Sonja"/>
    <x v="5"/>
    <n v="0.78714241313614808"/>
    <n v="104"/>
  </r>
  <r>
    <x v="2345"/>
    <x v="2729"/>
    <s v="Chilkowitz, Fred E."/>
    <x v="2"/>
    <x v="21"/>
    <s v="02-19-2025 12:25"/>
    <s v="02-20-2025 08:25"/>
    <s v="false"/>
    <s v="02-26-2025 12:25"/>
    <s v="false"/>
    <s v="02-20-2025 08:16"/>
    <s v="Sanjuan, Sonja"/>
    <x v="13"/>
    <n v="0.4987854111146629"/>
    <n v="32"/>
  </r>
  <r>
    <x v="2346"/>
    <x v="2730"/>
    <s v="Knight, John"/>
    <x v="1"/>
    <x v="33"/>
    <s v="02-19-2025 08:53"/>
    <s v="02-20-2025 08:53"/>
    <s v="false"/>
    <s v="03-02-2025 18:23"/>
    <s v="false"/>
    <s v="02-19-2025 16:13"/>
    <s v="C M, Saravanan"/>
    <x v="5"/>
    <n v="0.54217845111536533"/>
    <n v="65"/>
  </r>
  <r>
    <x v="2347"/>
    <x v="2731"/>
    <s v="Bluethgen, Carl"/>
    <x v="1"/>
    <x v="65"/>
    <s v="02-19-2025 11:03"/>
    <s v="02-19-2025 15:03"/>
    <s v="true"/>
    <s v="02-21-2025 11:04"/>
    <s v="false"/>
    <s v="02-19-2025 16:22"/>
    <s v="C M, Saravanan"/>
    <x v="5"/>
    <n v="0.17166076350460013"/>
    <n v="13"/>
  </r>
  <r>
    <x v="2348"/>
    <x v="2732"/>
    <s v="Svoboda, Megan"/>
    <x v="2"/>
    <x v="31"/>
    <s v="02-19-2025 12:59"/>
    <s v="02-20-2025 08:59"/>
    <s v="false"/>
    <s v="02-26-2025 12:59"/>
    <s v="false"/>
    <s v="02-19-2025 13:59"/>
    <s v="Smith, Sean"/>
    <x v="5"/>
    <n v="0.98405755250329408"/>
    <n v="33"/>
  </r>
  <r>
    <x v="2349"/>
    <x v="2733"/>
    <s v="McNally, MaryLou"/>
    <x v="1"/>
    <x v="32"/>
    <s v="02-19-2025 09:33"/>
    <s v="02-19-2025 17:33"/>
    <s v="false"/>
    <s v="02-25-2025 02:33"/>
    <s v="false"/>
    <s v="02-19-2025 23:52"/>
    <s v="C M, Saravanan"/>
    <x v="5"/>
    <n v="0.51852829019912483"/>
    <n v="33"/>
  </r>
  <r>
    <x v="2350"/>
    <x v="2734"/>
    <s v="Didwania, Rashi"/>
    <x v="1"/>
    <x v="76"/>
    <s v="02-19-2025 11:09"/>
    <s v="02-20-2025 11:09"/>
    <s v="false"/>
    <s v="03-02-2025 20:39"/>
    <s v="false"/>
    <s v="02-19-2025 22:10"/>
    <s v="C M, Saravanan"/>
    <x v="5"/>
    <n v="0.65364304194032385"/>
    <n v="46"/>
  </r>
  <r>
    <x v="2351"/>
    <x v="2735"/>
    <s v="McHugh, Tyler"/>
    <x v="2"/>
    <x v="4"/>
    <s v="02-19-2025 13:20"/>
    <s v="02-20-2025 13:20"/>
    <s v="false"/>
    <s v="03-05-2025 13:20"/>
    <s v="false"/>
    <s v="02-20-2025 08:13"/>
    <s v="Sanjuan, Sonja"/>
    <x v="13"/>
    <n v="1.7987690030430326E-2"/>
    <n v="2"/>
  </r>
  <r>
    <x v="2352"/>
    <x v="2736"/>
    <s v="Scollan, Jessica"/>
    <x v="2"/>
    <x v="3"/>
    <s v="02-19-2025 09:51"/>
    <s v="02-20-2025 09:51"/>
    <s v="false"/>
    <s v="03-05-2025 09:51"/>
    <s v="false"/>
    <s v="02-19-2025 09:52"/>
    <s v="Sanjuan, Sonja"/>
    <x v="5"/>
    <n v="0.1312232046588534"/>
    <n v="7"/>
  </r>
  <r>
    <x v="2353"/>
    <x v="2737"/>
    <s v="Hammadi, Maria"/>
    <x v="2"/>
    <x v="35"/>
    <s v="02-19-2025 11:05"/>
    <s v="02-20-2025 11:05"/>
    <s v="false"/>
    <s v="03-05-2025 11:05"/>
    <s v="false"/>
    <s v="02-20-2025 17:25"/>
    <s v="Smith, Sean"/>
    <x v="13"/>
    <n v="0.53505343773621272"/>
    <n v="27"/>
  </r>
  <r>
    <x v="2354"/>
    <x v="2738"/>
    <s v="May, Christine T."/>
    <x v="2"/>
    <x v="9"/>
    <s v="02-19-2025 11:10"/>
    <s v="02-20-2025 11:10"/>
    <s v="false"/>
    <s v="03-05-2025 11:10"/>
    <s v="false"/>
    <s v="02-19-2025 16:00"/>
    <s v="Sanjuan, Sonja"/>
    <x v="5"/>
    <n v="0.89854080437190276"/>
    <n v="28"/>
  </r>
  <r>
    <x v="2355"/>
    <x v="2739"/>
    <s v="Palmer, Stacy"/>
    <x v="2"/>
    <x v="35"/>
    <s v="02-19-2025 12:02"/>
    <s v="02-20-2025 12:02"/>
    <s v="false"/>
    <s v="03-05-2025 12:02"/>
    <s v="false"/>
    <s v="02-20-2025 09:39"/>
    <s v="Smith, Sean"/>
    <x v="13"/>
    <n v="0.85478693796961902"/>
    <n v="44"/>
  </r>
  <r>
    <x v="2356"/>
    <x v="2740"/>
    <s v="Viola, Anthony"/>
    <x v="1"/>
    <x v="45"/>
    <s v="02-19-2025 09:09"/>
    <s v="02-19-2025 17:09"/>
    <s v="false"/>
    <s v="02-25-2025 02:09"/>
    <s v="false"/>
    <s v="02-19-2025 18:37"/>
    <s v="C M, Saravanan"/>
    <x v="5"/>
    <n v="0.23158932949158273"/>
    <n v="21"/>
  </r>
  <r>
    <x v="2357"/>
    <x v="2741"/>
    <s v="Oshima, Aki"/>
    <x v="1"/>
    <x v="33"/>
    <s v="02-19-2025 10:39"/>
    <s v="02-19-2025 18:39"/>
    <s v="false"/>
    <s v="02-25-2025 03:39"/>
    <s v="false"/>
    <s v="02-19-2025 12:13"/>
    <s v="C M, Saravanan"/>
    <x v="5"/>
    <n v="0.36707656296414615"/>
    <n v="38"/>
  </r>
  <r>
    <x v="2358"/>
    <x v="2742"/>
    <s v="Lynch, Brendan"/>
    <x v="2"/>
    <x v="25"/>
    <s v="02-19-2025 16:16"/>
    <s v="02-20-2025 16:16"/>
    <s v="true"/>
    <s v="03-05-2025 16:16"/>
    <s v="false"/>
    <s v="02-20-2025 18:42"/>
    <s v="Lorenz, Joshua D."/>
    <x v="13"/>
    <n v="0.39513037483765667"/>
    <n v="3"/>
  </r>
  <r>
    <x v="2359"/>
    <x v="2743"/>
    <s v="Chem, Chansopharath"/>
    <x v="1"/>
    <x v="29"/>
    <s v="02-19-2025 17:19"/>
    <s v="02-20-2025 17:19"/>
    <s v="false"/>
    <s v="03-03-2025 03:19"/>
    <s v="false"/>
    <s v="02-20-2025 15:03"/>
    <s v="C M, Saravanan"/>
    <x v="13"/>
    <n v="0.40555083668468273"/>
    <n v="32"/>
  </r>
  <r>
    <x v="2360"/>
    <x v="2744"/>
    <s v="Poulos, Petra"/>
    <x v="1"/>
    <x v="34"/>
    <s v="02-19-2025 18:29"/>
    <s v="02-20-2025 18:29"/>
    <s v="false"/>
    <s v="03-03-2025 04:29"/>
    <s v="false"/>
    <s v="02-20-2025 08:45"/>
    <s v="C M, Saravanan"/>
    <x v="13"/>
    <n v="0.13516496530817712"/>
    <n v="16"/>
  </r>
  <r>
    <x v="2361"/>
    <x v="2745"/>
    <s v="Sakrani, Hamdan"/>
    <x v="1"/>
    <x v="34"/>
    <s v="02-19-2025 20:46"/>
    <s v="02-20-2025 20:46"/>
    <s v="false"/>
    <s v="03-03-2025 06:46"/>
    <s v="false"/>
    <s v="02-20-2025 14:19"/>
    <s v="C M, Saravanan"/>
    <x v="13"/>
    <n v="0.24018019697793735"/>
    <n v="26"/>
  </r>
  <r>
    <x v="2362"/>
    <x v="2746"/>
    <s v="Pillai, Vishal"/>
    <x v="1"/>
    <x v="76"/>
    <s v="02-19-2025 11:42"/>
    <s v="02-20-2025 11:42"/>
    <s v="false"/>
    <s v="03-02-2025 21:12"/>
    <s v="false"/>
    <s v="02-19-2025 17:37"/>
    <s v="C M, Saravanan"/>
    <x v="5"/>
    <n v="0.11363216567979773"/>
    <n v="8"/>
  </r>
  <r>
    <x v="2363"/>
    <x v="2747"/>
    <s v="Allenovitch, Jamie"/>
    <x v="1"/>
    <x v="33"/>
    <s v="02-19-2025 12:00"/>
    <s v="02-20-2025 12:00"/>
    <s v="false"/>
    <s v="03-02-2025 21:30"/>
    <s v="false"/>
    <s v="02-20-2025 10:58"/>
    <s v="C M, Saravanan"/>
    <x v="13"/>
    <n v="0.15430297476838317"/>
    <n v="19"/>
  </r>
  <r>
    <x v="2364"/>
    <x v="2748"/>
    <s v="Tierney, Debra"/>
    <x v="2"/>
    <x v="83"/>
    <s v="02-19-2025 13:06"/>
    <s v="02-20-2025 13:06"/>
    <s v="false"/>
    <s v="03-05-2025 13:06"/>
    <s v="false"/>
    <s v="02-27-2025 09:03"/>
    <e v="#N/A"/>
    <x v="15"/>
    <n v="8.1735560042514699E-2"/>
    <n v="1"/>
  </r>
  <r>
    <x v="2365"/>
    <x v="2749"/>
    <s v="Kumari, Kajal"/>
    <x v="1"/>
    <x v="60"/>
    <s v="02-20-2025 01:15"/>
    <s v="02-21-2025 01:15"/>
    <s v="false"/>
    <s v="03-03-2025 11:16"/>
    <s v="false"/>
    <s v="02-20-2025 03:46"/>
    <s v="Sinha, Mahesh"/>
    <x v="13"/>
    <n v="0.92766938185228309"/>
    <n v="54"/>
  </r>
  <r>
    <x v="1004"/>
    <x v="2750"/>
    <s v="Kalangi, Vamsi Priya"/>
    <x v="1"/>
    <x v="62"/>
    <s v="02-20-2025 02:10"/>
    <s v="02-20-2025 06:10"/>
    <s v="false"/>
    <s v="02-22-2025 10:10"/>
    <s v="false"/>
    <s v="02-20-2025 08:04"/>
    <s v="Sinha, Mahesh"/>
    <x v="13"/>
    <n v="0.99057791574955389"/>
    <n v="139"/>
  </r>
  <r>
    <x v="2366"/>
    <x v="2751"/>
    <s v="Bheemaiah, Rachana"/>
    <x v="1"/>
    <x v="36"/>
    <s v="02-20-2025 02:47"/>
    <s v="02-21-2025 02:47"/>
    <s v="false"/>
    <s v="03-03-2025 12:47"/>
    <s v="false"/>
    <s v="02-20-2025 08:24"/>
    <s v="Sinha, Mahesh"/>
    <x v="13"/>
    <n v="0.57939588689185706"/>
    <n v="56"/>
  </r>
  <r>
    <x v="2367"/>
    <x v="2752"/>
    <s v="Shah, Swapnil"/>
    <x v="1"/>
    <x v="62"/>
    <s v="02-20-2025 03:31"/>
    <s v="02-21-2025 03:31"/>
    <s v="false"/>
    <s v="03-03-2025 13:31"/>
    <s v="false"/>
    <s v="02-20-2025 04:27"/>
    <s v="Sinha, Mahesh"/>
    <x v="13"/>
    <n v="0.63774932266284057"/>
    <n v="91"/>
  </r>
  <r>
    <x v="2368"/>
    <x v="2753"/>
    <s v="Singh, Pushpendra"/>
    <x v="1"/>
    <x v="36"/>
    <s v="02-20-2025 08:56"/>
    <s v="02-21-2025 08:56"/>
    <s v="false"/>
    <s v="03-03-2025 18:56"/>
    <s v="false"/>
    <s v="02-24-2025 01:29"/>
    <s v="Sinha, Mahesh"/>
    <x v="11"/>
    <n v="0.97388950425960441"/>
    <n v="87"/>
  </r>
  <r>
    <x v="1194"/>
    <x v="2754"/>
    <s v="Rotola, Courtney"/>
    <x v="1"/>
    <x v="19"/>
    <s v="02-20-2025 13:31"/>
    <s v="02-21-2025 13:31"/>
    <s v="false"/>
    <s v="03-03-2025 23:31"/>
    <s v="false"/>
    <s v="02-20-2025 15:26"/>
    <s v="C M, Saravanan"/>
    <x v="13"/>
    <n v="0.70144037996666075"/>
    <n v="42"/>
  </r>
  <r>
    <x v="2369"/>
    <x v="2755"/>
    <s v="Barry, Michael"/>
    <x v="1"/>
    <x v="76"/>
    <s v="02-20-2025 16:47"/>
    <s v="02-21-2025 16:47"/>
    <s v="false"/>
    <s v="03-04-2025 02:47"/>
    <s v="false"/>
    <s v="02-20-2025 18:10"/>
    <s v="C M, Saravanan"/>
    <x v="13"/>
    <n v="0.32726627017593501"/>
    <n v="26"/>
  </r>
  <r>
    <x v="2370"/>
    <x v="2756"/>
    <s v="Farhan, Mohammed"/>
    <x v="1"/>
    <x v="39"/>
    <s v="02-20-2025 05:01"/>
    <s v="02-20-2025 09:01"/>
    <s v="false"/>
    <s v="02-22-2025 13:01"/>
    <s v="false"/>
    <s v="02-20-2025 07:27"/>
    <s v="Sinha, Mahesh"/>
    <x v="13"/>
    <n v="0.72461101061593336"/>
    <n v="124"/>
  </r>
  <r>
    <x v="2371"/>
    <x v="2757"/>
    <s v="Darr, Jennifer"/>
    <x v="1"/>
    <x v="34"/>
    <s v="02-19-2025 10:47"/>
    <s v="02-20-2025 10:47"/>
    <s v="false"/>
    <s v="03-02-2025 20:17"/>
    <s v="false"/>
    <s v="02-19-2025 12:13"/>
    <s v="C M, Saravanan"/>
    <x v="5"/>
    <n v="0.89205455332619021"/>
    <n v="110"/>
  </r>
  <r>
    <x v="2372"/>
    <x v="2758"/>
    <s v="Garg, Shiana"/>
    <x v="2"/>
    <x v="22"/>
    <s v="02-19-2025 12:42"/>
    <s v="02-20-2025 12:42"/>
    <s v="false"/>
    <s v="03-05-2025 12:42"/>
    <s v="false"/>
    <s v="02-19-2025 13:00"/>
    <s v="Sanjuan, Sonja"/>
    <x v="5"/>
    <n v="0.19926124420747426"/>
    <n v="34"/>
  </r>
  <r>
    <x v="2373"/>
    <x v="2759"/>
    <s v="Mechanick, Glenn"/>
    <x v="1"/>
    <x v="66"/>
    <s v="02-19-2025 16:37"/>
    <s v="02-20-2025 16:37"/>
    <s v="false"/>
    <s v="03-03-2025 02:38"/>
    <s v="false"/>
    <s v="02-21-2025 09:46"/>
    <s v="C M, Saravanan"/>
    <x v="17"/>
    <n v="0.86713732428892631"/>
    <n v="88"/>
  </r>
  <r>
    <x v="1443"/>
    <x v="2760"/>
    <s v="Zheng, Amanda"/>
    <x v="2"/>
    <x v="38"/>
    <s v="02-19-2025 20:14"/>
    <s v="02-21-2025 07:00"/>
    <s v="true"/>
    <s v="03-06-2025 07:00"/>
    <s v="false"/>
    <s v="02-27-2025 11:01"/>
    <s v="Persells, Joe"/>
    <x v="15"/>
    <n v="0.54668934808222036"/>
    <n v="6"/>
  </r>
  <r>
    <x v="2374"/>
    <x v="2761"/>
    <s v="Vyas, Rimpita"/>
    <x v="1"/>
    <x v="62"/>
    <s v="02-19-2025 23:32"/>
    <s v="02-20-2025 23:32"/>
    <s v="false"/>
    <s v="03-03-2025 09:32"/>
    <s v="false"/>
    <s v="02-20-2025 23:05"/>
    <s v="Sinha, Mahesh"/>
    <x v="13"/>
    <n v="5.9713723701077415E-2"/>
    <n v="11"/>
  </r>
  <r>
    <x v="2375"/>
    <x v="2762"/>
    <s v="Olivero, Diane"/>
    <x v="2"/>
    <x v="22"/>
    <s v="02-19-2025 18:16"/>
    <s v="02-20-2025 14:16"/>
    <s v="true"/>
    <s v="02-26-2025 18:16"/>
    <s v="false"/>
    <s v="02-21-2025 14:45"/>
    <s v="Sanjuan, Sonja"/>
    <x v="17"/>
    <n v="0.278480273707851"/>
    <n v="40"/>
  </r>
  <r>
    <x v="2376"/>
    <x v="2763"/>
    <s v="Schroeder, Kay"/>
    <x v="1"/>
    <x v="79"/>
    <s v="02-19-2025 18:30"/>
    <s v="02-20-2025 18:30"/>
    <s v="false"/>
    <s v="03-03-2025 04:30"/>
    <s v="false"/>
    <s v="02-20-2025 10:11"/>
    <s v="C M, Saravanan"/>
    <x v="13"/>
    <n v="1.9090413591812738E-2"/>
    <n v="1"/>
  </r>
  <r>
    <x v="722"/>
    <x v="2764"/>
    <s v="Bluethgen, Carl"/>
    <x v="1"/>
    <x v="76"/>
    <s v="02-20-2025 16:08"/>
    <s v="02-20-2025 20:08"/>
    <s v="false"/>
    <s v="02-23-2025 08:38"/>
    <s v="true"/>
    <s v="02-24-2025 15:24"/>
    <s v="C M, Saravanan"/>
    <x v="11"/>
    <n v="0.99107317270721373"/>
    <n v="68"/>
  </r>
  <r>
    <x v="2377"/>
    <x v="2765"/>
    <s v="Kakkad, Vinesh"/>
    <x v="1"/>
    <x v="52"/>
    <s v="02-20-2025 16:42"/>
    <s v="02-21-2025 16:42"/>
    <s v="true"/>
    <s v="03-04-2025 02:42"/>
    <s v="false"/>
    <s v="02-22-2025 09:39"/>
    <s v="C M, Saravanan"/>
    <x v="27"/>
    <n v="4.2638789186282944E-2"/>
    <n v="7"/>
  </r>
  <r>
    <x v="2378"/>
    <x v="2766"/>
    <s v="Pogyo, Joaquin"/>
    <x v="1"/>
    <x v="32"/>
    <s v="02-20-2025 16:57"/>
    <s v="02-21-2025 16:57"/>
    <s v="false"/>
    <s v="03-04-2025 02:57"/>
    <s v="false"/>
    <s v="02-20-2025 23:33"/>
    <s v="C M, Saravanan"/>
    <x v="13"/>
    <n v="0.66777985606312174"/>
    <n v="38"/>
  </r>
  <r>
    <x v="2379"/>
    <x v="2767"/>
    <s v="San Solo, Jonathan"/>
    <x v="1"/>
    <x v="40"/>
    <s v="02-19-2025 20:30"/>
    <s v="02-20-2025 20:30"/>
    <s v="false"/>
    <s v="03-03-2025 06:30"/>
    <s v="false"/>
    <s v="02-20-2025 15:44"/>
    <s v="C M, Saravanan"/>
    <x v="13"/>
    <n v="7.3935685597807166E-2"/>
    <n v="10"/>
  </r>
  <r>
    <x v="2380"/>
    <x v="2768"/>
    <s v="Cardinali, Steve"/>
    <x v="2"/>
    <x v="35"/>
    <s v="02-19-2025 13:26"/>
    <s v="02-21-2025 10:26"/>
    <s v="false"/>
    <s v="03-06-2025 10:26"/>
    <s v="false"/>
    <s v="02-24-2025 17:14"/>
    <s v="Smith, Sean"/>
    <x v="11"/>
    <n v="0.11250250778076176"/>
    <n v="4"/>
  </r>
  <r>
    <x v="1934"/>
    <x v="2769"/>
    <s v="Burton, Sharon"/>
    <x v="1"/>
    <x v="29"/>
    <s v="02-19-2025 14:59"/>
    <s v="02-24-2025 09:29"/>
    <s v="false"/>
    <s v="03-06-2025 02:29"/>
    <s v="false"/>
    <s v="02-24-2025 10:27"/>
    <s v="C M, Saravanan"/>
    <x v="11"/>
    <n v="0.91939095968883311"/>
    <n v="69"/>
  </r>
  <r>
    <x v="2381"/>
    <x v="2770"/>
    <s v="Larson, Cory"/>
    <x v="2"/>
    <x v="17"/>
    <s v="02-19-2025 12:41"/>
    <s v="02-19-2025 16:41"/>
    <s v="true"/>
    <s v="02-21-2025 12:41"/>
    <s v="true"/>
    <s v="02-24-2025 12:45"/>
    <s v="Mandi, Joe"/>
    <x v="11"/>
    <n v="2.7326339755493367E-2"/>
    <n v="2"/>
  </r>
  <r>
    <x v="2382"/>
    <x v="2771"/>
    <s v="Greco, Anthony"/>
    <x v="2"/>
    <x v="22"/>
    <s v="02-19-2025 17:29"/>
    <s v="02-20-2025 17:29"/>
    <s v="false"/>
    <s v="03-05-2025 17:29"/>
    <s v="false"/>
    <s v="02-19-2025 17:30"/>
    <s v="Sanjuan, Sonja"/>
    <x v="5"/>
    <n v="0.11809806853701665"/>
    <n v="21"/>
  </r>
  <r>
    <x v="2383"/>
    <x v="2772"/>
    <s v="Patel, Rietika"/>
    <x v="1"/>
    <x v="66"/>
    <s v="02-19-2025 16:21"/>
    <s v="02-20-2025 16:21"/>
    <s v="false"/>
    <s v="03-03-2025 02:22"/>
    <s v="false"/>
    <s v="02-24-2025 08:55"/>
    <s v="C M, Saravanan"/>
    <x v="11"/>
    <n v="0.71712871719712945"/>
    <n v="69"/>
  </r>
  <r>
    <x v="2383"/>
    <x v="2773"/>
    <s v="Patel, Rietika"/>
    <x v="1"/>
    <x v="66"/>
    <s v="02-19-2025 16:23"/>
    <s v="02-20-2025 16:23"/>
    <s v="false"/>
    <s v="03-03-2025 02:23"/>
    <s v="false"/>
    <s v="02-21-2025 09:12"/>
    <s v="C M, Saravanan"/>
    <x v="17"/>
    <n v="0.72174273537068168"/>
    <n v="70"/>
  </r>
  <r>
    <x v="2087"/>
    <x v="2774"/>
    <s v="Scalabrini, Marisa"/>
    <x v="2"/>
    <x v="63"/>
    <s v="02-19-2025 16:45"/>
    <s v="02-20-2025 16:45"/>
    <s v="false"/>
    <s v="03-05-2025 16:45"/>
    <s v="false"/>
    <s v="02-20-2025 11:26"/>
    <s v="Smith, Sean"/>
    <x v="13"/>
    <n v="0.12814302712404901"/>
    <n v="7"/>
  </r>
  <r>
    <x v="2384"/>
    <x v="2775"/>
    <s v="Papadopoulos, Elaine"/>
    <x v="1"/>
    <x v="40"/>
    <s v="02-19-2025 17:28"/>
    <s v="02-20-2025 17:28"/>
    <s v="false"/>
    <s v="03-03-2025 03:29"/>
    <s v="false"/>
    <s v="02-20-2025 15:29"/>
    <s v="C M, Saravanan"/>
    <x v="13"/>
    <n v="0.93461784808202319"/>
    <n v="132"/>
  </r>
  <r>
    <x v="2385"/>
    <x v="2776"/>
    <s v="Collier, Nancy"/>
    <x v="2"/>
    <x v="4"/>
    <s v="02-19-2025 18:32"/>
    <s v="02-20-2025 18:32"/>
    <s v="false"/>
    <s v="03-05-2025 18:32"/>
    <s v="false"/>
    <s v="02-20-2025 09:46"/>
    <s v="Sanjuan, Sonja"/>
    <x v="13"/>
    <n v="0.83001500876249978"/>
    <n v="71"/>
  </r>
  <r>
    <x v="2386"/>
    <x v="2777"/>
    <s v="Brown, Peter T."/>
    <x v="1"/>
    <x v="66"/>
    <s v="02-19-2025 20:05"/>
    <s v="02-20-2025 20:05"/>
    <s v="false"/>
    <s v="03-03-2025 06:05"/>
    <s v="false"/>
    <s v="02-20-2025 13:10"/>
    <s v="C M, Saravanan"/>
    <x v="13"/>
    <n v="0.47487918306286192"/>
    <n v="48"/>
  </r>
  <r>
    <x v="2387"/>
    <x v="2778"/>
    <s v="Kota, Sree Sai Mallika"/>
    <x v="1"/>
    <x v="48"/>
    <s v="02-20-2025 04:09"/>
    <s v="02-21-2025 04:09"/>
    <s v="false"/>
    <s v="03-03-2025 14:09"/>
    <s v="false"/>
    <s v="02-20-2025 04:25"/>
    <s v="Sinha, Mahesh"/>
    <x v="13"/>
    <n v="0.22817326855259679"/>
    <n v="22"/>
  </r>
  <r>
    <x v="2388"/>
    <x v="2779"/>
    <s v="Metro, Nicole"/>
    <x v="1"/>
    <x v="65"/>
    <s v="02-20-2025 08:13"/>
    <s v="02-20-2025 12:13"/>
    <s v="false"/>
    <s v="02-22-2025 16:13"/>
    <s v="false"/>
    <s v="02-20-2025 10:09"/>
    <s v="C M, Saravanan"/>
    <x v="13"/>
    <n v="0.7930571855265508"/>
    <n v="50"/>
  </r>
  <r>
    <x v="1168"/>
    <x v="2780"/>
    <s v="Goodman, Richard A."/>
    <x v="1"/>
    <x v="66"/>
    <s v="02-20-2025 09:13"/>
    <s v="02-21-2025 09:13"/>
    <s v="false"/>
    <s v="03-03-2025 19:13"/>
    <s v="false"/>
    <s v="02-20-2025 11:49"/>
    <s v="C M, Saravanan"/>
    <x v="13"/>
    <n v="0.59339163001784045"/>
    <n v="56"/>
  </r>
  <r>
    <x v="2389"/>
    <x v="2781"/>
    <s v="MacFarlane, Megan"/>
    <x v="1"/>
    <x v="33"/>
    <s v="02-20-2025 09:22"/>
    <s v="02-21-2025 09:22"/>
    <s v="false"/>
    <s v="03-03-2025 19:22"/>
    <s v="false"/>
    <s v="02-20-2025 16:49"/>
    <s v="C M, Saravanan"/>
    <x v="13"/>
    <n v="0.52327343503240753"/>
    <n v="63"/>
  </r>
  <r>
    <x v="2390"/>
    <x v="2782"/>
    <s v="Hernandez, Kira"/>
    <x v="1"/>
    <x v="32"/>
    <s v="02-20-2025 12:17"/>
    <s v="02-20-2025 16:17"/>
    <s v="true"/>
    <s v="02-26-2025 16:09"/>
    <s v="false"/>
    <s v="02-25-2025 20:08"/>
    <s v="C M, Saravanan"/>
    <x v="9"/>
    <n v="0.93065891194965666"/>
    <n v="49"/>
  </r>
  <r>
    <x v="2391"/>
    <x v="2783"/>
    <s v="Pillai, Vishal"/>
    <x v="1"/>
    <x v="45"/>
    <s v="02-20-2025 15:04"/>
    <s v="02-20-2025 23:04"/>
    <s v="false"/>
    <s v="02-26-2025 08:04"/>
    <s v="false"/>
    <s v="02-21-2025 17:37"/>
    <s v="C M, Saravanan"/>
    <x v="17"/>
    <n v="0.24762713804613634"/>
    <n v="23"/>
  </r>
  <r>
    <x v="2392"/>
    <x v="2784"/>
    <s v="Orosy, Taylor"/>
    <x v="1"/>
    <x v="32"/>
    <s v="02-20-2025 16:44"/>
    <s v="02-21-2025 00:44"/>
    <s v="false"/>
    <s v="02-26-2025 09:44"/>
    <s v="false"/>
    <s v="02-20-2025 23:30"/>
    <s v="C M, Saravanan"/>
    <x v="13"/>
    <n v="0.11105470940109619"/>
    <n v="10"/>
  </r>
  <r>
    <x v="2393"/>
    <x v="2785"/>
    <s v="McGaughey, Kristen"/>
    <x v="1"/>
    <x v="45"/>
    <s v="02-20-2025 21:10"/>
    <s v="02-21-2025 05:10"/>
    <s v="false"/>
    <s v="02-26-2025 14:10"/>
    <s v="false"/>
    <s v="02-21-2025 06:57"/>
    <s v="C M, Saravanan"/>
    <x v="17"/>
    <n v="0.69293456539493448"/>
    <n v="74"/>
  </r>
  <r>
    <x v="2394"/>
    <x v="2786"/>
    <s v="Jemmouj, Kawtar"/>
    <x v="1"/>
    <x v="69"/>
    <s v="02-21-2025 08:26"/>
    <s v="02-21-2025 16:26"/>
    <s v="false"/>
    <s v="02-27-2025 01:26"/>
    <s v="false"/>
    <s v="02-21-2025 09:10"/>
    <s v="C M, Saravanan"/>
    <x v="17"/>
    <n v="6.6939160059665714E-2"/>
    <n v="11"/>
  </r>
  <r>
    <x v="2395"/>
    <x v="2787"/>
    <s v="Plactere, Michael"/>
    <x v="1"/>
    <x v="45"/>
    <s v="02-19-2025 14:20"/>
    <s v="02-20-2025 14:20"/>
    <s v="false"/>
    <s v="03-03-2025 00:20"/>
    <s v="false"/>
    <s v="02-21-2025 06:12"/>
    <s v="C M, Saravanan"/>
    <x v="17"/>
    <n v="0.95153714136327006"/>
    <n v="92"/>
  </r>
  <r>
    <x v="2396"/>
    <x v="2788"/>
    <s v="Kim, Sarah S."/>
    <x v="1"/>
    <x v="43"/>
    <s v="02-19-2025 14:58"/>
    <s v="02-19-2025 22:58"/>
    <s v="false"/>
    <s v="02-25-2025 07:58"/>
    <s v="false"/>
    <s v="02-20-2025 17:59"/>
    <s v="C M, Saravanan"/>
    <x v="13"/>
    <n v="0.67071522502171954"/>
    <n v="44"/>
  </r>
  <r>
    <x v="2397"/>
    <x v="2789"/>
    <s v="Nair, Vandana"/>
    <x v="1"/>
    <x v="39"/>
    <s v="02-20-2025 03:18"/>
    <s v="02-21-2025 03:18"/>
    <s v="false"/>
    <s v="03-03-2025 13:18"/>
    <s v="false"/>
    <s v="02-20-2025 06:17"/>
    <s v="Sinha, Mahesh"/>
    <x v="13"/>
    <n v="1.3593430554722619E-2"/>
    <n v="3"/>
  </r>
  <r>
    <x v="2398"/>
    <x v="2790"/>
    <s v="Farhadian, Anna"/>
    <x v="2"/>
    <x v="17"/>
    <s v="02-19-2025 14:20"/>
    <s v="02-20-2025 10:20"/>
    <s v="false"/>
    <s v="02-26-2025 14:20"/>
    <s v="false"/>
    <s v="02-19-2025 16:55"/>
    <s v="Mandi, Joe"/>
    <x v="5"/>
    <n v="0.52798799441028454"/>
    <n v="39"/>
  </r>
  <r>
    <x v="2399"/>
    <x v="2791"/>
    <s v="Wander, Errol"/>
    <x v="1"/>
    <x v="43"/>
    <s v="02-19-2025 14:44"/>
    <s v="02-19-2025 22:44"/>
    <s v="false"/>
    <s v="02-25-2025 07:44"/>
    <s v="false"/>
    <s v="02-19-2025 19:37"/>
    <s v="C M, Saravanan"/>
    <x v="5"/>
    <n v="0.15345345689828949"/>
    <n v="7"/>
  </r>
  <r>
    <x v="2400"/>
    <x v="2792"/>
    <s v="Fouts, Jill"/>
    <x v="1"/>
    <x v="45"/>
    <s v="02-19-2025 15:15"/>
    <s v="02-20-2025 15:15"/>
    <s v="false"/>
    <s v="03-03-2025 01:16"/>
    <s v="false"/>
    <s v="02-19-2025 18:52"/>
    <s v="C M, Saravanan"/>
    <x v="5"/>
    <n v="0.19672818503056388"/>
    <n v="19"/>
  </r>
  <r>
    <x v="2401"/>
    <x v="2793"/>
    <s v="Crasto, Robert"/>
    <x v="1"/>
    <x v="66"/>
    <s v="02-20-2025 08:40"/>
    <s v="02-20-2025 12:40"/>
    <s v="true"/>
    <s v="02-22-2025 16:41"/>
    <s v="false"/>
    <s v="02-20-2025 14:33"/>
    <s v="C M, Saravanan"/>
    <x v="13"/>
    <n v="7.2745901973392813E-2"/>
    <n v="8"/>
  </r>
  <r>
    <x v="2402"/>
    <x v="2794"/>
    <s v="Quero, Paul"/>
    <x v="2"/>
    <x v="16"/>
    <s v="02-19-2025 20:55"/>
    <s v="02-20-2025 15:00"/>
    <s v="false"/>
    <s v="02-27-2025 07:00"/>
    <s v="false"/>
    <s v="02-19-2025 20:58"/>
    <s v="Mandi, Joe"/>
    <x v="5"/>
    <n v="0.94515664388875542"/>
    <n v="19"/>
  </r>
  <r>
    <x v="2403"/>
    <x v="2795"/>
    <s v="Bandi, Venkata Nagababu"/>
    <x v="1"/>
    <x v="48"/>
    <s v="02-19-2025 22:59"/>
    <s v="02-20-2025 06:59"/>
    <s v="false"/>
    <s v="02-25-2025 15:59"/>
    <s v="false"/>
    <s v="02-20-2025 01:32"/>
    <s v="Sinha, Mahesh"/>
    <x v="13"/>
    <n v="0.47366181384753892"/>
    <n v="47"/>
  </r>
  <r>
    <x v="2404"/>
    <x v="2796"/>
    <s v="Bhalodia, Kairvy"/>
    <x v="1"/>
    <x v="39"/>
    <s v="02-20-2025 04:54"/>
    <s v="02-21-2025 04:54"/>
    <s v="false"/>
    <s v="03-03-2025 14:54"/>
    <s v="false"/>
    <s v="02-20-2025 06:18"/>
    <s v="Sinha, Mahesh"/>
    <x v="13"/>
    <n v="0.47469677563488744"/>
    <n v="76"/>
  </r>
  <r>
    <x v="2405"/>
    <x v="2797"/>
    <s v="Anthony, Rachael"/>
    <x v="2"/>
    <x v="38"/>
    <s v="02-20-2025 11:25"/>
    <s v="02-21-2025 11:25"/>
    <s v="false"/>
    <s v="03-06-2025 11:25"/>
    <s v="false"/>
    <s v="02-21-2025 11:42"/>
    <s v="Persells, Joe"/>
    <x v="17"/>
    <n v="0.25650760766882919"/>
    <n v="3"/>
  </r>
  <r>
    <x v="2406"/>
    <x v="2798"/>
    <s v="Doshi, Mitul"/>
    <x v="1"/>
    <x v="51"/>
    <s v="02-20-2025 14:09"/>
    <s v="02-20-2025 18:09"/>
    <s v="true"/>
    <s v="02-25-2025 04:31"/>
    <s v="false"/>
    <s v="02-24-2025 13:06"/>
    <s v="C M, Saravanan"/>
    <x v="11"/>
    <n v="0.70090892610081035"/>
    <n v="96"/>
  </r>
  <r>
    <x v="2407"/>
    <x v="2799"/>
    <s v="Roy, Lisa"/>
    <x v="1"/>
    <x v="32"/>
    <s v="02-20-2025 16:05"/>
    <s v="02-20-2025 20:05"/>
    <s v="false"/>
    <s v="02-23-2025 08:35"/>
    <s v="false"/>
    <s v="02-21-2025 20:36"/>
    <s v="C M, Saravanan"/>
    <x v="17"/>
    <n v="0.57633798384892576"/>
    <n v="34"/>
  </r>
  <r>
    <x v="2408"/>
    <x v="2800"/>
    <s v="Lefcort, Jeffrey"/>
    <x v="2"/>
    <x v="22"/>
    <s v="02-20-2025 16:52"/>
    <s v="02-21-2025 16:52"/>
    <s v="false"/>
    <s v="03-06-2025 16:52"/>
    <s v="false"/>
    <s v="02-28-2025 11:20"/>
    <s v="Sanjuan, Sonja"/>
    <x v="19"/>
    <n v="0.27042259097067922"/>
    <n v="39"/>
  </r>
  <r>
    <x v="2409"/>
    <x v="2801"/>
    <s v="Parmar, Divya"/>
    <x v="1"/>
    <x v="39"/>
    <s v="02-19-2025 23:48"/>
    <s v="02-21-2025 05:05"/>
    <s v="false"/>
    <s v="03-03-2025 15:05"/>
    <s v="false"/>
    <s v="02-21-2025 04:44"/>
    <s v="Sinha, Mahesh"/>
    <x v="17"/>
    <n v="0.8560863266744021"/>
    <n v="145"/>
  </r>
  <r>
    <x v="2410"/>
    <x v="2802"/>
    <s v="Bagadiya, Mital"/>
    <x v="1"/>
    <x v="39"/>
    <s v="02-20-2025 06:13"/>
    <s v="02-21-2025 06:13"/>
    <s v="false"/>
    <s v="03-03-2025 16:13"/>
    <s v="false"/>
    <s v="02-20-2025 06:42"/>
    <s v="Sinha, Mahesh"/>
    <x v="13"/>
    <n v="0.79463121268827974"/>
    <n v="138"/>
  </r>
  <r>
    <x v="2411"/>
    <x v="2803"/>
    <s v="Narang, Manpreet"/>
    <x v="1"/>
    <x v="39"/>
    <s v="02-20-2025 00:47"/>
    <s v="02-21-2025 00:47"/>
    <s v="false"/>
    <s v="03-03-2025 10:47"/>
    <s v="false"/>
    <s v="02-20-2025 06:17"/>
    <s v="Sinha, Mahesh"/>
    <x v="13"/>
    <n v="0.54362103223242253"/>
    <n v="94"/>
  </r>
  <r>
    <x v="698"/>
    <x v="2804"/>
    <s v="Gupta, Shruti"/>
    <x v="1"/>
    <x v="48"/>
    <s v="02-20-2025 01:29"/>
    <s v="02-20-2025 09:29"/>
    <s v="false"/>
    <s v="02-25-2025 18:29"/>
    <s v="false"/>
    <s v="02-20-2025 02:37"/>
    <s v="Sinha, Mahesh"/>
    <x v="13"/>
    <n v="0.77048318757832202"/>
    <n v="71"/>
  </r>
  <r>
    <x v="2412"/>
    <x v="2805"/>
    <s v="O'Marra, Molly"/>
    <x v="2"/>
    <x v="23"/>
    <s v="02-20-2025 08:59"/>
    <s v="02-21-2025 08:59"/>
    <s v="false"/>
    <s v="03-06-2025 08:59"/>
    <s v="false"/>
    <s v="02-24-2025 09:41"/>
    <s v="Baldwin, Sharon"/>
    <x v="11"/>
    <n v="4.296041910709314E-2"/>
    <n v="3"/>
  </r>
  <r>
    <x v="245"/>
    <x v="2806"/>
    <s v="Haberman, Brian"/>
    <x v="2"/>
    <x v="4"/>
    <s v="02-20-2025 10:20"/>
    <s v="02-21-2025 10:20"/>
    <s v="true"/>
    <s v="03-06-2025 10:20"/>
    <s v="false"/>
    <s v="02-26-2025 12:22"/>
    <s v="Sanjuan, Sonja"/>
    <x v="16"/>
    <n v="0.26146759975759104"/>
    <n v="21"/>
  </r>
  <r>
    <x v="2413"/>
    <x v="2807"/>
    <s v="Habib, Fawzi"/>
    <x v="1"/>
    <x v="45"/>
    <s v="02-20-2025 14:01"/>
    <s v="02-20-2025 22:01"/>
    <s v="false"/>
    <s v="02-26-2025 07:01"/>
    <s v="false"/>
    <s v="02-21-2025 06:15"/>
    <s v="C M, Saravanan"/>
    <x v="17"/>
    <n v="0.75541835894088516"/>
    <n v="79"/>
  </r>
  <r>
    <x v="2414"/>
    <x v="2808"/>
    <s v="Carlino, Joseph"/>
    <x v="1"/>
    <x v="40"/>
    <s v="02-19-2025 16:31"/>
    <s v="02-20-2025 16:31"/>
    <s v="false"/>
    <s v="03-03-2025 02:31"/>
    <s v="false"/>
    <s v="02-20-2025 11:42"/>
    <s v="C M, Saravanan"/>
    <x v="13"/>
    <n v="0.8955242022142077"/>
    <n v="126"/>
  </r>
  <r>
    <x v="2411"/>
    <x v="2809"/>
    <s v="Bhalodia, Kairvy"/>
    <x v="1"/>
    <x v="39"/>
    <s v="02-20-2025 02:58"/>
    <s v="02-20-2025 10:58"/>
    <s v="false"/>
    <s v="02-25-2025 19:58"/>
    <s v="false"/>
    <s v="02-20-2025 06:17"/>
    <s v="Sinha, Mahesh"/>
    <x v="13"/>
    <n v="0.71631686283590079"/>
    <n v="121"/>
  </r>
  <r>
    <x v="2415"/>
    <x v="2810"/>
    <s v="DeVries, Jake"/>
    <x v="1"/>
    <x v="51"/>
    <s v="02-20-2025 11:30"/>
    <s v="02-20-2025 19:30"/>
    <s v="true"/>
    <s v="02-26-2025 04:30"/>
    <s v="false"/>
    <s v="02-21-2025 18:31"/>
    <s v="C M, Saravanan"/>
    <x v="17"/>
    <n v="0.46696430506705566"/>
    <n v="67"/>
  </r>
  <r>
    <x v="2416"/>
    <x v="2811"/>
    <s v="Cooke, Matthew"/>
    <x v="1"/>
    <x v="76"/>
    <s v="02-20-2025 12:47"/>
    <s v="02-20-2025 16:47"/>
    <s v="false"/>
    <s v="02-22-2025 20:47"/>
    <s v="false"/>
    <s v="02-20-2025 16:54"/>
    <s v="C M, Saravanan"/>
    <x v="13"/>
    <n v="0.23207280501009608"/>
    <n v="19"/>
  </r>
  <r>
    <x v="2417"/>
    <x v="2812"/>
    <s v="Petronio, Gianna"/>
    <x v="1"/>
    <x v="32"/>
    <s v="02-20-2025 15:42"/>
    <s v="02-21-2025 15:42"/>
    <s v="false"/>
    <s v="03-04-2025 01:42"/>
    <s v="false"/>
    <s v="02-21-2025 20:34"/>
    <s v="C M, Saravanan"/>
    <x v="17"/>
    <n v="5.7934855531560636E-3"/>
    <n v="1"/>
  </r>
  <r>
    <x v="2418"/>
    <x v="2813"/>
    <s v="Thota, Gowtham"/>
    <x v="1"/>
    <x v="39"/>
    <s v="02-21-2025 06:57"/>
    <s v="02-22-2025 14:57"/>
    <s v="false"/>
    <s v="03-04-2025 16:57"/>
    <s v="false"/>
    <s v="02-21-2025 07:43"/>
    <s v="Sinha, Mahesh"/>
    <x v="17"/>
    <n v="0.35289135608366362"/>
    <n v="51"/>
  </r>
  <r>
    <x v="2419"/>
    <x v="2814"/>
    <s v="Shah, Dhrumil"/>
    <x v="1"/>
    <x v="19"/>
    <s v="02-21-2025 09:53"/>
    <s v="02-22-2025 17:53"/>
    <s v="false"/>
    <s v="03-04-2025 19:53"/>
    <s v="false"/>
    <s v="02-21-2025 13:19"/>
    <s v="C M, Saravanan"/>
    <x v="17"/>
    <n v="0.89380696797956671"/>
    <n v="53"/>
  </r>
  <r>
    <x v="2420"/>
    <x v="2815"/>
    <s v="Gately, Christopher"/>
    <x v="1"/>
    <x v="69"/>
    <s v="02-21-2025 09:53"/>
    <s v="02-22-2025 17:53"/>
    <s v="false"/>
    <s v="03-04-2025 19:53"/>
    <s v="false"/>
    <s v="02-21-2025 14:44"/>
    <s v="C M, Saravanan"/>
    <x v="17"/>
    <n v="7.8528869257679101E-2"/>
    <n v="12"/>
  </r>
  <r>
    <x v="2421"/>
    <x v="2816"/>
    <s v="Osher, Shanee"/>
    <x v="2"/>
    <x v="63"/>
    <s v="02-21-2025 10:11"/>
    <s v="02-24-2025 10:11"/>
    <s v="false"/>
    <s v="03-07-2025 10:11"/>
    <s v="false"/>
    <s v="02-21-2025 10:32"/>
    <s v="Smith, Sean"/>
    <x v="17"/>
    <n v="0.9234835113489509"/>
    <n v="59"/>
  </r>
  <r>
    <x v="2422"/>
    <x v="2817"/>
    <s v="Kanzel, Craig"/>
    <x v="1"/>
    <x v="79"/>
    <s v="02-21-2025 10:12"/>
    <s v="02-22-2025 18:12"/>
    <s v="false"/>
    <s v="03-04-2025 20:12"/>
    <s v="false"/>
    <s v="02-21-2025 11:45"/>
    <s v="C M, Saravanan"/>
    <x v="17"/>
    <n v="0.43566660162185578"/>
    <n v="18"/>
  </r>
  <r>
    <x v="2423"/>
    <x v="2818"/>
    <s v="Soslow, Mark"/>
    <x v="2"/>
    <x v="63"/>
    <s v="02-21-2025 10:29"/>
    <s v="02-24-2025 10:29"/>
    <s v="false"/>
    <s v="03-07-2025 10:30"/>
    <s v="false"/>
    <s v="02-21-2025 15:32"/>
    <s v="Smith, Sean"/>
    <x v="17"/>
    <n v="0.69161899567197838"/>
    <n v="47"/>
  </r>
  <r>
    <x v="2424"/>
    <x v="2819"/>
    <s v="Huryk, Justin"/>
    <x v="2"/>
    <x v="63"/>
    <s v="02-21-2025 10:38"/>
    <s v="02-24-2025 10:38"/>
    <s v="false"/>
    <s v="03-07-2025 10:38"/>
    <s v="false"/>
    <s v="02-21-2025 15:34"/>
    <s v="Smith, Sean"/>
    <x v="17"/>
    <n v="0.26643955778699269"/>
    <n v="12"/>
  </r>
  <r>
    <x v="2425"/>
    <x v="2820"/>
    <s v="Herburger, Eric"/>
    <x v="1"/>
    <x v="51"/>
    <s v="02-21-2025 11:10"/>
    <s v="02-21-2025 15:10"/>
    <s v="true"/>
    <s v="02-25-2025 14:02"/>
    <s v="false"/>
    <s v="02-24-2025 14:11"/>
    <s v="C M, Saravanan"/>
    <x v="11"/>
    <n v="0.6788589563789813"/>
    <n v="93"/>
  </r>
  <r>
    <x v="250"/>
    <x v="2821"/>
    <s v="Yatkowsky, Marc T."/>
    <x v="1"/>
    <x v="66"/>
    <s v="02-21-2025 11:17"/>
    <s v="02-22-2025 19:17"/>
    <s v="false"/>
    <s v="03-04-2025 21:17"/>
    <s v="false"/>
    <s v="02-21-2025 14:26"/>
    <s v="C M, Saravanan"/>
    <x v="17"/>
    <n v="0.38469919380379836"/>
    <n v="33"/>
  </r>
  <r>
    <x v="2426"/>
    <x v="2822"/>
    <s v="Dolan, Ryan"/>
    <x v="1"/>
    <x v="1"/>
    <s v="02-19-2025 17:19"/>
    <s v="02-20-2025 17:19"/>
    <s v="true"/>
    <s v="03-03-2025 03:20"/>
    <s v="false"/>
    <s v="02-21-2025 14:17"/>
    <s v="C M, Saravanan"/>
    <x v="17"/>
    <n v="0.61842839891012957"/>
    <n v="51"/>
  </r>
  <r>
    <x v="2427"/>
    <x v="2823"/>
    <s v="Gulalo, Daniel"/>
    <x v="3"/>
    <x v="77"/>
    <s v="02-20-2025 09:28"/>
    <s v="02-20-2025 15:28"/>
    <s v="false"/>
    <s v="02-24-2025 09:28"/>
    <s v="false"/>
    <s v="02-20-2025 09:56"/>
    <s v="Paul, Kimberly"/>
    <x v="13"/>
    <n v="0.78483704457850056"/>
    <n v="32"/>
  </r>
  <r>
    <x v="250"/>
    <x v="2824"/>
    <s v="Yim, Kelly"/>
    <x v="1"/>
    <x v="34"/>
    <s v="02-19-2025 20:46"/>
    <s v="02-20-2025 04:46"/>
    <s v="true"/>
    <s v="02-25-2025 13:46"/>
    <s v="false"/>
    <s v="02-20-2025 10:42"/>
    <s v="C M, Saravanan"/>
    <x v="13"/>
    <n v="0.77604554743660226"/>
    <n v="94"/>
  </r>
  <r>
    <x v="246"/>
    <x v="2825"/>
    <s v="Rajpurohit, Kanishka"/>
    <x v="1"/>
    <x v="48"/>
    <s v="02-20-2025 10:15"/>
    <s v="02-20-2025 18:15"/>
    <s v="true"/>
    <s v="02-26-2025 07:52"/>
    <s v="false"/>
    <s v="02-24-2025 02:06"/>
    <s v="Sinha, Mahesh"/>
    <x v="11"/>
    <n v="0.39513071946851941"/>
    <n v="39"/>
  </r>
  <r>
    <x v="2428"/>
    <x v="2826"/>
    <s v="Mechanick, Glenn"/>
    <x v="2"/>
    <x v="63"/>
    <s v="02-20-2025 11:35"/>
    <s v="02-20-2025 15:35"/>
    <s v="false"/>
    <s v="02-24-2025 11:35"/>
    <s v="false"/>
    <s v="02-20-2025 15:14"/>
    <s v="Smith, Sean"/>
    <x v="13"/>
    <n v="0.90717124407138949"/>
    <n v="58"/>
  </r>
  <r>
    <x v="2429"/>
    <x v="2827"/>
    <s v="Barajas, Martha"/>
    <x v="1"/>
    <x v="45"/>
    <s v="02-20-2025 11:44"/>
    <s v="02-21-2025 11:44"/>
    <s v="false"/>
    <s v="03-03-2025 21:44"/>
    <s v="false"/>
    <s v="02-25-2025 15:25"/>
    <s v="C M, Saravanan"/>
    <x v="9"/>
    <n v="0.30898608280299966"/>
    <n v="29"/>
  </r>
  <r>
    <x v="2430"/>
    <x v="2828"/>
    <s v="Ginsburg, Daniel"/>
    <x v="1"/>
    <x v="43"/>
    <s v="02-19-2025 15:50"/>
    <s v="02-19-2025 23:50"/>
    <s v="false"/>
    <s v="02-25-2025 08:51"/>
    <s v="false"/>
    <s v="02-19-2025 21:10"/>
    <s v="C M, Saravanan"/>
    <x v="5"/>
    <n v="0.73923462489632275"/>
    <n v="49"/>
  </r>
  <r>
    <x v="2431"/>
    <x v="2829"/>
    <s v="Franks, Brett"/>
    <x v="2"/>
    <x v="74"/>
    <s v="02-19-2025 16:37"/>
    <s v="02-20-2025 16:37"/>
    <s v="false"/>
    <s v="03-05-2025 16:37"/>
    <s v="false"/>
    <s v="02-19-2025 17:33"/>
    <s v="Smith, Sean"/>
    <x v="5"/>
    <n v="0.50701183432650121"/>
    <n v="33"/>
  </r>
  <r>
    <x v="2432"/>
    <x v="2830"/>
    <s v="Simmons, Kristina"/>
    <x v="1"/>
    <x v="40"/>
    <s v="02-19-2025 16:43"/>
    <s v="02-20-2025 16:43"/>
    <s v="false"/>
    <s v="03-03-2025 02:43"/>
    <s v="false"/>
    <s v="02-25-2025 16:06"/>
    <s v="C M, Saravanan"/>
    <x v="9"/>
    <n v="0.77514899178997254"/>
    <n v="114"/>
  </r>
  <r>
    <x v="2433"/>
    <x v="2831"/>
    <s v="Chanchal, Kaushik"/>
    <x v="1"/>
    <x v="5"/>
    <s v="02-20-2025 05:53"/>
    <s v="02-21-2025 05:53"/>
    <s v="false"/>
    <s v="03-03-2025 15:53"/>
    <s v="false"/>
    <s v="02-20-2025 07:38"/>
    <s v="Sinha, Mahesh"/>
    <x v="13"/>
    <n v="0.21690587625349123"/>
    <n v="18"/>
  </r>
  <r>
    <x v="2434"/>
    <x v="2832"/>
    <s v="Gomes, Katie"/>
    <x v="1"/>
    <x v="65"/>
    <s v="02-20-2025 08:45"/>
    <s v="02-20-2025 12:45"/>
    <s v="false"/>
    <s v="02-22-2025 16:45"/>
    <s v="false"/>
    <s v="02-20-2025 09:57"/>
    <s v="C M, Saravanan"/>
    <x v="13"/>
    <n v="0.54804266517102274"/>
    <n v="33"/>
  </r>
  <r>
    <x v="1441"/>
    <x v="2833"/>
    <s v="Babinec, Elaine"/>
    <x v="2"/>
    <x v="3"/>
    <s v="02-19-2025 16:42"/>
    <s v="02-20-2025 16:42"/>
    <s v="true"/>
    <s v="03-05-2025 16:42"/>
    <s v="false"/>
    <s v="02-21-2025 12:40"/>
    <s v="Sanjuan, Sonja"/>
    <x v="17"/>
    <n v="0.65663336836634989"/>
    <n v="35"/>
  </r>
  <r>
    <x v="1308"/>
    <x v="2834"/>
    <s v="Pradhan, Mayur"/>
    <x v="1"/>
    <x v="36"/>
    <s v="02-20-2025 04:47"/>
    <s v="02-21-2025 04:47"/>
    <s v="false"/>
    <s v="03-03-2025 14:47"/>
    <s v="false"/>
    <s v="02-20-2025 06:07"/>
    <s v="Sinha, Mahesh"/>
    <x v="13"/>
    <n v="0.21827923137592564"/>
    <n v="28"/>
  </r>
  <r>
    <x v="2435"/>
    <x v="2835"/>
    <s v="Skrzypek, Joseph"/>
    <x v="1"/>
    <x v="32"/>
    <s v="02-20-2025 16:47"/>
    <s v="02-21-2025 16:47"/>
    <s v="false"/>
    <s v="03-04-2025 02:47"/>
    <s v="false"/>
    <s v="02-20-2025 23:34"/>
    <s v="C M, Saravanan"/>
    <x v="13"/>
    <n v="0.13040010997562945"/>
    <n v="11"/>
  </r>
  <r>
    <x v="2436"/>
    <x v="2836"/>
    <s v="Dell, Angie"/>
    <x v="2"/>
    <x v="35"/>
    <s v="02-20-2025 10:39"/>
    <s v="02-21-2025 10:39"/>
    <s v="true"/>
    <s v="03-06-2025 10:39"/>
    <s v="false"/>
    <s v="02-25-2025 10:48"/>
    <s v="Smith, Sean"/>
    <x v="9"/>
    <n v="0.12181659014335544"/>
    <n v="5"/>
  </r>
  <r>
    <x v="2437"/>
    <x v="2837"/>
    <s v="Herrera, Bryan"/>
    <x v="2"/>
    <x v="2"/>
    <s v="02-20-2025 12:18"/>
    <s v="02-21-2025 12:18"/>
    <s v="false"/>
    <s v="03-06-2025 12:18"/>
    <s v="false"/>
    <s v="02-25-2025 17:59"/>
    <s v="Mandi, Joe"/>
    <x v="9"/>
    <n v="0.28114616311529594"/>
    <n v="7"/>
  </r>
  <r>
    <x v="428"/>
    <x v="2838"/>
    <s v="Chau, Tony"/>
    <x v="1"/>
    <x v="45"/>
    <s v="02-20-2025 14:01"/>
    <s v="02-21-2025 14:01"/>
    <s v="false"/>
    <s v="03-04-2025 00:01"/>
    <s v="false"/>
    <s v="02-21-2025 06:14"/>
    <s v="C M, Saravanan"/>
    <x v="17"/>
    <n v="0.53368831188553711"/>
    <n v="55"/>
  </r>
  <r>
    <x v="2438"/>
    <x v="2839"/>
    <s v="Regalbuto, Anthony"/>
    <x v="1"/>
    <x v="51"/>
    <s v="02-20-2025 14:09"/>
    <s v="02-20-2025 18:09"/>
    <s v="true"/>
    <s v="02-22-2025 22:09"/>
    <s v="false"/>
    <s v="02-22-2025 16:23"/>
    <s v="C M, Saravanan"/>
    <x v="27"/>
    <n v="0.99933458621422178"/>
    <n v="140"/>
  </r>
  <r>
    <x v="997"/>
    <x v="2840"/>
    <s v="Fonseca, Brigid"/>
    <x v="1"/>
    <x v="45"/>
    <s v="02-20-2025 16:43"/>
    <s v="02-21-2025 16:43"/>
    <s v="false"/>
    <s v="03-04-2025 02:43"/>
    <s v="false"/>
    <s v="02-23-2025 18:43"/>
    <s v="C M, Saravanan"/>
    <x v="26"/>
    <n v="0.22611540551194564"/>
    <n v="20"/>
  </r>
  <r>
    <x v="2439"/>
    <x v="2841"/>
    <s v="Pala, Uttej"/>
    <x v="1"/>
    <x v="62"/>
    <s v="02-21-2025 06:29"/>
    <s v="02-22-2025 14:29"/>
    <s v="true"/>
    <s v="03-04-2025 16:29"/>
    <s v="false"/>
    <s v="02-24-2025 09:10"/>
    <s v="Sinha, Mahesh"/>
    <x v="11"/>
    <n v="0.39840474037401652"/>
    <n v="57"/>
  </r>
  <r>
    <x v="2440"/>
    <x v="2842"/>
    <s v="Bassett, Kimberly"/>
    <x v="1"/>
    <x v="32"/>
    <s v="02-21-2025 10:57"/>
    <s v="02-22-2025 18:57"/>
    <s v="false"/>
    <s v="03-04-2025 20:57"/>
    <s v="false"/>
    <s v="02-21-2025 20:49"/>
    <s v="C M, Saravanan"/>
    <x v="17"/>
    <n v="0.77959006209988535"/>
    <n v="44"/>
  </r>
  <r>
    <x v="2441"/>
    <x v="2843"/>
    <s v="Dycus, Andrew"/>
    <x v="1"/>
    <x v="43"/>
    <s v="02-21-2025 10:57"/>
    <s v="02-21-2025 18:57"/>
    <s v="true"/>
    <s v="02-27-2025 03:57"/>
    <s v="false"/>
    <s v="02-21-2025 19:16"/>
    <s v="C M, Saravanan"/>
    <x v="17"/>
    <n v="0.17293676868113939"/>
    <n v="9"/>
  </r>
  <r>
    <x v="2442"/>
    <x v="2844"/>
    <s v="Hu, Shirley"/>
    <x v="1"/>
    <x v="51"/>
    <s v="02-21-2025 10:58"/>
    <s v="02-21-2025 14:58"/>
    <s v="true"/>
    <s v="02-24-2025 03:58"/>
    <s v="false"/>
    <s v="02-21-2025 17:10"/>
    <s v="C M, Saravanan"/>
    <x v="17"/>
    <n v="0.19972371642577025"/>
    <n v="28"/>
  </r>
  <r>
    <x v="2443"/>
    <x v="2845"/>
    <s v="Norris, Stephen C."/>
    <x v="1"/>
    <x v="51"/>
    <s v="02-21-2025 11:00"/>
    <s v="02-21-2025 15:00"/>
    <s v="true"/>
    <s v="02-24-2025 04:00"/>
    <s v="false"/>
    <s v="02-21-2025 16:56"/>
    <s v="C M, Saravanan"/>
    <x v="17"/>
    <n v="0.83786794550602572"/>
    <n v="117"/>
  </r>
  <r>
    <x v="2444"/>
    <x v="2846"/>
    <s v="L'Heureux, Lynn"/>
    <x v="1"/>
    <x v="64"/>
    <s v="02-21-2025 13:54"/>
    <s v="02-22-2025 21:54"/>
    <s v="false"/>
    <s v="03-04-2025 23:54"/>
    <s v="false"/>
    <s v="02-24-2025 10:18"/>
    <s v="C M, Saravanan"/>
    <x v="11"/>
    <n v="0.76652795271287189"/>
    <n v="67"/>
  </r>
  <r>
    <x v="2445"/>
    <x v="2847"/>
    <s v="Zetune, Albert"/>
    <x v="1"/>
    <x v="51"/>
    <s v="02-21-2025 14:20"/>
    <s v="02-21-2025 18:20"/>
    <s v="true"/>
    <s v="02-25-2025 15:27"/>
    <s v="false"/>
    <s v="02-24-2025 13:08"/>
    <s v="C M, Saravanan"/>
    <x v="11"/>
    <n v="0.66079540265559955"/>
    <n v="90"/>
  </r>
  <r>
    <x v="2446"/>
    <x v="2848"/>
    <s v="Olivero, Diane"/>
    <x v="2"/>
    <x v="27"/>
    <s v="02-19-2025 17:17"/>
    <s v="02-20-2025 17:37"/>
    <s v="false"/>
    <s v="03-05-2025 17:37"/>
    <s v="false"/>
    <s v="02-20-2025 13:08"/>
    <s v="Sanjuan, Sonja"/>
    <x v="13"/>
    <n v="0.79926912591324084"/>
    <n v="53"/>
  </r>
  <r>
    <x v="2447"/>
    <x v="2849"/>
    <s v="Lavine, Elizabeth"/>
    <x v="2"/>
    <x v="24"/>
    <s v="02-20-2025 09:49"/>
    <s v="02-21-2025 09:49"/>
    <s v="true"/>
    <s v="03-06-2025 09:49"/>
    <s v="false"/>
    <s v="02-21-2025 14:48"/>
    <s v="Sanjuan, Sonja"/>
    <x v="17"/>
    <n v="0.46598235057776849"/>
    <n v="21"/>
  </r>
  <r>
    <x v="2448"/>
    <x v="2850"/>
    <s v="Reynolds, James"/>
    <x v="1"/>
    <x v="1"/>
    <s v="02-20-2025 10:13"/>
    <s v="02-21-2025 10:13"/>
    <s v="false"/>
    <s v="03-03-2025 20:13"/>
    <s v="false"/>
    <s v="02-25-2025 08:03"/>
    <s v="C M, Saravanan"/>
    <x v="9"/>
    <n v="0.56631125416032679"/>
    <n v="43"/>
  </r>
  <r>
    <x v="2449"/>
    <x v="2851"/>
    <s v="Reynolds, James"/>
    <x v="4"/>
    <x v="50"/>
    <s v="02-20-2025 10:14"/>
    <s v="02-20-2025 14:14"/>
    <s v="true"/>
    <s v="02-24-2025 10:14"/>
    <s v="true"/>
    <s v="02-24-2025 15:49"/>
    <s v="Balido, Jed"/>
    <x v="11"/>
    <n v="0.37003730103501398"/>
    <n v="3"/>
  </r>
  <r>
    <x v="2450"/>
    <x v="2852"/>
    <s v="Landau, Ruth"/>
    <x v="1"/>
    <x v="32"/>
    <s v="02-20-2025 12:50"/>
    <s v="02-21-2025 12:50"/>
    <s v="true"/>
    <s v="03-03-2025 22:51"/>
    <s v="false"/>
    <s v="02-21-2025 20:28"/>
    <s v="C M, Saravanan"/>
    <x v="17"/>
    <n v="0.9126025977109109"/>
    <n v="48"/>
  </r>
  <r>
    <x v="2451"/>
    <x v="2853"/>
    <s v="Richi, Emily"/>
    <x v="1"/>
    <x v="52"/>
    <s v="02-20-2025 15:32"/>
    <s v="02-21-2025 15:32"/>
    <s v="true"/>
    <s v="03-04-2025 01:32"/>
    <s v="false"/>
    <s v="02-22-2025 08:49"/>
    <s v="C M, Saravanan"/>
    <x v="27"/>
    <n v="4.186559746997065E-2"/>
    <n v="6"/>
  </r>
  <r>
    <x v="2452"/>
    <x v="2854"/>
    <s v="Joseph, Deshauna"/>
    <x v="1"/>
    <x v="78"/>
    <s v="02-19-2025 22:06"/>
    <s v="02-20-2025 22:06"/>
    <s v="false"/>
    <s v="03-03-2025 08:06"/>
    <s v="false"/>
    <s v="02-19-2025 22:43"/>
    <s v="C M, Saravanan"/>
    <x v="5"/>
    <n v="0.45773192918221839"/>
    <n v="14"/>
  </r>
  <r>
    <x v="399"/>
    <x v="2855"/>
    <s v="Sanders, Scott"/>
    <x v="2"/>
    <x v="22"/>
    <s v="02-20-2025 09:40"/>
    <s v="02-21-2025 09:41"/>
    <s v="false"/>
    <s v="03-06-2025 09:41"/>
    <s v="false"/>
    <s v="02-20-2025 09:55"/>
    <s v="Sanjuan, Sonja"/>
    <x v="13"/>
    <n v="0.87597908162098925"/>
    <n v="113"/>
  </r>
  <r>
    <x v="2453"/>
    <x v="2856"/>
    <s v="Kanhai, Jessica"/>
    <x v="1"/>
    <x v="1"/>
    <s v="02-20-2025 11:37"/>
    <s v="02-21-2025 11:37"/>
    <s v="false"/>
    <s v="03-03-2025 21:37"/>
    <s v="false"/>
    <s v="02-21-2025 14:15"/>
    <s v="C M, Saravanan"/>
    <x v="17"/>
    <n v="0.37621712028906507"/>
    <n v="31"/>
  </r>
  <r>
    <x v="2454"/>
    <x v="2857"/>
    <s v="Axelrod, Ilene"/>
    <x v="2"/>
    <x v="22"/>
    <s v="02-20-2025 12:18"/>
    <s v="02-21-2025 12:18"/>
    <s v="false"/>
    <s v="03-06-2025 12:18"/>
    <s v="false"/>
    <s v="02-20-2025 12:19"/>
    <s v="Sanjuan, Sonja"/>
    <x v="13"/>
    <n v="0.13189515439341581"/>
    <n v="24"/>
  </r>
  <r>
    <x v="2068"/>
    <x v="2858"/>
    <s v="Million, Ermias"/>
    <x v="1"/>
    <x v="33"/>
    <s v="02-20-2025 09:34"/>
    <s v="02-21-2025 09:34"/>
    <s v="false"/>
    <s v="03-03-2025 19:35"/>
    <s v="false"/>
    <s v="02-20-2025 16:54"/>
    <s v="C M, Saravanan"/>
    <x v="13"/>
    <n v="0.12492315339151783"/>
    <n v="15"/>
  </r>
  <r>
    <x v="2455"/>
    <x v="2859"/>
    <s v="Zaman, Sho"/>
    <x v="1"/>
    <x v="43"/>
    <s v="02-20-2025 09:46"/>
    <s v="02-20-2025 17:46"/>
    <s v="true"/>
    <s v="02-26-2025 02:46"/>
    <s v="false"/>
    <s v="02-21-2025 19:20"/>
    <s v="C M, Saravanan"/>
    <x v="17"/>
    <n v="0.13661073574262306"/>
    <n v="6"/>
  </r>
  <r>
    <x v="2456"/>
    <x v="2860"/>
    <s v="Shah, Smit S."/>
    <x v="1"/>
    <x v="51"/>
    <s v="02-20-2025 14:11"/>
    <s v="02-20-2025 18:11"/>
    <s v="true"/>
    <s v="02-22-2025 22:11"/>
    <s v="false"/>
    <s v="02-21-2025 16:15"/>
    <s v="C M, Saravanan"/>
    <x v="17"/>
    <n v="0.8073052230749389"/>
    <n v="115"/>
  </r>
  <r>
    <x v="2457"/>
    <x v="2861"/>
    <s v="McNally, MaryLou"/>
    <x v="1"/>
    <x v="32"/>
    <s v="02-20-2025 17:07"/>
    <s v="02-21-2025 01:07"/>
    <s v="false"/>
    <s v="02-26-2025 10:07"/>
    <s v="false"/>
    <s v="02-20-2025 23:39"/>
    <s v="C M, Saravanan"/>
    <x v="13"/>
    <n v="0.17509458047421866"/>
    <n v="15"/>
  </r>
  <r>
    <x v="2458"/>
    <x v="2862"/>
    <s v="Subramanian, Gayathri"/>
    <x v="1"/>
    <x v="62"/>
    <s v="02-20-2025 06:00"/>
    <s v="02-21-2025 06:00"/>
    <s v="false"/>
    <s v="03-03-2025 16:00"/>
    <s v="false"/>
    <s v="02-20-2025 08:21"/>
    <s v="Sinha, Mahesh"/>
    <x v="13"/>
    <n v="0.92487481963183682"/>
    <n v="127"/>
  </r>
  <r>
    <x v="2459"/>
    <x v="2863"/>
    <s v="Petrizzo, Debbie"/>
    <x v="1"/>
    <x v="46"/>
    <s v="02-20-2025 10:49"/>
    <s v="02-21-2025 10:49"/>
    <s v="false"/>
    <s v="03-03-2025 20:50"/>
    <s v="false"/>
    <s v="02-20-2025 12:35"/>
    <s v="C M, Saravanan"/>
    <x v="13"/>
    <n v="8.4696677495131767E-2"/>
    <n v="9"/>
  </r>
  <r>
    <x v="2460"/>
    <x v="2864"/>
    <s v="Necuze, Nicole"/>
    <x v="1"/>
    <x v="76"/>
    <s v="02-20-2025 14:10"/>
    <s v="02-21-2025 14:10"/>
    <s v="false"/>
    <s v="03-04-2025 00:10"/>
    <s v="false"/>
    <s v="02-21-2025 15:08"/>
    <s v="C M, Saravanan"/>
    <x v="17"/>
    <n v="0.10001680598046825"/>
    <n v="6"/>
  </r>
  <r>
    <x v="250"/>
    <x v="2865"/>
    <s v="Palumbo, Allesan"/>
    <x v="1"/>
    <x v="34"/>
    <s v="02-20-2025 14:25"/>
    <s v="02-20-2025 18:25"/>
    <s v="true"/>
    <s v="02-25-2025 06:44"/>
    <s v="false"/>
    <s v="02-24-2025 07:20"/>
    <s v="C M, Saravanan"/>
    <x v="11"/>
    <n v="0.5008957208615612"/>
    <n v="55"/>
  </r>
  <r>
    <x v="2461"/>
    <x v="2866"/>
    <s v="Dycus, Andrew"/>
    <x v="1"/>
    <x v="45"/>
    <s v="02-20-2025 18:49"/>
    <s v="02-21-2025 18:49"/>
    <s v="false"/>
    <s v="03-04-2025 04:49"/>
    <s v="false"/>
    <s v="02-21-2025 06:48"/>
    <s v="C M, Saravanan"/>
    <x v="17"/>
    <n v="0.53615846702271019"/>
    <n v="56"/>
  </r>
  <r>
    <x v="2462"/>
    <x v="2867"/>
    <s v="Nagar, Shashwat"/>
    <x v="1"/>
    <x v="5"/>
    <s v="02-21-2025 02:01"/>
    <s v="02-22-2025 10:01"/>
    <s v="false"/>
    <s v="03-04-2025 12:01"/>
    <s v="false"/>
    <s v="02-21-2025 08:25"/>
    <s v="Sinha, Mahesh"/>
    <x v="17"/>
    <n v="0.98828445428399392"/>
    <n v="72"/>
  </r>
  <r>
    <x v="250"/>
    <x v="2868"/>
    <s v="Jaszczak, Madeline"/>
    <x v="1"/>
    <x v="34"/>
    <s v="02-21-2025 10:32"/>
    <s v="02-21-2025 14:32"/>
    <s v="true"/>
    <s v="02-24-2025 03:32"/>
    <s v="false"/>
    <s v="02-23-2025 12:42"/>
    <s v="C M, Saravanan"/>
    <x v="26"/>
    <n v="0.64899587357935529"/>
    <n v="76"/>
  </r>
  <r>
    <x v="2463"/>
    <x v="2869"/>
    <s v="Hull, Christopher"/>
    <x v="1"/>
    <x v="52"/>
    <s v="02-21-2025 10:56"/>
    <s v="02-22-2025 18:56"/>
    <s v="false"/>
    <s v="03-04-2025 20:56"/>
    <s v="false"/>
    <s v="02-22-2025 08:37"/>
    <s v="C M, Saravanan"/>
    <x v="27"/>
    <n v="0.61179457027970452"/>
    <n v="88"/>
  </r>
  <r>
    <x v="2464"/>
    <x v="2870"/>
    <s v="Giordano, John P."/>
    <x v="2"/>
    <x v="4"/>
    <s v="02-21-2025 10:57"/>
    <s v="02-24-2025 10:57"/>
    <s v="false"/>
    <s v="03-07-2025 10:57"/>
    <s v="false"/>
    <s v="02-24-2025 09:28"/>
    <s v="Sanjuan, Sonja"/>
    <x v="11"/>
    <n v="0.30046590213994018"/>
    <n v="25"/>
  </r>
  <r>
    <x v="739"/>
    <x v="2871"/>
    <s v="Sreejasri BL"/>
    <x v="1"/>
    <x v="60"/>
    <s v="02-20-2025 02:43"/>
    <s v="02-20-2025 06:43"/>
    <s v="false"/>
    <s v="02-22-2025 10:43"/>
    <s v="false"/>
    <s v="02-20-2025 05:19"/>
    <s v="Sinha, Mahesh"/>
    <x v="13"/>
    <n v="0.78555826166123655"/>
    <n v="41"/>
  </r>
  <r>
    <x v="2465"/>
    <x v="2872"/>
    <s v="Reddy, Bhargavi"/>
    <x v="1"/>
    <x v="48"/>
    <s v="02-20-2025 05:08"/>
    <s v="02-20-2025 13:08"/>
    <s v="false"/>
    <s v="02-25-2025 22:08"/>
    <s v="false"/>
    <s v="02-20-2025 05:57"/>
    <s v="Sinha, Mahesh"/>
    <x v="13"/>
    <n v="0.47393909145411139"/>
    <n v="48"/>
  </r>
  <r>
    <x v="2466"/>
    <x v="2873"/>
    <s v="Varshini ,S Krishna"/>
    <x v="1"/>
    <x v="76"/>
    <s v="02-20-2025 13:35"/>
    <s v="02-21-2025 13:35"/>
    <s v="false"/>
    <s v="03-03-2025 23:35"/>
    <s v="false"/>
    <s v="02-20-2025 23:38"/>
    <s v="C M, Saravanan"/>
    <x v="13"/>
    <n v="0.98724591120579119"/>
    <n v="65"/>
  </r>
  <r>
    <x v="2467"/>
    <x v="2874"/>
    <s v="Goncher, Jonathan R."/>
    <x v="1"/>
    <x v="29"/>
    <s v="02-20-2025 14:17"/>
    <s v="02-21-2025 14:17"/>
    <s v="false"/>
    <s v="03-04-2025 00:17"/>
    <s v="false"/>
    <s v="02-21-2025 11:04"/>
    <s v="C M, Saravanan"/>
    <x v="17"/>
    <n v="9.9002387527563962E-2"/>
    <n v="8"/>
  </r>
  <r>
    <x v="2468"/>
    <x v="2875"/>
    <s v="Goode, Colleen M."/>
    <x v="2"/>
    <x v="4"/>
    <s v="02-20-2025 14:33"/>
    <s v="02-21-2025 14:33"/>
    <s v="false"/>
    <s v="03-06-2025 14:33"/>
    <s v="false"/>
    <s v="02-27-2025 15:33"/>
    <s v="Sanjuan, Sonja"/>
    <x v="15"/>
    <n v="0.73250504147227891"/>
    <n v="64"/>
  </r>
  <r>
    <x v="2469"/>
    <x v="2876"/>
    <s v="Russell, Tara"/>
    <x v="2"/>
    <x v="4"/>
    <s v="02-20-2025 15:06"/>
    <s v="02-21-2025 15:06"/>
    <s v="false"/>
    <s v="03-06-2025 15:06"/>
    <s v="false"/>
    <s v="02-20-2025 15:06"/>
    <s v="Sanjuan, Sonja"/>
    <x v="13"/>
    <n v="0.80547799358684569"/>
    <n v="69"/>
  </r>
  <r>
    <x v="2470"/>
    <x v="2877"/>
    <s v="Tong, Shirley"/>
    <x v="1"/>
    <x v="40"/>
    <s v="02-20-2025 16:08"/>
    <s v="02-21-2025 16:08"/>
    <s v="true"/>
    <s v="03-04-2025 02:08"/>
    <s v="false"/>
    <s v="02-25-2025 16:56"/>
    <s v="C M, Saravanan"/>
    <x v="9"/>
    <n v="0.86601910039962193"/>
    <n v="124"/>
  </r>
  <r>
    <x v="2471"/>
    <x v="2878"/>
    <s v="Waje, Suchan"/>
    <x v="1"/>
    <x v="62"/>
    <s v="02-20-2025 05:08"/>
    <s v="02-21-2025 05:08"/>
    <s v="false"/>
    <s v="03-03-2025 15:08"/>
    <s v="false"/>
    <s v="02-20-2025 05:38"/>
    <s v="Sinha, Mahesh"/>
    <x v="13"/>
    <n v="0.48509217056238474"/>
    <n v="65"/>
  </r>
  <r>
    <x v="1888"/>
    <x v="2879"/>
    <s v="Marsh, Aubrey"/>
    <x v="1"/>
    <x v="46"/>
    <s v="02-20-2025 09:59"/>
    <s v="02-21-2025 09:59"/>
    <s v="false"/>
    <s v="03-03-2025 19:59"/>
    <s v="false"/>
    <s v="02-20-2025 12:56"/>
    <s v="C M, Saravanan"/>
    <x v="13"/>
    <n v="0.12311432165746872"/>
    <n v="12"/>
  </r>
  <r>
    <x v="2472"/>
    <x v="2880"/>
    <s v="Srivastava, Arpan"/>
    <x v="1"/>
    <x v="39"/>
    <s v="02-20-2025 05:56"/>
    <s v="02-21-2025 05:56"/>
    <s v="false"/>
    <s v="03-03-2025 15:56"/>
    <s v="false"/>
    <s v="02-24-2025 02:57"/>
    <s v="Sinha, Mahesh"/>
    <x v="11"/>
    <n v="4.4838740697898838E-2"/>
    <n v="10"/>
  </r>
  <r>
    <x v="2473"/>
    <x v="2881"/>
    <s v="Crowley, Laura"/>
    <x v="1"/>
    <x v="33"/>
    <s v="02-20-2025 07:51"/>
    <s v="02-21-2025 07:51"/>
    <s v="false"/>
    <s v="03-03-2025 17:51"/>
    <s v="false"/>
    <s v="02-25-2025 09:53"/>
    <s v="C M, Saravanan"/>
    <x v="9"/>
    <n v="0.64375030782156439"/>
    <n v="75"/>
  </r>
  <r>
    <x v="2474"/>
    <x v="2882"/>
    <s v="Crowley, Laura"/>
    <x v="1"/>
    <x v="33"/>
    <s v="02-20-2025 07:55"/>
    <s v="02-21-2025 07:55"/>
    <s v="false"/>
    <s v="03-03-2025 17:55"/>
    <s v="false"/>
    <s v="02-20-2025 16:55"/>
    <s v="C M, Saravanan"/>
    <x v="13"/>
    <n v="0.68841890558012475"/>
    <n v="82"/>
  </r>
  <r>
    <x v="2475"/>
    <x v="2883"/>
    <s v="Sayabugari, Vijaysai"/>
    <x v="1"/>
    <x v="5"/>
    <s v="02-20-2025 09:05"/>
    <s v="02-21-2025 09:05"/>
    <s v="false"/>
    <s v="03-03-2025 19:05"/>
    <s v="false"/>
    <s v="02-20-2025 09:07"/>
    <s v="Sinha, Mahesh"/>
    <x v="13"/>
    <n v="0.1628346854640107"/>
    <n v="14"/>
  </r>
  <r>
    <x v="2476"/>
    <x v="2884"/>
    <s v="Hossain, Arman M."/>
    <x v="2"/>
    <x v="21"/>
    <s v="02-20-2025 10:03"/>
    <s v="02-21-2025 10:03"/>
    <s v="false"/>
    <s v="03-06-2025 10:03"/>
    <s v="false"/>
    <s v="02-20-2025 10:04"/>
    <s v="Sanjuan, Sonja"/>
    <x v="13"/>
    <n v="0.13017304731461632"/>
    <n v="6"/>
  </r>
  <r>
    <x v="2477"/>
    <x v="2885"/>
    <s v="Stolar, Sanford"/>
    <x v="2"/>
    <x v="67"/>
    <s v="02-20-2025 10:24"/>
    <s v="02-21-2025 10:24"/>
    <s v="false"/>
    <s v="03-06-2025 10:24"/>
    <s v="false"/>
    <s v="02-21-2025 08:45"/>
    <s v="Sanjuan, Sonja"/>
    <x v="17"/>
    <n v="0.98977041073936722"/>
    <n v="5"/>
  </r>
  <r>
    <x v="2478"/>
    <x v="2886"/>
    <s v="Dynarski, Joanna"/>
    <x v="2"/>
    <x v="22"/>
    <s v="02-20-2025 09:42"/>
    <s v="02-21-2025 09:42"/>
    <s v="false"/>
    <s v="03-06-2025 09:42"/>
    <s v="false"/>
    <s v="02-20-2025 10:28"/>
    <s v="Sanjuan, Sonja"/>
    <x v="13"/>
    <n v="0.94469496890247251"/>
    <n v="121"/>
  </r>
  <r>
    <x v="2479"/>
    <x v="2887"/>
    <s v="Patel, Chintan"/>
    <x v="2"/>
    <x v="63"/>
    <s v="02-20-2025 15:08"/>
    <s v="02-21-2025 15:08"/>
    <s v="false"/>
    <s v="03-06-2025 15:08"/>
    <s v="false"/>
    <s v="02-20-2025 15:16"/>
    <s v="Smith, Sean"/>
    <x v="13"/>
    <n v="0.53543309306620812"/>
    <n v="35"/>
  </r>
  <r>
    <x v="2480"/>
    <x v="2888"/>
    <s v="Delgado, Helbert"/>
    <x v="2"/>
    <x v="22"/>
    <s v="02-20-2025 16:44"/>
    <s v="02-21-2025 12:44"/>
    <s v="false"/>
    <s v="02-27-2025 16:44"/>
    <s v="false"/>
    <s v="02-20-2025 18:28"/>
    <s v="Sanjuan, Sonja"/>
    <x v="13"/>
    <n v="0.2887061716639"/>
    <n v="42"/>
  </r>
  <r>
    <x v="2481"/>
    <x v="2889"/>
    <s v="Bagadiya, Mital"/>
    <x v="1"/>
    <x v="39"/>
    <s v="02-21-2025 04:10"/>
    <s v="02-22-2025 12:10"/>
    <s v="false"/>
    <s v="03-04-2025 14:10"/>
    <s v="false"/>
    <s v="02-21-2025 05:18"/>
    <s v="Sinha, Mahesh"/>
    <x v="17"/>
    <n v="0.58017931087885455"/>
    <n v="97"/>
  </r>
  <r>
    <x v="2482"/>
    <x v="2890"/>
    <s v="Viola, Anthony"/>
    <x v="1"/>
    <x v="34"/>
    <s v="02-21-2025 10:52"/>
    <s v="02-21-2025 18:52"/>
    <s v="false"/>
    <s v="02-27-2025 03:52"/>
    <s v="false"/>
    <s v="02-21-2025 11:52"/>
    <s v="C M, Saravanan"/>
    <x v="17"/>
    <n v="0.60224893765629672"/>
    <n v="71"/>
  </r>
  <r>
    <x v="2483"/>
    <x v="2891"/>
    <s v="St. Germain, Nicolas"/>
    <x v="1"/>
    <x v="51"/>
    <s v="02-21-2025 10:53"/>
    <s v="02-21-2025 18:53"/>
    <s v="true"/>
    <s v="02-27-2025 03:53"/>
    <s v="false"/>
    <s v="02-25-2025 18:09"/>
    <s v="C M, Saravanan"/>
    <x v="9"/>
    <n v="0.28413354647199562"/>
    <n v="41"/>
  </r>
  <r>
    <x v="997"/>
    <x v="2892"/>
    <s v="Aggarwal, Pinki"/>
    <x v="1"/>
    <x v="69"/>
    <s v="02-21-2025 10:59"/>
    <s v="02-21-2025 14:59"/>
    <s v="true"/>
    <s v="02-24-2025 03:59"/>
    <s v="false"/>
    <s v="02-22-2025 12:20"/>
    <s v="C M, Saravanan"/>
    <x v="27"/>
    <n v="0.39856115106836554"/>
    <n v="47"/>
  </r>
  <r>
    <x v="2484"/>
    <x v="2893"/>
    <s v="Tantia, Gaurav"/>
    <x v="1"/>
    <x v="64"/>
    <s v="02-21-2025 11:11"/>
    <s v="02-22-2025 19:11"/>
    <s v="true"/>
    <s v="03-04-2025 21:11"/>
    <s v="false"/>
    <s v="02-24-2025 10:23"/>
    <s v="C M, Saravanan"/>
    <x v="11"/>
    <n v="0.41525334939923919"/>
    <n v="39"/>
  </r>
  <r>
    <x v="2485"/>
    <x v="2894"/>
    <s v="Aggarwal, Pinki"/>
    <x v="1"/>
    <x v="51"/>
    <s v="02-21-2025 11:17"/>
    <s v="02-21-2025 15:17"/>
    <s v="true"/>
    <s v="02-25-2025 12:59"/>
    <s v="false"/>
    <s v="02-24-2025 13:03"/>
    <s v="C M, Saravanan"/>
    <x v="11"/>
    <n v="0.61318829040827649"/>
    <n v="81"/>
  </r>
  <r>
    <x v="2486"/>
    <x v="2895"/>
    <s v="Woolford, Christine A."/>
    <x v="1"/>
    <x v="45"/>
    <s v="02-21-2025 11:23"/>
    <s v="02-22-2025 19:23"/>
    <s v="false"/>
    <s v="03-04-2025 21:23"/>
    <s v="false"/>
    <s v="02-22-2025 06:56"/>
    <s v="C M, Saravanan"/>
    <x v="27"/>
    <n v="0.97787552026177338"/>
    <n v="95"/>
  </r>
  <r>
    <x v="2487"/>
    <x v="2896"/>
    <s v="Civins, Arnie J."/>
    <x v="2"/>
    <x v="3"/>
    <s v="02-21-2025 11:29"/>
    <s v="02-24-2025 11:29"/>
    <s v="false"/>
    <s v="03-07-2025 11:29"/>
    <s v="false"/>
    <s v="02-21-2025 11:30"/>
    <s v="Sanjuan, Sonja"/>
    <x v="17"/>
    <n v="0.96946068426671472"/>
    <n v="48"/>
  </r>
  <r>
    <x v="250"/>
    <x v="2897"/>
    <s v="Minott, Simone"/>
    <x v="1"/>
    <x v="34"/>
    <s v="02-21-2025 11:50"/>
    <s v="02-21-2025 19:50"/>
    <s v="false"/>
    <s v="02-27-2025 04:50"/>
    <s v="false"/>
    <s v="02-21-2025 14:23"/>
    <s v="C M, Saravanan"/>
    <x v="17"/>
    <n v="0.81347532849154447"/>
    <n v="99"/>
  </r>
  <r>
    <x v="2488"/>
    <x v="2898"/>
    <s v="Luhar, Manilal"/>
    <x v="1"/>
    <x v="39"/>
    <s v="02-20-2025 08:11"/>
    <s v="02-20-2025 08:26"/>
    <s v="true"/>
    <s v="02-20-2025 12:11"/>
    <s v="true"/>
    <s v="02-25-2025 00:42"/>
    <s v="Sinha, Mahesh"/>
    <x v="9"/>
    <n v="0.48640189366435449"/>
    <n v="79"/>
  </r>
  <r>
    <x v="2489"/>
    <x v="2899"/>
    <s v="Festa, Karen"/>
    <x v="2"/>
    <x v="3"/>
    <s v="02-20-2025 10:46"/>
    <s v="02-20-2025 18:46"/>
    <s v="true"/>
    <s v="02-27-2025 10:46"/>
    <s v="true"/>
    <s v="02-28-2025 15:23"/>
    <s v="Sanjuan, Sonja"/>
    <x v="19"/>
    <n v="0.93709248784776999"/>
    <n v="46"/>
  </r>
  <r>
    <x v="2490"/>
    <x v="2900"/>
    <s v="LaNasa, Anthony"/>
    <x v="1"/>
    <x v="65"/>
    <s v="02-20-2025 12:25"/>
    <s v="02-21-2025 12:25"/>
    <s v="false"/>
    <s v="03-03-2025 22:25"/>
    <s v="false"/>
    <s v="02-20-2025 14:02"/>
    <s v="C M, Saravanan"/>
    <x v="13"/>
    <n v="0.33377734337927956"/>
    <n v="19"/>
  </r>
  <r>
    <x v="2491"/>
    <x v="2901"/>
    <s v="Papikyan, Annet"/>
    <x v="1"/>
    <x v="34"/>
    <s v="02-20-2025 14:04"/>
    <s v="02-20-2025 22:04"/>
    <s v="true"/>
    <s v="02-26-2025 07:04"/>
    <s v="false"/>
    <s v="02-21-2025 13:06"/>
    <s v="C M, Saravanan"/>
    <x v="17"/>
    <n v="6.9971311670851133E-3"/>
    <n v="1"/>
  </r>
  <r>
    <x v="250"/>
    <x v="2902"/>
    <s v="Nunez, Monica"/>
    <x v="1"/>
    <x v="34"/>
    <s v="02-20-2025 15:02"/>
    <s v="02-20-2025 23:02"/>
    <s v="true"/>
    <s v="02-26-2025 08:02"/>
    <s v="false"/>
    <s v="02-21-2025 10:44"/>
    <s v="C M, Saravanan"/>
    <x v="17"/>
    <n v="0.31173325620818537"/>
    <n v="35"/>
  </r>
  <r>
    <x v="2492"/>
    <x v="2903"/>
    <s v="Lee, Amy"/>
    <x v="1"/>
    <x v="45"/>
    <s v="02-20-2025 22:03"/>
    <s v="02-21-2025 22:03"/>
    <s v="false"/>
    <s v="03-04-2025 08:03"/>
    <s v="false"/>
    <s v="02-21-2025 17:52"/>
    <s v="C M, Saravanan"/>
    <x v="17"/>
    <n v="1.5882045469814754E-2"/>
    <n v="2"/>
  </r>
  <r>
    <x v="2493"/>
    <x v="2904"/>
    <s v="Vadgama, Sachin"/>
    <x v="1"/>
    <x v="60"/>
    <s v="02-21-2025 03:52"/>
    <s v="02-22-2025 11:52"/>
    <s v="true"/>
    <s v="03-04-2025 13:52"/>
    <s v="false"/>
    <s v="02-24-2025 02:31"/>
    <s v="Sinha, Mahesh"/>
    <x v="11"/>
    <n v="0.46949162454348115"/>
    <n v="24"/>
  </r>
  <r>
    <x v="2494"/>
    <x v="2905"/>
    <s v="Boudin, Kathryn"/>
    <x v="1"/>
    <x v="79"/>
    <s v="02-21-2025 09:21"/>
    <s v="02-22-2025 17:21"/>
    <s v="false"/>
    <s v="03-04-2025 19:22"/>
    <s v="false"/>
    <s v="02-21-2025 15:36"/>
    <s v="C M, Saravanan"/>
    <x v="17"/>
    <n v="0.12752875159193777"/>
    <n v="7"/>
  </r>
  <r>
    <x v="2495"/>
    <x v="2906"/>
    <s v="Ponnala, Revathi"/>
    <x v="1"/>
    <x v="36"/>
    <s v="02-20-2025 08:51"/>
    <s v="02-20-2025 12:51"/>
    <s v="false"/>
    <s v="02-22-2025 16:51"/>
    <s v="false"/>
    <s v="02-20-2025 09:42"/>
    <s v="Sinha, Mahesh"/>
    <x v="13"/>
    <n v="0.14353281456950806"/>
    <n v="19"/>
  </r>
  <r>
    <x v="2496"/>
    <x v="2907"/>
    <s v="Ye, Emily Hong"/>
    <x v="1"/>
    <x v="19"/>
    <s v="02-20-2025 09:19"/>
    <s v="02-20-2025 13:19"/>
    <s v="true"/>
    <s v="02-27-2025 03:25"/>
    <s v="false"/>
    <s v="02-25-2025 13:33"/>
    <s v="C M, Saravanan"/>
    <x v="9"/>
    <n v="0.24099999670998118"/>
    <n v="10"/>
  </r>
  <r>
    <x v="385"/>
    <x v="2908"/>
    <s v="Rodriguez-Robinson, Aliayah"/>
    <x v="2"/>
    <x v="63"/>
    <s v="02-20-2025 09:28"/>
    <s v="02-21-2025 09:28"/>
    <s v="false"/>
    <s v="03-06-2025 09:28"/>
    <s v="false"/>
    <s v="02-20-2025 09:49"/>
    <s v="Smith, Sean"/>
    <x v="13"/>
    <n v="0.6993664001819403"/>
    <n v="48"/>
  </r>
  <r>
    <x v="2497"/>
    <x v="2909"/>
    <s v="Cuffe, Michael"/>
    <x v="2"/>
    <x v="35"/>
    <s v="02-20-2025 17:00"/>
    <s v="02-21-2025 17:00"/>
    <s v="false"/>
    <s v="03-06-2025 17:00"/>
    <s v="false"/>
    <s v="02-28-2025 11:21"/>
    <s v="Smith, Sean"/>
    <x v="19"/>
    <n v="0.90752503274643848"/>
    <n v="47"/>
  </r>
  <r>
    <x v="2144"/>
    <x v="2910"/>
    <s v="Genz, John"/>
    <x v="1"/>
    <x v="32"/>
    <s v="02-20-2025 17:00"/>
    <s v="02-21-2025 17:00"/>
    <s v="false"/>
    <s v="03-04-2025 03:00"/>
    <s v="false"/>
    <s v="02-20-2025 23:29"/>
    <s v="C M, Saravanan"/>
    <x v="13"/>
    <n v="0.83123189953212495"/>
    <n v="46"/>
  </r>
  <r>
    <x v="2498"/>
    <x v="2911"/>
    <s v="Lawrence, Abin"/>
    <x v="3"/>
    <x v="77"/>
    <s v="02-21-2025 01:48"/>
    <s v="02-21-2025 07:48"/>
    <s v="true"/>
    <s v="02-25-2025 01:48"/>
    <s v="false"/>
    <s v="02-24-2025 07:04"/>
    <s v="Paul, Kimberly"/>
    <x v="11"/>
    <n v="0.18509849876101891"/>
    <n v="11"/>
  </r>
  <r>
    <x v="2499"/>
    <x v="2912"/>
    <s v="Drury, Katherine"/>
    <x v="1"/>
    <x v="46"/>
    <s v="02-20-2025 15:07"/>
    <s v="02-21-2025 15:07"/>
    <s v="false"/>
    <s v="03-04-2025 01:07"/>
    <s v="false"/>
    <s v="02-21-2025 07:57"/>
    <s v="C M, Saravanan"/>
    <x v="17"/>
    <n v="0.51850907712071992"/>
    <n v="70"/>
  </r>
  <r>
    <x v="2500"/>
    <x v="2913"/>
    <s v="Papahom, Oranuch"/>
    <x v="1"/>
    <x v="76"/>
    <s v="02-20-2025 17:13"/>
    <s v="02-21-2025 17:13"/>
    <s v="false"/>
    <s v="03-04-2025 03:13"/>
    <s v="false"/>
    <s v="02-22-2025 18:57"/>
    <s v="C M, Saravanan"/>
    <x v="27"/>
    <n v="0.76580786294693881"/>
    <n v="54"/>
  </r>
  <r>
    <x v="2501"/>
    <x v="2914"/>
    <s v="Fitzgerald, Kevin"/>
    <x v="1"/>
    <x v="43"/>
    <s v="02-20-2025 18:19"/>
    <s v="02-21-2025 02:19"/>
    <s v="false"/>
    <s v="02-26-2025 11:19"/>
    <s v="false"/>
    <s v="02-21-2025 18:25"/>
    <s v="C M, Saravanan"/>
    <x v="17"/>
    <n v="0.57465157945538492"/>
    <n v="37"/>
  </r>
  <r>
    <x v="2502"/>
    <x v="2915"/>
    <s v="Kaplan, Mark"/>
    <x v="2"/>
    <x v="17"/>
    <s v="02-20-2025 20:45"/>
    <s v="02-24-2025 07:00"/>
    <s v="false"/>
    <s v="03-07-2025 07:00"/>
    <s v="false"/>
    <s v="02-21-2025 12:35"/>
    <s v="Mandi, Joe"/>
    <x v="17"/>
    <n v="0.20138547022429532"/>
    <n v="11"/>
  </r>
  <r>
    <x v="2503"/>
    <x v="2916"/>
    <s v="Kikani, Rinal"/>
    <x v="1"/>
    <x v="62"/>
    <s v="02-21-2025 05:32"/>
    <s v="02-22-2025 13:32"/>
    <s v="false"/>
    <s v="03-04-2025 15:32"/>
    <s v="false"/>
    <s v="02-21-2025 06:22"/>
    <s v="Sinha, Mahesh"/>
    <x v="17"/>
    <n v="3.5613254844701014E-2"/>
    <n v="8"/>
  </r>
  <r>
    <x v="1888"/>
    <x v="2917"/>
    <s v="Romel, Tyler A."/>
    <x v="1"/>
    <x v="69"/>
    <s v="02-21-2025 10:08"/>
    <s v="02-22-2025 18:08"/>
    <s v="false"/>
    <s v="03-04-2025 20:08"/>
    <s v="false"/>
    <s v="02-21-2025 10:42"/>
    <s v="C M, Saravanan"/>
    <x v="17"/>
    <n v="0.61333420043068976"/>
    <n v="76"/>
  </r>
  <r>
    <x v="2504"/>
    <x v="2918"/>
    <s v="Fischer, Billy"/>
    <x v="1"/>
    <x v="29"/>
    <s v="02-21-2025 10:09"/>
    <s v="02-21-2025 18:09"/>
    <s v="false"/>
    <s v="02-27-2025 03:09"/>
    <s v="false"/>
    <s v="02-21-2025 14:09"/>
    <s v="C M, Saravanan"/>
    <x v="17"/>
    <n v="0.7341399433860667"/>
    <n v="61"/>
  </r>
  <r>
    <x v="2505"/>
    <x v="2919"/>
    <s v="Yeragudipati, Neelima B."/>
    <x v="1"/>
    <x v="76"/>
    <s v="02-21-2025 10:33"/>
    <s v="02-22-2025 18:33"/>
    <s v="false"/>
    <s v="03-04-2025 20:34"/>
    <s v="false"/>
    <s v="02-21-2025 16:03"/>
    <s v="C M, Saravanan"/>
    <x v="17"/>
    <n v="0.27681630876129082"/>
    <n v="21"/>
  </r>
  <r>
    <x v="2506"/>
    <x v="2920"/>
    <s v="Fortino, Gina"/>
    <x v="1"/>
    <x v="66"/>
    <s v="02-21-2025 10:43"/>
    <s v="02-22-2025 18:43"/>
    <s v="false"/>
    <s v="03-04-2025 20:43"/>
    <s v="false"/>
    <s v="02-21-2025 12:14"/>
    <s v="C M, Saravanan"/>
    <x v="17"/>
    <n v="3.4068859292867848E-2"/>
    <n v="4"/>
  </r>
  <r>
    <x v="1878"/>
    <x v="2921"/>
    <s v="DiDomenico, Dan"/>
    <x v="1"/>
    <x v="69"/>
    <s v="02-21-2025 11:14"/>
    <s v="02-22-2025 19:14"/>
    <s v="false"/>
    <s v="03-04-2025 21:14"/>
    <s v="false"/>
    <s v="02-21-2025 12:11"/>
    <s v="C M, Saravanan"/>
    <x v="17"/>
    <n v="0.81850225704533774"/>
    <n v="102"/>
  </r>
  <r>
    <x v="2507"/>
    <x v="2922"/>
    <s v="Weinhardt, Daniel"/>
    <x v="1"/>
    <x v="72"/>
    <s v="02-21-2025 11:15"/>
    <s v="02-22-2025 19:15"/>
    <s v="true"/>
    <s v="03-04-2025 21:15"/>
    <s v="false"/>
    <s v="02-25-2025 13:32"/>
    <s v="C M, Saravanan"/>
    <x v="9"/>
    <n v="0.28818076706399831"/>
    <n v="20"/>
  </r>
  <r>
    <x v="2508"/>
    <x v="2923"/>
    <s v="Ludden, Travis"/>
    <x v="2"/>
    <x v="27"/>
    <s v="02-20-2025 14:29"/>
    <s v="02-21-2025 14:29"/>
    <s v="false"/>
    <s v="03-06-2025 14:29"/>
    <s v="false"/>
    <s v="02-21-2025 16:37"/>
    <s v="Sanjuan, Sonja"/>
    <x v="17"/>
    <n v="0.61625065453172745"/>
    <n v="40"/>
  </r>
  <r>
    <x v="2509"/>
    <x v="2924"/>
    <s v="Liu, Vicky"/>
    <x v="1"/>
    <x v="64"/>
    <s v="02-20-2025 16:16"/>
    <s v="02-21-2025 16:16"/>
    <s v="true"/>
    <s v="03-05-2025 02:28"/>
    <s v="false"/>
    <s v="02-24-2025 09:34"/>
    <s v="C M, Saravanan"/>
    <x v="11"/>
    <n v="0.74427006111895089"/>
    <n v="65"/>
  </r>
  <r>
    <x v="2510"/>
    <x v="2925"/>
    <s v="Rodriguez, Jessica"/>
    <x v="2"/>
    <x v="22"/>
    <s v="02-20-2025 16:35"/>
    <s v="02-21-2025 12:35"/>
    <s v="false"/>
    <s v="02-27-2025 16:35"/>
    <s v="false"/>
    <s v="02-20-2025 17:07"/>
    <s v="Sanjuan, Sonja"/>
    <x v="13"/>
    <n v="0.3289989043211019"/>
    <n v="48"/>
  </r>
  <r>
    <x v="2511"/>
    <x v="2926"/>
    <s v="Restelica, Urim"/>
    <x v="1"/>
    <x v="76"/>
    <s v="02-20-2025 17:14"/>
    <s v="02-21-2025 17:14"/>
    <s v="false"/>
    <s v="03-04-2025 03:14"/>
    <s v="false"/>
    <s v="02-20-2025 17:46"/>
    <s v="C M, Saravanan"/>
    <x v="13"/>
    <n v="0.89603171806781179"/>
    <n v="62"/>
  </r>
  <r>
    <x v="2512"/>
    <x v="2927"/>
    <s v="Lavine, Elizabeth"/>
    <x v="2"/>
    <x v="24"/>
    <s v="02-20-2025 17:17"/>
    <s v="02-21-2025 17:17"/>
    <s v="false"/>
    <s v="03-06-2025 17:17"/>
    <s v="false"/>
    <s v="02-21-2025 14:48"/>
    <s v="Sanjuan, Sonja"/>
    <x v="17"/>
    <n v="0.23411110592862794"/>
    <n v="11"/>
  </r>
  <r>
    <x v="2513"/>
    <x v="2928"/>
    <s v="Saya, William"/>
    <x v="1"/>
    <x v="45"/>
    <s v="02-20-2025 18:54"/>
    <s v="02-21-2025 18:54"/>
    <s v="false"/>
    <s v="03-04-2025 04:54"/>
    <s v="false"/>
    <s v="02-26-2025 17:15"/>
    <s v="C M, Saravanan"/>
    <x v="16"/>
    <n v="5.2317402307198058E-2"/>
    <n v="4"/>
  </r>
  <r>
    <x v="2514"/>
    <x v="2929"/>
    <s v="Walia, Deepshikha"/>
    <x v="1"/>
    <x v="36"/>
    <s v="02-20-2025 09:37"/>
    <s v="02-21-2025 09:37"/>
    <s v="false"/>
    <s v="03-03-2025 19:37"/>
    <s v="false"/>
    <s v="02-20-2025 09:53"/>
    <s v="Sinha, Mahesh"/>
    <x v="13"/>
    <n v="0.17101065445711272"/>
    <n v="22"/>
  </r>
  <r>
    <x v="1705"/>
    <x v="2930"/>
    <s v="Danza, John"/>
    <x v="1"/>
    <x v="46"/>
    <s v="02-20-2025 11:03"/>
    <s v="02-21-2025 11:03"/>
    <s v="false"/>
    <s v="03-03-2025 21:03"/>
    <s v="false"/>
    <s v="02-22-2025 13:52"/>
    <s v="C M, Saravanan"/>
    <x v="27"/>
    <n v="0.50279458365089147"/>
    <n v="69"/>
  </r>
  <r>
    <x v="2515"/>
    <x v="2931"/>
    <s v="Watkins, Eryn"/>
    <x v="2"/>
    <x v="2"/>
    <s v="02-20-2025 12:51"/>
    <s v="02-21-2025 08:51"/>
    <s v="false"/>
    <s v="02-27-2025 12:51"/>
    <s v="false"/>
    <s v="02-25-2025 15:00"/>
    <s v="Mandi, Joe"/>
    <x v="9"/>
    <n v="0.89251969266332287"/>
    <n v="27"/>
  </r>
  <r>
    <x v="2516"/>
    <x v="2932"/>
    <s v="Sharma, Nishu"/>
    <x v="1"/>
    <x v="32"/>
    <s v="02-21-2025 10:03"/>
    <s v="02-21-2025 14:03"/>
    <s v="true"/>
    <s v="02-26-2025 16:59"/>
    <s v="false"/>
    <s v="02-25-2025 00:28"/>
    <s v="C M, Saravanan"/>
    <x v="9"/>
    <n v="0.43621977269992007"/>
    <n v="31"/>
  </r>
  <r>
    <x v="2205"/>
    <x v="2933"/>
    <s v="Jain, Shubham"/>
    <x v="1"/>
    <x v="19"/>
    <s v="02-21-2025 10:12"/>
    <s v="02-21-2025 14:12"/>
    <s v="true"/>
    <s v="02-24-2025 03:12"/>
    <s v="true"/>
    <s v="02-24-2025 11:45"/>
    <s v="C M, Saravanan"/>
    <x v="11"/>
    <n v="0.2223896575277936"/>
    <n v="8"/>
  </r>
  <r>
    <x v="2517"/>
    <x v="2934"/>
    <s v="Song, Julie"/>
    <x v="0"/>
    <x v="0"/>
    <s v="02-21-2025 10:46"/>
    <s v="02-21-2025 11:46"/>
    <s v="true"/>
    <s v="02-21-2025 18:46"/>
    <s v="true"/>
    <s v="02-24-2025 11:45"/>
    <s v="Persells, Joe"/>
    <x v="11"/>
    <n v="0.68231510848898524"/>
    <n v="12"/>
  </r>
  <r>
    <x v="2518"/>
    <x v="2935"/>
    <s v="Roberts, Edward H."/>
    <x v="1"/>
    <x v="64"/>
    <s v="02-21-2025 10:47"/>
    <s v="02-22-2025 18:47"/>
    <s v="true"/>
    <s v="03-04-2025 20:47"/>
    <s v="false"/>
    <s v="02-24-2025 11:10"/>
    <s v="C M, Saravanan"/>
    <x v="11"/>
    <n v="1.7616993596832109E-2"/>
    <n v="1"/>
  </r>
  <r>
    <x v="259"/>
    <x v="2936"/>
    <s v="Elias, Juliana"/>
    <x v="1"/>
    <x v="69"/>
    <s v="02-21-2025 11:00"/>
    <s v="02-21-2025 15:00"/>
    <s v="false"/>
    <s v="02-24-2025 04:00"/>
    <s v="false"/>
    <s v="02-21-2025 14:04"/>
    <s v="C M, Saravanan"/>
    <x v="17"/>
    <n v="5.0926496682893618E-2"/>
    <n v="8"/>
  </r>
  <r>
    <x v="2519"/>
    <x v="2937"/>
    <s v="Subervielle, Mallory"/>
    <x v="2"/>
    <x v="22"/>
    <s v="02-21-2025 11:20"/>
    <s v="02-24-2025 07:20"/>
    <s v="false"/>
    <s v="02-28-2025 11:20"/>
    <s v="false"/>
    <s v="02-21-2025 12:44"/>
    <s v="Sanjuan, Sonja"/>
    <x v="17"/>
    <n v="0.71142205018032789"/>
    <n v="97"/>
  </r>
  <r>
    <x v="250"/>
    <x v="2938"/>
    <s v="Soskel, Ethan"/>
    <x v="1"/>
    <x v="29"/>
    <s v="02-21-2025 12:40"/>
    <s v="02-22-2025 20:40"/>
    <s v="true"/>
    <s v="03-04-2025 22:40"/>
    <s v="false"/>
    <s v="02-24-2025 13:00"/>
    <s v="C M, Saravanan"/>
    <x v="11"/>
    <n v="0.10522117224392935"/>
    <n v="9"/>
  </r>
  <r>
    <x v="2520"/>
    <x v="2939"/>
    <s v="DeNisco, Michael"/>
    <x v="1"/>
    <x v="34"/>
    <s v="02-20-2025 14:52"/>
    <s v="02-20-2025 18:52"/>
    <s v="true"/>
    <s v="02-22-2025 22:53"/>
    <s v="false"/>
    <s v="02-21-2025 14:25"/>
    <s v="C M, Saravanan"/>
    <x v="17"/>
    <n v="0.23286565806078074"/>
    <n v="24"/>
  </r>
  <r>
    <x v="2521"/>
    <x v="2940"/>
    <s v="Short, Gregory"/>
    <x v="1"/>
    <x v="29"/>
    <s v="02-20-2025 15:47"/>
    <s v="02-21-2025 15:47"/>
    <s v="false"/>
    <s v="03-04-2025 01:47"/>
    <s v="false"/>
    <s v="02-21-2025 15:22"/>
    <s v="C M, Saravanan"/>
    <x v="17"/>
    <n v="0.12325020739992076"/>
    <n v="10"/>
  </r>
  <r>
    <x v="897"/>
    <x v="2941"/>
    <s v="Peros, Joseph"/>
    <x v="1"/>
    <x v="32"/>
    <s v="02-20-2025 17:04"/>
    <s v="02-21-2025 17:04"/>
    <s v="false"/>
    <s v="03-04-2025 03:04"/>
    <s v="false"/>
    <s v="02-21-2025 20:38"/>
    <s v="C M, Saravanan"/>
    <x v="17"/>
    <n v="0.99440089677391663"/>
    <n v="51"/>
  </r>
  <r>
    <x v="2522"/>
    <x v="2942"/>
    <s v="Zaman, Sho"/>
    <x v="1"/>
    <x v="43"/>
    <s v="02-20-2025 17:20"/>
    <s v="02-20-2025 21:20"/>
    <s v="false"/>
    <s v="02-23-2025 09:50"/>
    <s v="false"/>
    <s v="02-20-2025 20:15"/>
    <s v="C M, Saravanan"/>
    <x v="13"/>
    <n v="0.28081407685550519"/>
    <n v="16"/>
  </r>
  <r>
    <x v="2523"/>
    <x v="2943"/>
    <s v="Wong, Jane"/>
    <x v="1"/>
    <x v="46"/>
    <s v="02-20-2025 13:23"/>
    <s v="02-21-2025 13:23"/>
    <s v="false"/>
    <s v="03-03-2025 23:23"/>
    <s v="false"/>
    <s v="02-20-2025 14:30"/>
    <s v="C M, Saravanan"/>
    <x v="13"/>
    <n v="0.36955022560522599"/>
    <n v="57"/>
  </r>
  <r>
    <x v="2524"/>
    <x v="2944"/>
    <s v="Shah, Yash"/>
    <x v="1"/>
    <x v="5"/>
    <s v="02-21-2025 05:20"/>
    <s v="02-21-2025 09:20"/>
    <s v="false"/>
    <s v="02-23-2025 21:50"/>
    <s v="false"/>
    <s v="02-21-2025 07:00"/>
    <s v="Sinha, Mahesh"/>
    <x v="17"/>
    <n v="0.83306802700373694"/>
    <n v="61"/>
  </r>
  <r>
    <x v="2525"/>
    <x v="2945"/>
    <s v="Joshi, Mishva"/>
    <x v="1"/>
    <x v="62"/>
    <s v="02-21-2025 07:18"/>
    <s v="02-22-2025 15:18"/>
    <s v="false"/>
    <s v="03-04-2025 17:18"/>
    <s v="false"/>
    <s v="02-21-2025 08:07"/>
    <s v="Sinha, Mahesh"/>
    <x v="17"/>
    <n v="0.66797168587528366"/>
    <n v="98"/>
  </r>
  <r>
    <x v="2526"/>
    <x v="2946"/>
    <s v="Rangwala, Murtaza"/>
    <x v="1"/>
    <x v="69"/>
    <s v="02-21-2025 10:08"/>
    <s v="02-22-2025 18:08"/>
    <s v="false"/>
    <s v="03-04-2025 20:08"/>
    <s v="false"/>
    <s v="02-23-2025 07:54"/>
    <s v="C M, Saravanan"/>
    <x v="26"/>
    <n v="1.6064317412979867E-2"/>
    <n v="3"/>
  </r>
  <r>
    <x v="2527"/>
    <x v="2947"/>
    <s v="Brothman, Avraham M."/>
    <x v="2"/>
    <x v="63"/>
    <s v="02-21-2025 11:02"/>
    <s v="02-24-2025 11:02"/>
    <s v="false"/>
    <s v="03-07-2025 11:02"/>
    <s v="false"/>
    <s v="02-21-2025 15:37"/>
    <s v="Smith, Sean"/>
    <x v="17"/>
    <n v="0.55698543953106661"/>
    <n v="39"/>
  </r>
  <r>
    <x v="2528"/>
    <x v="2948"/>
    <s v="Oyeniran, Jubelo"/>
    <x v="2"/>
    <x v="44"/>
    <s v="02-20-2025 12:40"/>
    <s v="02-21-2025 08:40"/>
    <s v="false"/>
    <s v="02-27-2025 12:40"/>
    <s v="false"/>
    <s v="02-20-2025 12:41"/>
    <s v="Smith, Sean"/>
    <x v="13"/>
    <n v="0.30175813321235279"/>
    <n v="11"/>
  </r>
  <r>
    <x v="2529"/>
    <x v="2949"/>
    <s v="Ocampo, Annelise"/>
    <x v="2"/>
    <x v="44"/>
    <s v="02-20-2025 12:57"/>
    <s v="02-21-2025 08:57"/>
    <s v="false"/>
    <s v="02-27-2025 12:57"/>
    <s v="false"/>
    <s v="02-20-2025 13:01"/>
    <s v="Smith, Sean"/>
    <x v="13"/>
    <n v="2.4931712512782256E-2"/>
    <n v="2"/>
  </r>
  <r>
    <x v="2530"/>
    <x v="2950"/>
    <s v="Shah, Rahul"/>
    <x v="1"/>
    <x v="32"/>
    <s v="02-20-2025 15:28"/>
    <s v="02-20-2025 19:28"/>
    <s v="false"/>
    <s v="02-22-2025 23:28"/>
    <s v="false"/>
    <s v="02-20-2025 23:37"/>
    <s v="C M, Saravanan"/>
    <x v="13"/>
    <n v="6.2925164974082293E-2"/>
    <n v="5"/>
  </r>
  <r>
    <x v="2531"/>
    <x v="2951"/>
    <s v="St. Germain, Gabriela"/>
    <x v="2"/>
    <x v="31"/>
    <s v="02-20-2025 15:26"/>
    <s v="02-26-2025 18:39"/>
    <s v="false"/>
    <s v="02-28-2025 14:39"/>
    <s v="false"/>
    <s v="02-26-2025 18:13"/>
    <s v="Smith, Sean"/>
    <x v="16"/>
    <n v="0.84888263412176312"/>
    <n v="26"/>
  </r>
  <r>
    <x v="2532"/>
    <x v="2952"/>
    <s v="Gray, Krystal"/>
    <x v="1"/>
    <x v="34"/>
    <s v="02-20-2025 11:49"/>
    <s v="02-21-2025 11:49"/>
    <s v="false"/>
    <s v="03-03-2025 21:49"/>
    <s v="false"/>
    <s v="02-20-2025 13:50"/>
    <s v="C M, Saravanan"/>
    <x v="13"/>
    <n v="0.80021002546515607"/>
    <n v="97"/>
  </r>
  <r>
    <x v="2533"/>
    <x v="2953"/>
    <s v="Minerva, Robert"/>
    <x v="1"/>
    <x v="46"/>
    <s v="02-20-2025 13:26"/>
    <s v="02-20-2025 21:26"/>
    <s v="true"/>
    <s v="03-02-2025 20:30"/>
    <s v="false"/>
    <s v="02-26-2025 15:39"/>
    <s v="C M, Saravanan"/>
    <x v="16"/>
    <n v="0.64298795379553297"/>
    <n v="82"/>
  </r>
  <r>
    <x v="2534"/>
    <x v="2954"/>
    <s v="Liu, Laura"/>
    <x v="2"/>
    <x v="35"/>
    <s v="02-20-2025 13:34"/>
    <s v="02-21-2025 13:34"/>
    <s v="true"/>
    <s v="03-06-2025 13:34"/>
    <s v="false"/>
    <s v="02-24-2025 16:44"/>
    <s v="Smith, Sean"/>
    <x v="11"/>
    <n v="0.67308546351479392"/>
    <n v="36"/>
  </r>
  <r>
    <x v="2535"/>
    <x v="2955"/>
    <s v="Lefcort, Jeffrey"/>
    <x v="1"/>
    <x v="45"/>
    <s v="02-20-2025 13:57"/>
    <s v="02-21-2025 13:57"/>
    <s v="false"/>
    <s v="03-03-2025 23:57"/>
    <s v="false"/>
    <s v="02-22-2025 00:22"/>
    <s v="C M, Saravanan"/>
    <x v="27"/>
    <n v="0.56872019951684327"/>
    <n v="60"/>
  </r>
  <r>
    <x v="2536"/>
    <x v="2956"/>
    <s v="Burnette, Donna"/>
    <x v="1"/>
    <x v="1"/>
    <s v="02-20-2025 16:21"/>
    <s v="02-21-2025 16:21"/>
    <s v="false"/>
    <s v="03-04-2025 02:21"/>
    <s v="false"/>
    <s v="02-21-2025 11:20"/>
    <s v="C M, Saravanan"/>
    <x v="17"/>
    <n v="0.85088416872576023"/>
    <n v="69"/>
  </r>
  <r>
    <x v="2537"/>
    <x v="2957"/>
    <s v="Blanton, Jake"/>
    <x v="2"/>
    <x v="22"/>
    <s v="02-20-2025 16:31"/>
    <s v="02-21-2025 08:31"/>
    <s v="false"/>
    <s v="02-24-2025 16:31"/>
    <s v="false"/>
    <s v="02-20-2025 17:23"/>
    <s v="Sanjuan, Sonja"/>
    <x v="13"/>
    <n v="0.45418919855377793"/>
    <n v="64"/>
  </r>
  <r>
    <x v="2538"/>
    <x v="2958"/>
    <s v="Hussain, Abdullah"/>
    <x v="2"/>
    <x v="9"/>
    <s v="02-20-2025 22:29"/>
    <s v="02-24-2025 07:00"/>
    <s v="true"/>
    <s v="03-07-2025 07:00"/>
    <s v="false"/>
    <s v="02-27-2025 14:27"/>
    <s v="Sanjuan, Sonja"/>
    <x v="15"/>
    <n v="0.10614214976201886"/>
    <n v="2"/>
  </r>
  <r>
    <x v="2539"/>
    <x v="2959"/>
    <s v="Chanda, Manideep"/>
    <x v="1"/>
    <x v="62"/>
    <s v="02-21-2025 02:59"/>
    <s v="02-22-2025 10:59"/>
    <s v="false"/>
    <s v="03-04-2025 12:59"/>
    <s v="false"/>
    <s v="02-21-2025 05:38"/>
    <s v="Sinha, Mahesh"/>
    <x v="17"/>
    <n v="0.4799062649433572"/>
    <n v="64"/>
  </r>
  <r>
    <x v="2540"/>
    <x v="2960"/>
    <s v="Svoboda, Megan"/>
    <x v="2"/>
    <x v="35"/>
    <s v="02-20-2025 13:21"/>
    <s v="02-21-2025 13:21"/>
    <s v="true"/>
    <s v="03-06-2025 13:21"/>
    <s v="false"/>
    <s v="02-25-2025 15:03"/>
    <s v="Smith, Sean"/>
    <x v="9"/>
    <n v="0.10993504939344689"/>
    <n v="3"/>
  </r>
  <r>
    <x v="2541"/>
    <x v="2961"/>
    <s v="Vadinkar, Minesh"/>
    <x v="1"/>
    <x v="29"/>
    <s v="02-20-2025 14:41"/>
    <s v="02-24-2025 11:48"/>
    <s v="false"/>
    <s v="03-06-2025 04:48"/>
    <s v="false"/>
    <s v="02-24-2025 10:17"/>
    <s v="C M, Saravanan"/>
    <x v="11"/>
    <n v="0.9593306417552806"/>
    <n v="73"/>
  </r>
  <r>
    <x v="2542"/>
    <x v="2962"/>
    <s v="Pennella, Anna"/>
    <x v="1"/>
    <x v="32"/>
    <s v="02-20-2025 15:41"/>
    <s v="02-21-2025 15:41"/>
    <s v="false"/>
    <s v="03-04-2025 01:41"/>
    <s v="false"/>
    <s v="02-25-2025 20:10"/>
    <s v="C M, Saravanan"/>
    <x v="9"/>
    <n v="7.6519505624302986E-2"/>
    <n v="6"/>
  </r>
  <r>
    <x v="2543"/>
    <x v="2963"/>
    <s v="Pennella, Anna"/>
    <x v="2"/>
    <x v="61"/>
    <s v="02-20-2025 16:25"/>
    <s v="02-21-2025 16:25"/>
    <s v="false"/>
    <s v="03-06-2025 16:25"/>
    <s v="false"/>
    <s v="02-20-2025 17:42"/>
    <s v="Baldwin, Sharon"/>
    <x v="13"/>
    <n v="0.80615979252138936"/>
    <n v="40"/>
  </r>
  <r>
    <x v="2544"/>
    <x v="2964"/>
    <s v="Sukdeo-Gobin, Renuka"/>
    <x v="2"/>
    <x v="22"/>
    <s v="02-20-2025 16:47"/>
    <s v="02-21-2025 16:47"/>
    <s v="false"/>
    <s v="03-06-2025 16:47"/>
    <s v="false"/>
    <s v="02-20-2025 17:24"/>
    <s v="Sanjuan, Sonja"/>
    <x v="13"/>
    <n v="0.67373135452745125"/>
    <n v="93"/>
  </r>
  <r>
    <x v="2545"/>
    <x v="2965"/>
    <s v="Landau, Ruth"/>
    <x v="2"/>
    <x v="22"/>
    <s v="02-20-2025 17:41"/>
    <s v="02-21-2025 17:41"/>
    <s v="false"/>
    <s v="03-06-2025 17:41"/>
    <s v="false"/>
    <s v="02-20-2025 18:27"/>
    <s v="Sanjuan, Sonja"/>
    <x v="13"/>
    <n v="0.32926828917622397"/>
    <n v="49"/>
  </r>
  <r>
    <x v="2546"/>
    <x v="2966"/>
    <s v="Ratajczak, Larry"/>
    <x v="2"/>
    <x v="15"/>
    <s v="02-20-2025 18:17"/>
    <s v="02-21-2025 18:17"/>
    <s v="false"/>
    <s v="03-06-2025 18:17"/>
    <s v="false"/>
    <s v="02-21-2025 17:14"/>
    <s v="Sanjuan, Sonja"/>
    <x v="17"/>
    <n v="0.65412843135306864"/>
    <n v="24"/>
  </r>
  <r>
    <x v="2547"/>
    <x v="2967"/>
    <s v="Broaddrick, Ellyn"/>
    <x v="1"/>
    <x v="34"/>
    <s v="02-20-2025 19:08"/>
    <s v="02-21-2025 03:08"/>
    <s v="true"/>
    <s v="02-26-2025 12:08"/>
    <s v="false"/>
    <s v="02-24-2025 15:44"/>
    <s v="C M, Saravanan"/>
    <x v="11"/>
    <n v="0.76692136405430988"/>
    <n v="93"/>
  </r>
  <r>
    <x v="2548"/>
    <x v="2968"/>
    <s v="Zaveri, Sameer"/>
    <x v="1"/>
    <x v="48"/>
    <s v="02-21-2025 02:44"/>
    <s v="02-21-2025 10:44"/>
    <s v="false"/>
    <s v="02-26-2025 19:44"/>
    <s v="false"/>
    <s v="02-21-2025 04:57"/>
    <s v="Sinha, Mahesh"/>
    <x v="17"/>
    <n v="0.90140555569422987"/>
    <n v="85"/>
  </r>
  <r>
    <x v="2549"/>
    <x v="2969"/>
    <s v="Wright, Andrew"/>
    <x v="1"/>
    <x v="19"/>
    <s v="02-20-2025 13:33"/>
    <s v="02-21-2025 13:33"/>
    <s v="false"/>
    <s v="03-03-2025 23:33"/>
    <s v="false"/>
    <s v="02-20-2025 17:21"/>
    <s v="C M, Saravanan"/>
    <x v="13"/>
    <n v="0.22988061831092632"/>
    <n v="9"/>
  </r>
  <r>
    <x v="2550"/>
    <x v="2970"/>
    <s v="Cruz, Adrienne"/>
    <x v="1"/>
    <x v="69"/>
    <s v="02-20-2025 16:46"/>
    <s v="02-21-2025 16:46"/>
    <s v="true"/>
    <s v="03-04-2025 02:46"/>
    <s v="false"/>
    <s v="02-25-2025 15:15"/>
    <s v="C M, Saravanan"/>
    <x v="9"/>
    <n v="0.97464045504183638"/>
    <n v="116"/>
  </r>
  <r>
    <x v="2551"/>
    <x v="2971"/>
    <s v="Runge, Nathan"/>
    <x v="2"/>
    <x v="17"/>
    <s v="02-20-2025 17:31"/>
    <s v="02-21-2025 17:31"/>
    <s v="false"/>
    <s v="03-06-2025 17:31"/>
    <s v="false"/>
    <s v="02-20-2025 17:32"/>
    <s v="Mandi, Joe"/>
    <x v="13"/>
    <n v="0.19052047042337816"/>
    <n v="10"/>
  </r>
  <r>
    <x v="2504"/>
    <x v="2972"/>
    <s v="Fischer, Billy"/>
    <x v="1"/>
    <x v="43"/>
    <s v="02-20-2025 17:44"/>
    <s v="02-20-2025 21:44"/>
    <s v="false"/>
    <s v="02-23-2025 10:14"/>
    <s v="false"/>
    <s v="02-20-2025 19:04"/>
    <s v="C M, Saravanan"/>
    <x v="13"/>
    <n v="0.80236163369344971"/>
    <n v="55"/>
  </r>
  <r>
    <x v="2552"/>
    <x v="2973"/>
    <s v="Pawlowski, Izabela"/>
    <x v="1"/>
    <x v="65"/>
    <s v="02-20-2025 20:59"/>
    <s v="02-21-2025 20:59"/>
    <s v="false"/>
    <s v="03-04-2025 06:59"/>
    <s v="false"/>
    <s v="02-21-2025 15:18"/>
    <s v="C M, Saravanan"/>
    <x v="17"/>
    <n v="0.94293957809918438"/>
    <n v="60"/>
  </r>
  <r>
    <x v="473"/>
    <x v="2974"/>
    <s v="Sivarajakumar, Smrithi"/>
    <x v="1"/>
    <x v="43"/>
    <s v="02-20-2025 13:33"/>
    <s v="02-20-2025 17:33"/>
    <s v="true"/>
    <s v="02-22-2025 21:33"/>
    <s v="false"/>
    <s v="02-21-2025 02:37"/>
    <s v="C M, Saravanan"/>
    <x v="17"/>
    <n v="0.58662052796484132"/>
    <n v="39"/>
  </r>
  <r>
    <x v="250"/>
    <x v="2975"/>
    <s v="Heindel, Jacob"/>
    <x v="1"/>
    <x v="45"/>
    <s v="02-20-2025 14:10"/>
    <s v="02-21-2025 14:10"/>
    <s v="false"/>
    <s v="03-04-2025 00:10"/>
    <s v="false"/>
    <s v="02-21-2025 06:18"/>
    <s v="C M, Saravanan"/>
    <x v="17"/>
    <n v="0.57235429759204925"/>
    <n v="62"/>
  </r>
  <r>
    <x v="2553"/>
    <x v="2976"/>
    <s v="Banshiwal, Hitesh"/>
    <x v="1"/>
    <x v="29"/>
    <s v="02-20-2025 14:25"/>
    <s v="02-21-2025 14:25"/>
    <s v="false"/>
    <s v="03-04-2025 00:25"/>
    <s v="false"/>
    <s v="02-21-2025 12:59"/>
    <s v="C M, Saravanan"/>
    <x v="17"/>
    <n v="3.1886991292266798E-2"/>
    <n v="3"/>
  </r>
  <r>
    <x v="2554"/>
    <x v="2977"/>
    <s v="Hu, Shirley"/>
    <x v="1"/>
    <x v="51"/>
    <s v="02-20-2025 14:44"/>
    <s v="02-20-2025 18:44"/>
    <s v="true"/>
    <s v="02-22-2025 22:44"/>
    <s v="false"/>
    <s v="02-21-2025 15:57"/>
    <s v="C M, Saravanan"/>
    <x v="17"/>
    <n v="2.4708810390420166E-2"/>
    <n v="3"/>
  </r>
  <r>
    <x v="1627"/>
    <x v="2978"/>
    <s v="Huston, Elizabeth"/>
    <x v="1"/>
    <x v="29"/>
    <s v="02-20-2025 15:28"/>
    <s v="02-21-2025 15:28"/>
    <s v="false"/>
    <s v="03-04-2025 01:28"/>
    <s v="false"/>
    <s v="02-21-2025 13:38"/>
    <s v="C M, Saravanan"/>
    <x v="17"/>
    <n v="0.79477885003023618"/>
    <n v="66"/>
  </r>
  <r>
    <x v="428"/>
    <x v="2979"/>
    <s v="Shah, Kanwal"/>
    <x v="1"/>
    <x v="76"/>
    <s v="02-20-2025 15:35"/>
    <s v="02-21-2025 15:35"/>
    <s v="false"/>
    <s v="03-04-2025 01:35"/>
    <s v="false"/>
    <s v="02-24-2025 15:05"/>
    <s v="C M, Saravanan"/>
    <x v="11"/>
    <n v="0.32467033989783267"/>
    <n v="24"/>
  </r>
  <r>
    <x v="2555"/>
    <x v="2980"/>
    <s v="Vance, James"/>
    <x v="1"/>
    <x v="34"/>
    <s v="02-20-2025 16:45"/>
    <s v="02-20-2025 17:45"/>
    <s v="true"/>
    <s v="02-21-2025 00:45"/>
    <s v="true"/>
    <s v="02-21-2025 10:17"/>
    <s v="C M, Saravanan"/>
    <x v="17"/>
    <n v="0.62483951487757694"/>
    <n v="75"/>
  </r>
  <r>
    <x v="1070"/>
    <x v="2981"/>
    <s v="Tate, Melissa"/>
    <x v="1"/>
    <x v="76"/>
    <s v="02-20-2025 16:46"/>
    <s v="02-21-2025 16:46"/>
    <s v="false"/>
    <s v="03-04-2025 02:46"/>
    <s v="false"/>
    <s v="02-20-2025 17:50"/>
    <s v="C M, Saravanan"/>
    <x v="13"/>
    <n v="0.34725049342293091"/>
    <n v="28"/>
  </r>
  <r>
    <x v="2556"/>
    <x v="2982"/>
    <s v="Fernando, Nea"/>
    <x v="2"/>
    <x v="17"/>
    <s v="02-20-2025 18:40"/>
    <s v="02-21-2025 14:40"/>
    <s v="false"/>
    <s v="02-27-2025 18:40"/>
    <s v="false"/>
    <s v="02-21-2025 12:40"/>
    <s v="Mandi, Joe"/>
    <x v="17"/>
    <n v="0.2431207814993237"/>
    <n v="16"/>
  </r>
  <r>
    <x v="2557"/>
    <x v="2983"/>
    <s v="Shree, Ramya"/>
    <x v="1"/>
    <x v="39"/>
    <s v="02-21-2025 01:25"/>
    <s v="02-21-2025 05:25"/>
    <s v="false"/>
    <s v="02-23-2025 17:55"/>
    <s v="false"/>
    <s v="02-21-2025 02:10"/>
    <s v="Sinha, Mahesh"/>
    <x v="17"/>
    <n v="0.26327507177542864"/>
    <n v="37"/>
  </r>
  <r>
    <x v="2558"/>
    <x v="2984"/>
    <s v="Jones, Brittany"/>
    <x v="1"/>
    <x v="72"/>
    <s v="02-21-2025 08:29"/>
    <s v="02-22-2025 16:29"/>
    <s v="true"/>
    <s v="03-04-2025 18:29"/>
    <s v="false"/>
    <s v="02-25-2025 16:23"/>
    <s v="C M, Saravanan"/>
    <x v="9"/>
    <n v="0.80672374817620229"/>
    <n v="65"/>
  </r>
  <r>
    <x v="2559"/>
    <x v="2985"/>
    <s v="Weinstein, Esther"/>
    <x v="2"/>
    <x v="21"/>
    <s v="02-21-2025 09:56"/>
    <s v="02-24-2025 09:56"/>
    <s v="false"/>
    <s v="03-07-2025 09:57"/>
    <s v="false"/>
    <s v="02-21-2025 16:39"/>
    <s v="Sanjuan, Sonja"/>
    <x v="17"/>
    <n v="0.29085187801505452"/>
    <n v="20"/>
  </r>
  <r>
    <x v="2560"/>
    <x v="2986"/>
    <s v="Partsinevelos, Demetrios"/>
    <x v="2"/>
    <x v="3"/>
    <s v="02-20-2025 14:52"/>
    <s v="02-21-2025 14:53"/>
    <s v="false"/>
    <s v="03-06-2025 14:54"/>
    <s v="false"/>
    <s v="02-24-2025 08:59"/>
    <s v="Sanjuan, Sonja"/>
    <x v="11"/>
    <n v="0.46674936232613706"/>
    <n v="24"/>
  </r>
  <r>
    <x v="2561"/>
    <x v="2987"/>
    <s v="Ehrlich, Megan"/>
    <x v="2"/>
    <x v="61"/>
    <s v="02-20-2025 16:50"/>
    <s v="02-21-2025 16:50"/>
    <s v="true"/>
    <s v="03-06-2025 16:50"/>
    <s v="false"/>
    <s v="02-25-2025 13:18"/>
    <s v="Baldwin, Sharon"/>
    <x v="9"/>
    <n v="0.15524859692878956"/>
    <n v="7"/>
  </r>
  <r>
    <x v="2562"/>
    <x v="2988"/>
    <s v="Sivarajakumar, Smrithi"/>
    <x v="1"/>
    <x v="39"/>
    <s v="02-21-2025 02:04"/>
    <s v="02-22-2025 10:04"/>
    <s v="false"/>
    <s v="03-04-2025 12:04"/>
    <s v="false"/>
    <s v="02-21-2025 04:40"/>
    <s v="Sinha, Mahesh"/>
    <x v="17"/>
    <n v="0.87374430382153589"/>
    <n v="147"/>
  </r>
  <r>
    <x v="2563"/>
    <x v="2989"/>
    <s v="Agrawal, Manav"/>
    <x v="1"/>
    <x v="5"/>
    <s v="02-21-2025 06:49"/>
    <s v="02-22-2025 14:49"/>
    <s v="false"/>
    <s v="03-04-2025 16:49"/>
    <s v="false"/>
    <s v="02-21-2025 07:21"/>
    <s v="Sinha, Mahesh"/>
    <x v="17"/>
    <n v="0.10297839661346453"/>
    <n v="8"/>
  </r>
  <r>
    <x v="730"/>
    <x v="2990"/>
    <s v="Aujard-Pearson, Nathalie"/>
    <x v="1"/>
    <x v="46"/>
    <s v="02-21-2025 10:19"/>
    <s v="02-22-2025 18:19"/>
    <s v="false"/>
    <s v="03-04-2025 20:19"/>
    <s v="false"/>
    <s v="02-21-2025 12:49"/>
    <s v="C M, Saravanan"/>
    <x v="17"/>
    <n v="0.79624170448619125"/>
    <n v="101"/>
  </r>
  <r>
    <x v="601"/>
    <x v="2991"/>
    <s v="Aujard-Pearson, Nathalie"/>
    <x v="1"/>
    <x v="1"/>
    <s v="02-21-2025 11:08"/>
    <s v="02-22-2025 19:08"/>
    <s v="true"/>
    <s v="03-04-2025 21:08"/>
    <s v="false"/>
    <s v="02-26-2025 14:16"/>
    <s v="C M, Saravanan"/>
    <x v="16"/>
    <n v="3.7193537568050661E-2"/>
    <n v="7"/>
  </r>
  <r>
    <x v="1911"/>
    <x v="2992"/>
    <s v="Sivarajakumar, Smrithi"/>
    <x v="1"/>
    <x v="76"/>
    <s v="02-21-2025 11:18"/>
    <s v="02-21-2025 15:18"/>
    <s v="true"/>
    <s v="02-24-2025 04:18"/>
    <s v="false"/>
    <s v="02-22-2025 15:05"/>
    <s v="C M, Saravanan"/>
    <x v="27"/>
    <n v="0.18364767535123716"/>
    <n v="15"/>
  </r>
  <r>
    <x v="2564"/>
    <x v="2993"/>
    <s v="Berkolayko, Alexey"/>
    <x v="1"/>
    <x v="1"/>
    <s v="02-21-2025 14:33"/>
    <s v="02-22-2025 22:33"/>
    <s v="false"/>
    <s v="03-05-2025 00:33"/>
    <s v="false"/>
    <s v="02-24-2025 16:46"/>
    <s v="C M, Saravanan"/>
    <x v="11"/>
    <n v="0.35163032201455935"/>
    <n v="28"/>
  </r>
  <r>
    <x v="2565"/>
    <x v="2994"/>
    <s v="Kolker, Shawn"/>
    <x v="2"/>
    <x v="22"/>
    <s v="02-21-2025 18:32"/>
    <s v="02-24-2025 18:32"/>
    <s v="false"/>
    <s v="03-07-2025 18:32"/>
    <s v="false"/>
    <s v="02-22-2025 10:23"/>
    <s v="Sanjuan, Sonja"/>
    <x v="27"/>
    <n v="0.7145270973238167"/>
    <n v="99"/>
  </r>
  <r>
    <x v="2566"/>
    <x v="2995"/>
    <s v="Farhadian, Anna"/>
    <x v="2"/>
    <x v="21"/>
    <s v="02-20-2025 12:36"/>
    <s v="02-21-2025 12:36"/>
    <s v="false"/>
    <s v="03-06-2025 12:36"/>
    <s v="false"/>
    <s v="02-20-2025 12:37"/>
    <s v="Sanjuan, Sonja"/>
    <x v="13"/>
    <n v="0.44961450789163315"/>
    <n v="28"/>
  </r>
  <r>
    <x v="2476"/>
    <x v="2996"/>
    <s v="Adams, Samantha L."/>
    <x v="2"/>
    <x v="21"/>
    <s v="02-20-2025 13:35"/>
    <s v="02-21-2025 13:35"/>
    <s v="false"/>
    <s v="03-06-2025 13:35"/>
    <s v="false"/>
    <s v="02-20-2025 13:35"/>
    <s v="Sanjuan, Sonja"/>
    <x v="13"/>
    <n v="0.10637651134324189"/>
    <n v="4"/>
  </r>
  <r>
    <x v="1009"/>
    <x v="2997"/>
    <s v="Chen, Minzhi"/>
    <x v="2"/>
    <x v="21"/>
    <s v="02-20-2025 14:31"/>
    <s v="02-21-2025 10:31"/>
    <s v="false"/>
    <s v="02-27-2025 14:31"/>
    <s v="false"/>
    <s v="02-20-2025 14:32"/>
    <s v="Sanjuan, Sonja"/>
    <x v="13"/>
    <n v="0.87536871594579901"/>
    <n v="53"/>
  </r>
  <r>
    <x v="239"/>
    <x v="2998"/>
    <s v="Vuksic, Paula"/>
    <x v="1"/>
    <x v="45"/>
    <s v="02-20-2025 15:21"/>
    <s v="02-21-2025 15:21"/>
    <s v="false"/>
    <s v="03-04-2025 01:21"/>
    <s v="false"/>
    <s v="02-21-2025 06:23"/>
    <s v="C M, Saravanan"/>
    <x v="17"/>
    <n v="0.46235869389810547"/>
    <n v="43"/>
  </r>
  <r>
    <x v="2567"/>
    <x v="2999"/>
    <s v="Thaker, Ronak P."/>
    <x v="2"/>
    <x v="21"/>
    <s v="02-20-2025 16:12"/>
    <s v="02-21-2025 16:12"/>
    <s v="false"/>
    <s v="03-06-2025 16:12"/>
    <s v="false"/>
    <s v="02-20-2025 16:13"/>
    <s v="Sanjuan, Sonja"/>
    <x v="13"/>
    <n v="0.74235097880805501"/>
    <n v="46"/>
  </r>
  <r>
    <x v="2568"/>
    <x v="3000"/>
    <s v="Comeau, Heather"/>
    <x v="2"/>
    <x v="20"/>
    <s v="02-20-2025 16:55"/>
    <s v="02-21-2025 12:55"/>
    <s v="true"/>
    <s v="02-27-2025 16:55"/>
    <s v="false"/>
    <s v="02-26-2025 15:28"/>
    <s v="Baldwin, Sharon"/>
    <x v="16"/>
    <n v="0.23883174757068704"/>
    <n v="4"/>
  </r>
  <r>
    <x v="428"/>
    <x v="3001"/>
    <s v="Duggireddy, Mukesh Reddy"/>
    <x v="1"/>
    <x v="48"/>
    <s v="02-21-2025 02:29"/>
    <s v="02-21-2025 10:29"/>
    <s v="true"/>
    <s v="02-26-2025 19:29"/>
    <s v="false"/>
    <s v="02-24-2025 02:08"/>
    <s v="Sinha, Mahesh"/>
    <x v="11"/>
    <n v="0.23182241361402145"/>
    <n v="23"/>
  </r>
  <r>
    <x v="2569"/>
    <x v="3002"/>
    <s v="Sabetta, Joseph"/>
    <x v="1"/>
    <x v="29"/>
    <s v="02-21-2025 10:05"/>
    <s v="02-21-2025 18:05"/>
    <s v="false"/>
    <s v="02-27-2025 03:05"/>
    <s v="false"/>
    <s v="02-21-2025 14:20"/>
    <s v="C M, Saravanan"/>
    <x v="17"/>
    <n v="0.67104821177425622"/>
    <n v="56"/>
  </r>
  <r>
    <x v="2110"/>
    <x v="3003"/>
    <s v="N, Lakshmi"/>
    <x v="1"/>
    <x v="69"/>
    <s v="02-21-2025 10:35"/>
    <s v="02-22-2025 18:35"/>
    <s v="false"/>
    <s v="03-04-2025 20:35"/>
    <s v="false"/>
    <s v="02-22-2025 12:18"/>
    <s v="C M, Saravanan"/>
    <x v="27"/>
    <n v="0.80839538321401694"/>
    <n v="100"/>
  </r>
  <r>
    <x v="2570"/>
    <x v="3004"/>
    <s v="Christy, Rachelle"/>
    <x v="2"/>
    <x v="21"/>
    <s v="02-21-2025 10:43"/>
    <s v="02-21-2025 18:43"/>
    <s v="false"/>
    <s v="02-28-2025 10:43"/>
    <s v="false"/>
    <s v="02-21-2025 11:20"/>
    <s v="Sanjuan, Sonja"/>
    <x v="17"/>
    <n v="0.57399048882170634"/>
    <n v="39"/>
  </r>
  <r>
    <x v="2571"/>
    <x v="3005"/>
    <s v="Christy, Rachelle"/>
    <x v="2"/>
    <x v="21"/>
    <s v="02-21-2025 11:01"/>
    <s v="02-21-2025 15:01"/>
    <s v="false"/>
    <s v="02-25-2025 11:01"/>
    <s v="false"/>
    <s v="02-21-2025 11:18"/>
    <s v="Sanjuan, Sonja"/>
    <x v="17"/>
    <n v="0.89146346614579841"/>
    <n v="55"/>
  </r>
  <r>
    <x v="2572"/>
    <x v="3006"/>
    <s v="Patel, Dhruvil"/>
    <x v="1"/>
    <x v="69"/>
    <s v="02-21-2025 11:03"/>
    <s v="02-21-2025 19:03"/>
    <s v="false"/>
    <s v="02-27-2025 04:03"/>
    <s v="false"/>
    <s v="02-22-2025 07:08"/>
    <s v="C M, Saravanan"/>
    <x v="27"/>
    <n v="0.72028760426831318"/>
    <n v="92"/>
  </r>
  <r>
    <x v="2573"/>
    <x v="3007"/>
    <s v="Tavares, Elizabeth"/>
    <x v="2"/>
    <x v="22"/>
    <s v="02-20-2025 13:58"/>
    <s v="-"/>
    <s v="false"/>
    <s v="02-27-2025 17:09"/>
    <s v="false"/>
    <s v="02-20-2025 17:29"/>
    <s v="Sanjuan, Sonja"/>
    <x v="13"/>
    <n v="2.7926244217731711E-2"/>
    <n v="5"/>
  </r>
  <r>
    <x v="2574"/>
    <x v="3008"/>
    <s v="Sosa, Brian"/>
    <x v="1"/>
    <x v="29"/>
    <s v="02-20-2025 14:19"/>
    <s v="02-21-2025 14:19"/>
    <s v="false"/>
    <s v="03-04-2025 00:19"/>
    <s v="false"/>
    <s v="02-20-2025 16:56"/>
    <s v="C M, Saravanan"/>
    <x v="13"/>
    <n v="0.76743339519756748"/>
    <n v="64"/>
  </r>
  <r>
    <x v="2575"/>
    <x v="3009"/>
    <s v="Patel, Gautam"/>
    <x v="1"/>
    <x v="29"/>
    <s v="02-20-2025 14:50"/>
    <s v="02-21-2025 14:50"/>
    <s v="false"/>
    <s v="03-04-2025 00:50"/>
    <s v="false"/>
    <s v="02-21-2025 13:02"/>
    <s v="C M, Saravanan"/>
    <x v="17"/>
    <n v="0.72396757223165875"/>
    <n v="60"/>
  </r>
  <r>
    <x v="2576"/>
    <x v="3010"/>
    <s v="Gelda, Samuel"/>
    <x v="2"/>
    <x v="15"/>
    <s v="02-20-2025 15:11"/>
    <s v="02-21-2025 15:11"/>
    <s v="true"/>
    <s v="03-06-2025 15:11"/>
    <s v="false"/>
    <s v="02-25-2025 12:48"/>
    <s v="Sanjuan, Sonja"/>
    <x v="9"/>
    <n v="0.89058599321211251"/>
    <n v="31"/>
  </r>
  <r>
    <x v="2577"/>
    <x v="3011"/>
    <s v="Jennings, Liam"/>
    <x v="1"/>
    <x v="45"/>
    <s v="02-20-2025 16:49"/>
    <s v="02-21-2025 16:49"/>
    <s v="false"/>
    <s v="03-04-2025 02:49"/>
    <s v="false"/>
    <s v="02-21-2025 06:34"/>
    <s v="C M, Saravanan"/>
    <x v="17"/>
    <n v="0.6447054683579454"/>
    <n v="69"/>
  </r>
  <r>
    <x v="2578"/>
    <x v="3012"/>
    <s v="Mahon, James F"/>
    <x v="2"/>
    <x v="54"/>
    <s v="02-20-2025 17:13"/>
    <s v="02-21-2025 17:13"/>
    <s v="false"/>
    <s v="03-06-2025 17:13"/>
    <s v="false"/>
    <s v="02-20-2025 17:20"/>
    <s v="Sanjuan, Sonja"/>
    <x v="13"/>
    <n v="0.62955530481232813"/>
    <n v="32"/>
  </r>
  <r>
    <x v="2579"/>
    <x v="3013"/>
    <s v="Giles, Julia"/>
    <x v="2"/>
    <x v="54"/>
    <s v="02-20-2025 20:32"/>
    <s v="02-24-2025 07:00"/>
    <s v="false"/>
    <s v="03-07-2025 07:00"/>
    <s v="false"/>
    <s v="02-20-2025 20:32"/>
    <s v="Sanjuan, Sonja"/>
    <x v="13"/>
    <n v="0.77477430510802514"/>
    <n v="40"/>
  </r>
  <r>
    <x v="2580"/>
    <x v="3014"/>
    <s v="Jain, Rootu"/>
    <x v="1"/>
    <x v="62"/>
    <s v="02-20-2025 22:48"/>
    <s v="02-21-2025 22:48"/>
    <s v="false"/>
    <s v="03-04-2025 08:48"/>
    <s v="false"/>
    <s v="02-20-2025 22:58"/>
    <s v="Sinha, Mahesh"/>
    <x v="13"/>
    <n v="0.92627702873014417"/>
    <n v="129"/>
  </r>
  <r>
    <x v="2581"/>
    <x v="3015"/>
    <s v="Mehta, Sheetal"/>
    <x v="1"/>
    <x v="48"/>
    <s v="02-21-2025 00:55"/>
    <s v="02-22-2025 08:55"/>
    <s v="false"/>
    <s v="03-04-2025 10:55"/>
    <s v="false"/>
    <s v="02-21-2025 01:31"/>
    <s v="Sinha, Mahesh"/>
    <x v="17"/>
    <n v="0.19061233701486435"/>
    <n v="17"/>
  </r>
  <r>
    <x v="2582"/>
    <x v="3016"/>
    <s v="Jajal, Khyati"/>
    <x v="2"/>
    <x v="74"/>
    <s v="02-20-2025 14:58"/>
    <s v="02-21-2025 14:58"/>
    <s v="true"/>
    <s v="03-06-2025 14:59"/>
    <s v="false"/>
    <s v="02-21-2025 15:27"/>
    <s v="Smith, Sean"/>
    <x v="17"/>
    <n v="0.59907199668806543"/>
    <n v="40"/>
  </r>
  <r>
    <x v="2583"/>
    <x v="3017"/>
    <s v="Luckenbill, Tyler"/>
    <x v="1"/>
    <x v="32"/>
    <s v="02-20-2025 15:24"/>
    <s v="02-21-2025 15:25"/>
    <s v="false"/>
    <s v="03-04-2025 01:25"/>
    <s v="false"/>
    <s v="02-21-2025 16:27"/>
    <s v="C M, Saravanan"/>
    <x v="17"/>
    <n v="0.27698549597104283"/>
    <n v="24"/>
  </r>
  <r>
    <x v="2584"/>
    <x v="3018"/>
    <s v="Diaz-Marin, Gleydys"/>
    <x v="1"/>
    <x v="45"/>
    <s v="02-20-2025 16:38"/>
    <s v="02-21-2025 00:38"/>
    <s v="false"/>
    <s v="02-26-2025 09:38"/>
    <s v="false"/>
    <s v="02-21-2025 06:28"/>
    <s v="C M, Saravanan"/>
    <x v="17"/>
    <n v="0.52692331224766797"/>
    <n v="54"/>
  </r>
  <r>
    <x v="2585"/>
    <x v="3019"/>
    <s v="Serrano, Alex"/>
    <x v="2"/>
    <x v="35"/>
    <s v="02-20-2025 16:52"/>
    <s v="02-21-2025 16:52"/>
    <s v="false"/>
    <s v="03-06-2025 16:52"/>
    <s v="false"/>
    <s v="02-21-2025 09:24"/>
    <s v="Smith, Sean"/>
    <x v="17"/>
    <n v="0.63539387356288324"/>
    <n v="31"/>
  </r>
  <r>
    <x v="2586"/>
    <x v="3020"/>
    <s v="DiChiaro, Kelly A."/>
    <x v="1"/>
    <x v="34"/>
    <s v="02-20-2025 20:27"/>
    <s v="02-21-2025 20:27"/>
    <s v="false"/>
    <s v="03-04-2025 06:27"/>
    <s v="false"/>
    <s v="02-21-2025 11:48"/>
    <s v="C M, Saravanan"/>
    <x v="17"/>
    <n v="0.53083835003031365"/>
    <n v="63"/>
  </r>
  <r>
    <x v="608"/>
    <x v="3021"/>
    <s v="Sanders, Scott"/>
    <x v="2"/>
    <x v="22"/>
    <s v="02-21-2025 06:50"/>
    <s v="02-21-2025 19:00"/>
    <s v="false"/>
    <s v="03-07-2025 07:00"/>
    <s v="false"/>
    <s v="02-21-2025 14:31"/>
    <s v="Sanjuan, Sonja"/>
    <x v="17"/>
    <n v="0.92921191972631667"/>
    <n v="119"/>
  </r>
  <r>
    <x v="399"/>
    <x v="3022"/>
    <s v="Senechal, Holly"/>
    <x v="1"/>
    <x v="69"/>
    <s v="02-21-2025 09:28"/>
    <s v="02-22-2025 17:28"/>
    <s v="false"/>
    <s v="03-04-2025 19:29"/>
    <s v="false"/>
    <s v="02-21-2025 14:20"/>
    <s v="C M, Saravanan"/>
    <x v="17"/>
    <n v="0.14528881669577964"/>
    <n v="21"/>
  </r>
  <r>
    <x v="2587"/>
    <x v="3023"/>
    <s v="Sethi, Sunny"/>
    <x v="1"/>
    <x v="39"/>
    <s v="02-21-2025 09:43"/>
    <s v="02-21-2025 13:43"/>
    <s v="false"/>
    <s v="02-24-2025 02:43"/>
    <s v="false"/>
    <s v="02-21-2025 09:57"/>
    <s v="Sinha, Mahesh"/>
    <x v="17"/>
    <n v="5.9331641476981334E-2"/>
    <n v="11"/>
  </r>
  <r>
    <x v="1888"/>
    <x v="3024"/>
    <s v="Andresen, Gerrod"/>
    <x v="1"/>
    <x v="69"/>
    <s v="02-21-2025 11:02"/>
    <s v="02-22-2025 19:02"/>
    <s v="false"/>
    <s v="03-04-2025 21:02"/>
    <s v="false"/>
    <s v="02-21-2025 14:08"/>
    <s v="C M, Saravanan"/>
    <x v="17"/>
    <n v="0.38575985955892578"/>
    <n v="45"/>
  </r>
  <r>
    <x v="1128"/>
    <x v="3025"/>
    <s v="Theron, Charl"/>
    <x v="1"/>
    <x v="65"/>
    <s v="02-21-2025 11:09"/>
    <s v="02-22-2025 19:09"/>
    <s v="false"/>
    <s v="03-04-2025 21:09"/>
    <s v="false"/>
    <s v="02-21-2025 12:15"/>
    <s v="C M, Saravanan"/>
    <x v="17"/>
    <n v="0.25104742500607247"/>
    <n v="15"/>
  </r>
  <r>
    <x v="2588"/>
    <x v="3026"/>
    <s v="Zanelotti, Ryan"/>
    <x v="1"/>
    <x v="76"/>
    <s v="02-21-2025 12:02"/>
    <s v="02-22-2025 20:02"/>
    <s v="false"/>
    <s v="03-04-2025 22:02"/>
    <s v="false"/>
    <s v="02-21-2025 15:46"/>
    <s v="C M, Saravanan"/>
    <x v="17"/>
    <n v="0.59949419239279067"/>
    <n v="45"/>
  </r>
  <r>
    <x v="2589"/>
    <x v="3027"/>
    <s v="Zanelotti, Ryan"/>
    <x v="2"/>
    <x v="27"/>
    <s v="02-21-2025 12:24"/>
    <s v="02-24-2025 12:24"/>
    <s v="true"/>
    <s v="03-07-2025 12:24"/>
    <s v="false"/>
    <s v="02-28-2025 13:42"/>
    <s v="Sanjuan, Sonja"/>
    <x v="19"/>
    <n v="0.9885774422536393"/>
    <n v="65"/>
  </r>
  <r>
    <x v="2590"/>
    <x v="3028"/>
    <s v="Jindal, Neha"/>
    <x v="1"/>
    <x v="62"/>
    <s v="02-21-2025 01:55"/>
    <s v="02-22-2025 09:55"/>
    <s v="false"/>
    <s v="03-04-2025 11:56"/>
    <s v="false"/>
    <s v="02-21-2025 04:18"/>
    <s v="Sinha, Mahesh"/>
    <x v="17"/>
    <n v="0.57907252174378387"/>
    <n v="84"/>
  </r>
  <r>
    <x v="2591"/>
    <x v="3029"/>
    <s v="Jain, Dhaval"/>
    <x v="1"/>
    <x v="45"/>
    <s v="02-21-2025 10:22"/>
    <s v="02-21-2025 18:22"/>
    <s v="false"/>
    <s v="02-27-2025 03:22"/>
    <s v="false"/>
    <s v="02-24-2025 03:32"/>
    <s v="C M, Saravanan"/>
    <x v="11"/>
    <n v="0.14043252112941185"/>
    <n v="15"/>
  </r>
  <r>
    <x v="2592"/>
    <x v="3030"/>
    <s v="Bhalodia, Kairvy"/>
    <x v="1"/>
    <x v="69"/>
    <s v="02-21-2025 10:33"/>
    <s v="02-22-2025 18:33"/>
    <s v="false"/>
    <s v="03-04-2025 20:33"/>
    <s v="false"/>
    <s v="02-22-2025 12:19"/>
    <s v="C M, Saravanan"/>
    <x v="27"/>
    <n v="0.70269209698071156"/>
    <n v="89"/>
  </r>
  <r>
    <x v="2593"/>
    <x v="3031"/>
    <s v="Alegre, Andrea"/>
    <x v="1"/>
    <x v="32"/>
    <s v="02-21-2025 11:02"/>
    <s v="02-21-2025 19:02"/>
    <s v="false"/>
    <s v="02-27-2025 04:02"/>
    <s v="false"/>
    <s v="02-21-2025 20:55"/>
    <s v="C M, Saravanan"/>
    <x v="17"/>
    <n v="0.21684931595066081"/>
    <n v="19"/>
  </r>
  <r>
    <x v="421"/>
    <x v="3032"/>
    <s v="Malaviya, Aarti"/>
    <x v="1"/>
    <x v="48"/>
    <s v="02-20-2025 23:29"/>
    <s v="02-21-2025 07:29"/>
    <s v="false"/>
    <s v="02-26-2025 16:29"/>
    <s v="false"/>
    <s v="02-20-2025 23:46"/>
    <s v="Sinha, Mahesh"/>
    <x v="13"/>
    <n v="0.49354966706082559"/>
    <n v="49"/>
  </r>
  <r>
    <x v="2594"/>
    <x v="3033"/>
    <s v="Kumari, Kajal"/>
    <x v="1"/>
    <x v="39"/>
    <s v="02-21-2025 03:22"/>
    <s v="02-22-2025 11:22"/>
    <s v="false"/>
    <s v="03-04-2025 13:22"/>
    <s v="false"/>
    <s v="02-24-2025 03:42"/>
    <s v="Sinha, Mahesh"/>
    <x v="11"/>
    <n v="0.1354719292134644"/>
    <n v="23"/>
  </r>
  <r>
    <x v="2595"/>
    <x v="3034"/>
    <s v="Parmar, Sunny"/>
    <x v="1"/>
    <x v="69"/>
    <s v="02-21-2025 10:00"/>
    <s v="02-21-2025 14:00"/>
    <s v="false"/>
    <s v="02-24-2025 03:00"/>
    <s v="false"/>
    <s v="02-22-2025 14:11"/>
    <s v="C M, Saravanan"/>
    <x v="27"/>
    <n v="0.55102758581556988"/>
    <n v="68"/>
  </r>
  <r>
    <x v="2596"/>
    <x v="3035"/>
    <s v="Kerwin, Samantha"/>
    <x v="1"/>
    <x v="34"/>
    <s v="02-21-2025 10:05"/>
    <s v="02-21-2025 18:05"/>
    <s v="false"/>
    <s v="02-27-2025 03:05"/>
    <s v="false"/>
    <s v="02-21-2025 12:44"/>
    <s v="C M, Saravanan"/>
    <x v="17"/>
    <n v="0.87224100780097069"/>
    <n v="106"/>
  </r>
  <r>
    <x v="2597"/>
    <x v="3036"/>
    <s v="Thaxter-Gourlay, Julie"/>
    <x v="2"/>
    <x v="4"/>
    <s v="02-21-2025 10:07"/>
    <s v="02-24-2025 10:07"/>
    <s v="false"/>
    <s v="03-07-2025 10:08"/>
    <s v="false"/>
    <s v="02-24-2025 09:32"/>
    <s v="Sanjuan, Sonja"/>
    <x v="11"/>
    <n v="0.40153450457156881"/>
    <n v="35"/>
  </r>
  <r>
    <x v="307"/>
    <x v="3037"/>
    <s v="Didwania, Rashi"/>
    <x v="1"/>
    <x v="19"/>
    <s v="02-21-2025 10:10"/>
    <s v="02-22-2025 18:10"/>
    <s v="true"/>
    <s v="03-04-2025 20:10"/>
    <s v="false"/>
    <s v="02-24-2025 11:36"/>
    <s v="C M, Saravanan"/>
    <x v="11"/>
    <n v="0.79253471969136069"/>
    <n v="46"/>
  </r>
  <r>
    <x v="2598"/>
    <x v="3038"/>
    <s v="Mathur, Akshay"/>
    <x v="1"/>
    <x v="51"/>
    <s v="02-21-2025 10:26"/>
    <s v="02-21-2025 14:26"/>
    <s v="true"/>
    <s v="02-24-2025 03:26"/>
    <s v="false"/>
    <s v="02-21-2025 21:34"/>
    <s v="C M, Saravanan"/>
    <x v="17"/>
    <n v="3.94565313010945E-2"/>
    <n v="5"/>
  </r>
  <r>
    <x v="2599"/>
    <x v="3039"/>
    <s v="Carmenini, Christopher"/>
    <x v="1"/>
    <x v="76"/>
    <s v="02-20-2025 17:14"/>
    <s v="02-20-2025 21:14"/>
    <s v="false"/>
    <s v="02-23-2025 09:44"/>
    <s v="false"/>
    <s v="02-20-2025 18:06"/>
    <s v="C M, Saravanan"/>
    <x v="13"/>
    <n v="0.13816019500843368"/>
    <n v="11"/>
  </r>
  <r>
    <x v="2600"/>
    <x v="3040"/>
    <s v="Modi, Nirja"/>
    <x v="1"/>
    <x v="39"/>
    <s v="02-21-2025 05:19"/>
    <s v="02-21-2025 13:19"/>
    <s v="false"/>
    <s v="02-26-2025 22:19"/>
    <s v="false"/>
    <s v="02-21-2025 07:00"/>
    <s v="Sinha, Mahesh"/>
    <x v="17"/>
    <n v="0.7839993846505704"/>
    <n v="136"/>
  </r>
  <r>
    <x v="2601"/>
    <x v="3041"/>
    <s v="Modi, Nirja"/>
    <x v="1"/>
    <x v="39"/>
    <s v="02-21-2025 05:28"/>
    <s v="02-21-2025 13:28"/>
    <s v="false"/>
    <s v="02-26-2025 22:29"/>
    <s v="false"/>
    <s v="02-21-2025 07:00"/>
    <s v="Sinha, Mahesh"/>
    <x v="17"/>
    <n v="0.74836972668865509"/>
    <n v="127"/>
  </r>
  <r>
    <x v="2602"/>
    <x v="3042"/>
    <s v="Sharma, Shashank"/>
    <x v="1"/>
    <x v="5"/>
    <s v="02-21-2025 05:32"/>
    <s v="02-22-2025 13:32"/>
    <s v="false"/>
    <s v="03-04-2025 15:32"/>
    <s v="false"/>
    <s v="02-21-2025 07:23"/>
    <s v="Sinha, Mahesh"/>
    <x v="17"/>
    <n v="0.588496084332363"/>
    <n v="45"/>
  </r>
  <r>
    <x v="2603"/>
    <x v="3043"/>
    <s v="Daswani, Kajal"/>
    <x v="1"/>
    <x v="48"/>
    <s v="02-21-2025 05:48"/>
    <s v="02-21-2025 13:48"/>
    <s v="false"/>
    <s v="02-26-2025 22:48"/>
    <s v="false"/>
    <s v="02-21-2025 05:57"/>
    <s v="Sinha, Mahesh"/>
    <x v="17"/>
    <n v="0.35767183027821214"/>
    <n v="35"/>
  </r>
  <r>
    <x v="2604"/>
    <x v="3044"/>
    <s v="Modi, Nirja"/>
    <x v="1"/>
    <x v="39"/>
    <s v="02-21-2025 05:48"/>
    <s v="02-22-2025 13:48"/>
    <s v="false"/>
    <s v="03-04-2025 15:48"/>
    <s v="false"/>
    <s v="02-21-2025 06:59"/>
    <s v="Sinha, Mahesh"/>
    <x v="17"/>
    <n v="0.36112521820792143"/>
    <n v="56"/>
  </r>
  <r>
    <x v="636"/>
    <x v="3045"/>
    <s v="McNamara, Tim"/>
    <x v="3"/>
    <x v="73"/>
    <s v="02-21-2025 08:44"/>
    <s v="02-21-2025 14:44"/>
    <s v="true"/>
    <s v="02-26-2025 09:56"/>
    <s v="false"/>
    <s v="02-24-2025 15:57"/>
    <s v="Paul, Kimberly"/>
    <x v="11"/>
    <n v="0.78796532292526866"/>
    <n v="22"/>
  </r>
  <r>
    <x v="2605"/>
    <x v="3046"/>
    <s v="Marsico, Michael"/>
    <x v="2"/>
    <x v="35"/>
    <s v="02-21-2025 08:46"/>
    <s v="02-21-2025 16:46"/>
    <s v="true"/>
    <s v="02-28-2025 08:46"/>
    <s v="false"/>
    <s v="02-25-2025 16:44"/>
    <s v="Smith, Sean"/>
    <x v="9"/>
    <n v="0.50810400026746594"/>
    <n v="24"/>
  </r>
  <r>
    <x v="2606"/>
    <x v="3047"/>
    <s v="Adams, Samantha L."/>
    <x v="1"/>
    <x v="51"/>
    <s v="02-21-2025 10:32"/>
    <s v="02-21-2025 14:32"/>
    <s v="true"/>
    <s v="02-24-2025 03:32"/>
    <s v="false"/>
    <s v="02-21-2025 16:57"/>
    <s v="C M, Saravanan"/>
    <x v="17"/>
    <n v="0.43075290052718285"/>
    <n v="62"/>
  </r>
  <r>
    <x v="2607"/>
    <x v="3048"/>
    <s v="Zhai, Yiwen"/>
    <x v="1"/>
    <x v="51"/>
    <s v="02-21-2025 11:04"/>
    <s v="02-21-2025 15:04"/>
    <s v="true"/>
    <s v="02-24-2025 04:04"/>
    <s v="false"/>
    <s v="02-21-2025 16:54"/>
    <s v="C M, Saravanan"/>
    <x v="17"/>
    <n v="0.47696083888403928"/>
    <n v="68"/>
  </r>
  <r>
    <x v="2608"/>
    <x v="3049"/>
    <s v="Lee, Jonathan M."/>
    <x v="1"/>
    <x v="34"/>
    <s v="02-20-2025 18:24"/>
    <s v="02-21-2025 18:24"/>
    <s v="false"/>
    <s v="03-04-2025 04:24"/>
    <s v="false"/>
    <s v="02-21-2025 14:10"/>
    <s v="C M, Saravanan"/>
    <x v="17"/>
    <n v="0.25946698598749351"/>
    <n v="27"/>
  </r>
  <r>
    <x v="2609"/>
    <x v="3050"/>
    <s v="Parsons, Allison"/>
    <x v="2"/>
    <x v="74"/>
    <s v="02-20-2025 19:06"/>
    <s v="02-24-2025 07:00"/>
    <s v="true"/>
    <s v="03-07-2025 07:00"/>
    <s v="false"/>
    <s v="02-26-2025 10:44"/>
    <s v="Smith, Sean"/>
    <x v="16"/>
    <n v="0.99573602366095715"/>
    <n v="64"/>
  </r>
  <r>
    <x v="2610"/>
    <x v="3051"/>
    <s v="Franks, Brett"/>
    <x v="2"/>
    <x v="74"/>
    <s v="02-21-2025 09:57"/>
    <s v="02-24-2025 09:57"/>
    <s v="false"/>
    <s v="03-07-2025 09:57"/>
    <s v="false"/>
    <s v="02-21-2025 10:20"/>
    <s v="Smith, Sean"/>
    <x v="17"/>
    <n v="0.13558380052852159"/>
    <n v="8"/>
  </r>
  <r>
    <x v="2611"/>
    <x v="3052"/>
    <s v="Delgado, Helbert"/>
    <x v="1"/>
    <x v="29"/>
    <s v="02-21-2025 10:10"/>
    <s v="02-22-2025 18:10"/>
    <s v="false"/>
    <s v="03-04-2025 20:10"/>
    <s v="false"/>
    <s v="02-21-2025 15:04"/>
    <s v="C M, Saravanan"/>
    <x v="17"/>
    <n v="0.15699003371568987"/>
    <n v="14"/>
  </r>
  <r>
    <x v="2612"/>
    <x v="3053"/>
    <s v="Zheng, Amanda"/>
    <x v="1"/>
    <x v="51"/>
    <s v="02-21-2025 10:17"/>
    <s v="02-21-2025 14:17"/>
    <s v="true"/>
    <s v="02-24-2025 03:18"/>
    <s v="false"/>
    <s v="02-21-2025 17:00"/>
    <s v="C M, Saravanan"/>
    <x v="17"/>
    <n v="0.95330309159755944"/>
    <n v="133"/>
  </r>
  <r>
    <x v="2613"/>
    <x v="3054"/>
    <s v="Naughton, Dora"/>
    <x v="2"/>
    <x v="67"/>
    <s v="02-21-2025 10:24"/>
    <s v="02-24-2025 10:24"/>
    <s v="false"/>
    <s v="03-07-2025 10:24"/>
    <s v="false"/>
    <s v="02-21-2025 14:06"/>
    <s v="Sanjuan, Sonja"/>
    <x v="17"/>
    <n v="0.14647914041214072"/>
    <n v="3"/>
  </r>
  <r>
    <x v="2614"/>
    <x v="3055"/>
    <s v="Delgado, Helbert"/>
    <x v="2"/>
    <x v="22"/>
    <s v="02-21-2025 10:57"/>
    <s v="02-24-2025 10:57"/>
    <s v="false"/>
    <s v="03-07-2025 10:57"/>
    <s v="false"/>
    <s v="02-23-2025 15:51"/>
    <s v="Sanjuan, Sonja"/>
    <x v="26"/>
    <n v="0.97472512034134817"/>
    <n v="123"/>
  </r>
  <r>
    <x v="2615"/>
    <x v="3056"/>
    <s v="Mistry, Devang"/>
    <x v="1"/>
    <x v="51"/>
    <s v="02-21-2025 11:39"/>
    <s v="02-21-2025 15:39"/>
    <s v="true"/>
    <s v="02-24-2025 04:39"/>
    <s v="false"/>
    <s v="02-22-2025 21:59"/>
    <s v="C M, Saravanan"/>
    <x v="27"/>
    <n v="0.3721515708034554"/>
    <n v="57"/>
  </r>
  <r>
    <x v="460"/>
    <x v="3057"/>
    <s v="Joyeeta Rozario"/>
    <x v="2"/>
    <x v="74"/>
    <s v="02-21-2025 11:57"/>
    <s v="02-24-2025 11:57"/>
    <s v="false"/>
    <s v="03-07-2025 11:57"/>
    <s v="false"/>
    <s v="02-21-2025 12:53"/>
    <s v="Smith, Sean"/>
    <x v="17"/>
    <n v="0.69519724903087621"/>
    <n v="47"/>
  </r>
  <r>
    <x v="428"/>
    <x v="3058"/>
    <s v="Zehra, Hina"/>
    <x v="1"/>
    <x v="45"/>
    <s v="02-21-2025 13:30"/>
    <s v="02-21-2025 21:30"/>
    <s v="false"/>
    <s v="02-27-2025 06:30"/>
    <s v="false"/>
    <s v="02-21-2025 19:19"/>
    <s v="C M, Saravanan"/>
    <x v="17"/>
    <n v="0.53728309650368489"/>
    <n v="57"/>
  </r>
  <r>
    <x v="2569"/>
    <x v="3059"/>
    <s v="Muhammad, Abdullah T."/>
    <x v="1"/>
    <x v="51"/>
    <s v="02-21-2025 14:07"/>
    <s v="02-21-2025 18:07"/>
    <s v="false"/>
    <s v="02-24-2025 07:07"/>
    <s v="false"/>
    <s v="02-21-2025 15:49"/>
    <s v="C M, Saravanan"/>
    <x v="17"/>
    <n v="0.61470052562421118"/>
    <n v="82"/>
  </r>
  <r>
    <x v="2616"/>
    <x v="3060"/>
    <s v="Doshi, Mitul"/>
    <x v="1"/>
    <x v="48"/>
    <s v="02-21-2025 06:05"/>
    <s v="02-22-2025 14:05"/>
    <s v="true"/>
    <s v="03-04-2025 16:05"/>
    <s v="false"/>
    <s v="02-24-2025 02:09"/>
    <s v="Sinha, Mahesh"/>
    <x v="11"/>
    <n v="8.2906169281146025E-2"/>
    <n v="9"/>
  </r>
  <r>
    <x v="2617"/>
    <x v="3061"/>
    <s v="Kodumuru, Pallavi"/>
    <x v="1"/>
    <x v="39"/>
    <s v="02-21-2025 09:16"/>
    <s v="02-22-2025 17:16"/>
    <s v="false"/>
    <s v="03-04-2025 19:16"/>
    <s v="false"/>
    <s v="02-21-2025 09:43"/>
    <s v="Sinha, Mahesh"/>
    <x v="17"/>
    <n v="0.67766824885789467"/>
    <n v="111"/>
  </r>
  <r>
    <x v="2618"/>
    <x v="3062"/>
    <s v="Rullo, Christopher"/>
    <x v="1"/>
    <x v="45"/>
    <s v="02-21-2025 10:30"/>
    <s v="02-21-2025 18:30"/>
    <s v="false"/>
    <s v="02-27-2025 03:30"/>
    <s v="false"/>
    <s v="02-21-2025 19:16"/>
    <s v="C M, Saravanan"/>
    <x v="17"/>
    <n v="0.63355632519863092"/>
    <n v="67"/>
  </r>
  <r>
    <x v="2619"/>
    <x v="3063"/>
    <s v="Buher, Mike"/>
    <x v="2"/>
    <x v="44"/>
    <s v="02-21-2025 10:37"/>
    <s v="02-24-2025 10:37"/>
    <s v="false"/>
    <s v="03-07-2025 10:37"/>
    <s v="false"/>
    <s v="02-21-2025 14:05"/>
    <s v="Smith, Sean"/>
    <x v="17"/>
    <n v="0.10178558444678798"/>
    <n v="5"/>
  </r>
  <r>
    <x v="2620"/>
    <x v="3064"/>
    <s v="Hubiak, Sharon"/>
    <x v="2"/>
    <x v="44"/>
    <s v="02-21-2025 10:42"/>
    <s v="02-21-2025 14:42"/>
    <s v="false"/>
    <s v="02-25-2025 10:42"/>
    <s v="false"/>
    <s v="02-21-2025 10:50"/>
    <s v="Smith, Sean"/>
    <x v="17"/>
    <n v="0.24726755550619384"/>
    <n v="8"/>
  </r>
  <r>
    <x v="1878"/>
    <x v="3065"/>
    <s v="Criscione, Michael E."/>
    <x v="1"/>
    <x v="66"/>
    <s v="02-21-2025 10:44"/>
    <s v="02-21-2025 14:44"/>
    <s v="false"/>
    <s v="02-24-2025 03:44"/>
    <s v="false"/>
    <s v="02-21-2025 14:29"/>
    <s v="C M, Saravanan"/>
    <x v="17"/>
    <n v="0.31588607922361234"/>
    <n v="27"/>
  </r>
  <r>
    <x v="897"/>
    <x v="3066"/>
    <s v="Criscione, Michael E."/>
    <x v="1"/>
    <x v="76"/>
    <s v="02-21-2025 10:45"/>
    <s v="02-21-2025 14:45"/>
    <s v="true"/>
    <s v="02-26-2025 05:24"/>
    <s v="false"/>
    <s v="02-24-2025 13:07"/>
    <s v="C M, Saravanan"/>
    <x v="11"/>
    <n v="6.3726066407177151E-2"/>
    <n v="3"/>
  </r>
  <r>
    <x v="250"/>
    <x v="3067"/>
    <s v="Criscione, Michael E."/>
    <x v="1"/>
    <x v="51"/>
    <s v="02-21-2025 10:53"/>
    <s v="02-21-2025 14:53"/>
    <s v="true"/>
    <s v="02-24-2025 03:53"/>
    <s v="false"/>
    <s v="02-21-2025 16:58"/>
    <s v="C M, Saravanan"/>
    <x v="17"/>
    <n v="0.30953297774419364"/>
    <n v="46"/>
  </r>
  <r>
    <x v="2621"/>
    <x v="3068"/>
    <s v="Baldwin, Sharon M."/>
    <x v="0"/>
    <x v="8"/>
    <s v="02-20-2025 19:01"/>
    <s v="02-21-2025 11:00"/>
    <s v="true"/>
    <s v="02-25-2025 07:00"/>
    <s v="false"/>
    <s v="02-21-2025 13:14"/>
    <s v="Persells, Joe"/>
    <x v="17"/>
    <n v="0.35439034758560251"/>
    <n v="2"/>
  </r>
  <r>
    <x v="2622"/>
    <x v="3069"/>
    <s v="Gangadia, Darshan"/>
    <x v="1"/>
    <x v="62"/>
    <s v="02-21-2025 05:17"/>
    <s v="02-22-2025 13:17"/>
    <s v="true"/>
    <s v="03-04-2025 15:17"/>
    <s v="false"/>
    <s v="02-24-2025 09:13"/>
    <s v="Sinha, Mahesh"/>
    <x v="11"/>
    <n v="0.52618757037431407"/>
    <n v="74"/>
  </r>
  <r>
    <x v="2623"/>
    <x v="3070"/>
    <s v="CC Intranet"/>
    <x v="1"/>
    <x v="62"/>
    <s v="02-21-2025 03:25"/>
    <s v="02-22-2025 11:25"/>
    <s v="true"/>
    <s v="03-04-2025 13:25"/>
    <s v="false"/>
    <s v="02-24-2025 03:52"/>
    <s v="Sinha, Mahesh"/>
    <x v="11"/>
    <n v="0.17622445976596712"/>
    <n v="24"/>
  </r>
  <r>
    <x v="250"/>
    <x v="3071"/>
    <s v="Williams, Tiffanie"/>
    <x v="1"/>
    <x v="79"/>
    <s v="02-21-2025 09:55"/>
    <s v="02-22-2025 17:55"/>
    <s v="false"/>
    <s v="03-04-2025 19:55"/>
    <s v="false"/>
    <s v="02-21-2025 15:27"/>
    <s v="C M, Saravanan"/>
    <x v="17"/>
    <n v="0.19984552677508882"/>
    <n v="9"/>
  </r>
  <r>
    <x v="2624"/>
    <x v="3072"/>
    <s v="Hegt, Ronald"/>
    <x v="1"/>
    <x v="1"/>
    <s v="02-21-2025 10:05"/>
    <s v="02-22-2025 18:05"/>
    <s v="false"/>
    <s v="03-04-2025 20:05"/>
    <s v="false"/>
    <s v="02-21-2025 13:24"/>
    <s v="C M, Saravanan"/>
    <x v="17"/>
    <n v="0.63500222996821065"/>
    <n v="54"/>
  </r>
  <r>
    <x v="2625"/>
    <x v="3073"/>
    <s v="Yatkowsky, Marc T."/>
    <x v="1"/>
    <x v="66"/>
    <s v="02-21-2025 10:43"/>
    <s v="02-21-2025 14:51"/>
    <s v="false"/>
    <s v="02-24-2025 03:51"/>
    <s v="false"/>
    <s v="02-21-2025 12:57"/>
    <s v="C M, Saravanan"/>
    <x v="17"/>
    <n v="0.79362696113805675"/>
    <n v="79"/>
  </r>
  <r>
    <x v="2626"/>
    <x v="3074"/>
    <s v="Dumas, Amy"/>
    <x v="1"/>
    <x v="30"/>
    <s v="02-21-2025 17:00"/>
    <s v="02-23-2025 09:30"/>
    <s v="false"/>
    <s v="03-05-2025 03:00"/>
    <s v="false"/>
    <s v="02-21-2025 18:53"/>
    <s v="C M, Saravanan"/>
    <x v="17"/>
    <n v="0.93770076758842646"/>
    <n v="25"/>
  </r>
  <r>
    <x v="2627"/>
    <x v="3075"/>
    <s v="Kumar, Anshul"/>
    <x v="1"/>
    <x v="39"/>
    <s v="02-21-2025 05:00"/>
    <s v="02-21-2025 09:00"/>
    <s v="false"/>
    <s v="02-23-2025 21:30"/>
    <s v="false"/>
    <s v="02-21-2025 05:19"/>
    <s v="Sinha, Mahesh"/>
    <x v="17"/>
    <n v="1.7405479152888148E-2"/>
    <n v="6"/>
  </r>
  <r>
    <x v="250"/>
    <x v="3076"/>
    <s v="Schneider, Sara"/>
    <x v="2"/>
    <x v="4"/>
    <s v="02-21-2025 10:10"/>
    <s v="02-24-2025 10:10"/>
    <s v="false"/>
    <s v="03-07-2025 10:11"/>
    <s v="false"/>
    <s v="02-24-2025 09:35"/>
    <s v="Sanjuan, Sonja"/>
    <x v="11"/>
    <n v="0.55821037098136894"/>
    <n v="50"/>
  </r>
  <r>
    <x v="250"/>
    <x v="3077"/>
    <s v="LoPresti, Claire"/>
    <x v="1"/>
    <x v="45"/>
    <s v="02-21-2025 10:22"/>
    <s v="02-22-2025 18:22"/>
    <s v="false"/>
    <s v="03-04-2025 20:22"/>
    <s v="false"/>
    <s v="02-21-2025 17:58"/>
    <s v="C M, Saravanan"/>
    <x v="17"/>
    <n v="0.75675965951772173"/>
    <n v="80"/>
  </r>
  <r>
    <x v="2628"/>
    <x v="3078"/>
    <s v="Clifton, Kathy"/>
    <x v="2"/>
    <x v="35"/>
    <s v="02-21-2025 11:49"/>
    <s v="02-24-2025 07:49"/>
    <s v="true"/>
    <s v="02-28-2025 11:49"/>
    <s v="false"/>
    <s v="02-28-2025 11:23"/>
    <s v="Smith, Sean"/>
    <x v="19"/>
    <n v="0.63846737816946142"/>
    <n v="32"/>
  </r>
  <r>
    <x v="2629"/>
    <x v="3079"/>
    <s v="Clifton, Kathy"/>
    <x v="1"/>
    <x v="65"/>
    <s v="02-21-2025 11:51"/>
    <s v="02-22-2025 19:51"/>
    <s v="false"/>
    <s v="03-04-2025 21:51"/>
    <s v="false"/>
    <s v="02-21-2025 14:13"/>
    <s v="C M, Saravanan"/>
    <x v="17"/>
    <n v="0.67972143919375638"/>
    <n v="39"/>
  </r>
  <r>
    <x v="2630"/>
    <x v="3080"/>
    <s v="Gordon, David G."/>
    <x v="1"/>
    <x v="34"/>
    <s v="02-21-2025 09:34"/>
    <s v="02-21-2025 13:34"/>
    <s v="false"/>
    <s v="02-24-2025 02:34"/>
    <s v="false"/>
    <s v="02-21-2025 12:49"/>
    <s v="C M, Saravanan"/>
    <x v="17"/>
    <n v="0.74431578273324495"/>
    <n v="89"/>
  </r>
  <r>
    <x v="2631"/>
    <x v="3081"/>
    <s v="Francis, Evan"/>
    <x v="1"/>
    <x v="51"/>
    <s v="02-21-2025 10:12"/>
    <s v="02-22-2025 18:12"/>
    <s v="false"/>
    <s v="03-04-2025 20:12"/>
    <s v="false"/>
    <s v="02-21-2025 16:14"/>
    <s v="C M, Saravanan"/>
    <x v="17"/>
    <n v="0.32427175228942084"/>
    <n v="50"/>
  </r>
  <r>
    <x v="2632"/>
    <x v="3082"/>
    <s v="Hubiak, Sharon"/>
    <x v="1"/>
    <x v="69"/>
    <s v="02-21-2025 11:21"/>
    <s v="02-22-2025 19:21"/>
    <s v="false"/>
    <s v="03-04-2025 21:21"/>
    <s v="false"/>
    <s v="02-21-2025 12:51"/>
    <s v="C M, Saravanan"/>
    <x v="17"/>
    <n v="0.67721063512074275"/>
    <n v="85"/>
  </r>
  <r>
    <x v="2633"/>
    <x v="3083"/>
    <s v="Siegel, Joshua"/>
    <x v="1"/>
    <x v="34"/>
    <s v="02-21-2025 07:26"/>
    <s v="02-22-2025 15:26"/>
    <s v="false"/>
    <s v="03-04-2025 17:26"/>
    <s v="false"/>
    <s v="02-21-2025 09:21"/>
    <s v="C M, Saravanan"/>
    <x v="17"/>
    <n v="0.61794399874586659"/>
    <n v="73"/>
  </r>
  <r>
    <x v="2634"/>
    <x v="3084"/>
    <s v="Mulcahy, Kerry"/>
    <x v="1"/>
    <x v="51"/>
    <s v="02-21-2025 10:05"/>
    <s v="02-21-2025 14:05"/>
    <s v="true"/>
    <s v="02-24-2025 03:05"/>
    <s v="false"/>
    <s v="02-21-2025 16:02"/>
    <s v="C M, Saravanan"/>
    <x v="17"/>
    <n v="0.78865399705926531"/>
    <n v="109"/>
  </r>
  <r>
    <x v="2635"/>
    <x v="3085"/>
    <s v="Johnson, Bruce"/>
    <x v="1"/>
    <x v="65"/>
    <s v="02-21-2025 10:06"/>
    <s v="02-22-2025 18:06"/>
    <s v="false"/>
    <s v="03-04-2025 20:06"/>
    <s v="false"/>
    <s v="02-21-2025 12:29"/>
    <s v="C M, Saravanan"/>
    <x v="17"/>
    <n v="0.68410708365425554"/>
    <n v="41"/>
  </r>
  <r>
    <x v="2636"/>
    <x v="3086"/>
    <s v="Anand, Minnie"/>
    <x v="1"/>
    <x v="32"/>
    <s v="02-21-2025 11:00"/>
    <s v="02-22-2025 19:00"/>
    <s v="false"/>
    <s v="03-04-2025 21:00"/>
    <s v="false"/>
    <s v="02-21-2025 20:51"/>
    <s v="C M, Saravanan"/>
    <x v="17"/>
    <n v="0.1711374204553342"/>
    <n v="14"/>
  </r>
  <r>
    <x v="2637"/>
    <x v="3087"/>
    <s v="Modani, Aarti"/>
    <x v="1"/>
    <x v="39"/>
    <s v="02-21-2025 02:46"/>
    <s v="02-27-2025 02:54"/>
    <s v="false"/>
    <s v="02-28-2025 22:54"/>
    <s v="false"/>
    <s v="02-27-2025 00:44"/>
    <s v="Sinha, Mahesh"/>
    <x v="15"/>
    <n v="0.7579509710952953"/>
    <n v="129"/>
  </r>
  <r>
    <x v="2638"/>
    <x v="3088"/>
    <s v="Tariq, Syed"/>
    <x v="1"/>
    <x v="69"/>
    <s v="02-21-2025 10:09"/>
    <s v="02-22-2025 18:09"/>
    <s v="false"/>
    <s v="03-04-2025 20:09"/>
    <s v="false"/>
    <s v="02-21-2025 12:03"/>
    <s v="C M, Saravanan"/>
    <x v="17"/>
    <n v="0.3657918259451598"/>
    <n v="42"/>
  </r>
  <r>
    <x v="2639"/>
    <x v="3089"/>
    <s v="Iadeluca, Gerald"/>
    <x v="1"/>
    <x v="51"/>
    <s v="02-21-2025 10:10"/>
    <s v="02-21-2025 14:10"/>
    <s v="true"/>
    <s v="02-24-2025 03:10"/>
    <s v="false"/>
    <s v="02-21-2025 15:46"/>
    <s v="C M, Saravanan"/>
    <x v="17"/>
    <n v="0.53774914144478114"/>
    <n v="74"/>
  </r>
  <r>
    <x v="2640"/>
    <x v="3090"/>
    <s v="Oktavia, Filemon"/>
    <x v="1"/>
    <x v="19"/>
    <s v="02-21-2025 10:12"/>
    <s v="02-22-2025 18:12"/>
    <s v="false"/>
    <s v="03-04-2025 20:12"/>
    <s v="false"/>
    <s v="02-21-2025 14:50"/>
    <s v="C M, Saravanan"/>
    <x v="17"/>
    <n v="0.84984835302852479"/>
    <n v="48"/>
  </r>
  <r>
    <x v="2641"/>
    <x v="3091"/>
    <s v="Shah, Karan"/>
    <x v="1"/>
    <x v="45"/>
    <s v="02-21-2025 10:13"/>
    <s v="02-22-2025 18:13"/>
    <s v="false"/>
    <s v="03-04-2025 20:13"/>
    <s v="false"/>
    <s v="02-22-2025 06:59"/>
    <s v="C M, Saravanan"/>
    <x v="27"/>
    <n v="0.72692034846303899"/>
    <n v="76"/>
  </r>
  <r>
    <x v="2642"/>
    <x v="3092"/>
    <s v="Hauser, Allison"/>
    <x v="1"/>
    <x v="69"/>
    <s v="02-21-2025 10:23"/>
    <s v="02-22-2025 18:23"/>
    <s v="false"/>
    <s v="03-04-2025 20:23"/>
    <s v="false"/>
    <s v="02-21-2025 13:24"/>
    <s v="C M, Saravanan"/>
    <x v="17"/>
    <n v="0.64818132309600784"/>
    <n v="81"/>
  </r>
  <r>
    <x v="2643"/>
    <x v="3093"/>
    <s v="Brown, Peter T."/>
    <x v="1"/>
    <x v="79"/>
    <s v="02-21-2025 10:32"/>
    <s v="02-22-2025 18:32"/>
    <s v="false"/>
    <s v="03-04-2025 20:32"/>
    <s v="false"/>
    <s v="02-21-2025 11:58"/>
    <s v="C M, Saravanan"/>
    <x v="17"/>
    <n v="0.52447587508562099"/>
    <n v="22"/>
  </r>
  <r>
    <x v="2644"/>
    <x v="3094"/>
    <s v="Calderon, Danna"/>
    <x v="2"/>
    <x v="4"/>
    <s v="02-21-2025 10:35"/>
    <s v="02-24-2025 10:35"/>
    <s v="false"/>
    <s v="03-07-2025 10:35"/>
    <s v="false"/>
    <s v="02-21-2025 13:52"/>
    <s v="Sanjuan, Sonja"/>
    <x v="17"/>
    <n v="0.42405610561831952"/>
    <n v="36"/>
  </r>
  <r>
    <x v="2645"/>
    <x v="3095"/>
    <s v="Valle, Leanna"/>
    <x v="1"/>
    <x v="64"/>
    <s v="02-21-2025 11:15"/>
    <s v="02-22-2025 19:15"/>
    <s v="true"/>
    <s v="03-04-2025 21:15"/>
    <s v="false"/>
    <s v="02-24-2025 10:22"/>
    <s v="C M, Saravanan"/>
    <x v="11"/>
    <n v="0.37738476299103729"/>
    <n v="35"/>
  </r>
  <r>
    <x v="2171"/>
    <x v="3096"/>
    <s v="O'Marra, Molly"/>
    <x v="2"/>
    <x v="23"/>
    <s v="02-21-2025 11:16"/>
    <s v="02-24-2025 11:16"/>
    <s v="false"/>
    <s v="03-07-2025 11:17"/>
    <s v="false"/>
    <s v="02-21-2025 11:16"/>
    <s v="Baldwin, Sharon"/>
    <x v="17"/>
    <n v="0.5540773805639736"/>
    <n v="57"/>
  </r>
  <r>
    <x v="2646"/>
    <x v="3097"/>
    <s v="Anderson, Chris"/>
    <x v="1"/>
    <x v="72"/>
    <s v="02-21-2025 11:17"/>
    <s v="02-22-2025 19:17"/>
    <s v="true"/>
    <s v="03-04-2025 21:17"/>
    <s v="false"/>
    <s v="02-24-2025 16:17"/>
    <s v="C M, Saravanan"/>
    <x v="11"/>
    <n v="0.6783636265520453"/>
    <n v="55"/>
  </r>
  <r>
    <x v="2647"/>
    <x v="3098"/>
    <s v="Joshi, Mishva"/>
    <x v="1"/>
    <x v="60"/>
    <s v="02-21-2025 05:26"/>
    <s v="02-22-2025 13:26"/>
    <s v="false"/>
    <s v="03-04-2025 15:26"/>
    <s v="false"/>
    <s v="02-21-2025 07:03"/>
    <s v="Sinha, Mahesh"/>
    <x v="17"/>
    <n v="0.98832146480348826"/>
    <n v="60"/>
  </r>
  <r>
    <x v="2648"/>
    <x v="3099"/>
    <s v="Palmer, Stacy"/>
    <x v="1"/>
    <x v="69"/>
    <s v="02-21-2025 05:43"/>
    <s v="02-22-2025 13:43"/>
    <s v="false"/>
    <s v="03-04-2025 15:43"/>
    <s v="false"/>
    <s v="02-21-2025 07:20"/>
    <s v="C M, Saravanan"/>
    <x v="17"/>
    <n v="0.75147472865007092"/>
    <n v="96"/>
  </r>
  <r>
    <x v="353"/>
    <x v="3100"/>
    <s v="Dayyala, Yuvarani"/>
    <x v="1"/>
    <x v="48"/>
    <s v="02-21-2025 09:41"/>
    <s v="02-21-2025 17:41"/>
    <s v="true"/>
    <s v="02-27-2025 02:41"/>
    <s v="false"/>
    <s v="02-22-2025 03:21"/>
    <s v="Sinha, Mahesh"/>
    <x v="27"/>
    <n v="0.67874637675409855"/>
    <n v="62"/>
  </r>
  <r>
    <x v="2649"/>
    <x v="3101"/>
    <s v="DeNisco, Michael"/>
    <x v="2"/>
    <x v="25"/>
    <s v="02-21-2025 10:02"/>
    <s v="02-21-2025 14:02"/>
    <s v="true"/>
    <s v="02-25-2025 10:02"/>
    <s v="false"/>
    <s v="02-21-2025 18:42"/>
    <s v="Lorenz, Joshua D."/>
    <x v="17"/>
    <n v="0.55157519380580833"/>
    <n v="6"/>
  </r>
  <r>
    <x v="2650"/>
    <x v="3102"/>
    <s v="Sklaroff, Matthew"/>
    <x v="1"/>
    <x v="51"/>
    <s v="02-21-2025 10:21"/>
    <s v="02-22-2025 18:21"/>
    <s v="false"/>
    <s v="03-04-2025 20:21"/>
    <s v="false"/>
    <s v="02-24-2025 15:08"/>
    <s v="C M, Saravanan"/>
    <x v="11"/>
    <n v="0.27173581160223825"/>
    <n v="39"/>
  </r>
  <r>
    <x v="2651"/>
    <x v="3103"/>
    <s v="Wong, Jane"/>
    <x v="1"/>
    <x v="76"/>
    <s v="02-21-2025 10:29"/>
    <s v="02-21-2025 18:29"/>
    <s v="false"/>
    <s v="02-27-2025 03:29"/>
    <s v="false"/>
    <s v="02-21-2025 16:47"/>
    <s v="C M, Saravanan"/>
    <x v="17"/>
    <n v="0.99551648305462015"/>
    <n v="69"/>
  </r>
  <r>
    <x v="2652"/>
    <x v="3104"/>
    <s v="Alvanas, Jeffrey"/>
    <x v="1"/>
    <x v="69"/>
    <s v="02-21-2025 11:04"/>
    <s v="02-21-2025 15:04"/>
    <s v="false"/>
    <s v="02-24-2025 04:04"/>
    <s v="false"/>
    <s v="02-21-2025 13:31"/>
    <s v="C M, Saravanan"/>
    <x v="17"/>
    <n v="0.36438149586493418"/>
    <n v="40"/>
  </r>
  <r>
    <x v="2653"/>
    <x v="3105"/>
    <s v="Nag, Sushan"/>
    <x v="1"/>
    <x v="72"/>
    <s v="02-21-2025 12:17"/>
    <s v="02-22-2025 20:17"/>
    <s v="true"/>
    <s v="03-04-2025 22:17"/>
    <s v="false"/>
    <s v="02-24-2025 22:22"/>
    <s v="C M, Saravanan"/>
    <x v="11"/>
    <n v="0.6245707218468145"/>
    <n v="52"/>
  </r>
  <r>
    <x v="2654"/>
    <x v="3106"/>
    <s v="DeNisco, Michael"/>
    <x v="2"/>
    <x v="25"/>
    <s v="02-21-2025 15:37"/>
    <s v="02-24-2025 07:37"/>
    <s v="false"/>
    <s v="02-25-2025 15:37"/>
    <s v="false"/>
    <s v="02-21-2025 18:41"/>
    <s v="Lorenz, Joshua D."/>
    <x v="17"/>
    <n v="0.70359430223480801"/>
    <n v="8"/>
  </r>
  <r>
    <x v="2655"/>
    <x v="3107"/>
    <s v="Mistry, Devang"/>
    <x v="1"/>
    <x v="43"/>
    <s v="02-21-2025 10:39"/>
    <s v="02-22-2025 18:39"/>
    <s v="true"/>
    <s v="03-04-2025 20:39"/>
    <s v="false"/>
    <s v="02-25-2025 01:47"/>
    <s v="C M, Saravanan"/>
    <x v="9"/>
    <n v="0.95590831711867696"/>
    <n v="66"/>
  </r>
  <r>
    <x v="2656"/>
    <x v="3108"/>
    <s v="Lipkin, Alexander"/>
    <x v="2"/>
    <x v="63"/>
    <s v="02-21-2025 10:59"/>
    <s v="02-21-2025 14:59"/>
    <s v="true"/>
    <s v="02-25-2025 10:59"/>
    <s v="false"/>
    <s v="02-21-2025 15:36"/>
    <s v="Smith, Sean"/>
    <x v="17"/>
    <n v="0.25775430771769769"/>
    <n v="10"/>
  </r>
  <r>
    <x v="1878"/>
    <x v="3109"/>
    <s v="Vocaturo, Peter"/>
    <x v="1"/>
    <x v="65"/>
    <s v="02-21-2025 11:12"/>
    <s v="02-22-2025 19:12"/>
    <s v="false"/>
    <s v="03-04-2025 21:12"/>
    <s v="false"/>
    <s v="02-21-2025 12:19"/>
    <s v="C M, Saravanan"/>
    <x v="17"/>
    <n v="0.5538660559649935"/>
    <n v="35"/>
  </r>
  <r>
    <x v="2354"/>
    <x v="3110"/>
    <s v="Williams, Tiffanie"/>
    <x v="1"/>
    <x v="32"/>
    <s v="02-21-2025 10:12"/>
    <s v="02-22-2025 18:12"/>
    <s v="false"/>
    <s v="03-04-2025 20:12"/>
    <s v="false"/>
    <s v="02-21-2025 20:56"/>
    <s v="C M, Saravanan"/>
    <x v="17"/>
    <n v="1.6525582584357212E-2"/>
    <n v="3"/>
  </r>
  <r>
    <x v="2657"/>
    <x v="3111"/>
    <s v="Shah, Karan"/>
    <x v="1"/>
    <x v="52"/>
    <s v="02-21-2025 10:31"/>
    <s v="02-22-2025 18:31"/>
    <s v="false"/>
    <s v="03-04-2025 20:31"/>
    <s v="false"/>
    <s v="02-22-2025 07:34"/>
    <s v="C M, Saravanan"/>
    <x v="27"/>
    <n v="0.28163997227328752"/>
    <n v="38"/>
  </r>
  <r>
    <x v="1626"/>
    <x v="3112"/>
    <s v="Kakkad, Vinesh"/>
    <x v="1"/>
    <x v="76"/>
    <s v="02-21-2025 10:33"/>
    <s v="02-21-2025 18:33"/>
    <s v="false"/>
    <s v="02-27-2025 03:33"/>
    <s v="false"/>
    <s v="02-21-2025 16:31"/>
    <s v="C M, Saravanan"/>
    <x v="17"/>
    <n v="6.3288448576588441E-2"/>
    <n v="2"/>
  </r>
  <r>
    <x v="2658"/>
    <x v="3113"/>
    <s v="Mathur, Akshay"/>
    <x v="1"/>
    <x v="69"/>
    <s v="02-21-2025 10:58"/>
    <s v="02-22-2025 18:58"/>
    <s v="false"/>
    <s v="03-04-2025 20:58"/>
    <s v="false"/>
    <s v="02-21-2025 12:37"/>
    <s v="C M, Saravanan"/>
    <x v="17"/>
    <n v="0.1802700209286825"/>
    <n v="22"/>
  </r>
  <r>
    <x v="2659"/>
    <x v="3114"/>
    <s v="Lewitt, Daniel J."/>
    <x v="1"/>
    <x v="34"/>
    <s v="02-21-2025 11:24"/>
    <s v="02-22-2025 19:24"/>
    <s v="true"/>
    <s v="03-04-2025 21:24"/>
    <s v="false"/>
    <s v="02-23-2025 10:01"/>
    <s v="C M, Saravanan"/>
    <x v="26"/>
    <n v="0.21333919657490386"/>
    <n v="21"/>
  </r>
  <r>
    <x v="2660"/>
    <x v="3115"/>
    <s v="Scruggs, Jeanne"/>
    <x v="2"/>
    <x v="6"/>
    <s v="02-21-2025 12:13"/>
    <s v="02-24-2025 12:13"/>
    <s v="false"/>
    <s v="03-07-2025 12:13"/>
    <s v="false"/>
    <s v="02-21-2025 12:13"/>
    <s v="Smith, Sean"/>
    <x v="17"/>
    <n v="0.32714718711379831"/>
    <n v="21"/>
  </r>
  <r>
    <x v="2482"/>
    <x v="3116"/>
    <s v="Farrell, Fran"/>
    <x v="2"/>
    <x v="6"/>
    <s v="02-21-2025 12:16"/>
    <s v="02-24-2025 12:16"/>
    <s v="false"/>
    <s v="03-07-2025 12:16"/>
    <s v="false"/>
    <s v="02-21-2025 12:16"/>
    <s v="Smith, Sean"/>
    <x v="17"/>
    <n v="0.62631887949543197"/>
    <n v="39"/>
  </r>
  <r>
    <x v="2661"/>
    <x v="3117"/>
    <s v="Pfeifer, Miles"/>
    <x v="2"/>
    <x v="6"/>
    <s v="02-21-2025 12:18"/>
    <s v="02-24-2025 08:18"/>
    <s v="false"/>
    <s v="02-28-2025 12:18"/>
    <s v="false"/>
    <s v="02-21-2025 12:18"/>
    <s v="Smith, Sean"/>
    <x v="17"/>
    <n v="0.8422727636612467"/>
    <n v="50"/>
  </r>
  <r>
    <x v="2662"/>
    <x v="3118"/>
    <s v="Brown, Mark"/>
    <x v="2"/>
    <x v="6"/>
    <s v="02-21-2025 12:21"/>
    <s v="02-24-2025 08:21"/>
    <s v="false"/>
    <s v="02-28-2025 12:21"/>
    <s v="false"/>
    <s v="02-21-2025 12:21"/>
    <s v="Smith, Sean"/>
    <x v="17"/>
    <n v="0.35015740987767197"/>
    <n v="22"/>
  </r>
  <r>
    <x v="2663"/>
    <x v="3119"/>
    <s v="Davis, Benjamin"/>
    <x v="1"/>
    <x v="51"/>
    <s v="02-21-2025 13:06"/>
    <s v="02-21-2025 17:06"/>
    <s v="false"/>
    <s v="02-24-2025 06:06"/>
    <s v="false"/>
    <s v="02-21-2025 16:55"/>
    <s v="C M, Saravanan"/>
    <x v="17"/>
    <n v="0.71571780040829724"/>
    <n v="99"/>
  </r>
  <r>
    <x v="2664"/>
    <x v="3120"/>
    <s v="Hussain, Abdullah"/>
    <x v="1"/>
    <x v="79"/>
    <s v="02-21-2025 09:46"/>
    <s v="02-22-2025 17:46"/>
    <s v="false"/>
    <s v="03-04-2025 19:46"/>
    <s v="false"/>
    <s v="02-21-2025 13:30"/>
    <s v="C M, Saravanan"/>
    <x v="17"/>
    <n v="0.87280759272857011"/>
    <n v="31"/>
  </r>
  <r>
    <x v="2665"/>
    <x v="3121"/>
    <s v="Grishaeva, Tatiana"/>
    <x v="1"/>
    <x v="65"/>
    <s v="02-21-2025 10:07"/>
    <s v="02-22-2025 18:07"/>
    <s v="false"/>
    <s v="03-04-2025 20:07"/>
    <s v="false"/>
    <s v="02-21-2025 12:32"/>
    <s v="C M, Saravanan"/>
    <x v="17"/>
    <n v="0.73123863143823875"/>
    <n v="45"/>
  </r>
  <r>
    <x v="2666"/>
    <x v="3122"/>
    <s v="Yatkowsky, Marc T."/>
    <x v="1"/>
    <x v="66"/>
    <s v="02-21-2025 12:56"/>
    <s v="02-22-2025 20:56"/>
    <s v="false"/>
    <s v="03-04-2025 22:56"/>
    <s v="false"/>
    <s v="02-21-2025 14:27"/>
    <s v="C M, Saravanan"/>
    <x v="17"/>
    <n v="0.65062418483076434"/>
    <n v="62"/>
  </r>
  <r>
    <x v="2667"/>
    <x v="3123"/>
    <s v="Moghimi-Kamran, Sheila"/>
    <x v="5"/>
    <x v="55"/>
    <s v="02-21-2025 19:57"/>
    <s v="02-24-2025 15:00"/>
    <s v="false"/>
    <s v="03-03-2025 07:00"/>
    <s v="false"/>
    <s v="02-24-2025 12:34"/>
    <s v="Koodray, Joe"/>
    <x v="11"/>
    <n v="0.51440885630119071"/>
    <n v="3"/>
  </r>
  <r>
    <x v="880"/>
    <x v="3124"/>
    <s v="Boudin, Kathryn"/>
    <x v="1"/>
    <x v="65"/>
    <s v="02-21-2025 09:07"/>
    <s v="02-22-2025 17:07"/>
    <s v="false"/>
    <s v="03-04-2025 19:07"/>
    <s v="false"/>
    <s v="02-21-2025 09:23"/>
    <s v="C M, Saravanan"/>
    <x v="17"/>
    <n v="0.41854344012529243"/>
    <n v="26"/>
  </r>
  <r>
    <x v="2668"/>
    <x v="3125"/>
    <s v="Most, Joseph"/>
    <x v="1"/>
    <x v="65"/>
    <s v="02-21-2025 09:11"/>
    <s v="02-22-2025 17:11"/>
    <s v="false"/>
    <s v="03-04-2025 19:12"/>
    <s v="false"/>
    <s v="02-21-2025 14:19"/>
    <s v="C M, Saravanan"/>
    <x v="17"/>
    <n v="0.33499706481405589"/>
    <n v="20"/>
  </r>
  <r>
    <x v="2669"/>
    <x v="3126"/>
    <s v="L'Heureux, Gary"/>
    <x v="1"/>
    <x v="76"/>
    <s v="02-21-2025 10:06"/>
    <s v="02-21-2025 18:06"/>
    <s v="false"/>
    <s v="02-27-2025 03:06"/>
    <s v="false"/>
    <s v="02-21-2025 15:51"/>
    <s v="C M, Saravanan"/>
    <x v="17"/>
    <n v="0.38176184638834831"/>
    <n v="29"/>
  </r>
  <r>
    <x v="1888"/>
    <x v="3127"/>
    <s v="Senechal, Holly"/>
    <x v="1"/>
    <x v="69"/>
    <s v="02-21-2025 10:09"/>
    <s v="02-22-2025 18:09"/>
    <s v="false"/>
    <s v="03-04-2025 20:09"/>
    <s v="false"/>
    <s v="02-21-2025 12:55"/>
    <s v="C M, Saravanan"/>
    <x v="17"/>
    <n v="0.72934396503816779"/>
    <n v="94"/>
  </r>
  <r>
    <x v="2670"/>
    <x v="3128"/>
    <s v="Kumar, Nandu"/>
    <x v="1"/>
    <x v="52"/>
    <s v="02-21-2025 10:29"/>
    <s v="02-22-2025 18:29"/>
    <s v="false"/>
    <s v="03-04-2025 20:30"/>
    <s v="false"/>
    <s v="02-22-2025 09:23"/>
    <s v="C M, Saravanan"/>
    <x v="27"/>
    <n v="0.39473394065803113"/>
    <n v="57"/>
  </r>
  <r>
    <x v="1297"/>
    <x v="3129"/>
    <s v="Shah, Jainam"/>
    <x v="1"/>
    <x v="45"/>
    <s v="02-21-2025 10:36"/>
    <s v="02-21-2025 18:36"/>
    <s v="false"/>
    <s v="02-27-2025 03:36"/>
    <s v="false"/>
    <s v="02-22-2025 06:58"/>
    <s v="C M, Saravanan"/>
    <x v="27"/>
    <n v="7.7244501499543206E-2"/>
    <n v="9"/>
  </r>
  <r>
    <x v="2671"/>
    <x v="3130"/>
    <s v="Kendall, Gary P."/>
    <x v="1"/>
    <x v="34"/>
    <s v="02-21-2025 10:59"/>
    <s v="02-21-2025 14:59"/>
    <s v="false"/>
    <s v="02-24-2025 03:59"/>
    <s v="false"/>
    <s v="02-21-2025 12:45"/>
    <s v="C M, Saravanan"/>
    <x v="17"/>
    <n v="0.51877301583067881"/>
    <n v="59"/>
  </r>
  <r>
    <x v="2672"/>
    <x v="3131"/>
    <s v="Giordano, Lorrie"/>
    <x v="1"/>
    <x v="45"/>
    <s v="02-21-2025 11:48"/>
    <s v="02-21-2025 19:48"/>
    <s v="false"/>
    <s v="02-27-2025 04:48"/>
    <s v="false"/>
    <s v="02-21-2025 18:49"/>
    <s v="C M, Saravanan"/>
    <x v="17"/>
    <n v="0.61270778675504767"/>
    <n v="66"/>
  </r>
  <r>
    <x v="274"/>
    <x v="3132"/>
    <s v="Padua, Alexander"/>
    <x v="1"/>
    <x v="34"/>
    <s v="02-21-2025 09:57"/>
    <s v="02-21-2025 13:57"/>
    <s v="false"/>
    <s v="02-24-2025 02:57"/>
    <s v="false"/>
    <s v="02-21-2025 14:00"/>
    <s v="C M, Saravanan"/>
    <x v="17"/>
    <n v="0.72533649176800985"/>
    <n v="87"/>
  </r>
  <r>
    <x v="2673"/>
    <x v="3133"/>
    <s v="Paulus, Luisa"/>
    <x v="1"/>
    <x v="72"/>
    <s v="02-21-2025 12:19"/>
    <s v="02-22-2025 20:19"/>
    <s v="false"/>
    <s v="03-04-2025 22:19"/>
    <s v="false"/>
    <s v="02-21-2025 17:33"/>
    <s v="C M, Saravanan"/>
    <x v="17"/>
    <n v="2.0445892264567722E-2"/>
    <n v="1"/>
  </r>
  <r>
    <x v="2674"/>
    <x v="3134"/>
    <s v="Xiang, Jay"/>
    <x v="2"/>
    <x v="9"/>
    <s v="02-21-2025 12:20"/>
    <s v="02-24-2025 12:20"/>
    <s v="true"/>
    <s v="03-07-2025 12:20"/>
    <s v="false"/>
    <s v="02-28-2025 13:59"/>
    <s v="Sanjuan, Sonja"/>
    <x v="19"/>
    <n v="0.47757601632432378"/>
    <n v="17"/>
  </r>
  <r>
    <x v="2675"/>
    <x v="3135"/>
    <s v="Parikh, Jayani"/>
    <x v="2"/>
    <x v="22"/>
    <s v="02-21-2025 14:14"/>
    <s v="02-24-2025 14:14"/>
    <s v="false"/>
    <s v="03-07-2025 14:15"/>
    <s v="false"/>
    <s v="02-21-2025 15:30"/>
    <s v="Sanjuan, Sonja"/>
    <x v="17"/>
    <n v="0.58518659037371634"/>
    <n v="81"/>
  </r>
  <r>
    <x v="2676"/>
    <x v="3136"/>
    <s v="Boeckenhauer, Troy"/>
    <x v="2"/>
    <x v="14"/>
    <s v="02-21-2025 16:57"/>
    <s v="02-24-2025 12:57"/>
    <s v="false"/>
    <s v="02-28-2025 16:57"/>
    <s v="false"/>
    <s v="02-21-2025 16:58"/>
    <s v="Baldwin, Sharon"/>
    <x v="17"/>
    <n v="0.9858026249552323"/>
    <n v="21"/>
  </r>
  <r>
    <x v="2677"/>
    <x v="3137"/>
    <s v="Boeckenhauer, Troy"/>
    <x v="2"/>
    <x v="14"/>
    <s v="02-21-2025 17:05"/>
    <s v="02-24-2025 13:05"/>
    <s v="false"/>
    <s v="02-28-2025 17:05"/>
    <s v="false"/>
    <s v="02-21-2025 17:06"/>
    <s v="Baldwin, Sharon"/>
    <x v="17"/>
    <n v="0.7356419303082874"/>
    <n v="18"/>
  </r>
  <r>
    <x v="2678"/>
    <x v="3138"/>
    <s v="Olerich, Kate"/>
    <x v="2"/>
    <x v="14"/>
    <s v="02-21-2025 17:10"/>
    <s v="02-24-2025 17:10"/>
    <s v="false"/>
    <s v="03-07-2025 17:10"/>
    <s v="false"/>
    <s v="02-21-2025 17:16"/>
    <s v="Baldwin, Sharon"/>
    <x v="17"/>
    <n v="0.51246098606802992"/>
    <n v="14"/>
  </r>
  <r>
    <x v="2679"/>
    <x v="3139"/>
    <s v="Saintilus, Albert"/>
    <x v="2"/>
    <x v="22"/>
    <s v="02-21-2025 10:28"/>
    <s v="02-21-2025 18:28"/>
    <s v="false"/>
    <s v="02-28-2025 10:28"/>
    <s v="false"/>
    <s v="02-21-2025 12:22"/>
    <s v="Sanjuan, Sonja"/>
    <x v="17"/>
    <n v="0.45097981681068244"/>
    <n v="61"/>
  </r>
  <r>
    <x v="2680"/>
    <x v="3140"/>
    <s v="Bruno, Matthew J."/>
    <x v="1"/>
    <x v="69"/>
    <s v="02-21-2025 10:53"/>
    <s v="02-22-2025 18:53"/>
    <s v="false"/>
    <s v="03-04-2025 20:54"/>
    <s v="false"/>
    <s v="02-22-2025 10:35"/>
    <s v="C M, Saravanan"/>
    <x v="27"/>
    <n v="0.98828614692337313"/>
    <n v="118"/>
  </r>
  <r>
    <x v="2681"/>
    <x v="3141"/>
    <s v="Monteiro, Maria"/>
    <x v="1"/>
    <x v="69"/>
    <s v="02-21-2025 11:14"/>
    <s v="02-21-2025 15:14"/>
    <s v="false"/>
    <s v="02-24-2025 04:14"/>
    <s v="false"/>
    <s v="02-21-2025 13:54"/>
    <s v="C M, Saravanan"/>
    <x v="17"/>
    <n v="0.50304657148237175"/>
    <n v="60"/>
  </r>
  <r>
    <x v="2682"/>
    <x v="3142"/>
    <s v="Perlin, Daniel"/>
    <x v="1"/>
    <x v="51"/>
    <s v="02-21-2025 14:21"/>
    <s v="02-21-2025 18:21"/>
    <s v="false"/>
    <s v="02-24-2025 07:21"/>
    <s v="false"/>
    <s v="02-21-2025 15:50"/>
    <s v="C M, Saravanan"/>
    <x v="17"/>
    <n v="0.95053862337788009"/>
    <n v="132"/>
  </r>
  <r>
    <x v="2683"/>
    <x v="3143"/>
    <s v="Brackenrich, Kathy"/>
    <x v="1"/>
    <x v="72"/>
    <s v="02-21-2025 17:05"/>
    <s v="02-23-2025 09:35"/>
    <s v="false"/>
    <s v="03-05-2025 03:05"/>
    <s v="false"/>
    <s v="02-21-2025 23:08"/>
    <s v="C M, Saravanan"/>
    <x v="17"/>
    <n v="0.18409288762888842"/>
    <n v="12"/>
  </r>
  <r>
    <x v="1911"/>
    <x v="3144"/>
    <s v="Sirohiwala, Vishal"/>
    <x v="1"/>
    <x v="48"/>
    <s v="02-22-2025 01:22"/>
    <s v="02-22-2025 16:00"/>
    <s v="false"/>
    <s v="02-27-2025 17:00"/>
    <s v="false"/>
    <s v="02-22-2025 01:52"/>
    <s v="Sinha, Mahesh"/>
    <x v="27"/>
    <n v="0.81633493947385438"/>
    <n v="75"/>
  </r>
  <r>
    <x v="897"/>
    <x v="3145"/>
    <s v="Moreno, Lidia"/>
    <x v="1"/>
    <x v="32"/>
    <s v="02-21-2025 11:01"/>
    <s v="02-22-2025 19:01"/>
    <s v="false"/>
    <s v="03-04-2025 21:01"/>
    <s v="false"/>
    <s v="02-21-2025 20:52"/>
    <s v="C M, Saravanan"/>
    <x v="17"/>
    <n v="0.80638392694386163"/>
    <n v="45"/>
  </r>
  <r>
    <x v="216"/>
    <x v="3146"/>
    <s v="Reszitnyk, Nathan"/>
    <x v="1"/>
    <x v="72"/>
    <s v="02-21-2025 16:59"/>
    <s v="02-23-2025 09:29"/>
    <s v="true"/>
    <s v="03-05-2025 02:59"/>
    <s v="false"/>
    <s v="02-24-2025 14:50"/>
    <s v="C M, Saravanan"/>
    <x v="11"/>
    <n v="0.69803082408115036"/>
    <n v="57"/>
  </r>
  <r>
    <x v="1888"/>
    <x v="3147"/>
    <s v="Serge, Heidi"/>
    <x v="1"/>
    <x v="69"/>
    <s v="02-21-2025 10:24"/>
    <s v="02-22-2025 18:24"/>
    <s v="false"/>
    <s v="03-04-2025 20:24"/>
    <s v="false"/>
    <s v="02-21-2025 12:42"/>
    <s v="C M, Saravanan"/>
    <x v="17"/>
    <n v="0.38754878407308779"/>
    <n v="46"/>
  </r>
  <r>
    <x v="2684"/>
    <x v="3148"/>
    <s v="Harp, Kaitlin"/>
    <x v="1"/>
    <x v="76"/>
    <s v="02-21-2025 11:03"/>
    <s v="02-21-2025 15:03"/>
    <s v="true"/>
    <s v="02-24-2025 04:03"/>
    <s v="false"/>
    <s v="02-21-2025 15:49"/>
    <s v="C M, Saravanan"/>
    <x v="17"/>
    <n v="0.44562545032533907"/>
    <n v="35"/>
  </r>
  <r>
    <x v="2685"/>
    <x v="3149"/>
    <s v="Dolan, Ryan"/>
    <x v="1"/>
    <x v="69"/>
    <s v="02-21-2025 11:05"/>
    <s v="02-22-2025 19:05"/>
    <s v="false"/>
    <s v="03-04-2025 21:05"/>
    <s v="false"/>
    <s v="02-21-2025 13:06"/>
    <s v="C M, Saravanan"/>
    <x v="17"/>
    <n v="0.81143878274988901"/>
    <n v="101"/>
  </r>
  <r>
    <x v="2686"/>
    <x v="3150"/>
    <s v="Amberge, Stephen"/>
    <x v="1"/>
    <x v="69"/>
    <s v="02-21-2025 11:29"/>
    <s v="02-21-2025 15:29"/>
    <s v="false"/>
    <s v="02-24-2025 04:29"/>
    <s v="false"/>
    <s v="02-21-2025 13:21"/>
    <s v="C M, Saravanan"/>
    <x v="17"/>
    <n v="0.62962108467309807"/>
    <n v="77"/>
  </r>
  <r>
    <x v="2687"/>
    <x v="3151"/>
    <s v="Abrahamsen, Ryan"/>
    <x v="1"/>
    <x v="51"/>
    <s v="02-21-2025 14:29"/>
    <s v="02-21-2025 18:29"/>
    <s v="false"/>
    <s v="02-24-2025 07:29"/>
    <s v="false"/>
    <s v="02-21-2025 15:47"/>
    <s v="C M, Saravanan"/>
    <x v="17"/>
    <n v="0.36976657925439538"/>
    <n v="56"/>
  </r>
  <r>
    <x v="2688"/>
    <x v="3152"/>
    <s v="Conti, Christina"/>
    <x v="1"/>
    <x v="43"/>
    <s v="02-21-2025 15:53"/>
    <s v="02-25-2025 13:07"/>
    <s v="false"/>
    <s v="03-02-2025 21:37"/>
    <s v="false"/>
    <s v="02-25-2025 22:01"/>
    <s v="C M, Saravanan"/>
    <x v="9"/>
    <n v="0.48409999005823745"/>
    <n v="30"/>
  </r>
  <r>
    <x v="2689"/>
    <x v="3153"/>
    <s v="Butters, Stephen"/>
    <x v="1"/>
    <x v="1"/>
    <s v="02-21-2025 11:22"/>
    <s v="02-22-2025 19:22"/>
    <s v="true"/>
    <s v="03-04-2025 21:22"/>
    <s v="false"/>
    <s v="02-25-2025 08:49"/>
    <s v="C M, Saravanan"/>
    <x v="9"/>
    <n v="0.29533241755241146"/>
    <n v="22"/>
  </r>
  <r>
    <x v="2690"/>
    <x v="3154"/>
    <s v="Tavares, Elizabeth"/>
    <x v="1"/>
    <x v="43"/>
    <s v="02-21-2025 17:10"/>
    <s v="02-24-2025 19:03"/>
    <s v="false"/>
    <s v="03-01-2025 19:03"/>
    <s v="false"/>
    <s v="02-24-2025 17:56"/>
    <s v="C M, Saravanan"/>
    <x v="11"/>
    <n v="0.80289016334774721"/>
    <n v="56"/>
  </r>
  <r>
    <x v="2305"/>
    <x v="3155"/>
    <s v="Gandhi, Priyanka"/>
    <x v="1"/>
    <x v="51"/>
    <s v="02-21-2025 10:28"/>
    <s v="02-21-2025 14:28"/>
    <s v="true"/>
    <s v="02-26-2025 00:49"/>
    <s v="false"/>
    <s v="02-24-2025 13:05"/>
    <s v="C M, Saravanan"/>
    <x v="11"/>
    <n v="0.98228325921925752"/>
    <n v="138"/>
  </r>
  <r>
    <x v="2691"/>
    <x v="3156"/>
    <s v="Thaxter-Gourlay, Julie"/>
    <x v="2"/>
    <x v="4"/>
    <s v="02-21-2025 10:28"/>
    <s v="02-24-2025 10:28"/>
    <s v="false"/>
    <s v="03-07-2025 10:28"/>
    <s v="false"/>
    <s v="02-24-2025 09:30"/>
    <s v="Sanjuan, Sonja"/>
    <x v="11"/>
    <n v="0.14233944994251713"/>
    <n v="12"/>
  </r>
  <r>
    <x v="2692"/>
    <x v="3157"/>
    <s v="DeMello, Kate"/>
    <x v="1"/>
    <x v="76"/>
    <s v="02-21-2025 10:54"/>
    <s v="02-21-2025 18:54"/>
    <s v="false"/>
    <s v="02-27-2025 03:54"/>
    <s v="false"/>
    <s v="02-21-2025 18:17"/>
    <s v="C M, Saravanan"/>
    <x v="17"/>
    <n v="0.43127917769515622"/>
    <n v="32"/>
  </r>
  <r>
    <x v="2496"/>
    <x v="3158"/>
    <s v="Ye, Emily Hong"/>
    <x v="1"/>
    <x v="34"/>
    <s v="02-21-2025 11:22"/>
    <s v="02-21-2025 12:22"/>
    <s v="true"/>
    <s v="02-21-2025 19:22"/>
    <s v="true"/>
    <s v="02-24-2025 15:36"/>
    <s v="C M, Saravanan"/>
    <x v="11"/>
    <n v="0.56100522617488602"/>
    <n v="66"/>
  </r>
  <r>
    <x v="2693"/>
    <x v="3159"/>
    <s v="Reddy, Sai Kumar"/>
    <x v="1"/>
    <x v="43"/>
    <s v="02-21-2025 12:02"/>
    <s v="02-21-2025 20:02"/>
    <s v="true"/>
    <s v="02-27-2025 05:02"/>
    <s v="false"/>
    <s v="02-21-2025 21:31"/>
    <s v="C M, Saravanan"/>
    <x v="17"/>
    <n v="0.1695711794152347"/>
    <n v="8"/>
  </r>
  <r>
    <x v="2694"/>
    <x v="3160"/>
    <s v="Qamar, Zohaib"/>
    <x v="1"/>
    <x v="72"/>
    <s v="02-21-2025 12:25"/>
    <s v="02-22-2025 20:25"/>
    <s v="false"/>
    <s v="03-04-2025 22:25"/>
    <s v="false"/>
    <s v="02-21-2025 17:46"/>
    <s v="C M, Saravanan"/>
    <x v="17"/>
    <n v="0.4334672939680585"/>
    <n v="32"/>
  </r>
  <r>
    <x v="2695"/>
    <x v="3161"/>
    <s v="Moore, Rose"/>
    <x v="1"/>
    <x v="1"/>
    <s v="02-21-2025 13:05"/>
    <s v="02-22-2025 21:05"/>
    <s v="false"/>
    <s v="03-04-2025 23:05"/>
    <s v="false"/>
    <s v="02-25-2025 10:45"/>
    <s v="C M, Saravanan"/>
    <x v="9"/>
    <n v="0.84578558238937229"/>
    <n v="68"/>
  </r>
  <r>
    <x v="2133"/>
    <x v="3162"/>
    <s v="Shah, Yash"/>
    <x v="1"/>
    <x v="45"/>
    <s v="02-21-2025 13:34"/>
    <s v="02-21-2025 21:34"/>
    <s v="false"/>
    <s v="02-27-2025 06:34"/>
    <s v="false"/>
    <s v="02-21-2025 18:05"/>
    <s v="C M, Saravanan"/>
    <x v="17"/>
    <n v="0.12516653212337836"/>
    <n v="12"/>
  </r>
  <r>
    <x v="2696"/>
    <x v="3163"/>
    <s v="Mathias, Graham"/>
    <x v="1"/>
    <x v="45"/>
    <s v="02-21-2025 11:16"/>
    <s v="02-22-2025 19:16"/>
    <s v="true"/>
    <s v="03-04-2025 21:16"/>
    <s v="false"/>
    <s v="02-24-2025 16:24"/>
    <s v="C M, Saravanan"/>
    <x v="11"/>
    <n v="0.54343535798959486"/>
    <n v="58"/>
  </r>
  <r>
    <x v="2697"/>
    <x v="3164"/>
    <s v="Kaiser, Robert"/>
    <x v="2"/>
    <x v="67"/>
    <s v="02-21-2025 11:36"/>
    <s v="02-24-2025 07:36"/>
    <s v="false"/>
    <s v="02-28-2025 11:36"/>
    <s v="false"/>
    <s v="02-21-2025 11:41"/>
    <s v="Sanjuan, Sonja"/>
    <x v="17"/>
    <n v="3.1276594989023354E-2"/>
    <n v="1"/>
  </r>
  <r>
    <x v="2698"/>
    <x v="3165"/>
    <s v="Villarreal, Elizabeth"/>
    <x v="2"/>
    <x v="14"/>
    <s v="02-21-2025 11:52"/>
    <s v="02-24-2025 07:52"/>
    <s v="false"/>
    <s v="02-28-2025 11:52"/>
    <s v="false"/>
    <s v="02-21-2025 18:18"/>
    <s v="Baldwin, Sharon"/>
    <x v="17"/>
    <n v="0.44159310487896153"/>
    <n v="13"/>
  </r>
  <r>
    <x v="2699"/>
    <x v="3166"/>
    <s v="Lev, Bruce"/>
    <x v="1"/>
    <x v="51"/>
    <s v="02-21-2025 14:49"/>
    <s v="02-22-2025 22:49"/>
    <s v="false"/>
    <s v="03-05-2025 00:49"/>
    <s v="false"/>
    <s v="02-25-2025 13:06"/>
    <s v="C M, Saravanan"/>
    <x v="9"/>
    <n v="0.18600542201796144"/>
    <n v="25"/>
  </r>
  <r>
    <x v="2700"/>
    <x v="3167"/>
    <s v="Mussig, Donna"/>
    <x v="4"/>
    <x v="50"/>
    <s v="02-21-2025 15:32"/>
    <s v="02-24-2025 07:32"/>
    <s v="false"/>
    <s v="02-25-2025 15:32"/>
    <s v="false"/>
    <s v="02-24-2025 13:50"/>
    <s v="Balido, Jed"/>
    <x v="11"/>
    <n v="0.888394036150704"/>
    <n v="9"/>
  </r>
  <r>
    <x v="2701"/>
    <x v="3168"/>
    <s v="Gauger, Keith"/>
    <x v="1"/>
    <x v="72"/>
    <s v="02-21-2025 17:23"/>
    <s v="02-23-2025 09:53"/>
    <s v="true"/>
    <s v="03-05-2025 03:23"/>
    <s v="false"/>
    <s v="02-24-2025 16:04"/>
    <s v="C M, Saravanan"/>
    <x v="11"/>
    <n v="0.10050876193616509"/>
    <n v="7"/>
  </r>
  <r>
    <x v="2702"/>
    <x v="3169"/>
    <s v="Voicemail"/>
    <x v="1"/>
    <x v="45"/>
    <s v="02-21-2025 11:02"/>
    <s v="02-21-2025 19:02"/>
    <s v="false"/>
    <s v="02-27-2025 04:02"/>
    <s v="false"/>
    <s v="02-21-2025 19:09"/>
    <s v="C M, Saravanan"/>
    <x v="17"/>
    <n v="0.17237583067672024"/>
    <n v="17"/>
  </r>
  <r>
    <x v="2703"/>
    <x v="3170"/>
    <s v="Epstein, Jordan"/>
    <x v="1"/>
    <x v="76"/>
    <s v="02-21-2025 11:04"/>
    <s v="02-22-2025 19:04"/>
    <s v="false"/>
    <s v="03-04-2025 21:04"/>
    <s v="false"/>
    <s v="02-21-2025 15:30"/>
    <s v="C M, Saravanan"/>
    <x v="17"/>
    <n v="0.11287027803566463"/>
    <n v="7"/>
  </r>
  <r>
    <x v="2704"/>
    <x v="3171"/>
    <s v="Heery, Madison"/>
    <x v="2"/>
    <x v="63"/>
    <s v="02-21-2025 11:06"/>
    <s v="02-21-2025 15:06"/>
    <s v="true"/>
    <s v="02-25-2025 11:06"/>
    <s v="false"/>
    <s v="02-21-2025 15:38"/>
    <s v="Smith, Sean"/>
    <x v="17"/>
    <n v="0.28757887578110419"/>
    <n v="17"/>
  </r>
  <r>
    <x v="984"/>
    <x v="3172"/>
    <s v="Chen, Stephanie J."/>
    <x v="1"/>
    <x v="19"/>
    <s v="02-21-2025 11:17"/>
    <s v="02-25-2025 12:19"/>
    <s v="false"/>
    <s v="02-27-2025 08:19"/>
    <s v="false"/>
    <s v="02-25-2025 11:55"/>
    <s v="C M, Saravanan"/>
    <x v="9"/>
    <n v="0.97674128908134894"/>
    <n v="59"/>
  </r>
  <r>
    <x v="1526"/>
    <x v="3173"/>
    <s v="Festa, Karen"/>
    <x v="1"/>
    <x v="69"/>
    <s v="02-21-2025 11:40"/>
    <s v="02-21-2025 19:40"/>
    <s v="false"/>
    <s v="02-27-2025 04:40"/>
    <s v="false"/>
    <s v="02-22-2025 10:34"/>
    <s v="C M, Saravanan"/>
    <x v="27"/>
    <n v="0.13578151573951569"/>
    <n v="19"/>
  </r>
  <r>
    <x v="2705"/>
    <x v="3174"/>
    <s v="Dwivedi, Abhishek"/>
    <x v="1"/>
    <x v="51"/>
    <s v="02-21-2025 12:05"/>
    <s v="02-21-2025 16:05"/>
    <s v="true"/>
    <s v="02-24-2025 05:05"/>
    <s v="false"/>
    <s v="02-22-2025 15:12"/>
    <s v="C M, Saravanan"/>
    <x v="27"/>
    <n v="0.32164592030412065"/>
    <n v="49"/>
  </r>
  <r>
    <x v="428"/>
    <x v="3175"/>
    <s v="Shree, Ramya"/>
    <x v="1"/>
    <x v="69"/>
    <s v="02-21-2025 13:05"/>
    <s v="02-21-2025 17:05"/>
    <s v="false"/>
    <s v="02-24-2025 06:05"/>
    <s v="false"/>
    <s v="02-22-2025 07:21"/>
    <s v="C M, Saravanan"/>
    <x v="27"/>
    <n v="0.73080238468790326"/>
    <n v="95"/>
  </r>
  <r>
    <x v="2706"/>
    <x v="3176"/>
    <s v="Camp, Jay"/>
    <x v="2"/>
    <x v="21"/>
    <s v="02-21-2025 12:28"/>
    <s v="02-24-2025 12:28"/>
    <s v="false"/>
    <s v="03-07-2025 12:28"/>
    <s v="false"/>
    <s v="02-25-2025 18:08"/>
    <s v="Sanjuan, Sonja"/>
    <x v="9"/>
    <n v="0.91010892953214173"/>
    <n v="57"/>
  </r>
  <r>
    <x v="2707"/>
    <x v="3177"/>
    <s v="Weinstein, Esther"/>
    <x v="2"/>
    <x v="21"/>
    <s v="02-21-2025 15:06"/>
    <s v="02-24-2025 07:06"/>
    <s v="false"/>
    <s v="02-25-2025 15:06"/>
    <s v="false"/>
    <s v="02-21-2025 15:07"/>
    <s v="Sanjuan, Sonja"/>
    <x v="17"/>
    <n v="0.2500968332136223"/>
    <n v="17"/>
  </r>
  <r>
    <x v="2708"/>
    <x v="3178"/>
    <s v="Butters, Stephen"/>
    <x v="1"/>
    <x v="45"/>
    <s v="02-21-2025 16:06"/>
    <s v="02-23-2025 08:36"/>
    <s v="false"/>
    <s v="03-05-2025 02:06"/>
    <s v="false"/>
    <s v="02-21-2025 18:10"/>
    <s v="C M, Saravanan"/>
    <x v="17"/>
    <n v="0.44426030670581407"/>
    <n v="41"/>
  </r>
  <r>
    <x v="2709"/>
    <x v="3179"/>
    <s v="Burman, Pamela"/>
    <x v="1"/>
    <x v="72"/>
    <s v="02-21-2025 12:36"/>
    <s v="02-22-2025 20:48"/>
    <s v="false"/>
    <s v="03-04-2025 22:48"/>
    <s v="false"/>
    <s v="02-21-2025 21:13"/>
    <s v="C M, Saravanan"/>
    <x v="17"/>
    <n v="0.84004371138098466"/>
    <n v="67"/>
  </r>
  <r>
    <x v="903"/>
    <x v="3180"/>
    <s v="Shree, Ramya"/>
    <x v="1"/>
    <x v="37"/>
    <s v="02-22-2025 01:17"/>
    <s v="02-22-2025 16:00"/>
    <s v="false"/>
    <s v="02-27-2025 17:00"/>
    <s v="false"/>
    <s v="02-22-2025 02:06"/>
    <s v="Sinha, Mahesh"/>
    <x v="27"/>
    <n v="0.85518299017277832"/>
    <n v="95"/>
  </r>
  <r>
    <x v="2710"/>
    <x v="3181"/>
    <s v="Katayanagi, Lucy"/>
    <x v="2"/>
    <x v="15"/>
    <s v="02-21-2025 14:35"/>
    <s v="02-21-2025 18:35"/>
    <s v="true"/>
    <s v="02-28-2025 07:46"/>
    <s v="false"/>
    <s v="02-26-2025 12:11"/>
    <s v="Sanjuan, Sonja"/>
    <x v="16"/>
    <n v="0.28674865258018689"/>
    <n v="8"/>
  </r>
  <r>
    <x v="643"/>
    <x v="3182"/>
    <s v="Palmerin, Nancy"/>
    <x v="1"/>
    <x v="64"/>
    <s v="02-21-2025 16:05"/>
    <s v="02-23-2025 08:35"/>
    <s v="true"/>
    <s v="03-05-2025 02:05"/>
    <s v="false"/>
    <s v="02-24-2025 13:06"/>
    <s v="C M, Saravanan"/>
    <x v="11"/>
    <n v="0.24105895657664245"/>
    <n v="21"/>
  </r>
  <r>
    <x v="1863"/>
    <x v="3183"/>
    <s v="Dave, Kandarp"/>
    <x v="1"/>
    <x v="48"/>
    <s v="02-21-2025 23:37"/>
    <s v="02-23-2025 16:07"/>
    <s v="false"/>
    <s v="03-05-2025 09:37"/>
    <s v="false"/>
    <s v="02-22-2025 00:26"/>
    <s v="Sinha, Mahesh"/>
    <x v="27"/>
    <n v="4.3071291927654909E-2"/>
    <n v="3"/>
  </r>
  <r>
    <x v="2711"/>
    <x v="3184"/>
    <s v="Zaman, Sho"/>
    <x v="1"/>
    <x v="51"/>
    <s v="02-21-2025 17:09"/>
    <s v="02-21-2025 21:09"/>
    <s v="false"/>
    <s v="02-24-2025 10:09"/>
    <s v="false"/>
    <s v="02-21-2025 17:57"/>
    <s v="C M, Saravanan"/>
    <x v="17"/>
    <n v="0.96713715033931513"/>
    <n v="137"/>
  </r>
  <r>
    <x v="2712"/>
    <x v="3185"/>
    <s v="Pellegrino, Robert"/>
    <x v="1"/>
    <x v="43"/>
    <s v="02-21-2025 20:56"/>
    <s v="02-22-2025 12:56"/>
    <s v="false"/>
    <s v="02-27-2025 13:56"/>
    <s v="false"/>
    <s v="02-21-2025 21:34"/>
    <s v="C M, Saravanan"/>
    <x v="17"/>
    <n v="0.80203298377950594"/>
    <n v="54"/>
  </r>
  <r>
    <x v="2713"/>
    <x v="3186"/>
    <s v="Lee, Suzanne"/>
    <x v="1"/>
    <x v="51"/>
    <s v="02-21-2025 14:30"/>
    <s v="02-21-2025 18:30"/>
    <s v="false"/>
    <s v="02-24-2025 07:30"/>
    <s v="false"/>
    <s v="02-21-2025 15:44"/>
    <s v="C M, Saravanan"/>
    <x v="17"/>
    <n v="0.96210923386274527"/>
    <n v="136"/>
  </r>
  <r>
    <x v="2714"/>
    <x v="3187"/>
    <s v="Furino, Jennifer"/>
    <x v="2"/>
    <x v="63"/>
    <s v="02-21-2025 21:37"/>
    <s v="02-25-2025 07:00"/>
    <s v="true"/>
    <s v="03-10-2025 07:00"/>
    <s v="false"/>
    <s v="02-27-2025 13:55"/>
    <s v="Smith, Sean"/>
    <x v="15"/>
    <n v="0.22822758822085754"/>
    <n v="9"/>
  </r>
  <r>
    <x v="2715"/>
    <x v="3188"/>
    <s v="Paycom Online"/>
    <x v="2"/>
    <x v="53"/>
    <s v="02-21-2025 16:46"/>
    <s v="02-24-2025 16:46"/>
    <s v="false"/>
    <s v="03-07-2025 16:46"/>
    <s v="false"/>
    <s v="02-27-2025 03:24"/>
    <s v="Lorenz, Joshua D."/>
    <x v="15"/>
    <n v="0.21971349514895777"/>
    <n v="3"/>
  </r>
  <r>
    <x v="2019"/>
    <x v="3189"/>
    <s v="Voicemail"/>
    <x v="1"/>
    <x v="72"/>
    <s v="02-21-2025 17:02"/>
    <s v="02-23-2025 09:32"/>
    <s v="false"/>
    <s v="03-05-2025 03:02"/>
    <s v="false"/>
    <s v="02-21-2025 18:03"/>
    <s v="C M, Saravanan"/>
    <x v="17"/>
    <n v="0.89936017762452936"/>
    <n v="74"/>
  </r>
  <r>
    <x v="2716"/>
    <x v="3190"/>
    <s v="Kolker, Shawn"/>
    <x v="1"/>
    <x v="43"/>
    <s v="02-21-2025 21:32"/>
    <s v="02-23-2025 14:02"/>
    <s v="false"/>
    <s v="03-05-2025 07:32"/>
    <s v="false"/>
    <s v="02-21-2025 23:37"/>
    <s v="C M, Saravanan"/>
    <x v="17"/>
    <n v="0.81981342883406572"/>
    <n v="58"/>
  </r>
  <r>
    <x v="2717"/>
    <x v="3191"/>
    <s v="Shah, Chintan"/>
    <x v="1"/>
    <x v="37"/>
    <s v="02-22-2025 02:48"/>
    <s v="02-23-2025 16:30"/>
    <s v="false"/>
    <s v="03-05-2025 10:00"/>
    <s v="false"/>
    <s v="02-22-2025 03:14"/>
    <s v="Sinha, Mahesh"/>
    <x v="27"/>
    <n v="0.37667426674825366"/>
    <n v="46"/>
  </r>
  <r>
    <x v="246"/>
    <x v="3192"/>
    <s v="Rajpurohit, Kanishka"/>
    <x v="1"/>
    <x v="37"/>
    <s v="02-22-2025 03:19"/>
    <s v="02-23-2025 16:30"/>
    <s v="false"/>
    <s v="03-05-2025 10:00"/>
    <s v="false"/>
    <s v="02-22-2025 11:25"/>
    <s v="Sinha, Mahesh"/>
    <x v="27"/>
    <n v="0.18427405689415666"/>
    <n v="19"/>
  </r>
  <r>
    <x v="2718"/>
    <x v="3193"/>
    <s v="Harris, Jillian"/>
    <x v="1"/>
    <x v="52"/>
    <s v="02-22-2025 07:02"/>
    <s v="02-23-2025 16:30"/>
    <s v="false"/>
    <s v="03-05-2025 10:00"/>
    <s v="false"/>
    <s v="02-22-2025 07:31"/>
    <s v="C M, Saravanan"/>
    <x v="27"/>
    <n v="0.83702025249979106"/>
    <n v="116"/>
  </r>
  <r>
    <x v="2719"/>
    <x v="3194"/>
    <s v="Hariramani, Kajol"/>
    <x v="1"/>
    <x v="48"/>
    <s v="02-22-2025 04:03"/>
    <s v="02-22-2025 16:00"/>
    <s v="false"/>
    <s v="02-27-2025 17:00"/>
    <s v="false"/>
    <s v="02-22-2025 04:48"/>
    <s v="Sinha, Mahesh"/>
    <x v="27"/>
    <n v="0.27238861632637723"/>
    <n v="26"/>
  </r>
  <r>
    <x v="2720"/>
    <x v="3195"/>
    <s v="Palisin, Brian"/>
    <x v="1"/>
    <x v="52"/>
    <s v="02-22-2025 12:04"/>
    <s v="02-23-2025 20:34"/>
    <s v="false"/>
    <s v="03-05-2025 14:04"/>
    <s v="false"/>
    <s v="02-22-2025 12:58"/>
    <s v="C M, Saravanan"/>
    <x v="27"/>
    <n v="4.9047231115882273E-2"/>
    <n v="9"/>
  </r>
  <r>
    <x v="2721"/>
    <x v="3196"/>
    <s v="Dave, Kandarp"/>
    <x v="1"/>
    <x v="48"/>
    <s v="02-22-2025 08:00"/>
    <s v="02-22-2025 12:00"/>
    <s v="false"/>
    <s v="02-24-2025 17:00"/>
    <s v="false"/>
    <s v="02-22-2025 08:24"/>
    <s v="Sinha, Mahesh"/>
    <x v="27"/>
    <n v="0.57907228691790213"/>
    <n v="53"/>
  </r>
  <r>
    <x v="2722"/>
    <x v="3197"/>
    <s v="Mehta, Heer"/>
    <x v="1"/>
    <x v="46"/>
    <s v="02-22-2025 07:59"/>
    <s v="02-23-2025 16:30"/>
    <s v="false"/>
    <s v="03-05-2025 10:00"/>
    <s v="false"/>
    <s v="02-22-2025 10:35"/>
    <s v="C M, Saravanan"/>
    <x v="27"/>
    <n v="0.17666067803211061"/>
    <n v="24"/>
  </r>
  <r>
    <x v="2723"/>
    <x v="3198"/>
    <s v="Jankowski, Tyler"/>
    <x v="1"/>
    <x v="46"/>
    <s v="02-22-2025 10:16"/>
    <s v="02-23-2025 18:46"/>
    <s v="false"/>
    <s v="03-05-2025 12:16"/>
    <s v="false"/>
    <s v="02-22-2025 10:49"/>
    <s v="C M, Saravanan"/>
    <x v="27"/>
    <n v="0.10591697785750143"/>
    <n v="11"/>
  </r>
  <r>
    <x v="2724"/>
    <x v="3199"/>
    <s v="Lanese, Cheryl"/>
    <x v="1"/>
    <x v="46"/>
    <s v="02-22-2025 13:14"/>
    <s v="02-22-2025 17:14"/>
    <s v="false"/>
    <s v="02-24-2025 22:14"/>
    <s v="false"/>
    <s v="02-22-2025 13:33"/>
    <s v="C M, Saravanan"/>
    <x v="27"/>
    <n v="0.23883735705719633"/>
    <n v="35"/>
  </r>
  <r>
    <x v="2725"/>
    <x v="3200"/>
    <s v="Shah, Deesha"/>
    <x v="1"/>
    <x v="69"/>
    <s v="02-22-2025 08:06"/>
    <s v="02-23-2025 16:36"/>
    <s v="false"/>
    <s v="03-05-2025 10:06"/>
    <s v="false"/>
    <s v="02-26-2025 07:41"/>
    <s v="C M, Saravanan"/>
    <x v="16"/>
    <n v="0.52381392098748958"/>
    <n v="64"/>
  </r>
  <r>
    <x v="2726"/>
    <x v="3201"/>
    <s v="Wekselblatt, Noah"/>
    <x v="1"/>
    <x v="46"/>
    <s v="02-22-2025 12:39"/>
    <s v="02-23-2025 21:09"/>
    <s v="false"/>
    <s v="03-05-2025 14:39"/>
    <s v="false"/>
    <s v="02-22-2025 12:40"/>
    <s v="C M, Saravanan"/>
    <x v="27"/>
    <n v="0.78275382498952106"/>
    <n v="100"/>
  </r>
  <r>
    <x v="2727"/>
    <x v="3202"/>
    <s v="S, Kartik H"/>
    <x v="1"/>
    <x v="48"/>
    <s v="02-22-2025 08:32"/>
    <s v="02-23-2025 17:02"/>
    <s v="false"/>
    <s v="03-05-2025 10:32"/>
    <s v="false"/>
    <s v="02-22-2025 08:49"/>
    <s v="Sinha, Mahesh"/>
    <x v="27"/>
    <n v="0.8414955631448775"/>
    <n v="76"/>
  </r>
  <r>
    <x v="702"/>
    <x v="3203"/>
    <s v="Gopani, Krupa"/>
    <x v="1"/>
    <x v="48"/>
    <s v="02-22-2025 05:57"/>
    <s v="02-22-2025 16:00"/>
    <s v="false"/>
    <s v="02-27-2025 17:00"/>
    <s v="false"/>
    <s v="02-22-2025 06:22"/>
    <s v="Sinha, Mahesh"/>
    <x v="27"/>
    <n v="5.5603675136005393E-2"/>
    <n v="6"/>
  </r>
  <r>
    <x v="465"/>
    <x v="3204"/>
    <s v="Shah, Karan"/>
    <x v="1"/>
    <x v="48"/>
    <s v="02-22-2025 06:42"/>
    <s v="02-23-2025 16:30"/>
    <s v="false"/>
    <s v="03-05-2025 10:00"/>
    <s v="false"/>
    <s v="02-24-2025 04:19"/>
    <s v="Sinha, Mahesh"/>
    <x v="11"/>
    <n v="0.84615936856884921"/>
    <n v="77"/>
  </r>
  <r>
    <x v="392"/>
    <x v="3205"/>
    <s v="Kokkinakos, John"/>
    <x v="1"/>
    <x v="69"/>
    <s v="02-22-2025 14:11"/>
    <s v="02-23-2025 22:41"/>
    <s v="false"/>
    <s v="03-05-2025 16:11"/>
    <s v="false"/>
    <s v="02-23-2025 13:13"/>
    <s v="C M, Saravanan"/>
    <x v="26"/>
    <n v="0.33316934667751208"/>
    <n v="35"/>
  </r>
  <r>
    <x v="2728"/>
    <x v="3206"/>
    <s v="Bianco, Steven"/>
    <x v="1"/>
    <x v="69"/>
    <s v="02-22-2025 09:28"/>
    <s v="02-23-2025 17:58"/>
    <s v="false"/>
    <s v="03-05-2025 11:28"/>
    <s v="false"/>
    <s v="02-22-2025 09:53"/>
    <s v="C M, Saravanan"/>
    <x v="27"/>
    <n v="0.36718921439362595"/>
    <n v="43"/>
  </r>
  <r>
    <x v="2729"/>
    <x v="3207"/>
    <s v="Mikitovic, Linda"/>
    <x v="1"/>
    <x v="72"/>
    <s v="02-22-2025 14:13"/>
    <s v="02-23-2025 22:43"/>
    <s v="true"/>
    <s v="03-05-2025 16:13"/>
    <s v="false"/>
    <s v="02-24-2025 14:10"/>
    <s v="C M, Saravanan"/>
    <x v="11"/>
    <n v="0.48410994681740827"/>
    <n v="42"/>
  </r>
  <r>
    <x v="2730"/>
    <x v="3208"/>
    <s v="S, Kartik H"/>
    <x v="1"/>
    <x v="48"/>
    <s v="02-22-2025 08:30"/>
    <s v="02-23-2025 17:00"/>
    <s v="false"/>
    <s v="03-05-2025 10:30"/>
    <s v="false"/>
    <s v="02-22-2025 08:50"/>
    <s v="Sinha, Mahesh"/>
    <x v="27"/>
    <n v="0.13141530555388448"/>
    <n v="13"/>
  </r>
  <r>
    <x v="1957"/>
    <x v="3209"/>
    <s v="Bao, Michelle"/>
    <x v="1"/>
    <x v="52"/>
    <s v="02-22-2025 09:02"/>
    <s v="02-23-2025 17:32"/>
    <s v="false"/>
    <s v="03-05-2025 11:02"/>
    <s v="false"/>
    <s v="02-24-2025 07:45"/>
    <s v="C M, Saravanan"/>
    <x v="11"/>
    <n v="0.6769178876235683"/>
    <n v="96"/>
  </r>
  <r>
    <x v="2731"/>
    <x v="3210"/>
    <s v="Landau, Ruth"/>
    <x v="1"/>
    <x v="69"/>
    <s v="02-22-2025 09:51"/>
    <s v="02-23-2025 18:21"/>
    <s v="false"/>
    <s v="03-05-2025 11:52"/>
    <s v="false"/>
    <s v="02-22-2025 10:31"/>
    <s v="C M, Saravanan"/>
    <x v="27"/>
    <n v="0.51181001215046906"/>
    <n v="62"/>
  </r>
  <r>
    <x v="2732"/>
    <x v="3211"/>
    <s v="Bartlett, Christopher"/>
    <x v="1"/>
    <x v="46"/>
    <s v="02-22-2025 10:37"/>
    <s v="02-23-2025 19:07"/>
    <s v="false"/>
    <s v="03-05-2025 12:37"/>
    <s v="false"/>
    <s v="02-28-2025 12:59"/>
    <s v="C M, Saravanan"/>
    <x v="19"/>
    <n v="0.43198402078847109"/>
    <n v="63"/>
  </r>
  <r>
    <x v="2733"/>
    <x v="3212"/>
    <s v="Szold, Robert"/>
    <x v="2"/>
    <x v="83"/>
    <s v="02-22-2025 14:10"/>
    <s v="02-25-2025 07:00"/>
    <s v="false"/>
    <s v="03-10-2025 07:00"/>
    <s v="false"/>
    <s v="02-25-2025 15:12"/>
    <e v="#N/A"/>
    <x v="9"/>
    <n v="0.34279941558899685"/>
    <n v="2"/>
  </r>
  <r>
    <x v="2734"/>
    <x v="3213"/>
    <s v="Lanese, Cheryl"/>
    <x v="1"/>
    <x v="52"/>
    <s v="02-22-2025 08:19"/>
    <s v="02-23-2025 16:49"/>
    <s v="false"/>
    <s v="03-05-2025 10:19"/>
    <s v="false"/>
    <s v="02-22-2025 12:03"/>
    <s v="C M, Saravanan"/>
    <x v="27"/>
    <n v="0.87502759158278842"/>
    <n v="119"/>
  </r>
  <r>
    <x v="2735"/>
    <x v="3214"/>
    <s v="Shree, Ramya"/>
    <x v="1"/>
    <x v="52"/>
    <s v="02-22-2025 10:59"/>
    <s v="02-23-2025 19:29"/>
    <s v="false"/>
    <s v="03-05-2025 12:59"/>
    <s v="false"/>
    <s v="02-22-2025 11:16"/>
    <s v="C M, Saravanan"/>
    <x v="27"/>
    <n v="0.45610965379884894"/>
    <n v="67"/>
  </r>
  <r>
    <x v="2736"/>
    <x v="3215"/>
    <s v="Zagar, Kimberly"/>
    <x v="1"/>
    <x v="69"/>
    <s v="02-22-2025 12:19"/>
    <s v="02-23-2025 20:49"/>
    <s v="false"/>
    <s v="03-05-2025 14:19"/>
    <s v="false"/>
    <s v="02-22-2025 12:50"/>
    <s v="C M, Saravanan"/>
    <x v="27"/>
    <n v="0.64609087063946591"/>
    <n v="80"/>
  </r>
  <r>
    <x v="2737"/>
    <x v="3216"/>
    <s v="Lanese, Cheryl"/>
    <x v="1"/>
    <x v="52"/>
    <s v="02-22-2025 07:46"/>
    <s v="02-23-2025 16:30"/>
    <s v="false"/>
    <s v="03-05-2025 10:00"/>
    <s v="false"/>
    <s v="02-22-2025 12:19"/>
    <s v="C M, Saravanan"/>
    <x v="27"/>
    <n v="0.24493770011704608"/>
    <n v="30"/>
  </r>
  <r>
    <x v="2738"/>
    <x v="3217"/>
    <s v="Zagar, Kimberly"/>
    <x v="1"/>
    <x v="69"/>
    <s v="02-22-2025 08:44"/>
    <s v="02-23-2025 17:14"/>
    <s v="false"/>
    <s v="03-05-2025 10:44"/>
    <s v="false"/>
    <s v="02-22-2025 14:10"/>
    <s v="C M, Saravanan"/>
    <x v="27"/>
    <n v="0.59036616751758564"/>
    <n v="71"/>
  </r>
  <r>
    <x v="2739"/>
    <x v="3218"/>
    <s v="Lorber, Graham"/>
    <x v="1"/>
    <x v="52"/>
    <s v="02-22-2025 10:03"/>
    <s v="02-23-2025 18:33"/>
    <s v="false"/>
    <s v="03-05-2025 12:03"/>
    <s v="false"/>
    <s v="02-22-2025 12:45"/>
    <s v="C M, Saravanan"/>
    <x v="27"/>
    <n v="0.66056127940623366"/>
    <n v="93"/>
  </r>
  <r>
    <x v="2740"/>
    <x v="3219"/>
    <s v="Lorber, Graham"/>
    <x v="1"/>
    <x v="52"/>
    <s v="02-22-2025 10:27"/>
    <s v="02-23-2025 18:57"/>
    <s v="false"/>
    <s v="03-05-2025 12:27"/>
    <s v="false"/>
    <s v="02-22-2025 12:45"/>
    <s v="C M, Saravanan"/>
    <x v="27"/>
    <n v="0.86469650165397105"/>
    <n v="118"/>
  </r>
  <r>
    <x v="961"/>
    <x v="3220"/>
    <s v="Tumpowsky, Roy"/>
    <x v="2"/>
    <x v="3"/>
    <s v="02-22-2025 12:09"/>
    <s v="02-27-2025 18:08"/>
    <s v="false"/>
    <s v="03-06-2025 10:08"/>
    <s v="false"/>
    <s v="02-27-2025 10:23"/>
    <s v="Sanjuan, Sonja"/>
    <x v="15"/>
    <n v="2.0617617278557598E-2"/>
    <n v="1"/>
  </r>
  <r>
    <x v="2741"/>
    <x v="3221"/>
    <s v="Shah, Jigar J."/>
    <x v="1"/>
    <x v="52"/>
    <s v="02-22-2025 09:13"/>
    <s v="02-23-2025 17:43"/>
    <s v="false"/>
    <s v="03-05-2025 11:13"/>
    <s v="false"/>
    <s v="02-22-2025 09:20"/>
    <s v="C M, Saravanan"/>
    <x v="27"/>
    <n v="7.2188529988256867E-2"/>
    <n v="14"/>
  </r>
  <r>
    <x v="2742"/>
    <x v="3222"/>
    <s v="Oshiro, Waranya"/>
    <x v="2"/>
    <x v="35"/>
    <s v="02-22-2025 12:33"/>
    <s v="02-25-2025 07:00"/>
    <s v="false"/>
    <s v="03-10-2025 07:00"/>
    <s v="false"/>
    <s v="02-25-2025 15:29"/>
    <s v="Smith, Sean"/>
    <x v="9"/>
    <n v="0.70111106796280986"/>
    <n v="40"/>
  </r>
  <r>
    <x v="610"/>
    <x v="3223"/>
    <s v="Sadler, John"/>
    <x v="1"/>
    <x v="32"/>
    <s v="02-22-2025 15:37"/>
    <s v="02-24-2025 00:37"/>
    <s v="false"/>
    <s v="03-05-2025 17:37"/>
    <s v="false"/>
    <s v="02-25-2025 20:13"/>
    <s v="C M, Saravanan"/>
    <x v="9"/>
    <n v="0.25293352416163883"/>
    <n v="21"/>
  </r>
  <r>
    <x v="2743"/>
    <x v="3224"/>
    <s v="Kolker, Shawn"/>
    <x v="1"/>
    <x v="52"/>
    <s v="02-22-2025 08:52"/>
    <s v="02-23-2025 17:22"/>
    <s v="false"/>
    <s v="03-05-2025 10:52"/>
    <s v="false"/>
    <s v="02-22-2025 09:12"/>
    <s v="C M, Saravanan"/>
    <x v="27"/>
    <n v="0.4143040059541907"/>
    <n v="62"/>
  </r>
  <r>
    <x v="2744"/>
    <x v="3225"/>
    <s v="Higginson, Jeremy"/>
    <x v="1"/>
    <x v="46"/>
    <s v="02-22-2025 10:37"/>
    <s v="02-23-2025 19:07"/>
    <s v="false"/>
    <s v="03-05-2025 12:37"/>
    <s v="false"/>
    <s v="02-22-2025 12:42"/>
    <s v="C M, Saravanan"/>
    <x v="27"/>
    <n v="0.40351850293956171"/>
    <n v="60"/>
  </r>
  <r>
    <x v="6"/>
    <x v="3226"/>
    <s v="Burbank, Ericka"/>
    <x v="1"/>
    <x v="51"/>
    <s v="02-22-2025 10:43"/>
    <s v="02-22-2025 18:43"/>
    <s v="true"/>
    <s v="02-27-2025 19:43"/>
    <s v="false"/>
    <s v="02-27-2025 13:22"/>
    <s v="C M, Saravanan"/>
    <x v="15"/>
    <n v="0.6787473568242165"/>
    <n v="92"/>
  </r>
  <r>
    <x v="2745"/>
    <x v="3227"/>
    <s v="Wright, Andrew"/>
    <x v="1"/>
    <x v="69"/>
    <s v="02-22-2025 11:32"/>
    <s v="02-23-2025 20:02"/>
    <s v="false"/>
    <s v="03-05-2025 13:32"/>
    <s v="false"/>
    <s v="02-22-2025 13:37"/>
    <s v="C M, Saravanan"/>
    <x v="27"/>
    <n v="0.10540634404772953"/>
    <n v="14"/>
  </r>
  <r>
    <x v="1626"/>
    <x v="3228"/>
    <s v="Kakkad, Vinesh"/>
    <x v="1"/>
    <x v="69"/>
    <s v="02-22-2025 10:54"/>
    <s v="02-23-2025 19:24"/>
    <s v="false"/>
    <s v="03-05-2025 12:54"/>
    <s v="false"/>
    <s v="02-22-2025 11:32"/>
    <s v="C M, Saravanan"/>
    <x v="27"/>
    <n v="0.98266383732947105"/>
    <n v="117"/>
  </r>
  <r>
    <x v="2746"/>
    <x v="3229"/>
    <s v="Murphy, Brian"/>
    <x v="2"/>
    <x v="22"/>
    <s v="02-22-2025 11:50"/>
    <s v="02-24-2025 15:00"/>
    <s v="false"/>
    <s v="03-03-2025 07:00"/>
    <s v="false"/>
    <s v="02-27-2025 17:57"/>
    <s v="Sanjuan, Sonja"/>
    <x v="15"/>
    <n v="0.60461739131468362"/>
    <n v="86"/>
  </r>
  <r>
    <x v="2747"/>
    <x v="3230"/>
    <s v="DeNisco, Michael"/>
    <x v="1"/>
    <x v="51"/>
    <s v="02-22-2025 14:52"/>
    <s v="02-22-2025 22:52"/>
    <s v="false"/>
    <s v="02-27-2025 23:52"/>
    <s v="false"/>
    <s v="02-24-2025 18:22"/>
    <s v="C M, Saravanan"/>
    <x v="11"/>
    <n v="0.66008951892636436"/>
    <n v="89"/>
  </r>
  <r>
    <x v="2748"/>
    <x v="3231"/>
    <s v="Cascone, Wesley"/>
    <x v="1"/>
    <x v="76"/>
    <s v="02-22-2025 15:52"/>
    <s v="02-22-2025 19:52"/>
    <s v="false"/>
    <s v="02-25-2025 00:52"/>
    <s v="false"/>
    <s v="02-22-2025 19:12"/>
    <s v="C M, Saravanan"/>
    <x v="27"/>
    <n v="5.6482678913218121E-2"/>
    <n v="1"/>
  </r>
  <r>
    <x v="2749"/>
    <x v="3232"/>
    <s v="CC Intranet"/>
    <x v="1"/>
    <x v="69"/>
    <s v="02-23-2025 09:00"/>
    <s v="02-24-2025 09:30"/>
    <s v="false"/>
    <s v="03-06-2025 02:30"/>
    <s v="false"/>
    <s v="02-23-2025 09:21"/>
    <s v="C M, Saravanan"/>
    <x v="26"/>
    <n v="0.13305899666457222"/>
    <n v="18"/>
  </r>
  <r>
    <x v="2750"/>
    <x v="3233"/>
    <s v="CC Intranet"/>
    <x v="1"/>
    <x v="76"/>
    <s v="02-23-2025 18:00"/>
    <s v="02-24-2025 18:30"/>
    <s v="false"/>
    <s v="03-06-2025 11:30"/>
    <s v="false"/>
    <s v="02-23-2025 18:29"/>
    <s v="C M, Saravanan"/>
    <x v="26"/>
    <n v="0.68375390779413014"/>
    <n v="49"/>
  </r>
  <r>
    <x v="2751"/>
    <x v="3234"/>
    <s v="Behera, Hemant"/>
    <x v="1"/>
    <x v="36"/>
    <s v="02-23-2025 22:02"/>
    <s v="02-24-2025 02:32"/>
    <s v="false"/>
    <s v="02-25-2025 22:32"/>
    <s v="false"/>
    <s v="02-24-2025 06:30"/>
    <s v="Sinha, Mahesh"/>
    <x v="11"/>
    <n v="0.95811323400814796"/>
    <n v="85"/>
  </r>
  <r>
    <x v="2752"/>
    <x v="3235"/>
    <s v="Didwania, Rashi"/>
    <x v="1"/>
    <x v="56"/>
    <s v="02-24-2025 00:27"/>
    <s v="02-25-2025 00:27"/>
    <s v="false"/>
    <s v="03-06-2025 17:28"/>
    <s v="false"/>
    <s v="02-24-2025 06:55"/>
    <s v="Sinha, Mahesh"/>
    <x v="11"/>
    <n v="8.9536544179026123E-2"/>
    <n v="4"/>
  </r>
  <r>
    <x v="2753"/>
    <x v="3236"/>
    <s v="Lakofsky, Matthew W."/>
    <x v="1"/>
    <x v="33"/>
    <s v="02-24-2025 10:44"/>
    <s v="02-25-2025 10:44"/>
    <s v="false"/>
    <s v="03-07-2025 03:44"/>
    <s v="false"/>
    <s v="02-26-2025 11:43"/>
    <s v="C M, Saravanan"/>
    <x v="16"/>
    <n v="4.4459220378009201E-3"/>
    <n v="1"/>
  </r>
  <r>
    <x v="620"/>
    <x v="3237"/>
    <s v="Huston, Elizabeth"/>
    <x v="1"/>
    <x v="69"/>
    <s v="02-24-2025 11:49"/>
    <s v="02-25-2025 11:49"/>
    <s v="false"/>
    <s v="03-07-2025 04:49"/>
    <s v="false"/>
    <s v="02-24-2025 14:25"/>
    <s v="C M, Saravanan"/>
    <x v="11"/>
    <n v="0.46190637780103749"/>
    <n v="55"/>
  </r>
  <r>
    <x v="1615"/>
    <x v="3238"/>
    <s v="Capritto, Vincent J."/>
    <x v="1"/>
    <x v="52"/>
    <s v="02-24-2025 12:07"/>
    <s v="02-25-2025 12:07"/>
    <s v="false"/>
    <s v="03-07-2025 05:07"/>
    <s v="false"/>
    <s v="02-24-2025 12:18"/>
    <s v="C M, Saravanan"/>
    <x v="11"/>
    <n v="0.11653942565556952"/>
    <n v="20"/>
  </r>
  <r>
    <x v="2754"/>
    <x v="3239"/>
    <s v="Thakkar, Kaushal"/>
    <x v="1"/>
    <x v="62"/>
    <s v="02-23-2025 23:29"/>
    <s v="02-24-2025 23:59"/>
    <s v="false"/>
    <s v="03-06-2025 16:59"/>
    <s v="false"/>
    <s v="02-24-2025 02:00"/>
    <s v="Sinha, Mahesh"/>
    <x v="11"/>
    <n v="0.1959804581029706"/>
    <n v="31"/>
  </r>
  <r>
    <x v="1032"/>
    <x v="3240"/>
    <s v="Dynarski, Joanna"/>
    <x v="1"/>
    <x v="32"/>
    <s v="02-24-2025 10:39"/>
    <s v="02-25-2025 10:39"/>
    <s v="false"/>
    <s v="03-07-2025 03:39"/>
    <s v="false"/>
    <s v="02-25-2025 00:28"/>
    <s v="C M, Saravanan"/>
    <x v="9"/>
    <n v="0.75861504661720869"/>
    <n v="43"/>
  </r>
  <r>
    <x v="2755"/>
    <x v="3241"/>
    <s v="Monteiro, Maria"/>
    <x v="1"/>
    <x v="45"/>
    <s v="02-24-2025 12:23"/>
    <s v="02-24-2025 20:23"/>
    <s v="false"/>
    <s v="03-01-2025 20:23"/>
    <s v="false"/>
    <s v="02-25-2025 15:34"/>
    <s v="C M, Saravanan"/>
    <x v="9"/>
    <n v="0.57062304592717217"/>
    <n v="61"/>
  </r>
  <r>
    <x v="2756"/>
    <x v="3242"/>
    <s v="Conklin, Derek"/>
    <x v="2"/>
    <x v="21"/>
    <s v="02-24-2025 12:29"/>
    <s v="02-24-2025 16:29"/>
    <s v="false"/>
    <s v="02-26-2025 12:29"/>
    <s v="false"/>
    <s v="02-24-2025 13:43"/>
    <s v="Sanjuan, Sonja"/>
    <x v="11"/>
    <n v="0.42976224943160501"/>
    <n v="27"/>
  </r>
  <r>
    <x v="1627"/>
    <x v="3243"/>
    <s v="Upton, Derek E."/>
    <x v="1"/>
    <x v="33"/>
    <s v="02-24-2025 02:01"/>
    <s v="-"/>
    <s v="false"/>
    <s v="03-06-2025 19:01"/>
    <s v="false"/>
    <s v="02-24-2025 09:44"/>
    <s v="C M, Saravanan"/>
    <x v="11"/>
    <n v="0.41652867264952564"/>
    <n v="45"/>
  </r>
  <r>
    <x v="2757"/>
    <x v="3244"/>
    <s v="Stone, Tyler"/>
    <x v="1"/>
    <x v="64"/>
    <s v="02-24-2025 10:49"/>
    <s v="02-25-2025 10:49"/>
    <s v="false"/>
    <s v="03-07-2025 03:49"/>
    <s v="false"/>
    <s v="02-24-2025 12:46"/>
    <s v="C M, Saravanan"/>
    <x v="11"/>
    <n v="0.56113872525872477"/>
    <n v="50"/>
  </r>
  <r>
    <x v="2758"/>
    <x v="3245"/>
    <s v="Chen, Dongyao"/>
    <x v="1"/>
    <x v="72"/>
    <s v="02-24-2025 14:00"/>
    <s v="02-25-2025 14:00"/>
    <s v="false"/>
    <s v="03-07-2025 07:00"/>
    <s v="false"/>
    <s v="02-25-2025 13:38"/>
    <s v="C M, Saravanan"/>
    <x v="9"/>
    <n v="0.44298303609735168"/>
    <n v="35"/>
  </r>
  <r>
    <x v="369"/>
    <x v="3246"/>
    <s v="Saravali, Luisa"/>
    <x v="1"/>
    <x v="32"/>
    <s v="02-23-2025 19:08"/>
    <s v="02-24-2025 19:38"/>
    <s v="false"/>
    <s v="03-06-2025 12:38"/>
    <s v="false"/>
    <s v="02-23-2025 20:19"/>
    <s v="C M, Saravanan"/>
    <x v="26"/>
    <n v="0.38393708731370424"/>
    <n v="30"/>
  </r>
  <r>
    <x v="2759"/>
    <x v="3247"/>
    <s v="Mishra, Sailesh"/>
    <x v="1"/>
    <x v="60"/>
    <s v="02-24-2025 05:35"/>
    <s v="02-24-2025 09:35"/>
    <s v="false"/>
    <s v="02-26-2025 05:35"/>
    <s v="false"/>
    <s v="02-24-2025 06:19"/>
    <s v="Sinha, Mahesh"/>
    <x v="11"/>
    <n v="0.68755951601053433"/>
    <n v="37"/>
  </r>
  <r>
    <x v="2760"/>
    <x v="3248"/>
    <s v="DeLorenzo, Matthew"/>
    <x v="1"/>
    <x v="52"/>
    <s v="02-24-2025 09:21"/>
    <s v="02-25-2025 09:21"/>
    <s v="false"/>
    <s v="03-07-2025 02:21"/>
    <s v="false"/>
    <s v="02-24-2025 09:39"/>
    <s v="C M, Saravanan"/>
    <x v="11"/>
    <n v="7.4073414724221021E-2"/>
    <n v="15"/>
  </r>
  <r>
    <x v="2761"/>
    <x v="3249"/>
    <s v="Khan, Adina"/>
    <x v="1"/>
    <x v="1"/>
    <s v="02-24-2025 12:58"/>
    <s v="02-25-2025 12:58"/>
    <s v="false"/>
    <s v="03-07-2025 05:58"/>
    <s v="false"/>
    <s v="02-24-2025 16:02"/>
    <s v="C M, Saravanan"/>
    <x v="11"/>
    <n v="0.29237292424488237"/>
    <n v="21"/>
  </r>
  <r>
    <x v="2762"/>
    <x v="3250"/>
    <s v="Bartell, Theresa"/>
    <x v="4"/>
    <x v="50"/>
    <s v="02-24-2025 15:28"/>
    <s v="02-25-2025 11:28"/>
    <s v="false"/>
    <s v="03-03-2025 15:28"/>
    <s v="false"/>
    <s v="02-24-2025 17:47"/>
    <s v="Balido, Jed"/>
    <x v="11"/>
    <n v="0.92775700052458299"/>
    <n v="12"/>
  </r>
  <r>
    <x v="2763"/>
    <x v="3251"/>
    <s v="Patel, Dhruvil"/>
    <x v="1"/>
    <x v="56"/>
    <s v="02-25-2025 01:11"/>
    <s v="02-26-2025 01:11"/>
    <s v="false"/>
    <s v="03-07-2025 18:11"/>
    <s v="false"/>
    <s v="02-25-2025 04:27"/>
    <s v="Sinha, Mahesh"/>
    <x v="9"/>
    <n v="0.61352855700060194"/>
    <n v="35"/>
  </r>
  <r>
    <x v="2764"/>
    <x v="3252"/>
    <s v="Kumar, Nandu"/>
    <x v="1"/>
    <x v="37"/>
    <s v="02-25-2025 09:12"/>
    <s v="02-26-2025 09:12"/>
    <s v="false"/>
    <s v="03-08-2025 10:12"/>
    <s v="false"/>
    <s v="02-25-2025 10:46"/>
    <s v="Sinha, Mahesh"/>
    <x v="9"/>
    <n v="0.99138457206933628"/>
    <n v="110"/>
  </r>
  <r>
    <x v="2765"/>
    <x v="3253"/>
    <s v="Sklaroff, Matthew"/>
    <x v="1"/>
    <x v="68"/>
    <s v="02-25-2025 09:38"/>
    <s v="02-26-2025 09:38"/>
    <s v="false"/>
    <s v="03-08-2025 10:38"/>
    <s v="false"/>
    <s v="02-25-2025 16:22"/>
    <s v="C M, Saravanan"/>
    <x v="9"/>
    <n v="0.79148602279044833"/>
    <n v="76"/>
  </r>
  <r>
    <x v="2766"/>
    <x v="3254"/>
    <s v="Dwivedi, Abhishek"/>
    <x v="1"/>
    <x v="37"/>
    <s v="02-24-2025 01:46"/>
    <s v="02-25-2025 01:46"/>
    <s v="false"/>
    <s v="03-06-2025 18:47"/>
    <s v="false"/>
    <s v="02-24-2025 07:05"/>
    <s v="Sinha, Mahesh"/>
    <x v="11"/>
    <n v="5.8526509188470466E-2"/>
    <n v="8"/>
  </r>
  <r>
    <x v="1933"/>
    <x v="3255"/>
    <s v="Thakkar, Karan"/>
    <x v="1"/>
    <x v="37"/>
    <s v="02-24-2025 02:33"/>
    <s v="02-25-2025 02:33"/>
    <s v="false"/>
    <s v="03-06-2025 19:33"/>
    <s v="false"/>
    <s v="02-24-2025 03:39"/>
    <s v="Sinha, Mahesh"/>
    <x v="11"/>
    <n v="0.17550861260695805"/>
    <n v="17"/>
  </r>
  <r>
    <x v="2767"/>
    <x v="3256"/>
    <s v="Shaik, Samrin"/>
    <x v="1"/>
    <x v="36"/>
    <s v="02-24-2025 05:41"/>
    <s v="02-25-2025 05:41"/>
    <s v="false"/>
    <s v="03-06-2025 22:42"/>
    <s v="false"/>
    <s v="02-24-2025 07:35"/>
    <s v="Sinha, Mahesh"/>
    <x v="11"/>
    <n v="0.99763060525735014"/>
    <n v="90"/>
  </r>
  <r>
    <x v="945"/>
    <x v="3257"/>
    <s v="Lanese, Cheryl"/>
    <x v="1"/>
    <x v="52"/>
    <s v="02-24-2025 07:57"/>
    <s v="02-25-2025 07:57"/>
    <s v="false"/>
    <s v="03-07-2025 00:57"/>
    <s v="false"/>
    <s v="02-24-2025 08:33"/>
    <s v="C M, Saravanan"/>
    <x v="11"/>
    <n v="0.49115639326218752"/>
    <n v="71"/>
  </r>
  <r>
    <x v="239"/>
    <x v="3258"/>
    <s v="Obszanski, Sylwia"/>
    <x v="2"/>
    <x v="74"/>
    <s v="02-24-2025 10:15"/>
    <s v="02-25-2025 10:15"/>
    <s v="false"/>
    <s v="03-10-2025 10:15"/>
    <s v="false"/>
    <s v="02-25-2025 10:01"/>
    <s v="Smith, Sean"/>
    <x v="9"/>
    <n v="0.1917679061144073"/>
    <n v="12"/>
  </r>
  <r>
    <x v="2359"/>
    <x v="3259"/>
    <s v="Chem, Chansopharath"/>
    <x v="1"/>
    <x v="72"/>
    <s v="02-24-2025 12:29"/>
    <s v="02-25-2025 12:29"/>
    <s v="false"/>
    <s v="03-07-2025 05:29"/>
    <s v="false"/>
    <s v="02-24-2025 18:06"/>
    <s v="C M, Saravanan"/>
    <x v="11"/>
    <n v="0.88286726151891726"/>
    <n v="71"/>
  </r>
  <r>
    <x v="2768"/>
    <x v="3260"/>
    <s v="Woodall, Nicole"/>
    <x v="1"/>
    <x v="51"/>
    <s v="02-24-2025 16:47"/>
    <s v="02-25-2025 00:47"/>
    <s v="false"/>
    <s v="03-02-2025 09:17"/>
    <s v="false"/>
    <s v="02-25-2025 17:47"/>
    <s v="C M, Saravanan"/>
    <x v="9"/>
    <n v="0.6975185553738702"/>
    <n v="95"/>
  </r>
  <r>
    <x v="1421"/>
    <x v="3261"/>
    <s v="Touré, Chantell"/>
    <x v="3"/>
    <x v="77"/>
    <s v="02-24-2025 16:58"/>
    <s v="02-24-2025 22:58"/>
    <s v="false"/>
    <s v="02-26-2025 16:58"/>
    <s v="false"/>
    <s v="02-25-2025 03:01"/>
    <s v="Paul, Kimberly"/>
    <x v="9"/>
    <n v="1.98857430355317E-2"/>
    <n v="1"/>
  </r>
  <r>
    <x v="2769"/>
    <x v="3262"/>
    <s v="Egan, Anthony"/>
    <x v="1"/>
    <x v="30"/>
    <s v="02-24-2025 18:11"/>
    <s v="02-25-2025 18:11"/>
    <s v="false"/>
    <s v="03-07-2025 11:11"/>
    <s v="false"/>
    <s v="02-24-2025 19:00"/>
    <s v="C M, Saravanan"/>
    <x v="11"/>
    <n v="0.97341681562331706"/>
    <n v="28"/>
  </r>
  <r>
    <x v="2770"/>
    <x v="3263"/>
    <s v="Clark, Taneisha"/>
    <x v="1"/>
    <x v="65"/>
    <s v="02-24-2025 18:27"/>
    <s v="02-25-2025 18:27"/>
    <s v="false"/>
    <s v="03-07-2025 11:27"/>
    <s v="false"/>
    <s v="02-24-2025 20:05"/>
    <s v="C M, Saravanan"/>
    <x v="11"/>
    <n v="7.6035526949336241E-2"/>
    <n v="7"/>
  </r>
  <r>
    <x v="2771"/>
    <x v="3264"/>
    <s v="Appel, Steven M."/>
    <x v="2"/>
    <x v="31"/>
    <s v="02-25-2025 09:51"/>
    <s v="02-25-2025 13:51"/>
    <s v="false"/>
    <s v="02-27-2025 09:51"/>
    <s v="false"/>
    <s v="02-25-2025 10:14"/>
    <s v="Smith, Sean"/>
    <x v="9"/>
    <n v="0.89389732946944567"/>
    <n v="30"/>
  </r>
  <r>
    <x v="2772"/>
    <x v="3265"/>
    <s v="Jain, Piyush"/>
    <x v="1"/>
    <x v="36"/>
    <s v="02-24-2025 03:52"/>
    <s v="02-25-2025 03:52"/>
    <s v="true"/>
    <s v="03-06-2025 20:52"/>
    <s v="false"/>
    <s v="02-27-2025 06:16"/>
    <s v="Sinha, Mahesh"/>
    <x v="15"/>
    <n v="6.3564293767321312E-2"/>
    <n v="8"/>
  </r>
  <r>
    <x v="2773"/>
    <x v="3266"/>
    <s v="O'Donnell, Erin"/>
    <x v="1"/>
    <x v="34"/>
    <s v="02-23-2025 10:01"/>
    <s v="02-24-2025 10:31"/>
    <s v="false"/>
    <s v="03-06-2025 03:31"/>
    <s v="false"/>
    <s v="02-23-2025 11:45"/>
    <s v="C M, Saravanan"/>
    <x v="26"/>
    <n v="0.90405896897973292"/>
    <n v="111"/>
  </r>
  <r>
    <x v="2397"/>
    <x v="3267"/>
    <s v="Dayyala, Yuvarani"/>
    <x v="1"/>
    <x v="39"/>
    <s v="02-24-2025 00:07"/>
    <s v="02-24-2025 04:07"/>
    <s v="false"/>
    <s v="02-26-2025 00:07"/>
    <s v="false"/>
    <s v="02-24-2025 02:16"/>
    <s v="Sinha, Mahesh"/>
    <x v="11"/>
    <n v="0.35474074989091386"/>
    <n v="52"/>
  </r>
  <r>
    <x v="479"/>
    <x v="3268"/>
    <s v="Dayyala, Yuvarani"/>
    <x v="1"/>
    <x v="39"/>
    <s v="02-24-2025 00:15"/>
    <s v="02-24-2025 04:15"/>
    <s v="false"/>
    <s v="02-26-2025 00:15"/>
    <s v="false"/>
    <s v="02-24-2025 02:17"/>
    <s v="Sinha, Mahesh"/>
    <x v="11"/>
    <n v="0.51821584441137647"/>
    <n v="87"/>
  </r>
  <r>
    <x v="280"/>
    <x v="3269"/>
    <s v="Tong, Shirley"/>
    <x v="1"/>
    <x v="69"/>
    <s v="02-24-2025 09:32"/>
    <s v="02-25-2025 09:32"/>
    <s v="false"/>
    <s v="03-07-2025 02:32"/>
    <s v="false"/>
    <s v="02-24-2025 16:37"/>
    <s v="C M, Saravanan"/>
    <x v="11"/>
    <n v="0.42295543665650304"/>
    <n v="51"/>
  </r>
  <r>
    <x v="2774"/>
    <x v="3270"/>
    <s v="Horton, Edward C."/>
    <x v="2"/>
    <x v="63"/>
    <s v="02-23-2025 14:44"/>
    <s v="02-25-2025 07:00"/>
    <s v="false"/>
    <s v="03-10-2025 07:00"/>
    <s v="false"/>
    <s v="02-24-2025 14:20"/>
    <s v="Smith, Sean"/>
    <x v="11"/>
    <n v="0.37473921491534745"/>
    <n v="24"/>
  </r>
  <r>
    <x v="2775"/>
    <x v="3271"/>
    <s v="Shah, Sahil"/>
    <x v="1"/>
    <x v="43"/>
    <s v="02-23-2025 21:21"/>
    <s v="02-24-2025 05:51"/>
    <s v="false"/>
    <s v="02-28-2025 21:51"/>
    <s v="false"/>
    <s v="02-23-2025 21:36"/>
    <s v="C M, Saravanan"/>
    <x v="26"/>
    <n v="0.4553315352180497"/>
    <n v="29"/>
  </r>
  <r>
    <x v="2776"/>
    <x v="3272"/>
    <s v="Przybyl, Matthew"/>
    <x v="0"/>
    <x v="0"/>
    <s v="02-24-2025 09:24"/>
    <s v="02-24-2025 17:24"/>
    <s v="false"/>
    <s v="03-03-2025 09:24"/>
    <s v="false"/>
    <s v="02-24-2025 14:26"/>
    <s v="Persells, Joe"/>
    <x v="11"/>
    <n v="0.42455696622154948"/>
    <n v="6"/>
  </r>
  <r>
    <x v="2777"/>
    <x v="3273"/>
    <s v="Richi, Emily"/>
    <x v="1"/>
    <x v="33"/>
    <s v="02-24-2025 09:39"/>
    <s v="02-24-2025 17:39"/>
    <s v="false"/>
    <s v="03-01-2025 17:39"/>
    <s v="false"/>
    <s v="02-25-2025 16:07"/>
    <s v="C M, Saravanan"/>
    <x v="9"/>
    <n v="0.80876974457254602"/>
    <n v="94"/>
  </r>
  <r>
    <x v="2180"/>
    <x v="3274"/>
    <s v="Johnson, Kayla"/>
    <x v="1"/>
    <x v="46"/>
    <s v="02-24-2025 12:07"/>
    <s v="02-25-2025 12:07"/>
    <s v="false"/>
    <s v="03-07-2025 05:07"/>
    <s v="false"/>
    <s v="02-26-2025 14:56"/>
    <s v="C M, Saravanan"/>
    <x v="16"/>
    <n v="0.88328607398309178"/>
    <n v="113"/>
  </r>
  <r>
    <x v="2778"/>
    <x v="3275"/>
    <s v="Maguire, Evan"/>
    <x v="1"/>
    <x v="43"/>
    <s v="02-24-2025 18:50"/>
    <s v="02-25-2025 02:50"/>
    <s v="false"/>
    <s v="03-02-2025 11:20"/>
    <s v="false"/>
    <s v="02-24-2025 20:14"/>
    <s v="C M, Saravanan"/>
    <x v="11"/>
    <n v="0.52158164516585226"/>
    <n v="34"/>
  </r>
  <r>
    <x v="2779"/>
    <x v="3276"/>
    <s v="Latifi, Kathy"/>
    <x v="1"/>
    <x v="43"/>
    <s v="02-24-2025 20:11"/>
    <s v="02-25-2025 23:06"/>
    <s v="false"/>
    <s v="03-03-2025 08:06"/>
    <s v="false"/>
    <s v="02-25-2025 22:03"/>
    <s v="C M, Saravanan"/>
    <x v="9"/>
    <n v="0.39298506289980117"/>
    <n v="26"/>
  </r>
  <r>
    <x v="2780"/>
    <x v="3277"/>
    <s v="Gupta, Nishi"/>
    <x v="1"/>
    <x v="60"/>
    <s v="02-25-2025 07:01"/>
    <s v="02-25-2025 11:01"/>
    <s v="false"/>
    <s v="02-27-2025 07:01"/>
    <s v="false"/>
    <s v="02-25-2025 07:58"/>
    <s v="Sinha, Mahesh"/>
    <x v="9"/>
    <n v="0.80775443435163341"/>
    <n v="44"/>
  </r>
  <r>
    <x v="2781"/>
    <x v="3278"/>
    <s v="Nagar, Shashwat"/>
    <x v="1"/>
    <x v="37"/>
    <s v="02-25-2025 09:37"/>
    <s v="02-26-2025 09:37"/>
    <s v="false"/>
    <s v="03-08-2025 10:37"/>
    <s v="false"/>
    <s v="02-25-2025 10:44"/>
    <s v="Sinha, Mahesh"/>
    <x v="9"/>
    <n v="0.46297676971165935"/>
    <n v="54"/>
  </r>
  <r>
    <x v="2782"/>
    <x v="3279"/>
    <s v="Fung, Linda"/>
    <x v="2"/>
    <x v="27"/>
    <s v="02-25-2025 10:02"/>
    <s v="02-25-2025 14:02"/>
    <s v="false"/>
    <s v="02-27-2025 10:02"/>
    <s v="false"/>
    <s v="02-25-2025 10:45"/>
    <s v="Sanjuan, Sonja"/>
    <x v="9"/>
    <n v="4.8809046399809652E-2"/>
    <n v="5"/>
  </r>
  <r>
    <x v="2760"/>
    <x v="3280"/>
    <s v="DeLorenzo, Matthew"/>
    <x v="2"/>
    <x v="63"/>
    <s v="02-25-2025 11:51"/>
    <s v="02-26-2025 11:51"/>
    <s v="false"/>
    <s v="03-11-2025 11:51"/>
    <s v="false"/>
    <s v="02-25-2025 15:52"/>
    <s v="Smith, Sean"/>
    <x v="9"/>
    <n v="0.54468022852772446"/>
    <n v="37"/>
  </r>
  <r>
    <x v="2783"/>
    <x v="3281"/>
    <s v="Zanelotti, Ryan"/>
    <x v="2"/>
    <x v="27"/>
    <s v="02-24-2025 08:38"/>
    <s v="02-25-2025 09:43"/>
    <s v="false"/>
    <s v="03-10-2025 09:43"/>
    <s v="false"/>
    <s v="02-24-2025 17:34"/>
    <s v="Sanjuan, Sonja"/>
    <x v="11"/>
    <n v="9.6298204822872879E-2"/>
    <n v="9"/>
  </r>
  <r>
    <x v="2784"/>
    <x v="3282"/>
    <s v="Myers, Jamie"/>
    <x v="1"/>
    <x v="52"/>
    <s v="02-24-2025 09:15"/>
    <s v="02-25-2025 09:18"/>
    <s v="false"/>
    <s v="03-07-2025 02:18"/>
    <s v="false"/>
    <s v="02-24-2025 09:44"/>
    <s v="C M, Saravanan"/>
    <x v="11"/>
    <n v="0.77348499798659842"/>
    <n v="108"/>
  </r>
  <r>
    <x v="2785"/>
    <x v="3283"/>
    <s v="Abate, Joseph"/>
    <x v="1"/>
    <x v="52"/>
    <s v="02-24-2025 09:34"/>
    <s v="02-25-2025 09:34"/>
    <s v="false"/>
    <s v="03-07-2025 02:34"/>
    <s v="false"/>
    <s v="02-24-2025 10:55"/>
    <s v="C M, Saravanan"/>
    <x v="11"/>
    <n v="0.93043865796964242"/>
    <n v="127"/>
  </r>
  <r>
    <x v="2786"/>
    <x v="3284"/>
    <s v="Chiarella, Nichol"/>
    <x v="1"/>
    <x v="45"/>
    <s v="02-24-2025 17:34"/>
    <s v="02-25-2025 17:34"/>
    <s v="false"/>
    <s v="03-07-2025 10:34"/>
    <s v="false"/>
    <s v="02-25-2025 01:55"/>
    <s v="C M, Saravanan"/>
    <x v="9"/>
    <n v="0.23278955705512305"/>
    <n v="22"/>
  </r>
  <r>
    <x v="2787"/>
    <x v="3285"/>
    <s v="Anthony, Rachael"/>
    <x v="1"/>
    <x v="43"/>
    <s v="02-24-2025 22:07"/>
    <s v="02-25-2025 06:07"/>
    <s v="false"/>
    <s v="03-02-2025 14:37"/>
    <s v="false"/>
    <s v="02-24-2025 22:57"/>
    <s v="C M, Saravanan"/>
    <x v="11"/>
    <n v="6.5915377958918886E-2"/>
    <n v="3"/>
  </r>
  <r>
    <x v="1421"/>
    <x v="3286"/>
    <s v="Touré, Chantell"/>
    <x v="3"/>
    <x v="77"/>
    <s v="02-25-2025 10:56"/>
    <s v="02-25-2025 16:56"/>
    <s v="false"/>
    <s v="02-27-2025 10:56"/>
    <s v="false"/>
    <s v="02-25-2025 13:03"/>
    <s v="Paul, Kimberly"/>
    <x v="9"/>
    <n v="0.73046734726099849"/>
    <n v="31"/>
  </r>
  <r>
    <x v="2788"/>
    <x v="3287"/>
    <s v="Brennan, Barbara"/>
    <x v="1"/>
    <x v="1"/>
    <s v="02-25-2025 12:01"/>
    <s v="02-26-2025 12:01"/>
    <s v="true"/>
    <s v="03-08-2025 13:01"/>
    <s v="false"/>
    <s v="02-27-2025 10:59"/>
    <s v="C M, Saravanan"/>
    <x v="15"/>
    <n v="8.0039503427940195E-2"/>
    <n v="9"/>
  </r>
  <r>
    <x v="2789"/>
    <x v="3288"/>
    <s v="Jackson, Andrea"/>
    <x v="1"/>
    <x v="46"/>
    <s v="02-25-2025 13:15"/>
    <s v="02-26-2025 13:15"/>
    <s v="false"/>
    <s v="03-08-2025 14:15"/>
    <s v="false"/>
    <s v="02-26-2025 15:28"/>
    <s v="C M, Saravanan"/>
    <x v="16"/>
    <n v="0.62976746042053655"/>
    <n v="79"/>
  </r>
  <r>
    <x v="2790"/>
    <x v="3289"/>
    <s v="Su, Ben"/>
    <x v="1"/>
    <x v="46"/>
    <s v="02-25-2025 14:12"/>
    <s v="02-25-2025 22:12"/>
    <s v="true"/>
    <s v="03-03-2025 07:12"/>
    <s v="false"/>
    <s v="02-26-2025 08:22"/>
    <s v="C M, Saravanan"/>
    <x v="16"/>
    <n v="0.67143765709741365"/>
    <n v="88"/>
  </r>
  <r>
    <x v="2791"/>
    <x v="3290"/>
    <s v="Singh, Harpreet"/>
    <x v="1"/>
    <x v="39"/>
    <s v="02-24-2025 02:11"/>
    <s v="02-25-2025 02:11"/>
    <s v="false"/>
    <s v="03-06-2025 19:11"/>
    <s v="false"/>
    <s v="02-24-2025 04:00"/>
    <s v="Sinha, Mahesh"/>
    <x v="11"/>
    <n v="0.35935672001481012"/>
    <n v="55"/>
  </r>
  <r>
    <x v="286"/>
    <x v="3291"/>
    <s v="Sankre, Sujith Kumar"/>
    <x v="1"/>
    <x v="62"/>
    <s v="02-24-2025 03:54"/>
    <s v="02-25-2025 03:54"/>
    <s v="false"/>
    <s v="03-06-2025 20:54"/>
    <s v="false"/>
    <s v="02-24-2025 09:07"/>
    <s v="Sinha, Mahesh"/>
    <x v="11"/>
    <n v="0.35992668193810773"/>
    <n v="55"/>
  </r>
  <r>
    <x v="2792"/>
    <x v="3292"/>
    <s v="Popailo, Matthew"/>
    <x v="1"/>
    <x v="34"/>
    <s v="02-24-2025 09:03"/>
    <s v="02-24-2025 17:03"/>
    <s v="false"/>
    <s v="03-01-2025 17:03"/>
    <s v="false"/>
    <s v="02-24-2025 11:11"/>
    <s v="C M, Saravanan"/>
    <x v="11"/>
    <n v="4.5785620759816736E-2"/>
    <n v="4"/>
  </r>
  <r>
    <x v="2793"/>
    <x v="3293"/>
    <s v="Martinez, William"/>
    <x v="1"/>
    <x v="66"/>
    <s v="02-24-2025 10:23"/>
    <s v="02-25-2025 10:23"/>
    <s v="false"/>
    <s v="03-07-2025 03:23"/>
    <s v="false"/>
    <s v="02-24-2025 16:30"/>
    <s v="C M, Saravanan"/>
    <x v="11"/>
    <n v="0.34354836088684937"/>
    <n v="29"/>
  </r>
  <r>
    <x v="2794"/>
    <x v="3294"/>
    <s v="Goldstein, Matthew"/>
    <x v="2"/>
    <x v="61"/>
    <s v="02-24-2025 10:42"/>
    <s v="02-24-2025 18:42"/>
    <s v="false"/>
    <s v="03-03-2025 10:42"/>
    <s v="false"/>
    <s v="02-25-2025 11:28"/>
    <s v="Baldwin, Sharon"/>
    <x v="9"/>
    <n v="0.54329067867222736"/>
    <n v="29"/>
  </r>
  <r>
    <x v="2795"/>
    <x v="3295"/>
    <s v="Fernandez, Elizabeth"/>
    <x v="3"/>
    <x v="73"/>
    <s v="02-24-2025 10:50"/>
    <s v="02-24-2025 16:50"/>
    <s v="false"/>
    <s v="02-26-2025 10:50"/>
    <s v="false"/>
    <s v="02-24-2025 15:35"/>
    <s v="Paul, Kimberly"/>
    <x v="11"/>
    <n v="0.72312086268730535"/>
    <n v="20"/>
  </r>
  <r>
    <x v="2796"/>
    <x v="3296"/>
    <s v="Casazza, Eric"/>
    <x v="1"/>
    <x v="51"/>
    <s v="02-24-2025 10:55"/>
    <s v="02-24-2025 18:55"/>
    <s v="true"/>
    <s v="03-01-2025 18:55"/>
    <s v="false"/>
    <s v="02-24-2025 19:05"/>
    <s v="C M, Saravanan"/>
    <x v="11"/>
    <n v="0.11781507312018424"/>
    <n v="17"/>
  </r>
  <r>
    <x v="2797"/>
    <x v="3297"/>
    <s v="Leen, Brian"/>
    <x v="1"/>
    <x v="19"/>
    <s v="02-24-2025 13:35"/>
    <s v="02-25-2025 13:36"/>
    <s v="false"/>
    <s v="03-07-2025 06:36"/>
    <s v="false"/>
    <s v="02-24-2025 15:51"/>
    <s v="C M, Saravanan"/>
    <x v="11"/>
    <n v="0.21969346034726411"/>
    <n v="7"/>
  </r>
  <r>
    <x v="2798"/>
    <x v="3298"/>
    <s v="Hull, Connor"/>
    <x v="2"/>
    <x v="74"/>
    <s v="02-24-2025 18:17"/>
    <s v="02-25-2025 18:17"/>
    <s v="false"/>
    <s v="03-10-2025 18:17"/>
    <s v="false"/>
    <s v="02-25-2025 09:40"/>
    <s v="Smith, Sean"/>
    <x v="9"/>
    <n v="0.54952761247751891"/>
    <n v="36"/>
  </r>
  <r>
    <x v="1557"/>
    <x v="3299"/>
    <s v="Patel Vaibhav J"/>
    <x v="1"/>
    <x v="62"/>
    <s v="02-24-2025 01:08"/>
    <s v="02-25-2025 01:08"/>
    <s v="false"/>
    <s v="03-06-2025 18:08"/>
    <s v="false"/>
    <s v="02-24-2025 03:35"/>
    <s v="Sinha, Mahesh"/>
    <x v="11"/>
    <n v="0.10076905055543062"/>
    <n v="19"/>
  </r>
  <r>
    <x v="2359"/>
    <x v="3300"/>
    <s v="Chem, Chansopharath"/>
    <x v="1"/>
    <x v="64"/>
    <s v="02-24-2025 08:15"/>
    <s v="02-25-2025 08:15"/>
    <s v="false"/>
    <s v="03-07-2025 01:15"/>
    <s v="false"/>
    <s v="02-24-2025 11:52"/>
    <s v="C M, Saravanan"/>
    <x v="11"/>
    <n v="0.38373480135935234"/>
    <n v="36"/>
  </r>
  <r>
    <x v="2799"/>
    <x v="3301"/>
    <s v="Weronick, Lauren"/>
    <x v="1"/>
    <x v="51"/>
    <s v="02-24-2025 10:14"/>
    <s v="02-25-2025 10:14"/>
    <s v="false"/>
    <s v="03-07-2025 03:14"/>
    <s v="false"/>
    <s v="02-26-2025 13:32"/>
    <s v="C M, Saravanan"/>
    <x v="16"/>
    <n v="0.79228389051477832"/>
    <n v="110"/>
  </r>
  <r>
    <x v="997"/>
    <x v="3302"/>
    <s v="Imam, Ahmer"/>
    <x v="1"/>
    <x v="52"/>
    <s v="02-24-2025 11:40"/>
    <s v="02-25-2025 11:41"/>
    <s v="false"/>
    <s v="03-07-2025 04:41"/>
    <s v="false"/>
    <s v="02-24-2025 12:04"/>
    <s v="C M, Saravanan"/>
    <x v="11"/>
    <n v="0.33363081418913898"/>
    <n v="49"/>
  </r>
  <r>
    <x v="1106"/>
    <x v="3303"/>
    <s v="Grant, Mattison"/>
    <x v="2"/>
    <x v="74"/>
    <s v="02-24-2025 12:20"/>
    <s v="02-25-2025 12:20"/>
    <s v="true"/>
    <s v="03-10-2025 12:20"/>
    <s v="false"/>
    <s v="02-26-2025 09:37"/>
    <s v="Smith, Sean"/>
    <x v="16"/>
    <n v="0.54903353193763216"/>
    <n v="35"/>
  </r>
  <r>
    <x v="1006"/>
    <x v="3304"/>
    <s v="Lorange, Maddy"/>
    <x v="1"/>
    <x v="51"/>
    <s v="02-24-2025 14:06"/>
    <s v="02-24-2025 22:06"/>
    <s v="false"/>
    <s v="03-01-2025 22:06"/>
    <s v="false"/>
    <s v="02-26-2025 14:13"/>
    <s v="C M, Saravanan"/>
    <x v="16"/>
    <n v="4.9920360608071479E-2"/>
    <n v="7"/>
  </r>
  <r>
    <x v="2800"/>
    <x v="3305"/>
    <s v="Cohen, Robert"/>
    <x v="1"/>
    <x v="66"/>
    <s v="02-24-2025 14:55"/>
    <s v="02-25-2025 14:55"/>
    <s v="false"/>
    <s v="03-07-2025 07:55"/>
    <s v="false"/>
    <s v="02-25-2025 09:37"/>
    <s v="C M, Saravanan"/>
    <x v="9"/>
    <n v="0.26113993370079247"/>
    <n v="20"/>
  </r>
  <r>
    <x v="1565"/>
    <x v="3306"/>
    <s v="Trask, Gina"/>
    <x v="1"/>
    <x v="69"/>
    <s v="02-23-2025 11:13"/>
    <s v="02-24-2025 11:43"/>
    <s v="false"/>
    <s v="03-06-2025 04:43"/>
    <s v="false"/>
    <s v="02-24-2025 13:55"/>
    <s v="C M, Saravanan"/>
    <x v="11"/>
    <n v="0.88324252011323767"/>
    <n v="106"/>
  </r>
  <r>
    <x v="2801"/>
    <x v="3307"/>
    <s v="Pathan, MohammadZunedkhan Ibrahimkhan"/>
    <x v="1"/>
    <x v="48"/>
    <s v="02-24-2025 01:51"/>
    <s v="02-25-2025 01:51"/>
    <s v="false"/>
    <s v="03-06-2025 18:52"/>
    <s v="false"/>
    <s v="02-24-2025 09:31"/>
    <s v="Sinha, Mahesh"/>
    <x v="11"/>
    <n v="0.29114636954025219"/>
    <n v="29"/>
  </r>
  <r>
    <x v="810"/>
    <x v="3308"/>
    <s v="Vaghu, Gaurang"/>
    <x v="1"/>
    <x v="62"/>
    <s v="02-24-2025 06:04"/>
    <s v="02-25-2025 06:04"/>
    <s v="false"/>
    <s v="03-06-2025 23:04"/>
    <s v="false"/>
    <s v="02-24-2025 09:05"/>
    <s v="Sinha, Mahesh"/>
    <x v="11"/>
    <n v="0.88974240577675301"/>
    <n v="124"/>
  </r>
  <r>
    <x v="2802"/>
    <x v="3309"/>
    <s v="Kumar, Nandu"/>
    <x v="0"/>
    <x v="7"/>
    <s v="02-24-2025 07:19"/>
    <s v="02-24-2025 11:19"/>
    <s v="true"/>
    <s v="02-28-2025 16:37"/>
    <s v="false"/>
    <s v="02-28-2025 12:39"/>
    <s v="Persells, Joe"/>
    <x v="19"/>
    <n v="0.59518300392478884"/>
    <n v="6"/>
  </r>
  <r>
    <x v="2803"/>
    <x v="3310"/>
    <s v="Tirunagari, Satya Sri Suhrudh"/>
    <x v="2"/>
    <x v="56"/>
    <s v="02-24-2025 01:13"/>
    <s v="02-24-2025 19:00"/>
    <s v="false"/>
    <s v="03-10-2025 07:00"/>
    <s v="false"/>
    <s v="02-24-2025 08:33"/>
    <s v="Sinha, Mahesh"/>
    <x v="11"/>
    <n v="0.1955237691298044"/>
    <n v="10"/>
  </r>
  <r>
    <x v="2804"/>
    <x v="3311"/>
    <s v="Grohs, Thomas"/>
    <x v="1"/>
    <x v="34"/>
    <s v="02-24-2025 11:06"/>
    <s v="02-25-2025 11:06"/>
    <s v="false"/>
    <s v="03-07-2025 04:06"/>
    <s v="false"/>
    <s v="02-24-2025 12:07"/>
    <s v="C M, Saravanan"/>
    <x v="11"/>
    <n v="0.13186745673802192"/>
    <n v="15"/>
  </r>
  <r>
    <x v="2805"/>
    <x v="3312"/>
    <s v="Bernstein, Sara E."/>
    <x v="1"/>
    <x v="40"/>
    <s v="02-24-2025 12:43"/>
    <s v="02-25-2025 12:43"/>
    <s v="true"/>
    <s v="03-07-2025 05:43"/>
    <s v="false"/>
    <s v="02-25-2025 18:39"/>
    <s v="C M, Saravanan"/>
    <x v="9"/>
    <n v="0.22402977788258382"/>
    <n v="35"/>
  </r>
  <r>
    <x v="2806"/>
    <x v="3313"/>
    <s v="Singhal, Aditya"/>
    <x v="1"/>
    <x v="48"/>
    <s v="02-24-2025 01:59"/>
    <s v="02-24-2025 09:59"/>
    <s v="false"/>
    <s v="03-01-2025 09:59"/>
    <s v="false"/>
    <s v="02-24-2025 09:08"/>
    <s v="Sinha, Mahesh"/>
    <x v="11"/>
    <n v="0.32372830162030353"/>
    <n v="33"/>
  </r>
  <r>
    <x v="2807"/>
    <x v="3314"/>
    <s v="Franks, Brett"/>
    <x v="2"/>
    <x v="74"/>
    <s v="02-24-2025 10:06"/>
    <s v="02-25-2025 10:06"/>
    <s v="false"/>
    <s v="03-10-2025 10:06"/>
    <s v="false"/>
    <s v="02-24-2025 10:17"/>
    <s v="Smith, Sean"/>
    <x v="11"/>
    <n v="0.42671458914012517"/>
    <n v="27"/>
  </r>
  <r>
    <x v="2808"/>
    <x v="3315"/>
    <s v="Reddy, Anugu"/>
    <x v="1"/>
    <x v="62"/>
    <s v="02-24-2025 10:23"/>
    <s v="02-25-2025 10:23"/>
    <s v="false"/>
    <s v="03-07-2025 03:23"/>
    <s v="false"/>
    <s v="02-25-2025 06:18"/>
    <s v="Sinha, Mahesh"/>
    <x v="9"/>
    <n v="0.62746682969473488"/>
    <n v="88"/>
  </r>
  <r>
    <x v="2809"/>
    <x v="3316"/>
    <s v="Pinnana, Devi"/>
    <x v="1"/>
    <x v="72"/>
    <s v="02-24-2025 12:32"/>
    <s v="02-25-2025 12:32"/>
    <s v="true"/>
    <s v="03-07-2025 05:32"/>
    <s v="false"/>
    <s v="02-26-2025 18:09"/>
    <s v="C M, Saravanan"/>
    <x v="16"/>
    <n v="0.4789702066860777"/>
    <n v="41"/>
  </r>
  <r>
    <x v="2810"/>
    <x v="3317"/>
    <s v="Teo, Sharon"/>
    <x v="1"/>
    <x v="34"/>
    <s v="02-24-2025 08:29"/>
    <s v="02-24-2025 16:29"/>
    <s v="false"/>
    <s v="03-01-2025 16:29"/>
    <s v="false"/>
    <s v="02-24-2025 13:07"/>
    <s v="C M, Saravanan"/>
    <x v="11"/>
    <n v="0.53898512538611565"/>
    <n v="65"/>
  </r>
  <r>
    <x v="2811"/>
    <x v="3318"/>
    <s v="Vajda, Joseph"/>
    <x v="1"/>
    <x v="52"/>
    <s v="02-24-2025 08:53"/>
    <s v="02-25-2025 08:53"/>
    <s v="false"/>
    <s v="03-07-2025 01:53"/>
    <s v="false"/>
    <s v="02-25-2025 07:03"/>
    <s v="C M, Saravanan"/>
    <x v="9"/>
    <n v="0.57263939321594448"/>
    <n v="81"/>
  </r>
  <r>
    <x v="255"/>
    <x v="3319"/>
    <s v="Marsico, Michael"/>
    <x v="1"/>
    <x v="69"/>
    <s v="02-24-2025 11:21"/>
    <s v="02-25-2025 11:21"/>
    <s v="false"/>
    <s v="03-07-2025 04:21"/>
    <s v="false"/>
    <s v="02-26-2025 10:14"/>
    <s v="C M, Saravanan"/>
    <x v="16"/>
    <n v="0.64427218997029478"/>
    <n v="79"/>
  </r>
  <r>
    <x v="255"/>
    <x v="3320"/>
    <s v="Castillo Calderon, Euri"/>
    <x v="1"/>
    <x v="79"/>
    <s v="02-24-2025 11:49"/>
    <s v="02-25-2025 11:49"/>
    <s v="false"/>
    <s v="03-07-2025 04:50"/>
    <s v="false"/>
    <s v="02-24-2025 15:52"/>
    <s v="C M, Saravanan"/>
    <x v="11"/>
    <n v="0.25929612284118064"/>
    <n v="11"/>
  </r>
  <r>
    <x v="2812"/>
    <x v="3321"/>
    <s v="Karia, Parth"/>
    <x v="1"/>
    <x v="48"/>
    <s v="02-24-2025 02:27"/>
    <s v="02-25-2025 02:27"/>
    <s v="false"/>
    <s v="03-06-2025 19:27"/>
    <s v="false"/>
    <s v="02-24-2025 04:17"/>
    <s v="Sinha, Mahesh"/>
    <x v="11"/>
    <n v="9.1441518784502684E-2"/>
    <n v="10"/>
  </r>
  <r>
    <x v="2813"/>
    <x v="3322"/>
    <s v="Jim, Jennifer"/>
    <x v="2"/>
    <x v="9"/>
    <s v="02-24-2025 11:05"/>
    <s v="02-25-2025 07:05"/>
    <s v="true"/>
    <s v="03-03-2025 11:05"/>
    <s v="false"/>
    <s v="02-26-2025 16:05"/>
    <s v="Sanjuan, Sonja"/>
    <x v="16"/>
    <n v="0.16203041246904326"/>
    <n v="5"/>
  </r>
  <r>
    <x v="2814"/>
    <x v="3323"/>
    <s v="Joshi, Krutarth"/>
    <x v="1"/>
    <x v="36"/>
    <s v="02-24-2025 01:02"/>
    <s v="02-25-2025 01:02"/>
    <s v="false"/>
    <s v="03-06-2025 18:03"/>
    <s v="false"/>
    <s v="02-24-2025 02:14"/>
    <s v="Sinha, Mahesh"/>
    <x v="11"/>
    <n v="0.19158536881055876"/>
    <n v="26"/>
  </r>
  <r>
    <x v="2815"/>
    <x v="3324"/>
    <s v="Begum, Asfiya"/>
    <x v="1"/>
    <x v="56"/>
    <s v="02-24-2025 04:30"/>
    <s v="02-24-2025 08:30"/>
    <s v="false"/>
    <s v="02-26-2025 04:30"/>
    <s v="false"/>
    <s v="02-24-2025 06:16"/>
    <s v="Sinha, Mahesh"/>
    <x v="11"/>
    <n v="0.10095095169482016"/>
    <n v="6"/>
  </r>
  <r>
    <x v="428"/>
    <x v="3325"/>
    <s v="Aggarwal, Pinki"/>
    <x v="1"/>
    <x v="62"/>
    <s v="02-24-2025 05:08"/>
    <s v="02-25-2025 05:08"/>
    <s v="false"/>
    <s v="03-06-2025 22:08"/>
    <s v="false"/>
    <s v="02-25-2025 03:47"/>
    <s v="Sinha, Mahesh"/>
    <x v="9"/>
    <n v="0.40820885544316177"/>
    <n v="58"/>
  </r>
  <r>
    <x v="2816"/>
    <x v="3326"/>
    <s v="Jaganath, Jeevan K."/>
    <x v="1"/>
    <x v="45"/>
    <s v="02-24-2025 11:32"/>
    <s v="02-25-2025 11:32"/>
    <s v="false"/>
    <s v="03-07-2025 04:33"/>
    <s v="false"/>
    <s v="02-27-2025 00:09"/>
    <s v="C M, Saravanan"/>
    <x v="15"/>
    <n v="0.65722007286229533"/>
    <n v="71"/>
  </r>
  <r>
    <x v="2817"/>
    <x v="3327"/>
    <s v="Henderson, Karen"/>
    <x v="1"/>
    <x v="46"/>
    <s v="02-24-2025 11:35"/>
    <s v="02-25-2025 11:35"/>
    <s v="false"/>
    <s v="03-07-2025 04:35"/>
    <s v="false"/>
    <s v="02-24-2025 12:12"/>
    <s v="C M, Saravanan"/>
    <x v="11"/>
    <n v="0.58245280657797294"/>
    <n v="77"/>
  </r>
  <r>
    <x v="685"/>
    <x v="3328"/>
    <s v="Migliore, Tommy"/>
    <x v="1"/>
    <x v="76"/>
    <s v="02-24-2025 12:07"/>
    <s v="02-25-2025 12:07"/>
    <s v="false"/>
    <s v="03-07-2025 05:07"/>
    <s v="false"/>
    <s v="02-24-2025 15:58"/>
    <s v="C M, Saravanan"/>
    <x v="11"/>
    <n v="0.99044671959036434"/>
    <n v="67"/>
  </r>
  <r>
    <x v="1627"/>
    <x v="3329"/>
    <s v="Taylor, Zachary"/>
    <x v="1"/>
    <x v="64"/>
    <s v="02-24-2025 09:37"/>
    <s v="02-25-2025 09:37"/>
    <s v="false"/>
    <s v="03-07-2025 02:37"/>
    <s v="false"/>
    <s v="02-24-2025 12:53"/>
    <s v="C M, Saravanan"/>
    <x v="11"/>
    <n v="0.87352837015094664"/>
    <n v="81"/>
  </r>
  <r>
    <x v="2818"/>
    <x v="3330"/>
    <s v="Capasso, Lorenzo"/>
    <x v="1"/>
    <x v="64"/>
    <s v="02-24-2025 09:44"/>
    <s v="02-25-2025 09:44"/>
    <s v="false"/>
    <s v="03-07-2025 02:44"/>
    <s v="false"/>
    <s v="02-24-2025 12:48"/>
    <s v="C M, Saravanan"/>
    <x v="11"/>
    <n v="0.54107357458272487"/>
    <n v="48"/>
  </r>
  <r>
    <x v="2819"/>
    <x v="3331"/>
    <s v="Gelda, Samuel"/>
    <x v="1"/>
    <x v="51"/>
    <s v="02-24-2025 11:05"/>
    <s v="02-24-2025 19:05"/>
    <s v="false"/>
    <s v="03-01-2025 19:05"/>
    <s v="false"/>
    <s v="02-24-2025 16:38"/>
    <s v="C M, Saravanan"/>
    <x v="11"/>
    <n v="0.52147998507802817"/>
    <n v="73"/>
  </r>
  <r>
    <x v="681"/>
    <x v="3332"/>
    <s v="Ludden, Travis"/>
    <x v="1"/>
    <x v="51"/>
    <s v="02-24-2025 15:07"/>
    <s v="02-24-2025 23:07"/>
    <s v="false"/>
    <s v="03-01-2025 23:07"/>
    <s v="false"/>
    <s v="02-24-2025 17:52"/>
    <s v="C M, Saravanan"/>
    <x v="11"/>
    <n v="0.843929838009848"/>
    <n v="120"/>
  </r>
  <r>
    <x v="2820"/>
    <x v="3333"/>
    <s v="Kota, Sree Sai Mallika"/>
    <x v="1"/>
    <x v="36"/>
    <s v="02-24-2025 00:20"/>
    <s v="02-25-2025 00:20"/>
    <s v="false"/>
    <s v="03-06-2025 17:20"/>
    <s v="false"/>
    <s v="02-24-2025 03:18"/>
    <s v="Sinha, Mahesh"/>
    <x v="11"/>
    <n v="7.338506900660613E-2"/>
    <n v="9"/>
  </r>
  <r>
    <x v="224"/>
    <x v="3334"/>
    <s v="Alvarez, Arizbeth"/>
    <x v="1"/>
    <x v="64"/>
    <s v="02-24-2025 09:20"/>
    <s v="02-25-2025 09:20"/>
    <s v="false"/>
    <s v="03-07-2025 02:20"/>
    <s v="false"/>
    <s v="02-24-2025 10:30"/>
    <s v="C M, Saravanan"/>
    <x v="11"/>
    <n v="0.58079356999771559"/>
    <n v="52"/>
  </r>
  <r>
    <x v="2821"/>
    <x v="3335"/>
    <s v="Vasquez, Melissa"/>
    <x v="1"/>
    <x v="76"/>
    <s v="02-24-2025 12:06"/>
    <s v="02-24-2025 20:06"/>
    <s v="false"/>
    <s v="03-01-2025 20:06"/>
    <s v="false"/>
    <s v="02-27-2025 13:24"/>
    <s v="C M, Saravanan"/>
    <x v="15"/>
    <n v="0.32562484261436975"/>
    <n v="25"/>
  </r>
  <r>
    <x v="2822"/>
    <x v="3336"/>
    <s v="Kapuscinski, Ben"/>
    <x v="1"/>
    <x v="72"/>
    <s v="02-24-2025 12:07"/>
    <s v="02-24-2025 16:07"/>
    <s v="false"/>
    <s v="02-26-2025 12:07"/>
    <s v="false"/>
    <s v="02-24-2025 15:51"/>
    <s v="C M, Saravanan"/>
    <x v="11"/>
    <n v="5.4364623536931611E-2"/>
    <n v="5"/>
  </r>
  <r>
    <x v="2823"/>
    <x v="3337"/>
    <s v="Zwielich, Matthew"/>
    <x v="1"/>
    <x v="64"/>
    <s v="02-23-2025 08:47"/>
    <s v="02-24-2025 09:17"/>
    <s v="false"/>
    <s v="03-06-2025 02:17"/>
    <s v="false"/>
    <s v="02-23-2025 09:21"/>
    <s v="C M, Saravanan"/>
    <x v="26"/>
    <n v="0.49114289718294046"/>
    <n v="44"/>
  </r>
  <r>
    <x v="2824"/>
    <x v="3338"/>
    <s v="Dell, Angie"/>
    <x v="1"/>
    <x v="52"/>
    <s v="02-24-2025 10:10"/>
    <s v="02-25-2025 10:10"/>
    <s v="false"/>
    <s v="03-07-2025 03:10"/>
    <s v="false"/>
    <s v="02-24-2025 13:41"/>
    <s v="C M, Saravanan"/>
    <x v="11"/>
    <n v="0.34410268265267652"/>
    <n v="52"/>
  </r>
  <r>
    <x v="2825"/>
    <x v="3339"/>
    <s v="Jaszka, Dan"/>
    <x v="2"/>
    <x v="14"/>
    <s v="02-24-2025 10:48"/>
    <s v="02-24-2025 14:48"/>
    <s v="false"/>
    <s v="02-26-2025 10:48"/>
    <s v="false"/>
    <s v="02-24-2025 10:50"/>
    <s v="Baldwin, Sharon"/>
    <x v="11"/>
    <n v="0.51447272030110125"/>
    <n v="15"/>
  </r>
  <r>
    <x v="2826"/>
    <x v="3340"/>
    <s v="Vargas, Emanuel"/>
    <x v="2"/>
    <x v="14"/>
    <s v="02-24-2025 11:12"/>
    <s v="02-25-2025 07:12"/>
    <s v="false"/>
    <s v="03-03-2025 11:12"/>
    <s v="false"/>
    <s v="02-24-2025 11:13"/>
    <s v="Baldwin, Sharon"/>
    <x v="11"/>
    <n v="7.9480750144905854E-2"/>
    <n v="3"/>
  </r>
  <r>
    <x v="2827"/>
    <x v="3341"/>
    <s v="Grover, Jennifer"/>
    <x v="1"/>
    <x v="69"/>
    <s v="02-24-2025 13:22"/>
    <s v="02-25-2025 13:22"/>
    <s v="false"/>
    <s v="03-07-2025 06:22"/>
    <s v="false"/>
    <s v="02-24-2025 16:06"/>
    <s v="C M, Saravanan"/>
    <x v="11"/>
    <n v="0.90531639223642468"/>
    <n v="109"/>
  </r>
  <r>
    <x v="2828"/>
    <x v="3342"/>
    <s v="Campo, Janet"/>
    <x v="2"/>
    <x v="21"/>
    <s v="02-24-2025 09:56"/>
    <s v="02-24-2025 17:56"/>
    <s v="false"/>
    <s v="03-03-2025 09:56"/>
    <s v="false"/>
    <s v="02-24-2025 10:20"/>
    <s v="Sanjuan, Sonja"/>
    <x v="11"/>
    <n v="0.27115681103913802"/>
    <n v="18"/>
  </r>
  <r>
    <x v="2829"/>
    <x v="3343"/>
    <s v="Winchester, Chelsea"/>
    <x v="2"/>
    <x v="31"/>
    <s v="02-24-2025 10:39"/>
    <s v="02-26-2025 07:57"/>
    <s v="true"/>
    <s v="03-11-2025 07:57"/>
    <s v="false"/>
    <s v="02-27-2025 11:05"/>
    <s v="Smith, Sean"/>
    <x v="15"/>
    <n v="0.15467989101421664"/>
    <n v="7"/>
  </r>
  <r>
    <x v="2830"/>
    <x v="3344"/>
    <s v="Winchester, Chelsea"/>
    <x v="1"/>
    <x v="1"/>
    <s v="02-24-2025 12:24"/>
    <s v="02-25-2025 12:24"/>
    <s v="false"/>
    <s v="03-07-2025 05:24"/>
    <s v="false"/>
    <s v="02-24-2025 16:12"/>
    <s v="C M, Saravanan"/>
    <x v="11"/>
    <n v="0.95488004550594574"/>
    <n v="77"/>
  </r>
  <r>
    <x v="2831"/>
    <x v="3345"/>
    <s v="Chaddha, Riya"/>
    <x v="2"/>
    <x v="54"/>
    <s v="02-25-2025 09:51"/>
    <s v="02-26-2025 09:51"/>
    <s v="false"/>
    <s v="03-11-2025 09:52"/>
    <s v="false"/>
    <s v="02-25-2025 11:02"/>
    <s v="Sanjuan, Sonja"/>
    <x v="9"/>
    <n v="0.34600042230663453"/>
    <n v="19"/>
  </r>
  <r>
    <x v="2832"/>
    <x v="3346"/>
    <s v="Loong, Mona"/>
    <x v="1"/>
    <x v="52"/>
    <s v="02-25-2025 10:11"/>
    <s v="02-26-2025 10:11"/>
    <s v="false"/>
    <s v="03-08-2025 11:11"/>
    <s v="false"/>
    <s v="02-25-2025 13:12"/>
    <s v="C M, Saravanan"/>
    <x v="9"/>
    <n v="2.1644477004974627E-2"/>
    <n v="3"/>
  </r>
  <r>
    <x v="2833"/>
    <x v="3347"/>
    <s v="Pennella, Anna"/>
    <x v="1"/>
    <x v="34"/>
    <s v="02-23-2025 13:33"/>
    <s v="02-24-2025 14:03"/>
    <s v="false"/>
    <s v="03-06-2025 07:03"/>
    <s v="false"/>
    <s v="02-23-2025 15:00"/>
    <s v="C M, Saravanan"/>
    <x v="26"/>
    <n v="0.76343959067701905"/>
    <n v="91"/>
  </r>
  <r>
    <x v="2834"/>
    <x v="3348"/>
    <s v="Modi, Reema"/>
    <x v="1"/>
    <x v="36"/>
    <s v="02-24-2025 04:06"/>
    <s v="02-25-2025 04:06"/>
    <s v="false"/>
    <s v="03-06-2025 21:06"/>
    <s v="false"/>
    <s v="02-24-2025 05:07"/>
    <s v="Sinha, Mahesh"/>
    <x v="11"/>
    <n v="1.4147711004731112E-2"/>
    <n v="1"/>
  </r>
  <r>
    <x v="2835"/>
    <x v="3349"/>
    <s v="Perkins, Debora"/>
    <x v="2"/>
    <x v="23"/>
    <s v="02-24-2025 09:40"/>
    <s v="02-25-2025 09:40"/>
    <s v="false"/>
    <s v="03-10-2025 09:40"/>
    <s v="false"/>
    <s v="02-24-2025 09:40"/>
    <s v="Baldwin, Sharon"/>
    <x v="11"/>
    <n v="0.11979225014185058"/>
    <n v="9"/>
  </r>
  <r>
    <x v="1816"/>
    <x v="3350"/>
    <s v="Vogel, Bradley"/>
    <x v="2"/>
    <x v="23"/>
    <s v="02-24-2025 09:56"/>
    <s v="02-25-2025 09:56"/>
    <s v="false"/>
    <s v="03-10-2025 09:56"/>
    <s v="false"/>
    <s v="02-24-2025 09:56"/>
    <s v="Baldwin, Sharon"/>
    <x v="11"/>
    <n v="0.88459449306409488"/>
    <n v="106"/>
  </r>
  <r>
    <x v="2836"/>
    <x v="3351"/>
    <s v="Henderson, Karen"/>
    <x v="2"/>
    <x v="23"/>
    <s v="02-24-2025 10:04"/>
    <s v="02-24-2025 14:04"/>
    <s v="false"/>
    <s v="02-26-2025 10:05"/>
    <s v="false"/>
    <s v="02-24-2025 10:04"/>
    <s v="Baldwin, Sharon"/>
    <x v="11"/>
    <n v="0.96219985749245496"/>
    <n v="116"/>
  </r>
  <r>
    <x v="1822"/>
    <x v="3352"/>
    <s v="Johnson, Natalie"/>
    <x v="2"/>
    <x v="23"/>
    <s v="02-24-2025 10:18"/>
    <s v="02-24-2025 14:18"/>
    <s v="false"/>
    <s v="02-26-2025 10:18"/>
    <s v="false"/>
    <s v="02-24-2025 10:18"/>
    <s v="Baldwin, Sharon"/>
    <x v="11"/>
    <n v="0.98843184187001376"/>
    <n v="119"/>
  </r>
  <r>
    <x v="2837"/>
    <x v="3353"/>
    <s v="Daswani, Kajal"/>
    <x v="1"/>
    <x v="37"/>
    <s v="02-24-2025 08:06"/>
    <s v="02-25-2025 08:06"/>
    <s v="false"/>
    <s v="03-07-2025 01:06"/>
    <s v="false"/>
    <s v="02-24-2025 09:36"/>
    <s v="Sinha, Mahesh"/>
    <x v="11"/>
    <n v="0.12399743584980105"/>
    <n v="12"/>
  </r>
  <r>
    <x v="2838"/>
    <x v="3354"/>
    <s v="G S, Amirtha Varshini"/>
    <x v="1"/>
    <x v="60"/>
    <s v="02-24-2025 02:30"/>
    <s v="02-25-2025 02:30"/>
    <s v="false"/>
    <s v="03-06-2025 19:30"/>
    <s v="false"/>
    <s v="02-24-2025 05:41"/>
    <s v="Sinha, Mahesh"/>
    <x v="11"/>
    <n v="0.24250643460742394"/>
    <n v="9"/>
  </r>
  <r>
    <x v="2839"/>
    <x v="3355"/>
    <s v="Konkala, Naveen Kumar"/>
    <x v="1"/>
    <x v="60"/>
    <s v="02-24-2025 03:45"/>
    <s v="02-25-2025 03:45"/>
    <s v="false"/>
    <s v="03-06-2025 20:45"/>
    <s v="false"/>
    <s v="02-24-2025 06:57"/>
    <s v="Sinha, Mahesh"/>
    <x v="11"/>
    <n v="0.19860272837499016"/>
    <n v="6"/>
  </r>
  <r>
    <x v="2840"/>
    <x v="3356"/>
    <s v="Walia, Deepshikha"/>
    <x v="1"/>
    <x v="37"/>
    <s v="02-24-2025 05:15"/>
    <s v="02-25-2025 05:15"/>
    <s v="false"/>
    <s v="03-06-2025 22:16"/>
    <s v="false"/>
    <s v="02-24-2025 06:09"/>
    <s v="Sinha, Mahesh"/>
    <x v="11"/>
    <n v="0.59525118662045395"/>
    <n v="65"/>
  </r>
  <r>
    <x v="2841"/>
    <x v="3357"/>
    <s v="Jeswani, Toshik"/>
    <x v="1"/>
    <x v="39"/>
    <s v="02-24-2025 06:17"/>
    <s v="02-24-2025 10:17"/>
    <s v="false"/>
    <s v="02-26-2025 06:17"/>
    <s v="false"/>
    <s v="02-24-2025 09:18"/>
    <s v="Sinha, Mahesh"/>
    <x v="11"/>
    <n v="0.65150982365637666"/>
    <n v="108"/>
  </r>
  <r>
    <x v="997"/>
    <x v="3358"/>
    <s v="Patel, Drashti"/>
    <x v="1"/>
    <x v="52"/>
    <s v="02-24-2025 07:47"/>
    <s v="02-25-2025 07:47"/>
    <s v="false"/>
    <s v="03-07-2025 00:47"/>
    <s v="false"/>
    <s v="02-24-2025 07:56"/>
    <s v="C M, Saravanan"/>
    <x v="11"/>
    <n v="0.29607249921332279"/>
    <n v="41"/>
  </r>
  <r>
    <x v="2842"/>
    <x v="3359"/>
    <s v="Bassett, Kimberly"/>
    <x v="1"/>
    <x v="66"/>
    <s v="02-24-2025 08:42"/>
    <s v="02-25-2025 08:42"/>
    <s v="false"/>
    <s v="03-07-2025 01:42"/>
    <s v="false"/>
    <s v="02-25-2025 11:36"/>
    <s v="C M, Saravanan"/>
    <x v="9"/>
    <n v="0.30027089604602719"/>
    <n v="23"/>
  </r>
  <r>
    <x v="2843"/>
    <x v="3360"/>
    <s v="Passarelli, James"/>
    <x v="1"/>
    <x v="45"/>
    <s v="02-24-2025 11:47"/>
    <s v="02-25-2025 11:47"/>
    <s v="false"/>
    <s v="03-07-2025 04:47"/>
    <s v="false"/>
    <s v="02-25-2025 02:27"/>
    <s v="C M, Saravanan"/>
    <x v="9"/>
    <n v="0.33348981968078772"/>
    <n v="30"/>
  </r>
  <r>
    <x v="2844"/>
    <x v="3361"/>
    <s v="Metro, Nicole"/>
    <x v="1"/>
    <x v="72"/>
    <s v="02-24-2025 12:22"/>
    <s v="02-24-2025 16:22"/>
    <s v="true"/>
    <s v="02-26-2025 12:22"/>
    <s v="false"/>
    <s v="02-24-2025 17:51"/>
    <s v="C M, Saravanan"/>
    <x v="11"/>
    <n v="3.4987090849834313E-2"/>
    <n v="2"/>
  </r>
  <r>
    <x v="2845"/>
    <x v="3362"/>
    <s v="Legge, Andrew"/>
    <x v="2"/>
    <x v="63"/>
    <s v="02-24-2025 12:43"/>
    <s v="02-24-2025 16:43"/>
    <s v="false"/>
    <s v="02-26-2025 12:43"/>
    <s v="false"/>
    <s v="02-24-2025 13:33"/>
    <s v="Smith, Sean"/>
    <x v="11"/>
    <n v="2.8047259087668031E-2"/>
    <n v="2"/>
  </r>
  <r>
    <x v="2846"/>
    <x v="3363"/>
    <s v="Cruz, Adrienne"/>
    <x v="1"/>
    <x v="45"/>
    <s v="02-24-2025 12:53"/>
    <s v="02-25-2025 12:53"/>
    <s v="false"/>
    <s v="03-07-2025 05:53"/>
    <s v="false"/>
    <s v="02-24-2025 16:33"/>
    <s v="C M, Saravanan"/>
    <x v="11"/>
    <n v="0.49588905714831066"/>
    <n v="50"/>
  </r>
  <r>
    <x v="610"/>
    <x v="3364"/>
    <s v="Newcomb, John"/>
    <x v="1"/>
    <x v="69"/>
    <s v="02-24-2025 14:21"/>
    <s v="02-25-2025 14:21"/>
    <s v="false"/>
    <s v="03-07-2025 07:22"/>
    <s v="false"/>
    <s v="02-25-2025 09:30"/>
    <s v="C M, Saravanan"/>
    <x v="9"/>
    <n v="0.67966838537447527"/>
    <n v="86"/>
  </r>
  <r>
    <x v="2847"/>
    <x v="3365"/>
    <s v="Hillman, Vianca M."/>
    <x v="1"/>
    <x v="33"/>
    <s v="02-24-2025 14:31"/>
    <s v="02-25-2025 14:31"/>
    <s v="false"/>
    <s v="03-07-2025 07:31"/>
    <s v="false"/>
    <s v="02-25-2025 09:14"/>
    <s v="C M, Saravanan"/>
    <x v="9"/>
    <n v="0.65330075890652906"/>
    <n v="77"/>
  </r>
  <r>
    <x v="2848"/>
    <x v="3366"/>
    <s v="Heery, Madison"/>
    <x v="1"/>
    <x v="43"/>
    <s v="02-24-2025 17:32"/>
    <s v="02-25-2025 01:32"/>
    <s v="false"/>
    <s v="03-02-2025 10:02"/>
    <s v="false"/>
    <s v="02-24-2025 19:20"/>
    <s v="C M, Saravanan"/>
    <x v="11"/>
    <n v="0.76662739618418374"/>
    <n v="50"/>
  </r>
  <r>
    <x v="875"/>
    <x v="3367"/>
    <s v="Leone, Salvatore J"/>
    <x v="1"/>
    <x v="33"/>
    <s v="02-24-2025 22:24"/>
    <s v="02-25-2025 22:24"/>
    <s v="false"/>
    <s v="03-07-2025 15:24"/>
    <s v="false"/>
    <s v="02-26-2025 09:20"/>
    <s v="C M, Saravanan"/>
    <x v="16"/>
    <n v="0.4817981813983413"/>
    <n v="57"/>
  </r>
  <r>
    <x v="1104"/>
    <x v="3368"/>
    <s v="Goel, Anirudh"/>
    <x v="1"/>
    <x v="62"/>
    <s v="02-25-2025 06:36"/>
    <s v="02-26-2025 06:36"/>
    <s v="false"/>
    <s v="03-07-2025 23:36"/>
    <s v="false"/>
    <s v="02-25-2025 08:33"/>
    <s v="Sinha, Mahesh"/>
    <x v="9"/>
    <n v="0.76868309804632029"/>
    <n v="110"/>
  </r>
  <r>
    <x v="2311"/>
    <x v="3369"/>
    <s v="Ricciarelli, Kayla A."/>
    <x v="2"/>
    <x v="35"/>
    <s v="02-25-2025 09:28"/>
    <s v="02-26-2025 09:28"/>
    <s v="false"/>
    <s v="03-11-2025 09:28"/>
    <s v="false"/>
    <s v="02-27-2025 13:19"/>
    <s v="Smith, Sean"/>
    <x v="15"/>
    <n v="0.59489435571007721"/>
    <n v="30"/>
  </r>
  <r>
    <x v="2849"/>
    <x v="3370"/>
    <s v="Nickerson, Lena"/>
    <x v="5"/>
    <x v="82"/>
    <s v="02-25-2025 10:02"/>
    <s v="02-25-2025 14:02"/>
    <s v="true"/>
    <s v="02-27-2025 10:02"/>
    <s v="false"/>
    <s v="02-25-2025 16:43"/>
    <s v="Koodray, Joe"/>
    <x v="9"/>
    <n v="7.451481688591699E-2"/>
    <n v="1"/>
  </r>
  <r>
    <x v="1739"/>
    <x v="3371"/>
    <s v="Sharma, Nishu"/>
    <x v="1"/>
    <x v="37"/>
    <s v="02-25-2025 10:28"/>
    <s v="02-26-2025 10:28"/>
    <s v="false"/>
    <s v="03-08-2025 11:28"/>
    <s v="false"/>
    <s v="02-26-2025 02:00"/>
    <s v="Sinha, Mahesh"/>
    <x v="16"/>
    <n v="0.88099374592415802"/>
    <n v="100"/>
  </r>
  <r>
    <x v="2850"/>
    <x v="3372"/>
    <s v="Dickinson, Bernadette"/>
    <x v="1"/>
    <x v="52"/>
    <s v="02-25-2025 10:46"/>
    <s v="02-26-2025 10:46"/>
    <s v="false"/>
    <s v="03-08-2025 11:46"/>
    <s v="false"/>
    <s v="02-25-2025 12:25"/>
    <s v="C M, Saravanan"/>
    <x v="9"/>
    <n v="4.6718603699948402E-2"/>
    <n v="8"/>
  </r>
  <r>
    <x v="2851"/>
    <x v="3373"/>
    <s v="Palmer, Ogaga"/>
    <x v="1"/>
    <x v="33"/>
    <s v="02-25-2025 12:19"/>
    <s v="02-26-2025 12:19"/>
    <s v="true"/>
    <s v="03-08-2025 13:20"/>
    <s v="false"/>
    <s v="02-28-2025 11:25"/>
    <s v="C M, Saravanan"/>
    <x v="19"/>
    <n v="0.44979598618739935"/>
    <n v="51"/>
  </r>
  <r>
    <x v="2852"/>
    <x v="3374"/>
    <s v="Jagatha, Sairam"/>
    <x v="1"/>
    <x v="48"/>
    <s v="02-23-2025 23:42"/>
    <s v="02-24-2025 08:00"/>
    <s v="false"/>
    <s v="03-01-2025 08:00"/>
    <s v="false"/>
    <s v="02-24-2025 08:52"/>
    <s v="Sinha, Mahesh"/>
    <x v="11"/>
    <n v="0.34876599327290214"/>
    <n v="34"/>
  </r>
  <r>
    <x v="682"/>
    <x v="3375"/>
    <s v="Ruppa, Ganesh Santosh Kumar"/>
    <x v="1"/>
    <x v="60"/>
    <s v="02-24-2025 01:19"/>
    <s v="02-25-2025 01:19"/>
    <s v="false"/>
    <s v="03-06-2025 18:19"/>
    <s v="false"/>
    <s v="02-24-2025 01:56"/>
    <s v="Sinha, Mahesh"/>
    <x v="11"/>
    <n v="6.6004194686781203E-2"/>
    <n v="1"/>
  </r>
  <r>
    <x v="2853"/>
    <x v="3376"/>
    <s v="Tavares, Tracy"/>
    <x v="1"/>
    <x v="64"/>
    <s v="02-24-2025 11:19"/>
    <s v="02-25-2025 11:59"/>
    <s v="false"/>
    <s v="03-07-2025 04:59"/>
    <s v="false"/>
    <s v="02-25-2025 09:13"/>
    <s v="C M, Saravanan"/>
    <x v="9"/>
    <n v="0.68868100126317189"/>
    <n v="59"/>
  </r>
  <r>
    <x v="2854"/>
    <x v="3377"/>
    <s v="Sonje, Snehal"/>
    <x v="1"/>
    <x v="46"/>
    <s v="02-24-2025 06:31"/>
    <s v="02-25-2025 06:31"/>
    <s v="false"/>
    <s v="03-06-2025 23:32"/>
    <s v="false"/>
    <s v="02-24-2025 09:15"/>
    <s v="C M, Saravanan"/>
    <x v="11"/>
    <n v="0.54688658225886155"/>
    <n v="72"/>
  </r>
  <r>
    <x v="2855"/>
    <x v="3378"/>
    <s v="Chiericoni, Gabriella"/>
    <x v="1"/>
    <x v="52"/>
    <s v="02-24-2025 11:33"/>
    <s v="02-25-2025 11:33"/>
    <s v="false"/>
    <s v="03-07-2025 04:34"/>
    <s v="false"/>
    <s v="02-24-2025 13:37"/>
    <s v="C M, Saravanan"/>
    <x v="11"/>
    <n v="0.25081815185646872"/>
    <n v="31"/>
  </r>
  <r>
    <x v="2856"/>
    <x v="3379"/>
    <s v="Zorbas, Patty"/>
    <x v="1"/>
    <x v="33"/>
    <s v="02-24-2025 12:02"/>
    <s v="02-25-2025 12:02"/>
    <s v="false"/>
    <s v="03-07-2025 05:02"/>
    <s v="false"/>
    <s v="02-25-2025 08:06"/>
    <s v="C M, Saravanan"/>
    <x v="9"/>
    <n v="0.93556273635067"/>
    <n v="106"/>
  </r>
  <r>
    <x v="2857"/>
    <x v="3380"/>
    <s v="Jain, Surbhi"/>
    <x v="1"/>
    <x v="36"/>
    <s v="02-24-2025 01:41"/>
    <s v="02-25-2025 01:41"/>
    <s v="false"/>
    <s v="03-06-2025 18:41"/>
    <s v="false"/>
    <s v="02-24-2025 03:16"/>
    <s v="Sinha, Mahesh"/>
    <x v="11"/>
    <n v="0.13209567441054748"/>
    <n v="18"/>
  </r>
  <r>
    <x v="2858"/>
    <x v="3381"/>
    <s v="Sands, Anthony"/>
    <x v="1"/>
    <x v="19"/>
    <s v="02-24-2025 12:15"/>
    <s v="02-24-2025 16:15"/>
    <s v="true"/>
    <s v="02-26-2025 12:15"/>
    <s v="false"/>
    <s v="02-25-2025 11:24"/>
    <s v="C M, Saravanan"/>
    <x v="9"/>
    <n v="0.55351693375211963"/>
    <n v="33"/>
  </r>
  <r>
    <x v="2859"/>
    <x v="3382"/>
    <s v="Hollwedel, Rachel"/>
    <x v="1"/>
    <x v="52"/>
    <s v="02-24-2025 13:20"/>
    <s v="02-25-2025 13:20"/>
    <s v="false"/>
    <s v="03-07-2025 06:20"/>
    <s v="false"/>
    <s v="02-24-2025 16:05"/>
    <s v="C M, Saravanan"/>
    <x v="11"/>
    <n v="0.95194712114655033"/>
    <n v="128"/>
  </r>
  <r>
    <x v="2860"/>
    <x v="3383"/>
    <s v="Coyne, Brian"/>
    <x v="1"/>
    <x v="52"/>
    <s v="02-24-2025 14:37"/>
    <s v="02-25-2025 14:37"/>
    <s v="false"/>
    <s v="03-07-2025 07:37"/>
    <s v="false"/>
    <s v="02-25-2025 09:14"/>
    <s v="C M, Saravanan"/>
    <x v="9"/>
    <n v="0.25536409857264364"/>
    <n v="32"/>
  </r>
  <r>
    <x v="2861"/>
    <x v="3384"/>
    <s v="Knoebel, James"/>
    <x v="1"/>
    <x v="72"/>
    <s v="02-24-2025 15:31"/>
    <s v="02-24-2025 23:31"/>
    <s v="false"/>
    <s v="03-02-2025 08:01"/>
    <s v="false"/>
    <s v="02-25-2025 13:40"/>
    <s v="C M, Saravanan"/>
    <x v="9"/>
    <n v="0.32926287967671242"/>
    <n v="23"/>
  </r>
  <r>
    <x v="2862"/>
    <x v="3385"/>
    <s v="Schneider, Dara"/>
    <x v="1"/>
    <x v="65"/>
    <s v="02-24-2025 18:38"/>
    <s v="02-25-2025 18:38"/>
    <s v="false"/>
    <s v="03-07-2025 11:38"/>
    <s v="false"/>
    <s v="02-24-2025 20:22"/>
    <s v="C M, Saravanan"/>
    <x v="11"/>
    <n v="0.74358769733650576"/>
    <n v="46"/>
  </r>
  <r>
    <x v="239"/>
    <x v="3386"/>
    <s v="Kelley, Laurie"/>
    <x v="1"/>
    <x v="52"/>
    <s v="02-24-2025 07:23"/>
    <s v="02-25-2025 07:23"/>
    <s v="false"/>
    <s v="03-07-2025 00:23"/>
    <s v="false"/>
    <s v="02-24-2025 07:39"/>
    <s v="C M, Saravanan"/>
    <x v="11"/>
    <n v="0.7004677647045463"/>
    <n v="98"/>
  </r>
  <r>
    <x v="246"/>
    <x v="3387"/>
    <s v="Rajpurohit, Kanishka"/>
    <x v="1"/>
    <x v="56"/>
    <s v="02-24-2025 09:07"/>
    <s v="02-25-2025 09:07"/>
    <s v="false"/>
    <s v="03-07-2025 02:07"/>
    <s v="false"/>
    <s v="02-25-2025 08:31"/>
    <s v="Sinha, Mahesh"/>
    <x v="9"/>
    <n v="0.93942128287693794"/>
    <n v="53"/>
  </r>
  <r>
    <x v="2863"/>
    <x v="3388"/>
    <s v="Sheth, Purvi N."/>
    <x v="1"/>
    <x v="37"/>
    <s v="02-24-2025 09:51"/>
    <s v="02-25-2025 09:51"/>
    <s v="false"/>
    <s v="03-07-2025 02:51"/>
    <s v="false"/>
    <s v="02-24-2025 10:16"/>
    <s v="Sinha, Mahesh"/>
    <x v="11"/>
    <n v="0.32529547496502176"/>
    <n v="40"/>
  </r>
  <r>
    <x v="2864"/>
    <x v="3389"/>
    <s v="DiChiaro, Kelly A."/>
    <x v="2"/>
    <x v="61"/>
    <s v="02-23-2025 18:27"/>
    <s v="02-24-2025 15:00"/>
    <s v="false"/>
    <s v="03-03-2025 07:00"/>
    <s v="false"/>
    <s v="02-27-2025 12:00"/>
    <s v="Baldwin, Sharon"/>
    <x v="15"/>
    <n v="0.37114004348153684"/>
    <n v="16"/>
  </r>
  <r>
    <x v="250"/>
    <x v="3390"/>
    <s v="Adhikari, Nischal"/>
    <x v="1"/>
    <x v="60"/>
    <s v="02-24-2025 05:48"/>
    <s v="02-25-2025 05:48"/>
    <s v="false"/>
    <s v="03-06-2025 22:49"/>
    <s v="false"/>
    <s v="02-24-2025 07:13"/>
    <s v="Sinha, Mahesh"/>
    <x v="11"/>
    <n v="0.93291921156182822"/>
    <n v="55"/>
  </r>
  <r>
    <x v="945"/>
    <x v="3391"/>
    <s v="Lanese, Cheryl"/>
    <x v="1"/>
    <x v="52"/>
    <s v="02-24-2025 09:20"/>
    <s v="02-25-2025 09:20"/>
    <s v="false"/>
    <s v="03-07-2025 02:20"/>
    <s v="false"/>
    <s v="02-24-2025 13:13"/>
    <s v="C M, Saravanan"/>
    <x v="11"/>
    <n v="0.58597606709102479"/>
    <n v="85"/>
  </r>
  <r>
    <x v="2865"/>
    <x v="3392"/>
    <s v="Desai, Aakash"/>
    <x v="1"/>
    <x v="37"/>
    <s v="02-24-2025 09:34"/>
    <s v="02-25-2025 09:34"/>
    <s v="false"/>
    <s v="03-07-2025 02:34"/>
    <s v="false"/>
    <s v="02-25-2025 03:57"/>
    <s v="Sinha, Mahesh"/>
    <x v="9"/>
    <n v="0.82187257905356426"/>
    <n v="90"/>
  </r>
  <r>
    <x v="2866"/>
    <x v="3393"/>
    <s v="Cusanelli, Thomas"/>
    <x v="1"/>
    <x v="33"/>
    <s v="02-24-2025 09:35"/>
    <s v="02-25-2025 09:35"/>
    <s v="false"/>
    <s v="03-07-2025 02:35"/>
    <s v="false"/>
    <s v="02-24-2025 15:27"/>
    <s v="C M, Saravanan"/>
    <x v="11"/>
    <n v="0.79022711566419024"/>
    <n v="92"/>
  </r>
  <r>
    <x v="2867"/>
    <x v="3394"/>
    <s v="Wice, Marissa"/>
    <x v="1"/>
    <x v="1"/>
    <s v="02-24-2025 11:08"/>
    <s v="02-25-2025 11:08"/>
    <s v="false"/>
    <s v="03-07-2025 04:08"/>
    <s v="false"/>
    <s v="02-24-2025 16:19"/>
    <s v="C M, Saravanan"/>
    <x v="11"/>
    <n v="0.7633374671134765"/>
    <n v="60"/>
  </r>
  <r>
    <x v="250"/>
    <x v="3395"/>
    <s v="Shah, Kanwal"/>
    <x v="1"/>
    <x v="33"/>
    <s v="02-24-2025 11:48"/>
    <s v="02-25-2025 11:48"/>
    <s v="false"/>
    <s v="03-07-2025 04:48"/>
    <s v="false"/>
    <s v="02-25-2025 07:51"/>
    <s v="C M, Saravanan"/>
    <x v="9"/>
    <n v="0.52089422391548723"/>
    <n v="62"/>
  </r>
  <r>
    <x v="903"/>
    <x v="3396"/>
    <s v="Malaviya, Aarti"/>
    <x v="1"/>
    <x v="37"/>
    <s v="02-24-2025 11:52"/>
    <s v="02-25-2025 11:52"/>
    <s v="false"/>
    <s v="03-07-2025 04:52"/>
    <s v="false"/>
    <s v="02-25-2025 05:30"/>
    <s v="Sinha, Mahesh"/>
    <x v="9"/>
    <n v="0.28441879620747001"/>
    <n v="34"/>
  </r>
  <r>
    <x v="343"/>
    <x v="3397"/>
    <s v="Betancur, Pamela"/>
    <x v="2"/>
    <x v="63"/>
    <s v="02-24-2025 12:57"/>
    <s v="02-24-2025 16:57"/>
    <s v="false"/>
    <s v="02-26-2025 12:57"/>
    <s v="false"/>
    <s v="02-24-2025 16:02"/>
    <s v="Smith, Sean"/>
    <x v="11"/>
    <n v="0.43326032945603554"/>
    <n v="29"/>
  </r>
  <r>
    <x v="2868"/>
    <x v="3398"/>
    <s v="Zanelotti, Ryan"/>
    <x v="2"/>
    <x v="27"/>
    <s v="02-24-2025 17:21"/>
    <s v="02-25-2025 17:21"/>
    <s v="false"/>
    <s v="03-10-2025 17:21"/>
    <s v="false"/>
    <s v="02-24-2025 17:36"/>
    <s v="Sanjuan, Sonja"/>
    <x v="11"/>
    <n v="0.72490474531850368"/>
    <n v="49"/>
  </r>
  <r>
    <x v="214"/>
    <x v="3399"/>
    <s v="Sam, Priscilla"/>
    <x v="1"/>
    <x v="19"/>
    <s v="02-24-2025 18:23"/>
    <s v="02-25-2025 18:23"/>
    <s v="false"/>
    <s v="03-07-2025 11:23"/>
    <s v="false"/>
    <s v="02-25-2025 11:40"/>
    <s v="C M, Saravanan"/>
    <x v="9"/>
    <n v="0.16606892579226484"/>
    <n v="4"/>
  </r>
  <r>
    <x v="2869"/>
    <x v="3400"/>
    <s v="Kayastha, Nimesh"/>
    <x v="1"/>
    <x v="39"/>
    <s v="02-25-2025 05:41"/>
    <s v="02-26-2025 05:41"/>
    <s v="false"/>
    <s v="03-07-2025 22:41"/>
    <s v="false"/>
    <s v="02-25-2025 07:38"/>
    <s v="Sinha, Mahesh"/>
    <x v="9"/>
    <n v="0.87398107138693426"/>
    <n v="148"/>
  </r>
  <r>
    <x v="2870"/>
    <x v="3401"/>
    <s v="Shah, Dhrumil"/>
    <x v="1"/>
    <x v="29"/>
    <s v="02-25-2025 09:29"/>
    <s v="02-26-2025 09:30"/>
    <s v="false"/>
    <s v="03-08-2025 10:30"/>
    <s v="false"/>
    <s v="02-25-2025 11:19"/>
    <s v="C M, Saravanan"/>
    <x v="9"/>
    <n v="0.65306148978138878"/>
    <n v="52"/>
  </r>
  <r>
    <x v="2871"/>
    <x v="3402"/>
    <s v="Thaxter-Gourlay, Julie"/>
    <x v="1"/>
    <x v="40"/>
    <s v="02-25-2025 09:58"/>
    <s v="02-26-2025 09:58"/>
    <s v="false"/>
    <s v="03-08-2025 10:58"/>
    <s v="false"/>
    <s v="02-25-2025 14:09"/>
    <s v="C M, Saravanan"/>
    <x v="9"/>
    <n v="0.26364608382945309"/>
    <n v="43"/>
  </r>
  <r>
    <x v="2872"/>
    <x v="3403"/>
    <s v="Bayrami, Omeed"/>
    <x v="1"/>
    <x v="66"/>
    <s v="02-25-2025 12:40"/>
    <s v="02-26-2025 12:40"/>
    <s v="false"/>
    <s v="03-08-2025 13:40"/>
    <s v="false"/>
    <s v="02-25-2025 14:27"/>
    <s v="C M, Saravanan"/>
    <x v="9"/>
    <n v="8.7800325982445804E-2"/>
    <n v="10"/>
  </r>
  <r>
    <x v="2873"/>
    <x v="3404"/>
    <s v="Gulalo, Daniel"/>
    <x v="3"/>
    <x v="77"/>
    <s v="02-24-2025 09:34"/>
    <s v="02-24-2025 15:34"/>
    <s v="false"/>
    <s v="02-26-2025 09:34"/>
    <s v="false"/>
    <s v="02-24-2025 10:15"/>
    <s v="Paul, Kimberly"/>
    <x v="11"/>
    <n v="0.58964262489330221"/>
    <n v="25"/>
  </r>
  <r>
    <x v="2874"/>
    <x v="3405"/>
    <s v="Lutsky, Martin"/>
    <x v="2"/>
    <x v="44"/>
    <s v="02-24-2025 09:36"/>
    <s v="02-25-2025 09:36"/>
    <s v="false"/>
    <s v="03-10-2025 09:36"/>
    <s v="false"/>
    <s v="02-24-2025 09:41"/>
    <s v="Smith, Sean"/>
    <x v="11"/>
    <n v="0.73437850748177536"/>
    <n v="26"/>
  </r>
  <r>
    <x v="2875"/>
    <x v="3406"/>
    <s v="Cownie, William"/>
    <x v="1"/>
    <x v="72"/>
    <s v="02-24-2025 11:01"/>
    <s v="02-24-2025 15:01"/>
    <s v="true"/>
    <s v="02-26-2025 11:01"/>
    <s v="false"/>
    <s v="02-25-2025 13:20"/>
    <s v="C M, Saravanan"/>
    <x v="9"/>
    <n v="0.58585382819224918"/>
    <n v="48"/>
  </r>
  <r>
    <x v="2876"/>
    <x v="3407"/>
    <s v="Lutsky, Martin"/>
    <x v="2"/>
    <x v="44"/>
    <s v="02-24-2025 12:48"/>
    <s v="02-25-2025 08:48"/>
    <s v="false"/>
    <s v="03-03-2025 12:48"/>
    <s v="false"/>
    <s v="02-24-2025 12:53"/>
    <s v="Smith, Sean"/>
    <x v="11"/>
    <n v="0.59351674325949244"/>
    <n v="20"/>
  </r>
  <r>
    <x v="2877"/>
    <x v="3408"/>
    <s v="Brodeur, Nicholas"/>
    <x v="1"/>
    <x v="29"/>
    <s v="02-24-2025 13:51"/>
    <s v="02-25-2025 13:51"/>
    <s v="true"/>
    <s v="03-08-2025 14:28"/>
    <s v="false"/>
    <s v="02-26-2025 16:39"/>
    <s v="C M, Saravanan"/>
    <x v="16"/>
    <n v="0.23249694105177521"/>
    <n v="22"/>
  </r>
  <r>
    <x v="2878"/>
    <x v="3409"/>
    <s v="Vultaggio, Patricia-Lee"/>
    <x v="2"/>
    <x v="24"/>
    <s v="02-24-2025 09:35"/>
    <s v="02-25-2025 09:35"/>
    <s v="true"/>
    <s v="03-10-2025 09:35"/>
    <s v="false"/>
    <s v="02-25-2025 10:29"/>
    <s v="Sanjuan, Sonja"/>
    <x v="9"/>
    <n v="0.50817548880091645"/>
    <n v="22"/>
  </r>
  <r>
    <x v="2879"/>
    <x v="3410"/>
    <s v="Bagheri, Lilian"/>
    <x v="1"/>
    <x v="52"/>
    <s v="02-24-2025 12:25"/>
    <s v="02-25-2025 12:25"/>
    <s v="false"/>
    <s v="03-07-2025 05:25"/>
    <s v="false"/>
    <s v="02-24-2025 12:52"/>
    <s v="C M, Saravanan"/>
    <x v="11"/>
    <n v="0.71919989712833798"/>
    <n v="103"/>
  </r>
  <r>
    <x v="250"/>
    <x v="3411"/>
    <s v="Williams, Tiffanie"/>
    <x v="1"/>
    <x v="43"/>
    <s v="02-24-2025 13:06"/>
    <s v="02-24-2025 21:06"/>
    <s v="false"/>
    <s v="03-01-2025 21:06"/>
    <s v="false"/>
    <s v="02-24-2025 20:18"/>
    <s v="C M, Saravanan"/>
    <x v="11"/>
    <n v="0.83671851925263874"/>
    <n v="60"/>
  </r>
  <r>
    <x v="322"/>
    <x v="3412"/>
    <s v="Leake, Dorothy"/>
    <x v="1"/>
    <x v="51"/>
    <s v="02-24-2025 11:13"/>
    <s v="02-24-2025 19:13"/>
    <s v="false"/>
    <s v="03-01-2025 19:13"/>
    <s v="false"/>
    <s v="02-24-2025 15:49"/>
    <s v="C M, Saravanan"/>
    <x v="11"/>
    <n v="0.1062878396704976"/>
    <n v="16"/>
  </r>
  <r>
    <x v="2880"/>
    <x v="3413"/>
    <s v="Torres, Erick F."/>
    <x v="1"/>
    <x v="65"/>
    <s v="02-24-2025 22:28"/>
    <s v="02-25-2025 22:28"/>
    <s v="false"/>
    <s v="03-07-2025 15:28"/>
    <s v="false"/>
    <s v="02-24-2025 22:50"/>
    <s v="C M, Saravanan"/>
    <x v="11"/>
    <n v="0.16398138472794865"/>
    <n v="12"/>
  </r>
  <r>
    <x v="2881"/>
    <x v="3414"/>
    <s v="Dean, Stacy"/>
    <x v="1"/>
    <x v="64"/>
    <s v="02-24-2025 10:04"/>
    <s v="02-25-2025 10:05"/>
    <s v="false"/>
    <s v="03-07-2025 03:05"/>
    <s v="false"/>
    <s v="02-24-2025 13:30"/>
    <s v="C M, Saravanan"/>
    <x v="11"/>
    <n v="0.83404377638080163"/>
    <n v="78"/>
  </r>
  <r>
    <x v="428"/>
    <x v="3415"/>
    <s v="D'Alessandro, Nicholas"/>
    <x v="1"/>
    <x v="51"/>
    <s v="02-24-2025 10:36"/>
    <s v="02-24-2025 18:36"/>
    <s v="false"/>
    <s v="03-01-2025 18:36"/>
    <s v="false"/>
    <s v="02-24-2025 15:48"/>
    <s v="C M, Saravanan"/>
    <x v="11"/>
    <n v="0.32591623919826285"/>
    <n v="51"/>
  </r>
  <r>
    <x v="2882"/>
    <x v="3416"/>
    <s v="Kakkad, Vinesh"/>
    <x v="2"/>
    <x v="54"/>
    <s v="02-24-2025 11:07"/>
    <s v="02-25-2025 11:07"/>
    <s v="false"/>
    <s v="03-10-2025 11:07"/>
    <s v="false"/>
    <s v="02-24-2025 11:07"/>
    <s v="Sanjuan, Sonja"/>
    <x v="11"/>
    <n v="0.93180695413093373"/>
    <n v="48"/>
  </r>
  <r>
    <x v="903"/>
    <x v="3417"/>
    <s v="Agarwal, Hitesh"/>
    <x v="1"/>
    <x v="51"/>
    <s v="02-24-2025 11:26"/>
    <s v="02-24-2025 19:26"/>
    <s v="false"/>
    <s v="03-01-2025 19:26"/>
    <s v="false"/>
    <s v="02-24-2025 13:26"/>
    <s v="C M, Saravanan"/>
    <x v="11"/>
    <n v="0.31022127379853726"/>
    <n v="47"/>
  </r>
  <r>
    <x v="2883"/>
    <x v="3418"/>
    <s v="Williams, Kevin"/>
    <x v="2"/>
    <x v="54"/>
    <s v="02-24-2025 11:37"/>
    <s v="02-25-2025 11:37"/>
    <s v="false"/>
    <s v="03-10-2025 11:37"/>
    <s v="false"/>
    <s v="02-24-2025 11:38"/>
    <s v="Sanjuan, Sonja"/>
    <x v="11"/>
    <n v="0.99501386207360698"/>
    <n v="51"/>
  </r>
  <r>
    <x v="2884"/>
    <x v="3419"/>
    <s v="Stephen, Brandon"/>
    <x v="2"/>
    <x v="54"/>
    <s v="02-24-2025 13:19"/>
    <s v="02-25-2025 13:19"/>
    <s v="false"/>
    <s v="03-10-2025 13:20"/>
    <s v="false"/>
    <s v="02-24-2025 13:20"/>
    <s v="Sanjuan, Sonja"/>
    <x v="11"/>
    <n v="0.31053860920570275"/>
    <n v="14"/>
  </r>
  <r>
    <x v="246"/>
    <x v="3420"/>
    <s v="Rajpurohit, Kanishka"/>
    <x v="1"/>
    <x v="56"/>
    <s v="02-25-2025 02:28"/>
    <s v="02-26-2025 02:28"/>
    <s v="false"/>
    <s v="03-07-2025 19:28"/>
    <s v="false"/>
    <s v="02-28-2025 03:02"/>
    <s v="Sinha, Mahesh"/>
    <x v="19"/>
    <n v="0.76548113732615786"/>
    <n v="41"/>
  </r>
  <r>
    <x v="2885"/>
    <x v="3421"/>
    <s v="Nag, Sushan"/>
    <x v="1"/>
    <x v="39"/>
    <s v="02-25-2025 06:21"/>
    <s v="02-26-2025 06:21"/>
    <s v="false"/>
    <s v="03-07-2025 23:21"/>
    <s v="false"/>
    <s v="02-25-2025 07:38"/>
    <s v="Sinha, Mahesh"/>
    <x v="9"/>
    <n v="0.41596132601813629"/>
    <n v="67"/>
  </r>
  <r>
    <x v="2886"/>
    <x v="3422"/>
    <s v="Vocaturo, Peter"/>
    <x v="1"/>
    <x v="29"/>
    <s v="02-25-2025 08:50"/>
    <s v="02-26-2025 08:50"/>
    <s v="false"/>
    <s v="03-08-2025 09:50"/>
    <s v="false"/>
    <s v="02-25-2025 11:14"/>
    <s v="C M, Saravanan"/>
    <x v="9"/>
    <n v="0.65867568921485986"/>
    <n v="54"/>
  </r>
  <r>
    <x v="2887"/>
    <x v="3423"/>
    <s v="Shah, Karan"/>
    <x v="1"/>
    <x v="37"/>
    <s v="02-25-2025 09:11"/>
    <s v="02-26-2025 09:11"/>
    <s v="false"/>
    <s v="03-08-2025 10:11"/>
    <s v="false"/>
    <s v="02-25-2025 10:48"/>
    <s v="Sinha, Mahesh"/>
    <x v="9"/>
    <n v="0.24963624414524144"/>
    <n v="28"/>
  </r>
  <r>
    <x v="2888"/>
    <x v="3424"/>
    <s v="Rajpurohit, Kanishka"/>
    <x v="1"/>
    <x v="37"/>
    <s v="02-25-2025 09:18"/>
    <s v="02-26-2025 09:18"/>
    <s v="false"/>
    <s v="03-08-2025 10:18"/>
    <s v="false"/>
    <s v="02-25-2025 10:46"/>
    <s v="Sinha, Mahesh"/>
    <x v="9"/>
    <n v="0.95687346578627819"/>
    <n v="105"/>
  </r>
  <r>
    <x v="2889"/>
    <x v="3425"/>
    <s v="Rajpurohit, Kanishka"/>
    <x v="1"/>
    <x v="37"/>
    <s v="02-25-2025 09:44"/>
    <s v="02-26-2025 09:44"/>
    <s v="false"/>
    <s v="03-08-2025 10:44"/>
    <s v="false"/>
    <s v="02-25-2025 10:40"/>
    <s v="Sinha, Mahesh"/>
    <x v="9"/>
    <n v="0.29082780898818728"/>
    <n v="35"/>
  </r>
  <r>
    <x v="2890"/>
    <x v="3426"/>
    <s v="Killian, Susan"/>
    <x v="0"/>
    <x v="0"/>
    <s v="02-24-2025 14:53"/>
    <s v="02-25-2025 14:53"/>
    <s v="false"/>
    <s v="03-10-2025 14:53"/>
    <s v="false"/>
    <s v="02-24-2025 17:40"/>
    <s v="Persells, Joe"/>
    <x v="11"/>
    <n v="0.33171770157710623"/>
    <n v="4"/>
  </r>
  <r>
    <x v="2891"/>
    <x v="3427"/>
    <s v="Prosuk, Emily"/>
    <x v="2"/>
    <x v="54"/>
    <s v="02-24-2025 16:52"/>
    <s v="02-25-2025 16:52"/>
    <s v="false"/>
    <s v="03-10-2025 16:52"/>
    <s v="false"/>
    <s v="02-26-2025 13:10"/>
    <s v="Sanjuan, Sonja"/>
    <x v="16"/>
    <n v="0.23819429939450509"/>
    <n v="9"/>
  </r>
  <r>
    <x v="2892"/>
    <x v="3428"/>
    <s v="Rizzo, Carmine J."/>
    <x v="2"/>
    <x v="22"/>
    <s v="02-24-2025 13:32"/>
    <s v="02-25-2025 13:32"/>
    <s v="false"/>
    <s v="03-10-2025 13:32"/>
    <s v="false"/>
    <s v="02-24-2025 13:35"/>
    <s v="Sanjuan, Sonja"/>
    <x v="11"/>
    <n v="0.52742855318318926"/>
    <n v="76"/>
  </r>
  <r>
    <x v="2893"/>
    <x v="3429"/>
    <s v="Prezkop, Mayke"/>
    <x v="2"/>
    <x v="23"/>
    <s v="02-24-2025 15:14"/>
    <s v="02-25-2025 15:14"/>
    <s v="false"/>
    <s v="03-10-2025 15:14"/>
    <s v="false"/>
    <s v="02-24-2025 15:14"/>
    <s v="Baldwin, Sharon"/>
    <x v="11"/>
    <n v="0.50062201949987462"/>
    <n v="49"/>
  </r>
  <r>
    <x v="1331"/>
    <x v="3430"/>
    <s v="Sant, Bhumika"/>
    <x v="1"/>
    <x v="62"/>
    <s v="02-25-2025 02:10"/>
    <s v="02-26-2025 02:10"/>
    <s v="false"/>
    <s v="03-07-2025 19:10"/>
    <s v="false"/>
    <s v="02-27-2025 07:59"/>
    <s v="Sinha, Mahesh"/>
    <x v="15"/>
    <n v="0.10891542869427717"/>
    <n v="20"/>
  </r>
  <r>
    <x v="2894"/>
    <x v="3431"/>
    <s v="Bodmann, Sari"/>
    <x v="2"/>
    <x v="21"/>
    <s v="02-25-2025 08:37"/>
    <s v="02-26-2025 08:37"/>
    <s v="false"/>
    <s v="03-11-2025 08:37"/>
    <s v="false"/>
    <s v="02-25-2025 08:38"/>
    <s v="Sanjuan, Sonja"/>
    <x v="9"/>
    <n v="0.2251623023888123"/>
    <n v="15"/>
  </r>
  <r>
    <x v="2895"/>
    <x v="3432"/>
    <s v="Stagias, Paul"/>
    <x v="1"/>
    <x v="52"/>
    <s v="02-25-2025 09:26"/>
    <s v="02-26-2025 09:26"/>
    <s v="false"/>
    <s v="03-08-2025 10:26"/>
    <s v="false"/>
    <s v="02-25-2025 10:07"/>
    <s v="C M, Saravanan"/>
    <x v="9"/>
    <n v="0.71692201684037271"/>
    <n v="102"/>
  </r>
  <r>
    <x v="2896"/>
    <x v="3433"/>
    <s v="Timbrook, Lisa"/>
    <x v="2"/>
    <x v="74"/>
    <s v="02-24-2025 12:53"/>
    <s v="02-25-2025 12:53"/>
    <s v="false"/>
    <s v="03-10-2025 12:53"/>
    <s v="false"/>
    <s v="02-24-2025 12:55"/>
    <s v="Smith, Sean"/>
    <x v="11"/>
    <n v="0.37944984546956795"/>
    <n v="25"/>
  </r>
  <r>
    <x v="2897"/>
    <x v="3434"/>
    <s v="West, Hillary"/>
    <x v="2"/>
    <x v="74"/>
    <s v="02-24-2025 13:01"/>
    <s v="02-25-2025 13:01"/>
    <s v="false"/>
    <s v="03-10-2025 13:01"/>
    <s v="false"/>
    <s v="02-24-2025 13:04"/>
    <s v="Smith, Sean"/>
    <x v="11"/>
    <n v="0.44504359437822816"/>
    <n v="29"/>
  </r>
  <r>
    <x v="2898"/>
    <x v="3435"/>
    <s v="Partsinevelos, Demetrios"/>
    <x v="2"/>
    <x v="27"/>
    <s v="02-24-2025 14:07"/>
    <s v="02-25-2025 14:07"/>
    <s v="false"/>
    <s v="03-10-2025 14:08"/>
    <s v="false"/>
    <s v="02-24-2025 16:11"/>
    <s v="Sanjuan, Sonja"/>
    <x v="11"/>
    <n v="0.12128220381977395"/>
    <n v="10"/>
  </r>
  <r>
    <x v="2899"/>
    <x v="3436"/>
    <s v="Sariputi, Shravani"/>
    <x v="2"/>
    <x v="3"/>
    <s v="02-25-2025 03:37"/>
    <s v="02-25-2025 19:00"/>
    <s v="false"/>
    <s v="03-11-2025 07:00"/>
    <s v="false"/>
    <s v="02-28-2025 08:17"/>
    <s v="Sanjuan, Sonja"/>
    <x v="19"/>
    <n v="0.29373579618640133"/>
    <n v="13"/>
  </r>
  <r>
    <x v="2900"/>
    <x v="3437"/>
    <s v="Greenfield, Richard"/>
    <x v="2"/>
    <x v="3"/>
    <s v="02-25-2025 09:16"/>
    <s v="02-25-2025 13:16"/>
    <s v="true"/>
    <s v="02-27-2025 09:16"/>
    <s v="false"/>
    <s v="02-25-2025 16:52"/>
    <s v="Sanjuan, Sonja"/>
    <x v="9"/>
    <n v="0.63962515852982438"/>
    <n v="33"/>
  </r>
  <r>
    <x v="2901"/>
    <x v="3438"/>
    <s v="Groves, Liz"/>
    <x v="2"/>
    <x v="15"/>
    <s v="02-25-2025 09:40"/>
    <s v="02-26-2025 09:40"/>
    <s v="true"/>
    <s v="03-11-2025 09:40"/>
    <s v="false"/>
    <s v="02-26-2025 12:36"/>
    <s v="Sanjuan, Sonja"/>
    <x v="16"/>
    <n v="0.82062258003639177"/>
    <n v="29"/>
  </r>
  <r>
    <x v="2902"/>
    <x v="3439"/>
    <s v="Sawler, Kevin"/>
    <x v="1"/>
    <x v="52"/>
    <s v="02-25-2025 09:40"/>
    <s v="02-26-2025 09:40"/>
    <s v="false"/>
    <s v="03-08-2025 10:40"/>
    <s v="false"/>
    <s v="02-25-2025 09:48"/>
    <s v="C M, Saravanan"/>
    <x v="9"/>
    <n v="0.44970524466791351"/>
    <n v="64"/>
  </r>
  <r>
    <x v="2903"/>
    <x v="3440"/>
    <s v="Cabo, Daniel"/>
    <x v="1"/>
    <x v="68"/>
    <s v="02-25-2025 09:41"/>
    <s v="02-26-2025 09:41"/>
    <s v="false"/>
    <s v="03-08-2025 10:41"/>
    <s v="false"/>
    <s v="02-25-2025 16:20"/>
    <s v="C M, Saravanan"/>
    <x v="9"/>
    <n v="0.3803945368698981"/>
    <n v="44"/>
  </r>
  <r>
    <x v="922"/>
    <x v="3441"/>
    <s v="Kikani, Rinal"/>
    <x v="1"/>
    <x v="72"/>
    <s v="02-25-2025 09:54"/>
    <s v="02-26-2025 09:54"/>
    <s v="true"/>
    <s v="03-08-2025 10:54"/>
    <s v="false"/>
    <s v="02-26-2025 13:16"/>
    <s v="C M, Saravanan"/>
    <x v="16"/>
    <n v="0.43950385321835539"/>
    <n v="33"/>
  </r>
  <r>
    <x v="2904"/>
    <x v="3442"/>
    <s v="Greenfield, Richard"/>
    <x v="2"/>
    <x v="27"/>
    <s v="02-25-2025 09:59"/>
    <s v="02-26-2025 09:59"/>
    <s v="true"/>
    <s v="03-11-2025 09:59"/>
    <s v="false"/>
    <s v="02-26-2025 16:15"/>
    <s v="Sanjuan, Sonja"/>
    <x v="16"/>
    <n v="0.257910430619125"/>
    <n v="18"/>
  </r>
  <r>
    <x v="2905"/>
    <x v="3443"/>
    <s v="Solis-Pomales, Rafael"/>
    <x v="1"/>
    <x v="32"/>
    <s v="02-25-2025 11:08"/>
    <s v="02-26-2025 11:08"/>
    <s v="false"/>
    <s v="03-08-2025 12:08"/>
    <s v="false"/>
    <s v="02-26-2025 13:38"/>
    <s v="C M, Saravanan"/>
    <x v="16"/>
    <n v="0.36249597915264387"/>
    <n v="29"/>
  </r>
  <r>
    <x v="2906"/>
    <x v="3444"/>
    <s v="Gomez, Carol M."/>
    <x v="1"/>
    <x v="51"/>
    <s v="02-25-2025 11:17"/>
    <s v="02-25-2025 15:17"/>
    <s v="true"/>
    <s v="02-27-2025 11:17"/>
    <s v="false"/>
    <s v="02-25-2025 15:44"/>
    <s v="C M, Saravanan"/>
    <x v="9"/>
    <n v="0.28189323125100352"/>
    <n v="40"/>
  </r>
  <r>
    <x v="2907"/>
    <x v="3445"/>
    <s v="Tantia, Gaurav"/>
    <x v="1"/>
    <x v="45"/>
    <s v="02-25-2025 11:44"/>
    <s v="02-25-2025 20:48"/>
    <s v="false"/>
    <s v="03-03-2025 05:48"/>
    <s v="false"/>
    <s v="02-26-2025 06:20"/>
    <s v="C M, Saravanan"/>
    <x v="16"/>
    <n v="0.1266542043362765"/>
    <n v="13"/>
  </r>
  <r>
    <x v="2219"/>
    <x v="3446"/>
    <s v="Aggarwal, Pinki"/>
    <x v="1"/>
    <x v="72"/>
    <s v="02-25-2025 11:47"/>
    <s v="02-25-2025 15:47"/>
    <s v="true"/>
    <s v="02-27-2025 11:47"/>
    <s v="false"/>
    <s v="02-26-2025 13:18"/>
    <s v="C M, Saravanan"/>
    <x v="16"/>
    <n v="0.21225617710266709"/>
    <n v="14"/>
  </r>
  <r>
    <x v="2908"/>
    <x v="3447"/>
    <s v="DeMello, Kate"/>
    <x v="1"/>
    <x v="46"/>
    <s v="02-25-2025 12:24"/>
    <s v="02-26-2025 16:38"/>
    <s v="false"/>
    <s v="02-28-2025 12:38"/>
    <s v="false"/>
    <s v="02-27-2025 15:08"/>
    <s v="C M, Saravanan"/>
    <x v="15"/>
    <n v="0.59535274343918454"/>
    <n v="78"/>
  </r>
  <r>
    <x v="2815"/>
    <x v="3448"/>
    <s v="Begum, Asfiya"/>
    <x v="1"/>
    <x v="48"/>
    <s v="02-25-2025 12:40"/>
    <s v="02-26-2025 12:40"/>
    <s v="false"/>
    <s v="03-08-2025 13:40"/>
    <s v="false"/>
    <s v="02-27-2025 11:23"/>
    <s v="Sinha, Mahesh"/>
    <x v="15"/>
    <n v="0.92336877392585859"/>
    <n v="87"/>
  </r>
  <r>
    <x v="2909"/>
    <x v="3449"/>
    <s v="Jhanwar, Baldev"/>
    <x v="1"/>
    <x v="62"/>
    <s v="02-25-2025 06:25"/>
    <s v="02-26-2025 06:36"/>
    <s v="false"/>
    <s v="03-07-2025 23:36"/>
    <s v="false"/>
    <s v="02-25-2025 07:15"/>
    <s v="Sinha, Mahesh"/>
    <x v="9"/>
    <n v="0.90454938857087797"/>
    <n v="125"/>
  </r>
  <r>
    <x v="2910"/>
    <x v="3450"/>
    <s v="Chen, Dongyao"/>
    <x v="1"/>
    <x v="40"/>
    <s v="02-24-2025 13:58"/>
    <s v="02-25-2025 13:58"/>
    <s v="false"/>
    <s v="03-07-2025 06:59"/>
    <s v="false"/>
    <s v="02-24-2025 17:43"/>
    <s v="C M, Saravanan"/>
    <x v="11"/>
    <n v="0.59058396238453792"/>
    <n v="84"/>
  </r>
  <r>
    <x v="1981"/>
    <x v="3451"/>
    <s v="Egan, Anthony"/>
    <x v="1"/>
    <x v="51"/>
    <s v="02-24-2025 18:12"/>
    <s v="02-25-2025 02:12"/>
    <s v="false"/>
    <s v="03-02-2025 10:42"/>
    <s v="false"/>
    <s v="02-24-2025 19:01"/>
    <s v="C M, Saravanan"/>
    <x v="11"/>
    <n v="0.46508278309990825"/>
    <n v="66"/>
  </r>
  <r>
    <x v="2911"/>
    <x v="3452"/>
    <s v="Cohen, Jennifer"/>
    <x v="1"/>
    <x v="52"/>
    <s v="02-25-2025 09:40"/>
    <s v="02-26-2025 09:40"/>
    <s v="false"/>
    <s v="03-08-2025 10:40"/>
    <s v="false"/>
    <s v="02-25-2025 10:50"/>
    <s v="C M, Saravanan"/>
    <x v="9"/>
    <n v="0.85439607180501698"/>
    <n v="117"/>
  </r>
  <r>
    <x v="2912"/>
    <x v="3453"/>
    <s v="Rafferty, Ryan"/>
    <x v="1"/>
    <x v="52"/>
    <s v="02-25-2025 09:41"/>
    <s v="02-26-2025 09:41"/>
    <s v="false"/>
    <s v="03-08-2025 10:41"/>
    <s v="false"/>
    <s v="02-25-2025 10:41"/>
    <s v="C M, Saravanan"/>
    <x v="9"/>
    <n v="0.12341743802569871"/>
    <n v="21"/>
  </r>
  <r>
    <x v="2913"/>
    <x v="3454"/>
    <s v="Anello, Michael"/>
    <x v="1"/>
    <x v="19"/>
    <s v="02-25-2025 10:08"/>
    <s v="02-26-2025 10:08"/>
    <s v="false"/>
    <s v="03-08-2025 11:08"/>
    <s v="false"/>
    <s v="02-25-2025 13:36"/>
    <s v="C M, Saravanan"/>
    <x v="9"/>
    <n v="0.3968384112749509"/>
    <n v="22"/>
  </r>
  <r>
    <x v="2914"/>
    <x v="3455"/>
    <s v="Cownie, William"/>
    <x v="2"/>
    <x v="23"/>
    <s v="02-25-2025 11:49"/>
    <s v="02-25-2025 15:49"/>
    <s v="true"/>
    <s v="02-28-2025 14:02"/>
    <s v="false"/>
    <s v="02-27-2025 12:59"/>
    <s v="Baldwin, Sharon"/>
    <x v="15"/>
    <n v="0.8420302067695723"/>
    <n v="101"/>
  </r>
  <r>
    <x v="2915"/>
    <x v="3456"/>
    <s v="Ramdat, Brondon K."/>
    <x v="1"/>
    <x v="51"/>
    <s v="02-25-2025 12:21"/>
    <s v="02-25-2025 20:21"/>
    <s v="true"/>
    <s v="03-03-2025 05:21"/>
    <s v="false"/>
    <s v="02-26-2025 14:10"/>
    <s v="C M, Saravanan"/>
    <x v="16"/>
    <n v="0.26106145353119126"/>
    <n v="38"/>
  </r>
  <r>
    <x v="2916"/>
    <x v="3457"/>
    <s v="Dave, Kandarp"/>
    <x v="1"/>
    <x v="62"/>
    <s v="02-26-2025 00:33"/>
    <s v="02-27-2025 00:33"/>
    <s v="false"/>
    <s v="03-09-2025 10:04"/>
    <s v="false"/>
    <s v="02-27-2025 08:22"/>
    <s v="Sinha, Mahesh"/>
    <x v="15"/>
    <n v="0.80374154939915343"/>
    <n v="115"/>
  </r>
  <r>
    <x v="1696"/>
    <x v="3458"/>
    <s v="Kalafatis, Andrea"/>
    <x v="2"/>
    <x v="21"/>
    <s v="02-24-2025 18:31"/>
    <s v="02-25-2025 14:31"/>
    <s v="false"/>
    <s v="03-03-2025 18:31"/>
    <s v="false"/>
    <s v="02-24-2025 18:45"/>
    <s v="Sanjuan, Sonja"/>
    <x v="11"/>
    <n v="7.7416874478318354E-2"/>
    <n v="2"/>
  </r>
  <r>
    <x v="722"/>
    <x v="3459"/>
    <s v="Johnson, Natalie"/>
    <x v="1"/>
    <x v="43"/>
    <s v="02-24-2025 15:04"/>
    <s v="02-24-2025 23:04"/>
    <s v="false"/>
    <s v="03-01-2025 23:04"/>
    <s v="false"/>
    <s v="02-24-2025 20:23"/>
    <s v="C M, Saravanan"/>
    <x v="11"/>
    <n v="0.36166492692071961"/>
    <n v="23"/>
  </r>
  <r>
    <x v="2917"/>
    <x v="3460"/>
    <s v="Lu, Lorna"/>
    <x v="1"/>
    <x v="40"/>
    <s v="02-24-2025 16:51"/>
    <s v="02-25-2025 16:51"/>
    <s v="false"/>
    <s v="03-07-2025 09:51"/>
    <s v="false"/>
    <s v="02-25-2025 13:35"/>
    <s v="C M, Saravanan"/>
    <x v="9"/>
    <n v="0.1586347392753612"/>
    <n v="24"/>
  </r>
  <r>
    <x v="2918"/>
    <x v="3461"/>
    <s v="Shah, Rahul"/>
    <x v="1"/>
    <x v="43"/>
    <s v="02-24-2025 15:53"/>
    <s v="02-24-2025 23:53"/>
    <s v="false"/>
    <s v="03-02-2025 08:23"/>
    <s v="false"/>
    <s v="02-24-2025 20:51"/>
    <s v="C M, Saravanan"/>
    <x v="11"/>
    <n v="0.49888479842482492"/>
    <n v="32"/>
  </r>
  <r>
    <x v="2893"/>
    <x v="3462"/>
    <s v="Prezkop, Mayke"/>
    <x v="2"/>
    <x v="23"/>
    <s v="02-25-2025 09:04"/>
    <s v="02-26-2025 09:04"/>
    <s v="false"/>
    <s v="03-11-2025 09:05"/>
    <s v="false"/>
    <s v="02-25-2025 09:04"/>
    <s v="Baldwin, Sharon"/>
    <x v="9"/>
    <n v="0.18922775452366669"/>
    <n v="18"/>
  </r>
  <r>
    <x v="2919"/>
    <x v="3463"/>
    <s v="Garippa, Cheryl"/>
    <x v="2"/>
    <x v="23"/>
    <s v="02-25-2025 09:16"/>
    <s v="02-26-2025 09:16"/>
    <s v="false"/>
    <s v="03-11-2025 09:16"/>
    <s v="false"/>
    <s v="02-25-2025 09:16"/>
    <s v="Baldwin, Sharon"/>
    <x v="9"/>
    <n v="0.35464913038546142"/>
    <n v="39"/>
  </r>
  <r>
    <x v="2920"/>
    <x v="3464"/>
    <s v="Hastings, Jaclyn"/>
    <x v="2"/>
    <x v="23"/>
    <s v="02-25-2025 09:17"/>
    <s v="02-26-2025 09:17"/>
    <s v="false"/>
    <s v="03-11-2025 09:17"/>
    <s v="false"/>
    <s v="02-25-2025 09:17"/>
    <s v="Baldwin, Sharon"/>
    <x v="9"/>
    <n v="0.8231360605518897"/>
    <n v="98"/>
  </r>
  <r>
    <x v="2921"/>
    <x v="3465"/>
    <s v="Kaiser, Robert"/>
    <x v="2"/>
    <x v="22"/>
    <s v="02-25-2025 09:45"/>
    <s v="02-26-2025 09:45"/>
    <s v="false"/>
    <s v="03-11-2025 09:45"/>
    <s v="false"/>
    <s v="02-25-2025 14:20"/>
    <s v="Sanjuan, Sonja"/>
    <x v="9"/>
    <n v="0.6313825157252303"/>
    <n v="88"/>
  </r>
  <r>
    <x v="2922"/>
    <x v="3466"/>
    <s v="Taylor, Matthew"/>
    <x v="2"/>
    <x v="63"/>
    <s v="02-25-2025 09:54"/>
    <s v="02-26-2025 09:54"/>
    <s v="false"/>
    <s v="03-11-2025 09:54"/>
    <s v="false"/>
    <s v="02-25-2025 12:55"/>
    <s v="Smith, Sean"/>
    <x v="9"/>
    <n v="0.84826730239218306"/>
    <n v="57"/>
  </r>
  <r>
    <x v="2923"/>
    <x v="3467"/>
    <s v="Subervielle, Mallory"/>
    <x v="1"/>
    <x v="45"/>
    <s v="02-25-2025 09:59"/>
    <s v="02-26-2025 09:59"/>
    <s v="false"/>
    <s v="03-08-2025 10:59"/>
    <s v="false"/>
    <s v="02-26-2025 06:05"/>
    <s v="C M, Saravanan"/>
    <x v="16"/>
    <n v="0.49292241674880022"/>
    <n v="48"/>
  </r>
  <r>
    <x v="2924"/>
    <x v="3468"/>
    <s v="Mulcahy, Kerry"/>
    <x v="2"/>
    <x v="24"/>
    <s v="02-25-2025 10:17"/>
    <s v="02-26-2025 10:17"/>
    <s v="false"/>
    <s v="03-11-2025 10:17"/>
    <s v="false"/>
    <s v="02-25-2025 14:24"/>
    <s v="Sanjuan, Sonja"/>
    <x v="9"/>
    <n v="0.53312804329196828"/>
    <n v="23"/>
  </r>
  <r>
    <x v="2925"/>
    <x v="3469"/>
    <s v="Henderson, Karen"/>
    <x v="2"/>
    <x v="23"/>
    <s v="02-25-2025 10:46"/>
    <s v="02-26-2025 10:46"/>
    <s v="false"/>
    <s v="03-11-2025 10:46"/>
    <s v="false"/>
    <s v="02-25-2025 13:40"/>
    <s v="Baldwin, Sharon"/>
    <x v="9"/>
    <n v="0.81741847748903873"/>
    <n v="96"/>
  </r>
  <r>
    <x v="2455"/>
    <x v="3470"/>
    <s v="Zaman, Sho"/>
    <x v="2"/>
    <x v="54"/>
    <s v="02-25-2025 12:04"/>
    <s v="02-26-2025 08:04"/>
    <s v="true"/>
    <s v="03-04-2025 12:04"/>
    <s v="false"/>
    <s v="02-26-2025 14:54"/>
    <s v="Sanjuan, Sonja"/>
    <x v="16"/>
    <n v="0.77033877188438127"/>
    <n v="39"/>
  </r>
  <r>
    <x v="2926"/>
    <x v="3471"/>
    <s v="Verhagen, Heather"/>
    <x v="1"/>
    <x v="33"/>
    <s v="02-24-2025 15:18"/>
    <s v="02-25-2025 15:18"/>
    <s v="false"/>
    <s v="03-07-2025 08:18"/>
    <s v="false"/>
    <s v="02-25-2025 12:36"/>
    <s v="C M, Saravanan"/>
    <x v="9"/>
    <n v="2.0063014318864814E-2"/>
    <n v="3"/>
  </r>
  <r>
    <x v="2927"/>
    <x v="3472"/>
    <s v="Garber, Jessica"/>
    <x v="5"/>
    <x v="55"/>
    <s v="02-24-2025 16:20"/>
    <s v="02-25-2025 08:20"/>
    <s v="false"/>
    <s v="02-26-2025 16:20"/>
    <s v="false"/>
    <s v="02-25-2025 19:05"/>
    <s v="Koodray, Joe"/>
    <x v="9"/>
    <n v="0.12545466389186433"/>
    <n v="1"/>
  </r>
  <r>
    <x v="2928"/>
    <x v="3473"/>
    <s v="Leone, Salvatore J"/>
    <x v="2"/>
    <x v="54"/>
    <s v="02-24-2025 14:59"/>
    <s v="02-25-2025 14:59"/>
    <s v="false"/>
    <s v="03-10-2025 14:59"/>
    <s v="false"/>
    <s v="02-24-2025 14:59"/>
    <s v="Sanjuan, Sonja"/>
    <x v="11"/>
    <n v="0.41877298598993118"/>
    <n v="23"/>
  </r>
  <r>
    <x v="2929"/>
    <x v="3474"/>
    <s v="Legge, Andrew"/>
    <x v="2"/>
    <x v="21"/>
    <s v="02-24-2025 18:47"/>
    <s v="02-25-2025 10:47"/>
    <s v="false"/>
    <s v="02-26-2025 18:47"/>
    <s v="false"/>
    <s v="02-25-2025 15:50"/>
    <s v="Sanjuan, Sonja"/>
    <x v="9"/>
    <n v="0.69595951713572379"/>
    <n v="44"/>
  </r>
  <r>
    <x v="2930"/>
    <x v="3475"/>
    <s v="Mehta, Heer"/>
    <x v="1"/>
    <x v="43"/>
    <s v="02-24-2025 19:13"/>
    <s v="02-25-2025 03:13"/>
    <s v="false"/>
    <s v="03-02-2025 11:43"/>
    <s v="false"/>
    <s v="02-24-2025 20:16"/>
    <s v="C M, Saravanan"/>
    <x v="11"/>
    <n v="0.78987624565440584"/>
    <n v="52"/>
  </r>
  <r>
    <x v="2931"/>
    <x v="3476"/>
    <s v="Agrawal, Prachi"/>
    <x v="1"/>
    <x v="36"/>
    <s v="02-25-2025 02:10"/>
    <s v="02-26-2025 02:10"/>
    <s v="false"/>
    <s v="03-07-2025 19:10"/>
    <s v="false"/>
    <s v="02-26-2025 22:51"/>
    <s v="Sinha, Mahesh"/>
    <x v="16"/>
    <n v="0.11007716041031934"/>
    <n v="14"/>
  </r>
  <r>
    <x v="2932"/>
    <x v="3477"/>
    <s v="L'Heureux, Gary"/>
    <x v="1"/>
    <x v="52"/>
    <s v="02-25-2025 09:56"/>
    <s v="02-26-2025 09:56"/>
    <s v="false"/>
    <s v="03-08-2025 10:56"/>
    <s v="false"/>
    <s v="02-25-2025 10:55"/>
    <s v="C M, Saravanan"/>
    <x v="9"/>
    <n v="0.57966072915779565"/>
    <n v="84"/>
  </r>
  <r>
    <x v="2933"/>
    <x v="3478"/>
    <s v="Kao, Cecilia"/>
    <x v="2"/>
    <x v="27"/>
    <s v="02-25-2025 09:59"/>
    <s v="02-26-2025 09:59"/>
    <s v="false"/>
    <s v="03-11-2025 10:00"/>
    <s v="false"/>
    <s v="02-25-2025 10:41"/>
    <s v="Sanjuan, Sonja"/>
    <x v="9"/>
    <n v="0.9926252723058332"/>
    <n v="66"/>
  </r>
  <r>
    <x v="2934"/>
    <x v="3479"/>
    <s v="Cazares, Melissa"/>
    <x v="2"/>
    <x v="83"/>
    <s v="02-24-2025 16:54"/>
    <s v="02-25-2025 16:54"/>
    <s v="false"/>
    <s v="03-10-2025 16:54"/>
    <s v="false"/>
    <s v="02-27-2025 14:30"/>
    <e v="#N/A"/>
    <x v="15"/>
    <n v="0.51202914513228559"/>
    <n v="3"/>
  </r>
  <r>
    <x v="250"/>
    <x v="3480"/>
    <s v="Minott, Simone"/>
    <x v="1"/>
    <x v="69"/>
    <s v="02-25-2025 09:41"/>
    <s v="02-26-2025 09:41"/>
    <s v="false"/>
    <s v="03-08-2025 10:41"/>
    <s v="false"/>
    <s v="02-25-2025 12:36"/>
    <s v="C M, Saravanan"/>
    <x v="9"/>
    <n v="0.44430075779815359"/>
    <n v="53"/>
  </r>
  <r>
    <x v="2935"/>
    <x v="3481"/>
    <s v="Brennan, Barbara"/>
    <x v="1"/>
    <x v="51"/>
    <s v="02-25-2025 13:41"/>
    <s v="02-25-2025 21:41"/>
    <s v="false"/>
    <s v="03-03-2025 06:41"/>
    <s v="false"/>
    <s v="02-25-2025 20:31"/>
    <s v="C M, Saravanan"/>
    <x v="9"/>
    <n v="0.64937056966574902"/>
    <n v="85"/>
  </r>
  <r>
    <x v="2936"/>
    <x v="3482"/>
    <s v="Iannello, Philip"/>
    <x v="1"/>
    <x v="64"/>
    <s v="02-25-2025 14:46"/>
    <s v="02-26-2025 14:46"/>
    <s v="false"/>
    <s v="03-08-2025 15:46"/>
    <s v="false"/>
    <s v="02-26-2025 08:24"/>
    <s v="C M, Saravanan"/>
    <x v="16"/>
    <n v="0.16720917220321918"/>
    <n v="11"/>
  </r>
  <r>
    <x v="2937"/>
    <x v="3483"/>
    <s v="Wildstein, Gregg"/>
    <x v="1"/>
    <x v="51"/>
    <s v="02-25-2025 15:33"/>
    <s v="02-25-2025 23:33"/>
    <s v="false"/>
    <s v="03-03-2025 08:33"/>
    <s v="false"/>
    <s v="02-25-2025 18:16"/>
    <s v="C M, Saravanan"/>
    <x v="9"/>
    <n v="0.79693223468150121"/>
    <n v="112"/>
  </r>
  <r>
    <x v="2938"/>
    <x v="3484"/>
    <s v="DeMello, Kate"/>
    <x v="1"/>
    <x v="68"/>
    <s v="02-25-2025 09:29"/>
    <s v="02-26-2025 09:29"/>
    <s v="false"/>
    <s v="03-08-2025 10:29"/>
    <s v="false"/>
    <s v="02-25-2025 16:10"/>
    <s v="C M, Saravanan"/>
    <x v="9"/>
    <n v="4.68091724834655E-2"/>
    <n v="7"/>
  </r>
  <r>
    <x v="698"/>
    <x v="3485"/>
    <s v="Perez, Kenny"/>
    <x v="2"/>
    <x v="74"/>
    <s v="02-25-2025 10:09"/>
    <s v="02-26-2025 10:09"/>
    <s v="false"/>
    <s v="03-11-2025 10:09"/>
    <s v="false"/>
    <s v="02-26-2025 09:45"/>
    <s v="Smith, Sean"/>
    <x v="16"/>
    <n v="0.71220011715009102"/>
    <n v="49"/>
  </r>
  <r>
    <x v="2939"/>
    <x v="3486"/>
    <s v="Heery, Madison"/>
    <x v="1"/>
    <x v="29"/>
    <s v="02-25-2025 10:20"/>
    <s v="02-26-2025 10:20"/>
    <s v="false"/>
    <s v="03-08-2025 11:20"/>
    <s v="false"/>
    <s v="02-25-2025 15:19"/>
    <s v="C M, Saravanan"/>
    <x v="9"/>
    <n v="0.4672167219012292"/>
    <n v="38"/>
  </r>
  <r>
    <x v="2940"/>
    <x v="3487"/>
    <s v="Lim, Sandra"/>
    <x v="1"/>
    <x v="40"/>
    <s v="02-25-2025 10:29"/>
    <s v="02-26-2025 10:29"/>
    <s v="true"/>
    <s v="03-08-2025 11:29"/>
    <s v="false"/>
    <s v="02-26-2025 17:16"/>
    <s v="C M, Saravanan"/>
    <x v="16"/>
    <n v="0.88206961414572649"/>
    <n v="125"/>
  </r>
  <r>
    <x v="722"/>
    <x v="3488"/>
    <s v="Teo, Sharon"/>
    <x v="1"/>
    <x v="33"/>
    <s v="02-25-2025 10:57"/>
    <s v="02-26-2025 10:57"/>
    <s v="false"/>
    <s v="03-08-2025 11:57"/>
    <s v="false"/>
    <s v="02-25-2025 15:30"/>
    <s v="C M, Saravanan"/>
    <x v="9"/>
    <n v="0.48283099032522858"/>
    <n v="59"/>
  </r>
  <r>
    <x v="2941"/>
    <x v="3489"/>
    <s v="Leake, Dorothy"/>
    <x v="1"/>
    <x v="64"/>
    <s v="02-25-2025 13:05"/>
    <s v="02-26-2025 13:05"/>
    <s v="false"/>
    <s v="03-08-2025 14:05"/>
    <s v="false"/>
    <s v="02-25-2025 14:18"/>
    <s v="C M, Saravanan"/>
    <x v="9"/>
    <n v="0.74066352255412782"/>
    <n v="63"/>
  </r>
  <r>
    <x v="2942"/>
    <x v="3490"/>
    <s v="Muhammad, Abdullah T."/>
    <x v="2"/>
    <x v="24"/>
    <s v="02-25-2025 13:36"/>
    <s v="02-26-2025 13:36"/>
    <s v="false"/>
    <s v="03-11-2025 13:36"/>
    <s v="false"/>
    <s v="02-25-2025 16:30"/>
    <s v="Sanjuan, Sonja"/>
    <x v="9"/>
    <n v="0.87280199422565474"/>
    <n v="32"/>
  </r>
  <r>
    <x v="2943"/>
    <x v="3491"/>
    <s v="Shah, Yash"/>
    <x v="1"/>
    <x v="45"/>
    <s v="02-25-2025 14:57"/>
    <s v="02-25-2025 22:57"/>
    <s v="false"/>
    <s v="03-03-2025 07:57"/>
    <s v="false"/>
    <s v="02-26-2025 06:29"/>
    <s v="C M, Saravanan"/>
    <x v="16"/>
    <n v="0.40172289091863256"/>
    <n v="38"/>
  </r>
  <r>
    <x v="2944"/>
    <x v="3492"/>
    <s v="Caruso, Christina"/>
    <x v="1"/>
    <x v="45"/>
    <s v="02-25-2025 15:32"/>
    <s v="02-25-2025 23:32"/>
    <s v="false"/>
    <s v="03-03-2025 08:32"/>
    <s v="false"/>
    <s v="02-26-2025 06:42"/>
    <s v="C M, Saravanan"/>
    <x v="16"/>
    <n v="0.73112689088534477"/>
    <n v="77"/>
  </r>
  <r>
    <x v="2945"/>
    <x v="3493"/>
    <s v="Caruso, Christina"/>
    <x v="1"/>
    <x v="43"/>
    <s v="02-25-2025 17:44"/>
    <s v="02-26-2025 01:44"/>
    <s v="false"/>
    <s v="03-03-2025 10:44"/>
    <s v="false"/>
    <s v="02-25-2025 23:59"/>
    <s v="C M, Saravanan"/>
    <x v="9"/>
    <n v="0.10055729797181334"/>
    <n v="5"/>
  </r>
  <r>
    <x v="353"/>
    <x v="3494"/>
    <s v="Nagalla, Chandrika Chowdary"/>
    <x v="1"/>
    <x v="62"/>
    <s v="02-25-2025 05:39"/>
    <s v="02-26-2025 05:39"/>
    <s v="false"/>
    <s v="03-07-2025 22:39"/>
    <s v="false"/>
    <s v="02-25-2025 06:50"/>
    <s v="Sinha, Mahesh"/>
    <x v="9"/>
    <n v="0.26961061258123786"/>
    <n v="41"/>
  </r>
  <r>
    <x v="239"/>
    <x v="3495"/>
    <s v="Wilson, Dawna"/>
    <x v="1"/>
    <x v="52"/>
    <s v="02-25-2025 07:54"/>
    <s v="02-26-2025 07:54"/>
    <s v="false"/>
    <s v="03-08-2025 08:55"/>
    <s v="false"/>
    <s v="02-25-2025 08:20"/>
    <s v="C M, Saravanan"/>
    <x v="9"/>
    <n v="0.97152122140217612"/>
    <n v="131"/>
  </r>
  <r>
    <x v="2946"/>
    <x v="3496"/>
    <s v="Vyas, Rimpita"/>
    <x v="1"/>
    <x v="52"/>
    <s v="02-25-2025 12:55"/>
    <s v="02-26-2025 12:55"/>
    <s v="false"/>
    <s v="03-08-2025 13:55"/>
    <s v="false"/>
    <s v="02-25-2025 14:23"/>
    <s v="C M, Saravanan"/>
    <x v="9"/>
    <n v="0.343523782497409"/>
    <n v="51"/>
  </r>
  <r>
    <x v="2947"/>
    <x v="3497"/>
    <s v="Nguyen, Vu"/>
    <x v="1"/>
    <x v="46"/>
    <s v="02-25-2025 12:55"/>
    <s v="02-26-2025 12:55"/>
    <s v="false"/>
    <s v="03-08-2025 13:55"/>
    <s v="false"/>
    <s v="02-26-2025 15:26"/>
    <s v="C M, Saravanan"/>
    <x v="16"/>
    <n v="0.35522366078219914"/>
    <n v="53"/>
  </r>
  <r>
    <x v="1679"/>
    <x v="3498"/>
    <s v="Singh, Suraj"/>
    <x v="1"/>
    <x v="39"/>
    <s v="02-25-2025 05:15"/>
    <s v="02-26-2025 05:15"/>
    <s v="false"/>
    <s v="03-07-2025 22:15"/>
    <s v="false"/>
    <s v="02-25-2025 07:12"/>
    <s v="Sinha, Mahesh"/>
    <x v="9"/>
    <n v="0.26378279512970748"/>
    <n v="38"/>
  </r>
  <r>
    <x v="2948"/>
    <x v="3499"/>
    <s v="Di Diego, M. Laura"/>
    <x v="1"/>
    <x v="29"/>
    <s v="02-25-2025 09:31"/>
    <s v="02-26-2025 09:31"/>
    <s v="false"/>
    <s v="03-08-2025 10:32"/>
    <s v="false"/>
    <s v="02-25-2025 17:09"/>
    <s v="C M, Saravanan"/>
    <x v="9"/>
    <n v="0.90895073870892307"/>
    <n v="68"/>
  </r>
  <r>
    <x v="2949"/>
    <x v="3500"/>
    <s v="Hauser, Allison"/>
    <x v="1"/>
    <x v="69"/>
    <s v="02-25-2025 09:36"/>
    <s v="02-26-2025 09:36"/>
    <s v="false"/>
    <s v="03-08-2025 10:36"/>
    <s v="false"/>
    <s v="02-25-2025 16:05"/>
    <s v="C M, Saravanan"/>
    <x v="9"/>
    <n v="0.46056521208910284"/>
    <n v="54"/>
  </r>
  <r>
    <x v="2950"/>
    <x v="3501"/>
    <s v="Yu, Rebecca"/>
    <x v="2"/>
    <x v="27"/>
    <s v="02-25-2025 09:52"/>
    <s v="02-26-2025 09:52"/>
    <s v="false"/>
    <s v="03-11-2025 09:52"/>
    <s v="false"/>
    <s v="02-25-2025 17:59"/>
    <s v="Sanjuan, Sonja"/>
    <x v="9"/>
    <n v="0.13320927991900378"/>
    <n v="11"/>
  </r>
  <r>
    <x v="2951"/>
    <x v="3502"/>
    <s v="Selesky, Alexandra"/>
    <x v="2"/>
    <x v="22"/>
    <s v="02-25-2025 10:13"/>
    <s v="02-26-2025 10:13"/>
    <s v="false"/>
    <s v="03-11-2025 10:13"/>
    <s v="false"/>
    <s v="02-25-2025 11:06"/>
    <s v="Sanjuan, Sonja"/>
    <x v="9"/>
    <n v="2.6410186672965241E-2"/>
    <n v="4"/>
  </r>
  <r>
    <x v="2952"/>
    <x v="3503"/>
    <s v="Shkreli, Amanda"/>
    <x v="1"/>
    <x v="72"/>
    <s v="02-25-2025 10:31"/>
    <s v="02-26-2025 10:31"/>
    <s v="false"/>
    <s v="03-08-2025 11:31"/>
    <s v="false"/>
    <s v="02-25-2025 14:00"/>
    <s v="C M, Saravanan"/>
    <x v="9"/>
    <n v="0.27564833449778914"/>
    <n v="18"/>
  </r>
  <r>
    <x v="863"/>
    <x v="3504"/>
    <s v="Lawrence, Abin"/>
    <x v="3"/>
    <x v="77"/>
    <s v="02-25-2025 10:56"/>
    <s v="02-25-2025 16:56"/>
    <s v="false"/>
    <s v="02-27-2025 10:56"/>
    <s v="false"/>
    <s v="02-25-2025 13:00"/>
    <s v="Paul, Kimberly"/>
    <x v="9"/>
    <n v="0.9131413743875294"/>
    <n v="34"/>
  </r>
  <r>
    <x v="2953"/>
    <x v="3505"/>
    <s v="Fletcher, Joan"/>
    <x v="2"/>
    <x v="6"/>
    <s v="02-25-2025 12:40"/>
    <s v="02-26-2025 12:40"/>
    <s v="false"/>
    <s v="03-11-2025 12:40"/>
    <s v="false"/>
    <s v="02-25-2025 12:40"/>
    <s v="Smith, Sean"/>
    <x v="9"/>
    <n v="0.38562598018842775"/>
    <n v="25"/>
  </r>
  <r>
    <x v="2954"/>
    <x v="3506"/>
    <s v="Fletcher, Joan"/>
    <x v="2"/>
    <x v="6"/>
    <s v="02-25-2025 12:44"/>
    <s v="02-26-2025 12:44"/>
    <s v="false"/>
    <s v="03-11-2025 12:44"/>
    <s v="false"/>
    <s v="02-25-2025 12:44"/>
    <s v="Smith, Sean"/>
    <x v="9"/>
    <n v="0.80356258773483091"/>
    <n v="49"/>
  </r>
  <r>
    <x v="2955"/>
    <x v="3507"/>
    <s v="Klingbeil, Enola"/>
    <x v="2"/>
    <x v="6"/>
    <s v="02-25-2025 12:45"/>
    <s v="02-26-2025 12:45"/>
    <s v="false"/>
    <s v="03-11-2025 12:45"/>
    <s v="false"/>
    <s v="02-25-2025 12:45"/>
    <s v="Smith, Sean"/>
    <x v="9"/>
    <n v="0.38670584009773468"/>
    <n v="26"/>
  </r>
  <r>
    <x v="2956"/>
    <x v="3508"/>
    <s v="Koszel, Ted"/>
    <x v="1"/>
    <x v="66"/>
    <s v="02-25-2025 12:48"/>
    <s v="02-25-2025 20:48"/>
    <s v="false"/>
    <s v="03-03-2025 05:48"/>
    <s v="false"/>
    <s v="02-25-2025 13:43"/>
    <s v="C M, Saravanan"/>
    <x v="9"/>
    <n v="0.23138448021637392"/>
    <n v="17"/>
  </r>
  <r>
    <x v="2957"/>
    <x v="3509"/>
    <s v="Coffey, Robin"/>
    <x v="2"/>
    <x v="6"/>
    <s v="02-25-2025 12:49"/>
    <s v="02-26-2025 12:49"/>
    <s v="false"/>
    <s v="03-11-2025 12:49"/>
    <s v="false"/>
    <s v="02-25-2025 12:49"/>
    <s v="Smith, Sean"/>
    <x v="9"/>
    <n v="4.1685005850192747E-2"/>
    <n v="4"/>
  </r>
  <r>
    <x v="2958"/>
    <x v="3510"/>
    <s v="Heirendt, Joseph P."/>
    <x v="1"/>
    <x v="40"/>
    <s v="02-25-2025 12:52"/>
    <s v="02-26-2025 12:52"/>
    <s v="false"/>
    <s v="03-08-2025 13:53"/>
    <s v="false"/>
    <s v="02-25-2025 12:55"/>
    <s v="C M, Saravanan"/>
    <x v="9"/>
    <n v="0.37189017106436018"/>
    <n v="57"/>
  </r>
  <r>
    <x v="2959"/>
    <x v="3511"/>
    <s v="Burke Javier, Tanisha"/>
    <x v="1"/>
    <x v="72"/>
    <s v="02-25-2025 10:13"/>
    <s v="02-26-2025 10:13"/>
    <s v="false"/>
    <s v="03-08-2025 11:13"/>
    <s v="false"/>
    <s v="02-25-2025 13:55"/>
    <s v="C M, Saravanan"/>
    <x v="9"/>
    <n v="0.45978810953558547"/>
    <n v="38"/>
  </r>
  <r>
    <x v="2960"/>
    <x v="3512"/>
    <s v="Talluto, Joseph"/>
    <x v="1"/>
    <x v="51"/>
    <s v="02-25-2025 10:30"/>
    <s v="02-25-2025 18:30"/>
    <s v="false"/>
    <s v="03-03-2025 03:30"/>
    <s v="false"/>
    <s v="02-25-2025 15:08"/>
    <s v="C M, Saravanan"/>
    <x v="9"/>
    <n v="0.18074688792051774"/>
    <n v="23"/>
  </r>
  <r>
    <x v="2961"/>
    <x v="3513"/>
    <s v="Ford, Steven"/>
    <x v="1"/>
    <x v="32"/>
    <s v="02-25-2025 10:39"/>
    <s v="02-26-2025 10:39"/>
    <s v="false"/>
    <s v="03-08-2025 11:39"/>
    <s v="false"/>
    <s v="02-25-2025 15:04"/>
    <s v="C M, Saravanan"/>
    <x v="9"/>
    <n v="0.32992052207759215"/>
    <n v="27"/>
  </r>
  <r>
    <x v="2962"/>
    <x v="3514"/>
    <s v="Przybyl, Matthew"/>
    <x v="2"/>
    <x v="21"/>
    <s v="02-25-2025 12:05"/>
    <s v="02-26-2025 08:05"/>
    <s v="true"/>
    <s v="03-04-2025 12:05"/>
    <s v="false"/>
    <s v="02-28-2025 13:27"/>
    <s v="Sanjuan, Sonja"/>
    <x v="19"/>
    <n v="0.86451536892226588"/>
    <n v="52"/>
  </r>
  <r>
    <x v="2963"/>
    <x v="3515"/>
    <s v="Tate, Melissa"/>
    <x v="1"/>
    <x v="45"/>
    <s v="02-25-2025 12:35"/>
    <s v="02-26-2025 12:35"/>
    <s v="false"/>
    <s v="03-08-2025 13:35"/>
    <s v="false"/>
    <s v="02-26-2025 11:47"/>
    <s v="C M, Saravanan"/>
    <x v="16"/>
    <n v="0.27547488632112282"/>
    <n v="26"/>
  </r>
  <r>
    <x v="2964"/>
    <x v="3516"/>
    <s v="Zhang, Gary"/>
    <x v="2"/>
    <x v="17"/>
    <s v="02-25-2025 14:22"/>
    <s v="02-26-2025 14:22"/>
    <s v="false"/>
    <s v="03-11-2025 14:22"/>
    <s v="false"/>
    <s v="02-25-2025 14:38"/>
    <s v="Mandi, Joe"/>
    <x v="9"/>
    <n v="0.57240518827627418"/>
    <n v="43"/>
  </r>
  <r>
    <x v="2965"/>
    <x v="3517"/>
    <s v="Ng, Allen"/>
    <x v="1"/>
    <x v="33"/>
    <s v="02-25-2025 14:34"/>
    <s v="02-26-2025 13:21"/>
    <s v="false"/>
    <s v="03-03-2025 22:21"/>
    <s v="false"/>
    <s v="02-27-2025 10:40"/>
    <s v="C M, Saravanan"/>
    <x v="15"/>
    <n v="0.71800252121156172"/>
    <n v="87"/>
  </r>
  <r>
    <x v="2966"/>
    <x v="3518"/>
    <s v="Kornilova, Svetlana"/>
    <x v="2"/>
    <x v="53"/>
    <s v="02-25-2025 17:58"/>
    <s v="02-27-2025 10:32"/>
    <s v="false"/>
    <s v="03-12-2025 10:33"/>
    <s v="false"/>
    <s v="02-27-2025 03:34"/>
    <s v="Lorenz, Joshua D."/>
    <x v="15"/>
    <n v="3.132937216312337E-2"/>
    <n v="1"/>
  </r>
  <r>
    <x v="2967"/>
    <x v="3519"/>
    <s v="West, Hillary"/>
    <x v="1"/>
    <x v="64"/>
    <s v="02-24-2025 22:34"/>
    <s v="02-25-2025 22:34"/>
    <s v="false"/>
    <s v="03-07-2025 15:34"/>
    <s v="false"/>
    <s v="02-25-2025 08:50"/>
    <s v="C M, Saravanan"/>
    <x v="9"/>
    <n v="0.80757449644113832"/>
    <n v="74"/>
  </r>
  <r>
    <x v="2968"/>
    <x v="3520"/>
    <s v="Bedekar, Daksh"/>
    <x v="1"/>
    <x v="37"/>
    <s v="02-25-2025 05:36"/>
    <s v="02-26-2025 05:36"/>
    <s v="false"/>
    <s v="03-07-2025 22:37"/>
    <s v="false"/>
    <s v="02-25-2025 06:13"/>
    <s v="Sinha, Mahesh"/>
    <x v="9"/>
    <n v="0.92841356761455252"/>
    <n v="103"/>
  </r>
  <r>
    <x v="2969"/>
    <x v="3521"/>
    <s v="Patel, Himanshu"/>
    <x v="1"/>
    <x v="39"/>
    <s v="02-25-2025 06:35"/>
    <s v="02-26-2025 07:42"/>
    <s v="false"/>
    <s v="03-08-2025 08:42"/>
    <s v="false"/>
    <s v="02-26-2025 04:41"/>
    <s v="Sinha, Mahesh"/>
    <x v="16"/>
    <n v="0.60792199531943969"/>
    <n v="100"/>
  </r>
  <r>
    <x v="2970"/>
    <x v="3522"/>
    <s v="Williams, Tiffanie"/>
    <x v="2"/>
    <x v="54"/>
    <s v="02-25-2025 09:28"/>
    <s v="02-26-2025 09:28"/>
    <s v="false"/>
    <s v="03-11-2025 09:28"/>
    <s v="false"/>
    <s v="02-25-2025 20:18"/>
    <s v="Sanjuan, Sonja"/>
    <x v="9"/>
    <n v="0.56200995358261185"/>
    <n v="29"/>
  </r>
  <r>
    <x v="2971"/>
    <x v="3523"/>
    <s v="Jajal, Khyati"/>
    <x v="1"/>
    <x v="69"/>
    <s v="02-25-2025 09:42"/>
    <s v="02-26-2025 09:42"/>
    <s v="false"/>
    <s v="03-08-2025 10:42"/>
    <s v="false"/>
    <s v="02-25-2025 14:16"/>
    <s v="C M, Saravanan"/>
    <x v="9"/>
    <n v="0.55379052097100545"/>
    <n v="69"/>
  </r>
  <r>
    <x v="2972"/>
    <x v="3524"/>
    <s v="Sethi, Sunny"/>
    <x v="1"/>
    <x v="40"/>
    <s v="02-25-2025 10:13"/>
    <s v="02-25-2025 14:13"/>
    <s v="true"/>
    <s v="02-27-2025 10:13"/>
    <s v="false"/>
    <s v="02-26-2025 11:35"/>
    <s v="C M, Saravanan"/>
    <x v="16"/>
    <n v="6.100170384185355E-2"/>
    <n v="6"/>
  </r>
  <r>
    <x v="2973"/>
    <x v="3525"/>
    <s v="Libasci, Paloma"/>
    <x v="2"/>
    <x v="31"/>
    <s v="02-25-2025 10:19"/>
    <s v="02-26-2025 10:19"/>
    <s v="false"/>
    <s v="03-11-2025 10:19"/>
    <s v="false"/>
    <s v="02-26-2025 11:19"/>
    <s v="Smith, Sean"/>
    <x v="16"/>
    <n v="0.31016465464347953"/>
    <n v="10"/>
  </r>
  <r>
    <x v="2974"/>
    <x v="3526"/>
    <s v="Kikani, Rinal"/>
    <x v="1"/>
    <x v="29"/>
    <s v="02-25-2025 10:21"/>
    <s v="02-27-2025 05:33"/>
    <s v="false"/>
    <s v="03-09-2025 15:03"/>
    <s v="false"/>
    <s v="02-26-2025 12:28"/>
    <s v="C M, Saravanan"/>
    <x v="16"/>
    <n v="0.36257010875668583"/>
    <n v="28"/>
  </r>
  <r>
    <x v="2975"/>
    <x v="3527"/>
    <s v="Przybyl, Matthew"/>
    <x v="2"/>
    <x v="21"/>
    <s v="02-25-2025 11:27"/>
    <s v="02-26-2025 07:27"/>
    <s v="false"/>
    <s v="03-04-2025 11:27"/>
    <s v="false"/>
    <s v="02-25-2025 11:29"/>
    <s v="Sanjuan, Sonja"/>
    <x v="9"/>
    <n v="0.18582773764262672"/>
    <n v="12"/>
  </r>
  <r>
    <x v="2976"/>
    <x v="3528"/>
    <s v="Shree, Ramya"/>
    <x v="1"/>
    <x v="69"/>
    <s v="02-25-2025 11:39"/>
    <s v="02-26-2025 11:39"/>
    <s v="false"/>
    <s v="03-08-2025 12:39"/>
    <s v="false"/>
    <s v="02-26-2025 10:21"/>
    <s v="C M, Saravanan"/>
    <x v="16"/>
    <n v="0.71215986638918283"/>
    <n v="90"/>
  </r>
  <r>
    <x v="428"/>
    <x v="3529"/>
    <s v="Hazizaj, Gentjana"/>
    <x v="2"/>
    <x v="74"/>
    <s v="02-25-2025 14:27"/>
    <s v="02-26-2025 10:27"/>
    <s v="false"/>
    <s v="03-04-2025 14:27"/>
    <s v="false"/>
    <s v="02-26-2025 15:40"/>
    <s v="Smith, Sean"/>
    <x v="16"/>
    <n v="0.63254147808872307"/>
    <n v="42"/>
  </r>
  <r>
    <x v="2977"/>
    <x v="3530"/>
    <s v="Bardhi, Besian"/>
    <x v="1"/>
    <x v="1"/>
    <s v="02-25-2025 15:46"/>
    <s v="02-26-2025 15:46"/>
    <s v="false"/>
    <s v="03-08-2025 16:46"/>
    <s v="false"/>
    <s v="02-26-2025 15:04"/>
    <s v="C M, Saravanan"/>
    <x v="16"/>
    <n v="0.3997919580971343"/>
    <n v="32"/>
  </r>
  <r>
    <x v="15"/>
    <x v="3531"/>
    <s v="Ticktin, Audrey"/>
    <x v="2"/>
    <x v="35"/>
    <s v="02-25-2025 17:28"/>
    <s v="02-26-2025 17:28"/>
    <s v="false"/>
    <s v="03-11-2025 17:29"/>
    <s v="false"/>
    <s v="02-27-2025 14:20"/>
    <s v="Smith, Sean"/>
    <x v="15"/>
    <n v="0.93360187130947692"/>
    <n v="49"/>
  </r>
  <r>
    <x v="2978"/>
    <x v="3532"/>
    <s v="N, Pavithra"/>
    <x v="1"/>
    <x v="56"/>
    <s v="02-25-2025 02:05"/>
    <s v="02-26-2025 02:05"/>
    <s v="false"/>
    <s v="03-07-2025 19:06"/>
    <s v="false"/>
    <s v="02-26-2025 09:27"/>
    <s v="Sinha, Mahesh"/>
    <x v="16"/>
    <n v="0.24711965422857618"/>
    <n v="13"/>
  </r>
  <r>
    <x v="307"/>
    <x v="3533"/>
    <s v="Didwania, Rashi"/>
    <x v="1"/>
    <x v="62"/>
    <s v="02-25-2025 11:35"/>
    <s v="02-26-2025 11:35"/>
    <s v="false"/>
    <s v="03-08-2025 12:35"/>
    <s v="false"/>
    <s v="02-26-2025 01:02"/>
    <s v="Sinha, Mahesh"/>
    <x v="16"/>
    <n v="0.3611975782149337"/>
    <n v="56"/>
  </r>
  <r>
    <x v="2114"/>
    <x v="3534"/>
    <s v="Castillejo, Gonzalo"/>
    <x v="1"/>
    <x v="51"/>
    <s v="02-25-2025 12:09"/>
    <s v="02-25-2025 20:09"/>
    <s v="false"/>
    <s v="03-03-2025 05:09"/>
    <s v="false"/>
    <s v="02-25-2025 19:12"/>
    <s v="C M, Saravanan"/>
    <x v="9"/>
    <n v="0.62052400317517187"/>
    <n v="83"/>
  </r>
  <r>
    <x v="680"/>
    <x v="3535"/>
    <s v="Dilo, Amarilda"/>
    <x v="1"/>
    <x v="33"/>
    <s v="02-25-2025 13:14"/>
    <s v="02-26-2025 13:14"/>
    <s v="true"/>
    <s v="03-08-2025 14:15"/>
    <s v="false"/>
    <s v="02-27-2025 10:41"/>
    <s v="C M, Saravanan"/>
    <x v="15"/>
    <n v="4.8829149272173189E-2"/>
    <n v="6"/>
  </r>
  <r>
    <x v="2979"/>
    <x v="3536"/>
    <s v="Cham, Wai Lam"/>
    <x v="2"/>
    <x v="22"/>
    <s v="02-25-2025 16:22"/>
    <s v="02-26-2025 16:22"/>
    <s v="true"/>
    <s v="03-11-2025 16:22"/>
    <s v="false"/>
    <s v="02-27-2025 10:33"/>
    <s v="Sanjuan, Sonja"/>
    <x v="15"/>
    <n v="5.2176961262696553E-2"/>
    <n v="10"/>
  </r>
  <r>
    <x v="2980"/>
    <x v="3537"/>
    <s v="Meyers, Austin"/>
    <x v="1"/>
    <x v="40"/>
    <s v="02-25-2025 17:03"/>
    <s v="02-25-2025 21:03"/>
    <s v="false"/>
    <s v="02-27-2025 17:03"/>
    <s v="false"/>
    <s v="02-25-2025 17:54"/>
    <s v="C M, Saravanan"/>
    <x v="9"/>
    <n v="0.37936774624061775"/>
    <n v="59"/>
  </r>
  <r>
    <x v="2484"/>
    <x v="3538"/>
    <s v="Bao, Michelle"/>
    <x v="1"/>
    <x v="40"/>
    <s v="02-25-2025 18:20"/>
    <s v="02-26-2025 18:20"/>
    <s v="false"/>
    <s v="03-08-2025 19:20"/>
    <s v="false"/>
    <s v="02-25-2025 19:01"/>
    <s v="C M, Saravanan"/>
    <x v="9"/>
    <n v="0.36217774624909738"/>
    <n v="55"/>
  </r>
  <r>
    <x v="2981"/>
    <x v="3539"/>
    <s v="Rami, Sejal"/>
    <x v="1"/>
    <x v="29"/>
    <s v="02-25-2025 06:44"/>
    <s v="02-26-2025 06:44"/>
    <s v="false"/>
    <s v="03-07-2025 23:44"/>
    <s v="false"/>
    <s v="02-25-2025 08:57"/>
    <s v="C M, Saravanan"/>
    <x v="9"/>
    <n v="0.21956428632319225"/>
    <n v="21"/>
  </r>
  <r>
    <x v="2982"/>
    <x v="3540"/>
    <s v="Yin, Feng"/>
    <x v="1"/>
    <x v="29"/>
    <s v="02-25-2025 09:51"/>
    <s v="02-26-2025 09:51"/>
    <s v="false"/>
    <s v="03-08-2025 10:51"/>
    <s v="false"/>
    <s v="02-25-2025 11:06"/>
    <s v="C M, Saravanan"/>
    <x v="9"/>
    <n v="9.3683736324308486E-2"/>
    <n v="7"/>
  </r>
  <r>
    <x v="2983"/>
    <x v="3541"/>
    <s v="Mussig, Donna"/>
    <x v="1"/>
    <x v="32"/>
    <s v="02-25-2025 10:46"/>
    <s v="02-26-2025 10:46"/>
    <s v="false"/>
    <s v="03-08-2025 11:46"/>
    <s v="false"/>
    <s v="02-25-2025 14:29"/>
    <s v="C M, Saravanan"/>
    <x v="9"/>
    <n v="0.83321519331015637"/>
    <n v="47"/>
  </r>
  <r>
    <x v="2984"/>
    <x v="3542"/>
    <s v="Pelissier, Rodney"/>
    <x v="2"/>
    <x v="21"/>
    <s v="02-25-2025 10:49"/>
    <s v="02-25-2025 14:49"/>
    <s v="true"/>
    <s v="02-27-2025 10:49"/>
    <s v="false"/>
    <s v="02-25-2025 18:45"/>
    <s v="Sanjuan, Sonja"/>
    <x v="9"/>
    <n v="0.18072742659262098"/>
    <n v="11"/>
  </r>
  <r>
    <x v="2596"/>
    <x v="3543"/>
    <s v="Horowitz, Robert"/>
    <x v="1"/>
    <x v="29"/>
    <s v="02-25-2025 10:52"/>
    <s v="02-26-2025 10:52"/>
    <s v="false"/>
    <s v="03-08-2025 11:52"/>
    <s v="false"/>
    <s v="02-25-2025 15:45"/>
    <s v="C M, Saravanan"/>
    <x v="9"/>
    <n v="2.8772480503433728E-2"/>
    <n v="2"/>
  </r>
  <r>
    <x v="2985"/>
    <x v="3544"/>
    <s v="Matiatos, Jerry"/>
    <x v="1"/>
    <x v="69"/>
    <s v="02-25-2025 11:01"/>
    <s v="02-26-2025 11:01"/>
    <s v="false"/>
    <s v="03-08-2025 12:01"/>
    <s v="false"/>
    <s v="02-25-2025 14:06"/>
    <s v="C M, Saravanan"/>
    <x v="9"/>
    <n v="0.54891121673649723"/>
    <n v="67"/>
  </r>
  <r>
    <x v="2986"/>
    <x v="3545"/>
    <s v="Mohan, Simmon"/>
    <x v="2"/>
    <x v="21"/>
    <s v="02-25-2025 11:31"/>
    <s v="02-25-2025 15:31"/>
    <s v="false"/>
    <s v="02-27-2025 11:31"/>
    <s v="false"/>
    <s v="02-25-2025 14:43"/>
    <s v="Sanjuan, Sonja"/>
    <x v="9"/>
    <n v="0.76228458411474742"/>
    <n v="48"/>
  </r>
  <r>
    <x v="2987"/>
    <x v="3546"/>
    <s v="Mussig, Donna"/>
    <x v="2"/>
    <x v="3"/>
    <s v="02-25-2025 12:37"/>
    <s v="02-25-2025 13:37"/>
    <s v="true"/>
    <s v="02-26-2025 08:37"/>
    <s v="false"/>
    <s v="02-25-2025 16:52"/>
    <s v="Sanjuan, Sonja"/>
    <x v="9"/>
    <n v="0.93452881909303431"/>
    <n v="45"/>
  </r>
  <r>
    <x v="1958"/>
    <x v="3547"/>
    <s v="Bhambhani, Dishit"/>
    <x v="1"/>
    <x v="62"/>
    <s v="02-24-2025 21:20"/>
    <s v="-"/>
    <s v="false"/>
    <s v="03-07-2025 14:20"/>
    <s v="false"/>
    <s v="02-25-2025 01:10"/>
    <s v="Sinha, Mahesh"/>
    <x v="9"/>
    <n v="0.92490528130968619"/>
    <n v="128"/>
  </r>
  <r>
    <x v="2988"/>
    <x v="3548"/>
    <s v="Agrawal, Manav"/>
    <x v="1"/>
    <x v="62"/>
    <s v="02-25-2025 04:27"/>
    <s v="02-26-2025 04:27"/>
    <s v="false"/>
    <s v="03-07-2025 21:27"/>
    <s v="false"/>
    <s v="02-25-2025 05:17"/>
    <s v="Sinha, Mahesh"/>
    <x v="9"/>
    <n v="0.66163786442540495"/>
    <n v="96"/>
  </r>
  <r>
    <x v="2800"/>
    <x v="3549"/>
    <s v="Cohen, Robert"/>
    <x v="1"/>
    <x v="66"/>
    <s v="02-25-2025 09:27"/>
    <s v="02-26-2025 09:27"/>
    <s v="false"/>
    <s v="03-08-2025 10:27"/>
    <s v="false"/>
    <s v="02-25-2025 09:38"/>
    <s v="C M, Saravanan"/>
    <x v="9"/>
    <n v="0.45375025886487952"/>
    <n v="44"/>
  </r>
  <r>
    <x v="2989"/>
    <x v="3550"/>
    <s v="Rosenlund, Erin"/>
    <x v="0"/>
    <x v="13"/>
    <s v="02-25-2025 09:32"/>
    <s v="02-25-2025 17:32"/>
    <s v="false"/>
    <s v="03-04-2025 09:32"/>
    <s v="false"/>
    <s v="02-25-2025 09:33"/>
    <s v="Persells, Joe"/>
    <x v="9"/>
    <n v="0.9608697544686734"/>
    <n v="9"/>
  </r>
  <r>
    <x v="2990"/>
    <x v="3551"/>
    <s v="Pareek, Bulbul"/>
    <x v="1"/>
    <x v="56"/>
    <s v="02-25-2025 02:01"/>
    <s v="02-26-2025 02:01"/>
    <s v="false"/>
    <s v="03-07-2025 19:01"/>
    <s v="false"/>
    <s v="02-26-2025 06:14"/>
    <s v="Sinha, Mahesh"/>
    <x v="16"/>
    <n v="0.83673972348468617"/>
    <n v="47"/>
  </r>
  <r>
    <x v="2991"/>
    <x v="3552"/>
    <s v="Sharma, Shashank"/>
    <x v="1"/>
    <x v="37"/>
    <s v="02-25-2025 09:25"/>
    <s v="02-26-2025 09:25"/>
    <s v="false"/>
    <s v="03-08-2025 10:25"/>
    <s v="false"/>
    <s v="02-25-2025 10:46"/>
    <s v="Sinha, Mahesh"/>
    <x v="9"/>
    <n v="0.48504148674248071"/>
    <n v="58"/>
  </r>
  <r>
    <x v="2992"/>
    <x v="3553"/>
    <s v="Garcia, Michael"/>
    <x v="1"/>
    <x v="52"/>
    <s v="02-25-2025 09:37"/>
    <s v="02-26-2025 09:37"/>
    <s v="false"/>
    <s v="03-08-2025 10:37"/>
    <s v="false"/>
    <s v="02-25-2025 11:01"/>
    <s v="C M, Saravanan"/>
    <x v="9"/>
    <n v="0.53141313926915645"/>
    <n v="76"/>
  </r>
  <r>
    <x v="2684"/>
    <x v="3554"/>
    <s v="Harp, Kaitlin"/>
    <x v="1"/>
    <x v="68"/>
    <s v="02-25-2025 09:56"/>
    <s v="02-25-2025 13:56"/>
    <s v="false"/>
    <s v="02-27-2025 09:56"/>
    <s v="false"/>
    <s v="02-25-2025 16:18"/>
    <s v="C M, Saravanan"/>
    <x v="9"/>
    <n v="0.88411348040307125"/>
    <n v="87"/>
  </r>
  <r>
    <x v="2993"/>
    <x v="3555"/>
    <s v="Nunez, Monica"/>
    <x v="1"/>
    <x v="45"/>
    <s v="02-25-2025 09:56"/>
    <s v="02-25-2025 17:56"/>
    <s v="false"/>
    <s v="03-03-2025 02:56"/>
    <s v="false"/>
    <s v="02-25-2025 15:36"/>
    <s v="C M, Saravanan"/>
    <x v="9"/>
    <n v="0.87239882160498916"/>
    <n v="87"/>
  </r>
  <r>
    <x v="2994"/>
    <x v="3556"/>
    <s v="Davidson, Stephanie"/>
    <x v="2"/>
    <x v="63"/>
    <s v="02-25-2025 09:56"/>
    <s v="02-26-2025 09:56"/>
    <s v="false"/>
    <s v="03-11-2025 09:56"/>
    <s v="false"/>
    <s v="02-25-2025 15:57"/>
    <s v="Smith, Sean"/>
    <x v="9"/>
    <n v="0.82033635236471314"/>
    <n v="55"/>
  </r>
  <r>
    <x v="963"/>
    <x v="3557"/>
    <s v="Jenkins, Laura"/>
    <x v="1"/>
    <x v="40"/>
    <s v="02-25-2025 10:59"/>
    <s v="02-26-2025 10:59"/>
    <s v="false"/>
    <s v="03-08-2025 11:59"/>
    <s v="false"/>
    <s v="02-25-2025 15:15"/>
    <s v="C M, Saravanan"/>
    <x v="9"/>
    <n v="0.5396161968243155"/>
    <n v="75"/>
  </r>
  <r>
    <x v="2995"/>
    <x v="3558"/>
    <s v="Jacobsen, Paige"/>
    <x v="1"/>
    <x v="1"/>
    <s v="02-25-2025 13:05"/>
    <s v="02-26-2025 13:05"/>
    <s v="false"/>
    <s v="03-08-2025 14:05"/>
    <s v="false"/>
    <s v="02-26-2025 14:17"/>
    <s v="C M, Saravanan"/>
    <x v="16"/>
    <n v="0.12147546377651786"/>
    <n v="10"/>
  </r>
  <r>
    <x v="2996"/>
    <x v="3559"/>
    <s v="Solanki, Gaurav"/>
    <x v="2"/>
    <x v="17"/>
    <s v="02-24-2025 23:40"/>
    <s v="02-26-2025 07:00"/>
    <s v="false"/>
    <s v="03-11-2025 07:00"/>
    <s v="false"/>
    <s v="02-25-2025 12:47"/>
    <s v="Mandi, Joe"/>
    <x v="9"/>
    <n v="0.63648565943979718"/>
    <n v="50"/>
  </r>
  <r>
    <x v="2997"/>
    <x v="3560"/>
    <s v="Shah, Karan"/>
    <x v="1"/>
    <x v="60"/>
    <s v="02-25-2025 04:40"/>
    <s v="02-26-2025 04:40"/>
    <s v="false"/>
    <s v="03-07-2025 21:40"/>
    <s v="false"/>
    <s v="02-25-2025 05:25"/>
    <s v="Sinha, Mahesh"/>
    <x v="9"/>
    <n v="0.81539917774353921"/>
    <n v="45"/>
  </r>
  <r>
    <x v="2998"/>
    <x v="3561"/>
    <s v="O'Hare, Meagan"/>
    <x v="1"/>
    <x v="33"/>
    <s v="02-25-2025 09:37"/>
    <s v="02-26-2025 09:37"/>
    <s v="false"/>
    <s v="03-08-2025 10:37"/>
    <s v="false"/>
    <s v="02-25-2025 14:21"/>
    <s v="C M, Saravanan"/>
    <x v="9"/>
    <n v="0.11508351169606268"/>
    <n v="12"/>
  </r>
  <r>
    <x v="2999"/>
    <x v="3562"/>
    <s v="Svoboda, Megan"/>
    <x v="1"/>
    <x v="33"/>
    <s v="02-25-2025 09:43"/>
    <s v="02-26-2025 09:43"/>
    <s v="false"/>
    <s v="03-08-2025 10:43"/>
    <s v="false"/>
    <s v="02-25-2025 14:34"/>
    <s v="C M, Saravanan"/>
    <x v="9"/>
    <n v="0.95752837516092926"/>
    <n v="109"/>
  </r>
  <r>
    <x v="625"/>
    <x v="3563"/>
    <s v="DeMello, Kate"/>
    <x v="1"/>
    <x v="69"/>
    <s v="02-25-2025 09:49"/>
    <s v="02-26-2025 09:49"/>
    <s v="false"/>
    <s v="03-08-2025 10:49"/>
    <s v="false"/>
    <s v="02-25-2025 15:46"/>
    <s v="C M, Saravanan"/>
    <x v="9"/>
    <n v="0.2475574441192373"/>
    <n v="27"/>
  </r>
  <r>
    <x v="880"/>
    <x v="3564"/>
    <s v="Torres, Erick F."/>
    <x v="1"/>
    <x v="52"/>
    <s v="02-25-2025 09:50"/>
    <s v="02-26-2025 09:50"/>
    <s v="false"/>
    <s v="03-08-2025 10:50"/>
    <s v="false"/>
    <s v="02-27-2025 08:40"/>
    <s v="C M, Saravanan"/>
    <x v="15"/>
    <n v="0.52003370065920984"/>
    <n v="74"/>
  </r>
  <r>
    <x v="3000"/>
    <x v="3565"/>
    <s v="Ribaudo, Paul"/>
    <x v="1"/>
    <x v="52"/>
    <s v="02-25-2025 09:53"/>
    <s v="02-26-2025 09:53"/>
    <s v="false"/>
    <s v="03-08-2025 10:53"/>
    <s v="false"/>
    <s v="02-25-2025 10:45"/>
    <s v="C M, Saravanan"/>
    <x v="9"/>
    <n v="0.30312200656746024"/>
    <n v="43"/>
  </r>
  <r>
    <x v="3001"/>
    <x v="3566"/>
    <s v="Cisneros, Mariah"/>
    <x v="1"/>
    <x v="51"/>
    <s v="02-25-2025 13:20"/>
    <s v="02-25-2025 21:20"/>
    <s v="false"/>
    <s v="03-03-2025 06:20"/>
    <s v="false"/>
    <s v="02-26-2025 20:15"/>
    <s v="C M, Saravanan"/>
    <x v="16"/>
    <n v="0.31217716811296803"/>
    <n v="48"/>
  </r>
  <r>
    <x v="3002"/>
    <x v="3567"/>
    <s v="Noka, Freskim"/>
    <x v="1"/>
    <x v="46"/>
    <s v="02-25-2025 13:23"/>
    <s v="02-26-2025 13:23"/>
    <s v="false"/>
    <s v="03-08-2025 14:23"/>
    <s v="false"/>
    <s v="02-25-2025 13:24"/>
    <s v="C M, Saravanan"/>
    <x v="9"/>
    <n v="0.88224778291411876"/>
    <n v="112"/>
  </r>
  <r>
    <x v="1424"/>
    <x v="3568"/>
    <s v="Luo, Siwei"/>
    <x v="1"/>
    <x v="40"/>
    <s v="02-25-2025 14:50"/>
    <s v="02-25-2025 22:50"/>
    <s v="true"/>
    <s v="03-03-2025 07:50"/>
    <s v="false"/>
    <s v="02-26-2025 12:36"/>
    <s v="C M, Saravanan"/>
    <x v="16"/>
    <n v="0.75640363592265514"/>
    <n v="111"/>
  </r>
  <r>
    <x v="3003"/>
    <x v="3569"/>
    <s v="Maddox, Christina"/>
    <x v="1"/>
    <x v="43"/>
    <s v="02-25-2025 16:04"/>
    <s v="02-26-2025 14:51"/>
    <s v="false"/>
    <s v="03-03-2025 23:51"/>
    <s v="false"/>
    <s v="02-27-2025 01:03"/>
    <s v="C M, Saravanan"/>
    <x v="15"/>
    <n v="0.32799359155048524"/>
    <n v="17"/>
  </r>
  <r>
    <x v="3004"/>
    <x v="3570"/>
    <s v="Kharchariya, Vidhi"/>
    <x v="1"/>
    <x v="39"/>
    <s v="02-25-2025 01:22"/>
    <s v="02-26-2025 01:22"/>
    <s v="false"/>
    <s v="03-07-2025 18:22"/>
    <s v="false"/>
    <s v="02-27-2025 01:44"/>
    <s v="Sinha, Mahesh"/>
    <x v="15"/>
    <n v="0.15137529446036035"/>
    <n v="26"/>
  </r>
  <r>
    <x v="3005"/>
    <x v="3571"/>
    <s v="Dwivedi, Abhishek"/>
    <x v="1"/>
    <x v="37"/>
    <s v="02-25-2025 01:51"/>
    <s v="02-26-2025 01:51"/>
    <s v="false"/>
    <s v="03-07-2025 18:51"/>
    <s v="false"/>
    <s v="02-25-2025 03:12"/>
    <s v="Sinha, Mahesh"/>
    <x v="9"/>
    <n v="0.72847137166679166"/>
    <n v="75"/>
  </r>
  <r>
    <x v="3006"/>
    <x v="3572"/>
    <s v="Vohra, Gorav"/>
    <x v="1"/>
    <x v="29"/>
    <s v="02-25-2025 09:31"/>
    <s v="02-26-2025 09:31"/>
    <s v="false"/>
    <s v="03-08-2025 10:31"/>
    <s v="false"/>
    <s v="02-25-2025 10:58"/>
    <s v="C M, Saravanan"/>
    <x v="9"/>
    <n v="0.55313160554761132"/>
    <n v="43"/>
  </r>
  <r>
    <x v="3007"/>
    <x v="3573"/>
    <s v="Shah, Chintan"/>
    <x v="1"/>
    <x v="37"/>
    <s v="02-25-2025 09:40"/>
    <s v="02-25-2025 13:40"/>
    <s v="false"/>
    <s v="02-27-2025 09:40"/>
    <s v="false"/>
    <s v="02-25-2025 09:52"/>
    <s v="Sinha, Mahesh"/>
    <x v="9"/>
    <n v="3.2007476760031461E-2"/>
    <n v="5"/>
  </r>
  <r>
    <x v="997"/>
    <x v="3574"/>
    <s v="Modi, Nirja"/>
    <x v="1"/>
    <x v="66"/>
    <s v="02-25-2025 09:56"/>
    <s v="02-26-2025 09:56"/>
    <s v="false"/>
    <s v="03-08-2025 10:56"/>
    <s v="false"/>
    <s v="02-25-2025 12:13"/>
    <s v="C M, Saravanan"/>
    <x v="9"/>
    <n v="0.37059826579550825"/>
    <n v="31"/>
  </r>
  <r>
    <x v="880"/>
    <x v="3575"/>
    <s v="Kalata, Daniel"/>
    <x v="1"/>
    <x v="69"/>
    <s v="02-25-2025 10:30"/>
    <s v="02-26-2025 10:31"/>
    <s v="false"/>
    <s v="03-08-2025 11:31"/>
    <s v="false"/>
    <s v="02-25-2025 11:57"/>
    <s v="C M, Saravanan"/>
    <x v="9"/>
    <n v="0.69061366302640514"/>
    <n v="88"/>
  </r>
  <r>
    <x v="399"/>
    <x v="3576"/>
    <s v="Greenfield, Marcy"/>
    <x v="2"/>
    <x v="27"/>
    <s v="02-25-2025 11:46"/>
    <s v="02-26-2025 11:46"/>
    <s v="false"/>
    <s v="03-11-2025 11:46"/>
    <s v="false"/>
    <s v="02-25-2025 12:35"/>
    <s v="Sanjuan, Sonja"/>
    <x v="9"/>
    <n v="0.65382301522430275"/>
    <n v="44"/>
  </r>
  <r>
    <x v="250"/>
    <x v="3577"/>
    <s v="Donovan, Kaitlyn M."/>
    <x v="1"/>
    <x v="69"/>
    <s v="02-25-2025 12:01"/>
    <s v="02-26-2025 12:01"/>
    <s v="false"/>
    <s v="03-08-2025 13:01"/>
    <s v="false"/>
    <s v="02-26-2025 15:51"/>
    <s v="C M, Saravanan"/>
    <x v="16"/>
    <n v="0.12969784388642946"/>
    <n v="17"/>
  </r>
  <r>
    <x v="3008"/>
    <x v="3578"/>
    <s v="Iyer, Kartik"/>
    <x v="1"/>
    <x v="37"/>
    <s v="02-25-2025 12:24"/>
    <s v="02-26-2025 12:24"/>
    <s v="false"/>
    <s v="03-08-2025 13:24"/>
    <s v="false"/>
    <s v="02-26-2025 05:35"/>
    <s v="Sinha, Mahesh"/>
    <x v="16"/>
    <n v="0.16438884729473735"/>
    <n v="15"/>
  </r>
  <r>
    <x v="3009"/>
    <x v="3579"/>
    <s v="Goldberg, Greg"/>
    <x v="1"/>
    <x v="45"/>
    <s v="02-25-2025 11:22"/>
    <s v="02-25-2025 19:22"/>
    <s v="false"/>
    <s v="03-03-2025 04:22"/>
    <s v="false"/>
    <s v="02-25-2025 17:45"/>
    <s v="C M, Saravanan"/>
    <x v="9"/>
    <n v="0.29135575622954446"/>
    <n v="28"/>
  </r>
  <r>
    <x v="3010"/>
    <x v="3580"/>
    <s v="Goldberg, Greg"/>
    <x v="1"/>
    <x v="40"/>
    <s v="02-25-2025 16:16"/>
    <s v="02-26-2025 16:16"/>
    <s v="false"/>
    <s v="03-08-2025 17:16"/>
    <s v="false"/>
    <s v="02-26-2025 14:06"/>
    <s v="C M, Saravanan"/>
    <x v="16"/>
    <n v="0.80318880897870348"/>
    <n v="117"/>
  </r>
  <r>
    <x v="3000"/>
    <x v="3581"/>
    <s v="Hull, Christopher"/>
    <x v="2"/>
    <x v="15"/>
    <s v="02-25-2025 09:28"/>
    <s v="02-26-2025 09:28"/>
    <s v="false"/>
    <s v="03-11-2025 09:28"/>
    <s v="false"/>
    <s v="02-25-2025 12:47"/>
    <s v="Sanjuan, Sonja"/>
    <x v="9"/>
    <n v="5.9196746658360166E-2"/>
    <n v="2"/>
  </r>
  <r>
    <x v="3011"/>
    <x v="3582"/>
    <s v="Barot, Meet"/>
    <x v="1"/>
    <x v="68"/>
    <s v="02-25-2025 09:40"/>
    <s v="02-26-2025 09:40"/>
    <s v="false"/>
    <s v="03-08-2025 10:40"/>
    <s v="false"/>
    <s v="02-25-2025 16:21"/>
    <s v="C M, Saravanan"/>
    <x v="9"/>
    <n v="4.9881549721803919E-2"/>
    <n v="9"/>
  </r>
  <r>
    <x v="3012"/>
    <x v="3583"/>
    <s v="Lee, Amy"/>
    <x v="2"/>
    <x v="27"/>
    <s v="02-25-2025 09:55"/>
    <s v="02-26-2025 09:55"/>
    <s v="false"/>
    <s v="03-11-2025 09:55"/>
    <s v="false"/>
    <s v="02-25-2025 16:43"/>
    <s v="Sanjuan, Sonja"/>
    <x v="9"/>
    <n v="0.9866877301777045"/>
    <n v="64"/>
  </r>
  <r>
    <x v="3013"/>
    <x v="3584"/>
    <s v="Kadri, Uwais"/>
    <x v="1"/>
    <x v="32"/>
    <s v="02-25-2025 10:30"/>
    <s v="02-26-2025 10:30"/>
    <s v="false"/>
    <s v="03-08-2025 11:30"/>
    <s v="false"/>
    <s v="02-26-2025 13:35"/>
    <s v="C M, Saravanan"/>
    <x v="16"/>
    <n v="0.62010638023013931"/>
    <n v="37"/>
  </r>
  <r>
    <x v="3014"/>
    <x v="3585"/>
    <s v="Chawla, Raj"/>
    <x v="1"/>
    <x v="64"/>
    <s v="02-25-2025 10:51"/>
    <s v="02-26-2025 10:51"/>
    <s v="false"/>
    <s v="03-08-2025 11:51"/>
    <s v="false"/>
    <s v="02-25-2025 15:19"/>
    <s v="C M, Saravanan"/>
    <x v="9"/>
    <n v="0.80781456158476095"/>
    <n v="75"/>
  </r>
  <r>
    <x v="1468"/>
    <x v="3586"/>
    <s v="Hossain, Arman M."/>
    <x v="1"/>
    <x v="40"/>
    <s v="02-25-2025 11:20"/>
    <s v="02-26-2025 11:20"/>
    <s v="false"/>
    <s v="03-08-2025 12:20"/>
    <s v="false"/>
    <s v="02-25-2025 15:23"/>
    <s v="C M, Saravanan"/>
    <x v="9"/>
    <n v="0.68336894201189347"/>
    <n v="96"/>
  </r>
  <r>
    <x v="1934"/>
    <x v="3587"/>
    <s v="Waldshan, Stanley"/>
    <x v="1"/>
    <x v="34"/>
    <s v="02-25-2025 11:23"/>
    <s v="03-01-2025 17:30"/>
    <s v="false"/>
    <s v="03-11-2025 19:30"/>
    <s v="false"/>
    <s v="02-28-2025 15:14"/>
    <s v="C M, Saravanan"/>
    <x v="19"/>
    <n v="0.11226991552876897"/>
    <n v="13"/>
  </r>
  <r>
    <x v="3015"/>
    <x v="3588"/>
    <s v="Trask, Gina"/>
    <x v="1"/>
    <x v="46"/>
    <s v="02-25-2025 11:27"/>
    <s v="02-26-2025 11:27"/>
    <s v="false"/>
    <s v="03-08-2025 12:27"/>
    <s v="false"/>
    <s v="02-26-2025 11:00"/>
    <s v="C M, Saravanan"/>
    <x v="16"/>
    <n v="0.41734323508105486"/>
    <n v="62"/>
  </r>
  <r>
    <x v="2219"/>
    <x v="3589"/>
    <s v="Jain, Shubham"/>
    <x v="1"/>
    <x v="46"/>
    <s v="02-25-2025 11:43"/>
    <s v="02-25-2025 15:43"/>
    <s v="true"/>
    <s v="02-27-2025 11:43"/>
    <s v="false"/>
    <s v="02-26-2025 07:25"/>
    <s v="C M, Saravanan"/>
    <x v="16"/>
    <n v="0.80545681089232324"/>
    <n v="102"/>
  </r>
  <r>
    <x v="3016"/>
    <x v="3590"/>
    <s v="Lange, Bruce T."/>
    <x v="2"/>
    <x v="22"/>
    <s v="02-25-2025 12:13"/>
    <s v="02-26-2025 12:13"/>
    <s v="false"/>
    <s v="03-11-2025 12:13"/>
    <s v="false"/>
    <s v="02-25-2025 13:24"/>
    <s v="Sanjuan, Sonja"/>
    <x v="9"/>
    <n v="0.10007643995777005"/>
    <n v="17"/>
  </r>
  <r>
    <x v="1878"/>
    <x v="3591"/>
    <s v="Park, Minah"/>
    <x v="1"/>
    <x v="40"/>
    <s v="02-25-2025 15:16"/>
    <s v="02-26-2025 15:16"/>
    <s v="false"/>
    <s v="03-08-2025 16:16"/>
    <s v="false"/>
    <s v="02-26-2025 12:33"/>
    <s v="C M, Saravanan"/>
    <x v="16"/>
    <n v="1.6714502405967169E-2"/>
    <n v="2"/>
  </r>
  <r>
    <x v="2484"/>
    <x v="3592"/>
    <s v="Giordano, Lorrie"/>
    <x v="1"/>
    <x v="40"/>
    <s v="02-25-2025 18:49"/>
    <s v="02-26-2025 13:59"/>
    <s v="false"/>
    <s v="02-28-2025 09:59"/>
    <s v="false"/>
    <s v="02-26-2025 11:24"/>
    <s v="C M, Saravanan"/>
    <x v="16"/>
    <n v="0.38387434384473007"/>
    <n v="63"/>
  </r>
  <r>
    <x v="1390"/>
    <x v="3593"/>
    <s v="Johnson, Bruce"/>
    <x v="1"/>
    <x v="33"/>
    <s v="02-25-2025 19:52"/>
    <s v="02-26-2025 19:52"/>
    <s v="true"/>
    <s v="03-08-2025 20:52"/>
    <s v="false"/>
    <s v="02-27-2025 11:53"/>
    <s v="C M, Saravanan"/>
    <x v="15"/>
    <n v="0.95387042086583318"/>
    <n v="108"/>
  </r>
  <r>
    <x v="3017"/>
    <x v="3594"/>
    <s v="Nickerson, Lena"/>
    <x v="2"/>
    <x v="10"/>
    <s v="02-25-2025 09:56"/>
    <s v="02-25-2025 13:56"/>
    <s v="true"/>
    <s v="02-27-2025 09:56"/>
    <s v="true"/>
    <s v="02-28-2025 13:15"/>
    <s v="Smith, Sean"/>
    <x v="19"/>
    <n v="0.23695163490326843"/>
    <n v="5"/>
  </r>
  <r>
    <x v="3018"/>
    <x v="3595"/>
    <s v="Spagnoli, Pat P."/>
    <x v="1"/>
    <x v="64"/>
    <s v="02-25-2025 10:06"/>
    <s v="02-26-2025 10:06"/>
    <s v="false"/>
    <s v="03-08-2025 11:06"/>
    <s v="false"/>
    <s v="02-25-2025 13:39"/>
    <s v="C M, Saravanan"/>
    <x v="9"/>
    <n v="7.04204389227161E-2"/>
    <n v="4"/>
  </r>
  <r>
    <x v="3019"/>
    <x v="3596"/>
    <s v="Chau, Tony"/>
    <x v="1"/>
    <x v="51"/>
    <s v="02-25-2025 10:14"/>
    <s v="02-25-2025 18:14"/>
    <s v="false"/>
    <s v="03-03-2025 03:14"/>
    <s v="false"/>
    <s v="02-25-2025 17:51"/>
    <s v="C M, Saravanan"/>
    <x v="9"/>
    <n v="0.65984818014078361"/>
    <n v="88"/>
  </r>
  <r>
    <x v="3020"/>
    <x v="3597"/>
    <s v="Shapiro, Daniel"/>
    <x v="1"/>
    <x v="64"/>
    <s v="02-25-2025 10:37"/>
    <s v="02-26-2025 10:37"/>
    <s v="false"/>
    <s v="03-08-2025 11:37"/>
    <s v="false"/>
    <s v="02-25-2025 14:58"/>
    <s v="C M, Saravanan"/>
    <x v="9"/>
    <n v="0.76671410166695764"/>
    <n v="68"/>
  </r>
  <r>
    <x v="3021"/>
    <x v="3598"/>
    <s v="Lloyd, Jason"/>
    <x v="2"/>
    <x v="21"/>
    <s v="02-25-2025 10:38"/>
    <s v="02-25-2025 14:38"/>
    <s v="true"/>
    <s v="02-27-2025 10:38"/>
    <s v="false"/>
    <s v="02-25-2025 14:42"/>
    <s v="Sanjuan, Sonja"/>
    <x v="9"/>
    <n v="0.80927218455091743"/>
    <n v="50"/>
  </r>
  <r>
    <x v="3022"/>
    <x v="3599"/>
    <s v="Lloyd, Jason"/>
    <x v="1"/>
    <x v="68"/>
    <s v="02-25-2025 10:56"/>
    <s v="02-26-2025 10:56"/>
    <s v="false"/>
    <s v="03-08-2025 11:56"/>
    <s v="false"/>
    <s v="02-25-2025 14:41"/>
    <s v="C M, Saravanan"/>
    <x v="9"/>
    <n v="0.31362091718078655"/>
    <n v="35"/>
  </r>
  <r>
    <x v="3000"/>
    <x v="3600"/>
    <s v="Ross, Andrew"/>
    <x v="2"/>
    <x v="22"/>
    <s v="02-25-2025 11:16"/>
    <s v="02-26-2025 07:16"/>
    <s v="false"/>
    <s v="03-04-2025 11:16"/>
    <s v="false"/>
    <s v="02-25-2025 11:16"/>
    <s v="Sanjuan, Sonja"/>
    <x v="9"/>
    <n v="0.12325866254739826"/>
    <n v="22"/>
  </r>
  <r>
    <x v="3023"/>
    <x v="3601"/>
    <s v="Weinstein, Esther"/>
    <x v="2"/>
    <x v="21"/>
    <s v="02-25-2025 11:31"/>
    <s v="02-25-2025 15:31"/>
    <s v="true"/>
    <s v="02-27-2025 11:31"/>
    <s v="true"/>
    <s v="02-28-2025 13:35"/>
    <s v="Sanjuan, Sonja"/>
    <x v="19"/>
    <n v="0.11733198680549195"/>
    <n v="5"/>
  </r>
  <r>
    <x v="3024"/>
    <x v="3602"/>
    <s v="Dickinson, Bernadette"/>
    <x v="1"/>
    <x v="64"/>
    <s v="02-25-2025 12:46"/>
    <s v="02-26-2025 12:46"/>
    <s v="false"/>
    <s v="03-08-2025 13:46"/>
    <s v="false"/>
    <s v="02-25-2025 14:40"/>
    <s v="C M, Saravanan"/>
    <x v="9"/>
    <n v="0.78463035213456389"/>
    <n v="72"/>
  </r>
  <r>
    <x v="3025"/>
    <x v="3603"/>
    <s v="Dynarski, Joanna"/>
    <x v="2"/>
    <x v="22"/>
    <s v="02-25-2025 14:23"/>
    <s v="02-26-2025 14:23"/>
    <s v="false"/>
    <s v="03-11-2025 14:23"/>
    <s v="false"/>
    <s v="02-25-2025 14:24"/>
    <s v="Sanjuan, Sonja"/>
    <x v="9"/>
    <n v="0.71137483620273056"/>
    <n v="96"/>
  </r>
  <r>
    <x v="3026"/>
    <x v="3604"/>
    <s v="Genna, Stacey"/>
    <x v="1"/>
    <x v="66"/>
    <s v="02-25-2025 14:23"/>
    <s v="02-27-2025 15:53"/>
    <s v="false"/>
    <s v="03-01-2025 19:53"/>
    <s v="false"/>
    <s v="02-28-2025 08:20"/>
    <s v="C M, Saravanan"/>
    <x v="19"/>
    <n v="0.44466000930454774"/>
    <n v="42"/>
  </r>
  <r>
    <x v="3027"/>
    <x v="3605"/>
    <s v="Beames, Jennifer"/>
    <x v="1"/>
    <x v="79"/>
    <s v="02-25-2025 14:45"/>
    <s v="02-26-2025 14:45"/>
    <s v="false"/>
    <s v="03-08-2025 15:45"/>
    <s v="false"/>
    <s v="02-25-2025 16:03"/>
    <s v="C M, Saravanan"/>
    <x v="9"/>
    <n v="0.91454152879981165"/>
    <n v="33"/>
  </r>
  <r>
    <x v="3028"/>
    <x v="3606"/>
    <s v="Sheehan, Monica"/>
    <x v="2"/>
    <x v="17"/>
    <s v="02-25-2025 11:22"/>
    <s v="02-26-2025 07:22"/>
    <s v="false"/>
    <s v="03-04-2025 11:22"/>
    <s v="false"/>
    <s v="02-25-2025 19:25"/>
    <s v="Mandi, Joe"/>
    <x v="9"/>
    <n v="0.99874942961052637"/>
    <n v="73"/>
  </r>
  <r>
    <x v="3029"/>
    <x v="3607"/>
    <s v="Joyeeta Rozario"/>
    <x v="2"/>
    <x v="74"/>
    <s v="02-25-2025 09:57"/>
    <s v="02-26-2025 09:57"/>
    <s v="false"/>
    <s v="03-11-2025 09:57"/>
    <s v="false"/>
    <s v="02-25-2025 10:27"/>
    <s v="Smith, Sean"/>
    <x v="9"/>
    <n v="9.9057313755325671E-2"/>
    <n v="6"/>
  </r>
  <r>
    <x v="259"/>
    <x v="3608"/>
    <s v="Mercado, PJ"/>
    <x v="2"/>
    <x v="27"/>
    <s v="02-25-2025 09:59"/>
    <s v="02-26-2025 09:59"/>
    <s v="false"/>
    <s v="03-11-2025 09:59"/>
    <s v="false"/>
    <s v="02-25-2025 15:38"/>
    <s v="Sanjuan, Sonja"/>
    <x v="9"/>
    <n v="0.94228269690155098"/>
    <n v="62"/>
  </r>
  <r>
    <x v="3030"/>
    <x v="3609"/>
    <s v="Matthew, Leon"/>
    <x v="1"/>
    <x v="19"/>
    <s v="02-25-2025 15:00"/>
    <s v="02-26-2025 15:00"/>
    <s v="false"/>
    <s v="03-08-2025 16:01"/>
    <s v="false"/>
    <s v="02-26-2025 14:31"/>
    <s v="C M, Saravanan"/>
    <x v="16"/>
    <n v="0.11049105091769162"/>
    <n v="1"/>
  </r>
  <r>
    <x v="3031"/>
    <x v="3610"/>
    <s v="Zorbas, Patty"/>
    <x v="1"/>
    <x v="52"/>
    <s v="02-25-2025 10:26"/>
    <s v="02-26-2025 10:26"/>
    <s v="false"/>
    <s v="03-08-2025 11:26"/>
    <s v="false"/>
    <s v="02-25-2025 10:53"/>
    <s v="C M, Saravanan"/>
    <x v="9"/>
    <n v="0.72761347741173088"/>
    <n v="105"/>
  </r>
  <r>
    <x v="3032"/>
    <x v="3611"/>
    <s v="Christy, Rachelle"/>
    <x v="1"/>
    <x v="29"/>
    <s v="02-25-2025 10:49"/>
    <s v="02-26-2025 10:49"/>
    <s v="false"/>
    <s v="03-08-2025 11:49"/>
    <s v="false"/>
    <s v="02-25-2025 15:16"/>
    <s v="C M, Saravanan"/>
    <x v="9"/>
    <n v="0.78696177469972062"/>
    <n v="65"/>
  </r>
  <r>
    <x v="3033"/>
    <x v="3612"/>
    <s v="Dedmon, Amber"/>
    <x v="1"/>
    <x v="32"/>
    <s v="02-25-2025 11:40"/>
    <s v="02-26-2025 11:40"/>
    <s v="false"/>
    <s v="03-08-2025 12:40"/>
    <s v="false"/>
    <s v="02-26-2025 13:39"/>
    <s v="C M, Saravanan"/>
    <x v="16"/>
    <n v="0.34899218798702358"/>
    <n v="28"/>
  </r>
  <r>
    <x v="2608"/>
    <x v="3613"/>
    <s v="Lee, Jonathan M."/>
    <x v="2"/>
    <x v="15"/>
    <s v="02-25-2025 12:10"/>
    <s v="02-26-2025 12:10"/>
    <s v="false"/>
    <s v="03-11-2025 12:10"/>
    <s v="false"/>
    <s v="02-28-2025 13:53"/>
    <s v="Sanjuan, Sonja"/>
    <x v="19"/>
    <n v="0.18536993432697113"/>
    <n v="6"/>
  </r>
  <r>
    <x v="2767"/>
    <x v="3614"/>
    <s v="Shaik, Samrin"/>
    <x v="1"/>
    <x v="19"/>
    <s v="02-25-2025 13:51"/>
    <s v="02-26-2025 13:51"/>
    <s v="false"/>
    <s v="03-08-2025 14:51"/>
    <s v="false"/>
    <s v="02-25-2025 19:55"/>
    <s v="C M, Saravanan"/>
    <x v="9"/>
    <n v="0.77828502663830879"/>
    <n v="45"/>
  </r>
  <r>
    <x v="250"/>
    <x v="3615"/>
    <s v="Cummings, Patricia"/>
    <x v="1"/>
    <x v="69"/>
    <s v="02-25-2025 14:00"/>
    <s v="02-26-2025 14:00"/>
    <s v="false"/>
    <s v="03-08-2025 15:00"/>
    <s v="false"/>
    <s v="02-25-2025 14:31"/>
    <s v="C M, Saravanan"/>
    <x v="9"/>
    <n v="0.53957569861215116"/>
    <n v="66"/>
  </r>
  <r>
    <x v="3034"/>
    <x v="3616"/>
    <s v="McDonald, Richard"/>
    <x v="1"/>
    <x v="69"/>
    <s v="02-25-2025 14:27"/>
    <s v="02-26-2025 14:27"/>
    <s v="false"/>
    <s v="03-08-2025 15:27"/>
    <s v="false"/>
    <s v="02-26-2025 11:15"/>
    <s v="C M, Saravanan"/>
    <x v="16"/>
    <n v="0.60640172704751161"/>
    <n v="72"/>
  </r>
  <r>
    <x v="1799"/>
    <x v="3617"/>
    <s v="Thakkar, Karan"/>
    <x v="1"/>
    <x v="37"/>
    <s v="02-26-2025 01:21"/>
    <s v="02-27-2025 01:21"/>
    <s v="false"/>
    <s v="03-09-2025 10:51"/>
    <s v="false"/>
    <s v="02-26-2025 02:15"/>
    <s v="Sinha, Mahesh"/>
    <x v="16"/>
    <n v="0.26346332585191534"/>
    <n v="29"/>
  </r>
  <r>
    <x v="3035"/>
    <x v="3618"/>
    <s v="Jacobs, Synthia"/>
    <x v="2"/>
    <x v="54"/>
    <s v="02-25-2025 10:36"/>
    <s v="02-25-2025 14:36"/>
    <s v="false"/>
    <s v="02-27-2025 10:36"/>
    <s v="false"/>
    <s v="02-25-2025 11:33"/>
    <s v="Sanjuan, Sonja"/>
    <x v="9"/>
    <n v="0.63287353958119752"/>
    <n v="33"/>
  </r>
  <r>
    <x v="1626"/>
    <x v="3619"/>
    <s v="Kakkad, Vinesh"/>
    <x v="1"/>
    <x v="40"/>
    <s v="02-25-2025 11:15"/>
    <s v="02-25-2025 15:15"/>
    <s v="true"/>
    <s v="02-27-2025 11:15"/>
    <s v="false"/>
    <s v="02-25-2025 15:26"/>
    <s v="C M, Saravanan"/>
    <x v="9"/>
    <n v="0.39262171093826548"/>
    <n v="64"/>
  </r>
  <r>
    <x v="3036"/>
    <x v="3620"/>
    <s v="Kalaskar, Shreyas"/>
    <x v="1"/>
    <x v="37"/>
    <s v="02-26-2025 02:35"/>
    <s v="02-27-2025 02:35"/>
    <s v="false"/>
    <s v="03-09-2025 12:05"/>
    <s v="false"/>
    <s v="02-26-2025 08:09"/>
    <s v="Sinha, Mahesh"/>
    <x v="16"/>
    <n v="0.30485145649289724"/>
    <n v="37"/>
  </r>
  <r>
    <x v="3037"/>
    <x v="3621"/>
    <s v="Gelda, Samuel"/>
    <x v="1"/>
    <x v="69"/>
    <s v="02-25-2025 12:34"/>
    <s v="02-26-2025 12:34"/>
    <s v="false"/>
    <s v="03-08-2025 13:34"/>
    <s v="false"/>
    <s v="02-25-2025 14:53"/>
    <s v="C M, Saravanan"/>
    <x v="9"/>
    <n v="0.61103192051108268"/>
    <n v="74"/>
  </r>
  <r>
    <x v="3038"/>
    <x v="3622"/>
    <s v="Wachsler, Natalie"/>
    <x v="2"/>
    <x v="15"/>
    <s v="02-25-2025 15:10"/>
    <s v="02-26-2025 15:12"/>
    <s v="false"/>
    <s v="03-11-2025 15:13"/>
    <s v="false"/>
    <s v="02-26-2025 11:53"/>
    <s v="Sanjuan, Sonja"/>
    <x v="16"/>
    <n v="0.13326355271545098"/>
    <n v="5"/>
  </r>
  <r>
    <x v="3039"/>
    <x v="3623"/>
    <s v="Notarangelo, Lynne"/>
    <x v="1"/>
    <x v="64"/>
    <s v="02-25-2025 17:14"/>
    <s v="02-26-2025 17:14"/>
    <s v="false"/>
    <s v="03-08-2025 18:14"/>
    <s v="false"/>
    <s v="02-26-2025 09:21"/>
    <s v="C M, Saravanan"/>
    <x v="16"/>
    <n v="0.64379579835083933"/>
    <n v="56"/>
  </r>
  <r>
    <x v="3040"/>
    <x v="3624"/>
    <s v="Gibson, Rajpal"/>
    <x v="1"/>
    <x v="46"/>
    <s v="02-25-2025 19:59"/>
    <s v="02-25-2025 23:59"/>
    <s v="true"/>
    <s v="02-27-2025 20:00"/>
    <s v="false"/>
    <s v="02-27-2025 16:42"/>
    <s v="C M, Saravanan"/>
    <x v="15"/>
    <n v="0.1680990294236534"/>
    <n v="21"/>
  </r>
  <r>
    <x v="2907"/>
    <x v="3625"/>
    <s v="Sivarajakumar, Smrithi"/>
    <x v="1"/>
    <x v="45"/>
    <s v="02-25-2025 11:43"/>
    <s v="02-25-2025 19:43"/>
    <s v="false"/>
    <s v="03-03-2025 04:43"/>
    <s v="false"/>
    <s v="02-26-2025 06:18"/>
    <s v="C M, Saravanan"/>
    <x v="16"/>
    <n v="0.89744786470950721"/>
    <n v="89"/>
  </r>
  <r>
    <x v="3041"/>
    <x v="3626"/>
    <s v="Worster, Reid"/>
    <x v="1"/>
    <x v="43"/>
    <s v="02-25-2025 12:00"/>
    <s v="02-25-2025 20:00"/>
    <s v="true"/>
    <s v="03-03-2025 05:00"/>
    <s v="false"/>
    <s v="02-26-2025 19:10"/>
    <s v="C M, Saravanan"/>
    <x v="16"/>
    <n v="0.78931363534886079"/>
    <n v="51"/>
  </r>
  <r>
    <x v="3042"/>
    <x v="3627"/>
    <s v="Tsang, Jessica"/>
    <x v="1"/>
    <x v="1"/>
    <s v="02-25-2025 15:18"/>
    <s v="02-26-2025 15:18"/>
    <s v="false"/>
    <s v="03-08-2025 16:18"/>
    <s v="false"/>
    <s v="02-26-2025 16:51"/>
    <s v="C M, Saravanan"/>
    <x v="16"/>
    <n v="0.5482737519383839"/>
    <n v="41"/>
  </r>
  <r>
    <x v="3043"/>
    <x v="3628"/>
    <s v="Vuppala, Rohit Raj"/>
    <x v="1"/>
    <x v="69"/>
    <s v="02-25-2025 12:55"/>
    <s v="02-26-2025 12:55"/>
    <s v="false"/>
    <s v="03-08-2025 13:55"/>
    <s v="false"/>
    <s v="02-25-2025 16:10"/>
    <s v="C M, Saravanan"/>
    <x v="9"/>
    <n v="0.67710577078768486"/>
    <n v="84"/>
  </r>
  <r>
    <x v="3044"/>
    <x v="3629"/>
    <s v="Bartlett, Christopher"/>
    <x v="1"/>
    <x v="46"/>
    <s v="02-25-2025 13:20"/>
    <s v="02-26-2025 13:20"/>
    <s v="false"/>
    <s v="03-08-2025 14:20"/>
    <s v="false"/>
    <s v="02-25-2025 15:07"/>
    <s v="C M, Saravanan"/>
    <x v="9"/>
    <n v="0.3348177064774458"/>
    <n v="49"/>
  </r>
  <r>
    <x v="3045"/>
    <x v="3630"/>
    <s v="Devlopoulos, Sandrina"/>
    <x v="2"/>
    <x v="27"/>
    <s v="02-25-2025 17:21"/>
    <s v="02-26-2025 17:21"/>
    <s v="false"/>
    <s v="03-11-2025 17:21"/>
    <s v="false"/>
    <s v="02-25-2025 18:01"/>
    <s v="Sanjuan, Sonja"/>
    <x v="9"/>
    <n v="0.44422473022661435"/>
    <n v="31"/>
  </r>
  <r>
    <x v="1223"/>
    <x v="3631"/>
    <s v="Agarwal, Hitesh"/>
    <x v="1"/>
    <x v="48"/>
    <s v="02-26-2025 00:59"/>
    <s v="02-26-2025 08:59"/>
    <s v="false"/>
    <s v="03-03-2025 17:59"/>
    <s v="false"/>
    <s v="02-26-2025 02:40"/>
    <s v="Sinha, Mahesh"/>
    <x v="16"/>
    <n v="0.59887329181715943"/>
    <n v="56"/>
  </r>
  <r>
    <x v="3046"/>
    <x v="3632"/>
    <s v="Greenbaum, Benjamin"/>
    <x v="1"/>
    <x v="1"/>
    <s v="02-25-2025 12:47"/>
    <s v="02-26-2025 12:47"/>
    <s v="false"/>
    <s v="03-08-2025 13:47"/>
    <s v="false"/>
    <s v="02-26-2025 13:10"/>
    <s v="C M, Saravanan"/>
    <x v="16"/>
    <n v="0.7705378254238936"/>
    <n v="61"/>
  </r>
  <r>
    <x v="3047"/>
    <x v="3633"/>
    <s v="Ginsburg, Daniel"/>
    <x v="2"/>
    <x v="9"/>
    <s v="02-25-2025 13:42"/>
    <s v="02-26-2025 09:42"/>
    <s v="true"/>
    <s v="03-04-2025 13:42"/>
    <s v="false"/>
    <s v="02-26-2025 15:34"/>
    <s v="Sanjuan, Sonja"/>
    <x v="16"/>
    <n v="0.92678566751448999"/>
    <n v="29"/>
  </r>
  <r>
    <x v="3048"/>
    <x v="3634"/>
    <s v="Naughton, Dora"/>
    <x v="1"/>
    <x v="52"/>
    <s v="02-25-2025 14:51"/>
    <s v="02-26-2025 14:51"/>
    <s v="false"/>
    <s v="03-08-2025 15:51"/>
    <s v="false"/>
    <s v="02-25-2025 15:21"/>
    <s v="C M, Saravanan"/>
    <x v="9"/>
    <n v="0.71070960077423062"/>
    <n v="101"/>
  </r>
  <r>
    <x v="3049"/>
    <x v="3635"/>
    <s v="Shah, Amal"/>
    <x v="1"/>
    <x v="40"/>
    <s v="02-25-2025 11:40"/>
    <s v="02-26-2025 11:40"/>
    <s v="false"/>
    <s v="03-08-2025 12:40"/>
    <s v="false"/>
    <s v="02-25-2025 17:01"/>
    <s v="C M, Saravanan"/>
    <x v="9"/>
    <n v="0.59266323802916321"/>
    <n v="85"/>
  </r>
  <r>
    <x v="3050"/>
    <x v="3636"/>
    <s v="Bakker, Harmen P."/>
    <x v="2"/>
    <x v="21"/>
    <s v="02-25-2025 12:00"/>
    <s v="02-26-2025 12:00"/>
    <s v="false"/>
    <s v="03-11-2025 12:00"/>
    <s v="false"/>
    <s v="02-25-2025 18:29"/>
    <s v="Sanjuan, Sonja"/>
    <x v="9"/>
    <n v="0.77531121111344448"/>
    <n v="49"/>
  </r>
  <r>
    <x v="412"/>
    <x v="3637"/>
    <s v="Garber, Jessica"/>
    <x v="1"/>
    <x v="33"/>
    <s v="02-25-2025 12:00"/>
    <s v="02-26-2025 12:00"/>
    <s v="false"/>
    <s v="03-08-2025 13:00"/>
    <s v="false"/>
    <s v="02-26-2025 09:41"/>
    <s v="C M, Saravanan"/>
    <x v="16"/>
    <n v="0.59636419750054315"/>
    <n v="68"/>
  </r>
  <r>
    <x v="3051"/>
    <x v="3638"/>
    <s v="Wisnosky, Amy"/>
    <x v="2"/>
    <x v="63"/>
    <s v="02-25-2025 13:37"/>
    <s v="02-26-2025 13:37"/>
    <s v="false"/>
    <s v="03-11-2025 13:37"/>
    <s v="false"/>
    <s v="02-27-2025 11:11"/>
    <s v="Smith, Sean"/>
    <x v="15"/>
    <n v="0.94042650627556457"/>
    <n v="60"/>
  </r>
  <r>
    <x v="3052"/>
    <x v="3639"/>
    <s v="Manning, Patrick C."/>
    <x v="1"/>
    <x v="64"/>
    <s v="02-25-2025 14:01"/>
    <s v="02-26-2025 14:01"/>
    <s v="false"/>
    <s v="03-08-2025 15:01"/>
    <s v="false"/>
    <s v="02-25-2025 14:09"/>
    <s v="C M, Saravanan"/>
    <x v="9"/>
    <n v="0.39105800203616947"/>
    <n v="37"/>
  </r>
  <r>
    <x v="3053"/>
    <x v="3640"/>
    <s v="Epstein, Jordan"/>
    <x v="2"/>
    <x v="21"/>
    <s v="02-25-2025 12:02"/>
    <s v="02-25-2025 16:02"/>
    <s v="false"/>
    <s v="02-27-2025 12:02"/>
    <s v="false"/>
    <s v="02-25-2025 12:20"/>
    <s v="Sanjuan, Sonja"/>
    <x v="9"/>
    <n v="0.50717061540441"/>
    <n v="33"/>
  </r>
  <r>
    <x v="3054"/>
    <x v="3641"/>
    <s v="Jadhav, Tori"/>
    <x v="2"/>
    <x v="27"/>
    <s v="02-25-2025 12:24"/>
    <s v="02-26-2025 12:24"/>
    <s v="false"/>
    <s v="03-11-2025 12:24"/>
    <s v="false"/>
    <s v="02-25-2025 17:07"/>
    <s v="Sanjuan, Sonja"/>
    <x v="9"/>
    <n v="5.8197638085010439E-2"/>
    <n v="6"/>
  </r>
  <r>
    <x v="3055"/>
    <x v="3642"/>
    <s v="Nicoletti, Melanie"/>
    <x v="1"/>
    <x v="68"/>
    <s v="02-25-2025 12:25"/>
    <s v="02-26-2025 12:25"/>
    <s v="false"/>
    <s v="03-08-2025 13:25"/>
    <s v="false"/>
    <s v="02-25-2025 16:25"/>
    <s v="C M, Saravanan"/>
    <x v="9"/>
    <n v="7.2581250779901185E-2"/>
    <n v="12"/>
  </r>
  <r>
    <x v="970"/>
    <x v="3643"/>
    <s v="Armenia, Nicholas"/>
    <x v="1"/>
    <x v="64"/>
    <s v="02-25-2025 12:47"/>
    <s v="02-26-2025 12:47"/>
    <s v="false"/>
    <s v="03-08-2025 13:47"/>
    <s v="false"/>
    <s v="02-26-2025 09:12"/>
    <s v="C M, Saravanan"/>
    <x v="16"/>
    <n v="0.20798845961005596"/>
    <n v="16"/>
  </r>
  <r>
    <x v="3056"/>
    <x v="3644"/>
    <s v="Toronski, Kylie"/>
    <x v="1"/>
    <x v="40"/>
    <s v="02-25-2025 13:55"/>
    <s v="02-26-2025 13:55"/>
    <s v="false"/>
    <s v="03-08-2025 14:55"/>
    <s v="false"/>
    <s v="02-26-2025 13:25"/>
    <s v="C M, Saravanan"/>
    <x v="16"/>
    <n v="0.63700826966936641"/>
    <n v="93"/>
  </r>
  <r>
    <x v="250"/>
    <x v="3645"/>
    <s v="Padam, Komaldeep"/>
    <x v="1"/>
    <x v="51"/>
    <s v="02-25-2025 16:10"/>
    <s v="02-26-2025 00:10"/>
    <s v="false"/>
    <s v="03-03-2025 09:10"/>
    <s v="false"/>
    <s v="02-25-2025 17:54"/>
    <s v="C M, Saravanan"/>
    <x v="9"/>
    <n v="0.13813112595492993"/>
    <n v="20"/>
  </r>
  <r>
    <x v="698"/>
    <x v="3646"/>
    <s v="Bhalodia, Kairvy"/>
    <x v="1"/>
    <x v="56"/>
    <s v="02-26-2025 02:07"/>
    <s v="02-27-2025 02:26"/>
    <s v="false"/>
    <s v="03-09-2025 11:56"/>
    <s v="false"/>
    <s v="02-26-2025 05:53"/>
    <s v="Sinha, Mahesh"/>
    <x v="16"/>
    <n v="0.26365587251649136"/>
    <n v="14"/>
  </r>
  <r>
    <x v="3057"/>
    <x v="3647"/>
    <s v="Garber, Jessica"/>
    <x v="1"/>
    <x v="45"/>
    <s v="02-25-2025 15:04"/>
    <s v="02-26-2025 15:04"/>
    <s v="false"/>
    <s v="03-08-2025 16:04"/>
    <s v="false"/>
    <s v="02-26-2025 06:14"/>
    <s v="C M, Saravanan"/>
    <x v="16"/>
    <n v="0.45313627656628663"/>
    <n v="42"/>
  </r>
  <r>
    <x v="1816"/>
    <x v="3648"/>
    <s v="Cavaliere, Meredith"/>
    <x v="2"/>
    <x v="23"/>
    <s v="02-25-2025 15:08"/>
    <s v="02-26-2025 15:08"/>
    <s v="false"/>
    <s v="03-11-2025 15:08"/>
    <s v="false"/>
    <s v="02-25-2025 15:08"/>
    <s v="Baldwin, Sharon"/>
    <x v="9"/>
    <n v="0.49227770046499875"/>
    <n v="47"/>
  </r>
  <r>
    <x v="3058"/>
    <x v="3649"/>
    <s v="Prezkop, Mayke"/>
    <x v="3"/>
    <x v="73"/>
    <s v="02-25-2025 15:18"/>
    <s v="02-25-2025 21:18"/>
    <s v="false"/>
    <s v="02-27-2025 15:18"/>
    <s v="false"/>
    <s v="02-26-2025 10:38"/>
    <s v="Paul, Kimberly"/>
    <x v="16"/>
    <n v="0.53272647309146837"/>
    <n v="12"/>
  </r>
  <r>
    <x v="3059"/>
    <x v="3650"/>
    <s v="Thakor, Sunil"/>
    <x v="1"/>
    <x v="48"/>
    <s v="02-26-2025 00:47"/>
    <s v="02-26-2025 08:47"/>
    <s v="false"/>
    <s v="03-03-2025 17:47"/>
    <s v="false"/>
    <s v="02-26-2025 02:07"/>
    <s v="Sinha, Mahesh"/>
    <x v="16"/>
    <n v="1.5976612933228385E-3"/>
    <n v="1"/>
  </r>
  <r>
    <x v="3060"/>
    <x v="3651"/>
    <s v="Kakkad, Vinesh"/>
    <x v="2"/>
    <x v="9"/>
    <s v="02-25-2025 19:45"/>
    <s v="02-27-2025 07:00"/>
    <s v="false"/>
    <s v="03-12-2025 07:00"/>
    <s v="false"/>
    <s v="02-26-2025 16:25"/>
    <s v="Sanjuan, Sonja"/>
    <x v="16"/>
    <n v="0.34610688087552266"/>
    <n v="13"/>
  </r>
  <r>
    <x v="3061"/>
    <x v="3652"/>
    <s v="Vadinkar, Minesh"/>
    <x v="1"/>
    <x v="48"/>
    <s v="02-26-2025 01:02"/>
    <s v="02-26-2025 09:02"/>
    <s v="false"/>
    <s v="03-03-2025 18:02"/>
    <s v="false"/>
    <s v="02-26-2025 02:34"/>
    <s v="Sinha, Mahesh"/>
    <x v="16"/>
    <n v="0.96968669006430297"/>
    <n v="89"/>
  </r>
  <r>
    <x v="3062"/>
    <x v="3653"/>
    <s v="Schmidtlein, Megan"/>
    <x v="1"/>
    <x v="46"/>
    <s v="02-25-2025 14:13"/>
    <s v="02-25-2025 15:13"/>
    <s v="false"/>
    <s v="02-25-2025 22:13"/>
    <s v="false"/>
    <s v="02-26-2025 16:25"/>
    <s v="C M, Saravanan"/>
    <x v="16"/>
    <n v="0.33442650076708458"/>
    <n v="48"/>
  </r>
  <r>
    <x v="3063"/>
    <x v="3654"/>
    <s v="Gentil, Kyle"/>
    <x v="1"/>
    <x v="65"/>
    <s v="02-25-2025 16:29"/>
    <s v="02-26-2025 16:29"/>
    <s v="false"/>
    <s v="03-08-2025 17:29"/>
    <s v="false"/>
    <s v="02-25-2025 20:09"/>
    <s v="C M, Saravanan"/>
    <x v="9"/>
    <n v="0.8926386540141682"/>
    <n v="56"/>
  </r>
  <r>
    <x v="3064"/>
    <x v="3655"/>
    <s v="Ehrlich, Aaron"/>
    <x v="1"/>
    <x v="65"/>
    <s v="02-25-2025 23:59"/>
    <s v="02-26-2025 03:59"/>
    <s v="false"/>
    <s v="02-27-2025 23:59"/>
    <s v="false"/>
    <s v="02-26-2025 00:26"/>
    <s v="C M, Saravanan"/>
    <x v="16"/>
    <n v="6.1742346767529099E-2"/>
    <n v="5"/>
  </r>
  <r>
    <x v="3065"/>
    <x v="3656"/>
    <s v="Simms, Adrianne N."/>
    <x v="1"/>
    <x v="40"/>
    <s v="02-25-2025 16:41"/>
    <s v="02-26-2025 16:41"/>
    <s v="false"/>
    <s v="03-08-2025 17:41"/>
    <s v="false"/>
    <s v="02-25-2025 18:47"/>
    <s v="C M, Saravanan"/>
    <x v="9"/>
    <n v="8.1406898675772554E-2"/>
    <n v="13"/>
  </r>
  <r>
    <x v="3066"/>
    <x v="3657"/>
    <s v="Anthony, Rachael"/>
    <x v="1"/>
    <x v="40"/>
    <s v="02-25-2025 16:52"/>
    <s v="02-26-2025 06:39"/>
    <s v="true"/>
    <s v="02-28-2025 02:39"/>
    <s v="false"/>
    <s v="02-26-2025 13:56"/>
    <s v="C M, Saravanan"/>
    <x v="16"/>
    <n v="0.17541333706317908"/>
    <n v="28"/>
  </r>
  <r>
    <x v="3067"/>
    <x v="3658"/>
    <s v="de la Vega, Nicolas"/>
    <x v="2"/>
    <x v="31"/>
    <s v="02-25-2025 16:44"/>
    <s v="02-26-2025 08:44"/>
    <s v="false"/>
    <s v="02-27-2025 16:44"/>
    <s v="false"/>
    <s v="02-26-2025 10:49"/>
    <s v="Smith, Sean"/>
    <x v="16"/>
    <n v="0.5457566559362943"/>
    <n v="16"/>
  </r>
  <r>
    <x v="3068"/>
    <x v="3659"/>
    <s v="Zimmerman, Robert"/>
    <x v="1"/>
    <x v="66"/>
    <s v="02-25-2025 17:00"/>
    <s v="02-25-2025 21:00"/>
    <s v="true"/>
    <s v="02-27-2025 17:00"/>
    <s v="false"/>
    <s v="02-26-2025 16:17"/>
    <s v="C M, Saravanan"/>
    <x v="16"/>
    <n v="0.76730321296612802"/>
    <n v="76"/>
  </r>
  <r>
    <x v="3069"/>
    <x v="3660"/>
    <s v="Nunez, Monica"/>
    <x v="2"/>
    <x v="31"/>
    <s v="02-25-2025 19:41"/>
    <s v="02-26-2025 15:00"/>
    <s v="false"/>
    <s v="03-05-2025 07:00"/>
    <s v="false"/>
    <s v="02-27-2025 17:00"/>
    <s v="Smith, Sean"/>
    <x v="15"/>
    <n v="0.26179715521712643"/>
    <n v="9"/>
  </r>
  <r>
    <x v="3070"/>
    <x v="3661"/>
    <s v="Moore, Rose"/>
    <x v="1"/>
    <x v="1"/>
    <s v="02-25-2025 15:46"/>
    <s v="02-26-2025 15:46"/>
    <s v="false"/>
    <s v="03-08-2025 16:47"/>
    <s v="false"/>
    <s v="02-25-2025 15:47"/>
    <s v="C M, Saravanan"/>
    <x v="9"/>
    <n v="3.6447957910325512E-2"/>
    <n v="6"/>
  </r>
  <r>
    <x v="3071"/>
    <x v="3662"/>
    <s v="Linss, Gina"/>
    <x v="2"/>
    <x v="4"/>
    <s v="02-25-2025 17:02"/>
    <s v="02-26-2025 17:02"/>
    <s v="false"/>
    <s v="03-11-2025 17:02"/>
    <s v="false"/>
    <s v="02-26-2025 14:48"/>
    <s v="Sanjuan, Sonja"/>
    <x v="16"/>
    <n v="1.7931465922237266E-2"/>
    <n v="1"/>
  </r>
  <r>
    <x v="3072"/>
    <x v="3663"/>
    <s v="Rotola, Courtney"/>
    <x v="1"/>
    <x v="43"/>
    <s v="02-25-2025 15:54"/>
    <s v="02-25-2025 23:54"/>
    <s v="false"/>
    <s v="03-03-2025 08:54"/>
    <s v="false"/>
    <s v="02-25-2025 21:32"/>
    <s v="C M, Saravanan"/>
    <x v="9"/>
    <n v="0.95513386572057724"/>
    <n v="65"/>
  </r>
  <r>
    <x v="3073"/>
    <x v="3664"/>
    <s v="Lingambhotla, Saran Vidyanadh"/>
    <x v="1"/>
    <x v="56"/>
    <s v="02-26-2025 00:13"/>
    <s v="02-26-2025 08:13"/>
    <s v="false"/>
    <s v="03-03-2025 17:13"/>
    <s v="false"/>
    <s v="02-26-2025 02:59"/>
    <s v="Sinha, Mahesh"/>
    <x v="16"/>
    <n v="0.15819884314756283"/>
    <n v="8"/>
  </r>
  <r>
    <x v="3074"/>
    <x v="3665"/>
    <s v="O'Marra, Molly"/>
    <x v="1"/>
    <x v="43"/>
    <s v="02-25-2025 16:18"/>
    <s v="02-26-2025 00:18"/>
    <s v="false"/>
    <s v="03-03-2025 09:18"/>
    <s v="false"/>
    <s v="02-25-2025 18:37"/>
    <s v="C M, Saravanan"/>
    <x v="9"/>
    <n v="0.50055991102984243"/>
    <n v="33"/>
  </r>
  <r>
    <x v="3075"/>
    <x v="3666"/>
    <s v="Bolton, Brent"/>
    <x v="1"/>
    <x v="51"/>
    <s v="02-25-2025 17:18"/>
    <s v="02-26-2025 01:18"/>
    <s v="false"/>
    <s v="03-03-2025 10:18"/>
    <s v="false"/>
    <s v="02-26-2025 13:30"/>
    <s v="C M, Saravanan"/>
    <x v="16"/>
    <n v="0.15736822883928092"/>
    <n v="21"/>
  </r>
  <r>
    <x v="3076"/>
    <x v="3667"/>
    <s v="Vyas, Rimpita"/>
    <x v="1"/>
    <x v="65"/>
    <s v="02-25-2025 22:23"/>
    <s v="02-26-2025 22:23"/>
    <s v="false"/>
    <s v="03-08-2025 23:23"/>
    <s v="false"/>
    <s v="02-25-2025 23:27"/>
    <s v="C M, Saravanan"/>
    <x v="9"/>
    <n v="3.0049321343247892E-2"/>
    <n v="4"/>
  </r>
  <r>
    <x v="3077"/>
    <x v="3668"/>
    <s v="Sheehan, Monica"/>
    <x v="2"/>
    <x v="35"/>
    <s v="02-25-2025 19:43"/>
    <s v="02-27-2025 07:00"/>
    <s v="false"/>
    <s v="03-12-2025 07:00"/>
    <s v="false"/>
    <s v="02-28-2025 15:35"/>
    <s v="Smith, Sean"/>
    <x v="19"/>
    <n v="0.49542199686368948"/>
    <n v="23"/>
  </r>
  <r>
    <x v="3078"/>
    <x v="3669"/>
    <s v="McCollum, Owen"/>
    <x v="2"/>
    <x v="42"/>
    <s v="02-25-2025 18:11"/>
    <s v="02-26-2025 18:11"/>
    <s v="false"/>
    <s v="03-11-2025 18:11"/>
    <s v="false"/>
    <s v="02-25-2025 18:12"/>
    <s v="Mandi, Joe"/>
    <x v="9"/>
    <n v="0.9496847200588785"/>
    <n v="22"/>
  </r>
  <r>
    <x v="3079"/>
    <x v="3670"/>
    <s v="Nickerson, Lena"/>
    <x v="2"/>
    <x v="21"/>
    <s v="02-25-2025 18:31"/>
    <s v="02-26-2025 10:31"/>
    <s v="false"/>
    <s v="02-27-2025 18:31"/>
    <s v="false"/>
    <s v="02-25-2025 18:32"/>
    <s v="Sanjuan, Sonja"/>
    <x v="9"/>
    <n v="0.36595812102006597"/>
    <n v="24"/>
  </r>
  <r>
    <x v="3080"/>
    <x v="3671"/>
    <s v="Cascone, Wesley"/>
    <x v="2"/>
    <x v="23"/>
    <s v="02-25-2025 19:39"/>
    <s v="02-26-2025 15:00"/>
    <s v="false"/>
    <s v="03-05-2025 07:00"/>
    <s v="false"/>
    <s v="02-26-2025 09:17"/>
    <s v="Baldwin, Sharon"/>
    <x v="16"/>
    <n v="0.62432133298403769"/>
    <n v="69"/>
  </r>
  <r>
    <x v="3081"/>
    <x v="3672"/>
    <s v="Richi, Emily"/>
    <x v="1"/>
    <x v="79"/>
    <s v="02-25-2025 21:29"/>
    <s v="02-26-2025 21:29"/>
    <s v="true"/>
    <s v="03-08-2025 22:29"/>
    <s v="false"/>
    <s v="02-27-2025 14:06"/>
    <s v="C M, Saravanan"/>
    <x v="15"/>
    <n v="0.46338062729169316"/>
    <n v="20"/>
  </r>
  <r>
    <x v="3082"/>
    <x v="3673"/>
    <s v="Walia, Deepshikha"/>
    <x v="1"/>
    <x v="62"/>
    <s v="02-26-2025 00:37"/>
    <s v="02-27-2025 00:37"/>
    <s v="false"/>
    <s v="03-09-2025 10:07"/>
    <s v="false"/>
    <s v="02-26-2025 00:55"/>
    <s v="Sinha, Mahesh"/>
    <x v="16"/>
    <n v="0.5431064737334691"/>
    <n v="77"/>
  </r>
  <r>
    <x v="3083"/>
    <x v="3674"/>
    <s v="Ehrlich, Aaron"/>
    <x v="1"/>
    <x v="43"/>
    <s v="02-26-2025 00:18"/>
    <s v="02-26-2025 23:04"/>
    <s v="false"/>
    <s v="03-04-2025 08:04"/>
    <s v="false"/>
    <s v="02-26-2025 18:03"/>
    <s v="C M, Saravanan"/>
    <x v="16"/>
    <n v="0.59097551828342465"/>
    <n v="41"/>
  </r>
  <r>
    <x v="3084"/>
    <x v="3675"/>
    <s v="Thota, Gowtham"/>
    <x v="2"/>
    <x v="22"/>
    <s v="02-26-2025 02:05"/>
    <s v="02-26-2025 15:00"/>
    <s v="false"/>
    <s v="03-05-2025 07:00"/>
    <s v="false"/>
    <s v="02-26-2025 12:57"/>
    <s v="Sanjuan, Sonja"/>
    <x v="16"/>
    <n v="0.16902623435722375"/>
    <n v="29"/>
  </r>
  <r>
    <x v="3085"/>
    <x v="3676"/>
    <s v="Kumari, Kajal"/>
    <x v="1"/>
    <x v="39"/>
    <s v="02-26-2025 04:40"/>
    <s v="02-27-2025 04:40"/>
    <s v="false"/>
    <s v="03-09-2025 14:10"/>
    <s v="false"/>
    <s v="02-26-2025 05:53"/>
    <s v="Sinha, Mahesh"/>
    <x v="16"/>
    <n v="0.3570919912249555"/>
    <n v="53"/>
  </r>
  <r>
    <x v="1331"/>
    <x v="3677"/>
    <s v="Sant, Bhumika"/>
    <x v="1"/>
    <x v="62"/>
    <s v="02-26-2025 05:18"/>
    <s v="02-27-2025 05:18"/>
    <s v="false"/>
    <s v="03-09-2025 14:48"/>
    <s v="false"/>
    <s v="02-27-2025 03:29"/>
    <s v="Sinha, Mahesh"/>
    <x v="15"/>
    <n v="0.66195709825905624"/>
    <n v="97"/>
  </r>
  <r>
    <x v="428"/>
    <x v="3678"/>
    <s v="Selesky, Alexandra"/>
    <x v="2"/>
    <x v="22"/>
    <s v="02-26-2025 09:24"/>
    <s v="02-27-2025 09:24"/>
    <s v="false"/>
    <s v="03-12-2025 09:24"/>
    <s v="false"/>
    <s v="02-26-2025 12:11"/>
    <s v="Sanjuan, Sonja"/>
    <x v="16"/>
    <n v="0.24367441839628268"/>
    <n v="35"/>
  </r>
  <r>
    <x v="3086"/>
    <x v="3679"/>
    <s v="Giraldo, David"/>
    <x v="2"/>
    <x v="4"/>
    <s v="02-26-2025 10:54"/>
    <s v="02-26-2025 14:54"/>
    <s v="true"/>
    <s v="02-28-2025 10:54"/>
    <s v="false"/>
    <s v="02-28-2025 10:54"/>
    <s v="Sanjuan, Sonja"/>
    <x v="19"/>
    <n v="0.84853229188583057"/>
    <n v="73"/>
  </r>
  <r>
    <x v="3087"/>
    <x v="3680"/>
    <s v="Thakkar, Bhargav"/>
    <x v="1"/>
    <x v="37"/>
    <s v="02-26-2025 06:31"/>
    <s v="02-27-2025 06:31"/>
    <s v="false"/>
    <s v="03-09-2025 16:01"/>
    <s v="false"/>
    <s v="02-26-2025 09:59"/>
    <s v="Sinha, Mahesh"/>
    <x v="16"/>
    <n v="0.84505383542828949"/>
    <n v="94"/>
  </r>
  <r>
    <x v="3088"/>
    <x v="3681"/>
    <s v="Maestri, Robert J."/>
    <x v="1"/>
    <x v="69"/>
    <s v="02-26-2025 09:01"/>
    <s v="02-27-2025 09:01"/>
    <s v="false"/>
    <s v="03-09-2025 18:32"/>
    <s v="false"/>
    <s v="02-26-2025 15:53"/>
    <s v="C M, Saravanan"/>
    <x v="16"/>
    <n v="0.72518969632040919"/>
    <n v="93"/>
  </r>
  <r>
    <x v="3089"/>
    <x v="3682"/>
    <s v="Jean-Baptiste, Peggy"/>
    <x v="2"/>
    <x v="27"/>
    <s v="02-26-2025 11:13"/>
    <s v="02-27-2025 11:13"/>
    <s v="false"/>
    <s v="03-12-2025 11:13"/>
    <s v="false"/>
    <s v="02-26-2025 12:47"/>
    <s v="Sanjuan, Sonja"/>
    <x v="16"/>
    <n v="0.82052289546883161"/>
    <n v="56"/>
  </r>
  <r>
    <x v="3090"/>
    <x v="3683"/>
    <s v="Nagar, Shashwat"/>
    <x v="1"/>
    <x v="37"/>
    <s v="02-26-2025 09:10"/>
    <s v="02-27-2025 09:10"/>
    <s v="false"/>
    <s v="03-09-2025 18:40"/>
    <s v="false"/>
    <s v="02-26-2025 09:40"/>
    <s v="Sinha, Mahesh"/>
    <x v="16"/>
    <n v="1.7455188550255407E-2"/>
    <n v="3"/>
  </r>
  <r>
    <x v="3091"/>
    <x v="3684"/>
    <s v="DeNisco, Michael"/>
    <x v="1"/>
    <x v="45"/>
    <s v="02-26-2025 10:54"/>
    <s v="02-27-2025 10:54"/>
    <s v="false"/>
    <s v="03-09-2025 20:24"/>
    <s v="false"/>
    <s v="02-27-2025 00:12"/>
    <s v="C M, Saravanan"/>
    <x v="15"/>
    <n v="0.42076682643754371"/>
    <n v="39"/>
  </r>
  <r>
    <x v="3092"/>
    <x v="3685"/>
    <s v="Jain, Darshan"/>
    <x v="1"/>
    <x v="56"/>
    <s v="02-26-2025 07:14"/>
    <s v="02-27-2025 07:14"/>
    <s v="false"/>
    <s v="03-09-2025 16:44"/>
    <s v="false"/>
    <s v="02-26-2025 09:03"/>
    <s v="Sinha, Mahesh"/>
    <x v="16"/>
    <n v="0.39220487729743936"/>
    <n v="20"/>
  </r>
  <r>
    <x v="3093"/>
    <x v="3686"/>
    <s v="Sharma, Kamini"/>
    <x v="1"/>
    <x v="62"/>
    <s v="02-26-2025 07:17"/>
    <s v="02-27-2025 07:17"/>
    <s v="false"/>
    <s v="03-09-2025 16:47"/>
    <s v="false"/>
    <s v="02-27-2025 00:05"/>
    <s v="Sinha, Mahesh"/>
    <x v="15"/>
    <n v="0.55641497031632225"/>
    <n v="80"/>
  </r>
  <r>
    <x v="3094"/>
    <x v="3687"/>
    <s v="Baranello, Jaime"/>
    <x v="2"/>
    <x v="22"/>
    <s v="02-26-2025 10:00"/>
    <s v="02-27-2025 10:00"/>
    <s v="false"/>
    <s v="03-12-2025 10:00"/>
    <s v="false"/>
    <s v="02-26-2025 10:02"/>
    <s v="Sanjuan, Sonja"/>
    <x v="16"/>
    <n v="0.6423690212521177"/>
    <n v="91"/>
  </r>
  <r>
    <x v="3095"/>
    <x v="3688"/>
    <s v="Giordano, Lorrie"/>
    <x v="1"/>
    <x v="33"/>
    <s v="02-26-2025 10:41"/>
    <s v="02-27-2025 10:41"/>
    <s v="false"/>
    <s v="03-09-2025 20:12"/>
    <s v="false"/>
    <s v="02-26-2025 15:13"/>
    <s v="C M, Saravanan"/>
    <x v="16"/>
    <n v="0.45498017758380416"/>
    <n v="52"/>
  </r>
  <r>
    <x v="3096"/>
    <x v="3689"/>
    <s v="Chilkowitz, Fred E."/>
    <x v="2"/>
    <x v="22"/>
    <s v="02-26-2025 11:39"/>
    <s v="02-27-2025 07:39"/>
    <s v="false"/>
    <s v="03-05-2025 11:39"/>
    <s v="false"/>
    <s v="02-27-2025 17:53"/>
    <s v="Sanjuan, Sonja"/>
    <x v="15"/>
    <n v="4.1092143575932383E-2"/>
    <n v="8"/>
  </r>
  <r>
    <x v="597"/>
    <x v="3690"/>
    <s v="Patel, Drashti"/>
    <x v="1"/>
    <x v="62"/>
    <s v="02-26-2025 03:31"/>
    <s v="02-27-2025 03:31"/>
    <s v="false"/>
    <s v="03-09-2025 13:02"/>
    <s v="false"/>
    <s v="02-26-2025 06:17"/>
    <s v="Sinha, Mahesh"/>
    <x v="16"/>
    <n v="0.75664621084271078"/>
    <n v="109"/>
  </r>
  <r>
    <x v="3097"/>
    <x v="3691"/>
    <s v="Zambarano, Zachary"/>
    <x v="1"/>
    <x v="33"/>
    <s v="02-26-2025 08:39"/>
    <s v="02-27-2025 08:39"/>
    <s v="false"/>
    <s v="03-09-2025 18:09"/>
    <s v="false"/>
    <s v="02-26-2025 10:55"/>
    <s v="C M, Saravanan"/>
    <x v="16"/>
    <n v="0.47922478171578597"/>
    <n v="56"/>
  </r>
  <r>
    <x v="3098"/>
    <x v="3692"/>
    <s v="Abbruzzese, Joseph"/>
    <x v="1"/>
    <x v="66"/>
    <s v="02-26-2025 09:25"/>
    <s v="02-27-2025 09:25"/>
    <s v="false"/>
    <s v="03-09-2025 18:55"/>
    <s v="false"/>
    <s v="02-26-2025 15:50"/>
    <s v="C M, Saravanan"/>
    <x v="16"/>
    <n v="3.8424010049304846E-2"/>
    <n v="6"/>
  </r>
  <r>
    <x v="620"/>
    <x v="3693"/>
    <s v="Abbruzzese, Joseph"/>
    <x v="1"/>
    <x v="69"/>
    <s v="02-26-2025 11:51"/>
    <s v="02-27-2025 11:51"/>
    <s v="false"/>
    <s v="03-09-2025 21:21"/>
    <s v="false"/>
    <s v="02-26-2025 14:47"/>
    <s v="C M, Saravanan"/>
    <x v="16"/>
    <n v="0.2102380955373544"/>
    <n v="24"/>
  </r>
  <r>
    <x v="3099"/>
    <x v="3694"/>
    <s v="Ramirez, Silvana"/>
    <x v="1"/>
    <x v="33"/>
    <s v="02-26-2025 08:36"/>
    <s v="02-27-2025 08:36"/>
    <s v="false"/>
    <s v="03-09-2025 18:06"/>
    <s v="false"/>
    <s v="02-27-2025 10:08"/>
    <s v="C M, Saravanan"/>
    <x v="15"/>
    <n v="0.11532242124619718"/>
    <n v="13"/>
  </r>
  <r>
    <x v="3100"/>
    <x v="3695"/>
    <s v="Jean-Baptiste, Peggy"/>
    <x v="2"/>
    <x v="27"/>
    <s v="02-26-2025 08:47"/>
    <s v="02-26-2025 12:47"/>
    <s v="false"/>
    <s v="02-28-2025 08:47"/>
    <s v="false"/>
    <s v="02-26-2025 12:43"/>
    <s v="Sanjuan, Sonja"/>
    <x v="16"/>
    <n v="0.43025718213053521"/>
    <n v="29"/>
  </r>
  <r>
    <x v="3101"/>
    <x v="3696"/>
    <s v="Dubin, Brett A."/>
    <x v="1"/>
    <x v="46"/>
    <s v="02-26-2025 08:51"/>
    <s v="02-26-2025 12:51"/>
    <s v="false"/>
    <s v="02-28-2025 08:51"/>
    <s v="false"/>
    <s v="02-26-2025 09:10"/>
    <s v="C M, Saravanan"/>
    <x v="16"/>
    <n v="0.16892463953785652"/>
    <n v="22"/>
  </r>
  <r>
    <x v="3102"/>
    <x v="3697"/>
    <s v="Lorenz, Joshua D."/>
    <x v="0"/>
    <x v="8"/>
    <s v="02-26-2025 10:58"/>
    <s v="02-26-2025 15:03"/>
    <s v="false"/>
    <s v="02-28-2025 11:03"/>
    <s v="true"/>
    <s v="02-28-2025 14:10"/>
    <s v="Persells, Joe"/>
    <x v="19"/>
    <n v="0.34220149324245397"/>
    <n v="1"/>
  </r>
  <r>
    <x v="2853"/>
    <x v="3698"/>
    <s v="Marsico, Michael"/>
    <x v="2"/>
    <x v="17"/>
    <s v="02-26-2025 09:18"/>
    <s v="02-27-2025 09:52"/>
    <s v="false"/>
    <s v="03-12-2025 09:53"/>
    <s v="false"/>
    <s v="02-26-2025 18:08"/>
    <s v="Mandi, Joe"/>
    <x v="16"/>
    <n v="0.80765798128071031"/>
    <n v="63"/>
  </r>
  <r>
    <x v="3103"/>
    <x v="3699"/>
    <s v="Backmann, Nicholas"/>
    <x v="2"/>
    <x v="22"/>
    <s v="02-26-2025 10:23"/>
    <s v="02-26-2025 11:23"/>
    <s v="true"/>
    <s v="02-26-2025 18:23"/>
    <s v="false"/>
    <s v="02-26-2025 16:47"/>
    <s v="Sanjuan, Sonja"/>
    <x v="16"/>
    <n v="0.58693515358523107"/>
    <n v="82"/>
  </r>
  <r>
    <x v="3104"/>
    <x v="3700"/>
    <s v="Petrizzo, Debbie"/>
    <x v="1"/>
    <x v="32"/>
    <s v="02-26-2025 10:14"/>
    <s v="02-27-2025 10:14"/>
    <s v="false"/>
    <s v="03-09-2025 19:44"/>
    <s v="false"/>
    <s v="02-26-2025 19:35"/>
    <s v="C M, Saravanan"/>
    <x v="16"/>
    <n v="0.67077251179031527"/>
    <n v="39"/>
  </r>
  <r>
    <x v="3105"/>
    <x v="3701"/>
    <s v="L'Heureux, Gary"/>
    <x v="2"/>
    <x v="22"/>
    <s v="02-26-2025 10:32"/>
    <s v="02-26-2025 14:32"/>
    <s v="true"/>
    <s v="02-28-2025 10:33"/>
    <s v="false"/>
    <s v="02-27-2025 14:31"/>
    <s v="Sanjuan, Sonja"/>
    <x v="15"/>
    <n v="1.5082844259780348E-2"/>
    <n v="1"/>
  </r>
  <r>
    <x v="2166"/>
    <x v="3702"/>
    <s v="Provencher, Justin"/>
    <x v="1"/>
    <x v="69"/>
    <s v="02-26-2025 10:34"/>
    <s v="02-27-2025 10:34"/>
    <s v="false"/>
    <s v="03-09-2025 20:05"/>
    <s v="false"/>
    <s v="02-26-2025 13:24"/>
    <s v="C M, Saravanan"/>
    <x v="16"/>
    <n v="6.5561031905231326E-3"/>
    <n v="2"/>
  </r>
  <r>
    <x v="3106"/>
    <x v="3703"/>
    <s v="Ross, Andrew"/>
    <x v="2"/>
    <x v="22"/>
    <s v="02-26-2025 10:35"/>
    <s v="02-26-2025 18:35"/>
    <s v="false"/>
    <s v="03-05-2025 10:35"/>
    <s v="false"/>
    <s v="02-26-2025 17:06"/>
    <s v="Sanjuan, Sonja"/>
    <x v="16"/>
    <n v="0.16837008321514846"/>
    <n v="28"/>
  </r>
  <r>
    <x v="3107"/>
    <x v="3704"/>
    <s v="Naughton, Dora"/>
    <x v="1"/>
    <x v="45"/>
    <s v="02-26-2025 11:17"/>
    <s v="02-26-2025 15:17"/>
    <s v="true"/>
    <s v="02-28-2025 11:17"/>
    <s v="false"/>
    <s v="02-27-2025 00:17"/>
    <s v="C M, Saravanan"/>
    <x v="15"/>
    <n v="0.49574352327691718"/>
    <n v="49"/>
  </r>
  <r>
    <x v="3108"/>
    <x v="3705"/>
    <s v="Gilbert, Stacy"/>
    <x v="1"/>
    <x v="52"/>
    <s v="02-26-2025 08:41"/>
    <s v="02-27-2025 08:41"/>
    <s v="false"/>
    <s v="03-09-2025 18:11"/>
    <s v="false"/>
    <s v="02-26-2025 10:16"/>
    <s v="C M, Saravanan"/>
    <x v="16"/>
    <n v="0.40915693158111144"/>
    <n v="61"/>
  </r>
  <r>
    <x v="3109"/>
    <x v="3706"/>
    <s v="Miller, Brandon"/>
    <x v="2"/>
    <x v="84"/>
    <s v="02-26-2025 09:09"/>
    <s v="02-26-2025 13:09"/>
    <s v="false"/>
    <s v="02-28-2025 09:09"/>
    <s v="false"/>
    <s v="02-26-2025 09:50"/>
    <e v="#N/A"/>
    <x v="16"/>
    <n v="0.16790921911737644"/>
    <n v="1"/>
  </r>
  <r>
    <x v="3110"/>
    <x v="3707"/>
    <s v="Paiva, Michaela"/>
    <x v="3"/>
    <x v="73"/>
    <s v="02-26-2025 10:36"/>
    <s v="02-26-2025 17:16"/>
    <s v="false"/>
    <s v="02-28-2025 11:16"/>
    <s v="false"/>
    <s v="02-26-2025 12:06"/>
    <s v="Paul, Kimberly"/>
    <x v="16"/>
    <n v="0.72223673549345946"/>
    <n v="19"/>
  </r>
  <r>
    <x v="3111"/>
    <x v="3708"/>
    <s v="Quader, Shaheen"/>
    <x v="2"/>
    <x v="81"/>
    <s v="02-26-2025 11:33"/>
    <s v="02-26-2025 15:33"/>
    <s v="true"/>
    <s v="02-28-2025 11:33"/>
    <s v="false"/>
    <s v="02-27-2025 08:55"/>
    <s v="Lorenz, Joshua D."/>
    <x v="15"/>
    <n v="0.3891342883275577"/>
    <n v="2"/>
  </r>
  <r>
    <x v="1565"/>
    <x v="3709"/>
    <s v="Cloutier, Shemar"/>
    <x v="1"/>
    <x v="69"/>
    <s v="02-26-2025 09:52"/>
    <s v="02-27-2025 09:52"/>
    <s v="false"/>
    <s v="03-09-2025 19:22"/>
    <s v="false"/>
    <s v="02-26-2025 11:02"/>
    <s v="C M, Saravanan"/>
    <x v="16"/>
    <n v="0.71886159406707473"/>
    <n v="91"/>
  </r>
  <r>
    <x v="3112"/>
    <x v="3710"/>
    <s v="Ferber, Lee"/>
    <x v="1"/>
    <x v="40"/>
    <s v="02-26-2025 10:01"/>
    <s v="02-26-2025 14:01"/>
    <s v="true"/>
    <s v="02-28-2025 10:01"/>
    <s v="false"/>
    <s v="02-26-2025 15:46"/>
    <s v="C M, Saravanan"/>
    <x v="16"/>
    <n v="0.13078943213432981"/>
    <n v="21"/>
  </r>
  <r>
    <x v="3113"/>
    <x v="3711"/>
    <s v="Hyacinthe, Marnel"/>
    <x v="1"/>
    <x v="19"/>
    <s v="02-26-2025 10:55"/>
    <s v="02-27-2025 10:55"/>
    <s v="true"/>
    <s v="03-09-2025 20:25"/>
    <s v="false"/>
    <s v="02-27-2025 11:46"/>
    <s v="C M, Saravanan"/>
    <x v="15"/>
    <n v="0.41324042590677124"/>
    <n v="23"/>
  </r>
  <r>
    <x v="3114"/>
    <x v="3712"/>
    <s v="Knoebel, James"/>
    <x v="1"/>
    <x v="45"/>
    <s v="02-26-2025 12:51"/>
    <s v="02-27-2025 12:51"/>
    <s v="false"/>
    <s v="03-09-2025 22:21"/>
    <s v="false"/>
    <s v="02-26-2025 18:26"/>
    <s v="C M, Saravanan"/>
    <x v="16"/>
    <n v="0.51338702088170862"/>
    <n v="53"/>
  </r>
  <r>
    <x v="2840"/>
    <x v="3713"/>
    <s v="Fiore, Natalie"/>
    <x v="1"/>
    <x v="72"/>
    <s v="02-26-2025 10:05"/>
    <s v="02-27-2025 10:05"/>
    <s v="true"/>
    <s v="03-09-2025 19:36"/>
    <s v="false"/>
    <s v="02-27-2025 16:00"/>
    <s v="C M, Saravanan"/>
    <x v="15"/>
    <n v="0.72304360516343946"/>
    <n v="60"/>
  </r>
  <r>
    <x v="3115"/>
    <x v="3714"/>
    <s v="Pecorale, Carmine"/>
    <x v="1"/>
    <x v="72"/>
    <s v="02-26-2025 10:27"/>
    <s v="02-26-2025 14:27"/>
    <s v="true"/>
    <s v="02-28-2025 10:27"/>
    <s v="false"/>
    <s v="02-26-2025 17:29"/>
    <s v="C M, Saravanan"/>
    <x v="16"/>
    <n v="0.89876386561385135"/>
    <n v="73"/>
  </r>
  <r>
    <x v="3116"/>
    <x v="3715"/>
    <s v="Fiore, Natalie"/>
    <x v="1"/>
    <x v="33"/>
    <s v="02-26-2025 10:58"/>
    <s v="02-26-2025 18:58"/>
    <s v="false"/>
    <s v="03-04-2025 03:58"/>
    <s v="false"/>
    <s v="02-28-2025 10:17"/>
    <s v="C M, Saravanan"/>
    <x v="19"/>
    <n v="0.99944591154709572"/>
    <n v="114"/>
  </r>
  <r>
    <x v="3117"/>
    <x v="3716"/>
    <s v="Litchfield, Shawn"/>
    <x v="1"/>
    <x v="33"/>
    <s v="02-26-2025 03:12"/>
    <s v="02-27-2025 03:12"/>
    <s v="false"/>
    <s v="03-09-2025 12:42"/>
    <s v="false"/>
    <s v="02-26-2025 10:50"/>
    <s v="C M, Saravanan"/>
    <x v="16"/>
    <n v="0.96367480230863078"/>
    <n v="110"/>
  </r>
  <r>
    <x v="3118"/>
    <x v="3717"/>
    <s v="Daly, Patrick"/>
    <x v="1"/>
    <x v="32"/>
    <s v="02-26-2025 10:03"/>
    <s v="02-27-2025 10:03"/>
    <s v="false"/>
    <s v="03-09-2025 19:33"/>
    <s v="false"/>
    <s v="02-26-2025 19:10"/>
    <s v="C M, Saravanan"/>
    <x v="16"/>
    <n v="0.49556806085931682"/>
    <n v="32"/>
  </r>
  <r>
    <x v="3119"/>
    <x v="3718"/>
    <s v="Puraswani, Nilesh"/>
    <x v="1"/>
    <x v="60"/>
    <s v="02-26-2025 03:31"/>
    <s v="02-26-2025 07:31"/>
    <s v="false"/>
    <s v="02-28-2025 03:31"/>
    <s v="false"/>
    <s v="02-26-2025 04:28"/>
    <s v="Sinha, Mahesh"/>
    <x v="16"/>
    <n v="0.62880507674501662"/>
    <n v="32"/>
  </r>
  <r>
    <x v="3120"/>
    <x v="3719"/>
    <s v="Shah, Chintan"/>
    <x v="1"/>
    <x v="37"/>
    <s v="02-26-2025 09:00"/>
    <s v="02-26-2025 13:00"/>
    <s v="false"/>
    <s v="02-28-2025 09:00"/>
    <s v="false"/>
    <s v="02-26-2025 09:07"/>
    <s v="Sinha, Mahesh"/>
    <x v="16"/>
    <n v="0.54751392661720366"/>
    <n v="62"/>
  </r>
  <r>
    <x v="3121"/>
    <x v="3720"/>
    <s v="Chuler, Yogita"/>
    <x v="2"/>
    <x v="22"/>
    <s v="02-26-2025 09:24"/>
    <s v="02-26-2025 13:24"/>
    <s v="false"/>
    <s v="02-28-2025 09:24"/>
    <s v="false"/>
    <s v="02-26-2025 09:31"/>
    <s v="Sanjuan, Sonja"/>
    <x v="16"/>
    <n v="0.1874020087808016"/>
    <n v="33"/>
  </r>
  <r>
    <x v="3122"/>
    <x v="3721"/>
    <s v="de la Vega, Nicolas"/>
    <x v="1"/>
    <x v="64"/>
    <s v="02-26-2025 08:18"/>
    <s v="02-27-2025 08:18"/>
    <s v="false"/>
    <s v="03-09-2025 17:48"/>
    <s v="false"/>
    <s v="02-26-2025 08:44"/>
    <s v="C M, Saravanan"/>
    <x v="16"/>
    <n v="0.45936174311171407"/>
    <n v="42"/>
  </r>
  <r>
    <x v="3123"/>
    <x v="3722"/>
    <s v="Shah, J Deep"/>
    <x v="1"/>
    <x v="37"/>
    <s v="02-26-2025 08:55"/>
    <s v="02-27-2025 08:55"/>
    <s v="false"/>
    <s v="03-09-2025 18:25"/>
    <s v="false"/>
    <s v="02-26-2025 09:08"/>
    <s v="Sinha, Mahesh"/>
    <x v="16"/>
    <n v="0.73418346470072526"/>
    <n v="76"/>
  </r>
  <r>
    <x v="3124"/>
    <x v="3723"/>
    <s v="Jain, Kashish"/>
    <x v="1"/>
    <x v="39"/>
    <s v="02-26-2025 07:51"/>
    <s v="02-26-2025 08:51"/>
    <s v="false"/>
    <s v="02-26-2025 15:51"/>
    <s v="false"/>
    <s v="02-26-2025 09:02"/>
    <s v="Sinha, Mahesh"/>
    <x v="16"/>
    <n v="0.16438299108353915"/>
    <n v="28"/>
  </r>
  <r>
    <x v="3125"/>
    <x v="3724"/>
    <s v="Davis, Tammy"/>
    <x v="4"/>
    <x v="85"/>
    <s v="02-26-2025 08:16"/>
    <s v="02-27-2025 08:16"/>
    <s v="false"/>
    <s v="03-12-2025 08:16"/>
    <s v="false"/>
    <s v="02-26-2025 10:30"/>
    <e v="#N/A"/>
    <x v="16"/>
    <n v="0.98552596654049052"/>
    <n v="3"/>
  </r>
  <r>
    <x v="3126"/>
    <x v="3725"/>
    <s v="Kanter, Jessie"/>
    <x v="1"/>
    <x v="72"/>
    <s v="02-26-2025 08:47"/>
    <s v="02-27-2025 08:47"/>
    <s v="false"/>
    <s v="03-09-2025 18:17"/>
    <s v="false"/>
    <s v="02-27-2025 16:40"/>
    <s v="C M, Saravanan"/>
    <x v="15"/>
    <n v="0.16768178659089605"/>
    <n v="10"/>
  </r>
  <r>
    <x v="3127"/>
    <x v="3726"/>
    <s v="Le, Vick"/>
    <x v="2"/>
    <x v="38"/>
    <s v="02-26-2025 11:58"/>
    <s v="02-27-2025 07:58"/>
    <s v="true"/>
    <s v="03-05-2025 11:58"/>
    <s v="false"/>
    <s v="02-27-2025 16:35"/>
    <s v="Persells, Joe"/>
    <x v="15"/>
    <n v="9.2150403710622442E-4"/>
    <n v="1"/>
  </r>
  <r>
    <x v="3128"/>
    <x v="3727"/>
    <s v="Plactere, Michael"/>
    <x v="1"/>
    <x v="33"/>
    <s v="02-26-2025 12:09"/>
    <s v="02-27-2025 12:09"/>
    <s v="false"/>
    <s v="03-09-2025 21:39"/>
    <s v="false"/>
    <s v="02-26-2025 14:18"/>
    <s v="C M, Saravanan"/>
    <x v="16"/>
    <n v="0.86446764387031472"/>
    <n v="98"/>
  </r>
  <r>
    <x v="875"/>
    <x v="3728"/>
    <s v="Spitzer, Stephen"/>
    <x v="1"/>
    <x v="66"/>
    <s v="02-26-2025 11:43"/>
    <s v="02-27-2025 11:43"/>
    <s v="false"/>
    <s v="03-09-2025 21:13"/>
    <s v="false"/>
    <s v="02-26-2025 12:11"/>
    <s v="C M, Saravanan"/>
    <x v="16"/>
    <n v="0.76404787188619216"/>
    <n v="74"/>
  </r>
  <r>
    <x v="3129"/>
    <x v="3729"/>
    <s v="Bekri, Walid"/>
    <x v="1"/>
    <x v="51"/>
    <s v="02-26-2025 12:15"/>
    <s v="02-26-2025 20:15"/>
    <s v="false"/>
    <s v="03-04-2025 05:15"/>
    <s v="false"/>
    <s v="02-28-2025 13:07"/>
    <s v="C M, Saravanan"/>
    <x v="19"/>
    <n v="0.73784417670066871"/>
    <n v="104"/>
  </r>
  <r>
    <x v="3130"/>
    <x v="3730"/>
    <s v="Purswani, Honey"/>
    <x v="1"/>
    <x v="60"/>
    <s v="02-26-2025 07:02"/>
    <s v="02-27-2025 07:02"/>
    <s v="false"/>
    <s v="03-09-2025 16:32"/>
    <s v="false"/>
    <s v="02-26-2025 07:30"/>
    <s v="Sinha, Mahesh"/>
    <x v="16"/>
    <n v="0.30974738309309069"/>
    <n v="14"/>
  </r>
  <r>
    <x v="3131"/>
    <x v="3731"/>
    <s v="Rice, Erica A."/>
    <x v="1"/>
    <x v="64"/>
    <s v="02-26-2025 08:33"/>
    <s v="02-27-2025 08:33"/>
    <s v="false"/>
    <s v="03-09-2025 18:03"/>
    <s v="false"/>
    <s v="02-26-2025 15:17"/>
    <s v="C M, Saravanan"/>
    <x v="16"/>
    <n v="0.7067823272290541"/>
    <n v="61"/>
  </r>
  <r>
    <x v="3132"/>
    <x v="3732"/>
    <s v="Jagetiya, Amisha"/>
    <x v="1"/>
    <x v="37"/>
    <s v="02-26-2025 04:32"/>
    <s v="02-27-2025 04:32"/>
    <s v="false"/>
    <s v="03-09-2025 14:02"/>
    <s v="false"/>
    <s v="02-26-2025 05:16"/>
    <s v="Sinha, Mahesh"/>
    <x v="16"/>
    <n v="0.76502683376419556"/>
    <n v="79"/>
  </r>
  <r>
    <x v="3133"/>
    <x v="3733"/>
    <s v="Bella, Paul"/>
    <x v="2"/>
    <x v="22"/>
    <s v="02-26-2025 10:17"/>
    <s v="02-27-2025 10:17"/>
    <s v="false"/>
    <s v="03-12-2025 10:17"/>
    <s v="false"/>
    <s v="02-26-2025 10:43"/>
    <s v="Sanjuan, Sonja"/>
    <x v="16"/>
    <n v="0.98211312098886561"/>
    <n v="124"/>
  </r>
  <r>
    <x v="3134"/>
    <x v="3734"/>
    <s v="Levine, Lauren"/>
    <x v="1"/>
    <x v="52"/>
    <s v="02-26-2025 06:55"/>
    <s v="02-27-2025 06:55"/>
    <s v="false"/>
    <s v="03-09-2025 16:25"/>
    <s v="false"/>
    <s v="02-26-2025 07:34"/>
    <s v="C M, Saravanan"/>
    <x v="16"/>
    <n v="0.38061116916849558"/>
    <n v="56"/>
  </r>
  <r>
    <x v="3135"/>
    <x v="3735"/>
    <s v="Ferdinando, Keith"/>
    <x v="1"/>
    <x v="40"/>
    <s v="02-26-2025 10:11"/>
    <s v="02-27-2025 10:11"/>
    <s v="false"/>
    <s v="03-09-2025 19:41"/>
    <s v="false"/>
    <s v="02-26-2025 15:41"/>
    <s v="C M, Saravanan"/>
    <x v="16"/>
    <n v="0.25454381648851565"/>
    <n v="41"/>
  </r>
  <r>
    <x v="3136"/>
    <x v="3736"/>
    <s v="Cazzola, Michael"/>
    <x v="2"/>
    <x v="74"/>
    <s v="02-26-2025 10:36"/>
    <s v="02-26-2025 18:36"/>
    <s v="true"/>
    <s v="03-05-2025 10:36"/>
    <s v="false"/>
    <s v="02-27-2025 10:15"/>
    <s v="Smith, Sean"/>
    <x v="15"/>
    <n v="0.79438699159995652"/>
    <n v="53"/>
  </r>
  <r>
    <x v="3137"/>
    <x v="3737"/>
    <s v="CC Intranet"/>
    <x v="1"/>
    <x v="48"/>
    <s v="02-26-2025 04:18"/>
    <s v="02-27-2025 04:18"/>
    <s v="false"/>
    <s v="03-09-2025 13:48"/>
    <s v="false"/>
    <s v="02-27-2025 07:28"/>
    <s v="Sinha, Mahesh"/>
    <x v="15"/>
    <n v="0.68476476258382601"/>
    <n v="64"/>
  </r>
  <r>
    <x v="3138"/>
    <x v="3738"/>
    <s v="Voicemail"/>
    <x v="1"/>
    <x v="45"/>
    <s v="02-26-2025 09:00"/>
    <s v="02-26-2025 17:00"/>
    <s v="false"/>
    <s v="03-04-2025 02:00"/>
    <s v="false"/>
    <s v="02-26-2025 17:17"/>
    <s v="C M, Saravanan"/>
    <x v="16"/>
    <n v="0.63547874767655499"/>
    <n v="68"/>
  </r>
  <r>
    <x v="724"/>
    <x v="3739"/>
    <s v="Voicemail"/>
    <x v="1"/>
    <x v="72"/>
    <s v="02-26-2025 09:56"/>
    <s v="02-27-2025 09:56"/>
    <s v="false"/>
    <s v="03-09-2025 19:26"/>
    <s v="false"/>
    <s v="02-26-2025 17:22"/>
    <s v="C M, Saravanan"/>
    <x v="16"/>
    <n v="0.57139784098095825"/>
    <n v="46"/>
  </r>
  <r>
    <x v="3139"/>
    <x v="3740"/>
    <s v="Chhajerh, Ruman"/>
    <x v="1"/>
    <x v="62"/>
    <s v="02-26-2025 04:18"/>
    <s v="02-27-2025 04:18"/>
    <s v="false"/>
    <s v="03-09-2025 13:48"/>
    <s v="false"/>
    <s v="02-26-2025 04:51"/>
    <s v="Sinha, Mahesh"/>
    <x v="16"/>
    <n v="0.78818249818954123"/>
    <n v="112"/>
  </r>
  <r>
    <x v="3140"/>
    <x v="3741"/>
    <s v="Schluter, Brenda"/>
    <x v="4"/>
    <x v="50"/>
    <s v="02-26-2025 09:27"/>
    <s v="02-26-2025 17:27"/>
    <s v="false"/>
    <s v="03-05-2025 09:27"/>
    <s v="false"/>
    <s v="02-27-2025 17:23"/>
    <s v="Balido, Jed"/>
    <x v="15"/>
    <n v="9.2422418343168777E-2"/>
    <n v="2"/>
  </r>
  <r>
    <x v="2238"/>
    <x v="3742"/>
    <s v="Schluter, Brenda"/>
    <x v="1"/>
    <x v="66"/>
    <s v="02-26-2025 09:33"/>
    <s v="02-27-2025 09:33"/>
    <s v="false"/>
    <s v="03-09-2025 19:03"/>
    <s v="false"/>
    <s v="02-26-2025 10:55"/>
    <s v="C M, Saravanan"/>
    <x v="16"/>
    <n v="0.37839779329327627"/>
    <n v="32"/>
  </r>
  <r>
    <x v="3141"/>
    <x v="3743"/>
    <s v="Lev, Paula"/>
    <x v="1"/>
    <x v="40"/>
    <s v="02-26-2025 09:58"/>
    <s v="02-27-2025 09:58"/>
    <s v="false"/>
    <s v="03-09-2025 19:28"/>
    <s v="false"/>
    <s v="02-26-2025 15:43"/>
    <s v="C M, Saravanan"/>
    <x v="16"/>
    <n v="7.1146846101440508E-2"/>
    <n v="7"/>
  </r>
  <r>
    <x v="1778"/>
    <x v="3744"/>
    <s v="Davids, Jade"/>
    <x v="1"/>
    <x v="39"/>
    <s v="02-26-2025 04:18"/>
    <s v="02-27-2025 04:18"/>
    <s v="false"/>
    <s v="03-09-2025 13:49"/>
    <s v="false"/>
    <s v="02-26-2025 04:39"/>
    <s v="Sinha, Mahesh"/>
    <x v="16"/>
    <n v="0.79190367555634888"/>
    <n v="137"/>
  </r>
  <r>
    <x v="3142"/>
    <x v="3745"/>
    <s v="Jilla, RamCharan"/>
    <x v="1"/>
    <x v="56"/>
    <s v="02-26-2025 04:27"/>
    <s v="02-27-2025 04:27"/>
    <s v="false"/>
    <s v="03-09-2025 13:57"/>
    <s v="false"/>
    <s v="02-26-2025 06:12"/>
    <s v="Sinha, Mahesh"/>
    <x v="16"/>
    <n v="9.6440939269063164E-2"/>
    <n v="5"/>
  </r>
  <r>
    <x v="3143"/>
    <x v="3746"/>
    <s v="Lema, Andy"/>
    <x v="1"/>
    <x v="40"/>
    <s v="02-26-2025 10:20"/>
    <s v="02-26-2025 14:20"/>
    <s v="true"/>
    <s v="03-02-2025 19:44"/>
    <s v="false"/>
    <s v="02-28-2025 10:51"/>
    <s v="C M, Saravanan"/>
    <x v="19"/>
    <n v="0.90356435254754874"/>
    <n v="127"/>
  </r>
  <r>
    <x v="250"/>
    <x v="3747"/>
    <s v="Kumar, Shivangi"/>
    <x v="2"/>
    <x v="4"/>
    <s v="02-26-2025 10:52"/>
    <s v="02-27-2025 10:52"/>
    <s v="false"/>
    <s v="03-12-2025 10:53"/>
    <s v="false"/>
    <s v="02-26-2025 15:27"/>
    <s v="Sanjuan, Sonja"/>
    <x v="16"/>
    <n v="8.317655433262805E-2"/>
    <n v="11"/>
  </r>
  <r>
    <x v="698"/>
    <x v="3748"/>
    <s v="Tulsyan, Prakhar"/>
    <x v="1"/>
    <x v="39"/>
    <s v="02-26-2025 04:42"/>
    <s v="02-26-2025 08:42"/>
    <s v="false"/>
    <s v="02-28-2025 04:42"/>
    <s v="false"/>
    <s v="02-26-2025 05:53"/>
    <s v="Sinha, Mahesh"/>
    <x v="16"/>
    <n v="0.88043420289353791"/>
    <n v="149"/>
  </r>
  <r>
    <x v="3144"/>
    <x v="3749"/>
    <s v="Leake, Dorothy"/>
    <x v="1"/>
    <x v="45"/>
    <s v="02-26-2025 11:46"/>
    <s v="02-27-2025 11:46"/>
    <s v="false"/>
    <s v="03-09-2025 21:16"/>
    <s v="false"/>
    <s v="02-26-2025 17:21"/>
    <s v="C M, Saravanan"/>
    <x v="16"/>
    <n v="0.76236148412007176"/>
    <n v="82"/>
  </r>
  <r>
    <x v="2768"/>
    <x v="3750"/>
    <s v="Peresiper, Roman"/>
    <x v="1"/>
    <x v="19"/>
    <s v="02-26-2025 08:55"/>
    <s v="02-27-2025 08:55"/>
    <s v="false"/>
    <s v="03-09-2025 18:25"/>
    <s v="false"/>
    <s v="02-27-2025 12:05"/>
    <s v="C M, Saravanan"/>
    <x v="15"/>
    <n v="0.69698015732586149"/>
    <n v="41"/>
  </r>
  <r>
    <x v="3145"/>
    <x v="3751"/>
    <s v="Linss, Gina"/>
    <x v="2"/>
    <x v="22"/>
    <s v="02-26-2025 09:17"/>
    <s v="02-27-2025 09:17"/>
    <s v="false"/>
    <s v="03-12-2025 09:17"/>
    <s v="false"/>
    <s v="02-27-2025 17:52"/>
    <s v="Sanjuan, Sonja"/>
    <x v="15"/>
    <n v="0.4584293062396233"/>
    <n v="65"/>
  </r>
  <r>
    <x v="3146"/>
    <x v="3752"/>
    <s v="Bernikow, Kelly"/>
    <x v="1"/>
    <x v="40"/>
    <s v="02-26-2025 09:22"/>
    <s v="02-27-2025 09:22"/>
    <s v="false"/>
    <s v="03-09-2025 18:52"/>
    <s v="false"/>
    <s v="02-26-2025 14:02"/>
    <s v="C M, Saravanan"/>
    <x v="16"/>
    <n v="0.12339066208084004"/>
    <n v="19"/>
  </r>
  <r>
    <x v="3147"/>
    <x v="3753"/>
    <s v="Kearns, Jennifer"/>
    <x v="2"/>
    <x v="35"/>
    <s v="02-26-2025 11:58"/>
    <s v="02-26-2025 15:58"/>
    <s v="true"/>
    <s v="03-04-2025 09:58"/>
    <s v="false"/>
    <s v="02-28-2025 16:59"/>
    <s v="Smith, Sean"/>
    <x v="19"/>
    <n v="0.95668801146461557"/>
    <n v="52"/>
  </r>
  <r>
    <x v="3148"/>
    <x v="3754"/>
    <s v="Yu, Rebecca"/>
    <x v="1"/>
    <x v="64"/>
    <s v="02-26-2025 08:00"/>
    <s v="02-27-2025 08:00"/>
    <s v="false"/>
    <s v="03-09-2025 17:30"/>
    <s v="false"/>
    <s v="02-26-2025 08:21"/>
    <s v="C M, Saravanan"/>
    <x v="16"/>
    <n v="0.55070490356428992"/>
    <n v="49"/>
  </r>
  <r>
    <x v="3149"/>
    <x v="3755"/>
    <s v="Lee, Jean S."/>
    <x v="1"/>
    <x v="40"/>
    <s v="02-26-2025 08:40"/>
    <s v="02-26-2025 16:40"/>
    <s v="false"/>
    <s v="03-04-2025 01:40"/>
    <s v="false"/>
    <s v="02-26-2025 13:11"/>
    <s v="C M, Saravanan"/>
    <x v="16"/>
    <n v="0.24143751465585894"/>
    <n v="39"/>
  </r>
  <r>
    <x v="3090"/>
    <x v="3756"/>
    <s v="Kumar, Nandu"/>
    <x v="1"/>
    <x v="37"/>
    <s v="02-26-2025 09:03"/>
    <s v="02-27-2025 09:03"/>
    <s v="false"/>
    <s v="03-09-2025 18:33"/>
    <s v="false"/>
    <s v="02-26-2025 10:08"/>
    <s v="Sinha, Mahesh"/>
    <x v="16"/>
    <n v="0.58890269048128541"/>
    <n v="64"/>
  </r>
  <r>
    <x v="3150"/>
    <x v="3757"/>
    <s v="Fischer, Billy"/>
    <x v="1"/>
    <x v="45"/>
    <s v="02-26-2025 09:22"/>
    <s v="02-26-2025 17:22"/>
    <s v="false"/>
    <s v="03-04-2025 02:22"/>
    <s v="false"/>
    <s v="02-26-2025 17:18"/>
    <s v="C M, Saravanan"/>
    <x v="16"/>
    <n v="0.33632210747771307"/>
    <n v="31"/>
  </r>
  <r>
    <x v="3151"/>
    <x v="3758"/>
    <s v="Mehta, Heer"/>
    <x v="1"/>
    <x v="1"/>
    <s v="02-26-2025 09:58"/>
    <s v="02-27-2025 09:58"/>
    <s v="false"/>
    <s v="03-09-2025 19:28"/>
    <s v="false"/>
    <s v="02-26-2025 16:54"/>
    <s v="C M, Saravanan"/>
    <x v="16"/>
    <n v="0.48291102807430919"/>
    <n v="36"/>
  </r>
  <r>
    <x v="1969"/>
    <x v="3759"/>
    <s v="Pachipulusu, Dinesh"/>
    <x v="1"/>
    <x v="37"/>
    <s v="02-26-2025 05:30"/>
    <s v="02-27-2025 05:30"/>
    <s v="false"/>
    <s v="03-09-2025 15:01"/>
    <s v="false"/>
    <s v="02-26-2025 05:55"/>
    <s v="Sinha, Mahesh"/>
    <x v="16"/>
    <n v="0.7547739713851479"/>
    <n v="78"/>
  </r>
  <r>
    <x v="3152"/>
    <x v="3760"/>
    <s v="M, Aparna"/>
    <x v="1"/>
    <x v="43"/>
    <s v="02-26-2025 09:10"/>
    <s v="02-26-2025 17:10"/>
    <s v="true"/>
    <s v="03-04-2025 02:10"/>
    <s v="false"/>
    <s v="02-27-2025 01:57"/>
    <s v="C M, Saravanan"/>
    <x v="15"/>
    <n v="0.58861153148321932"/>
    <n v="40"/>
  </r>
  <r>
    <x v="1565"/>
    <x v="3761"/>
    <s v="Sheehan, Monica"/>
    <x v="1"/>
    <x v="69"/>
    <s v="02-26-2025 09:14"/>
    <s v="02-27-2025 09:14"/>
    <s v="false"/>
    <s v="03-09-2025 18:44"/>
    <s v="false"/>
    <s v="02-26-2025 13:59"/>
    <s v="C M, Saravanan"/>
    <x v="16"/>
    <n v="0.36036484014989412"/>
    <n v="39"/>
  </r>
  <r>
    <x v="1888"/>
    <x v="3762"/>
    <s v="Crasto, Robert"/>
    <x v="1"/>
    <x v="69"/>
    <s v="02-26-2025 08:16"/>
    <s v="02-26-2025 12:16"/>
    <s v="false"/>
    <s v="02-28-2025 08:16"/>
    <s v="false"/>
    <s v="02-26-2025 10:10"/>
    <s v="C M, Saravanan"/>
    <x v="16"/>
    <n v="3.8142736490687223E-4"/>
    <n v="1"/>
  </r>
  <r>
    <x v="3153"/>
    <x v="3763"/>
    <s v="Chem, Chansopharath"/>
    <x v="2"/>
    <x v="15"/>
    <s v="02-26-2025 13:48"/>
    <s v="02-27-2025 13:48"/>
    <s v="true"/>
    <s v="03-12-2025 13:48"/>
    <s v="false"/>
    <s v="02-27-2025 15:59"/>
    <s v="Sanjuan, Sonja"/>
    <x v="15"/>
    <n v="0.58810425287132428"/>
    <n v="21"/>
  </r>
  <r>
    <x v="239"/>
    <x v="3764"/>
    <s v="Bichun, Amber"/>
    <x v="1"/>
    <x v="51"/>
    <s v="02-26-2025 14:56"/>
    <s v="02-26-2025 18:56"/>
    <s v="false"/>
    <s v="02-28-2025 14:56"/>
    <s v="false"/>
    <s v="02-26-2025 17:23"/>
    <s v="C M, Saravanan"/>
    <x v="16"/>
    <n v="0.48873623583473624"/>
    <n v="71"/>
  </r>
  <r>
    <x v="3154"/>
    <x v="3765"/>
    <s v="Morrill, William"/>
    <x v="1"/>
    <x v="51"/>
    <s v="02-26-2025 14:58"/>
    <s v="02-26-2025 18:58"/>
    <s v="false"/>
    <s v="02-28-2025 14:58"/>
    <s v="false"/>
    <s v="02-26-2025 16:47"/>
    <s v="C M, Saravanan"/>
    <x v="16"/>
    <n v="0.79829970862352273"/>
    <n v="113"/>
  </r>
  <r>
    <x v="3155"/>
    <x v="3766"/>
    <s v="Shah, J Deep"/>
    <x v="1"/>
    <x v="62"/>
    <s v="02-27-2025 02:16"/>
    <s v="02-28-2025 02:16"/>
    <s v="false"/>
    <s v="03-10-2025 12:16"/>
    <s v="false"/>
    <s v="02-27-2025 06:51"/>
    <s v="Sinha, Mahesh"/>
    <x v="15"/>
    <n v="0.92738591074141963"/>
    <n v="130"/>
  </r>
  <r>
    <x v="3156"/>
    <x v="3767"/>
    <s v="Streit, Markell"/>
    <x v="1"/>
    <x v="51"/>
    <s v="02-26-2025 14:24"/>
    <s v="02-26-2025 22:24"/>
    <s v="false"/>
    <s v="03-04-2025 07:24"/>
    <s v="false"/>
    <s v="02-26-2025 18:13"/>
    <s v="C M, Saravanan"/>
    <x v="16"/>
    <n v="0.72623494671666"/>
    <n v="100"/>
  </r>
  <r>
    <x v="3157"/>
    <x v="3768"/>
    <s v="Civins, Arnie J."/>
    <x v="2"/>
    <x v="3"/>
    <s v="02-26-2025 15:51"/>
    <s v="02-27-2025 15:51"/>
    <s v="false"/>
    <s v="03-12-2025 15:51"/>
    <s v="false"/>
    <s v="02-26-2025 16:13"/>
    <s v="Sanjuan, Sonja"/>
    <x v="16"/>
    <n v="0.40223973837864568"/>
    <n v="19"/>
  </r>
  <r>
    <x v="3158"/>
    <x v="3769"/>
    <s v="Jean-Baptiste, Peggy"/>
    <x v="1"/>
    <x v="51"/>
    <s v="02-26-2025 16:47"/>
    <s v="02-27-2025 00:47"/>
    <s v="false"/>
    <s v="03-04-2025 09:47"/>
    <s v="false"/>
    <s v="02-28-2025 13:10"/>
    <s v="C M, Saravanan"/>
    <x v="19"/>
    <n v="0.18634383321589276"/>
    <n v="26"/>
  </r>
  <r>
    <x v="3159"/>
    <x v="3770"/>
    <s v="Solis-Pomales, Rafael"/>
    <x v="1"/>
    <x v="19"/>
    <s v="02-26-2025 17:30"/>
    <s v="02-27-2025 17:30"/>
    <s v="false"/>
    <s v="03-10-2025 03:30"/>
    <s v="false"/>
    <s v="02-26-2025 19:39"/>
    <s v="C M, Saravanan"/>
    <x v="16"/>
    <n v="0.25674997323866233"/>
    <n v="13"/>
  </r>
  <r>
    <x v="295"/>
    <x v="3771"/>
    <s v="Mola, Joseph"/>
    <x v="1"/>
    <x v="33"/>
    <s v="02-26-2025 15:50"/>
    <s v="02-27-2025 15:50"/>
    <s v="false"/>
    <s v="03-10-2025 01:50"/>
    <s v="false"/>
    <s v="02-27-2025 13:46"/>
    <s v="C M, Saravanan"/>
    <x v="15"/>
    <n v="0.37305289675266617"/>
    <n v="40"/>
  </r>
  <r>
    <x v="3160"/>
    <x v="3772"/>
    <s v="Ehrlich, Aaron"/>
    <x v="1"/>
    <x v="34"/>
    <s v="02-26-2025 20:45"/>
    <s v="02-27-2025 20:45"/>
    <s v="false"/>
    <s v="03-10-2025 06:45"/>
    <s v="false"/>
    <s v="02-27-2025 14:58"/>
    <s v="C M, Saravanan"/>
    <x v="15"/>
    <n v="0.18365690904129317"/>
    <n v="18"/>
  </r>
  <r>
    <x v="3161"/>
    <x v="3773"/>
    <s v="Nagar, Shashwat"/>
    <x v="1"/>
    <x v="48"/>
    <s v="02-27-2025 01:22"/>
    <s v="02-27-2025 05:22"/>
    <s v="true"/>
    <s v="03-01-2025 09:22"/>
    <s v="false"/>
    <s v="02-27-2025 11:21"/>
    <s v="Sinha, Mahesh"/>
    <x v="15"/>
    <n v="0.31449349703377671"/>
    <n v="31"/>
  </r>
  <r>
    <x v="3162"/>
    <x v="3774"/>
    <s v="Jain, Manish"/>
    <x v="1"/>
    <x v="56"/>
    <s v="02-27-2025 01:56"/>
    <s v="02-28-2025 01:56"/>
    <s v="true"/>
    <s v="03-10-2025 11:56"/>
    <s v="false"/>
    <s v="02-28-2025 02:50"/>
    <s v="Sinha, Mahesh"/>
    <x v="19"/>
    <n v="0.52997825116756447"/>
    <n v="29"/>
  </r>
  <r>
    <x v="3163"/>
    <x v="3775"/>
    <s v="Dwivedi, Abhishek"/>
    <x v="1"/>
    <x v="62"/>
    <s v="02-27-2025 03:20"/>
    <s v="02-28-2025 03:20"/>
    <s v="false"/>
    <s v="03-10-2025 13:20"/>
    <s v="false"/>
    <s v="02-27-2025 04:20"/>
    <s v="Sinha, Mahesh"/>
    <x v="15"/>
    <n v="0.95140296032307325"/>
    <n v="132"/>
  </r>
  <r>
    <x v="2205"/>
    <x v="3776"/>
    <s v="Dwivedi, Abhishek"/>
    <x v="1"/>
    <x v="62"/>
    <s v="02-27-2025 05:37"/>
    <s v="02-28-2025 05:37"/>
    <s v="false"/>
    <s v="03-10-2025 15:37"/>
    <s v="false"/>
    <s v="02-27-2025 06:37"/>
    <s v="Sinha, Mahesh"/>
    <x v="15"/>
    <n v="0.30487238663989336"/>
    <n v="47"/>
  </r>
  <r>
    <x v="3164"/>
    <x v="3777"/>
    <s v="Goldberg, Greg"/>
    <x v="0"/>
    <x v="13"/>
    <s v="02-27-2025 09:36"/>
    <s v="02-27-2025 10:36"/>
    <s v="true"/>
    <s v="02-27-2025 17:36"/>
    <s v="false"/>
    <s v="02-27-2025 13:06"/>
    <s v="Persells, Joe"/>
    <x v="15"/>
    <n v="8.5493627296039376E-3"/>
    <n v="1"/>
  </r>
  <r>
    <x v="643"/>
    <x v="3778"/>
    <s v="Decker, Karen"/>
    <x v="1"/>
    <x v="34"/>
    <s v="02-27-2025 11:15"/>
    <s v="02-28-2025 11:15"/>
    <s v="false"/>
    <s v="03-10-2025 21:15"/>
    <s v="false"/>
    <s v="02-28-2025 11:37"/>
    <s v="C M, Saravanan"/>
    <x v="19"/>
    <n v="0.44471020747105572"/>
    <n v="49"/>
  </r>
  <r>
    <x v="3165"/>
    <x v="3779"/>
    <s v="Hernandez, Kira"/>
    <x v="1"/>
    <x v="72"/>
    <s v="02-26-2025 17:07"/>
    <s v="02-27-2025 17:07"/>
    <s v="false"/>
    <s v="03-10-2025 03:07"/>
    <s v="false"/>
    <s v="02-27-2025 17:48"/>
    <s v="C M, Saravanan"/>
    <x v="15"/>
    <n v="0.41694912756058167"/>
    <n v="31"/>
  </r>
  <r>
    <x v="3166"/>
    <x v="3780"/>
    <s v="Pali, Pallav"/>
    <x v="1"/>
    <x v="37"/>
    <s v="02-27-2025 06:53"/>
    <s v="02-28-2025 06:53"/>
    <s v="false"/>
    <s v="03-10-2025 16:53"/>
    <s v="false"/>
    <s v="02-27-2025 07:41"/>
    <s v="Sinha, Mahesh"/>
    <x v="15"/>
    <n v="0.38543085900421958"/>
    <n v="47"/>
  </r>
  <r>
    <x v="3167"/>
    <x v="3781"/>
    <s v="Bassett, Kimberly"/>
    <x v="1"/>
    <x v="68"/>
    <s v="02-27-2025 11:37"/>
    <s v="02-27-2025 15:37"/>
    <s v="false"/>
    <s v="03-01-2025 19:37"/>
    <s v="false"/>
    <s v="02-27-2025 16:01"/>
    <s v="C M, Saravanan"/>
    <x v="15"/>
    <n v="0.78163916283718105"/>
    <n v="75"/>
  </r>
  <r>
    <x v="597"/>
    <x v="3782"/>
    <s v="Shah, Pooja"/>
    <x v="1"/>
    <x v="40"/>
    <s v="02-27-2025 11:39"/>
    <s v="02-28-2025 11:39"/>
    <s v="false"/>
    <s v="03-10-2025 21:39"/>
    <s v="false"/>
    <s v="02-27-2025 13:36"/>
    <s v="C M, Saravanan"/>
    <x v="15"/>
    <n v="0.73515825722171846"/>
    <n v="105"/>
  </r>
  <r>
    <x v="2296"/>
    <x v="3783"/>
    <s v="Taylor, Matthew"/>
    <x v="1"/>
    <x v="79"/>
    <s v="02-27-2025 11:42"/>
    <s v="02-28-2025 11:42"/>
    <s v="false"/>
    <s v="03-10-2025 21:42"/>
    <s v="false"/>
    <s v="02-27-2025 14:00"/>
    <s v="C M, Saravanan"/>
    <x v="15"/>
    <n v="0.10963548832473691"/>
    <n v="5"/>
  </r>
  <r>
    <x v="3168"/>
    <x v="3784"/>
    <s v="S, Vijayalakshmi"/>
    <x v="1"/>
    <x v="68"/>
    <s v="02-27-2025 11:47"/>
    <s v="02-27-2025 15:47"/>
    <s v="false"/>
    <s v="03-01-2025 19:47"/>
    <s v="false"/>
    <s v="02-27-2025 15:49"/>
    <s v="C M, Saravanan"/>
    <x v="15"/>
    <n v="0.36914041393243047"/>
    <n v="41"/>
  </r>
  <r>
    <x v="1969"/>
    <x v="3785"/>
    <s v="Lee, Tszyan"/>
    <x v="1"/>
    <x v="68"/>
    <s v="02-27-2025 11:56"/>
    <s v="02-27-2025 15:56"/>
    <s v="false"/>
    <s v="03-01-2025 19:56"/>
    <s v="false"/>
    <s v="02-27-2025 15:26"/>
    <s v="C M, Saravanan"/>
    <x v="15"/>
    <n v="0.85623607731941465"/>
    <n v="84"/>
  </r>
  <r>
    <x v="2553"/>
    <x v="3786"/>
    <s v="Patel Vaibhav J"/>
    <x v="1"/>
    <x v="68"/>
    <s v="02-27-2025 11:58"/>
    <s v="02-27-2025 15:58"/>
    <s v="false"/>
    <s v="03-01-2025 19:59"/>
    <s v="false"/>
    <s v="02-27-2025 15:18"/>
    <s v="C M, Saravanan"/>
    <x v="15"/>
    <n v="0.31709411714893176"/>
    <n v="36"/>
  </r>
  <r>
    <x v="3169"/>
    <x v="3787"/>
    <s v="Shah, Dhrumil"/>
    <x v="1"/>
    <x v="62"/>
    <s v="02-27-2025 01:20"/>
    <s v="02-28-2025 01:20"/>
    <s v="false"/>
    <s v="03-10-2025 11:20"/>
    <s v="false"/>
    <s v="02-27-2025 06:43"/>
    <s v="Sinha, Mahesh"/>
    <x v="15"/>
    <n v="1.3357941882485846E-4"/>
    <n v="1"/>
  </r>
  <r>
    <x v="3170"/>
    <x v="3788"/>
    <s v="Shah, Dhrumil"/>
    <x v="1"/>
    <x v="56"/>
    <s v="02-27-2025 01:41"/>
    <s v="02-28-2025 01:41"/>
    <s v="true"/>
    <s v="03-10-2025 11:41"/>
    <s v="false"/>
    <s v="02-28-2025 02:51"/>
    <s v="Sinha, Mahesh"/>
    <x v="19"/>
    <n v="0.58378277004574319"/>
    <n v="32"/>
  </r>
  <r>
    <x v="3170"/>
    <x v="3789"/>
    <s v="Shah, Dhrumil"/>
    <x v="1"/>
    <x v="56"/>
    <s v="02-27-2025 01:44"/>
    <s v="02-28-2025 01:44"/>
    <s v="false"/>
    <s v="03-10-2025 11:45"/>
    <s v="false"/>
    <s v="02-27-2025 08:55"/>
    <s v="Sinha, Mahesh"/>
    <x v="15"/>
    <n v="0.23028562868251035"/>
    <n v="12"/>
  </r>
  <r>
    <x v="3171"/>
    <x v="3790"/>
    <s v="Modi, Nirja"/>
    <x v="1"/>
    <x v="36"/>
    <s v="02-27-2025 02:54"/>
    <s v="02-28-2025 02:54"/>
    <s v="false"/>
    <s v="03-10-2025 12:54"/>
    <s v="false"/>
    <s v="02-27-2025 04:00"/>
    <s v="Sinha, Mahesh"/>
    <x v="15"/>
    <n v="0.48515623019710719"/>
    <n v="52"/>
  </r>
  <r>
    <x v="2880"/>
    <x v="3791"/>
    <s v="Sheehan, Monica"/>
    <x v="1"/>
    <x v="51"/>
    <s v="02-26-2025 14:50"/>
    <s v="02-26-2025 22:50"/>
    <s v="false"/>
    <s v="03-04-2025 07:50"/>
    <s v="false"/>
    <s v="02-26-2025 16:37"/>
    <s v="C M, Saravanan"/>
    <x v="16"/>
    <n v="0.48388555423972279"/>
    <n v="70"/>
  </r>
  <r>
    <x v="3172"/>
    <x v="3792"/>
    <s v="Leventhal, David"/>
    <x v="2"/>
    <x v="17"/>
    <s v="02-26-2025 13:53"/>
    <s v="02-27-2025 13:53"/>
    <s v="false"/>
    <s v="03-12-2025 13:53"/>
    <s v="false"/>
    <s v="02-26-2025 17:47"/>
    <s v="Mandi, Joe"/>
    <x v="16"/>
    <n v="0.57302367849471025"/>
    <n v="44"/>
  </r>
  <r>
    <x v="3173"/>
    <x v="3793"/>
    <s v="Bokserman, Brian N."/>
    <x v="1"/>
    <x v="51"/>
    <s v="02-26-2025 15:21"/>
    <s v="02-26-2025 23:21"/>
    <s v="false"/>
    <s v="03-04-2025 08:21"/>
    <s v="false"/>
    <s v="02-26-2025 18:58"/>
    <s v="C M, Saravanan"/>
    <x v="16"/>
    <n v="0.57850869071693189"/>
    <n v="77"/>
  </r>
  <r>
    <x v="3174"/>
    <x v="3794"/>
    <s v="Patel, Dhruvil"/>
    <x v="1"/>
    <x v="37"/>
    <s v="02-27-2025 01:42"/>
    <s v="02-28-2025 01:42"/>
    <s v="false"/>
    <s v="03-10-2025 11:42"/>
    <s v="false"/>
    <s v="02-27-2025 04:37"/>
    <s v="Sinha, Mahesh"/>
    <x v="15"/>
    <n v="0.27417366517921116"/>
    <n v="31"/>
  </r>
  <r>
    <x v="3175"/>
    <x v="3795"/>
    <s v="N, Lakshmi"/>
    <x v="1"/>
    <x v="36"/>
    <s v="02-27-2025 03:00"/>
    <s v="02-28-2025 03:00"/>
    <s v="false"/>
    <s v="03-10-2025 13:00"/>
    <s v="false"/>
    <s v="02-27-2025 06:23"/>
    <s v="Sinha, Mahesh"/>
    <x v="15"/>
    <n v="0.65483377591277936"/>
    <n v="60"/>
  </r>
  <r>
    <x v="3176"/>
    <x v="3796"/>
    <s v="Dorman, James"/>
    <x v="1"/>
    <x v="33"/>
    <s v="02-26-2025 13:00"/>
    <s v="02-27-2025 13:00"/>
    <s v="true"/>
    <s v="03-09-2025 22:30"/>
    <s v="false"/>
    <s v="02-28-2025 10:10"/>
    <s v="C M, Saravanan"/>
    <x v="19"/>
    <n v="0.17353875049285228"/>
    <n v="21"/>
  </r>
  <r>
    <x v="250"/>
    <x v="3797"/>
    <s v="Morilla, Jason"/>
    <x v="1"/>
    <x v="72"/>
    <s v="02-26-2025 13:29"/>
    <s v="02-27-2025 13:29"/>
    <s v="false"/>
    <s v="03-09-2025 22:59"/>
    <s v="false"/>
    <s v="02-26-2025 15:15"/>
    <s v="C M, Saravanan"/>
    <x v="16"/>
    <n v="0.36750500109651463"/>
    <n v="29"/>
  </r>
  <r>
    <x v="3177"/>
    <x v="3798"/>
    <s v="Nichols, Anthony"/>
    <x v="1"/>
    <x v="51"/>
    <s v="02-26-2025 14:39"/>
    <s v="02-26-2025 22:39"/>
    <s v="false"/>
    <s v="03-04-2025 07:39"/>
    <s v="false"/>
    <s v="02-26-2025 16:54"/>
    <s v="C M, Saravanan"/>
    <x v="16"/>
    <n v="0.65584086359075877"/>
    <n v="87"/>
  </r>
  <r>
    <x v="3178"/>
    <x v="3799"/>
    <s v="Lu, Lorna"/>
    <x v="1"/>
    <x v="64"/>
    <s v="02-26-2025 13:51"/>
    <s v="02-27-2025 13:51"/>
    <s v="false"/>
    <s v="03-09-2025 23:21"/>
    <s v="false"/>
    <s v="02-26-2025 15:51"/>
    <s v="C M, Saravanan"/>
    <x v="16"/>
    <n v="0.52860280857931541"/>
    <n v="47"/>
  </r>
  <r>
    <x v="250"/>
    <x v="3800"/>
    <s v="Morilla, Jason"/>
    <x v="1"/>
    <x v="65"/>
    <s v="02-26-2025 19:23"/>
    <s v="02-27-2025 19:23"/>
    <s v="false"/>
    <s v="03-10-2025 05:24"/>
    <s v="false"/>
    <s v="02-26-2025 20:16"/>
    <s v="C M, Saravanan"/>
    <x v="16"/>
    <n v="0.59833875108263523"/>
    <n v="36"/>
  </r>
  <r>
    <x v="3179"/>
    <x v="3801"/>
    <s v="Campbell, Bryna"/>
    <x v="1"/>
    <x v="51"/>
    <s v="02-26-2025 20:19"/>
    <s v="02-27-2025 04:19"/>
    <s v="true"/>
    <s v="03-04-2025 13:19"/>
    <s v="false"/>
    <s v="02-28-2025 16:06"/>
    <s v="C M, Saravanan"/>
    <x v="19"/>
    <n v="0.21590904150196566"/>
    <n v="32"/>
  </r>
  <r>
    <x v="3180"/>
    <x v="3802"/>
    <s v="Shah, Anuj"/>
    <x v="1"/>
    <x v="36"/>
    <s v="02-27-2025 02:39"/>
    <s v="02-28-2025 02:39"/>
    <s v="false"/>
    <s v="03-10-2025 12:39"/>
    <s v="false"/>
    <s v="02-27-2025 06:56"/>
    <s v="Sinha, Mahesh"/>
    <x v="15"/>
    <n v="0.30253447476215334"/>
    <n v="37"/>
  </r>
  <r>
    <x v="692"/>
    <x v="3803"/>
    <s v="Gangadia, Darshan"/>
    <x v="1"/>
    <x v="37"/>
    <s v="02-27-2025 08:50"/>
    <s v="02-28-2025 08:50"/>
    <s v="false"/>
    <s v="03-10-2025 18:50"/>
    <s v="false"/>
    <s v="02-27-2025 10:05"/>
    <s v="Sinha, Mahesh"/>
    <x v="15"/>
    <n v="0.3271132287947407"/>
    <n v="42"/>
  </r>
  <r>
    <x v="3181"/>
    <x v="3804"/>
    <s v="Kaur, Rajvir"/>
    <x v="1"/>
    <x v="68"/>
    <s v="02-27-2025 12:04"/>
    <s v="02-27-2025 16:04"/>
    <s v="false"/>
    <s v="03-01-2025 20:04"/>
    <s v="false"/>
    <s v="02-27-2025 15:13"/>
    <s v="C M, Saravanan"/>
    <x v="15"/>
    <n v="0.50340302028714268"/>
    <n v="58"/>
  </r>
  <r>
    <x v="3182"/>
    <x v="3805"/>
    <s v="Gridina, Natalya"/>
    <x v="1"/>
    <x v="34"/>
    <s v="02-27-2025 12:04"/>
    <s v="02-27-2025 16:04"/>
    <s v="false"/>
    <s v="03-01-2025 20:04"/>
    <s v="false"/>
    <s v="02-27-2025 13:10"/>
    <s v="C M, Saravanan"/>
    <x v="15"/>
    <n v="0.52451543841061243"/>
    <n v="60"/>
  </r>
  <r>
    <x v="1196"/>
    <x v="3806"/>
    <s v="Genz, John"/>
    <x v="1"/>
    <x v="79"/>
    <s v="02-26-2025 14:06"/>
    <s v="02-26-2025 22:06"/>
    <s v="false"/>
    <s v="03-04-2025 07:06"/>
    <s v="false"/>
    <s v="02-26-2025 16:04"/>
    <s v="C M, Saravanan"/>
    <x v="16"/>
    <n v="0.90972021252587976"/>
    <n v="32"/>
  </r>
  <r>
    <x v="3183"/>
    <x v="3807"/>
    <s v="Varner, Heather"/>
    <x v="1"/>
    <x v="43"/>
    <s v="02-26-2025 20:54"/>
    <s v="02-27-2025 00:54"/>
    <s v="false"/>
    <s v="02-28-2025 20:54"/>
    <s v="false"/>
    <s v="02-27-2025 02:01"/>
    <s v="C M, Saravanan"/>
    <x v="15"/>
    <n v="0.54207349864064813"/>
    <n v="35"/>
  </r>
  <r>
    <x v="1929"/>
    <x v="3808"/>
    <s v="Wani, Komal"/>
    <x v="1"/>
    <x v="39"/>
    <s v="02-27-2025 02:13"/>
    <s v="02-28-2025 02:13"/>
    <s v="false"/>
    <s v="03-10-2025 12:13"/>
    <s v="false"/>
    <s v="02-27-2025 06:34"/>
    <s v="Sinha, Mahesh"/>
    <x v="15"/>
    <n v="6.6929858346241877E-3"/>
    <n v="1"/>
  </r>
  <r>
    <x v="1001"/>
    <x v="3809"/>
    <s v="Kumar, Shivangi"/>
    <x v="2"/>
    <x v="4"/>
    <s v="02-26-2025 13:02"/>
    <s v="02-27-2025 13:02"/>
    <s v="false"/>
    <s v="03-12-2025 13:02"/>
    <s v="false"/>
    <s v="02-27-2025 08:12"/>
    <s v="Sanjuan, Sonja"/>
    <x v="15"/>
    <n v="0.58188089122045195"/>
    <n v="52"/>
  </r>
  <r>
    <x v="3184"/>
    <x v="3810"/>
    <s v="Pacheco, Millie"/>
    <x v="1"/>
    <x v="51"/>
    <s v="02-26-2025 14:05"/>
    <s v="02-26-2025 22:05"/>
    <s v="false"/>
    <s v="03-04-2025 07:05"/>
    <s v="false"/>
    <s v="02-26-2025 15:35"/>
    <s v="C M, Saravanan"/>
    <x v="16"/>
    <n v="8.8016974364721889E-3"/>
    <n v="2"/>
  </r>
  <r>
    <x v="369"/>
    <x v="3811"/>
    <s v="Clarke, James"/>
    <x v="1"/>
    <x v="65"/>
    <s v="02-26-2025 18:07"/>
    <s v="02-27-2025 18:07"/>
    <s v="false"/>
    <s v="03-10-2025 04:07"/>
    <s v="false"/>
    <s v="02-26-2025 19:03"/>
    <s v="C M, Saravanan"/>
    <x v="16"/>
    <n v="0.96704684803890284"/>
    <n v="62"/>
  </r>
  <r>
    <x v="3185"/>
    <x v="3812"/>
    <s v="Hazizaj, Gentjana"/>
    <x v="2"/>
    <x v="25"/>
    <s v="02-26-2025 20:06"/>
    <s v="02-27-2025 15:00"/>
    <s v="false"/>
    <s v="03-06-2025 07:00"/>
    <s v="false"/>
    <s v="02-26-2025 21:45"/>
    <s v="Lorenz, Joshua D."/>
    <x v="16"/>
    <n v="0.95044961671515138"/>
    <n v="9"/>
  </r>
  <r>
    <x v="3186"/>
    <x v="3813"/>
    <s v="Sethi, Sunny"/>
    <x v="1"/>
    <x v="62"/>
    <s v="02-27-2025 03:57"/>
    <s v="03-01-2025 09:04"/>
    <s v="false"/>
    <s v="03-11-2025 11:04"/>
    <s v="false"/>
    <s v="02-28-2025 06:22"/>
    <s v="Sinha, Mahesh"/>
    <x v="19"/>
    <n v="0.33880812036308861"/>
    <n v="53"/>
  </r>
  <r>
    <x v="3187"/>
    <x v="3814"/>
    <s v="Asadorian, Evan"/>
    <x v="1"/>
    <x v="64"/>
    <s v="02-26-2025 13:57"/>
    <s v="02-27-2025 13:57"/>
    <s v="false"/>
    <s v="03-09-2025 23:27"/>
    <s v="false"/>
    <s v="02-26-2025 16:10"/>
    <s v="C M, Saravanan"/>
    <x v="16"/>
    <n v="0.76856153731337329"/>
    <n v="69"/>
  </r>
  <r>
    <x v="3188"/>
    <x v="3815"/>
    <s v="Valle, Leanna"/>
    <x v="2"/>
    <x v="74"/>
    <s v="02-26-2025 16:56"/>
    <s v="02-27-2025 16:56"/>
    <s v="false"/>
    <s v="03-12-2025 16:56"/>
    <s v="false"/>
    <s v="02-26-2025 16:57"/>
    <s v="Smith, Sean"/>
    <x v="16"/>
    <n v="0.42856663741366541"/>
    <n v="28"/>
  </r>
  <r>
    <x v="307"/>
    <x v="3816"/>
    <s v="Didwania, Rashi"/>
    <x v="1"/>
    <x v="56"/>
    <s v="02-27-2025 05:35"/>
    <s v="02-28-2025 05:35"/>
    <s v="false"/>
    <s v="03-10-2025 15:35"/>
    <s v="false"/>
    <s v="02-27-2025 08:39"/>
    <s v="Sinha, Mahesh"/>
    <x v="15"/>
    <n v="0.57714519624631055"/>
    <n v="31"/>
  </r>
  <r>
    <x v="1420"/>
    <x v="3817"/>
    <s v="Silverman, Gregory"/>
    <x v="2"/>
    <x v="4"/>
    <s v="02-26-2025 14:39"/>
    <s v="02-27-2025 14:39"/>
    <s v="false"/>
    <s v="03-12-2025 14:39"/>
    <s v="false"/>
    <s v="02-27-2025 08:07"/>
    <s v="Sanjuan, Sonja"/>
    <x v="15"/>
    <n v="0.70507739001119041"/>
    <n v="61"/>
  </r>
  <r>
    <x v="1379"/>
    <x v="3818"/>
    <s v="Yadav, Chandan"/>
    <x v="1"/>
    <x v="36"/>
    <s v="02-27-2025 00:03"/>
    <s v="02-27-2025 04:03"/>
    <s v="false"/>
    <s v="03-01-2025 08:03"/>
    <s v="false"/>
    <s v="02-27-2025 00:40"/>
    <s v="Sinha, Mahesh"/>
    <x v="15"/>
    <n v="5.5307658955274452E-2"/>
    <n v="7"/>
  </r>
  <r>
    <x v="1032"/>
    <x v="3819"/>
    <s v="Pradhan, Mayur"/>
    <x v="1"/>
    <x v="36"/>
    <s v="02-27-2025 05:11"/>
    <s v="02-28-2025 05:11"/>
    <s v="false"/>
    <s v="03-10-2025 15:11"/>
    <s v="false"/>
    <s v="02-27-2025 07:13"/>
    <s v="Sinha, Mahesh"/>
    <x v="15"/>
    <n v="0.53733682328380372"/>
    <n v="53"/>
  </r>
  <r>
    <x v="3189"/>
    <x v="3820"/>
    <s v="Linss, Gina"/>
    <x v="2"/>
    <x v="4"/>
    <s v="02-26-2025 15:02"/>
    <s v="02-27-2025 15:02"/>
    <s v="false"/>
    <s v="03-12-2025 15:02"/>
    <s v="false"/>
    <s v="02-26-2025 15:26"/>
    <s v="Sanjuan, Sonja"/>
    <x v="16"/>
    <n v="0.6180529103344512"/>
    <n v="58"/>
  </r>
  <r>
    <x v="3190"/>
    <x v="3821"/>
    <s v="Wright, Andrew"/>
    <x v="2"/>
    <x v="27"/>
    <s v="02-26-2025 15:24"/>
    <s v="02-27-2025 15:24"/>
    <s v="false"/>
    <s v="03-12-2025 15:24"/>
    <s v="false"/>
    <s v="02-27-2025 12:24"/>
    <s v="Sanjuan, Sonja"/>
    <x v="15"/>
    <n v="0.45539940037360982"/>
    <n v="32"/>
  </r>
  <r>
    <x v="3191"/>
    <x v="3822"/>
    <s v="Jim, Jennifer"/>
    <x v="2"/>
    <x v="9"/>
    <s v="02-26-2025 16:23"/>
    <s v="02-27-2025 16:23"/>
    <s v="false"/>
    <s v="03-12-2025 16:23"/>
    <s v="false"/>
    <s v="02-26-2025 16:23"/>
    <s v="Sanjuan, Sonja"/>
    <x v="16"/>
    <n v="0.24319798212885713"/>
    <n v="9"/>
  </r>
  <r>
    <x v="3192"/>
    <x v="3823"/>
    <s v="Kaplan, Sean"/>
    <x v="2"/>
    <x v="22"/>
    <s v="02-26-2025 15:04"/>
    <s v="02-27-2025 07:04"/>
    <s v="false"/>
    <s v="02-28-2025 15:04"/>
    <s v="false"/>
    <s v="02-26-2025 16:49"/>
    <s v="Sanjuan, Sonja"/>
    <x v="16"/>
    <n v="0.25793911003905723"/>
    <n v="37"/>
  </r>
  <r>
    <x v="1086"/>
    <x v="3824"/>
    <s v="Mayar, Erin"/>
    <x v="2"/>
    <x v="22"/>
    <s v="02-26-2025 16:34"/>
    <s v="02-27-2025 16:34"/>
    <s v="false"/>
    <s v="03-12-2025 16:34"/>
    <s v="false"/>
    <s v="02-26-2025 16:37"/>
    <s v="Sanjuan, Sonja"/>
    <x v="16"/>
    <n v="0.49585588502458078"/>
    <n v="71"/>
  </r>
  <r>
    <x v="3193"/>
    <x v="3825"/>
    <s v="Desai, Aakash"/>
    <x v="1"/>
    <x v="39"/>
    <s v="02-27-2025 01:47"/>
    <s v="02-27-2025 09:47"/>
    <s v="false"/>
    <s v="03-04-2025 18:47"/>
    <s v="false"/>
    <s v="02-27-2025 03:23"/>
    <s v="Sinha, Mahesh"/>
    <x v="15"/>
    <n v="0.38639874552045306"/>
    <n v="62"/>
  </r>
  <r>
    <x v="3194"/>
    <x v="3826"/>
    <s v="Desai, Aakash"/>
    <x v="1"/>
    <x v="39"/>
    <s v="02-27-2025 01:55"/>
    <s v="02-28-2025 01:55"/>
    <s v="false"/>
    <s v="03-10-2025 11:55"/>
    <s v="false"/>
    <s v="02-27-2025 03:19"/>
    <s v="Sinha, Mahesh"/>
    <x v="15"/>
    <n v="0.88606796858480141"/>
    <n v="151"/>
  </r>
  <r>
    <x v="1847"/>
    <x v="3827"/>
    <s v="Maheshwari, Sapna"/>
    <x v="1"/>
    <x v="56"/>
    <s v="02-27-2025 02:47"/>
    <s v="02-27-2025 10:47"/>
    <s v="false"/>
    <s v="03-04-2025 19:47"/>
    <s v="false"/>
    <s v="02-27-2025 05:51"/>
    <s v="Sinha, Mahesh"/>
    <x v="15"/>
    <n v="2.1535871591519262E-2"/>
    <n v="1"/>
  </r>
  <r>
    <x v="3195"/>
    <x v="3828"/>
    <s v="Rangarh, Tripti"/>
    <x v="1"/>
    <x v="60"/>
    <s v="02-27-2025 03:04"/>
    <s v="02-28-2025 03:04"/>
    <s v="false"/>
    <s v="03-10-2025 13:04"/>
    <s v="false"/>
    <s v="02-28-2025 01:00"/>
    <s v="Sinha, Mahesh"/>
    <x v="19"/>
    <n v="0.31608349820209336"/>
    <n v="15"/>
  </r>
  <r>
    <x v="3196"/>
    <x v="3829"/>
    <s v="Mistry, Devang"/>
    <x v="1"/>
    <x v="40"/>
    <s v="02-27-2025 05:38"/>
    <s v="02-28-2025 05:38"/>
    <s v="false"/>
    <s v="03-10-2025 15:38"/>
    <s v="false"/>
    <s v="02-28-2025 14:06"/>
    <s v="C M, Saravanan"/>
    <x v="19"/>
    <n v="0.76036138844626544"/>
    <n v="112"/>
  </r>
  <r>
    <x v="3197"/>
    <x v="3830"/>
    <s v="Mathur, Akshay"/>
    <x v="1"/>
    <x v="37"/>
    <s v="02-27-2025 06:26"/>
    <s v="02-28-2025 06:26"/>
    <s v="false"/>
    <s v="03-10-2025 16:26"/>
    <s v="false"/>
    <s v="02-27-2025 08:40"/>
    <s v="Sinha, Mahesh"/>
    <x v="15"/>
    <n v="0.81161026446709406"/>
    <n v="87"/>
  </r>
  <r>
    <x v="2511"/>
    <x v="3831"/>
    <s v="Restelica, Urim"/>
    <x v="1"/>
    <x v="76"/>
    <s v="02-27-2025 08:18"/>
    <s v="02-28-2025 08:18"/>
    <s v="false"/>
    <s v="03-10-2025 18:19"/>
    <s v="false"/>
    <s v="02-27-2025 19:49"/>
    <s v="C M, Saravanan"/>
    <x v="15"/>
    <n v="0.71947090618881038"/>
    <n v="51"/>
  </r>
  <r>
    <x v="3198"/>
    <x v="3832"/>
    <s v="Jaganath, Jeevan K."/>
    <x v="1"/>
    <x v="46"/>
    <s v="02-26-2025 15:05"/>
    <s v="02-27-2025 15:05"/>
    <s v="false"/>
    <s v="03-10-2025 01:06"/>
    <s v="false"/>
    <s v="02-27-2025 10:11"/>
    <s v="C M, Saravanan"/>
    <x v="15"/>
    <n v="0.55605953886879145"/>
    <n v="74"/>
  </r>
  <r>
    <x v="3199"/>
    <x v="3833"/>
    <s v="Yatkowsky, Marc T."/>
    <x v="1"/>
    <x v="45"/>
    <s v="02-26-2025 15:05"/>
    <s v="02-26-2025 19:05"/>
    <s v="false"/>
    <s v="02-28-2025 15:06"/>
    <s v="false"/>
    <s v="02-26-2025 17:39"/>
    <s v="C M, Saravanan"/>
    <x v="16"/>
    <n v="0.75483124198066198"/>
    <n v="78"/>
  </r>
  <r>
    <x v="1679"/>
    <x v="3834"/>
    <s v="Keshariya, Jatin"/>
    <x v="1"/>
    <x v="62"/>
    <s v="02-27-2025 02:27"/>
    <s v="02-28-2025 02:27"/>
    <s v="false"/>
    <s v="03-10-2025 12:27"/>
    <s v="false"/>
    <s v="02-27-2025 05:13"/>
    <s v="Sinha, Mahesh"/>
    <x v="15"/>
    <n v="0.17818928062305361"/>
    <n v="25"/>
  </r>
  <r>
    <x v="3200"/>
    <x v="3835"/>
    <s v="Patiyat, Nitish"/>
    <x v="1"/>
    <x v="62"/>
    <s v="02-27-2025 04:22"/>
    <s v="02-28-2025 04:22"/>
    <s v="false"/>
    <s v="03-10-2025 14:22"/>
    <s v="false"/>
    <s v="02-27-2025 08:05"/>
    <s v="Sinha, Mahesh"/>
    <x v="15"/>
    <n v="0.76913400836773382"/>
    <n v="111"/>
  </r>
  <r>
    <x v="3199"/>
    <x v="3836"/>
    <s v="Chau, Tony"/>
    <x v="1"/>
    <x v="45"/>
    <s v="02-26-2025 15:05"/>
    <s v="02-27-2025 15:05"/>
    <s v="false"/>
    <s v="03-10-2025 01:05"/>
    <s v="false"/>
    <s v="02-26-2025 17:25"/>
    <s v="C M, Saravanan"/>
    <x v="16"/>
    <n v="0.25189165806808755"/>
    <n v="24"/>
  </r>
  <r>
    <x v="3201"/>
    <x v="3837"/>
    <s v="Yin, Feng"/>
    <x v="1"/>
    <x v="51"/>
    <s v="02-26-2025 15:59"/>
    <s v="02-26-2025 23:59"/>
    <s v="false"/>
    <s v="03-04-2025 08:59"/>
    <s v="false"/>
    <s v="02-27-2025 18:22"/>
    <s v="C M, Saravanan"/>
    <x v="15"/>
    <n v="0.47831157916923761"/>
    <n v="69"/>
  </r>
  <r>
    <x v="3202"/>
    <x v="3838"/>
    <s v="Gandhi, Priyanka"/>
    <x v="1"/>
    <x v="62"/>
    <s v="02-27-2025 01:21"/>
    <s v="02-28-2025 01:21"/>
    <s v="false"/>
    <s v="03-10-2025 11:22"/>
    <s v="false"/>
    <s v="02-27-2025 04:24"/>
    <s v="Sinha, Mahesh"/>
    <x v="15"/>
    <n v="2.7469547484516132E-2"/>
    <n v="6"/>
  </r>
  <r>
    <x v="428"/>
    <x v="3839"/>
    <s v="Malaviya, Aarti"/>
    <x v="1"/>
    <x v="48"/>
    <s v="02-27-2025 04:18"/>
    <s v="02-27-2025 12:18"/>
    <s v="false"/>
    <s v="03-04-2025 21:18"/>
    <s v="false"/>
    <s v="02-27-2025 10:54"/>
    <s v="Sinha, Mahesh"/>
    <x v="15"/>
    <n v="0.22567855866864006"/>
    <n v="21"/>
  </r>
  <r>
    <x v="3203"/>
    <x v="3840"/>
    <s v="Hommel, Owen"/>
    <x v="1"/>
    <x v="40"/>
    <s v="02-27-2025 09:52"/>
    <s v="02-28-2025 09:52"/>
    <s v="false"/>
    <s v="03-10-2025 19:52"/>
    <s v="false"/>
    <s v="02-28-2025 12:49"/>
    <s v="C M, Saravanan"/>
    <x v="19"/>
    <n v="0.68524221846959443"/>
    <n v="97"/>
  </r>
  <r>
    <x v="3204"/>
    <x v="3841"/>
    <s v="Diakogeorgios, Manny"/>
    <x v="2"/>
    <x v="24"/>
    <s v="02-27-2025 10:41"/>
    <s v="02-28-2025 10:41"/>
    <s v="false"/>
    <s v="03-13-2025 10:41"/>
    <s v="false"/>
    <s v="02-27-2025 10:47"/>
    <s v="Sanjuan, Sonja"/>
    <x v="15"/>
    <n v="0.75339135878522923"/>
    <n v="29"/>
  </r>
  <r>
    <x v="1969"/>
    <x v="3842"/>
    <s v="Touré, Chantell"/>
    <x v="1"/>
    <x v="52"/>
    <s v="02-27-2025 11:41"/>
    <s v="02-27-2025 15:41"/>
    <s v="false"/>
    <s v="03-01-2025 19:41"/>
    <s v="false"/>
    <s v="02-27-2025 13:34"/>
    <s v="C M, Saravanan"/>
    <x v="15"/>
    <n v="0.2966093787353602"/>
    <n v="42"/>
  </r>
  <r>
    <x v="3205"/>
    <x v="3843"/>
    <s v="Hommel, Owen"/>
    <x v="1"/>
    <x v="40"/>
    <s v="02-27-2025 12:03"/>
    <s v="02-27-2025 16:03"/>
    <s v="false"/>
    <s v="03-01-2025 20:03"/>
    <s v="false"/>
    <s v="02-27-2025 13:37"/>
    <s v="C M, Saravanan"/>
    <x v="15"/>
    <n v="0.93190508244827153"/>
    <n v="131"/>
  </r>
  <r>
    <x v="3206"/>
    <x v="3844"/>
    <s v="Vera Guzman, Samir"/>
    <x v="1"/>
    <x v="76"/>
    <s v="02-26-2025 13:02"/>
    <s v="02-26-2025 21:02"/>
    <s v="false"/>
    <s v="03-04-2025 06:02"/>
    <s v="false"/>
    <s v="02-27-2025 19:47"/>
    <s v="C M, Saravanan"/>
    <x v="15"/>
    <n v="0.45120745512632354"/>
    <n v="36"/>
  </r>
  <r>
    <x v="3207"/>
    <x v="3845"/>
    <s v="Hughes, Melda"/>
    <x v="1"/>
    <x v="52"/>
    <s v="02-26-2025 16:57"/>
    <s v="02-26-2025 20:57"/>
    <s v="false"/>
    <s v="02-28-2025 16:57"/>
    <s v="false"/>
    <s v="02-27-2025 12:25"/>
    <s v="C M, Saravanan"/>
    <x v="15"/>
    <n v="0.32844775828963368"/>
    <n v="48"/>
  </r>
  <r>
    <x v="2983"/>
    <x v="3846"/>
    <s v="Alberts, Ian S."/>
    <x v="2"/>
    <x v="4"/>
    <s v="02-27-2025 09:46"/>
    <s v="02-28-2025 09:46"/>
    <s v="false"/>
    <s v="03-13-2025 09:46"/>
    <s v="false"/>
    <s v="02-27-2025 14:59"/>
    <s v="Sanjuan, Sonja"/>
    <x v="15"/>
    <n v="0.18480072440722273"/>
    <n v="16"/>
  </r>
  <r>
    <x v="3208"/>
    <x v="3847"/>
    <s v="Prashad, Nikki"/>
    <x v="1"/>
    <x v="40"/>
    <s v="02-26-2025 15:52"/>
    <s v="02-27-2025 15:52"/>
    <s v="false"/>
    <s v="03-10-2025 01:53"/>
    <s v="false"/>
    <s v="02-26-2025 17:56"/>
    <s v="C M, Saravanan"/>
    <x v="16"/>
    <n v="0.62874674353783777"/>
    <n v="91"/>
  </r>
  <r>
    <x v="3209"/>
    <x v="3848"/>
    <s v="Shah, Yash"/>
    <x v="1"/>
    <x v="39"/>
    <s v="02-27-2025 00:13"/>
    <s v="02-27-2025 04:13"/>
    <s v="false"/>
    <s v="03-01-2025 08:13"/>
    <s v="false"/>
    <s v="02-27-2025 02:13"/>
    <s v="Sinha, Mahesh"/>
    <x v="15"/>
    <n v="0.93425621381597368"/>
    <n v="159"/>
  </r>
  <r>
    <x v="3210"/>
    <x v="3849"/>
    <s v="Sinha, Rimpi"/>
    <x v="1"/>
    <x v="37"/>
    <s v="02-27-2025 05:59"/>
    <s v="02-28-2025 05:59"/>
    <s v="false"/>
    <s v="03-10-2025 15:59"/>
    <s v="false"/>
    <s v="02-27-2025 06:38"/>
    <s v="Sinha, Mahesh"/>
    <x v="15"/>
    <n v="2.4230852650004575E-3"/>
    <n v="1"/>
  </r>
  <r>
    <x v="3211"/>
    <x v="3850"/>
    <s v="Kamal, Omar"/>
    <x v="2"/>
    <x v="31"/>
    <s v="02-27-2025 11:31"/>
    <s v="02-27-2025 15:31"/>
    <s v="false"/>
    <s v="03-03-2025 11:31"/>
    <s v="false"/>
    <s v="02-27-2025 13:36"/>
    <s v="Smith, Sean"/>
    <x v="15"/>
    <n v="0.20354288518464581"/>
    <n v="8"/>
  </r>
  <r>
    <x v="3212"/>
    <x v="3851"/>
    <s v="Zorbas, Patty"/>
    <x v="1"/>
    <x v="34"/>
    <s v="02-27-2025 11:55"/>
    <s v="02-27-2025 15:55"/>
    <s v="false"/>
    <s v="03-01-2025 19:55"/>
    <s v="false"/>
    <s v="02-27-2025 13:30"/>
    <s v="C M, Saravanan"/>
    <x v="15"/>
    <n v="0.71532903311416851"/>
    <n v="84"/>
  </r>
  <r>
    <x v="3213"/>
    <x v="3852"/>
    <s v="Cilibrasi, Anthony"/>
    <x v="1"/>
    <x v="34"/>
    <s v="02-27-2025 11:56"/>
    <s v="02-27-2025 15:56"/>
    <s v="false"/>
    <s v="03-01-2025 19:56"/>
    <s v="false"/>
    <s v="02-27-2025 15:03"/>
    <s v="C M, Saravanan"/>
    <x v="15"/>
    <n v="0.41741106040824971"/>
    <n v="46"/>
  </r>
  <r>
    <x v="3214"/>
    <x v="3853"/>
    <s v="Sharif, Yosif"/>
    <x v="1"/>
    <x v="19"/>
    <s v="02-26-2025 13:40"/>
    <s v="02-27-2025 13:40"/>
    <s v="false"/>
    <s v="03-09-2025 23:10"/>
    <s v="false"/>
    <s v="02-28-2025 10:46"/>
    <s v="C M, Saravanan"/>
    <x v="19"/>
    <n v="0.99614714257861026"/>
    <n v="60"/>
  </r>
  <r>
    <x v="3215"/>
    <x v="3854"/>
    <s v="Lefcort, Jeffrey"/>
    <x v="2"/>
    <x v="22"/>
    <s v="02-26-2025 17:14"/>
    <s v="02-28-2025 18:05"/>
    <s v="false"/>
    <s v="03-13-2025 18:05"/>
    <s v="false"/>
    <s v="02-28-2025 11:13"/>
    <s v="Sanjuan, Sonja"/>
    <x v="19"/>
    <n v="0.56141531645919895"/>
    <n v="78"/>
  </r>
  <r>
    <x v="250"/>
    <x v="3855"/>
    <s v="Sanchez, Daniel"/>
    <x v="1"/>
    <x v="34"/>
    <s v="02-26-2025 19:53"/>
    <s v="02-27-2025 19:53"/>
    <s v="true"/>
    <s v="03-10-2025 05:53"/>
    <s v="false"/>
    <s v="02-28-2025 13:47"/>
    <s v="C M, Saravanan"/>
    <x v="19"/>
    <n v="0.33321470305523537"/>
    <n v="40"/>
  </r>
  <r>
    <x v="3216"/>
    <x v="3856"/>
    <s v="Palumbo, Allesan"/>
    <x v="1"/>
    <x v="51"/>
    <s v="02-26-2025 20:53"/>
    <s v="02-27-2025 04:53"/>
    <s v="false"/>
    <s v="03-04-2025 13:53"/>
    <s v="false"/>
    <s v="02-26-2025 21:25"/>
    <s v="C M, Saravanan"/>
    <x v="16"/>
    <n v="6.7685924017224841E-2"/>
    <n v="9"/>
  </r>
  <r>
    <x v="3217"/>
    <x v="3857"/>
    <s v="Trejo, Nizan"/>
    <x v="1"/>
    <x v="51"/>
    <s v="02-26-2025 21:19"/>
    <s v="02-27-2025 05:19"/>
    <s v="true"/>
    <s v="03-04-2025 14:19"/>
    <s v="false"/>
    <s v="02-27-2025 18:27"/>
    <s v="C M, Saravanan"/>
    <x v="15"/>
    <n v="0.91948206610555872"/>
    <n v="125"/>
  </r>
  <r>
    <x v="3218"/>
    <x v="3858"/>
    <s v="Ilyas, Sahar"/>
    <x v="1"/>
    <x v="19"/>
    <s v="02-26-2025 14:50"/>
    <s v="02-27-2025 14:50"/>
    <s v="false"/>
    <s v="03-10-2025 00:51"/>
    <s v="false"/>
    <s v="02-28-2025 10:58"/>
    <s v="C M, Saravanan"/>
    <x v="19"/>
    <n v="0.27745702847976361"/>
    <n v="16"/>
  </r>
  <r>
    <x v="3219"/>
    <x v="3859"/>
    <s v="Winchester, Steven G."/>
    <x v="2"/>
    <x v="3"/>
    <s v="02-26-2025 17:08"/>
    <s v="02-27-2025 13:08"/>
    <s v="false"/>
    <s v="03-05-2025 17:08"/>
    <s v="false"/>
    <s v="02-27-2025 08:38"/>
    <s v="Sanjuan, Sonja"/>
    <x v="15"/>
    <n v="4.8155533380460636E-2"/>
    <n v="2"/>
  </r>
  <r>
    <x v="3220"/>
    <x v="3860"/>
    <s v="Mehta, Rushabh"/>
    <x v="1"/>
    <x v="62"/>
    <s v="02-27-2025 01:34"/>
    <s v="02-28-2025 01:34"/>
    <s v="false"/>
    <s v="03-10-2025 11:34"/>
    <s v="false"/>
    <s v="02-27-2025 07:36"/>
    <s v="Sinha, Mahesh"/>
    <x v="15"/>
    <n v="0.2879022824848283"/>
    <n v="44"/>
  </r>
  <r>
    <x v="3221"/>
    <x v="3861"/>
    <s v="Kodumuru, Pallavi"/>
    <x v="1"/>
    <x v="62"/>
    <s v="02-27-2025 07:06"/>
    <s v="02-28-2025 07:06"/>
    <s v="false"/>
    <s v="03-10-2025 17:06"/>
    <s v="false"/>
    <s v="02-28-2025 06:28"/>
    <s v="Sinha, Mahesh"/>
    <x v="19"/>
    <n v="0.53205466587420402"/>
    <n v="75"/>
  </r>
  <r>
    <x v="3222"/>
    <x v="3862"/>
    <s v="Berardi, Ed"/>
    <x v="1"/>
    <x v="34"/>
    <s v="02-27-2025 08:59"/>
    <s v="02-27-2025 16:59"/>
    <s v="false"/>
    <s v="03-05-2025 01:59"/>
    <s v="false"/>
    <s v="02-27-2025 10:14"/>
    <s v="C M, Saravanan"/>
    <x v="15"/>
    <n v="0.26842266686597005"/>
    <n v="30"/>
  </r>
  <r>
    <x v="3000"/>
    <x v="3863"/>
    <s v="Martinez, Natasha"/>
    <x v="1"/>
    <x v="52"/>
    <s v="02-27-2025 09:33"/>
    <s v="02-28-2025 09:33"/>
    <s v="false"/>
    <s v="03-10-2025 19:33"/>
    <s v="false"/>
    <s v="02-27-2025 14:24"/>
    <s v="C M, Saravanan"/>
    <x v="15"/>
    <n v="0.47328521605063789"/>
    <n v="69"/>
  </r>
  <r>
    <x v="3223"/>
    <x v="3864"/>
    <s v="Teel, Shannon"/>
    <x v="1"/>
    <x v="40"/>
    <s v="02-27-2025 11:50"/>
    <s v="02-28-2025 11:50"/>
    <s v="false"/>
    <s v="03-10-2025 21:50"/>
    <s v="false"/>
    <s v="02-27-2025 13:38"/>
    <s v="C M, Saravanan"/>
    <x v="15"/>
    <n v="0.6012627908178092"/>
    <n v="86"/>
  </r>
  <r>
    <x v="3224"/>
    <x v="3865"/>
    <s v="Xiang, Jay"/>
    <x v="1"/>
    <x v="68"/>
    <s v="02-27-2025 11:56"/>
    <s v="02-27-2025 15:56"/>
    <s v="false"/>
    <s v="03-01-2025 19:56"/>
    <s v="false"/>
    <s v="02-27-2025 15:29"/>
    <s v="C M, Saravanan"/>
    <x v="15"/>
    <n v="0.42241203871524802"/>
    <n v="48"/>
  </r>
  <r>
    <x v="3225"/>
    <x v="3866"/>
    <s v="Galarza, Stephanie"/>
    <x v="1"/>
    <x v="68"/>
    <s v="02-27-2025 12:03"/>
    <s v="02-27-2025 16:03"/>
    <s v="false"/>
    <s v="03-01-2025 20:03"/>
    <s v="false"/>
    <s v="02-27-2025 15:13"/>
    <s v="C M, Saravanan"/>
    <x v="15"/>
    <n v="0.10178201935269082"/>
    <n v="15"/>
  </r>
  <r>
    <x v="3226"/>
    <x v="3867"/>
    <s v="Littman, Zachary"/>
    <x v="1"/>
    <x v="45"/>
    <s v="02-26-2025 14:54"/>
    <s v="02-27-2025 14:54"/>
    <s v="false"/>
    <s v="03-10-2025 00:54"/>
    <s v="false"/>
    <s v="02-27-2025 00:23"/>
    <s v="C M, Saravanan"/>
    <x v="15"/>
    <n v="0.11264491556576561"/>
    <n v="11"/>
  </r>
  <r>
    <x v="1526"/>
    <x v="3868"/>
    <s v="Kapuscinski, Ben"/>
    <x v="2"/>
    <x v="4"/>
    <s v="02-26-2025 15:28"/>
    <s v="02-27-2025 15:28"/>
    <s v="false"/>
    <s v="03-12-2025 15:28"/>
    <s v="false"/>
    <s v="02-26-2025 15:28"/>
    <s v="Sanjuan, Sonja"/>
    <x v="16"/>
    <n v="0.60895812755695544"/>
    <n v="57"/>
  </r>
  <r>
    <x v="3227"/>
    <x v="3869"/>
    <s v="Soslow, Mark"/>
    <x v="1"/>
    <x v="46"/>
    <s v="02-26-2025 21:02"/>
    <s v="02-27-2025 21:02"/>
    <s v="false"/>
    <s v="03-10-2025 07:02"/>
    <s v="false"/>
    <s v="02-27-2025 16:56"/>
    <s v="C M, Saravanan"/>
    <x v="15"/>
    <n v="0.16202650101169169"/>
    <n v="19"/>
  </r>
  <r>
    <x v="3228"/>
    <x v="3870"/>
    <s v="Pabbisetty, Dharma Teja"/>
    <x v="1"/>
    <x v="60"/>
    <s v="02-27-2025 01:08"/>
    <s v="02-27-2025 05:08"/>
    <s v="false"/>
    <s v="03-01-2025 09:08"/>
    <s v="false"/>
    <s v="02-27-2025 01:28"/>
    <s v="Sinha, Mahesh"/>
    <x v="15"/>
    <n v="0.46534391439029488"/>
    <n v="22"/>
  </r>
  <r>
    <x v="3161"/>
    <x v="3871"/>
    <s v="Rajpurohit, Kanishka"/>
    <x v="1"/>
    <x v="48"/>
    <s v="02-27-2025 01:14"/>
    <s v="02-27-2025 05:14"/>
    <s v="true"/>
    <s v="03-01-2025 09:14"/>
    <s v="false"/>
    <s v="02-27-2025 11:22"/>
    <s v="Sinha, Mahesh"/>
    <x v="15"/>
    <n v="0.41668261873443724"/>
    <n v="43"/>
  </r>
  <r>
    <x v="3229"/>
    <x v="3872"/>
    <s v="Manning, Patrick C."/>
    <x v="1"/>
    <x v="64"/>
    <s v="02-26-2025 14:16"/>
    <s v="02-27-2025 14:16"/>
    <s v="false"/>
    <s v="03-10-2025 00:17"/>
    <s v="false"/>
    <s v="02-26-2025 15:48"/>
    <s v="C M, Saravanan"/>
    <x v="16"/>
    <n v="0.10344056461903506"/>
    <n v="7"/>
  </r>
  <r>
    <x v="3230"/>
    <x v="3873"/>
    <s v="Shea, Michael"/>
    <x v="4"/>
    <x v="85"/>
    <s v="02-26-2025 14:24"/>
    <s v="02-27-2025 14:24"/>
    <s v="false"/>
    <s v="03-12-2025 14:24"/>
    <s v="false"/>
    <s v="02-27-2025 11:41"/>
    <e v="#N/A"/>
    <x v="15"/>
    <n v="0.96393032648370458"/>
    <n v="2"/>
  </r>
  <r>
    <x v="3231"/>
    <x v="3874"/>
    <s v="DiMatteo, Concetta"/>
    <x v="1"/>
    <x v="65"/>
    <s v="02-26-2025 21:18"/>
    <s v="02-27-2025 21:18"/>
    <s v="false"/>
    <s v="03-10-2025 07:18"/>
    <s v="false"/>
    <s v="02-27-2025 21:25"/>
    <s v="C M, Saravanan"/>
    <x v="15"/>
    <n v="0.29839159037386886"/>
    <n v="18"/>
  </r>
  <r>
    <x v="1030"/>
    <x v="3875"/>
    <s v="Pellegrino, Robert"/>
    <x v="2"/>
    <x v="22"/>
    <s v="02-27-2025 11:30"/>
    <s v="02-28-2025 11:30"/>
    <s v="false"/>
    <s v="03-13-2025 11:30"/>
    <s v="false"/>
    <s v="02-27-2025 12:34"/>
    <s v="Sanjuan, Sonja"/>
    <x v="15"/>
    <n v="0.60297142368883971"/>
    <n v="85"/>
  </r>
  <r>
    <x v="3232"/>
    <x v="3876"/>
    <s v="Ryan, Rachel"/>
    <x v="1"/>
    <x v="34"/>
    <s v="02-27-2025 11:35"/>
    <s v="02-27-2025 15:35"/>
    <s v="false"/>
    <s v="03-01-2025 19:35"/>
    <s v="false"/>
    <s v="02-27-2025 15:05"/>
    <s v="C M, Saravanan"/>
    <x v="15"/>
    <n v="0.75359495237485941"/>
    <n v="90"/>
  </r>
  <r>
    <x v="3233"/>
    <x v="3877"/>
    <s v="Pellegrino, Robert"/>
    <x v="2"/>
    <x v="22"/>
    <s v="02-27-2025 11:35"/>
    <s v="02-27-2025 15:35"/>
    <s v="false"/>
    <s v="03-03-2025 11:35"/>
    <s v="false"/>
    <s v="02-27-2025 15:12"/>
    <s v="Sanjuan, Sonja"/>
    <x v="15"/>
    <n v="0.83554158256672317"/>
    <n v="109"/>
  </r>
  <r>
    <x v="3234"/>
    <x v="3878"/>
    <s v="Carmenini, Christopher"/>
    <x v="1"/>
    <x v="68"/>
    <s v="02-27-2025 12:02"/>
    <s v="02-27-2025 16:02"/>
    <s v="false"/>
    <s v="03-01-2025 20:02"/>
    <s v="false"/>
    <s v="02-27-2025 15:16"/>
    <s v="C M, Saravanan"/>
    <x v="15"/>
    <n v="0.47473109278146308"/>
    <n v="55"/>
  </r>
  <r>
    <x v="3235"/>
    <x v="3879"/>
    <s v="Schluter, Brenda"/>
    <x v="4"/>
    <x v="85"/>
    <s v="02-27-2025 12:12"/>
    <s v="02-28-2025 08:12"/>
    <s v="false"/>
    <s v="03-06-2025 12:12"/>
    <s v="false"/>
    <s v="02-28-2025 11:18"/>
    <e v="#N/A"/>
    <x v="19"/>
    <n v="0.58483650223808314"/>
    <n v="1"/>
  </r>
  <r>
    <x v="3236"/>
    <x v="3880"/>
    <s v="Russenberger, Douglas"/>
    <x v="2"/>
    <x v="44"/>
    <s v="02-27-2025 12:28"/>
    <s v="02-28-2025 12:28"/>
    <s v="false"/>
    <s v="03-13-2025 12:28"/>
    <s v="false"/>
    <s v="02-27-2025 15:45"/>
    <s v="Smith, Sean"/>
    <x v="15"/>
    <n v="0.80220204073942547"/>
    <n v="30"/>
  </r>
  <r>
    <x v="3237"/>
    <x v="3881"/>
    <s v="Ginsburg, Herzl"/>
    <x v="1"/>
    <x v="51"/>
    <s v="02-26-2025 15:19"/>
    <s v="02-26-2025 23:19"/>
    <s v="false"/>
    <s v="03-04-2025 08:19"/>
    <s v="false"/>
    <s v="02-26-2025 18:22"/>
    <s v="C M, Saravanan"/>
    <x v="16"/>
    <n v="0.13161862089403753"/>
    <n v="18"/>
  </r>
  <r>
    <x v="3238"/>
    <x v="3882"/>
    <s v="Kikani, Rinal"/>
    <x v="1"/>
    <x v="37"/>
    <s v="02-27-2025 01:30"/>
    <s v="02-28-2025 01:30"/>
    <s v="false"/>
    <s v="03-10-2025 11:30"/>
    <s v="false"/>
    <s v="02-27-2025 10:06"/>
    <s v="Sinha, Mahesh"/>
    <x v="15"/>
    <n v="0.77974289853785017"/>
    <n v="83"/>
  </r>
  <r>
    <x v="3239"/>
    <x v="3883"/>
    <s v="Mamidi, Nagamani"/>
    <x v="1"/>
    <x v="56"/>
    <s v="02-27-2025 01:49"/>
    <s v="02-28-2025 01:49"/>
    <s v="false"/>
    <s v="03-10-2025 11:49"/>
    <s v="false"/>
    <s v="02-27-2025 09:05"/>
    <s v="Sinha, Mahesh"/>
    <x v="15"/>
    <n v="0.5183468920093105"/>
    <n v="28"/>
  </r>
  <r>
    <x v="2133"/>
    <x v="3884"/>
    <s v="Shah, Yash"/>
    <x v="1"/>
    <x v="60"/>
    <s v="02-27-2025 05:02"/>
    <s v="02-28-2025 05:02"/>
    <s v="false"/>
    <s v="03-10-2025 15:02"/>
    <s v="false"/>
    <s v="02-27-2025 07:11"/>
    <s v="Sinha, Mahesh"/>
    <x v="15"/>
    <n v="0.80632287369965661"/>
    <n v="43"/>
  </r>
  <r>
    <x v="880"/>
    <x v="3885"/>
    <s v="Boudin, Kathryn"/>
    <x v="1"/>
    <x v="46"/>
    <s v="02-27-2025 08:48"/>
    <s v="02-28-2025 08:48"/>
    <s v="false"/>
    <s v="03-10-2025 18:48"/>
    <s v="false"/>
    <s v="02-28-2025 11:49"/>
    <s v="C M, Saravanan"/>
    <x v="19"/>
    <n v="0.64203517298039636"/>
    <n v="81"/>
  </r>
  <r>
    <x v="3240"/>
    <x v="3886"/>
    <s v="Careccia, Steven"/>
    <x v="1"/>
    <x v="34"/>
    <s v="02-26-2025 14:58"/>
    <s v="02-26-2025 18:58"/>
    <s v="true"/>
    <s v="02-28-2025 14:58"/>
    <s v="false"/>
    <s v="02-27-2025 13:33"/>
    <s v="C M, Saravanan"/>
    <x v="15"/>
    <n v="0.78416373002770112"/>
    <n v="96"/>
  </r>
  <r>
    <x v="2976"/>
    <x v="3887"/>
    <s v="Shree, Ramya"/>
    <x v="1"/>
    <x v="62"/>
    <s v="02-27-2025 05:36"/>
    <s v="02-28-2025 05:36"/>
    <s v="false"/>
    <s v="03-10-2025 15:36"/>
    <s v="false"/>
    <s v="02-27-2025 06:41"/>
    <s v="Sinha, Mahesh"/>
    <x v="15"/>
    <n v="0.3211629393244666"/>
    <n v="51"/>
  </r>
  <r>
    <x v="3241"/>
    <x v="3888"/>
    <s v="Burroughs, Amanda"/>
    <x v="1"/>
    <x v="68"/>
    <s v="02-27-2025 12:01"/>
    <s v="02-27-2025 16:01"/>
    <s v="false"/>
    <s v="03-01-2025 20:01"/>
    <s v="false"/>
    <s v="02-27-2025 15:16"/>
    <s v="C M, Saravanan"/>
    <x v="15"/>
    <n v="0.5731099824907756"/>
    <n v="60"/>
  </r>
  <r>
    <x v="3242"/>
    <x v="3889"/>
    <s v="Fischer, Billy"/>
    <x v="1"/>
    <x v="51"/>
    <s v="02-26-2025 14:45"/>
    <s v="02-26-2025 18:45"/>
    <s v="false"/>
    <s v="02-28-2025 14:45"/>
    <s v="false"/>
    <s v="02-26-2025 16:38"/>
    <s v="C M, Saravanan"/>
    <x v="16"/>
    <n v="0.30003029300067929"/>
    <n v="44"/>
  </r>
  <r>
    <x v="3243"/>
    <x v="3890"/>
    <s v="Cusanelli, Thomas"/>
    <x v="1"/>
    <x v="51"/>
    <s v="02-26-2025 15:59"/>
    <s v="02-26-2025 23:59"/>
    <s v="true"/>
    <s v="03-04-2025 08:59"/>
    <s v="false"/>
    <s v="02-27-2025 14:37"/>
    <s v="C M, Saravanan"/>
    <x v="15"/>
    <n v="0.60413826988187214"/>
    <n v="80"/>
  </r>
  <r>
    <x v="3244"/>
    <x v="3891"/>
    <s v="Patel, Gautam"/>
    <x v="1"/>
    <x v="62"/>
    <s v="02-27-2025 01:37"/>
    <s v="02-28-2025 01:37"/>
    <s v="false"/>
    <s v="03-10-2025 11:37"/>
    <s v="false"/>
    <s v="02-27-2025 07:41"/>
    <s v="Sinha, Mahesh"/>
    <x v="15"/>
    <n v="0.61538733974679882"/>
    <n v="86"/>
  </r>
  <r>
    <x v="3245"/>
    <x v="3892"/>
    <s v="Chaddha, Riya"/>
    <x v="1"/>
    <x v="60"/>
    <s v="02-27-2025 01:46"/>
    <s v="02-28-2025 01:46"/>
    <s v="false"/>
    <s v="03-10-2025 11:46"/>
    <s v="false"/>
    <s v="02-27-2025 03:57"/>
    <s v="Sinha, Mahesh"/>
    <x v="15"/>
    <n v="0.79407235601644577"/>
    <n v="42"/>
  </r>
  <r>
    <x v="3164"/>
    <x v="3893"/>
    <s v="Pittenger, Maxine"/>
    <x v="1"/>
    <x v="51"/>
    <s v="02-27-2025 10:08"/>
    <s v="02-27-2025 14:08"/>
    <s v="true"/>
    <s v="03-01-2025 18:08"/>
    <s v="false"/>
    <s v="02-27-2025 15:28"/>
    <s v="C M, Saravanan"/>
    <x v="15"/>
    <n v="7.6461305384321387E-2"/>
    <n v="11"/>
  </r>
  <r>
    <x v="3246"/>
    <x v="3894"/>
    <s v="Shu, Michael"/>
    <x v="1"/>
    <x v="40"/>
    <s v="02-27-2025 11:27"/>
    <s v="02-28-2025 11:27"/>
    <s v="false"/>
    <s v="03-10-2025 21:28"/>
    <s v="false"/>
    <s v="02-27-2025 13:36"/>
    <s v="C M, Saravanan"/>
    <x v="15"/>
    <n v="0.40738754820039835"/>
    <n v="68"/>
  </r>
  <r>
    <x v="3247"/>
    <x v="3895"/>
    <s v="Duenas, Nicholas"/>
    <x v="1"/>
    <x v="52"/>
    <s v="02-27-2025 11:47"/>
    <s v="02-27-2025 15:47"/>
    <s v="false"/>
    <s v="03-01-2025 19:47"/>
    <s v="false"/>
    <s v="02-27-2025 14:13"/>
    <s v="C M, Saravanan"/>
    <x v="15"/>
    <n v="0.98133094276054067"/>
    <n v="133"/>
  </r>
  <r>
    <x v="3248"/>
    <x v="3896"/>
    <s v="Hariramani, Kajol"/>
    <x v="1"/>
    <x v="68"/>
    <s v="02-27-2025 11:58"/>
    <s v="02-27-2025 15:58"/>
    <s v="false"/>
    <s v="03-01-2025 19:58"/>
    <s v="false"/>
    <s v="02-27-2025 15:22"/>
    <s v="C M, Saravanan"/>
    <x v="15"/>
    <n v="0.7358151434296738"/>
    <n v="72"/>
  </r>
  <r>
    <x v="3249"/>
    <x v="3897"/>
    <s v="Hastings, Joe"/>
    <x v="1"/>
    <x v="68"/>
    <s v="02-27-2025 12:03"/>
    <s v="02-27-2025 16:03"/>
    <s v="false"/>
    <s v="03-01-2025 20:03"/>
    <s v="false"/>
    <s v="02-27-2025 15:14"/>
    <s v="C M, Saravanan"/>
    <x v="15"/>
    <n v="2.5740768819988769E-2"/>
    <n v="6"/>
  </r>
  <r>
    <x v="3250"/>
    <x v="3898"/>
    <s v="Thakkar, Karan"/>
    <x v="1"/>
    <x v="56"/>
    <s v="02-27-2025 01:08"/>
    <s v="02-28-2025 01:08"/>
    <s v="false"/>
    <s v="03-10-2025 11:08"/>
    <s v="false"/>
    <s v="02-27-2025 10:17"/>
    <s v="Sinha, Mahesh"/>
    <x v="15"/>
    <n v="0.77313051883294204"/>
    <n v="44"/>
  </r>
  <r>
    <x v="3251"/>
    <x v="3899"/>
    <s v="Vacheta, Govind"/>
    <x v="1"/>
    <x v="39"/>
    <s v="02-27-2025 02:44"/>
    <s v="02-27-2025 10:44"/>
    <s v="false"/>
    <s v="03-04-2025 19:44"/>
    <s v="false"/>
    <s v="02-27-2025 04:14"/>
    <s v="Sinha, Mahesh"/>
    <x v="15"/>
    <n v="0.66406770238937551"/>
    <n v="110"/>
  </r>
  <r>
    <x v="3252"/>
    <x v="3900"/>
    <s v="Chinta, Surya Sai"/>
    <x v="1"/>
    <x v="56"/>
    <s v="02-27-2025 03:07"/>
    <s v="02-28-2025 03:07"/>
    <s v="false"/>
    <s v="03-10-2025 13:07"/>
    <s v="false"/>
    <s v="02-27-2025 05:13"/>
    <s v="Sinha, Mahesh"/>
    <x v="15"/>
    <n v="0.6025216926480178"/>
    <n v="33"/>
  </r>
  <r>
    <x v="3253"/>
    <x v="3901"/>
    <s v="Agrawal, Prachi"/>
    <x v="1"/>
    <x v="62"/>
    <s v="02-27-2025 04:23"/>
    <s v="02-28-2025 04:23"/>
    <s v="false"/>
    <s v="03-10-2025 14:23"/>
    <s v="false"/>
    <s v="02-27-2025 04:43"/>
    <s v="Sinha, Mahesh"/>
    <x v="15"/>
    <n v="9.4331546205408401E-2"/>
    <n v="17"/>
  </r>
  <r>
    <x v="3254"/>
    <x v="3902"/>
    <s v="Mallaku, Joshi Kumar"/>
    <x v="1"/>
    <x v="62"/>
    <s v="02-27-2025 05:44"/>
    <s v="02-28-2025 05:44"/>
    <s v="false"/>
    <s v="03-10-2025 15:44"/>
    <s v="false"/>
    <s v="02-27-2025 07:39"/>
    <s v="Sinha, Mahesh"/>
    <x v="15"/>
    <n v="0.97475888007197564"/>
    <n v="138"/>
  </r>
  <r>
    <x v="3255"/>
    <x v="3903"/>
    <s v="Kolisetty, Bhavya"/>
    <x v="1"/>
    <x v="56"/>
    <s v="02-27-2025 09:35"/>
    <s v="02-28-2025 09:35"/>
    <s v="false"/>
    <s v="03-10-2025 19:35"/>
    <s v="false"/>
    <s v="02-27-2025 10:18"/>
    <s v="Sinha, Mahesh"/>
    <x v="15"/>
    <n v="0.60399915665074566"/>
    <n v="34"/>
  </r>
  <r>
    <x v="3256"/>
    <x v="3904"/>
    <s v="Dibona, Luke"/>
    <x v="1"/>
    <x v="68"/>
    <s v="02-27-2025 11:32"/>
    <s v="02-27-2025 15:32"/>
    <s v="false"/>
    <s v="03-01-2025 19:32"/>
    <s v="false"/>
    <s v="02-27-2025 16:04"/>
    <s v="C M, Saravanan"/>
    <x v="15"/>
    <n v="0.69988676429342966"/>
    <n v="70"/>
  </r>
  <r>
    <x v="2296"/>
    <x v="3905"/>
    <s v="Namburi, Anil"/>
    <x v="1"/>
    <x v="46"/>
    <s v="02-27-2025 11:33"/>
    <s v="02-27-2025 15:33"/>
    <s v="false"/>
    <s v="03-01-2025 19:33"/>
    <s v="false"/>
    <s v="02-27-2025 14:01"/>
    <s v="C M, Saravanan"/>
    <x v="15"/>
    <n v="0.87577589358259089"/>
    <n v="111"/>
  </r>
  <r>
    <x v="3257"/>
    <x v="3906"/>
    <s v="Karia, Parth"/>
    <x v="1"/>
    <x v="34"/>
    <s v="02-27-2025 11:40"/>
    <s v="02-27-2025 15:40"/>
    <s v="false"/>
    <s v="03-01-2025 19:40"/>
    <s v="false"/>
    <s v="02-27-2025 13:31"/>
    <s v="C M, Saravanan"/>
    <x v="15"/>
    <n v="0.35373856467627107"/>
    <n v="41"/>
  </r>
  <r>
    <x v="3258"/>
    <x v="3907"/>
    <s v="Pinto, Daniel L."/>
    <x v="2"/>
    <x v="4"/>
    <s v="02-27-2025 11:56"/>
    <s v="02-27-2025 12:56"/>
    <s v="false"/>
    <s v="02-28-2025 07:56"/>
    <s v="false"/>
    <s v="02-27-2025 14:58"/>
    <s v="Sanjuan, Sonja"/>
    <x v="15"/>
    <n v="0.76855605110016401"/>
    <n v="67"/>
  </r>
  <r>
    <x v="3259"/>
    <x v="3908"/>
    <s v="Keshariya, Jatin"/>
    <x v="1"/>
    <x v="62"/>
    <s v="02-27-2025 02:45"/>
    <s v="02-28-2025 02:45"/>
    <s v="false"/>
    <s v="03-10-2025 12:46"/>
    <s v="false"/>
    <s v="02-27-2025 08:06"/>
    <s v="Sinha, Mahesh"/>
    <x v="15"/>
    <n v="0.30714630019849576"/>
    <n v="48"/>
  </r>
  <r>
    <x v="945"/>
    <x v="3909"/>
    <s v="Lanese, Cheryl"/>
    <x v="1"/>
    <x v="51"/>
    <s v="02-27-2025 07:46"/>
    <s v="02-27-2025 15:46"/>
    <s v="true"/>
    <s v="03-05-2025 00:46"/>
    <s v="false"/>
    <s v="02-27-2025 16:36"/>
    <s v="C M, Saravanan"/>
    <x v="15"/>
    <n v="0.30283580727893389"/>
    <n v="45"/>
  </r>
  <r>
    <x v="3260"/>
    <x v="3910"/>
    <s v="Sharma, Shashank"/>
    <x v="1"/>
    <x v="48"/>
    <s v="02-27-2025 01:13"/>
    <s v="02-27-2025 05:13"/>
    <s v="true"/>
    <s v="03-01-2025 09:13"/>
    <s v="false"/>
    <s v="02-27-2025 11:23"/>
    <s v="Sinha, Mahesh"/>
    <x v="15"/>
    <n v="0.77664035582349222"/>
    <n v="73"/>
  </r>
  <r>
    <x v="3261"/>
    <x v="3911"/>
    <s v="Duggireddy, Mukesh Reddy"/>
    <x v="1"/>
    <x v="60"/>
    <s v="02-27-2025 04:20"/>
    <s v="02-28-2025 04:20"/>
    <s v="false"/>
    <s v="03-10-2025 14:20"/>
    <s v="false"/>
    <s v="02-27-2025 08:33"/>
    <s v="Sinha, Mahesh"/>
    <x v="15"/>
    <n v="0.60413149666252153"/>
    <n v="30"/>
  </r>
  <r>
    <x v="3262"/>
    <x v="3912"/>
    <s v="Zanelotti, Ryan"/>
    <x v="1"/>
    <x v="46"/>
    <s v="02-27-2025 10:54"/>
    <s v="02-28-2025 10:54"/>
    <s v="false"/>
    <s v="03-10-2025 20:54"/>
    <s v="false"/>
    <s v="02-27-2025 15:20"/>
    <s v="C M, Saravanan"/>
    <x v="15"/>
    <n v="0.66140201577271196"/>
    <n v="84"/>
  </r>
  <r>
    <x v="3263"/>
    <x v="3913"/>
    <s v="Groves, Liz"/>
    <x v="1"/>
    <x v="68"/>
    <s v="02-27-2025 11:35"/>
    <s v="02-27-2025 15:35"/>
    <s v="false"/>
    <s v="03-01-2025 19:35"/>
    <s v="false"/>
    <s v="02-27-2025 16:03"/>
    <s v="C M, Saravanan"/>
    <x v="15"/>
    <n v="0.87860802348465727"/>
    <n v="85"/>
  </r>
  <r>
    <x v="3264"/>
    <x v="3914"/>
    <s v="Kothari, Harsh"/>
    <x v="1"/>
    <x v="68"/>
    <s v="02-27-2025 11:36"/>
    <s v="02-27-2025 15:36"/>
    <s v="false"/>
    <s v="03-01-2025 19:36"/>
    <s v="false"/>
    <s v="02-27-2025 16:02"/>
    <s v="C M, Saravanan"/>
    <x v="15"/>
    <n v="0.85142319717609138"/>
    <n v="83"/>
  </r>
  <r>
    <x v="3265"/>
    <x v="3915"/>
    <s v="Venkatesan, Nagalakshmi"/>
    <x v="1"/>
    <x v="68"/>
    <s v="02-27-2025 11:38"/>
    <s v="02-27-2025 15:38"/>
    <s v="false"/>
    <s v="03-01-2025 19:38"/>
    <s v="false"/>
    <s v="02-27-2025 15:59"/>
    <s v="C M, Saravanan"/>
    <x v="15"/>
    <n v="0.28119171326933379"/>
    <n v="31"/>
  </r>
  <r>
    <x v="3266"/>
    <x v="3916"/>
    <s v="Shah, Jainam"/>
    <x v="1"/>
    <x v="48"/>
    <s v="02-27-2025 02:08"/>
    <s v="02-28-2025 02:08"/>
    <s v="false"/>
    <s v="03-10-2025 12:08"/>
    <s v="false"/>
    <s v="02-27-2025 10:57"/>
    <s v="Sinha, Mahesh"/>
    <x v="15"/>
    <n v="0.60443330242789084"/>
    <n v="57"/>
  </r>
  <r>
    <x v="3267"/>
    <x v="3917"/>
    <s v="Barot, Meet"/>
    <x v="1"/>
    <x v="62"/>
    <s v="02-27-2025 02:41"/>
    <s v="02-28-2025 02:41"/>
    <s v="false"/>
    <s v="03-10-2025 12:41"/>
    <s v="false"/>
    <s v="02-27-2025 02:51"/>
    <s v="Sinha, Mahesh"/>
    <x v="15"/>
    <n v="0.28892715723203266"/>
    <n v="45"/>
  </r>
  <r>
    <x v="3268"/>
    <x v="3918"/>
    <s v="Weber, Geraldine"/>
    <x v="2"/>
    <x v="4"/>
    <s v="02-27-2025 10:18"/>
    <s v="02-28-2025 10:18"/>
    <s v="false"/>
    <s v="03-13-2025 10:18"/>
    <s v="false"/>
    <s v="02-28-2025 08:13"/>
    <s v="Sanjuan, Sonja"/>
    <x v="19"/>
    <n v="0.36473349989998449"/>
    <n v="30"/>
  </r>
  <r>
    <x v="3269"/>
    <x v="3919"/>
    <s v="Hall, Neil"/>
    <x v="2"/>
    <x v="44"/>
    <s v="02-27-2025 11:00"/>
    <s v="02-27-2025 15:00"/>
    <s v="false"/>
    <s v="03-03-2025 11:00"/>
    <s v="false"/>
    <s v="02-27-2025 11:11"/>
    <s v="Smith, Sean"/>
    <x v="15"/>
    <n v="0.8565067336856258"/>
    <n v="33"/>
  </r>
  <r>
    <x v="3270"/>
    <x v="3920"/>
    <s v="Stough, Alex"/>
    <x v="2"/>
    <x v="44"/>
    <s v="02-27-2025 11:05"/>
    <s v="02-27-2025 15:05"/>
    <s v="false"/>
    <s v="03-03-2025 11:05"/>
    <s v="false"/>
    <s v="02-27-2025 11:30"/>
    <s v="Smith, Sean"/>
    <x v="15"/>
    <n v="0.45437203148445893"/>
    <n v="15"/>
  </r>
  <r>
    <x v="3271"/>
    <x v="3921"/>
    <s v="Odoi, Kevin"/>
    <x v="2"/>
    <x v="44"/>
    <s v="02-27-2025 11:08"/>
    <s v="02-28-2025 07:08"/>
    <s v="false"/>
    <s v="03-06-2025 11:08"/>
    <s v="false"/>
    <s v="02-27-2025 15:48"/>
    <s v="Smith, Sean"/>
    <x v="15"/>
    <n v="0.91740241556747382"/>
    <n v="39"/>
  </r>
  <r>
    <x v="3272"/>
    <x v="3922"/>
    <s v="Kelley, Laurie"/>
    <x v="2"/>
    <x v="81"/>
    <s v="02-27-2025 07:43"/>
    <s v="02-28-2025 07:43"/>
    <s v="false"/>
    <s v="03-13-2025 07:43"/>
    <s v="false"/>
    <s v="02-27-2025 09:46"/>
    <s v="Lorenz, Joshua D."/>
    <x v="15"/>
    <n v="0.35147291093489896"/>
    <n v="1"/>
  </r>
  <r>
    <x v="1627"/>
    <x v="3923"/>
    <s v="Norris, Stephen C."/>
    <x v="1"/>
    <x v="52"/>
    <s v="02-27-2025 10:46"/>
    <s v="02-28-2025 10:46"/>
    <s v="false"/>
    <s v="03-10-2025 20:46"/>
    <s v="false"/>
    <s v="02-27-2025 13:40"/>
    <s v="C M, Saravanan"/>
    <x v="15"/>
    <n v="0.82070581430677148"/>
    <n v="114"/>
  </r>
  <r>
    <x v="2296"/>
    <x v="3924"/>
    <s v="Tulsyan, Prakhar"/>
    <x v="1"/>
    <x v="79"/>
    <s v="02-27-2025 11:30"/>
    <s v="02-28-2025 11:30"/>
    <s v="false"/>
    <s v="03-10-2025 21:30"/>
    <s v="false"/>
    <s v="02-27-2025 14:02"/>
    <s v="C M, Saravanan"/>
    <x v="15"/>
    <n v="0.99160774059848322"/>
    <n v="34"/>
  </r>
  <r>
    <x v="3273"/>
    <x v="3925"/>
    <s v="Liu, Vicky"/>
    <x v="1"/>
    <x v="68"/>
    <s v="02-27-2025 11:40"/>
    <s v="02-27-2025 15:40"/>
    <s v="false"/>
    <s v="03-01-2025 19:40"/>
    <s v="false"/>
    <s v="02-27-2025 15:58"/>
    <s v="C M, Saravanan"/>
    <x v="15"/>
    <n v="0.88878365766782996"/>
    <n v="89"/>
  </r>
  <r>
    <x v="3274"/>
    <x v="3926"/>
    <s v="Bruzzesi, Vincenzo"/>
    <x v="1"/>
    <x v="66"/>
    <s v="02-27-2025 11:40"/>
    <s v="02-27-2025 15:40"/>
    <s v="false"/>
    <s v="03-01-2025 19:40"/>
    <s v="false"/>
    <s v="02-28-2025 09:56"/>
    <s v="C M, Saravanan"/>
    <x v="19"/>
    <n v="0.80252178252523843"/>
    <n v="82"/>
  </r>
  <r>
    <x v="3275"/>
    <x v="3927"/>
    <s v="Shkreli, Amanda"/>
    <x v="0"/>
    <x v="13"/>
    <s v="02-27-2025 11:44"/>
    <s v="02-27-2025 11:59"/>
    <s v="true"/>
    <s v="02-27-2025 15:44"/>
    <s v="false"/>
    <s v="02-27-2025 14:00"/>
    <s v="Persells, Joe"/>
    <x v="15"/>
    <n v="0.33584400236424472"/>
    <n v="4"/>
  </r>
  <r>
    <x v="3276"/>
    <x v="3928"/>
    <s v="Cross, Hannah"/>
    <x v="1"/>
    <x v="68"/>
    <s v="02-27-2025 11:47"/>
    <s v="02-27-2025 15:47"/>
    <s v="false"/>
    <s v="03-01-2025 19:47"/>
    <s v="false"/>
    <s v="02-27-2025 15:49"/>
    <s v="C M, Saravanan"/>
    <x v="15"/>
    <n v="5.1808180533219339E-3"/>
    <n v="2"/>
  </r>
  <r>
    <x v="3277"/>
    <x v="3929"/>
    <s v="La Polla, Jessica"/>
    <x v="1"/>
    <x v="52"/>
    <s v="02-27-2025 11:54"/>
    <s v="02-27-2025 15:54"/>
    <s v="false"/>
    <s v="03-01-2025 19:54"/>
    <s v="false"/>
    <s v="02-27-2025 14:14"/>
    <s v="C M, Saravanan"/>
    <x v="15"/>
    <n v="0.74152769894720982"/>
    <n v="107"/>
  </r>
  <r>
    <x v="1969"/>
    <x v="3930"/>
    <s v="Bolt, Alexander"/>
    <x v="1"/>
    <x v="40"/>
    <s v="02-27-2025 12:06"/>
    <s v="02-27-2025 20:06"/>
    <s v="false"/>
    <s v="03-05-2025 05:06"/>
    <s v="false"/>
    <s v="02-27-2025 13:38"/>
    <s v="C M, Saravanan"/>
    <x v="15"/>
    <n v="0.12899510974232065"/>
    <n v="20"/>
  </r>
  <r>
    <x v="3278"/>
    <x v="3931"/>
    <s v="Chhabadiya, Gaurav"/>
    <x v="1"/>
    <x v="62"/>
    <s v="02-27-2025 02:12"/>
    <s v="02-28-2025 02:12"/>
    <s v="false"/>
    <s v="03-10-2025 12:12"/>
    <s v="false"/>
    <s v="02-28-2025 04:58"/>
    <s v="Sinha, Mahesh"/>
    <x v="19"/>
    <n v="0.88145113597230962"/>
    <n v="122"/>
  </r>
  <r>
    <x v="3279"/>
    <x v="3932"/>
    <s v="Nagarjun, Shivva Bala"/>
    <x v="1"/>
    <x v="60"/>
    <s v="02-27-2025 07:21"/>
    <s v="02-28-2025 07:21"/>
    <s v="false"/>
    <s v="03-10-2025 17:21"/>
    <s v="false"/>
    <s v="02-27-2025 08:40"/>
    <s v="Sinha, Mahesh"/>
    <x v="15"/>
    <n v="0.73805702266550022"/>
    <n v="39"/>
  </r>
  <r>
    <x v="3280"/>
    <x v="3933"/>
    <s v="Vacheta, Govind"/>
    <x v="1"/>
    <x v="56"/>
    <s v="02-27-2025 05:40"/>
    <s v="02-28-2025 05:40"/>
    <s v="false"/>
    <s v="03-10-2025 15:40"/>
    <s v="false"/>
    <s v="02-27-2025 08:38"/>
    <s v="Sinha, Mahesh"/>
    <x v="15"/>
    <n v="0.7125083600574984"/>
    <n v="40"/>
  </r>
  <r>
    <x v="1032"/>
    <x v="3934"/>
    <s v="Jain, Avnit"/>
    <x v="1"/>
    <x v="39"/>
    <s v="02-27-2025 05:52"/>
    <s v="02-27-2025 09:52"/>
    <s v="false"/>
    <s v="03-01-2025 13:52"/>
    <s v="false"/>
    <s v="02-27-2025 08:06"/>
    <s v="Sinha, Mahesh"/>
    <x v="15"/>
    <n v="0.63124064149908599"/>
    <n v="105"/>
  </r>
  <r>
    <x v="3281"/>
    <x v="3935"/>
    <s v="Kane, Steven"/>
    <x v="3"/>
    <x v="73"/>
    <s v="02-27-2025 09:47"/>
    <s v="02-27-2025 15:47"/>
    <s v="false"/>
    <s v="03-03-2025 09:47"/>
    <s v="false"/>
    <s v="02-27-2025 15:24"/>
    <s v="Paul, Kimberly"/>
    <x v="15"/>
    <n v="0.95414163843967126"/>
    <n v="24"/>
  </r>
  <r>
    <x v="3282"/>
    <x v="3936"/>
    <s v="Kane, Steven"/>
    <x v="1"/>
    <x v="51"/>
    <s v="02-27-2025 10:03"/>
    <s v="02-27-2025 18:03"/>
    <s v="false"/>
    <s v="03-05-2025 03:03"/>
    <s v="false"/>
    <s v="02-27-2025 13:29"/>
    <s v="C M, Saravanan"/>
    <x v="15"/>
    <n v="0.64637640440341781"/>
    <n v="84"/>
  </r>
  <r>
    <x v="3283"/>
    <x v="3937"/>
    <s v="Jain, Niyati"/>
    <x v="1"/>
    <x v="37"/>
    <s v="02-27-2025 10:36"/>
    <s v="02-28-2025 10:36"/>
    <s v="false"/>
    <s v="03-10-2025 20:37"/>
    <s v="false"/>
    <s v="02-28-2025 09:43"/>
    <s v="Sinha, Mahesh"/>
    <x v="19"/>
    <n v="0.47995590782081488"/>
    <n v="57"/>
  </r>
  <r>
    <x v="3284"/>
    <x v="3938"/>
    <s v="Henry, Anthony"/>
    <x v="2"/>
    <x v="4"/>
    <s v="02-27-2025 11:36"/>
    <s v="02-27-2025 15:36"/>
    <s v="false"/>
    <s v="03-03-2025 11:36"/>
    <s v="false"/>
    <s v="02-27-2025 15:02"/>
    <s v="Sanjuan, Sonja"/>
    <x v="15"/>
    <n v="0.82039608784235074"/>
    <n v="70"/>
  </r>
  <r>
    <x v="3285"/>
    <x v="3939"/>
    <s v="Kuchinsky, Matthew"/>
    <x v="1"/>
    <x v="68"/>
    <s v="02-27-2025 11:42"/>
    <s v="02-27-2025 15:42"/>
    <s v="false"/>
    <s v="03-01-2025 19:42"/>
    <s v="false"/>
    <s v="02-27-2025 15:53"/>
    <s v="C M, Saravanan"/>
    <x v="15"/>
    <n v="0.46269769089932622"/>
    <n v="52"/>
  </r>
  <r>
    <x v="597"/>
    <x v="3940"/>
    <s v="Patil, Deepti"/>
    <x v="1"/>
    <x v="34"/>
    <s v="02-27-2025 11:43"/>
    <s v="02-27-2025 15:43"/>
    <s v="false"/>
    <s v="03-01-2025 19:43"/>
    <s v="false"/>
    <s v="02-27-2025 15:04"/>
    <s v="C M, Saravanan"/>
    <x v="15"/>
    <n v="0.95221821346727631"/>
    <n v="116"/>
  </r>
  <r>
    <x v="3286"/>
    <x v="3941"/>
    <s v="Mosher, Brandon"/>
    <x v="1"/>
    <x v="52"/>
    <s v="02-27-2025 11:49"/>
    <s v="02-27-2025 15:49"/>
    <s v="false"/>
    <s v="03-01-2025 19:49"/>
    <s v="false"/>
    <s v="02-27-2025 14:12"/>
    <s v="C M, Saravanan"/>
    <x v="15"/>
    <n v="0.26436279888064629"/>
    <n v="34"/>
  </r>
  <r>
    <x v="2296"/>
    <x v="3942"/>
    <s v="Tierney, Debra"/>
    <x v="1"/>
    <x v="34"/>
    <s v="02-27-2025 11:58"/>
    <s v="02-27-2025 15:58"/>
    <s v="false"/>
    <s v="03-01-2025 19:58"/>
    <s v="false"/>
    <s v="02-27-2025 13:02"/>
    <s v="C M, Saravanan"/>
    <x v="15"/>
    <n v="0.58311435732178385"/>
    <n v="69"/>
  </r>
  <r>
    <x v="3287"/>
    <x v="3943"/>
    <s v="Weber, Geraldine"/>
    <x v="2"/>
    <x v="4"/>
    <s v="02-27-2025 12:07"/>
    <s v="02-27-2025 13:07"/>
    <s v="false"/>
    <s v="02-28-2025 08:07"/>
    <s v="false"/>
    <s v="02-27-2025 14:57"/>
    <s v="Sanjuan, Sonja"/>
    <x v="15"/>
    <n v="3.129943814831937E-2"/>
    <n v="6"/>
  </r>
  <r>
    <x v="428"/>
    <x v="3944"/>
    <s v="Ramirez, Felix"/>
    <x v="1"/>
    <x v="33"/>
    <s v="02-27-2025 11:26"/>
    <s v="02-27-2025 19:26"/>
    <s v="false"/>
    <s v="03-05-2025 04:26"/>
    <s v="false"/>
    <s v="02-27-2025 12:16"/>
    <s v="C M, Saravanan"/>
    <x v="15"/>
    <n v="0.46310897631985293"/>
    <n v="54"/>
  </r>
  <r>
    <x v="3288"/>
    <x v="3945"/>
    <s v="Jogiya, Rajul"/>
    <x v="1"/>
    <x v="46"/>
    <s v="02-27-2025 11:40"/>
    <s v="02-27-2025 15:40"/>
    <s v="true"/>
    <s v="03-01-2025 19:40"/>
    <s v="false"/>
    <s v="02-27-2025 16:57"/>
    <s v="C M, Saravanan"/>
    <x v="15"/>
    <n v="0.12724808398157483"/>
    <n v="14"/>
  </r>
  <r>
    <x v="3289"/>
    <x v="3946"/>
    <s v="Brack, Allison"/>
    <x v="1"/>
    <x v="34"/>
    <s v="02-27-2025 07:02"/>
    <s v="02-27-2025 15:02"/>
    <s v="false"/>
    <s v="03-05-2025 00:02"/>
    <s v="false"/>
    <s v="02-27-2025 09:10"/>
    <s v="C M, Saravanan"/>
    <x v="15"/>
    <n v="0.50587598472677009"/>
    <n v="57"/>
  </r>
  <r>
    <x v="3290"/>
    <x v="3947"/>
    <s v="Przybyl, Matthew"/>
    <x v="2"/>
    <x v="21"/>
    <s v="02-27-2025 08:55"/>
    <s v="02-27-2025 12:55"/>
    <s v="false"/>
    <s v="03-03-2025 08:55"/>
    <s v="false"/>
    <s v="02-27-2025 11:09"/>
    <s v="Sanjuan, Sonja"/>
    <x v="15"/>
    <n v="0.97333737482756122"/>
    <n v="61"/>
  </r>
  <r>
    <x v="3291"/>
    <x v="3948"/>
    <s v="Press, Alex"/>
    <x v="1"/>
    <x v="76"/>
    <s v="02-27-2025 09:57"/>
    <s v="02-28-2025 09:57"/>
    <s v="false"/>
    <s v="03-10-2025 19:57"/>
    <s v="false"/>
    <s v="02-27-2025 19:50"/>
    <s v="C M, Saravanan"/>
    <x v="15"/>
    <n v="0.68297651183415675"/>
    <n v="48"/>
  </r>
  <r>
    <x v="2880"/>
    <x v="3949"/>
    <s v="Sheehan, Monica"/>
    <x v="1"/>
    <x v="1"/>
    <s v="02-27-2025 10:03"/>
    <s v="02-28-2025 10:03"/>
    <s v="false"/>
    <s v="03-10-2025 20:03"/>
    <s v="false"/>
    <s v="02-27-2025 15:59"/>
    <s v="C M, Saravanan"/>
    <x v="15"/>
    <n v="0.70145485261731977"/>
    <n v="59"/>
  </r>
  <r>
    <x v="597"/>
    <x v="3950"/>
    <s v="Ganthi, Subhash"/>
    <x v="1"/>
    <x v="34"/>
    <s v="02-27-2025 11:52"/>
    <s v="02-27-2025 15:52"/>
    <s v="false"/>
    <s v="03-01-2025 19:52"/>
    <s v="false"/>
    <s v="02-27-2025 14:18"/>
    <s v="C M, Saravanan"/>
    <x v="15"/>
    <n v="0.33192669848636236"/>
    <n v="39"/>
  </r>
  <r>
    <x v="3292"/>
    <x v="3951"/>
    <s v="Lam, Joyce"/>
    <x v="2"/>
    <x v="27"/>
    <s v="02-27-2025 09:30"/>
    <s v="02-28-2025 09:30"/>
    <s v="false"/>
    <s v="03-13-2025 09:30"/>
    <s v="false"/>
    <s v="02-27-2025 15:45"/>
    <s v="Sanjuan, Sonja"/>
    <x v="15"/>
    <n v="0.54213505087742087"/>
    <n v="37"/>
  </r>
  <r>
    <x v="3293"/>
    <x v="3952"/>
    <s v="Davidson, Stephanie"/>
    <x v="1"/>
    <x v="34"/>
    <s v="02-27-2025 11:51"/>
    <s v="02-27-2025 15:51"/>
    <s v="false"/>
    <s v="03-01-2025 19:51"/>
    <s v="false"/>
    <s v="02-27-2025 13:18"/>
    <s v="C M, Saravanan"/>
    <x v="15"/>
    <n v="0.82499124331507379"/>
    <n v="101"/>
  </r>
  <r>
    <x v="2468"/>
    <x v="3953"/>
    <s v="Medina, Liza"/>
    <x v="1"/>
    <x v="33"/>
    <s v="02-27-2025 10:16"/>
    <s v="02-28-2025 10:16"/>
    <s v="false"/>
    <s v="03-10-2025 20:16"/>
    <s v="false"/>
    <s v="02-27-2025 16:32"/>
    <s v="C M, Saravanan"/>
    <x v="15"/>
    <n v="0.92744522760517223"/>
    <n v="103"/>
  </r>
  <r>
    <x v="3294"/>
    <x v="3954"/>
    <s v="Petrizzo, Debbie"/>
    <x v="2"/>
    <x v="4"/>
    <s v="02-27-2025 11:24"/>
    <s v="02-28-2025 11:24"/>
    <s v="false"/>
    <s v="03-13-2025 11:24"/>
    <s v="false"/>
    <s v="02-27-2025 15:01"/>
    <s v="Sanjuan, Sonja"/>
    <x v="15"/>
    <n v="0.38004476149028799"/>
    <n v="31"/>
  </r>
  <r>
    <x v="2418"/>
    <x v="3955"/>
    <s v="Thota, Gowtham"/>
    <x v="1"/>
    <x v="79"/>
    <s v="02-27-2025 11:37"/>
    <s v="03-01-2025 16:41"/>
    <s v="false"/>
    <s v="03-11-2025 18:41"/>
    <s v="false"/>
    <s v="02-28-2025 11:14"/>
    <s v="C M, Saravanan"/>
    <x v="19"/>
    <n v="5.4555914431026031E-2"/>
    <n v="2"/>
  </r>
  <r>
    <x v="3295"/>
    <x v="3956"/>
    <s v="Eiben, Rachael"/>
    <x v="1"/>
    <x v="68"/>
    <s v="02-27-2025 11:49"/>
    <s v="02-27-2025 15:49"/>
    <s v="false"/>
    <s v="03-01-2025 19:49"/>
    <s v="false"/>
    <s v="02-27-2025 15:46"/>
    <s v="C M, Saravanan"/>
    <x v="15"/>
    <n v="0.57941516378456015"/>
    <n v="61"/>
  </r>
  <r>
    <x v="3296"/>
    <x v="3957"/>
    <s v="Bohannon, James"/>
    <x v="1"/>
    <x v="68"/>
    <s v="02-27-2025 11:58"/>
    <s v="02-27-2025 15:58"/>
    <s v="false"/>
    <s v="03-01-2025 19:58"/>
    <s v="false"/>
    <s v="02-27-2025 15:19"/>
    <s v="C M, Saravanan"/>
    <x v="15"/>
    <n v="0.90364868553546041"/>
    <n v="91"/>
  </r>
  <r>
    <x v="3297"/>
    <x v="3958"/>
    <s v="Libasci, Paloma"/>
    <x v="2"/>
    <x v="31"/>
    <s v="02-27-2025 11:59"/>
    <s v="02-28-2025 07:59"/>
    <s v="false"/>
    <s v="03-06-2025 11:59"/>
    <s v="false"/>
    <s v="02-27-2025 12:28"/>
    <s v="Smith, Sean"/>
    <x v="15"/>
    <n v="0.43749841763424424"/>
    <n v="13"/>
  </r>
  <r>
    <x v="3298"/>
    <x v="3959"/>
    <s v="Lefcort, Jeffrey"/>
    <x v="1"/>
    <x v="79"/>
    <s v="02-27-2025 10:50"/>
    <s v="02-28-2025 16:46"/>
    <s v="false"/>
    <s v="03-06-2025 01:46"/>
    <s v="false"/>
    <s v="02-28-2025 13:55"/>
    <s v="C M, Saravanan"/>
    <x v="19"/>
    <n v="0.6558741630747299"/>
    <n v="26"/>
  </r>
  <r>
    <x v="239"/>
    <x v="3960"/>
    <s v="Suin, Margherita"/>
    <x v="1"/>
    <x v="76"/>
    <s v="02-27-2025 11:22"/>
    <s v="02-27-2025 15:22"/>
    <s v="false"/>
    <s v="03-01-2025 19:22"/>
    <s v="false"/>
    <s v="02-28-2025 16:22"/>
    <s v="C M, Saravanan"/>
    <x v="19"/>
    <n v="0.84641584014923632"/>
    <n v="57"/>
  </r>
  <r>
    <x v="3299"/>
    <x v="3961"/>
    <s v="Das, Prasant Kumar"/>
    <x v="1"/>
    <x v="34"/>
    <s v="02-27-2025 11:27"/>
    <s v="02-27-2025 15:27"/>
    <s v="false"/>
    <s v="03-01-2025 19:27"/>
    <s v="false"/>
    <s v="02-27-2025 15:06"/>
    <s v="C M, Saravanan"/>
    <x v="15"/>
    <n v="0.22509590480745478"/>
    <n v="23"/>
  </r>
  <r>
    <x v="2296"/>
    <x v="3962"/>
    <s v="Arenas, Catherine"/>
    <x v="1"/>
    <x v="52"/>
    <s v="02-27-2025 11:32"/>
    <s v="02-28-2025 11:32"/>
    <s v="false"/>
    <s v="03-10-2025 21:32"/>
    <s v="false"/>
    <s v="02-27-2025 13:03"/>
    <s v="C M, Saravanan"/>
    <x v="15"/>
    <n v="0.92483396794788009"/>
    <n v="125"/>
  </r>
  <r>
    <x v="3300"/>
    <x v="3963"/>
    <s v="Davis, Benjamin"/>
    <x v="1"/>
    <x v="68"/>
    <s v="02-27-2025 11:41"/>
    <s v="02-27-2025 15:41"/>
    <s v="false"/>
    <s v="03-01-2025 19:41"/>
    <s v="false"/>
    <s v="02-27-2025 15:56"/>
    <s v="C M, Saravanan"/>
    <x v="15"/>
    <n v="9.247081039864824E-5"/>
    <n v="1"/>
  </r>
  <r>
    <x v="3301"/>
    <x v="3964"/>
    <s v="Camp, Jay"/>
    <x v="2"/>
    <x v="21"/>
    <s v="02-27-2025 11:46"/>
    <s v="02-27-2025 12:01"/>
    <s v="true"/>
    <s v="02-27-2025 15:46"/>
    <s v="true"/>
    <s v="02-27-2025 17:08"/>
    <s v="Sanjuan, Sonja"/>
    <x v="15"/>
    <n v="0.16243824876869073"/>
    <n v="9"/>
  </r>
  <r>
    <x v="3302"/>
    <x v="3965"/>
    <s v="Martinez, Marta"/>
    <x v="1"/>
    <x v="68"/>
    <s v="02-27-2025 11:48"/>
    <s v="02-27-2025 15:48"/>
    <s v="false"/>
    <s v="03-01-2025 19:48"/>
    <s v="false"/>
    <s v="02-27-2025 15:47"/>
    <s v="C M, Saravanan"/>
    <x v="15"/>
    <n v="1.0455058142216367E-2"/>
    <n v="3"/>
  </r>
  <r>
    <x v="3303"/>
    <x v="3966"/>
    <s v="Aujard-Pearson, Nathalie"/>
    <x v="1"/>
    <x v="68"/>
    <s v="02-27-2025 11:53"/>
    <s v="02-27-2025 15:53"/>
    <s v="false"/>
    <s v="03-01-2025 19:53"/>
    <s v="false"/>
    <s v="02-27-2025 15:37"/>
    <s v="C M, Saravanan"/>
    <x v="15"/>
    <n v="5.0333830679453184E-2"/>
    <n v="10"/>
  </r>
  <r>
    <x v="2541"/>
    <x v="3967"/>
    <s v="Vadinkar, Minesh"/>
    <x v="1"/>
    <x v="68"/>
    <s v="02-27-2025 11:54"/>
    <s v="02-27-2025 15:54"/>
    <s v="false"/>
    <s v="03-01-2025 19:54"/>
    <s v="false"/>
    <s v="02-27-2025 15:35"/>
    <s v="C M, Saravanan"/>
    <x v="15"/>
    <n v="0.95464189924968812"/>
    <n v="94"/>
  </r>
  <r>
    <x v="1969"/>
    <x v="3968"/>
    <s v="Dallek, Jed"/>
    <x v="2"/>
    <x v="22"/>
    <s v="02-27-2025 12:09"/>
    <s v="02-27-2025 16:09"/>
    <s v="false"/>
    <s v="03-03-2025 12:09"/>
    <s v="false"/>
    <s v="02-27-2025 13:31"/>
    <s v="Sanjuan, Sonja"/>
    <x v="15"/>
    <n v="0.37047129752110541"/>
    <n v="55"/>
  </r>
  <r>
    <x v="3304"/>
    <x v="3969"/>
    <s v="Haberman, Brian"/>
    <x v="2"/>
    <x v="4"/>
    <s v="02-27-2025 09:21"/>
    <s v="02-28-2025 09:21"/>
    <s v="false"/>
    <s v="03-13-2025 09:21"/>
    <s v="false"/>
    <s v="02-27-2025 14:55"/>
    <s v="Sanjuan, Sonja"/>
    <x v="15"/>
    <n v="0.73022718532638065"/>
    <n v="63"/>
  </r>
  <r>
    <x v="3305"/>
    <x v="3970"/>
    <s v="Vavilala, Mahendar"/>
    <x v="1"/>
    <x v="40"/>
    <s v="02-27-2025 10:14"/>
    <s v="02-28-2025 10:14"/>
    <s v="false"/>
    <s v="03-10-2025 20:14"/>
    <s v="false"/>
    <s v="02-28-2025 11:03"/>
    <s v="C M, Saravanan"/>
    <x v="19"/>
    <n v="0.77486100596530316"/>
    <n v="113"/>
  </r>
  <r>
    <x v="3306"/>
    <x v="3971"/>
    <s v="Rosenlund, Erin"/>
    <x v="1"/>
    <x v="46"/>
    <s v="02-27-2025 11:12"/>
    <s v="02-28-2025 11:12"/>
    <s v="false"/>
    <s v="03-10-2025 21:12"/>
    <s v="false"/>
    <s v="02-27-2025 14:18"/>
    <s v="C M, Saravanan"/>
    <x v="15"/>
    <n v="0.21823768664925391"/>
    <n v="32"/>
  </r>
  <r>
    <x v="3307"/>
    <x v="3972"/>
    <s v="Wang, Jason"/>
    <x v="1"/>
    <x v="19"/>
    <s v="02-27-2025 11:36"/>
    <s v="02-27-2025 19:36"/>
    <s v="true"/>
    <s v="03-05-2025 04:36"/>
    <s v="false"/>
    <s v="02-28-2025 10:35"/>
    <s v="C M, Saravanan"/>
    <x v="19"/>
    <n v="0.90003716728762417"/>
    <n v="55"/>
  </r>
  <r>
    <x v="3308"/>
    <x v="3973"/>
    <s v="Woldum, Ruth"/>
    <x v="1"/>
    <x v="51"/>
    <s v="02-27-2025 11:43"/>
    <s v="02-27-2025 19:43"/>
    <s v="false"/>
    <s v="03-05-2025 04:43"/>
    <s v="false"/>
    <s v="02-27-2025 16:30"/>
    <s v="C M, Saravanan"/>
    <x v="15"/>
    <n v="0.44406497074325835"/>
    <n v="65"/>
  </r>
  <r>
    <x v="3309"/>
    <x v="3974"/>
    <s v="Morilla, Jason"/>
    <x v="1"/>
    <x v="68"/>
    <s v="02-27-2025 12:04"/>
    <s v="02-27-2025 16:04"/>
    <s v="false"/>
    <s v="03-01-2025 20:04"/>
    <s v="false"/>
    <s v="02-27-2025 15:12"/>
    <s v="C M, Saravanan"/>
    <x v="15"/>
    <n v="0.79451073432827668"/>
    <n v="77"/>
  </r>
  <r>
    <x v="2296"/>
    <x v="3975"/>
    <s v="Bohra, Anand"/>
    <x v="1"/>
    <x v="34"/>
    <s v="02-27-2025 11:31"/>
    <s v="02-27-2025 15:31"/>
    <s v="false"/>
    <s v="03-01-2025 19:31"/>
    <s v="false"/>
    <s v="02-27-2025 13:28"/>
    <s v="C M, Saravanan"/>
    <x v="15"/>
    <n v="0.62006027635498573"/>
    <n v="74"/>
  </r>
  <r>
    <x v="1969"/>
    <x v="3976"/>
    <s v="Altieri, Brandon"/>
    <x v="1"/>
    <x v="66"/>
    <s v="02-27-2025 11:37"/>
    <s v="02-27-2025 15:37"/>
    <s v="true"/>
    <s v="03-01-2025 19:37"/>
    <s v="false"/>
    <s v="02-28-2025 08:16"/>
    <s v="C M, Saravanan"/>
    <x v="19"/>
    <n v="0.44098148614481425"/>
    <n v="41"/>
  </r>
  <r>
    <x v="3310"/>
    <x v="3977"/>
    <s v="Perez, Kenny"/>
    <x v="1"/>
    <x v="40"/>
    <s v="02-27-2025 11:45"/>
    <s v="02-28-2025 11:45"/>
    <s v="false"/>
    <s v="03-10-2025 21:45"/>
    <s v="false"/>
    <s v="02-27-2025 13:38"/>
    <s v="C M, Saravanan"/>
    <x v="15"/>
    <n v="0.15724739445597924"/>
    <n v="23"/>
  </r>
  <r>
    <x v="3311"/>
    <x v="3978"/>
    <s v="Reape, David"/>
    <x v="1"/>
    <x v="68"/>
    <s v="02-27-2025 11:55"/>
    <s v="02-27-2025 15:55"/>
    <s v="false"/>
    <s v="03-01-2025 19:55"/>
    <s v="false"/>
    <s v="02-27-2025 15:33"/>
    <s v="C M, Saravanan"/>
    <x v="15"/>
    <n v="0.36576453379406315"/>
    <n v="40"/>
  </r>
  <r>
    <x v="3312"/>
    <x v="3979"/>
    <s v="Cavaliere, Meredith"/>
    <x v="1"/>
    <x v="68"/>
    <s v="02-27-2025 11:58"/>
    <s v="02-27-2025 15:58"/>
    <s v="false"/>
    <s v="03-01-2025 19:58"/>
    <s v="false"/>
    <s v="02-27-2025 15:20"/>
    <s v="C M, Saravanan"/>
    <x v="15"/>
    <n v="0.47564583674572125"/>
    <n v="56"/>
  </r>
  <r>
    <x v="3313"/>
    <x v="3980"/>
    <s v="Carino, Brian"/>
    <x v="2"/>
    <x v="4"/>
    <s v="02-27-2025 12:02"/>
    <s v="02-27-2025 16:02"/>
    <s v="false"/>
    <s v="03-03-2025 12:02"/>
    <s v="false"/>
    <s v="02-27-2025 15:01"/>
    <s v="Sanjuan, Sonja"/>
    <x v="15"/>
    <n v="7.080418901214125E-2"/>
    <n v="9"/>
  </r>
  <r>
    <x v="3314"/>
    <x v="3981"/>
    <s v="Masih, Sourav"/>
    <x v="1"/>
    <x v="68"/>
    <s v="02-27-2025 12:07"/>
    <s v="02-27-2025 16:07"/>
    <s v="false"/>
    <s v="03-01-2025 20:07"/>
    <s v="false"/>
    <s v="02-27-2025 15:11"/>
    <s v="C M, Saravanan"/>
    <x v="15"/>
    <n v="0.6111078042396163"/>
    <n v="65"/>
  </r>
  <r>
    <x v="3315"/>
    <x v="3982"/>
    <s v="Reddy, Anugu"/>
    <x v="1"/>
    <x v="68"/>
    <s v="02-27-2025 12:07"/>
    <s v="02-27-2025 16:07"/>
    <s v="false"/>
    <s v="03-01-2025 20:07"/>
    <s v="false"/>
    <s v="02-27-2025 16:07"/>
    <s v="C M, Saravanan"/>
    <x v="15"/>
    <n v="0.24665919703667827"/>
    <n v="29"/>
  </r>
  <r>
    <x v="3316"/>
    <x v="3983"/>
    <s v="Ni, Deng"/>
    <x v="1"/>
    <x v="76"/>
    <s v="02-27-2025 11:01"/>
    <s v="02-28-2025 11:01"/>
    <s v="false"/>
    <s v="03-10-2025 21:02"/>
    <s v="false"/>
    <s v="02-27-2025 19:51"/>
    <s v="C M, Saravanan"/>
    <x v="15"/>
    <n v="0.51573003504700288"/>
    <n v="38"/>
  </r>
  <r>
    <x v="3317"/>
    <x v="3984"/>
    <s v="Dilone, Andy"/>
    <x v="1"/>
    <x v="68"/>
    <s v="02-27-2025 11:45"/>
    <s v="02-27-2025 15:45"/>
    <s v="false"/>
    <s v="03-01-2025 19:45"/>
    <s v="false"/>
    <s v="02-27-2025 15:51"/>
    <s v="C M, Saravanan"/>
    <x v="15"/>
    <n v="0.28304050803772174"/>
    <n v="32"/>
  </r>
  <r>
    <x v="3318"/>
    <x v="3985"/>
    <s v="Collier, Nancy"/>
    <x v="2"/>
    <x v="4"/>
    <s v="02-27-2025 11:50"/>
    <s v="02-27-2025 12:05"/>
    <s v="false"/>
    <s v="02-27-2025 15:50"/>
    <s v="false"/>
    <s v="02-27-2025 14:56"/>
    <s v="Sanjuan, Sonja"/>
    <x v="15"/>
    <n v="0.89398918638198366"/>
    <n v="80"/>
  </r>
  <r>
    <x v="3319"/>
    <x v="3986"/>
    <s v="Orrico, Julianna"/>
    <x v="1"/>
    <x v="66"/>
    <s v="02-27-2025 11:31"/>
    <s v="02-27-2025 19:31"/>
    <s v="false"/>
    <s v="03-05-2025 04:31"/>
    <s v="false"/>
    <s v="02-28-2025 08:51"/>
    <s v="C M, Saravanan"/>
    <x v="19"/>
    <n v="0.44002080895148643"/>
    <n v="40"/>
  </r>
  <r>
    <x v="3320"/>
    <x v="3987"/>
    <s v="Epstein, Jordan"/>
    <x v="1"/>
    <x v="72"/>
    <s v="02-27-2025 11:43"/>
    <s v="02-28-2025 11:43"/>
    <s v="false"/>
    <s v="03-10-2025 21:43"/>
    <s v="false"/>
    <s v="02-27-2025 17:08"/>
    <s v="C M, Saravanan"/>
    <x v="15"/>
    <n v="0.33267142009124095"/>
    <n v="24"/>
  </r>
  <r>
    <x v="3321"/>
    <x v="3988"/>
    <s v="Donahue, Patricia"/>
    <x v="1"/>
    <x v="68"/>
    <s v="02-27-2025 11:57"/>
    <s v="02-27-2025 15:57"/>
    <s v="false"/>
    <s v="03-01-2025 19:57"/>
    <s v="false"/>
    <s v="02-27-2025 15:24"/>
    <s v="C M, Saravanan"/>
    <x v="15"/>
    <n v="0.69032376434877518"/>
    <n v="68"/>
  </r>
  <r>
    <x v="3322"/>
    <x v="3989"/>
    <s v="Tsambiras, Soula"/>
    <x v="2"/>
    <x v="3"/>
    <s v="02-27-2025 10:51"/>
    <s v="02-28-2025 10:51"/>
    <s v="false"/>
    <s v="03-13-2025 10:51"/>
    <s v="false"/>
    <s v="02-27-2025 10:52"/>
    <s v="Sanjuan, Sonja"/>
    <x v="15"/>
    <n v="0.47389515788280989"/>
    <n v="25"/>
  </r>
  <r>
    <x v="3323"/>
    <x v="3990"/>
    <s v="Pachipulusu, Dinesh"/>
    <x v="1"/>
    <x v="79"/>
    <s v="02-27-2025 11:40"/>
    <s v="02-28-2025 11:40"/>
    <s v="false"/>
    <s v="03-10-2025 21:40"/>
    <s v="false"/>
    <s v="02-27-2025 14:01"/>
    <s v="C M, Saravanan"/>
    <x v="15"/>
    <n v="0.43313460697393513"/>
    <n v="17"/>
  </r>
  <r>
    <x v="3324"/>
    <x v="3991"/>
    <s v="Ledezma, Julian"/>
    <x v="1"/>
    <x v="68"/>
    <s v="02-27-2025 11:55"/>
    <s v="02-27-2025 15:55"/>
    <s v="false"/>
    <s v="03-01-2025 19:55"/>
    <s v="false"/>
    <s v="02-27-2025 15:31"/>
    <s v="C M, Saravanan"/>
    <x v="15"/>
    <n v="0.21285318222185357"/>
    <n v="25"/>
  </r>
  <r>
    <x v="3325"/>
    <x v="3992"/>
    <s v="Rafferty, Ryan"/>
    <x v="2"/>
    <x v="74"/>
    <s v="02-27-2025 10:29"/>
    <s v="02-28-2025 10:29"/>
    <s v="false"/>
    <s v="03-13-2025 10:29"/>
    <s v="false"/>
    <s v="02-28-2025 09:37"/>
    <s v="Smith, Sean"/>
    <x v="19"/>
    <n v="0.57301917595716501"/>
    <n v="38"/>
  </r>
  <r>
    <x v="3326"/>
    <x v="3993"/>
    <s v="Cifuentes, Nathaly"/>
    <x v="1"/>
    <x v="34"/>
    <s v="02-27-2025 11:32"/>
    <s v="02-27-2025 15:32"/>
    <s v="false"/>
    <s v="03-01-2025 19:32"/>
    <s v="false"/>
    <s v="02-27-2025 15:05"/>
    <s v="C M, Saravanan"/>
    <x v="15"/>
    <n v="9.7562871105889348E-2"/>
    <n v="10"/>
  </r>
  <r>
    <x v="3327"/>
    <x v="3994"/>
    <s v="Raymundo, Kate N."/>
    <x v="1"/>
    <x v="68"/>
    <s v="02-27-2025 11:51"/>
    <s v="02-27-2025 15:51"/>
    <s v="false"/>
    <s v="03-01-2025 19:51"/>
    <s v="false"/>
    <s v="02-27-2025 15:42"/>
    <s v="C M, Saravanan"/>
    <x v="15"/>
    <n v="0.30269586337536203"/>
    <n v="34"/>
  </r>
  <r>
    <x v="3328"/>
    <x v="3995"/>
    <s v="Bray, Sarah"/>
    <x v="1"/>
    <x v="51"/>
    <s v="02-27-2025 11:14"/>
    <s v="02-27-2025 19:14"/>
    <s v="true"/>
    <s v="03-05-2025 04:14"/>
    <s v="false"/>
    <s v="02-28-2025 16:20"/>
    <s v="C M, Saravanan"/>
    <x v="19"/>
    <n v="0.23715178874659115"/>
    <n v="34"/>
  </r>
  <r>
    <x v="3329"/>
    <x v="3996"/>
    <s v="Hubbard, Laura"/>
    <x v="1"/>
    <x v="68"/>
    <s v="02-27-2025 11:42"/>
    <s v="02-27-2025 15:42"/>
    <s v="false"/>
    <s v="03-01-2025 19:42"/>
    <s v="false"/>
    <s v="02-27-2025 15:54"/>
    <s v="C M, Saravanan"/>
    <x v="15"/>
    <n v="0.69867629194538783"/>
    <n v="69"/>
  </r>
  <r>
    <x v="3178"/>
    <x v="3997"/>
    <s v="Kim, Joseph"/>
    <x v="1"/>
    <x v="66"/>
    <s v="02-27-2025 11:46"/>
    <s v="02-28-2025 11:46"/>
    <s v="false"/>
    <s v="03-10-2025 21:46"/>
    <s v="false"/>
    <s v="02-28-2025 08:55"/>
    <s v="C M, Saravanan"/>
    <x v="19"/>
    <n v="0.46195107542849156"/>
    <n v="45"/>
  </r>
  <r>
    <x v="837"/>
    <x v="3998"/>
    <s v="Cernilli, Louis"/>
    <x v="2"/>
    <x v="22"/>
    <s v="02-27-2025 11:55"/>
    <s v="02-28-2025 11:55"/>
    <s v="false"/>
    <s v="03-13-2025 11:55"/>
    <s v="false"/>
    <s v="02-27-2025 12:37"/>
    <s v="Sanjuan, Sonja"/>
    <x v="15"/>
    <n v="1.7471556625934026E-2"/>
    <n v="2"/>
  </r>
  <r>
    <x v="3288"/>
    <x v="3999"/>
    <s v="Haberman, Brian"/>
    <x v="2"/>
    <x v="4"/>
    <s v="02-27-2025 11:55"/>
    <s v="02-27-2025 15:55"/>
    <s v="false"/>
    <s v="03-03-2025 11:55"/>
    <s v="false"/>
    <s v="02-27-2025 14:57"/>
    <s v="Sanjuan, Sonja"/>
    <x v="15"/>
    <n v="5.1635130544440688E-2"/>
    <n v="7"/>
  </r>
  <r>
    <x v="3330"/>
    <x v="4000"/>
    <s v="St. John, Douglas"/>
    <x v="1"/>
    <x v="66"/>
    <s v="02-27-2025 11:31"/>
    <s v="02-27-2025 19:31"/>
    <s v="true"/>
    <s v="03-05-2025 04:31"/>
    <s v="false"/>
    <s v="02-28-2025 08:17"/>
    <s v="C M, Saravanan"/>
    <x v="19"/>
    <n v="0.7892357977240686"/>
    <n v="78"/>
  </r>
  <r>
    <x v="3331"/>
    <x v="4001"/>
    <s v="Andsager, Kenneth"/>
    <x v="1"/>
    <x v="46"/>
    <s v="02-27-2025 11:39"/>
    <s v="02-27-2025 15:39"/>
    <s v="false"/>
    <s v="03-01-2025 19:39"/>
    <s v="false"/>
    <s v="02-27-2025 15:21"/>
    <s v="C M, Saravanan"/>
    <x v="15"/>
    <n v="0.5763746855529881"/>
    <n v="76"/>
  </r>
  <r>
    <x v="3332"/>
    <x v="4002"/>
    <s v="Oppenheim, Steven"/>
    <x v="2"/>
    <x v="22"/>
    <s v="02-27-2025 11:46"/>
    <s v="02-27-2025 15:46"/>
    <s v="false"/>
    <s v="03-03-2025 11:46"/>
    <s v="false"/>
    <s v="02-27-2025 13:29"/>
    <s v="Sanjuan, Sonja"/>
    <x v="15"/>
    <n v="0.88705850411028964"/>
    <n v="114"/>
  </r>
  <r>
    <x v="3333"/>
    <x v="4003"/>
    <s v="Jabbar, Shahzeb"/>
    <x v="1"/>
    <x v="68"/>
    <s v="02-27-2025 11:53"/>
    <s v="02-27-2025 15:53"/>
    <s v="false"/>
    <s v="03-01-2025 19:53"/>
    <s v="false"/>
    <s v="02-27-2025 15:40"/>
    <s v="C M, Saravanan"/>
    <x v="15"/>
    <n v="0.38696828542781891"/>
    <n v="45"/>
  </r>
  <r>
    <x v="1969"/>
    <x v="4004"/>
    <s v="Schneider, Sara"/>
    <x v="2"/>
    <x v="4"/>
    <s v="02-27-2025 11:55"/>
    <s v="02-27-2025 12:55"/>
    <s v="false"/>
    <s v="02-28-2025 07:55"/>
    <s v="false"/>
    <s v="02-27-2025 14:58"/>
    <s v="Sanjuan, Sonja"/>
    <x v="15"/>
    <n v="0.73653921010476975"/>
    <n v="66"/>
  </r>
  <r>
    <x v="3334"/>
    <x v="4005"/>
    <s v="Amudalapalli, Vani Vasanthi"/>
    <x v="1"/>
    <x v="68"/>
    <s v="02-27-2025 12:13"/>
    <s v="02-27-2025 16:13"/>
    <s v="false"/>
    <s v="03-01-2025 20:13"/>
    <s v="false"/>
    <s v="02-27-2025 15:09"/>
    <s v="C M, Saravanan"/>
    <x v="15"/>
    <n v="5.2328856033590387E-2"/>
    <n v="11"/>
  </r>
  <r>
    <x v="3335"/>
    <x v="4006"/>
    <s v="Shah, Varun Kumar"/>
    <x v="1"/>
    <x v="66"/>
    <s v="02-27-2025 11:40"/>
    <s v="02-27-2025 15:40"/>
    <s v="true"/>
    <s v="03-01-2025 19:40"/>
    <s v="false"/>
    <s v="02-28-2025 08:15"/>
    <s v="C M, Saravanan"/>
    <x v="19"/>
    <n v="0.85214169649386073"/>
    <n v="86"/>
  </r>
  <r>
    <x v="3336"/>
    <x v="4007"/>
    <s v="Subramanian, Gayathri"/>
    <x v="1"/>
    <x v="40"/>
    <s v="02-27-2025 11:45"/>
    <s v="02-27-2025 15:45"/>
    <s v="false"/>
    <s v="03-01-2025 19:45"/>
    <s v="false"/>
    <s v="02-28-2025 11:03"/>
    <s v="C M, Saravanan"/>
    <x v="19"/>
    <n v="0.27057792230924171"/>
    <n v="45"/>
  </r>
  <r>
    <x v="3337"/>
    <x v="4008"/>
    <s v="Lee, Chloe"/>
    <x v="1"/>
    <x v="68"/>
    <s v="02-27-2025 11:49"/>
    <s v="02-27-2025 15:49"/>
    <s v="false"/>
    <s v="03-01-2025 19:49"/>
    <s v="false"/>
    <s v="02-27-2025 15:44"/>
    <s v="C M, Saravanan"/>
    <x v="15"/>
    <n v="0.44725907595023406"/>
    <n v="51"/>
  </r>
  <r>
    <x v="3338"/>
    <x v="4009"/>
    <s v="Koutris, George"/>
    <x v="1"/>
    <x v="46"/>
    <s v="02-27-2025 11:53"/>
    <s v="02-28-2025 11:53"/>
    <s v="false"/>
    <s v="03-10-2025 21:53"/>
    <s v="false"/>
    <s v="02-27-2025 14:59"/>
    <s v="C M, Saravanan"/>
    <x v="15"/>
    <n v="0.84282825513435233"/>
    <n v="105"/>
  </r>
  <r>
    <x v="3339"/>
    <x v="4010"/>
    <s v="Barbuto, Nicole"/>
    <x v="2"/>
    <x v="22"/>
    <s v="02-27-2025 11:41"/>
    <s v="02-27-2025 12:41"/>
    <s v="false"/>
    <s v="02-28-2025 07:41"/>
    <s v="false"/>
    <s v="02-27-2025 13:33"/>
    <s v="Sanjuan, Sonja"/>
    <x v="15"/>
    <n v="0.94934566914573093"/>
    <n v="122"/>
  </r>
  <r>
    <x v="2057"/>
    <x v="4011"/>
    <s v="Sawyer, Jessi"/>
    <x v="1"/>
    <x v="68"/>
    <s v="02-27-2025 11:46"/>
    <s v="02-27-2025 15:46"/>
    <s v="false"/>
    <s v="03-01-2025 19:46"/>
    <s v="false"/>
    <s v="02-27-2025 15:50"/>
    <s v="C M, Saravanan"/>
    <x v="15"/>
    <n v="0.60192647336226235"/>
    <n v="64"/>
  </r>
  <r>
    <x v="3340"/>
    <x v="4012"/>
    <s v="DiBona, Jeramie"/>
    <x v="1"/>
    <x v="51"/>
    <s v="02-27-2025 13:32"/>
    <s v="02-27-2025 21:32"/>
    <s v="true"/>
    <s v="03-05-2025 06:32"/>
    <s v="false"/>
    <s v="02-28-2025 13:11"/>
    <s v="C M, Saravanan"/>
    <x v="19"/>
    <n v="0.91248861094523792"/>
    <n v="122"/>
  </r>
  <r>
    <x v="3341"/>
    <x v="4013"/>
    <s v="Horton, Eileen"/>
    <x v="1"/>
    <x v="40"/>
    <s v="02-27-2025 12:08"/>
    <s v="02-28-2025 12:08"/>
    <s v="false"/>
    <s v="03-10-2025 22:08"/>
    <s v="false"/>
    <s v="02-27-2025 13:38"/>
    <s v="C M, Saravanan"/>
    <x v="15"/>
    <n v="0.69183034195096527"/>
    <n v="99"/>
  </r>
  <r>
    <x v="3342"/>
    <x v="4014"/>
    <s v="Plactere, Michael"/>
    <x v="1"/>
    <x v="72"/>
    <s v="02-27-2025 13:37"/>
    <s v="02-28-2025 13:37"/>
    <s v="false"/>
    <s v="03-10-2025 23:37"/>
    <s v="false"/>
    <s v="02-27-2025 15:14"/>
    <s v="C M, Saravanan"/>
    <x v="15"/>
    <n v="0.39797155784832738"/>
    <n v="30"/>
  </r>
  <r>
    <x v="199"/>
    <x v="4015"/>
    <s v="Cuffe, Michael"/>
    <x v="2"/>
    <x v="35"/>
    <s v="02-28-2025 10:10"/>
    <s v="03-03-2025 10:10"/>
    <s v="false"/>
    <s v="03-14-2025 10:10"/>
    <s v="false"/>
    <s v="02-28-2025 11:20"/>
    <s v="Smith, Sean"/>
    <x v="19"/>
    <n v="0.93438423881013433"/>
    <n v="50"/>
  </r>
  <r>
    <x v="3343"/>
    <x v="4016"/>
    <s v="Zsoldos, Sharon C."/>
    <x v="1"/>
    <x v="68"/>
    <s v="02-27-2025 12:07"/>
    <s v="02-27-2025 16:07"/>
    <s v="false"/>
    <s v="03-01-2025 20:07"/>
    <s v="false"/>
    <s v="02-27-2025 15:10"/>
    <s v="C M, Saravanan"/>
    <x v="15"/>
    <n v="0.81864049041762021"/>
    <n v="81"/>
  </r>
  <r>
    <x v="3344"/>
    <x v="4017"/>
    <s v="Henderson, Gemma"/>
    <x v="2"/>
    <x v="74"/>
    <s v="02-27-2025 13:04"/>
    <s v="02-28-2025 13:04"/>
    <s v="true"/>
    <s v="03-13-2025 13:04"/>
    <s v="false"/>
    <s v="02-28-2025 14:34"/>
    <s v="Smith, Sean"/>
    <x v="19"/>
    <n v="0.19844363124754927"/>
    <n v="14"/>
  </r>
  <r>
    <x v="3345"/>
    <x v="4018"/>
    <s v="Sturman, Elizabeth"/>
    <x v="2"/>
    <x v="3"/>
    <s v="02-27-2025 15:42"/>
    <s v="02-28-2025 15:43"/>
    <s v="false"/>
    <s v="03-13-2025 15:43"/>
    <s v="false"/>
    <s v="02-27-2025 16:03"/>
    <s v="Sanjuan, Sonja"/>
    <x v="15"/>
    <n v="7.4252893162604416E-2"/>
    <n v="3"/>
  </r>
  <r>
    <x v="2311"/>
    <x v="4019"/>
    <s v="Ricciarelli, Kayla A."/>
    <x v="1"/>
    <x v="79"/>
    <s v="02-27-2025 17:21"/>
    <s v="03-01-2025 19:56"/>
    <s v="false"/>
    <s v="03-11-2025 21:56"/>
    <s v="false"/>
    <s v="02-28-2025 13:50"/>
    <s v="C M, Saravanan"/>
    <x v="19"/>
    <n v="0.28374359068504684"/>
    <n v="12"/>
  </r>
  <r>
    <x v="685"/>
    <x v="4020"/>
    <s v="Hunter, Christopher"/>
    <x v="1"/>
    <x v="66"/>
    <s v="02-27-2025 12:11"/>
    <s v="02-28-2025 11:32"/>
    <s v="false"/>
    <s v="03-05-2025 20:32"/>
    <s v="false"/>
    <s v="02-28-2025 12:13"/>
    <s v="C M, Saravanan"/>
    <x v="19"/>
    <n v="0.44799676506764929"/>
    <n v="43"/>
  </r>
  <r>
    <x v="3346"/>
    <x v="4021"/>
    <s v="Rodriguez, Bernice"/>
    <x v="1"/>
    <x v="51"/>
    <s v="02-27-2025 13:16"/>
    <s v="02-27-2025 21:16"/>
    <s v="true"/>
    <s v="03-05-2025 06:16"/>
    <s v="false"/>
    <s v="02-28-2025 13:56"/>
    <s v="C M, Saravanan"/>
    <x v="19"/>
    <n v="0.94627288345961269"/>
    <n v="130"/>
  </r>
  <r>
    <x v="3347"/>
    <x v="4022"/>
    <s v="Belizaire, Johnny"/>
    <x v="1"/>
    <x v="76"/>
    <s v="02-28-2025 12:21"/>
    <s v="02-28-2025 16:21"/>
    <s v="true"/>
    <s v="03-03-2025 05:21"/>
    <s v="false"/>
    <s v="02-28-2025 17:08"/>
    <s v="C M, Saravanan"/>
    <x v="19"/>
    <n v="7.8582625052050492E-2"/>
    <n v="5"/>
  </r>
  <r>
    <x v="3348"/>
    <x v="4023"/>
    <s v="Boshnack, Blake J."/>
    <x v="2"/>
    <x v="25"/>
    <s v="02-27-2025 15:20"/>
    <s v="02-28-2025 07:20"/>
    <s v="false"/>
    <s v="03-03-2025 15:20"/>
    <s v="false"/>
    <s v="02-27-2025 20:27"/>
    <s v="Lorenz, Joshua D."/>
    <x v="15"/>
    <n v="3.6112771408463362E-2"/>
    <n v="1"/>
  </r>
  <r>
    <x v="3349"/>
    <x v="4024"/>
    <s v="Kane, Steven"/>
    <x v="1"/>
    <x v="51"/>
    <s v="02-27-2025 12:10"/>
    <s v="02-27-2025 20:10"/>
    <s v="false"/>
    <s v="03-05-2025 05:10"/>
    <s v="false"/>
    <s v="02-27-2025 13:29"/>
    <s v="C M, Saravanan"/>
    <x v="15"/>
    <n v="0.5748697841003042"/>
    <n v="76"/>
  </r>
  <r>
    <x v="2189"/>
    <x v="4025"/>
    <s v="McHugh, Tyler"/>
    <x v="2"/>
    <x v="4"/>
    <s v="02-27-2025 14:06"/>
    <s v="02-28-2025 14:06"/>
    <s v="false"/>
    <s v="03-13-2025 14:07"/>
    <s v="false"/>
    <s v="02-28-2025 12:36"/>
    <s v="Sanjuan, Sonja"/>
    <x v="19"/>
    <n v="0.5902700562423252"/>
    <n v="54"/>
  </r>
  <r>
    <x v="3350"/>
    <x v="4026"/>
    <s v="Rosenbaum, Ellen S."/>
    <x v="1"/>
    <x v="51"/>
    <s v="02-27-2025 19:58"/>
    <s v="02-28-2025 19:58"/>
    <s v="false"/>
    <s v="03-11-2025 05:58"/>
    <s v="false"/>
    <s v="02-27-2025 21:43"/>
    <s v="C M, Saravanan"/>
    <x v="15"/>
    <n v="0.18509820160483881"/>
    <n v="24"/>
  </r>
  <r>
    <x v="3351"/>
    <x v="4027"/>
    <s v="Jain, Darshan"/>
    <x v="1"/>
    <x v="36"/>
    <s v="02-27-2025 23:09"/>
    <s v="02-28-2025 03:09"/>
    <s v="false"/>
    <s v="03-02-2025 15:39"/>
    <s v="false"/>
    <s v="02-28-2025 00:35"/>
    <s v="Sinha, Mahesh"/>
    <x v="19"/>
    <n v="0.27775105443165116"/>
    <n v="34"/>
  </r>
  <r>
    <x v="3352"/>
    <x v="4028"/>
    <s v="Tate, Melissa"/>
    <x v="3"/>
    <x v="73"/>
    <s v="02-28-2025 09:32"/>
    <s v="02-28-2025 15:32"/>
    <s v="false"/>
    <s v="03-04-2025 09:32"/>
    <s v="false"/>
    <s v="02-28-2025 09:59"/>
    <s v="Paul, Kimberly"/>
    <x v="19"/>
    <n v="0.59192480700474359"/>
    <n v="14"/>
  </r>
  <r>
    <x v="3353"/>
    <x v="4029"/>
    <s v="Viole, Paul W."/>
    <x v="1"/>
    <x v="34"/>
    <s v="02-28-2025 11:24"/>
    <s v="02-28-2025 15:24"/>
    <s v="false"/>
    <s v="03-03-2025 04:24"/>
    <s v="false"/>
    <s v="02-28-2025 13:35"/>
    <s v="C M, Saravanan"/>
    <x v="19"/>
    <n v="0.89121362130502413"/>
    <n v="109"/>
  </r>
  <r>
    <x v="3354"/>
    <x v="4030"/>
    <s v="Blanthorn, Christopher"/>
    <x v="2"/>
    <x v="22"/>
    <s v="02-27-2025 13:22"/>
    <s v="02-28-2025 13:22"/>
    <s v="false"/>
    <s v="03-13-2025 13:22"/>
    <s v="false"/>
    <s v="02-27-2025 13:26"/>
    <s v="Sanjuan, Sonja"/>
    <x v="15"/>
    <n v="0.32305459847801066"/>
    <n v="47"/>
  </r>
  <r>
    <x v="1934"/>
    <x v="4031"/>
    <s v="Podda, Haribabu"/>
    <x v="1"/>
    <x v="19"/>
    <s v="02-27-2025 12:24"/>
    <s v="02-28-2025 12:24"/>
    <s v="false"/>
    <s v="03-10-2025 22:24"/>
    <s v="false"/>
    <s v="02-28-2025 10:39"/>
    <s v="C M, Saravanan"/>
    <x v="19"/>
    <n v="0.19711483122239348"/>
    <n v="5"/>
  </r>
  <r>
    <x v="3355"/>
    <x v="4032"/>
    <s v="Parisi, Mark"/>
    <x v="1"/>
    <x v="19"/>
    <s v="02-27-2025 14:38"/>
    <s v="02-27-2025 18:38"/>
    <s v="true"/>
    <s v="03-01-2025 22:38"/>
    <s v="false"/>
    <s v="02-28-2025 10:43"/>
    <s v="C M, Saravanan"/>
    <x v="19"/>
    <n v="0.66147540201683752"/>
    <n v="38"/>
  </r>
  <r>
    <x v="1878"/>
    <x v="4033"/>
    <s v="Golbert, Maury"/>
    <x v="1"/>
    <x v="46"/>
    <s v="02-27-2025 18:35"/>
    <s v="02-28-2025 18:35"/>
    <s v="false"/>
    <s v="03-11-2025 04:35"/>
    <s v="false"/>
    <s v="02-28-2025 09:18"/>
    <s v="C M, Saravanan"/>
    <x v="19"/>
    <n v="0.752111703376242"/>
    <n v="95"/>
  </r>
  <r>
    <x v="3356"/>
    <x v="4034"/>
    <s v="Golbert, Maury"/>
    <x v="2"/>
    <x v="15"/>
    <s v="02-27-2025 18:36"/>
    <s v="03-03-2025 08:15"/>
    <s v="false"/>
    <s v="03-14-2025 08:15"/>
    <s v="false"/>
    <s v="02-28-2025 15:50"/>
    <s v="Sanjuan, Sonja"/>
    <x v="19"/>
    <n v="0.76957790147253713"/>
    <n v="28"/>
  </r>
  <r>
    <x v="3357"/>
    <x v="4035"/>
    <s v="Devlopoulos, Sandrina"/>
    <x v="2"/>
    <x v="22"/>
    <s v="02-27-2025 12:35"/>
    <s v="02-27-2025 16:35"/>
    <s v="false"/>
    <s v="03-03-2025 12:36"/>
    <s v="false"/>
    <s v="02-27-2025 12:51"/>
    <s v="Sanjuan, Sonja"/>
    <x v="15"/>
    <n v="0.34693466477080004"/>
    <n v="54"/>
  </r>
  <r>
    <x v="3358"/>
    <x v="4036"/>
    <s v="Poorbaugh, Kathleen"/>
    <x v="2"/>
    <x v="74"/>
    <s v="02-28-2025 12:03"/>
    <s v="03-03-2025 12:03"/>
    <s v="false"/>
    <s v="03-14-2025 12:03"/>
    <s v="false"/>
    <s v="02-28-2025 12:21"/>
    <s v="Smith, Sean"/>
    <x v="19"/>
    <n v="0.34577693052875857"/>
    <n v="21"/>
  </r>
  <r>
    <x v="3359"/>
    <x v="4037"/>
    <s v="Cloutier, Shemar"/>
    <x v="1"/>
    <x v="46"/>
    <s v="02-27-2025 15:06"/>
    <s v="02-28-2025 15:06"/>
    <s v="false"/>
    <s v="03-11-2025 01:07"/>
    <s v="false"/>
    <s v="02-28-2025 09:27"/>
    <s v="C M, Saravanan"/>
    <x v="19"/>
    <n v="0.94857318102331312"/>
    <n v="119"/>
  </r>
  <r>
    <x v="3360"/>
    <x v="4038"/>
    <s v="Atienza, Lolita"/>
    <x v="2"/>
    <x v="17"/>
    <s v="02-27-2025 15:38"/>
    <s v="02-28-2025 15:38"/>
    <s v="false"/>
    <s v="03-13-2025 15:38"/>
    <s v="false"/>
    <s v="02-27-2025 15:51"/>
    <s v="Mandi, Joe"/>
    <x v="15"/>
    <n v="0.52483036227319269"/>
    <n v="38"/>
  </r>
  <r>
    <x v="3361"/>
    <x v="4039"/>
    <s v="Atienza, Lolita"/>
    <x v="2"/>
    <x v="17"/>
    <s v="02-27-2025 16:04"/>
    <s v="02-28-2025 16:04"/>
    <s v="false"/>
    <s v="03-13-2025 16:04"/>
    <s v="false"/>
    <s v="02-27-2025 16:07"/>
    <s v="Mandi, Joe"/>
    <x v="15"/>
    <n v="0.54325738611837038"/>
    <n v="40"/>
  </r>
  <r>
    <x v="250"/>
    <x v="4040"/>
    <s v="Cronin, John"/>
    <x v="1"/>
    <x v="72"/>
    <s v="02-27-2025 16:35"/>
    <s v="02-28-2025 16:35"/>
    <s v="false"/>
    <s v="03-11-2025 02:35"/>
    <s v="false"/>
    <s v="02-27-2025 17:50"/>
    <s v="C M, Saravanan"/>
    <x v="15"/>
    <n v="0.43953836637092769"/>
    <n v="34"/>
  </r>
  <r>
    <x v="1734"/>
    <x v="4041"/>
    <s v="Goel, Anirudh"/>
    <x v="1"/>
    <x v="66"/>
    <s v="02-28-2025 01:32"/>
    <s v="03-01-2025 09:32"/>
    <s v="false"/>
    <s v="03-11-2025 11:32"/>
    <s v="false"/>
    <s v="02-28-2025 12:35"/>
    <s v="C M, Saravanan"/>
    <x v="19"/>
    <n v="8.3384708963980314E-2"/>
    <n v="9"/>
  </r>
  <r>
    <x v="3362"/>
    <x v="4042"/>
    <s v="Mallaku, Joshi Kumar"/>
    <x v="1"/>
    <x v="56"/>
    <s v="02-28-2025 06:20"/>
    <s v="02-28-2025 10:20"/>
    <s v="false"/>
    <s v="03-02-2025 22:50"/>
    <s v="false"/>
    <s v="02-28-2025 06:58"/>
    <s v="Sinha, Mahesh"/>
    <x v="19"/>
    <n v="0.97549218793253056"/>
    <n v="57"/>
  </r>
  <r>
    <x v="3363"/>
    <x v="4043"/>
    <s v="Van Burick, Marlene"/>
    <x v="1"/>
    <x v="40"/>
    <s v="02-28-2025 08:12"/>
    <s v="03-01-2025 16:12"/>
    <s v="false"/>
    <s v="03-11-2025 18:12"/>
    <s v="false"/>
    <s v="02-28-2025 13:39"/>
    <s v="C M, Saravanan"/>
    <x v="19"/>
    <n v="0.18171359810919707"/>
    <n v="29"/>
  </r>
  <r>
    <x v="3364"/>
    <x v="4044"/>
    <s v="Van Burick, Marlene"/>
    <x v="1"/>
    <x v="40"/>
    <s v="02-28-2025 09:53"/>
    <s v="02-28-2025 17:53"/>
    <s v="false"/>
    <s v="03-06-2025 02:53"/>
    <s v="false"/>
    <s v="02-28-2025 13:44"/>
    <s v="C M, Saravanan"/>
    <x v="19"/>
    <n v="0.71973303584256898"/>
    <n v="102"/>
  </r>
  <r>
    <x v="3365"/>
    <x v="4045"/>
    <s v="Weingarten, Lester"/>
    <x v="2"/>
    <x v="22"/>
    <s v="02-27-2025 13:32"/>
    <s v="02-28-2025 13:32"/>
    <s v="false"/>
    <s v="03-13-2025 13:33"/>
    <s v="false"/>
    <s v="02-27-2025 17:08"/>
    <s v="Sanjuan, Sonja"/>
    <x v="15"/>
    <n v="0.84713207952369152"/>
    <n v="110"/>
  </r>
  <r>
    <x v="1969"/>
    <x v="4046"/>
    <s v="Dallek, Jed"/>
    <x v="1"/>
    <x v="40"/>
    <s v="02-27-2025 15:59"/>
    <s v="02-27-2025 23:59"/>
    <s v="false"/>
    <s v="03-05-2025 08:59"/>
    <s v="false"/>
    <s v="02-27-2025 17:10"/>
    <s v="C M, Saravanan"/>
    <x v="15"/>
    <n v="0.45357569870275083"/>
    <n v="72"/>
  </r>
  <r>
    <x v="2553"/>
    <x v="4047"/>
    <s v="Kharchariya, Vidhi"/>
    <x v="1"/>
    <x v="62"/>
    <s v="02-28-2025 05:16"/>
    <s v="02-28-2025 09:16"/>
    <s v="false"/>
    <s v="03-02-2025 21:46"/>
    <s v="false"/>
    <s v="02-28-2025 07:23"/>
    <s v="Sinha, Mahesh"/>
    <x v="19"/>
    <n v="0.44435221508639522"/>
    <n v="60"/>
  </r>
  <r>
    <x v="3366"/>
    <x v="4048"/>
    <s v="Cherukuthota, Ganesha"/>
    <x v="0"/>
    <x v="13"/>
    <s v="02-28-2025 08:33"/>
    <s v="02-28-2025 09:33"/>
    <s v="true"/>
    <s v="02-28-2025 16:33"/>
    <s v="false"/>
    <s v="02-28-2025 16:08"/>
    <s v="Persells, Joe"/>
    <x v="19"/>
    <n v="0.25146823608016389"/>
    <n v="3"/>
  </r>
  <r>
    <x v="1055"/>
    <x v="4049"/>
    <s v="Dailey, Ryan"/>
    <x v="1"/>
    <x v="66"/>
    <s v="02-27-2025 12:55"/>
    <s v="02-27-2025 16:55"/>
    <s v="false"/>
    <s v="03-01-2025 20:55"/>
    <s v="false"/>
    <s v="02-27-2025 18:15"/>
    <s v="C M, Saravanan"/>
    <x v="15"/>
    <n v="3.1892201774616269E-2"/>
    <n v="2"/>
  </r>
  <r>
    <x v="837"/>
    <x v="4050"/>
    <s v="Weronick, Lauren"/>
    <x v="1"/>
    <x v="30"/>
    <s v="02-27-2025 19:43"/>
    <s v="02-28-2025 19:43"/>
    <s v="false"/>
    <s v="03-11-2025 05:43"/>
    <s v="false"/>
    <s v="02-27-2025 20:05"/>
    <s v="C M, Saravanan"/>
    <x v="15"/>
    <n v="0.64016510664272352"/>
    <n v="18"/>
  </r>
  <r>
    <x v="680"/>
    <x v="4051"/>
    <s v="Feng, Florence"/>
    <x v="2"/>
    <x v="2"/>
    <s v="02-27-2025 18:22"/>
    <s v="02-28-2025 18:22"/>
    <s v="false"/>
    <s v="03-13-2025 18:22"/>
    <s v="false"/>
    <s v="02-27-2025 18:26"/>
    <s v="Mandi, Joe"/>
    <x v="15"/>
    <n v="0.11183822698639578"/>
    <n v="4"/>
  </r>
  <r>
    <x v="3367"/>
    <x v="4052"/>
    <s v="Singh, Abhishek"/>
    <x v="1"/>
    <x v="39"/>
    <s v="02-28-2025 01:08"/>
    <s v="02-28-2025 02:08"/>
    <s v="true"/>
    <s v="02-28-2025 09:08"/>
    <s v="false"/>
    <s v="02-28-2025 06:12"/>
    <s v="Sinha, Mahesh"/>
    <x v="19"/>
    <n v="0.14817400611692233"/>
    <n v="25"/>
  </r>
  <r>
    <x v="3368"/>
    <x v="4053"/>
    <s v="Batra, Surbhi"/>
    <x v="1"/>
    <x v="56"/>
    <s v="02-28-2025 01:55"/>
    <s v="03-01-2025 09:55"/>
    <s v="false"/>
    <s v="03-11-2025 11:55"/>
    <s v="false"/>
    <s v="02-28-2025 06:46"/>
    <s v="Sinha, Mahesh"/>
    <x v="19"/>
    <n v="0.28277920506327747"/>
    <n v="15"/>
  </r>
  <r>
    <x v="3369"/>
    <x v="4054"/>
    <s v="Chawla, Raj"/>
    <x v="1"/>
    <x v="40"/>
    <s v="02-27-2025 14:54"/>
    <s v="02-28-2025 14:54"/>
    <s v="false"/>
    <s v="03-11-2025 00:54"/>
    <s v="false"/>
    <s v="02-27-2025 17:18"/>
    <s v="C M, Saravanan"/>
    <x v="15"/>
    <n v="0.74804768097569851"/>
    <n v="109"/>
  </r>
  <r>
    <x v="3370"/>
    <x v="4055"/>
    <s v="Senechal, Holly"/>
    <x v="2"/>
    <x v="20"/>
    <s v="02-27-2025 13:12"/>
    <s v="02-28-2025 09:12"/>
    <s v="false"/>
    <s v="03-06-2025 13:12"/>
    <s v="false"/>
    <s v="02-27-2025 16:44"/>
    <s v="Baldwin, Sharon"/>
    <x v="15"/>
    <n v="0.92787843690366467"/>
    <n v="12"/>
  </r>
  <r>
    <x v="3371"/>
    <x v="4056"/>
    <s v="Edwards, Venesta"/>
    <x v="1"/>
    <x v="65"/>
    <s v="02-27-2025 15:38"/>
    <s v="02-28-2025 15:38"/>
    <s v="false"/>
    <s v="03-11-2025 01:38"/>
    <s v="false"/>
    <s v="02-27-2025 21:03"/>
    <s v="C M, Saravanan"/>
    <x v="15"/>
    <n v="0.4463357982313243"/>
    <n v="28"/>
  </r>
  <r>
    <x v="3372"/>
    <x v="4057"/>
    <s v="Schneider, Andrew"/>
    <x v="2"/>
    <x v="22"/>
    <s v="02-28-2025 11:01"/>
    <s v="03-03-2025 11:01"/>
    <s v="false"/>
    <s v="03-14-2025 11:01"/>
    <s v="false"/>
    <s v="02-28-2025 11:02"/>
    <s v="Sanjuan, Sonja"/>
    <x v="19"/>
    <n v="9.519067721838248E-2"/>
    <n v="16"/>
  </r>
  <r>
    <x v="3373"/>
    <x v="4058"/>
    <s v="Cham, Wai Lam"/>
    <x v="2"/>
    <x v="22"/>
    <s v="02-28-2025 11:28"/>
    <s v="02-28-2025 15:28"/>
    <s v="false"/>
    <s v="03-04-2025 11:28"/>
    <s v="false"/>
    <s v="02-28-2025 13:47"/>
    <s v="Sanjuan, Sonja"/>
    <x v="19"/>
    <n v="0.98918737929935718"/>
    <n v="126"/>
  </r>
  <r>
    <x v="3374"/>
    <x v="4059"/>
    <s v="Mahmuti, Brunilda"/>
    <x v="2"/>
    <x v="23"/>
    <s v="02-28-2025 09:33"/>
    <s v="03-03-2025 09:33"/>
    <s v="false"/>
    <s v="03-14-2025 09:33"/>
    <s v="false"/>
    <s v="02-28-2025 09:33"/>
    <s v="Baldwin, Sharon"/>
    <x v="19"/>
    <n v="0.85913117992365884"/>
    <n v="102"/>
  </r>
  <r>
    <x v="3375"/>
    <x v="4060"/>
    <s v="Hegarty, Andrew"/>
    <x v="2"/>
    <x v="27"/>
    <s v="02-28-2025 10:47"/>
    <s v="03-03-2025 10:47"/>
    <s v="false"/>
    <s v="03-14-2025 10:47"/>
    <s v="false"/>
    <s v="02-28-2025 10:58"/>
    <s v="Sanjuan, Sonja"/>
    <x v="19"/>
    <n v="0.78914338350918389"/>
    <n v="51"/>
  </r>
  <r>
    <x v="3376"/>
    <x v="4061"/>
    <s v="Aujard-Pearson, Nathalie"/>
    <x v="1"/>
    <x v="33"/>
    <s v="02-28-2025 11:41"/>
    <s v="03-01-2025 19:41"/>
    <s v="false"/>
    <s v="03-11-2025 21:41"/>
    <s v="false"/>
    <s v="02-28-2025 14:59"/>
    <s v="C M, Saravanan"/>
    <x v="19"/>
    <n v="0.6596086011531449"/>
    <n v="79"/>
  </r>
  <r>
    <x v="2877"/>
    <x v="4062"/>
    <s v="Fahmi, Nayeeb"/>
    <x v="1"/>
    <x v="34"/>
    <s v="02-28-2025 11:44"/>
    <s v="02-28-2025 15:44"/>
    <s v="false"/>
    <s v="03-03-2025 04:44"/>
    <s v="false"/>
    <s v="02-28-2025 13:51"/>
    <s v="C M, Saravanan"/>
    <x v="19"/>
    <n v="0.23488019351639233"/>
    <n v="25"/>
  </r>
  <r>
    <x v="3377"/>
    <x v="4063"/>
    <s v="Chaddha, Riya"/>
    <x v="1"/>
    <x v="79"/>
    <s v="02-28-2025 01:33"/>
    <s v="03-01-2025 09:33"/>
    <s v="false"/>
    <s v="03-11-2025 11:33"/>
    <s v="false"/>
    <s v="02-28-2025 13:52"/>
    <s v="C M, Saravanan"/>
    <x v="19"/>
    <n v="0.53912788235824116"/>
    <n v="23"/>
  </r>
  <r>
    <x v="1114"/>
    <x v="4064"/>
    <s v="Rai, Sanjeev"/>
    <x v="3"/>
    <x v="77"/>
    <s v="02-28-2025 06:00"/>
    <s v="02-28-2025 12:00"/>
    <s v="false"/>
    <s v="03-04-2025 06:00"/>
    <s v="false"/>
    <s v="02-28-2025 06:51"/>
    <s v="Paul, Kimberly"/>
    <x v="19"/>
    <n v="0.91843807258598509"/>
    <n v="35"/>
  </r>
  <r>
    <x v="3378"/>
    <x v="4065"/>
    <s v="de la Vega, Nicolas"/>
    <x v="1"/>
    <x v="40"/>
    <s v="02-28-2025 08:11"/>
    <s v="03-01-2025 16:11"/>
    <s v="false"/>
    <s v="03-11-2025 18:11"/>
    <s v="false"/>
    <s v="02-28-2025 13:53"/>
    <s v="C M, Saravanan"/>
    <x v="19"/>
    <n v="0.58443464663774125"/>
    <n v="83"/>
  </r>
  <r>
    <x v="3379"/>
    <x v="4066"/>
    <s v="Rai, Sanjeev"/>
    <x v="3"/>
    <x v="77"/>
    <s v="02-28-2025 08:39"/>
    <s v="-"/>
    <s v="false"/>
    <s v="03-04-2025 08:39"/>
    <s v="false"/>
    <s v="02-28-2025 09:20"/>
    <s v="Paul, Kimberly"/>
    <x v="19"/>
    <n v="0.14875544317368128"/>
    <n v="9"/>
  </r>
  <r>
    <x v="3380"/>
    <x v="4067"/>
    <s v="MacFarlane, Megan"/>
    <x v="1"/>
    <x v="34"/>
    <s v="02-28-2025 10:15"/>
    <s v="02-28-2025 14:15"/>
    <s v="false"/>
    <s v="03-03-2025 03:15"/>
    <s v="false"/>
    <s v="02-28-2025 13:40"/>
    <s v="C M, Saravanan"/>
    <x v="19"/>
    <n v="0.94544031621405666"/>
    <n v="115"/>
  </r>
  <r>
    <x v="392"/>
    <x v="4068"/>
    <s v="Oktavia, Filemon"/>
    <x v="1"/>
    <x v="46"/>
    <s v="02-27-2025 16:04"/>
    <s v="02-28-2025 16:04"/>
    <s v="false"/>
    <s v="03-11-2025 02:04"/>
    <s v="false"/>
    <s v="02-28-2025 15:30"/>
    <s v="C M, Saravanan"/>
    <x v="19"/>
    <n v="0.25322584659830794"/>
    <n v="39"/>
  </r>
  <r>
    <x v="698"/>
    <x v="4069"/>
    <s v="Moreno, Lidia"/>
    <x v="1"/>
    <x v="46"/>
    <s v="02-27-2025 17:05"/>
    <s v="02-28-2025 17:05"/>
    <s v="false"/>
    <s v="03-11-2025 03:05"/>
    <s v="false"/>
    <s v="02-28-2025 12:49"/>
    <s v="C M, Saravanan"/>
    <x v="19"/>
    <n v="7.6109553569205013E-2"/>
    <n v="6"/>
  </r>
  <r>
    <x v="3381"/>
    <x v="4070"/>
    <s v="Monteiro, Maria"/>
    <x v="1"/>
    <x v="76"/>
    <s v="02-27-2025 16:29"/>
    <s v="02-27-2025 20:29"/>
    <s v="false"/>
    <s v="03-02-2025 08:59"/>
    <s v="false"/>
    <s v="02-28-2025 17:09"/>
    <s v="C M, Saravanan"/>
    <x v="19"/>
    <n v="0.15328642995687791"/>
    <n v="12"/>
  </r>
  <r>
    <x v="3382"/>
    <x v="4071"/>
    <s v="Kota, Sree Sai Mallika"/>
    <x v="1"/>
    <x v="60"/>
    <s v="02-28-2025 01:08"/>
    <s v="03-01-2025 09:08"/>
    <s v="false"/>
    <s v="03-11-2025 11:08"/>
    <s v="false"/>
    <s v="02-28-2025 06:03"/>
    <s v="Sinha, Mahesh"/>
    <x v="19"/>
    <n v="0.94807220540194415"/>
    <n v="56"/>
  </r>
  <r>
    <x v="1703"/>
    <x v="4072"/>
    <s v="Katehis, Angela"/>
    <x v="2"/>
    <x v="22"/>
    <s v="02-28-2025 10:36"/>
    <s v="03-03-2025 10:36"/>
    <s v="false"/>
    <s v="03-14-2025 10:36"/>
    <s v="false"/>
    <s v="02-28-2025 15:35"/>
    <s v="Sanjuan, Sonja"/>
    <x v="19"/>
    <n v="0.44939334206170345"/>
    <n v="60"/>
  </r>
  <r>
    <x v="3383"/>
    <x v="4073"/>
    <s v="Voicemail"/>
    <x v="1"/>
    <x v="40"/>
    <s v="02-27-2025 15:07"/>
    <s v="02-28-2025 15:07"/>
    <s v="false"/>
    <s v="03-11-2025 01:07"/>
    <s v="false"/>
    <s v="02-27-2025 18:44"/>
    <s v="C M, Saravanan"/>
    <x v="15"/>
    <n v="0.62849038457058926"/>
    <n v="90"/>
  </r>
  <r>
    <x v="3384"/>
    <x v="4074"/>
    <s v="Pennella, Anna"/>
    <x v="2"/>
    <x v="15"/>
    <s v="02-27-2025 17:14"/>
    <s v="02-28-2025 17:14"/>
    <s v="false"/>
    <s v="03-13-2025 17:14"/>
    <s v="false"/>
    <s v="02-28-2025 16:24"/>
    <s v="Sanjuan, Sonja"/>
    <x v="19"/>
    <n v="0.96754157762464643"/>
    <n v="38"/>
  </r>
  <r>
    <x v="902"/>
    <x v="4075"/>
    <s v="Black, Jenni"/>
    <x v="1"/>
    <x v="66"/>
    <s v="02-28-2025 09:25"/>
    <s v="03-01-2025 17:25"/>
    <s v="false"/>
    <s v="03-11-2025 19:25"/>
    <s v="false"/>
    <s v="02-28-2025 10:12"/>
    <s v="C M, Saravanan"/>
    <x v="19"/>
    <n v="0.26682618413056969"/>
    <n v="21"/>
  </r>
  <r>
    <x v="2350"/>
    <x v="4076"/>
    <s v="Didwania, Rashi"/>
    <x v="1"/>
    <x v="39"/>
    <s v="02-28-2025 01:11"/>
    <s v="03-01-2025 09:11"/>
    <s v="false"/>
    <s v="03-11-2025 11:11"/>
    <s v="false"/>
    <s v="02-28-2025 03:58"/>
    <s v="Sinha, Mahesh"/>
    <x v="19"/>
    <n v="0.12013466014579299"/>
    <n v="22"/>
  </r>
  <r>
    <x v="3385"/>
    <x v="4077"/>
    <s v="Lawrence, Abin"/>
    <x v="3"/>
    <x v="77"/>
    <s v="02-28-2025 02:17"/>
    <s v="02-28-2025 08:17"/>
    <s v="false"/>
    <s v="03-04-2025 02:17"/>
    <s v="false"/>
    <s v="02-28-2025 08:12"/>
    <s v="Paul, Kimberly"/>
    <x v="19"/>
    <n v="0.69030287077147723"/>
    <n v="30"/>
  </r>
  <r>
    <x v="703"/>
    <x v="4078"/>
    <s v="Lawrence, Abin"/>
    <x v="3"/>
    <x v="77"/>
    <s v="02-28-2025 02:28"/>
    <s v="02-28-2025 08:28"/>
    <s v="false"/>
    <s v="03-04-2025 02:28"/>
    <s v="false"/>
    <s v="02-28-2025 05:14"/>
    <s v="Paul, Kimberly"/>
    <x v="19"/>
    <n v="0.19944489021842715"/>
    <n v="13"/>
  </r>
  <r>
    <x v="3386"/>
    <x v="4079"/>
    <s v="Schoenman, Carl"/>
    <x v="1"/>
    <x v="65"/>
    <s v="02-27-2025 16:34"/>
    <s v="02-28-2025 16:34"/>
    <s v="false"/>
    <s v="03-11-2025 02:34"/>
    <s v="false"/>
    <s v="02-27-2025 18:22"/>
    <s v="C M, Saravanan"/>
    <x v="15"/>
    <n v="0.54898509819914942"/>
    <n v="34"/>
  </r>
  <r>
    <x v="3387"/>
    <x v="4080"/>
    <s v="Singh, Abhishek"/>
    <x v="1"/>
    <x v="48"/>
    <s v="02-28-2025 00:14"/>
    <s v="02-28-2025 08:14"/>
    <s v="false"/>
    <s v="03-05-2025 17:14"/>
    <s v="false"/>
    <s v="02-28-2025 01:25"/>
    <s v="Sinha, Mahesh"/>
    <x v="19"/>
    <n v="0.19669392556273735"/>
    <n v="19"/>
  </r>
  <r>
    <x v="3373"/>
    <x v="4081"/>
    <s v="Iannello, Philip"/>
    <x v="2"/>
    <x v="22"/>
    <s v="02-28-2025 11:32"/>
    <s v="03-03-2025 11:32"/>
    <s v="false"/>
    <s v="03-14-2025 11:32"/>
    <s v="false"/>
    <s v="02-28-2025 13:41"/>
    <s v="Sanjuan, Sonja"/>
    <x v="19"/>
    <n v="0.13823958848560192"/>
    <n v="25"/>
  </r>
  <r>
    <x v="3388"/>
    <x v="4082"/>
    <s v="Desai, Viraj C."/>
    <x v="1"/>
    <x v="66"/>
    <s v="02-28-2025 12:08"/>
    <s v="03-01-2025 20:08"/>
    <s v="false"/>
    <s v="03-11-2025 22:08"/>
    <s v="false"/>
    <s v="02-28-2025 14:36"/>
    <s v="C M, Saravanan"/>
    <x v="19"/>
    <n v="6.7651035932075887E-2"/>
    <n v="7"/>
  </r>
  <r>
    <x v="3389"/>
    <x v="4083"/>
    <s v="Avnet, Erin"/>
    <x v="1"/>
    <x v="40"/>
    <s v="02-27-2025 18:05"/>
    <s v="02-28-2025 18:05"/>
    <s v="false"/>
    <s v="03-11-2025 04:05"/>
    <s v="false"/>
    <s v="02-28-2025 12:48"/>
    <s v="C M, Saravanan"/>
    <x v="19"/>
    <n v="0.65663899446711826"/>
    <n v="94"/>
  </r>
  <r>
    <x v="3390"/>
    <x v="4084"/>
    <s v="Agarwal, Payal"/>
    <x v="1"/>
    <x v="39"/>
    <s v="02-28-2025 00:29"/>
    <s v="02-28-2025 04:29"/>
    <s v="false"/>
    <s v="03-02-2025 16:59"/>
    <s v="false"/>
    <s v="02-28-2025 01:00"/>
    <s v="Sinha, Mahesh"/>
    <x v="19"/>
    <n v="0.89185070385828924"/>
    <n v="153"/>
  </r>
  <r>
    <x v="2241"/>
    <x v="4085"/>
    <s v="Gopani, Krupa"/>
    <x v="1"/>
    <x v="56"/>
    <s v="02-28-2025 02:24"/>
    <s v="03-01-2025 10:24"/>
    <s v="false"/>
    <s v="03-11-2025 12:24"/>
    <s v="false"/>
    <s v="02-28-2025 06:17"/>
    <s v="Sinha, Mahesh"/>
    <x v="19"/>
    <n v="0.97055827076831902"/>
    <n v="56"/>
  </r>
  <r>
    <x v="3391"/>
    <x v="4086"/>
    <s v="Monroy, Robert"/>
    <x v="1"/>
    <x v="34"/>
    <s v="02-28-2025 10:51"/>
    <s v="02-28-2025 14:51"/>
    <s v="false"/>
    <s v="03-03-2025 03:51"/>
    <s v="false"/>
    <s v="02-28-2025 13:56"/>
    <s v="C M, Saravanan"/>
    <x v="19"/>
    <n v="0.31802615570304327"/>
    <n v="36"/>
  </r>
  <r>
    <x v="3392"/>
    <x v="4087"/>
    <s v="Romano, Frank"/>
    <x v="1"/>
    <x v="46"/>
    <s v="02-28-2025 12:16"/>
    <s v="02-28-2025 20:16"/>
    <s v="false"/>
    <s v="03-06-2025 05:16"/>
    <s v="false"/>
    <s v="02-28-2025 14:52"/>
    <s v="C M, Saravanan"/>
    <x v="19"/>
    <n v="0.76034885324174983"/>
    <n v="97"/>
  </r>
  <r>
    <x v="3393"/>
    <x v="4088"/>
    <s v="Walia, Deepshikha"/>
    <x v="1"/>
    <x v="56"/>
    <s v="02-28-2025 03:12"/>
    <s v="02-28-2025 11:12"/>
    <s v="false"/>
    <s v="03-05-2025 20:12"/>
    <s v="false"/>
    <s v="02-28-2025 06:15"/>
    <s v="Sinha, Mahesh"/>
    <x v="19"/>
    <n v="5.6166034275610399E-2"/>
    <n v="3"/>
  </r>
  <r>
    <x v="3394"/>
    <x v="4089"/>
    <s v="Most, Joseph"/>
    <x v="1"/>
    <x v="34"/>
    <s v="02-28-2025 07:04"/>
    <s v="02-28-2025 11:04"/>
    <s v="false"/>
    <s v="03-03-2025 00:04"/>
    <s v="false"/>
    <s v="02-28-2025 13:37"/>
    <s v="C M, Saravanan"/>
    <x v="19"/>
    <n v="0.81228864445710169"/>
    <n v="98"/>
  </r>
  <r>
    <x v="3395"/>
    <x v="4090"/>
    <s v="Beecham, Yvonne"/>
    <x v="1"/>
    <x v="34"/>
    <s v="02-27-2025 23:07"/>
    <s v="02-28-2025 23:07"/>
    <s v="false"/>
    <s v="03-11-2025 09:07"/>
    <s v="false"/>
    <s v="02-28-2025 13:05"/>
    <s v="C M, Saravanan"/>
    <x v="19"/>
    <n v="0.65503289915176854"/>
    <n v="79"/>
  </r>
  <r>
    <x v="3396"/>
    <x v="4091"/>
    <s v="Lee, Sunyoung"/>
    <x v="1"/>
    <x v="66"/>
    <s v="02-28-2025 09:33"/>
    <s v="03-01-2025 17:33"/>
    <s v="false"/>
    <s v="03-11-2025 19:33"/>
    <s v="false"/>
    <s v="02-28-2025 10:50"/>
    <s v="C M, Saravanan"/>
    <x v="19"/>
    <n v="0.30927502154430742"/>
    <n v="25"/>
  </r>
  <r>
    <x v="428"/>
    <x v="4092"/>
    <s v="D'Alessandro, Nicholas"/>
    <x v="1"/>
    <x v="34"/>
    <s v="02-28-2025 10:50"/>
    <s v="02-28-2025 14:50"/>
    <s v="false"/>
    <s v="03-03-2025 03:50"/>
    <s v="false"/>
    <s v="02-28-2025 13:38"/>
    <s v="C M, Saravanan"/>
    <x v="19"/>
    <n v="0.43819879989145138"/>
    <n v="48"/>
  </r>
  <r>
    <x v="3397"/>
    <x v="4093"/>
    <s v="Qiuxin Chen"/>
    <x v="2"/>
    <x v="21"/>
    <s v="02-28-2025 07:23"/>
    <s v="03-03-2025 07:23"/>
    <s v="false"/>
    <s v="03-14-2025 07:23"/>
    <s v="false"/>
    <s v="02-28-2025 07:25"/>
    <s v="Sanjuan, Sonja"/>
    <x v="19"/>
    <n v="0.83595976823350837"/>
    <n v="51"/>
  </r>
  <r>
    <x v="3398"/>
    <x v="4094"/>
    <s v="Shah, Chintan"/>
    <x v="1"/>
    <x v="62"/>
    <s v="02-28-2025 07:36"/>
    <s v="03-01-2025 15:36"/>
    <s v="false"/>
    <s v="03-11-2025 17:36"/>
    <s v="false"/>
    <s v="02-28-2025 07:47"/>
    <s v="Sinha, Mahesh"/>
    <x v="19"/>
    <n v="0.21391966121520678"/>
    <n v="36"/>
  </r>
  <r>
    <x v="3399"/>
    <x v="4095"/>
    <s v="Badke, Ronald"/>
    <x v="1"/>
    <x v="66"/>
    <s v="02-28-2025 07:18"/>
    <s v="03-01-2025 15:18"/>
    <s v="false"/>
    <s v="03-11-2025 17:18"/>
    <s v="false"/>
    <s v="02-28-2025 13:56"/>
    <s v="C M, Saravanan"/>
    <x v="19"/>
    <n v="0.59066045819970847"/>
    <n v="55"/>
  </r>
  <r>
    <x v="3400"/>
    <x v="4096"/>
    <s v="Ulezalka, Taylor"/>
    <x v="1"/>
    <x v="51"/>
    <s v="02-28-2025 09:59"/>
    <s v="02-28-2025 17:59"/>
    <s v="false"/>
    <s v="03-06-2025 02:59"/>
    <s v="false"/>
    <s v="02-28-2025 15:18"/>
    <s v="C M, Saravanan"/>
    <x v="19"/>
    <n v="0.41971204783404481"/>
    <n v="60"/>
  </r>
  <r>
    <x v="250"/>
    <x v="4097"/>
    <s v="Early, Tracey B."/>
    <x v="1"/>
    <x v="40"/>
    <s v="02-28-2025 11:45"/>
    <s v="03-01-2025 19:45"/>
    <s v="false"/>
    <s v="03-11-2025 21:45"/>
    <s v="false"/>
    <s v="02-28-2025 13:30"/>
    <s v="C M, Saravanan"/>
    <x v="19"/>
    <n v="7.4956722806606702E-2"/>
    <n v="11"/>
  </r>
  <r>
    <x v="3401"/>
    <x v="4098"/>
    <s v="Wrigley, Bri"/>
    <x v="2"/>
    <x v="42"/>
    <s v="02-28-2025 13:40"/>
    <s v="03-03-2025 13:41"/>
    <s v="false"/>
    <s v="03-14-2025 13:41"/>
    <s v="false"/>
    <s v="02-28-2025 13:41"/>
    <s v="Mandi, Joe"/>
    <x v="19"/>
    <n v="0.40994256852168376"/>
    <n v="9"/>
  </r>
  <r>
    <x v="214"/>
    <x v="4099"/>
    <s v="Tahmasian, Tom"/>
    <x v="2"/>
    <x v="42"/>
    <s v="02-28-2025 13:44"/>
    <s v="03-03-2025 13:44"/>
    <s v="false"/>
    <s v="03-14-2025 13:44"/>
    <s v="false"/>
    <s v="02-28-2025 13:44"/>
    <s v="Mandi, Joe"/>
    <x v="19"/>
    <n v="0.63418961918528383"/>
    <n v="15"/>
  </r>
  <r>
    <x v="3402"/>
    <x v="4100"/>
    <s v="Sands, Anthony"/>
    <x v="2"/>
    <x v="42"/>
    <s v="02-28-2025 13:53"/>
    <s v="03-03-2025 13:53"/>
    <s v="false"/>
    <s v="03-14-2025 13:53"/>
    <s v="false"/>
    <s v="02-28-2025 13:54"/>
    <s v="Mandi, Joe"/>
    <x v="19"/>
    <n v="0.74490256106062736"/>
    <n v="18"/>
  </r>
  <r>
    <x v="3403"/>
    <x v="4101"/>
    <s v="Ricci, Ashley"/>
    <x v="2"/>
    <x v="42"/>
    <s v="02-28-2025 13:57"/>
    <s v="03-03-2025 13:57"/>
    <s v="false"/>
    <s v="03-14-2025 13:57"/>
    <s v="false"/>
    <s v="02-28-2025 13:57"/>
    <s v="Mandi, Joe"/>
    <x v="19"/>
    <n v="0.12818653217158194"/>
    <n v="2"/>
  </r>
  <r>
    <x v="1593"/>
    <x v="4102"/>
    <s v="McCollum, Owen"/>
    <x v="2"/>
    <x v="42"/>
    <s v="02-28-2025 14:00"/>
    <s v="03-03-2025 14:00"/>
    <s v="false"/>
    <s v="03-14-2025 14:00"/>
    <s v="false"/>
    <s v="02-28-2025 14:00"/>
    <s v="Mandi, Joe"/>
    <x v="19"/>
    <n v="0.81889844164341807"/>
    <n v="20"/>
  </r>
  <r>
    <x v="2246"/>
    <x v="4103"/>
    <s v="Hernandez, Kira"/>
    <x v="2"/>
    <x v="42"/>
    <s v="02-28-2025 14:02"/>
    <s v="03-03-2025 14:02"/>
    <s v="false"/>
    <s v="03-14-2025 14:02"/>
    <s v="false"/>
    <s v="02-28-2025 14:03"/>
    <s v="Mandi, Joe"/>
    <x v="19"/>
    <n v="0.35925130614322276"/>
    <n v="5"/>
  </r>
  <r>
    <x v="3404"/>
    <x v="4104"/>
    <s v="Pendergast, Jonathan"/>
    <x v="2"/>
    <x v="42"/>
    <s v="02-28-2025 14:05"/>
    <s v="03-03-2025 14:05"/>
    <s v="false"/>
    <s v="03-14-2025 14:05"/>
    <s v="false"/>
    <s v="02-28-2025 14:06"/>
    <s v="Mandi, Joe"/>
    <x v="19"/>
    <n v="0.64411332334360549"/>
    <n v="16"/>
  </r>
  <r>
    <x v="3405"/>
    <x v="4105"/>
    <s v="Ricci, Ashley"/>
    <x v="2"/>
    <x v="42"/>
    <s v="02-28-2025 14:28"/>
    <s v="03-03-2025 14:28"/>
    <s v="false"/>
    <s v="03-14-2025 14:28"/>
    <s v="false"/>
    <s v="02-28-2025 14:28"/>
    <s v="Mandi, Joe"/>
    <x v="19"/>
    <n v="0.43332376148293783"/>
    <n v="11"/>
  </r>
  <r>
    <x v="3406"/>
    <x v="4106"/>
    <s v="Lobene, Pat"/>
    <x v="2"/>
    <x v="42"/>
    <s v="02-28-2025 14:30"/>
    <s v="03-03-2025 14:30"/>
    <s v="false"/>
    <s v="03-14-2025 14:31"/>
    <s v="false"/>
    <s v="02-28-2025 14:31"/>
    <s v="Mandi, Joe"/>
    <x v="19"/>
    <n v="0.41080787161586907"/>
    <n v="10"/>
  </r>
  <r>
    <x v="3407"/>
    <x v="4107"/>
    <s v="Pedarse, Cheradee"/>
    <x v="2"/>
    <x v="42"/>
    <s v="02-28-2025 14:34"/>
    <s v="03-03-2025 14:34"/>
    <s v="false"/>
    <s v="03-14-2025 14:34"/>
    <s v="false"/>
    <s v="02-28-2025 14:35"/>
    <s v="Mandi, Joe"/>
    <x v="19"/>
    <n v="0.35047226876306614"/>
    <n v="4"/>
  </r>
  <r>
    <x v="3408"/>
    <x v="4108"/>
    <s v="Vernon, Marina"/>
    <x v="2"/>
    <x v="42"/>
    <s v="02-28-2025 14:37"/>
    <s v="03-03-2025 14:37"/>
    <s v="false"/>
    <s v="03-14-2025 14:38"/>
    <s v="false"/>
    <s v="02-28-2025 14:38"/>
    <s v="Mandi, Joe"/>
    <x v="19"/>
    <n v="0.88466252137012369"/>
    <n v="21"/>
  </r>
  <r>
    <x v="250"/>
    <x v="4109"/>
    <s v="Sabetta, Joseph"/>
    <x v="1"/>
    <x v="34"/>
    <s v="02-28-2025 11:29"/>
    <s v="02-28-2025 15:29"/>
    <s v="false"/>
    <s v="03-03-2025 04:29"/>
    <s v="false"/>
    <s v="02-28-2025 13:34"/>
    <s v="C M, Saravanan"/>
    <x v="19"/>
    <n v="0.5329084587706886"/>
    <n v="64"/>
  </r>
  <r>
    <x v="3409"/>
    <x v="4110"/>
    <s v="Kuchinsky, Matthew"/>
    <x v="1"/>
    <x v="78"/>
    <s v="02-28-2025 13:42"/>
    <s v="02-28-2025 21:42"/>
    <s v="false"/>
    <s v="03-06-2025 06:42"/>
    <s v="false"/>
    <s v="02-28-2025 15:57"/>
    <s v="C M, Saravanan"/>
    <x v="19"/>
    <n v="0.8664352541046374"/>
    <n v="31"/>
  </r>
  <r>
    <x v="3410"/>
    <x v="4111"/>
    <s v="Francis, Zonja"/>
    <x v="2"/>
    <x v="22"/>
    <s v="02-28-2025 09:45"/>
    <s v="02-28-2025 17:45"/>
    <s v="false"/>
    <s v="03-07-2025 09:45"/>
    <s v="false"/>
    <s v="02-28-2025 10:56"/>
    <s v="Sanjuan, Sonja"/>
    <x v="19"/>
    <n v="0.33325721816092624"/>
    <n v="50"/>
  </r>
  <r>
    <x v="643"/>
    <x v="4112"/>
    <s v="Polito, Laura"/>
    <x v="1"/>
    <x v="34"/>
    <s v="02-28-2025 09:48"/>
    <s v="03-01-2025 18:15"/>
    <s v="false"/>
    <s v="03-11-2025 20:15"/>
    <s v="false"/>
    <s v="02-28-2025 13:36"/>
    <s v="C M, Saravanan"/>
    <x v="19"/>
    <n v="0.28458979048604038"/>
    <n v="31"/>
  </r>
  <r>
    <x v="3411"/>
    <x v="4113"/>
    <s v="Vigneault, Fay"/>
    <x v="1"/>
    <x v="34"/>
    <s v="02-28-2025 10:13"/>
    <s v="03-01-2025 18:13"/>
    <s v="false"/>
    <s v="03-11-2025 20:13"/>
    <s v="false"/>
    <s v="02-28-2025 14:57"/>
    <s v="C M, Saravanan"/>
    <x v="19"/>
    <n v="9.540989258101007E-2"/>
    <n v="9"/>
  </r>
  <r>
    <x v="3412"/>
    <x v="4114"/>
    <s v="Cifuentes, Nathaly"/>
    <x v="1"/>
    <x v="51"/>
    <s v="02-28-2025 09:10"/>
    <s v="02-28-2025 17:10"/>
    <s v="false"/>
    <s v="03-06-2025 02:10"/>
    <s v="false"/>
    <s v="02-28-2025 14:01"/>
    <s v="C M, Saravanan"/>
    <x v="19"/>
    <n v="0.42983052890334128"/>
    <n v="61"/>
  </r>
  <r>
    <x v="3413"/>
    <x v="4115"/>
    <s v="Rennard, Keith M."/>
    <x v="2"/>
    <x v="27"/>
    <s v="02-28-2025 11:41"/>
    <s v="03-03-2025 11:41"/>
    <s v="false"/>
    <s v="03-14-2025 11:42"/>
    <s v="false"/>
    <s v="02-28-2025 16:25"/>
    <s v="Sanjuan, Sonja"/>
    <x v="19"/>
    <n v="1.8897645541232078E-2"/>
    <n v="3"/>
  </r>
  <r>
    <x v="3414"/>
    <x v="4116"/>
    <s v="Paiva, Michaela"/>
    <x v="3"/>
    <x v="73"/>
    <s v="02-28-2025 08:55"/>
    <s v="02-28-2025 14:55"/>
    <s v="false"/>
    <s v="03-04-2025 08:55"/>
    <s v="false"/>
    <s v="02-28-2025 10:11"/>
    <s v="Paul, Kimberly"/>
    <x v="19"/>
    <n v="0.8167118982588385"/>
    <n v="23"/>
  </r>
  <r>
    <x v="3415"/>
    <x v="4117"/>
    <s v="Barnett, Michael"/>
    <x v="1"/>
    <x v="33"/>
    <s v="02-28-2025 08:38"/>
    <s v="03-01-2025 16:38"/>
    <s v="false"/>
    <s v="03-11-2025 18:38"/>
    <s v="false"/>
    <s v="02-28-2025 13:40"/>
    <s v="C M, Saravanan"/>
    <x v="19"/>
    <n v="0.48264127905168652"/>
    <n v="58"/>
  </r>
  <r>
    <x v="3416"/>
    <x v="4118"/>
    <s v="Chau, Tony"/>
    <x v="1"/>
    <x v="66"/>
    <s v="02-28-2025 10:40"/>
    <s v="03-01-2025 18:40"/>
    <s v="false"/>
    <s v="03-11-2025 20:40"/>
    <s v="false"/>
    <s v="02-28-2025 13:26"/>
    <s v="C M, Saravanan"/>
    <x v="19"/>
    <n v="0.61355091120423588"/>
    <n v="58"/>
  </r>
  <r>
    <x v="3417"/>
    <x v="4119"/>
    <s v="DeNisco, Michael"/>
    <x v="1"/>
    <x v="40"/>
    <s v="02-28-2025 11:53"/>
    <s v="02-28-2025 15:53"/>
    <s v="false"/>
    <s v="03-03-2025 04:53"/>
    <s v="false"/>
    <s v="02-28-2025 13:59"/>
    <s v="C M, Saravanan"/>
    <x v="19"/>
    <n v="0.74611082747709045"/>
    <n v="108"/>
  </r>
  <r>
    <x v="3418"/>
    <x v="4120"/>
    <s v="Barbuto, Nicole"/>
    <x v="1"/>
    <x v="46"/>
    <s v="02-28-2025 12:06"/>
    <s v="02-28-2025 16:06"/>
    <s v="false"/>
    <s v="03-03-2025 05:06"/>
    <s v="false"/>
    <s v="02-28-2025 13:51"/>
    <s v="C M, Saravanan"/>
    <x v="19"/>
    <n v="0.69250509476165745"/>
    <n v="90"/>
  </r>
  <r>
    <x v="3419"/>
    <x v="4121"/>
    <s v="Spotanski, Bradley"/>
    <x v="2"/>
    <x v="17"/>
    <s v="02-28-2025 16:55"/>
    <s v="03-03-2025 16:55"/>
    <s v="false"/>
    <s v="03-14-2025 16:55"/>
    <s v="false"/>
    <s v="02-28-2025 16:59"/>
    <s v="Mandi, Joe"/>
    <x v="19"/>
    <n v="0.29489065778647172"/>
    <n v="20"/>
  </r>
  <r>
    <x v="1981"/>
    <x v="4122"/>
    <s v="Voicemail"/>
    <x v="1"/>
    <x v="66"/>
    <s v="02-28-2025 08:38"/>
    <s v="03-01-2025 16:38"/>
    <s v="false"/>
    <s v="03-11-2025 18:38"/>
    <s v="false"/>
    <s v="02-28-2025 13:53"/>
    <s v="C M, Saravanan"/>
    <x v="19"/>
    <n v="0.9308028313153992"/>
    <n v="92"/>
  </r>
  <r>
    <x v="428"/>
    <x v="4123"/>
    <s v="Hussain, Abdullah"/>
    <x v="1"/>
    <x v="40"/>
    <s v="02-28-2025 10:01"/>
    <s v="03-01-2025 18:01"/>
    <s v="false"/>
    <s v="03-11-2025 20:01"/>
    <s v="false"/>
    <s v="02-28-2025 13:24"/>
    <s v="C M, Saravanan"/>
    <x v="19"/>
    <n v="9.9912924345470278E-2"/>
    <n v="16"/>
  </r>
  <r>
    <x v="3420"/>
    <x v="4124"/>
    <s v="Jajal, Khyati"/>
    <x v="1"/>
    <x v="33"/>
    <s v="02-28-2025 09:27"/>
    <s v="03-01-2025 17:27"/>
    <s v="false"/>
    <s v="03-11-2025 19:27"/>
    <s v="false"/>
    <s v="02-28-2025 14:01"/>
    <s v="C M, Saravanan"/>
    <x v="19"/>
    <n v="9.6407941299501809E-2"/>
    <n v="11"/>
  </r>
  <r>
    <x v="3421"/>
    <x v="4125"/>
    <s v="Day, Jacob"/>
    <x v="1"/>
    <x v="40"/>
    <s v="02-28-2025 09:57"/>
    <s v="03-01-2025 17:57"/>
    <s v="false"/>
    <s v="03-11-2025 19:57"/>
    <s v="false"/>
    <s v="02-28-2025 12:32"/>
    <s v="C M, Saravanan"/>
    <x v="19"/>
    <n v="0.42343252667801889"/>
    <n v="70"/>
  </r>
  <r>
    <x v="2606"/>
    <x v="4126"/>
    <s v="Horowitz, Maura"/>
    <x v="1"/>
    <x v="34"/>
    <s v="02-28-2025 11:39"/>
    <s v="02-28-2025 15:39"/>
    <s v="false"/>
    <s v="03-03-2025 04:39"/>
    <s v="false"/>
    <s v="02-28-2025 13:37"/>
    <s v="C M, Saravanan"/>
    <x v="19"/>
    <n v="0.82261128277799833"/>
    <n v="100"/>
  </r>
  <r>
    <x v="250"/>
    <x v="4127"/>
    <s v="Colner, Adam"/>
    <x v="2"/>
    <x v="27"/>
    <s v="02-28-2025 11:25"/>
    <s v="03-03-2025 11:25"/>
    <s v="false"/>
    <s v="03-14-2025 11:25"/>
    <s v="false"/>
    <s v="02-28-2025 15:29"/>
    <s v="Sanjuan, Sonja"/>
    <x v="19"/>
    <n v="0.18070602684322523"/>
    <n v="15"/>
  </r>
  <r>
    <x v="3422"/>
    <x v="4128"/>
    <s v="Lerman, Matthew"/>
    <x v="2"/>
    <x v="27"/>
    <s v="02-28-2025 10:44"/>
    <s v="03-03-2025 10:44"/>
    <s v="false"/>
    <s v="03-14-2025 10:44"/>
    <s v="false"/>
    <s v="02-28-2025 10:56"/>
    <s v="Sanjuan, Sonja"/>
    <x v="19"/>
    <n v="0.65070433037493891"/>
    <n v="43"/>
  </r>
  <r>
    <x v="3423"/>
    <x v="4129"/>
    <s v="Parmar, Sunny"/>
    <x v="1"/>
    <x v="66"/>
    <s v="02-28-2025 11:15"/>
    <s v="02-28-2025 15:15"/>
    <s v="false"/>
    <s v="03-03-2025 04:15"/>
    <s v="false"/>
    <s v="02-28-2025 14:35"/>
    <s v="C M, Saravanan"/>
    <x v="19"/>
    <n v="0.31468750933409206"/>
    <n v="26"/>
  </r>
  <r>
    <x v="3424"/>
    <x v="4130"/>
    <s v="Talusan, Lyren"/>
    <x v="2"/>
    <x v="22"/>
    <s v="02-28-2025 11:36"/>
    <s v="03-03-2025 11:36"/>
    <s v="false"/>
    <s v="03-14-2025 11:36"/>
    <s v="false"/>
    <s v="02-28-2025 11:38"/>
    <s v="Sanjuan, Sonja"/>
    <x v="19"/>
    <n v="0.14196252995468439"/>
    <n v="26"/>
  </r>
  <r>
    <x v="1830"/>
    <x v="4131"/>
    <s v="Davids, Jade"/>
    <x v="1"/>
    <x v="79"/>
    <s v="02-28-2025 11:05"/>
    <s v="02-28-2025 19:05"/>
    <s v="false"/>
    <s v="03-06-2025 04:05"/>
    <s v="false"/>
    <s v="02-28-2025 13:45"/>
    <s v="C M, Saravanan"/>
    <x v="19"/>
    <n v="6.0350402173342532E-2"/>
    <n v="3"/>
  </r>
  <r>
    <x v="3425"/>
    <x v="4132"/>
    <s v="CC Intranet"/>
    <x v="1"/>
    <x v="66"/>
    <s v="02-28-2025 11:00"/>
    <s v="03-01-2025 19:00"/>
    <s v="false"/>
    <s v="03-11-2025 21:00"/>
    <s v="false"/>
    <s v="02-28-2025 14:37"/>
    <s v="C M, Saravanan"/>
    <x v="19"/>
    <n v="0.79932361018578169"/>
    <n v="80"/>
  </r>
  <r>
    <x v="3426"/>
    <x v="4133"/>
    <s v="Urban, Thomas"/>
    <x v="1"/>
    <x v="34"/>
    <s v="02-28-2025 10:31"/>
    <s v="02-28-2025 14:31"/>
    <s v="false"/>
    <s v="03-03-2025 03:31"/>
    <s v="false"/>
    <s v="02-28-2025 13:39"/>
    <s v="C M, Saravanan"/>
    <x v="19"/>
    <n v="0.49165424638471511"/>
    <n v="51"/>
  </r>
  <r>
    <x v="3427"/>
    <x v="4134"/>
    <s v="Bernier, Barrett P."/>
    <x v="1"/>
    <x v="66"/>
    <s v="02-28-2025 12:00"/>
    <s v="03-01-2025 20:00"/>
    <s v="false"/>
    <s v="03-11-2025 22:01"/>
    <s v="false"/>
    <s v="02-28-2025 15:03"/>
    <s v="C M, Saravanan"/>
    <x v="19"/>
    <n v="0.46270256847068381"/>
    <n v="46"/>
  </r>
  <r>
    <x v="3428"/>
    <x v="4135"/>
    <s v="Patrick, Wynne"/>
    <x v="1"/>
    <x v="40"/>
    <s v="02-28-2025 10:23"/>
    <s v="02-28-2025 18:23"/>
    <s v="false"/>
    <s v="03-06-2025 03:24"/>
    <s v="false"/>
    <s v="02-28-2025 12:32"/>
    <s v="C M, Saravanan"/>
    <x v="19"/>
    <n v="0.54889092611295209"/>
    <n v="76"/>
  </r>
  <r>
    <x v="3429"/>
    <x v="4136"/>
    <s v="Rothstein, Marie-Jeanne"/>
    <x v="1"/>
    <x v="46"/>
    <s v="02-28-2025 11:16"/>
    <s v="02-28-2025 19:16"/>
    <s v="false"/>
    <s v="03-06-2025 04:16"/>
    <s v="false"/>
    <s v="02-28-2025 14:31"/>
    <s v="C M, Saravanan"/>
    <x v="19"/>
    <n v="0.21860918590586453"/>
    <n v="33"/>
  </r>
  <r>
    <x v="3430"/>
    <x v="4137"/>
    <s v="Oppenheim, Steven"/>
    <x v="2"/>
    <x v="22"/>
    <s v="02-28-2025 14:59"/>
    <s v="03-03-2025 14:59"/>
    <s v="false"/>
    <s v="03-14-2025 14:59"/>
    <s v="false"/>
    <s v="02-28-2025 15:24"/>
    <s v="Sanjuan, Sonja"/>
    <x v="19"/>
    <n v="0.28830893468561924"/>
    <n v="41"/>
  </r>
  <r>
    <x v="1071"/>
    <x v="4138"/>
    <s v="Lee, Jaymie"/>
    <x v="1"/>
    <x v="66"/>
    <s v="02-28-2025 11:51"/>
    <s v="02-28-2025 15:51"/>
    <s v="false"/>
    <s v="03-03-2025 04:51"/>
    <s v="false"/>
    <s v="02-28-2025 13:54"/>
    <s v="C M, Saravanan"/>
    <x v="19"/>
    <n v="0.25982939039652897"/>
    <n v="19"/>
  </r>
  <r>
    <x v="643"/>
    <x v="4139"/>
    <s v="Genetelli, Laura M."/>
    <x v="1"/>
    <x v="76"/>
    <s v="02-28-2025 11:44"/>
    <s v="03-01-2025 19:44"/>
    <s v="false"/>
    <s v="03-11-2025 21:44"/>
    <s v="false"/>
    <s v="02-28-2025 15:23"/>
    <s v="C M, Saravanan"/>
    <x v="19"/>
    <n v="0.32163439661920668"/>
    <n v="23"/>
  </r>
  <r>
    <x v="3431"/>
    <x v="4140"/>
    <s v="Johnson, Natalie"/>
    <x v="2"/>
    <x v="23"/>
    <s v="02-28-2025 15:33"/>
    <s v="03-03-2025 15:33"/>
    <s v="false"/>
    <s v="03-14-2025 15:33"/>
    <s v="false"/>
    <s v="02-28-2025 15:33"/>
    <s v="Baldwin, Sharon"/>
    <x v="19"/>
    <n v="0.58849640407707338"/>
    <n v="63"/>
  </r>
  <r>
    <x v="3432"/>
    <x v="4141"/>
    <s v="Johnson, Natalie"/>
    <x v="2"/>
    <x v="23"/>
    <s v="02-28-2025 15:36"/>
    <s v="03-03-2025 15:36"/>
    <s v="false"/>
    <s v="03-14-2025 15:36"/>
    <s v="false"/>
    <s v="02-28-2025 15:36"/>
    <s v="Baldwin, Sharon"/>
    <x v="19"/>
    <n v="0.27395516639753692"/>
    <n v="27"/>
  </r>
  <r>
    <x v="3433"/>
    <x v="4142"/>
    <s v="Anastasio, John"/>
    <x v="2"/>
    <x v="23"/>
    <s v="02-28-2025 15:37"/>
    <s v="03-03-2025 15:37"/>
    <s v="false"/>
    <s v="03-14-2025 15:37"/>
    <s v="false"/>
    <s v="02-28-2025 15:37"/>
    <s v="Baldwin, Sharon"/>
    <x v="19"/>
    <n v="0.8817837619310378"/>
    <n v="104"/>
  </r>
  <r>
    <x v="880"/>
    <x v="4143"/>
    <s v="Lee, Chloe"/>
    <x v="1"/>
    <x v="40"/>
    <s v="02-28-2025 12:03"/>
    <s v="03-01-2025 20:03"/>
    <s v="false"/>
    <s v="03-11-2025 22:03"/>
    <s v="false"/>
    <s v="02-28-2025 13:32"/>
    <s v="C M, Saravanan"/>
    <x v="19"/>
    <n v="7.3098884625269145E-2"/>
    <n v="9"/>
  </r>
  <r>
    <x v="3434"/>
    <x v="4144"/>
    <s v="Lorenz, Joshua D."/>
    <x v="2"/>
    <x v="21"/>
    <s v="02-28-2025 15:24"/>
    <s v="03-03-2025 15:24"/>
    <s v="false"/>
    <s v="03-14-2025 15:24"/>
    <s v="false"/>
    <s v="02-28-2025 15:24"/>
    <s v="Sanjuan, Sonja"/>
    <x v="19"/>
    <n v="0.55938917902147067"/>
    <n v="38"/>
  </r>
  <r>
    <x v="3435"/>
    <x v="4145"/>
    <s v="Doshi, Mitul"/>
    <x v="1"/>
    <x v="46"/>
    <s v="02-28-2025 12:16"/>
    <s v="02-28-2025 16:16"/>
    <s v="false"/>
    <s v="03-03-2025 05:16"/>
    <s v="false"/>
    <s v="02-28-2025 13:46"/>
    <s v="C M, Saravanan"/>
    <x v="19"/>
    <n v="0.2471503274889677"/>
    <n v="36"/>
  </r>
  <r>
    <x v="3436"/>
    <x v="4146"/>
    <s v="Tamayo, Austin"/>
    <x v="2"/>
    <x v="24"/>
    <s v="02-28-2025 14:12"/>
    <s v="03-03-2025 14:12"/>
    <s v="false"/>
    <s v="03-14-2025 14:12"/>
    <s v="false"/>
    <s v="02-28-2025 14:13"/>
    <s v="Sanjuan, Sonja"/>
    <x v="19"/>
    <n v="0.19140948146595638"/>
    <n v="8"/>
  </r>
  <r>
    <x v="3437"/>
    <x v="4147"/>
    <s v="Pascarella, Stefanie"/>
    <x v="2"/>
    <x v="4"/>
    <s v="02-28-2025 16:13"/>
    <s v="03-03-2025 16:13"/>
    <s v="false"/>
    <s v="03-14-2025 16:13"/>
    <s v="false"/>
    <s v="02-28-2025 16:13"/>
    <s v="Sanjuan, Sonja"/>
    <x v="19"/>
    <n v="0.30041504801734187"/>
    <n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38E2D-5874-4F66-9F93-630D0F6C36BB}" name="PivotTable2" cacheId="10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E321" firstHeaderRow="1" firstDataRow="1" firstDataCol="4" rowPageCount="2" colPageCount="1"/>
  <pivotFields count="16">
    <pivotField axis="axisRow" compact="0" outline="0" showAll="0" defaultSubtotal="0">
      <items count="3446">
        <item x="2298"/>
        <item x="732"/>
        <item x="1403"/>
        <item x="895"/>
        <item x="2128"/>
        <item x="618"/>
        <item x="145"/>
        <item x="146"/>
        <item x="1421"/>
        <item x="1745"/>
        <item x="1840"/>
        <item x="1747"/>
        <item x="1760"/>
        <item x="202"/>
        <item x="1948"/>
        <item x="2519"/>
        <item x="1862"/>
        <item x="1275"/>
        <item x="1470"/>
        <item x="1857"/>
        <item x="1958"/>
        <item x="2022"/>
        <item x="2587"/>
        <item x="2687"/>
        <item x="379"/>
        <item x="504"/>
        <item x="505"/>
        <item x="503"/>
        <item x="502"/>
        <item x="2623"/>
        <item x="2211"/>
        <item x="1339"/>
        <item x="501"/>
        <item x="2650"/>
        <item x="839"/>
        <item x="264"/>
        <item x="2345"/>
        <item x="1381"/>
        <item x="1166"/>
        <item x="2383"/>
        <item x="1938"/>
        <item x="260"/>
        <item x="1750"/>
        <item x="228"/>
        <item x="2059"/>
        <item x="751"/>
        <item x="2774"/>
        <item x="1401"/>
        <item x="1367"/>
        <item x="824"/>
        <item x="192"/>
        <item x="2156"/>
        <item x="1597"/>
        <item x="546"/>
        <item x="1605"/>
        <item x="1404"/>
        <item x="1504"/>
        <item x="2389"/>
        <item x="289"/>
        <item x="2007"/>
        <item x="1972"/>
        <item x="2266"/>
        <item x="520"/>
        <item x="2791"/>
        <item x="2738"/>
        <item x="2094"/>
        <item x="2579"/>
        <item x="1132"/>
        <item x="1081"/>
        <item x="768"/>
        <item x="2492"/>
        <item x="2015"/>
        <item x="812"/>
        <item x="1349"/>
        <item x="1619"/>
        <item x="1843"/>
        <item x="407"/>
        <item x="229"/>
        <item x="2804"/>
        <item x="1257"/>
        <item x="1684"/>
        <item x="2495"/>
        <item x="1212"/>
        <item x="2967"/>
        <item x="2654"/>
        <item x="1027"/>
        <item x="806"/>
        <item x="994"/>
        <item x="1962"/>
        <item x="1917"/>
        <item x="2718"/>
        <item x="1808"/>
        <item x="2028"/>
        <item x="900"/>
        <item x="939"/>
        <item x="273"/>
        <item x="2343"/>
        <item x="1618"/>
        <item x="1083"/>
        <item x="1736"/>
        <item x="2756"/>
        <item x="1813"/>
        <item x="440"/>
        <item x="218"/>
        <item x="678"/>
        <item x="760"/>
        <item x="923"/>
        <item x="1668"/>
        <item x="1366"/>
        <item x="2720"/>
        <item x="694"/>
        <item x="2834"/>
        <item x="1207"/>
        <item x="103"/>
        <item x="1246"/>
        <item x="251"/>
        <item x="925"/>
        <item x="1671"/>
        <item x="340"/>
        <item x="2847"/>
        <item x="405"/>
        <item m="1" x="3438"/>
        <item x="1936"/>
        <item x="770"/>
        <item x="1076"/>
        <item x="577"/>
        <item x="1131"/>
        <item x="2475"/>
        <item x="877"/>
        <item x="852"/>
        <item x="975"/>
        <item x="896"/>
        <item x="2206"/>
        <item x="207"/>
        <item x="2057"/>
        <item x="1018"/>
        <item x="2202"/>
        <item x="1182"/>
        <item x="797"/>
        <item x="2010"/>
        <item x="514"/>
        <item x="1014"/>
        <item x="2488"/>
        <item x="1549"/>
        <item x="2124"/>
        <item x="1358"/>
        <item x="2652"/>
        <item x="225"/>
        <item x="1218"/>
        <item x="836"/>
        <item x="1245"/>
        <item x="699"/>
        <item x="13"/>
        <item x="763"/>
        <item x="748"/>
        <item x="2898"/>
        <item x="1134"/>
        <item x="1044"/>
        <item x="954"/>
        <item x="2856"/>
        <item x="1783"/>
        <item x="1770"/>
        <item x="1700"/>
        <item x="1732"/>
        <item x="2841"/>
        <item x="1171"/>
        <item x="552"/>
        <item x="2186"/>
        <item x="556"/>
        <item x="622"/>
        <item x="1264"/>
        <item x="1197"/>
        <item x="2600"/>
        <item x="676"/>
        <item x="1357"/>
        <item x="971"/>
        <item x="410"/>
        <item x="834"/>
        <item x="2338"/>
        <item x="547"/>
        <item x="946"/>
        <item x="821"/>
        <item x="2294"/>
        <item x="2061"/>
        <item x="2063"/>
        <item x="649"/>
        <item x="1674"/>
        <item x="1092"/>
        <item x="2786"/>
        <item x="303"/>
        <item x="61"/>
        <item x="1876"/>
        <item x="838"/>
        <item x="785"/>
        <item x="757"/>
        <item x="1594"/>
        <item x="1460"/>
        <item x="1406"/>
        <item x="789"/>
        <item x="926"/>
        <item x="753"/>
        <item x="1496"/>
        <item x="572"/>
        <item x="2363"/>
        <item x="2808"/>
        <item x="118"/>
        <item x="245"/>
        <item x="2711"/>
        <item x="1941"/>
        <item x="1413"/>
        <item x="783"/>
        <item x="2743"/>
        <item x="1795"/>
        <item x="1856"/>
        <item x="1203"/>
        <item x="2191"/>
        <item x="1235"/>
        <item x="439"/>
        <item x="1699"/>
        <item x="1035"/>
        <item x="2506"/>
        <item x="2232"/>
        <item x="1061"/>
        <item x="1932"/>
        <item x="2663"/>
        <item x="1069"/>
        <item x="2453"/>
        <item x="889"/>
        <item x="857"/>
        <item x="2673"/>
        <item x="869"/>
        <item x="358"/>
        <item x="587"/>
        <item x="2158"/>
        <item x="2624"/>
        <item x="2638"/>
        <item x="1435"/>
        <item x="263"/>
        <item x="1029"/>
        <item x="858"/>
        <item x="2321"/>
        <item x="745"/>
        <item x="1408"/>
        <item x="1028"/>
        <item x="2081"/>
        <item x="874"/>
        <item x="1989"/>
        <item x="1556"/>
        <item x="2680"/>
        <item x="1177"/>
        <item x="2709"/>
        <item x="1111"/>
        <item x="1050"/>
        <item x="1926"/>
        <item x="2068"/>
        <item x="2033"/>
        <item x="1541"/>
        <item x="469"/>
        <item x="2596"/>
        <item x="1996"/>
        <item x="1389"/>
        <item x="653"/>
        <item x="756"/>
        <item x="784"/>
        <item x="2370"/>
        <item x="1405"/>
        <item x="1453"/>
        <item x="1967"/>
        <item x="2416"/>
        <item x="2297"/>
        <item x="2325"/>
        <item x="1538"/>
        <item x="2543"/>
        <item x="2855"/>
        <item x="1214"/>
        <item x="1531"/>
        <item x="339"/>
        <item x="1796"/>
        <item x="825"/>
        <item x="2833"/>
        <item x="2385"/>
        <item x="1054"/>
        <item x="1554"/>
        <item x="2876"/>
        <item x="2400"/>
        <item x="2349"/>
        <item x="1163"/>
        <item x="2092"/>
        <item x="1959"/>
        <item x="2644"/>
        <item x="2793"/>
        <item x="1887"/>
        <item x="2458"/>
        <item x="1036"/>
        <item x="1140"/>
        <item x="1643"/>
        <item x="1756"/>
        <item x="250"/>
        <item x="2031"/>
        <item x="1868"/>
        <item x="373"/>
        <item x="2484"/>
        <item x="809"/>
        <item x="494"/>
        <item x="2160"/>
        <item x="1241"/>
        <item x="2091"/>
        <item x="684"/>
        <item x="1957"/>
        <item x="371"/>
        <item x="2098"/>
        <item x="2843"/>
        <item x="2011"/>
        <item x="2655"/>
        <item x="1847"/>
        <item x="1835"/>
        <item x="1872"/>
        <item x="2167"/>
        <item x="2342"/>
        <item x="2689"/>
        <item x="932"/>
        <item x="1715"/>
        <item x="2147"/>
        <item x="2078"/>
        <item x="2216"/>
        <item x="804"/>
        <item x="2308"/>
        <item x="2275"/>
        <item x="2199"/>
        <item x="1567"/>
        <item x="2726"/>
        <item x="2863"/>
        <item x="2607"/>
        <item x="647"/>
        <item x="677"/>
        <item x="2113"/>
        <item x="662"/>
        <item x="2591"/>
        <item x="2016"/>
        <item x="2608"/>
        <item x="2509"/>
        <item x="2910"/>
        <item x="798"/>
        <item x="1949"/>
        <item x="2778"/>
        <item x="735"/>
        <item x="2491"/>
        <item x="1253"/>
        <item x="963"/>
        <item x="1937"/>
        <item x="2472"/>
        <item x="1431"/>
        <item x="276"/>
        <item x="2704"/>
        <item x="2744"/>
        <item x="898"/>
        <item x="1075"/>
        <item x="1944"/>
        <item x="679"/>
        <item x="2365"/>
        <item x="1885"/>
        <item x="2177"/>
        <item x="1755"/>
        <item x="2114"/>
        <item x="796"/>
        <item x="733"/>
        <item x="851"/>
        <item x="1793"/>
        <item x="307"/>
        <item x="2854"/>
        <item x="113"/>
        <item x="402"/>
        <item x="2249"/>
        <item x="1379"/>
        <item x="2828"/>
        <item x="1181"/>
        <item x="2682"/>
        <item x="450"/>
        <item x="1033"/>
        <item x="1121"/>
        <item x="1200"/>
        <item x="359"/>
        <item x="1540"/>
        <item x="2135"/>
        <item x="1669"/>
        <item x="1176"/>
        <item x="1008"/>
        <item x="1530"/>
        <item x="2838"/>
        <item x="2240"/>
        <item x="2239"/>
        <item x="1375"/>
        <item x="982"/>
        <item x="1649"/>
        <item x="1910"/>
        <item x="1314"/>
        <item x="1951"/>
        <item x="2129"/>
        <item x="1055"/>
        <item x="1609"/>
        <item x="2797"/>
        <item x="515"/>
        <item x="1115"/>
        <item x="1149"/>
        <item x="2760"/>
        <item x="516"/>
        <item x="1037"/>
        <item x="2869"/>
        <item x="1952"/>
        <item x="2252"/>
        <item x="1499"/>
        <item x="2636"/>
        <item x="2165"/>
        <item x="2467"/>
        <item x="1434"/>
        <item x="236"/>
        <item x="1019"/>
        <item x="1807"/>
        <item x="2388"/>
        <item x="190"/>
        <item x="538"/>
        <item x="293"/>
        <item x="540"/>
        <item x="2198"/>
        <item x="2615"/>
        <item x="1468"/>
        <item x="1535"/>
        <item x="2127"/>
        <item x="395"/>
        <item x="1880"/>
        <item x="879"/>
        <item x="279"/>
        <item x="938"/>
        <item x="2295"/>
        <item x="1550"/>
        <item x="1346"/>
        <item x="698"/>
        <item x="481"/>
        <item x="1410"/>
        <item x="429"/>
        <item x="1299"/>
        <item x="2721"/>
        <item x="328"/>
        <item x="1269"/>
        <item x="2612"/>
        <item x="1909"/>
        <item x="2930"/>
        <item x="2848"/>
        <item x="800"/>
        <item x="477"/>
        <item x="1580"/>
        <item x="2327"/>
        <item x="1102"/>
        <item x="576"/>
        <item x="2130"/>
        <item x="1929"/>
        <item x="2133"/>
        <item x="2247"/>
        <item x="2244"/>
        <item x="626"/>
        <item x="2110"/>
        <item x="2141"/>
        <item x="428"/>
        <item x="2657"/>
        <item x="1870"/>
        <item x="580"/>
        <item x="859"/>
        <item x="1106"/>
        <item x="1204"/>
        <item x="1824"/>
        <item x="1830"/>
        <item x="1758"/>
        <item x="1998"/>
        <item x="295"/>
        <item x="650"/>
        <item x="1110"/>
        <item x="324"/>
        <item x="1546"/>
        <item x="1914"/>
        <item x="1950"/>
        <item x="1797"/>
        <item x="2466"/>
        <item x="875"/>
        <item x="506"/>
        <item x="1084"/>
        <item x="1677"/>
        <item x="2651"/>
        <item x="1801"/>
        <item x="2148"/>
        <item x="2270"/>
        <item x="511"/>
        <item x="2272"/>
        <item x="2681"/>
        <item x="1688"/>
        <item x="2258"/>
        <item x="185"/>
        <item x="997"/>
        <item x="1473"/>
        <item x="1074"/>
        <item x="461"/>
        <item x="721"/>
        <item x="1242"/>
        <item x="1297"/>
        <item x="2205"/>
        <item x="1335"/>
        <item x="1284"/>
        <item x="1034"/>
        <item x="463"/>
        <item x="2504"/>
        <item x="1290"/>
        <item x="1986"/>
        <item x="2611"/>
        <item x="2664"/>
        <item x="2226"/>
        <item x="1544"/>
        <item x="880"/>
        <item x="1547"/>
        <item x="2867"/>
        <item x="1365"/>
        <item x="1191"/>
        <item x="2569"/>
        <item x="1063"/>
        <item x="2606"/>
        <item x="1911"/>
        <item x="1724"/>
        <item x="2209"/>
        <item x="2494"/>
        <item x="2595"/>
        <item x="1644"/>
        <item x="1139"/>
        <item x="2557"/>
        <item x="1077"/>
        <item x="2668"/>
        <item x="14"/>
        <item x="1686"/>
        <item x="2075"/>
        <item x="1267"/>
        <item x="1251"/>
        <item x="1678"/>
        <item x="711"/>
        <item x="854"/>
        <item x="2224"/>
        <item x="497"/>
        <item x="1871"/>
        <item x="357"/>
        <item x="675"/>
        <item x="1615"/>
        <item x="362"/>
        <item x="930"/>
        <item x="2267"/>
        <item x="1250"/>
        <item x="1095"/>
        <item x="912"/>
        <item x="2121"/>
        <item x="370"/>
        <item x="1378"/>
        <item x="2222"/>
        <item x="1116"/>
        <item x="2880"/>
        <item x="2062"/>
        <item x="1542"/>
        <item x="2811"/>
        <item x="2698"/>
        <item x="1859"/>
        <item x="2499"/>
        <item x="533"/>
        <item x="422"/>
        <item x="2527"/>
        <item x="2443"/>
        <item x="754"/>
        <item x="1270"/>
        <item x="2159"/>
        <item x="702"/>
        <item x="1839"/>
        <item x="1844"/>
        <item x="2554"/>
        <item x="990"/>
        <item x="866"/>
        <item x="1913"/>
        <item x="323"/>
        <item x="604"/>
        <item x="1781"/>
        <item x="1481"/>
        <item x="2101"/>
        <item x="1934"/>
        <item x="1663"/>
        <item x="2112"/>
        <item x="2594"/>
        <item x="581"/>
        <item x="1969"/>
        <item x="1273"/>
        <item x="883"/>
        <item x="651"/>
        <item x="2082"/>
        <item x="1333"/>
        <item x="2418"/>
        <item x="1032"/>
        <item x="1955"/>
        <item x="2296"/>
        <item x="2541"/>
        <item x="1719"/>
        <item x="1667"/>
        <item x="1883"/>
        <item x="1632"/>
        <item x="2137"/>
        <item x="1165"/>
        <item x="2865"/>
        <item x="454"/>
        <item x="1262"/>
        <item x="317"/>
        <item x="15"/>
        <item x="1882"/>
        <item x="1266"/>
        <item x="1633"/>
        <item x="2452"/>
        <item x="1292"/>
        <item x="2868"/>
        <item x="1912"/>
        <item x="1624"/>
        <item x="1331"/>
        <item x="2311"/>
        <item x="2827"/>
        <item x="1565"/>
        <item x="2676"/>
        <item x="334"/>
        <item x="924"/>
        <item x="2767"/>
        <item x="1043"/>
        <item x="2575"/>
        <item x="2004"/>
        <item x="597"/>
        <item x="2553"/>
        <item x="2918"/>
        <item x="2757"/>
        <item x="1305"/>
        <item x="1831"/>
        <item x="2100"/>
        <item x="2166"/>
        <item x="1978"/>
        <item x="2215"/>
        <item x="594"/>
        <item x="493"/>
        <item x="1412"/>
        <item x="1820"/>
        <item x="1819"/>
        <item x="1822"/>
        <item x="2836"/>
        <item x="1519"/>
        <item x="1066"/>
        <item x="321"/>
        <item x="1415"/>
        <item x="1343"/>
        <item x="1490"/>
        <item x="2826"/>
        <item x="1557"/>
        <item x="807"/>
        <item x="611"/>
        <item x="892"/>
        <item x="893"/>
        <item x="788"/>
        <item x="1012"/>
        <item x="1422"/>
        <item x="1495"/>
        <item x="2261"/>
        <item x="2745"/>
        <item x="2396"/>
        <item x="1873"/>
        <item x="462"/>
        <item x="2265"/>
        <item x="1198"/>
        <item x="2810"/>
        <item x="318"/>
        <item x="862"/>
        <item x="640"/>
        <item x="666"/>
        <item x="1593"/>
        <item x="1596"/>
        <item x="1094"/>
        <item x="1713"/>
        <item x="430"/>
        <item x="962"/>
        <item x="1529"/>
        <item x="1185"/>
        <item x="1458"/>
        <item x="257"/>
        <item x="910"/>
        <item x="564"/>
        <item x="881"/>
        <item x="720"/>
        <item x="888"/>
        <item x="1348"/>
        <item x="2000"/>
        <item x="1575"/>
        <item x="2501"/>
        <item x="1414"/>
        <item x="519"/>
        <item x="2066"/>
        <item x="781"/>
        <item x="2005"/>
        <item x="2701"/>
        <item x="2667"/>
        <item x="1581"/>
        <item x="2806"/>
        <item x="5"/>
        <item x="2217"/>
        <item x="355"/>
        <item x="835"/>
        <item x="2118"/>
        <item x="633"/>
        <item x="848"/>
        <item x="1922"/>
        <item x="1516"/>
        <item x="1022"/>
        <item x="2351"/>
        <item x="356"/>
        <item x="1217"/>
        <item x="2027"/>
        <item x="1015"/>
        <item x="1240"/>
        <item x="2043"/>
        <item x="2618"/>
        <item x="1206"/>
        <item x="2845"/>
        <item x="1855"/>
        <item x="853"/>
        <item x="904"/>
        <item x="1995"/>
        <item x="657"/>
        <item x="1717"/>
        <item x="2401"/>
        <item x="196"/>
        <item x="1734"/>
        <item x="595"/>
        <item x="2047"/>
        <item x="2334"/>
        <item x="988"/>
        <item x="1046"/>
        <item x="2496"/>
        <item x="2666"/>
        <item x="949"/>
        <item x="602"/>
        <item m="1" x="3441"/>
        <item x="2223"/>
        <item x="2014"/>
        <item x="1291"/>
        <item x="2287"/>
        <item x="933"/>
        <item x="2289"/>
        <item x="294"/>
        <item x="2459"/>
        <item x="567"/>
        <item x="1533"/>
        <item x="627"/>
        <item x="1455"/>
        <item x="1641"/>
        <item x="773"/>
        <item x="49"/>
        <item x="815"/>
        <item x="351"/>
        <item x="1143"/>
        <item x="1583"/>
        <item x="1282"/>
        <item x="223"/>
        <item x="1659"/>
        <item x="1462"/>
        <item x="1265"/>
        <item x="2613"/>
        <item x="801"/>
        <item x="464"/>
        <item x="1118"/>
        <item x="1051"/>
        <item x="2374"/>
        <item x="1964"/>
        <item x="1004"/>
        <item x="1474"/>
        <item x="2598"/>
        <item x="203"/>
        <item x="2719"/>
        <item x="1754"/>
        <item x="2274"/>
        <item x="353"/>
        <item x="2465"/>
        <item x="2397"/>
        <item x="2780"/>
        <item x="252"/>
        <item x="270"/>
        <item x="1946"/>
        <item x="2885"/>
        <item x="2107"/>
        <item x="2783"/>
        <item x="1071"/>
        <item x="2819"/>
        <item x="2840"/>
        <item x="2823"/>
        <item x="2411"/>
        <item x="338"/>
        <item x="2108"/>
        <item x="2234"/>
        <item x="603"/>
        <item x="715"/>
        <item x="1707"/>
        <item x="1031"/>
        <item x="1492"/>
        <item x="394"/>
        <item x="1258"/>
        <item x="1691"/>
        <item x="810"/>
        <item x="1863"/>
        <item x="1569"/>
        <item x="993"/>
        <item x="2049"/>
        <item x="2355"/>
        <item x="1617"/>
        <item x="2619"/>
        <item x="154"/>
        <item x="209"/>
        <item x="140"/>
        <item x="147"/>
        <item x="204"/>
        <item x="166"/>
        <item x="1190"/>
        <item x="2203"/>
        <item x="221"/>
        <item x="1448"/>
        <item x="1136"/>
        <item x="367"/>
        <item x="2207"/>
        <item x="771"/>
        <item x="99"/>
        <item x="2175"/>
        <item x="521"/>
        <item x="1001"/>
        <item x="2586"/>
        <item x="738"/>
        <item x="2029"/>
        <item x="1768"/>
        <item x="1007"/>
        <item x="617"/>
        <item x="2354"/>
        <item x="1726"/>
        <item x="683"/>
        <item x="1866"/>
        <item x="1821"/>
        <item x="2440"/>
        <item x="2480"/>
        <item x="458"/>
        <item x="1915"/>
        <item x="1444"/>
        <item x="2707"/>
        <item x="1833"/>
        <item x="2012"/>
        <item x="498"/>
        <item x="2736"/>
        <item x="1222"/>
        <item x="1940"/>
        <item x="562"/>
        <item x="1123"/>
        <item x="1196"/>
        <item x="2807"/>
        <item x="2610"/>
        <item x="2020"/>
        <item x="2431"/>
        <item x="1827"/>
        <item x="474"/>
        <item x="1416"/>
        <item x="224"/>
        <item x="2879"/>
        <item x="1184"/>
        <item x="2136"/>
        <item x="631"/>
        <item x="1706"/>
        <item x="2535"/>
        <item x="389"/>
        <item x="489"/>
        <item x="1326"/>
        <item x="606"/>
        <item x="1598"/>
        <item x="2117"/>
        <item x="2116"/>
        <item x="2115"/>
        <item x="945"/>
        <item x="2329"/>
        <item x="2376"/>
        <item x="1828"/>
        <item x="1279"/>
        <item x="485"/>
        <item x="1571"/>
        <item x="199"/>
        <item x="1263"/>
        <item x="1566"/>
        <item x="841"/>
        <item x="2724"/>
        <item x="2478"/>
        <item x="403"/>
        <item x="53"/>
        <item x="336"/>
        <item x="1020"/>
        <item x="1178"/>
        <item x="1239"/>
        <item x="2428"/>
        <item x="1289"/>
        <item x="778"/>
        <item x="280"/>
        <item x="1814"/>
        <item x="1137"/>
        <item x="1402"/>
        <item x="467"/>
        <item x="1276"/>
        <item x="1507"/>
        <item x="2835"/>
        <item x="1049"/>
        <item x="1309"/>
        <item x="267"/>
        <item x="2522"/>
        <item x="1247"/>
        <item x="1170"/>
        <item x="2511"/>
        <item x="646"/>
        <item x="1612"/>
        <item x="1445"/>
        <item x="1244"/>
        <item x="482"/>
        <item x="1336"/>
        <item x="531"/>
        <item x="2171"/>
        <item x="1966"/>
        <item x="2528"/>
        <item x="983"/>
        <item x="234"/>
        <item x="1697"/>
        <item x="1628"/>
        <item x="2083"/>
        <item x="1710"/>
        <item x="1086"/>
        <item x="1714"/>
        <item x="1113"/>
        <item x="2273"/>
        <item x="508"/>
        <item x="535"/>
        <item x="275"/>
        <item x="632"/>
        <item x="2332"/>
        <item x="414"/>
        <item x="639"/>
        <item x="822"/>
        <item x="1852"/>
        <item x="272"/>
        <item x="1611"/>
        <item x="205"/>
        <item x="1017"/>
        <item x="2138"/>
        <item x="1584"/>
        <item x="331"/>
        <item x="2447"/>
        <item x="897"/>
        <item x="1194"/>
        <item x="1288"/>
        <item x="335"/>
        <item x="2852"/>
        <item x="1510"/>
        <item x="302"/>
        <item x="2419"/>
        <item x="882"/>
        <item x="1433"/>
        <item x="1784"/>
        <item x="2549"/>
        <item x="1960"/>
        <item x="1280"/>
        <item x="1226"/>
        <item x="436"/>
        <item x="713"/>
        <item x="2602"/>
        <item x="248"/>
        <item x="246"/>
        <item x="281"/>
        <item x="2293"/>
        <item x="419"/>
        <item x="2024"/>
        <item x="1483"/>
        <item x="968"/>
        <item x="1104"/>
        <item x="9"/>
        <item x="1725"/>
        <item x="1419"/>
        <item x="842"/>
        <item x="388"/>
        <item x="1117"/>
        <item x="1227"/>
        <item x="1060"/>
        <item x="1690"/>
        <item x="2516"/>
        <item x="607"/>
        <item x="823"/>
        <item x="903"/>
        <item x="479"/>
        <item x="2862"/>
        <item x="1105"/>
        <item x="300"/>
        <item x="1679"/>
        <item x="775"/>
        <item x="2641"/>
        <item x="1234"/>
        <item x="1775"/>
        <item x="1708"/>
        <item x="1865"/>
        <item x="1548"/>
        <item x="2622"/>
        <item x="2508"/>
        <item x="1687"/>
        <item x="2450"/>
        <item x="2588"/>
        <item x="2161"/>
        <item x="1220"/>
        <item x="2653"/>
        <item x="1315"/>
        <item x="452"/>
        <item x="475"/>
        <item x="2415"/>
        <item x="1657"/>
        <item x="1890"/>
        <item x="2324"/>
        <item x="1976"/>
        <item x="1396"/>
        <item x="2590"/>
        <item x="1423"/>
        <item x="1727"/>
        <item x="1479"/>
        <item x="1429"/>
        <item x="1068"/>
        <item x="1602"/>
        <item x="2335"/>
        <item x="1604"/>
        <item x="1364"/>
        <item x="2260"/>
        <item x="1330"/>
        <item x="690"/>
        <item x="2434"/>
        <item x="2601"/>
        <item x="2670"/>
        <item x="2604"/>
        <item x="2770"/>
        <item x="2559"/>
        <item x="2404"/>
        <item x="1187"/>
        <item x="2896"/>
        <item x="1243"/>
        <item x="2477"/>
        <item x="1711"/>
        <item x="1627"/>
        <item x="1098"/>
        <item x="2818"/>
        <item x="2174"/>
        <item x="1093"/>
        <item x="241"/>
        <item x="1543"/>
        <item x="232"/>
        <item x="2263"/>
        <item x="2255"/>
        <item x="725"/>
        <item x="1553"/>
        <item x="304"/>
        <item x="687"/>
        <item x="1804"/>
        <item x="1574"/>
        <item x="1935"/>
        <item x="2593"/>
        <item x="2042"/>
        <item x="1159"/>
        <item x="348"/>
        <item x="1838"/>
        <item x="1327"/>
        <item x="1344"/>
        <item x="2683"/>
        <item x="121"/>
        <item x="208"/>
        <item x="188"/>
        <item x="155"/>
        <item x="191"/>
        <item x="586"/>
        <item x="1476"/>
        <item x="1477"/>
        <item x="195"/>
        <item x="2795"/>
        <item x="58"/>
        <item x="674"/>
        <item x="2739"/>
        <item x="1173"/>
        <item x="306"/>
        <item x="1340"/>
        <item x="2740"/>
        <item x="1441"/>
        <item x="1494"/>
        <item x="499"/>
        <item x="274"/>
        <item x="2236"/>
        <item x="1338"/>
        <item x="2702"/>
        <item x="563"/>
        <item x="1313"/>
        <item x="724"/>
        <item x="1981"/>
        <item x="1942"/>
        <item x="2212"/>
        <item x="500"/>
        <item x="2019"/>
        <item x="1979"/>
        <item x="2237"/>
        <item x="1256"/>
        <item x="2737"/>
        <item x="2371"/>
        <item x="2213"/>
        <item x="57"/>
        <item x="2801"/>
        <item x="1610"/>
        <item x="1586"/>
        <item x="1428"/>
        <item x="972"/>
        <item x="1704"/>
        <item x="1208"/>
        <item x="2410"/>
        <item x="986"/>
        <item x="2286"/>
        <item x="2208"/>
        <item x="2153"/>
        <item x="434"/>
        <item x="2762"/>
        <item x="1635"/>
        <item x="2085"/>
        <item x="341"/>
        <item x="543"/>
        <item x="2890"/>
        <item x="459"/>
        <item x="1681"/>
        <item x="565"/>
        <item x="592"/>
        <item x="593"/>
        <item x="393"/>
        <item x="1790"/>
        <item x="288"/>
        <item x="152"/>
        <item x="958"/>
        <item x="431"/>
        <item x="125"/>
        <item x="2882"/>
        <item x="1849"/>
        <item x="1723"/>
        <item x="2884"/>
        <item x="1039"/>
        <item x="2722"/>
        <item x="2471"/>
        <item x="1523"/>
        <item x="1133"/>
        <item x="555"/>
        <item x="187"/>
        <item x="368"/>
        <item x="2892"/>
        <item x="549"/>
        <item x="2463"/>
        <item x="82"/>
        <item x="46"/>
        <item x="89"/>
        <item x="32"/>
        <item x="177"/>
        <item x="169"/>
        <item x="105"/>
        <item x="30"/>
        <item x="104"/>
        <item x="33"/>
        <item x="176"/>
        <item x="24"/>
        <item x="18"/>
        <item x="38"/>
        <item x="66"/>
        <item x="162"/>
        <item x="156"/>
        <item x="27"/>
        <item x="44"/>
        <item x="62"/>
        <item x="65"/>
        <item x="29"/>
        <item x="79"/>
        <item x="39"/>
        <item x="59"/>
        <item x="183"/>
        <item x="96"/>
        <item x="108"/>
        <item x="86"/>
        <item x="90"/>
        <item x="120"/>
        <item x="164"/>
        <item x="149"/>
        <item x="110"/>
        <item x="106"/>
        <item x="151"/>
        <item x="137"/>
        <item x="139"/>
        <item x="172"/>
        <item x="173"/>
        <item x="37"/>
        <item x="163"/>
        <item x="115"/>
        <item x="83"/>
        <item x="144"/>
        <item x="34"/>
        <item x="21"/>
        <item x="35"/>
        <item x="75"/>
        <item x="170"/>
        <item x="914"/>
        <item x="54"/>
        <item x="25"/>
        <item x="153"/>
        <item x="695"/>
        <item x="614"/>
        <item x="26"/>
        <item x="2402"/>
        <item x="131"/>
        <item x="69"/>
        <item x="135"/>
        <item x="23"/>
        <item x="74"/>
        <item x="184"/>
        <item x="70"/>
        <item x="130"/>
        <item x="31"/>
        <item x="76"/>
        <item x="94"/>
        <item x="51"/>
        <item x="48"/>
        <item x="71"/>
        <item x="179"/>
        <item x="43"/>
        <item x="40"/>
        <item x="78"/>
        <item x="174"/>
        <item x="142"/>
        <item x="91"/>
        <item x="129"/>
        <item x="41"/>
        <item x="42"/>
        <item x="160"/>
        <item x="168"/>
        <item x="167"/>
        <item x="119"/>
        <item x="133"/>
        <item x="63"/>
        <item x="93"/>
        <item x="150"/>
        <item x="92"/>
        <item x="134"/>
        <item x="52"/>
        <item x="80"/>
        <item x="85"/>
        <item x="127"/>
        <item x="55"/>
        <item x="45"/>
        <item x="123"/>
        <item x="50"/>
        <item x="114"/>
        <item x="161"/>
        <item x="182"/>
        <item x="132"/>
        <item x="124"/>
        <item x="73"/>
        <item x="178"/>
        <item x="159"/>
        <item x="171"/>
        <item x="1347"/>
        <item x="2303"/>
        <item x="1650"/>
        <item x="2399"/>
        <item x="599"/>
        <item x="1345"/>
        <item x="2379"/>
        <item x="2514"/>
        <item x="2157"/>
        <item x="1742"/>
        <item x="710"/>
        <item x="1141"/>
        <item x="1928"/>
        <item x="1164"/>
        <item x="2155"/>
        <item x="944"/>
        <item x="1307"/>
        <item x="2065"/>
        <item x="1332"/>
        <item x="522"/>
        <item x="1153"/>
        <item x="728"/>
        <item x="2405"/>
        <item x="714"/>
        <item x="1169"/>
        <item x="777"/>
        <item x="621"/>
        <item x="2671"/>
        <item x="2277"/>
        <item x="201"/>
        <item x="1906"/>
        <item x="1695"/>
        <item x="550"/>
        <item x="1845"/>
        <item x="955"/>
        <item x="1162"/>
        <item x="978"/>
        <item x="2510"/>
        <item x="2310"/>
        <item x="575"/>
        <item x="2002"/>
        <item x="673"/>
        <item x="957"/>
        <item x="2361"/>
        <item x="1045"/>
        <item x="542"/>
        <item x="2747"/>
        <item x="1456"/>
        <item x="404"/>
        <item x="1249"/>
        <item x="255"/>
        <item x="635"/>
        <item x="1148"/>
        <item x="680"/>
        <item x="2262"/>
        <item x="620"/>
        <item x="421"/>
        <item x="2708"/>
        <item x="400"/>
        <item x="1919"/>
        <item x="2052"/>
        <item x="1306"/>
        <item x="2723"/>
        <item x="1150"/>
        <item x="2614"/>
        <item x="2860"/>
        <item x="2727"/>
        <item x="2251"/>
        <item x="816"/>
        <item x="2426"/>
        <item x="588"/>
        <item x="1815"/>
        <item x="2417"/>
        <item x="72"/>
        <item x="309"/>
        <item x="2358"/>
        <item x="2281"/>
        <item x="2037"/>
        <item x="1491"/>
        <item x="1555"/>
        <item x="1792"/>
        <item x="2776"/>
        <item x="6"/>
        <item x="233"/>
        <item x="1563"/>
        <item x="2621"/>
        <item x="2256"/>
        <item x="2250"/>
        <item x="1107"/>
        <item x="2099"/>
        <item x="571"/>
        <item x="210"/>
        <item x="654"/>
        <item x="408"/>
        <item x="465"/>
        <item x="608"/>
        <item x="2039"/>
        <item x="1692"/>
        <item x="136"/>
        <item x="1172"/>
        <item x="1764"/>
        <item x="1903"/>
        <item x="375"/>
        <item x="1904"/>
        <item x="613"/>
        <item x="1138"/>
        <item x="376"/>
        <item x="374"/>
        <item x="1943"/>
        <item x="2750"/>
        <item x="507"/>
        <item x="1905"/>
        <item x="377"/>
        <item x="991"/>
        <item x="2749"/>
        <item x="2555"/>
        <item x="1812"/>
        <item x="387"/>
        <item x="1730"/>
        <item x="1891"/>
        <item x="1733"/>
        <item x="1731"/>
        <item x="811"/>
        <item x="2696"/>
        <item x="200"/>
        <item x="2193"/>
        <item x="1461"/>
        <item x="1283"/>
        <item x="1259"/>
        <item x="1321"/>
        <item x="1829"/>
        <item x="1360"/>
        <item x="2054"/>
        <item x="1982"/>
        <item x="2312"/>
        <item x="2635"/>
        <item x="686"/>
        <item x="1683"/>
        <item x="803"/>
        <item x="442"/>
        <item x="2276"/>
        <item x="360"/>
        <item x="240"/>
        <item x="2460"/>
        <item x="1682"/>
        <item x="995"/>
        <item x="1902"/>
        <item x="2095"/>
        <item x="2254"/>
        <item x="1800"/>
        <item x="2523"/>
        <item x="342"/>
        <item x="2320"/>
        <item x="1777"/>
        <item x="2693"/>
        <item x="1763"/>
        <item x="1002"/>
        <item x="2214"/>
        <item x="292"/>
        <item x="2752"/>
        <item x="532"/>
        <item x="2573"/>
        <item x="2713"/>
        <item x="1572"/>
        <item x="453"/>
        <item x="2350"/>
        <item x="1861"/>
        <item x="2314"/>
        <item x="1623"/>
        <item x="1064"/>
        <item x="2387"/>
        <item x="1409"/>
        <item x="1625"/>
        <item x="305"/>
        <item x="992"/>
        <item x="747"/>
        <item x="1634"/>
        <item x="2304"/>
        <item x="2469"/>
        <item x="2149"/>
        <item x="1183"/>
        <item x="2125"/>
        <item x="2773"/>
        <item x="2803"/>
        <item x="1518"/>
        <item x="116"/>
        <item x="578"/>
        <item x="960"/>
        <item x="271"/>
        <item x="1484"/>
        <item x="909"/>
        <item x="1895"/>
        <item x="2109"/>
        <item x="919"/>
        <item x="870"/>
        <item x="998"/>
        <item x="2045"/>
        <item x="819"/>
        <item x="2"/>
        <item x="1471"/>
        <item x="297"/>
        <item x="2357"/>
        <item x="931"/>
        <item x="214"/>
        <item x="308"/>
        <item x="2585"/>
        <item x="230"/>
        <item x="60"/>
        <item x="4"/>
        <item x="2697"/>
        <item x="486"/>
        <item x="97"/>
        <item x="2013"/>
        <item x="1125"/>
        <item x="1766"/>
        <item x="1395"/>
        <item x="11"/>
        <item x="2067"/>
        <item x="2874"/>
        <item x="1924"/>
        <item x="2290"/>
        <item x="470"/>
        <item x="390"/>
        <item x="655"/>
        <item x="2245"/>
        <item x="672"/>
        <item x="1694"/>
        <item x="352"/>
        <item x="299"/>
        <item x="2630"/>
        <item x="343"/>
        <item x="2344"/>
        <item x="1329"/>
        <item x="2734"/>
        <item x="2631"/>
        <item x="412"/>
        <item x="425"/>
        <item x="1042"/>
        <item x="1740"/>
        <item x="1135"/>
        <item x="1908"/>
        <item x="2617"/>
        <item x="337"/>
        <item x="707"/>
        <item x="670"/>
        <item x="1525"/>
        <item x="320"/>
        <item x="1199"/>
        <item x="1638"/>
        <item x="2425"/>
        <item x="1570"/>
        <item x="2353"/>
        <item x="1805"/>
        <item x="411"/>
        <item x="319"/>
        <item x="689"/>
        <item x="560"/>
        <item x="445"/>
        <item x="942"/>
        <item x="867"/>
        <item x="2097"/>
        <item x="2547"/>
        <item x="386"/>
        <item x="752"/>
        <item x="1977"/>
        <item x="413"/>
        <item x="615"/>
        <item x="2086"/>
        <item x="1987"/>
        <item x="2058"/>
        <item x="141"/>
        <item x="2461"/>
        <item x="148"/>
        <item x="1803"/>
        <item x="1021"/>
        <item x="1720"/>
        <item x="1312"/>
        <item x="316"/>
        <item x="641"/>
        <item x="1802"/>
        <item x="682"/>
        <item x="832"/>
        <item x="1576"/>
        <item x="378"/>
        <item x="1606"/>
        <item x="2883"/>
        <item x="2164"/>
        <item x="478"/>
        <item x="1997"/>
        <item x="311"/>
        <item x="1527"/>
        <item x="19"/>
        <item x="921"/>
        <item x="643"/>
        <item x="2853"/>
        <item x="28"/>
        <item x="1893"/>
        <item x="397"/>
        <item x="1319"/>
        <item x="111"/>
        <item x="468"/>
        <item x="2180"/>
        <item x="268"/>
        <item x="1564"/>
        <item x="2235"/>
        <item x="779"/>
        <item x="663"/>
        <item x="278"/>
        <item x="1693"/>
        <item x="1341"/>
        <item x="1122"/>
        <item x="1786"/>
        <item x="1127"/>
        <item x="873"/>
        <item x="2646"/>
        <item x="466"/>
        <item x="2761"/>
        <item x="347"/>
        <item x="2106"/>
        <item x="441"/>
        <item x="1517"/>
        <item x="2331"/>
        <item x="1552"/>
        <item x="1506"/>
        <item x="573"/>
        <item x="1192"/>
        <item x="1889"/>
        <item x="2352"/>
        <item x="660"/>
        <item x="1161"/>
        <item x="1449"/>
        <item x="2532"/>
        <item x="616"/>
        <item x="1446"/>
        <item x="1447"/>
        <item x="1053"/>
        <item x="2529"/>
        <item x="645"/>
        <item x="2084"/>
        <item x="2493"/>
        <item x="787"/>
        <item x="2846"/>
        <item x="1791"/>
        <item x="1180"/>
        <item x="1640"/>
        <item x="2283"/>
        <item x="541"/>
        <item x="1498"/>
        <item x="2413"/>
        <item x="2485"/>
        <item x="619"/>
        <item x="817"/>
        <item x="1757"/>
        <item x="1119"/>
        <item x="1559"/>
        <item x="774"/>
        <item x="872"/>
        <item x="1073"/>
        <item x="952"/>
        <item x="215"/>
        <item x="2517"/>
        <item x="2301"/>
        <item x="845"/>
        <item x="1322"/>
        <item x="534"/>
        <item x="247"/>
        <item x="277"/>
        <item x="1639"/>
        <item x="1601"/>
        <item x="1992"/>
        <item x="843"/>
        <item x="1616"/>
        <item x="965"/>
        <item x="701"/>
        <item x="437"/>
        <item x="12"/>
        <item x="2190"/>
        <item x="1391"/>
        <item x="1316"/>
        <item x="876"/>
        <item x="2064"/>
        <item x="2197"/>
        <item x="1175"/>
        <item x="1588"/>
        <item x="1489"/>
        <item x="2055"/>
        <item x="2659"/>
        <item x="2375"/>
        <item x="936"/>
        <item x="2026"/>
        <item x="1260"/>
        <item x="2279"/>
        <item x="1665"/>
        <item x="1785"/>
        <item x="1676"/>
        <item x="2796"/>
        <item x="2021"/>
        <item x="1901"/>
        <item x="1285"/>
        <item x="1157"/>
        <item x="700"/>
        <item x="2178"/>
        <item x="363"/>
        <item x="327"/>
        <item x="864"/>
        <item x="1303"/>
        <item x="2454"/>
        <item x="2048"/>
        <item x="2373"/>
        <item x="906"/>
        <item x="509"/>
        <item x="1599"/>
        <item x="1300"/>
        <item x="1430"/>
        <item x="1562"/>
        <item x="1780"/>
        <item x="2341"/>
        <item x="1573"/>
        <item x="918"/>
        <item x="1927"/>
        <item x="661"/>
        <item x="2981"/>
        <item x="290"/>
        <item x="2300"/>
        <item x="1354"/>
        <item x="894"/>
        <item x="2227"/>
        <item x="890"/>
        <item x="1129"/>
        <item x="1130"/>
        <item x="1231"/>
        <item x="1230"/>
        <item x="598"/>
        <item x="416"/>
        <item x="2626"/>
        <item x="964"/>
        <item x="1537"/>
        <item x="2530"/>
        <item x="652"/>
        <item x="1705"/>
        <item x="2446"/>
        <item x="314"/>
        <item x="2172"/>
        <item x="1892"/>
        <item x="1810"/>
        <item x="1661"/>
        <item x="1082"/>
        <item x="181"/>
        <item x="2656"/>
        <item x="3"/>
        <item x="1712"/>
        <item x="878"/>
        <item x="249"/>
        <item x="2678"/>
        <item x="1"/>
        <item x="1642"/>
        <item x="2142"/>
        <item x="941"/>
        <item x="596"/>
        <item x="1698"/>
        <item x="1010"/>
        <item x="1991"/>
        <item x="2421"/>
        <item x="1651"/>
        <item x="961"/>
        <item x="495"/>
        <item x="384"/>
        <item x="398"/>
        <item x="2784"/>
        <item x="527"/>
        <item x="193"/>
        <item x="1383"/>
        <item x="2592"/>
        <item x="1809"/>
        <item x="1311"/>
        <item x="762"/>
        <item x="1013"/>
        <item x="1232"/>
        <item x="1836"/>
        <item x="979"/>
        <item x="2377"/>
        <item x="487"/>
        <item x="383"/>
        <item x="1589"/>
        <item x="496"/>
        <item x="417"/>
        <item x="2703"/>
        <item x="1867"/>
        <item x="2503"/>
        <item x="2672"/>
        <item x="1767"/>
        <item x="1930"/>
        <item x="1769"/>
        <item x="1806"/>
        <item x="1254"/>
        <item x="802"/>
        <item x="2684"/>
        <item x="2627"/>
        <item x="1613"/>
        <item x="1152"/>
        <item x="905"/>
        <item x="432"/>
        <item x="1255"/>
        <item x="2414"/>
        <item x="2225"/>
        <item x="786"/>
        <item x="2505"/>
        <item x="1459"/>
        <item x="1397"/>
        <item x="2909"/>
        <item x="2326"/>
        <item x="831"/>
        <item x="1953"/>
        <item x="2968"/>
        <item x="1469"/>
        <item x="1568"/>
        <item x="1457"/>
        <item x="1680"/>
        <item x="2763"/>
        <item x="2120"/>
        <item x="1673"/>
        <item x="2123"/>
        <item x="537"/>
        <item x="1376"/>
        <item x="2457"/>
        <item x="1216"/>
        <item x="612"/>
        <item x="1603"/>
        <item x="2430"/>
        <item x="2481"/>
        <item x="1652"/>
        <item x="2162"/>
        <item x="2241"/>
        <item x="1186"/>
        <item x="2705"/>
        <item x="1223"/>
        <item x="2219"/>
        <item x="1281"/>
        <item x="2634"/>
        <item x="2292"/>
        <item x="2201"/>
        <item x="2070"/>
        <item x="2562"/>
        <item x="2077"/>
        <item x="2406"/>
        <item x="1664"/>
        <item x="1151"/>
        <item x="1145"/>
        <item x="382"/>
        <item x="2018"/>
        <item x="2751"/>
        <item x="1648"/>
        <item x="805"/>
        <item x="1195"/>
        <item x="1056"/>
        <item x="1798"/>
        <item x="2386"/>
        <item x="1369"/>
        <item x="2088"/>
        <item x="1975"/>
        <item x="681"/>
        <item x="68"/>
        <item x="1454"/>
        <item x="1729"/>
        <item x="2787"/>
        <item x="2398"/>
        <item x="180"/>
        <item x="943"/>
        <item x="1427"/>
        <item x="2893"/>
        <item x="2490"/>
        <item x="818"/>
        <item x="704"/>
        <item x="1103"/>
        <item x="1933"/>
        <item x="750"/>
        <item x="1515"/>
        <item x="2565"/>
        <item x="372"/>
        <item x="426"/>
        <item x="1592"/>
        <item x="2824"/>
        <item x="1658"/>
        <item x="730"/>
        <item x="911"/>
        <item x="718"/>
        <item x="269"/>
        <item x="1126"/>
        <item x="2051"/>
        <item x="1380"/>
        <item x="669"/>
        <item x="1608"/>
        <item x="1637"/>
        <item x="693"/>
        <item x="1842"/>
        <item x="1851"/>
        <item x="551"/>
        <item x="1782"/>
        <item x="2448"/>
        <item x="940"/>
        <item x="1886"/>
        <item x="242"/>
        <item x="211"/>
        <item x="2679"/>
        <item x="483"/>
        <item x="2187"/>
        <item x="902"/>
        <item x="473"/>
        <item x="1646"/>
        <item x="1099"/>
        <item x="369"/>
        <item x="2023"/>
        <item x="354"/>
        <item x="1237"/>
        <item x="2769"/>
        <item x="685"/>
        <item x="406"/>
        <item x="2661"/>
        <item x="1858"/>
        <item x="1146"/>
        <item x="219"/>
        <item x="743"/>
        <item x="2103"/>
        <item x="1432"/>
        <item x="1475"/>
        <item x="2284"/>
        <item x="517"/>
        <item x="1558"/>
        <item x="243"/>
        <item x="2242"/>
        <item x="2060"/>
        <item x="285"/>
        <item x="427"/>
        <item x="1907"/>
        <item x="826"/>
        <item x="2069"/>
        <item x="2330"/>
        <item x="2336"/>
        <item x="346"/>
        <item x="366"/>
        <item x="471"/>
        <item x="794"/>
        <item x="2534"/>
        <item x="1394"/>
        <item x="544"/>
        <item x="1168"/>
        <item x="837"/>
        <item x="2420"/>
        <item x="2150"/>
        <item x="1009"/>
        <item x="2145"/>
        <item x="850"/>
        <item x="2268"/>
        <item x="584"/>
        <item x="2629"/>
        <item x="769"/>
        <item x="1304"/>
        <item x="1744"/>
        <item x="1205"/>
        <item x="1047"/>
        <item x="2034"/>
        <item x="969"/>
        <item x="966"/>
        <item x="1302"/>
        <item x="1124"/>
        <item x="659"/>
        <item x="891"/>
        <item x="915"/>
        <item x="539"/>
        <item x="1443"/>
        <item x="2071"/>
        <item x="266"/>
        <item x="820"/>
        <item x="625"/>
        <item x="282"/>
        <item x="2139"/>
        <item x="887"/>
        <item x="1392"/>
        <item x="799"/>
        <item x="1080"/>
        <item x="981"/>
        <item x="1229"/>
        <item x="1286"/>
        <item x="1268"/>
        <item x="658"/>
        <item x="920"/>
        <item x="325"/>
        <item x="1931"/>
        <item x="2248"/>
        <item x="861"/>
        <item x="1388"/>
        <item x="2151"/>
        <item x="2189"/>
        <item x="1509"/>
        <item x="2462"/>
        <item x="2997"/>
        <item x="1342"/>
        <item x="737"/>
        <item x="792"/>
        <item x="380"/>
        <item x="2087"/>
        <item x="2815"/>
        <item x="1052"/>
        <item x="1193"/>
        <item x="2233"/>
        <item x="691"/>
        <item x="574"/>
        <item x="1317"/>
        <item x="1653"/>
        <item x="1085"/>
        <item x="1701"/>
        <item x="976"/>
        <item x="1718"/>
        <item x="628"/>
        <item x="1238"/>
        <item x="780"/>
        <item x="446"/>
        <item x="765"/>
        <item x="480"/>
        <item x="1722"/>
        <item x="1482"/>
        <item x="401"/>
        <item x="1900"/>
        <item x="2346"/>
        <item x="2264"/>
        <item x="2359"/>
        <item x="1582"/>
        <item x="1965"/>
        <item x="2451"/>
        <item x="329"/>
        <item x="2181"/>
        <item x="2639"/>
        <item x="396"/>
        <item x="2479"/>
        <item x="1761"/>
        <item x="525"/>
        <item x="1287"/>
        <item x="330"/>
        <item x="638"/>
        <item x="776"/>
        <item x="1578"/>
        <item x="1939"/>
        <item x="1670"/>
        <item x="2717"/>
        <item x="1090"/>
        <item x="629"/>
        <item x="1091"/>
        <item x="1362"/>
        <item x="423"/>
        <item x="213"/>
        <item x="1817"/>
        <item x="1816"/>
        <item x="88"/>
        <item x="706"/>
        <item x="1921"/>
        <item x="1400"/>
        <item x="1595"/>
        <item x="1293"/>
        <item x="1295"/>
        <item x="1089"/>
        <item x="1467"/>
        <item x="524"/>
        <item x="1294"/>
        <item x="1361"/>
        <item x="1487"/>
        <item x="528"/>
        <item x="1488"/>
        <item x="624"/>
        <item x="1466"/>
        <item x="1296"/>
        <item x="526"/>
        <item x="1087"/>
        <item x="1486"/>
        <item x="623"/>
        <item x="1662"/>
        <item x="1088"/>
        <item x="222"/>
        <item x="349"/>
        <item x="2675"/>
        <item x="2196"/>
        <item x="1334"/>
        <item x="1746"/>
        <item x="1026"/>
        <item x="409"/>
        <item x="1825"/>
        <item x="1762"/>
        <item x="1480"/>
        <item x="1371"/>
        <item x="392"/>
        <item x="1789"/>
        <item x="950"/>
        <item x="795"/>
        <item x="2317"/>
        <item x="47"/>
        <item x="2009"/>
        <item x="1424"/>
        <item x="1500"/>
        <item x="2441"/>
        <item x="2729"/>
        <item x="727"/>
        <item x="523"/>
        <item x="2633"/>
        <item x="951"/>
        <item x="1984"/>
        <item x="1654"/>
        <item x="814"/>
        <item x="1016"/>
        <item x="2658"/>
        <item x="1752"/>
        <item x="716"/>
        <item x="2309"/>
        <item x="1308"/>
        <item x="1463"/>
        <item x="1897"/>
        <item x="95"/>
        <item x="194"/>
        <item x="22"/>
        <item x="1464"/>
        <item x="1860"/>
        <item x="585"/>
        <item x="220"/>
        <item x="227"/>
        <item x="2143"/>
        <item x="2378"/>
        <item x="350"/>
        <item x="1058"/>
        <item x="2455"/>
        <item x="2089"/>
        <item x="1188"/>
        <item x="418"/>
        <item x="2859"/>
        <item x="253"/>
        <item x="1337"/>
        <item x="107"/>
        <item x="2735"/>
        <item x="1363"/>
        <item x="2820"/>
        <item x="2837"/>
        <item x="985"/>
        <item x="2163"/>
        <item x="731"/>
        <item x="860"/>
        <item x="739"/>
        <item x="1532"/>
        <item x="1418"/>
        <item x="1702"/>
        <item x="2775"/>
        <item x="948"/>
        <item x="313"/>
        <item x="1841"/>
        <item x="922"/>
        <item x="2271"/>
        <item x="2184"/>
        <item x="582"/>
        <item x="1390"/>
        <item x="2580"/>
        <item x="2759"/>
        <item x="1155"/>
        <item x="1759"/>
        <item x="1877"/>
        <item x="1739"/>
        <item x="2340"/>
        <item x="2168"/>
        <item x="298"/>
        <item x="557"/>
        <item x="865"/>
        <item x="609"/>
        <item x="1398"/>
        <item x="1350"/>
        <item x="999"/>
        <item x="668"/>
        <item x="1536"/>
        <item x="1385"/>
        <item x="827"/>
        <item x="2384"/>
        <item x="226"/>
        <item x="3005"/>
        <item x="2073"/>
        <item x="1437"/>
        <item x="782"/>
        <item x="996"/>
        <item x="934"/>
        <item x="1142"/>
        <item x="2563"/>
        <item x="1114"/>
        <item x="2154"/>
        <item x="1879"/>
        <item x="729"/>
        <item x="1382"/>
        <item x="1696"/>
        <item x="2545"/>
        <item x="1848"/>
        <item x="312"/>
        <item x="590"/>
        <item x="1374"/>
        <item x="1703"/>
        <item x="2006"/>
        <item x="1753"/>
        <item x="1647"/>
        <item x="2894"/>
        <item x="2476"/>
        <item x="2072"/>
        <item x="746"/>
        <item x="1524"/>
        <item x="1189"/>
        <item x="1799"/>
        <item x="2038"/>
        <item x="1621"/>
        <item x="1450"/>
        <item x="2105"/>
        <item x="1442"/>
        <item x="1503"/>
        <item x="2356"/>
        <item x="1236"/>
        <item x="600"/>
        <item x="455"/>
        <item x="1539"/>
        <item x="102"/>
        <item x="959"/>
        <item x="1511"/>
        <item x="579"/>
        <item x="258"/>
        <item x="1353"/>
        <item x="1898"/>
        <item x="1728"/>
        <item x="291"/>
        <item x="2126"/>
        <item x="1248"/>
        <item x="1373"/>
        <item x="1202"/>
        <item x="435"/>
        <item x="2322"/>
        <item x="206"/>
        <item x="2183"/>
        <item x="2536"/>
        <item x="2041"/>
        <item x="2278"/>
        <item x="2567"/>
        <item x="1233"/>
        <item x="2140"/>
        <item x="2512"/>
        <item x="2785"/>
        <item x="2712"/>
        <item x="2442"/>
        <item x="2456"/>
        <item x="2572"/>
        <item x="385"/>
        <item x="1147"/>
        <item m="1" x="3439"/>
        <item m="1" x="3445"/>
        <item x="2134"/>
        <item x="907"/>
        <item x="1377"/>
        <item x="332"/>
        <item x="2382"/>
        <item x="1003"/>
        <item x="913"/>
        <item x="2486"/>
        <item x="2080"/>
        <item x="447"/>
        <item x="2170"/>
        <item x="239"/>
        <item x="2025"/>
        <item x="1420"/>
        <item x="1587"/>
        <item x="667"/>
        <item x="2111"/>
        <item x="1407"/>
        <item x="2817"/>
        <item x="2333"/>
        <item x="2238"/>
        <item x="381"/>
        <item x="2444"/>
        <item x="2360"/>
        <item x="916"/>
        <item x="1174"/>
        <item x="2866"/>
        <item x="791"/>
        <item x="1112"/>
        <item x="2200"/>
        <item x="1440"/>
        <item x="1439"/>
        <item x="642"/>
        <item x="1215"/>
        <item x="492"/>
        <item x="2748"/>
        <item x="1709"/>
        <item x="2844"/>
        <item x="2035"/>
        <item x="254"/>
        <item x="1417"/>
        <item x="1630"/>
        <item x="2662"/>
        <item x="2269"/>
        <item x="1528"/>
        <item x="885"/>
        <item x="2030"/>
        <item x="1985"/>
        <item x="1749"/>
        <item x="2677"/>
        <item x="719"/>
        <item x="518"/>
        <item x="1660"/>
        <item x="566"/>
        <item x="1974"/>
        <item x="283"/>
        <item x="886"/>
        <item x="2381"/>
        <item x="186"/>
        <item x="2551"/>
        <item x="2017"/>
        <item x="767"/>
        <item x="2339"/>
        <item x="2502"/>
        <item x="2556"/>
        <item x="610"/>
        <item x="2291"/>
        <item x="2716"/>
        <item x="828"/>
        <item x="2521"/>
        <item x="112"/>
        <item x="664"/>
        <item x="1743"/>
        <item x="198"/>
        <item x="1826"/>
        <item x="2500"/>
        <item x="1209"/>
        <item x="512"/>
        <item x="2318"/>
        <item x="2231"/>
        <item x="1685"/>
        <item x="736"/>
        <item x="2372"/>
        <item x="868"/>
        <item x="548"/>
        <item x="692"/>
        <item x="1990"/>
        <item x="284"/>
        <item x="212"/>
        <item x="980"/>
        <item x="2056"/>
        <item x="1875"/>
        <item x="1878"/>
        <item x="2518"/>
        <item x="1794"/>
        <item x="1999"/>
        <item x="2645"/>
        <item x="2570"/>
        <item x="1916"/>
        <item x="2616"/>
        <item x="2574"/>
        <item x="2316"/>
        <item x="636"/>
        <item x="846"/>
        <item x="2464"/>
        <item x="2648"/>
        <item x="849"/>
        <item x="2394"/>
        <item x="2625"/>
        <item x="726"/>
        <item x="2422"/>
        <item x="2685"/>
        <item x="2482"/>
        <item x="2643"/>
        <item x="1128"/>
        <item x="1771"/>
        <item x="2603"/>
        <item x="2690"/>
        <item x="1874"/>
        <item x="2169"/>
        <item x="558"/>
        <item x="1560"/>
        <item x="2582"/>
        <item x="460"/>
        <item x="2424"/>
        <item x="1925"/>
        <item x="2660"/>
        <item x="420"/>
        <item x="1973"/>
        <item x="2182"/>
        <item x="2632"/>
        <item x="1622"/>
        <item x="1779"/>
        <item x="2131"/>
        <item x="1318"/>
        <item x="1067"/>
        <item x="1513"/>
        <item x="449"/>
        <item x="448"/>
        <item x="1666"/>
        <item x="1741"/>
        <item x="899"/>
        <item x="1120"/>
        <item x="884"/>
        <item x="722"/>
        <item x="2564"/>
        <item x="1818"/>
        <item x="2230"/>
        <item x="1320"/>
        <item x="974"/>
        <item x="2686"/>
        <item x="2830"/>
        <item x="723"/>
        <item x="1096"/>
        <item x="1452"/>
        <item x="630"/>
        <item x="1011"/>
        <item x="601"/>
        <item x="2228"/>
        <item x="697"/>
        <item x="928"/>
        <item x="1853"/>
        <item x="1425"/>
        <item x="2280"/>
        <item x="2144"/>
        <item x="1228"/>
        <item x="1101"/>
        <item x="947"/>
        <item x="1179"/>
        <item x="1351"/>
        <item x="1501"/>
        <item x="1920"/>
        <item x="1656"/>
        <item x="1310"/>
        <item x="2552"/>
        <item x="128"/>
        <item x="708"/>
        <item x="1737"/>
        <item x="443"/>
        <item x="444"/>
        <item x="833"/>
        <item x="2691"/>
        <item x="2036"/>
        <item x="2741"/>
        <item x="1577"/>
        <item x="101"/>
        <item x="2104"/>
        <item x="1278"/>
        <item x="2449"/>
        <item x="1590"/>
        <item x="256"/>
        <item x="953"/>
        <item x="399"/>
        <item x="1776"/>
        <item x="1899"/>
        <item x="1261"/>
        <item x="1274"/>
        <item x="1894"/>
        <item x="1100"/>
        <item x="989"/>
        <item x="1846"/>
        <item x="705"/>
        <item x="1636"/>
        <item x="740"/>
        <item x="570"/>
        <item x="2881"/>
        <item x="648"/>
        <item x="301"/>
        <item x="1393"/>
        <item x="1301"/>
        <item x="1048"/>
        <item x="1947"/>
        <item x="1252"/>
        <item x="322"/>
        <item x="1689"/>
        <item x="2578"/>
        <item x="1585"/>
        <item x="977"/>
        <item x="984"/>
        <item x="591"/>
        <item x="755"/>
        <item x="1359"/>
        <item x="1451"/>
        <item x="908"/>
        <item x="1514"/>
        <item x="457"/>
        <item x="2730"/>
        <item x="772"/>
        <item x="10"/>
        <item x="2822"/>
        <item x="1097"/>
        <item x="2520"/>
        <item x="2599"/>
        <item x="2152"/>
        <item x="813"/>
        <item x="0"/>
        <item x="1545"/>
        <item x="665"/>
        <item x="138"/>
        <item x="1355"/>
        <item x="2731"/>
        <item x="2839"/>
        <item x="2857"/>
        <item x="1079"/>
        <item x="696"/>
        <item x="1277"/>
        <item x="2700"/>
        <item x="296"/>
        <item x="451"/>
        <item x="1864"/>
        <item x="2288"/>
        <item x="2090"/>
        <item x="2792"/>
        <item x="1773"/>
        <item x="1219"/>
        <item x="2649"/>
        <item x="1823"/>
        <item x="637"/>
        <item x="2412"/>
        <item x="2546"/>
        <item x="844"/>
        <item x="2093"/>
        <item m="1" x="3442"/>
        <item x="987"/>
        <item x="2001"/>
        <item x="840"/>
        <item x="1869"/>
        <item x="1614"/>
        <item x="1526"/>
        <item x="2409"/>
        <item x="1787"/>
        <item x="568"/>
        <item x="1399"/>
        <item x="1041"/>
        <item x="1837"/>
        <item x="830"/>
        <item x="829"/>
        <item x="1368"/>
        <item x="973"/>
        <item x="1980"/>
        <item x="2179"/>
        <item x="2560"/>
        <item x="2315"/>
        <item x="605"/>
        <item x="1963"/>
        <item x="237"/>
        <item x="1620"/>
        <item x="2119"/>
        <item x="1472"/>
        <item x="2766"/>
        <item x="286"/>
        <item x="1465"/>
        <item x="1631"/>
        <item x="671"/>
        <item x="2524"/>
        <item m="1" x="3443"/>
        <item x="766"/>
        <item x="1629"/>
        <item x="1271"/>
        <item x="333"/>
        <item x="1025"/>
        <item x="1961"/>
        <item x="717"/>
        <item x="2439"/>
        <item x="1323"/>
        <item x="1497"/>
        <item x="656"/>
        <item x="2257"/>
        <item x="1988"/>
        <item x="2526"/>
        <item x="2368"/>
        <item x="2008"/>
        <item x="2474"/>
        <item x="484"/>
        <item x="927"/>
        <item x="2445"/>
        <item x="1201"/>
        <item x="1675"/>
        <item x="1144"/>
        <item x="1040"/>
        <item x="970"/>
        <item x="1738"/>
        <item x="1811"/>
        <item x="871"/>
        <item x="1023"/>
        <item x="808"/>
        <item x="2229"/>
        <item x="937"/>
        <item x="901"/>
        <item x="712"/>
        <item x="1356"/>
        <item x="2044"/>
        <item x="1994"/>
        <item x="2185"/>
        <item x="2282"/>
        <item x="2319"/>
        <item x="2571"/>
        <item x="2435"/>
        <item x="561"/>
        <item x="491"/>
        <item x="1954"/>
        <item x="1788"/>
        <item x="1156"/>
        <item x="529"/>
        <item x="554"/>
        <item x="1370"/>
        <item x="1158"/>
        <item x="1645"/>
        <item x="1923"/>
        <item x="1426"/>
        <item x="1778"/>
        <item x="2302"/>
        <item x="1579"/>
        <item x="790"/>
        <item x="1774"/>
        <item x="2988"/>
        <item x="1384"/>
        <item x="2525"/>
        <item x="344"/>
        <item x="2647"/>
        <item x="472"/>
        <item x="1522"/>
        <item x="1298"/>
        <item x="709"/>
        <item x="2194"/>
        <item x="1600"/>
        <item x="2305"/>
        <item x="488"/>
        <item x="1000"/>
        <item x="1521"/>
        <item x="2306"/>
        <item x="2132"/>
        <item x="2403"/>
        <item x="2220"/>
        <item x="2218"/>
        <item x="2313"/>
        <item x="1551"/>
        <item x="2366"/>
        <item x="741"/>
        <item x="917"/>
        <item x="2307"/>
        <item x="1971"/>
        <item x="2046"/>
        <item x="1154"/>
        <item x="764"/>
        <item x="2754"/>
        <item x="1213"/>
        <item x="2433"/>
        <item x="433"/>
        <item x="749"/>
        <item x="1352"/>
        <item x="553"/>
        <item x="734"/>
        <item x="326"/>
        <item x="1160"/>
        <item x="1065"/>
        <item x="415"/>
        <item x="2548"/>
        <item x="1721"/>
        <item x="935"/>
        <item x="1956"/>
        <item x="315"/>
        <item x="589"/>
        <item x="1059"/>
        <item x="856"/>
        <item x="855"/>
        <item x="2285"/>
        <item x="761"/>
        <item x="1832"/>
        <item x="2620"/>
        <item x="510"/>
        <item x="2694"/>
        <item x="583"/>
        <item x="2814"/>
        <item x="1072"/>
        <item x="1224"/>
        <item x="2032"/>
        <item x="1881"/>
        <item x="1325"/>
        <item x="2566"/>
        <item x="1109"/>
        <item x="1225"/>
        <item m="1" x="3440"/>
        <item m="1" x="3444"/>
        <item x="2195"/>
        <item x="2076"/>
        <item x="1057"/>
        <item x="1520"/>
        <item x="1005"/>
        <item x="100"/>
        <item x="2498"/>
        <item x="2873"/>
        <item x="2427"/>
        <item x="703"/>
        <item x="863"/>
        <item x="1387"/>
        <item x="2328"/>
        <item x="2728"/>
        <item x="2812"/>
        <item x="1211"/>
        <item x="2539"/>
        <item x="2259"/>
        <item x="644"/>
        <item x="456"/>
        <item x="2074"/>
        <item x="1735"/>
        <item x="1751"/>
        <item x="2362"/>
        <item x="2391"/>
        <item x="1607"/>
        <item x="1502"/>
        <item x="1411"/>
        <item x="793"/>
        <item x="1945"/>
        <item x="490"/>
        <item x="744"/>
        <item x="967"/>
        <item x="1438"/>
        <item x="929"/>
        <item x="345"/>
        <item x="1716"/>
        <item x="1968"/>
        <item x="2928"/>
        <item x="231"/>
        <item x="688"/>
        <item x="2204"/>
        <item x="2487"/>
        <item x="758"/>
        <item x="2825"/>
        <item x="143"/>
        <item x="1655"/>
        <item x="424"/>
        <item x="361"/>
        <item x="1765"/>
        <item x="559"/>
        <item x="2692"/>
        <item x="2096"/>
        <item x="2583"/>
        <item x="2669"/>
        <item x="2243"/>
        <item x="1221"/>
        <item x="2188"/>
        <item x="2423"/>
        <item x="759"/>
        <item x="2380"/>
        <item x="476"/>
        <item x="1884"/>
        <item x="2395"/>
        <item x="1970"/>
        <item x="1888"/>
        <item x="2642"/>
        <item x="1508"/>
        <item x="545"/>
        <item x="2544"/>
        <item x="157"/>
        <item x="2665"/>
        <item x="2640"/>
        <item x="2407"/>
        <item x="259"/>
        <item x="1006"/>
        <item x="1505"/>
        <item x="2053"/>
        <item x="2597"/>
        <item x="2323"/>
        <item x="1272"/>
        <item x="1478"/>
        <item x="2299"/>
        <item x="8"/>
        <item x="2393"/>
        <item x="1772"/>
        <item x="1108"/>
        <item x="1561"/>
        <item x="530"/>
        <item x="2173"/>
        <item x="513"/>
        <item x="438"/>
        <item x="2122"/>
        <item x="2102"/>
        <item x="2146"/>
        <item x="2438"/>
        <item x="634"/>
        <item x="1078"/>
        <item x="2040"/>
        <item x="956"/>
        <item x="7"/>
        <item x="67"/>
        <item x="1896"/>
        <item x="262"/>
        <item x="1591"/>
        <item x="569"/>
        <item x="1512"/>
        <item x="197"/>
        <item x="287"/>
        <item x="1210"/>
        <item x="1062"/>
        <item x="216"/>
        <item x="2581"/>
        <item x="1436"/>
        <item x="1038"/>
        <item x="365"/>
        <item x="265"/>
        <item x="536"/>
        <item x="2079"/>
        <item x="2348"/>
        <item x="261"/>
        <item x="1626"/>
        <item x="126"/>
        <item x="1024"/>
        <item x="1070"/>
        <item x="2577"/>
        <item x="2584"/>
        <item x="2897"/>
        <item x="2392"/>
        <item x="2537"/>
        <item x="2367"/>
        <item x="2347"/>
        <item x="2369"/>
        <item x="1485"/>
        <item x="847"/>
        <item x="217"/>
        <item x="1850"/>
        <item x="16"/>
        <item x="17"/>
        <item x="20"/>
        <item x="36"/>
        <item x="56"/>
        <item x="64"/>
        <item x="77"/>
        <item x="81"/>
        <item x="84"/>
        <item x="87"/>
        <item x="98"/>
        <item x="109"/>
        <item x="117"/>
        <item x="122"/>
        <item x="158"/>
        <item x="165"/>
        <item x="175"/>
        <item x="189"/>
        <item x="235"/>
        <item x="238"/>
        <item x="244"/>
        <item x="310"/>
        <item x="364"/>
        <item x="391"/>
        <item x="742"/>
        <item x="1030"/>
        <item x="1167"/>
        <item x="1324"/>
        <item x="1328"/>
        <item x="1372"/>
        <item x="1386"/>
        <item x="1493"/>
        <item x="1534"/>
        <item x="1672"/>
        <item x="1748"/>
        <item x="1834"/>
        <item x="1854"/>
        <item x="1918"/>
        <item x="1983"/>
        <item x="1993"/>
        <item x="2003"/>
        <item x="2050"/>
        <item x="2176"/>
        <item x="2192"/>
        <item x="2210"/>
        <item x="2221"/>
        <item x="2246"/>
        <item x="2253"/>
        <item x="2337"/>
        <item x="2364"/>
        <item x="2390"/>
        <item x="2408"/>
        <item x="2429"/>
        <item x="2432"/>
        <item x="2436"/>
        <item x="2437"/>
        <item x="2468"/>
        <item x="2470"/>
        <item x="2473"/>
        <item x="2483"/>
        <item x="2489"/>
        <item x="2497"/>
        <item x="2507"/>
        <item x="2513"/>
        <item x="2515"/>
        <item x="2531"/>
        <item x="2533"/>
        <item x="2538"/>
        <item x="2540"/>
        <item x="2542"/>
        <item x="2550"/>
        <item x="2558"/>
        <item x="2561"/>
        <item x="2568"/>
        <item x="2576"/>
        <item x="2589"/>
        <item x="2605"/>
        <item x="2609"/>
        <item x="2628"/>
        <item x="2637"/>
        <item x="2674"/>
        <item x="2688"/>
        <item x="2695"/>
        <item x="2699"/>
        <item x="2706"/>
        <item x="2710"/>
        <item x="2714"/>
        <item x="2715"/>
        <item x="2725"/>
        <item x="2732"/>
        <item x="2733"/>
        <item x="2742"/>
        <item x="2746"/>
        <item x="2753"/>
        <item x="2755"/>
        <item x="2758"/>
        <item x="2764"/>
        <item x="2765"/>
        <item x="2768"/>
        <item x="2771"/>
        <item x="2772"/>
        <item x="2777"/>
        <item x="2779"/>
        <item x="2781"/>
        <item x="2782"/>
        <item x="2788"/>
        <item x="2789"/>
        <item x="2790"/>
        <item x="2794"/>
        <item x="2798"/>
        <item x="2799"/>
        <item x="2800"/>
        <item x="2802"/>
        <item x="2805"/>
        <item x="2809"/>
        <item x="2813"/>
        <item x="2816"/>
        <item x="2821"/>
        <item x="2829"/>
        <item x="2831"/>
        <item x="2832"/>
        <item x="2842"/>
        <item x="2849"/>
        <item x="2850"/>
        <item x="2851"/>
        <item x="2858"/>
        <item x="2861"/>
        <item x="2864"/>
        <item x="2870"/>
        <item x="2871"/>
        <item x="2872"/>
        <item x="2875"/>
        <item x="2877"/>
        <item x="2878"/>
        <item x="2886"/>
        <item x="2887"/>
        <item x="2888"/>
        <item x="2889"/>
        <item x="2891"/>
        <item x="2895"/>
        <item x="2899"/>
        <item x="2900"/>
        <item x="2901"/>
        <item x="2902"/>
        <item x="2903"/>
        <item x="2904"/>
        <item x="2905"/>
        <item x="2906"/>
        <item x="2907"/>
        <item x="2908"/>
        <item x="2911"/>
        <item x="2912"/>
        <item x="2913"/>
        <item x="2914"/>
        <item x="2915"/>
        <item x="2916"/>
        <item x="2917"/>
        <item x="2919"/>
        <item x="2920"/>
        <item x="2921"/>
        <item x="2922"/>
        <item x="2923"/>
        <item x="2924"/>
        <item x="2925"/>
        <item x="2926"/>
        <item x="2927"/>
        <item x="2929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2"/>
        <item x="2983"/>
        <item x="2984"/>
        <item x="2985"/>
        <item x="2986"/>
        <item x="2987"/>
        <item x="2989"/>
        <item x="2990"/>
        <item x="2991"/>
        <item x="2992"/>
        <item x="2993"/>
        <item x="2994"/>
        <item x="2995"/>
        <item x="2996"/>
        <item x="2998"/>
        <item x="2999"/>
        <item x="3000"/>
        <item x="3001"/>
        <item x="3002"/>
        <item x="3003"/>
        <item x="3004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defaultSubtotal="0">
      <items count="4156">
        <item x="54"/>
        <item x="55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8"/>
        <item x="79"/>
        <item x="80"/>
        <item x="82"/>
        <item x="83"/>
        <item x="85"/>
        <item x="86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9"/>
        <item x="118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3"/>
        <item x="164"/>
        <item x="165"/>
        <item x="166"/>
        <item x="167"/>
        <item x="168"/>
        <item x="170"/>
        <item x="171"/>
        <item x="156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9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15"/>
        <item x="10"/>
        <item x="11"/>
        <item x="238"/>
        <item x="4"/>
        <item x="6"/>
        <item x="12"/>
        <item x="239"/>
        <item x="1"/>
        <item x="5"/>
        <item x="8"/>
        <item x="233"/>
        <item x="234"/>
        <item x="242"/>
        <item x="244"/>
        <item x="241"/>
        <item x="247"/>
        <item x="235"/>
        <item x="236"/>
        <item x="245"/>
        <item x="237"/>
        <item x="246"/>
        <item x="248"/>
        <item x="13"/>
        <item x="9"/>
        <item x="253"/>
        <item x="251"/>
        <item x="252"/>
        <item x="276"/>
        <item x="264"/>
        <item x="271"/>
        <item x="272"/>
        <item x="263"/>
        <item x="275"/>
        <item x="254"/>
        <item x="268"/>
        <item x="255"/>
        <item x="258"/>
        <item x="260"/>
        <item x="261"/>
        <item x="277"/>
        <item x="257"/>
        <item x="279"/>
        <item x="273"/>
        <item x="281"/>
        <item x="256"/>
        <item x="282"/>
        <item x="265"/>
        <item x="266"/>
        <item x="278"/>
        <item x="284"/>
        <item x="280"/>
        <item x="269"/>
        <item x="259"/>
        <item x="286"/>
        <item x="274"/>
        <item x="267"/>
        <item x="285"/>
        <item x="262"/>
        <item x="287"/>
        <item x="270"/>
        <item x="283"/>
        <item x="293"/>
        <item x="299"/>
        <item x="290"/>
        <item x="302"/>
        <item x="297"/>
        <item x="300"/>
        <item x="296"/>
        <item x="303"/>
        <item x="294"/>
        <item m="1" x="4148"/>
        <item x="298"/>
        <item x="304"/>
        <item x="291"/>
        <item x="288"/>
        <item x="289"/>
        <item x="305"/>
        <item x="301"/>
        <item x="306"/>
        <item x="292"/>
        <item x="295"/>
        <item x="347"/>
        <item x="332"/>
        <item x="310"/>
        <item x="336"/>
        <item x="342"/>
        <item x="326"/>
        <item x="315"/>
        <item x="308"/>
        <item x="320"/>
        <item x="339"/>
        <item x="340"/>
        <item x="333"/>
        <item x="341"/>
        <item x="348"/>
        <item x="337"/>
        <item x="307"/>
        <item x="318"/>
        <item x="334"/>
        <item x="328"/>
        <item x="313"/>
        <item x="329"/>
        <item x="311"/>
        <item x="330"/>
        <item x="316"/>
        <item x="335"/>
        <item x="350"/>
        <item x="344"/>
        <item x="353"/>
        <item x="324"/>
        <item x="354"/>
        <item x="343"/>
        <item x="358"/>
        <item x="345"/>
        <item x="359"/>
        <item x="360"/>
        <item x="349"/>
        <item x="355"/>
        <item x="356"/>
        <item x="321"/>
        <item x="314"/>
        <item x="346"/>
        <item x="361"/>
        <item x="322"/>
        <item x="323"/>
        <item x="363"/>
        <item x="351"/>
        <item x="312"/>
        <item x="325"/>
        <item x="331"/>
        <item x="309"/>
        <item x="357"/>
        <item x="319"/>
        <item x="368"/>
        <item x="365"/>
        <item x="362"/>
        <item x="352"/>
        <item x="338"/>
        <item x="327"/>
        <item x="364"/>
        <item x="366"/>
        <item x="367"/>
        <item x="369"/>
        <item x="386"/>
        <item x="387"/>
        <item x="410"/>
        <item x="414"/>
        <item x="454"/>
        <item x="427"/>
        <item x="388"/>
        <item x="395"/>
        <item x="504"/>
        <item x="400"/>
        <item x="428"/>
        <item x="389"/>
        <item x="415"/>
        <item x="486"/>
        <item x="475"/>
        <item x="509"/>
        <item x="455"/>
        <item x="466"/>
        <item x="472"/>
        <item x="467"/>
        <item x="473"/>
        <item x="513"/>
        <item x="514"/>
        <item x="401"/>
        <item x="487"/>
        <item x="497"/>
        <item x="436"/>
        <item x="378"/>
        <item x="498"/>
        <item x="422"/>
        <item x="437"/>
        <item x="488"/>
        <item x="515"/>
        <item x="429"/>
        <item x="444"/>
        <item x="390"/>
        <item x="379"/>
        <item x="474"/>
        <item x="419"/>
        <item x="423"/>
        <item x="482"/>
        <item x="505"/>
        <item x="468"/>
        <item x="469"/>
        <item x="430"/>
        <item x="420"/>
        <item x="518"/>
        <item x="476"/>
        <item x="525"/>
        <item x="438"/>
        <item x="483"/>
        <item x="510"/>
        <item x="477"/>
        <item x="461"/>
        <item x="489"/>
        <item x="372"/>
        <item x="391"/>
        <item x="526"/>
        <item x="490"/>
        <item x="521"/>
        <item x="499"/>
        <item x="500"/>
        <item x="411"/>
        <item x="412"/>
        <item x="396"/>
        <item x="456"/>
        <item x="413"/>
        <item x="416"/>
        <item x="417"/>
        <item x="516"/>
        <item x="470"/>
        <item x="370"/>
        <item x="522"/>
        <item x="527"/>
        <item x="528"/>
        <item x="392"/>
        <item x="529"/>
        <item x="523"/>
        <item x="530"/>
        <item x="491"/>
        <item x="531"/>
        <item x="424"/>
        <item x="462"/>
        <item x="373"/>
        <item x="402"/>
        <item x="506"/>
        <item x="431"/>
        <item x="459"/>
        <item x="440"/>
        <item x="447"/>
        <item x="432"/>
        <item x="501"/>
        <item x="492"/>
        <item x="524"/>
        <item x="463"/>
        <item x="441"/>
        <item x="442"/>
        <item x="493"/>
        <item x="445"/>
        <item x="393"/>
        <item x="394"/>
        <item x="421"/>
        <item x="464"/>
        <item x="433"/>
        <item x="434"/>
        <item x="435"/>
        <item x="536"/>
        <item x="537"/>
        <item x="538"/>
        <item x="539"/>
        <item x="425"/>
        <item x="404"/>
        <item x="502"/>
        <item x="446"/>
        <item x="507"/>
        <item x="397"/>
        <item x="380"/>
        <item x="460"/>
        <item x="426"/>
        <item x="541"/>
        <item x="494"/>
        <item x="517"/>
        <item x="534"/>
        <item x="407"/>
        <item x="418"/>
        <item x="381"/>
        <item x="532"/>
        <item x="382"/>
        <item x="374"/>
        <item x="503"/>
        <item x="383"/>
        <item x="508"/>
        <item x="465"/>
        <item x="448"/>
        <item x="384"/>
        <item x="533"/>
        <item x="542"/>
        <item x="385"/>
        <item x="471"/>
        <item x="540"/>
        <item x="457"/>
        <item x="398"/>
        <item x="371"/>
        <item x="535"/>
        <item x="458"/>
        <item x="511"/>
        <item x="562"/>
        <item x="560"/>
        <item x="561"/>
        <item x="478"/>
        <item x="376"/>
        <item x="543"/>
        <item x="558"/>
        <item x="567"/>
        <item x="544"/>
        <item x="399"/>
        <item x="479"/>
        <item x="578"/>
        <item x="439"/>
        <item x="563"/>
        <item x="547"/>
        <item x="449"/>
        <item x="557"/>
        <item x="450"/>
        <item x="377"/>
        <item x="564"/>
        <item x="495"/>
        <item x="512"/>
        <item x="443"/>
        <item x="451"/>
        <item x="582"/>
        <item x="579"/>
        <item x="549"/>
        <item x="480"/>
        <item x="570"/>
        <item x="559"/>
        <item x="571"/>
        <item x="572"/>
        <item x="573"/>
        <item x="574"/>
        <item x="548"/>
        <item x="405"/>
        <item x="452"/>
        <item x="519"/>
        <item x="575"/>
        <item x="453"/>
        <item x="484"/>
        <item x="552"/>
        <item x="585"/>
        <item x="553"/>
        <item x="576"/>
        <item x="520"/>
        <item x="545"/>
        <item x="408"/>
        <item x="580"/>
        <item x="565"/>
        <item x="496"/>
        <item x="568"/>
        <item x="409"/>
        <item x="554"/>
        <item m="1" x="4149"/>
        <item x="555"/>
        <item x="556"/>
        <item x="550"/>
        <item x="481"/>
        <item x="583"/>
        <item x="551"/>
        <item x="546"/>
        <item x="485"/>
        <item x="581"/>
        <item x="586"/>
        <item x="566"/>
        <item x="590"/>
        <item x="584"/>
        <item x="406"/>
        <item x="587"/>
        <item x="569"/>
        <item x="589"/>
        <item x="588"/>
        <item x="577"/>
        <item x="631"/>
        <item x="666"/>
        <item x="613"/>
        <item x="638"/>
        <item x="644"/>
        <item x="629"/>
        <item x="685"/>
        <item x="614"/>
        <item x="626"/>
        <item x="650"/>
        <item x="693"/>
        <item x="608"/>
        <item x="654"/>
        <item x="627"/>
        <item x="704"/>
        <item x="639"/>
        <item x="600"/>
        <item x="609"/>
        <item x="705"/>
        <item x="684"/>
        <item x="675"/>
        <item x="651"/>
        <item x="652"/>
        <item x="610"/>
        <item x="603"/>
        <item x="604"/>
        <item x="617"/>
        <item x="676"/>
        <item x="615"/>
        <item x="621"/>
        <item x="618"/>
        <item x="591"/>
        <item x="592"/>
        <item x="593"/>
        <item x="611"/>
        <item x="594"/>
        <item x="706"/>
        <item x="655"/>
        <item x="645"/>
        <item x="622"/>
        <item x="632"/>
        <item x="636"/>
        <item x="707"/>
        <item x="605"/>
        <item x="712"/>
        <item x="713"/>
        <item x="598"/>
        <item x="714"/>
        <item x="710"/>
        <item x="677"/>
        <item x="686"/>
        <item x="601"/>
        <item x="694"/>
        <item x="715"/>
        <item x="653"/>
        <item x="640"/>
        <item x="695"/>
        <item x="623"/>
        <item x="619"/>
        <item x="602"/>
        <item x="628"/>
        <item x="696"/>
        <item x="670"/>
        <item x="633"/>
        <item x="690"/>
        <item x="641"/>
        <item x="620"/>
        <item x="606"/>
        <item x="634"/>
        <item x="656"/>
        <item x="682"/>
        <item x="678"/>
        <item x="642"/>
        <item x="630"/>
        <item x="718"/>
        <item x="671"/>
        <item x="672"/>
        <item x="599"/>
        <item x="635"/>
        <item x="708"/>
        <item x="719"/>
        <item x="657"/>
        <item x="720"/>
        <item x="721"/>
        <item x="637"/>
        <item x="687"/>
        <item x="697"/>
        <item x="722"/>
        <item x="616"/>
        <item x="673"/>
        <item x="716"/>
        <item x="723"/>
        <item x="667"/>
        <item x="646"/>
        <item x="711"/>
        <item x="725"/>
        <item x="595"/>
        <item x="647"/>
        <item x="688"/>
        <item x="658"/>
        <item x="691"/>
        <item x="709"/>
        <item x="679"/>
        <item x="596"/>
        <item x="728"/>
        <item x="717"/>
        <item x="607"/>
        <item x="643"/>
        <item x="726"/>
        <item x="612"/>
        <item x="597"/>
        <item x="698"/>
        <item x="648"/>
        <item x="729"/>
        <item x="699"/>
        <item x="700"/>
        <item x="683"/>
        <item x="701"/>
        <item x="727"/>
        <item x="680"/>
        <item x="702"/>
        <item x="659"/>
        <item x="660"/>
        <item x="703"/>
        <item x="731"/>
        <item x="661"/>
        <item x="662"/>
        <item x="663"/>
        <item x="624"/>
        <item x="689"/>
        <item x="732"/>
        <item x="625"/>
        <item x="664"/>
        <item x="730"/>
        <item x="674"/>
        <item x="668"/>
        <item x="733"/>
        <item x="724"/>
        <item x="681"/>
        <item x="734"/>
        <item x="735"/>
        <item x="692"/>
        <item x="665"/>
        <item x="649"/>
        <item x="669"/>
        <item x="743"/>
        <item x="745"/>
        <item x="739"/>
        <item x="744"/>
        <item x="736"/>
        <item x="755"/>
        <item x="761"/>
        <item x="754"/>
        <item x="749"/>
        <item x="748"/>
        <item x="746"/>
        <item x="737"/>
        <item x="742"/>
        <item x="741"/>
        <item x="760"/>
        <item x="756"/>
        <item x="750"/>
        <item x="762"/>
        <item x="752"/>
        <item x="758"/>
        <item x="738"/>
        <item x="751"/>
        <item x="747"/>
        <item x="740"/>
        <item x="753"/>
        <item x="759"/>
        <item x="757"/>
        <item x="769"/>
        <item x="855"/>
        <item x="876"/>
        <item x="808"/>
        <item x="928"/>
        <item x="841"/>
        <item x="907"/>
        <item x="899"/>
        <item x="794"/>
        <item x="845"/>
        <item x="842"/>
        <item x="943"/>
        <item x="795"/>
        <item x="809"/>
        <item x="929"/>
        <item x="930"/>
        <item x="866"/>
        <item x="880"/>
        <item x="803"/>
        <item x="908"/>
        <item x="771"/>
        <item x="820"/>
        <item x="889"/>
        <item x="776"/>
        <item x="777"/>
        <item x="890"/>
        <item x="821"/>
        <item x="870"/>
        <item x="770"/>
        <item x="863"/>
        <item x="915"/>
        <item x="813"/>
        <item x="763"/>
        <item x="796"/>
        <item x="772"/>
        <item x="941"/>
        <item x="810"/>
        <item x="778"/>
        <item x="785"/>
        <item x="786"/>
        <item x="822"/>
        <item x="846"/>
        <item x="909"/>
        <item x="823"/>
        <item x="811"/>
        <item x="825"/>
        <item x="900"/>
        <item x="931"/>
        <item x="764"/>
        <item x="877"/>
        <item x="804"/>
        <item x="805"/>
        <item x="856"/>
        <item x="936"/>
        <item x="765"/>
        <item x="843"/>
        <item x="859"/>
        <item x="871"/>
        <item x="773"/>
        <item x="830"/>
        <item x="916"/>
        <item x="857"/>
        <item x="872"/>
        <item x="844"/>
        <item x="910"/>
        <item x="779"/>
        <item x="864"/>
        <item x="774"/>
        <item x="775"/>
        <item x="873"/>
        <item x="858"/>
        <item x="917"/>
        <item x="814"/>
        <item x="865"/>
        <item x="878"/>
        <item x="815"/>
        <item x="831"/>
        <item x="826"/>
        <item x="937"/>
        <item x="911"/>
        <item x="918"/>
        <item x="879"/>
        <item x="806"/>
        <item x="956"/>
        <item x="891"/>
        <item x="874"/>
        <item x="932"/>
        <item x="812"/>
        <item x="946"/>
        <item x="797"/>
        <item x="788"/>
        <item x="827"/>
        <item x="780"/>
        <item x="881"/>
        <item x="789"/>
        <item x="901"/>
        <item x="947"/>
        <item x="790"/>
        <item x="791"/>
        <item x="961"/>
        <item x="962"/>
        <item x="781"/>
        <item x="875"/>
        <item x="832"/>
        <item x="807"/>
        <item x="968"/>
        <item x="892"/>
        <item x="948"/>
        <item x="782"/>
        <item x="958"/>
        <item x="973"/>
        <item x="902"/>
        <item x="938"/>
        <item x="816"/>
        <item x="867"/>
        <item x="957"/>
        <item x="939"/>
        <item x="926"/>
        <item x="817"/>
        <item x="828"/>
        <item x="980"/>
        <item x="824"/>
        <item x="792"/>
        <item x="940"/>
        <item x="959"/>
        <item x="903"/>
        <item x="904"/>
        <item x="978"/>
        <item x="829"/>
        <item x="893"/>
        <item x="979"/>
        <item x="783"/>
        <item x="860"/>
        <item x="912"/>
        <item x="981"/>
        <item x="798"/>
        <item x="927"/>
        <item x="861"/>
        <item x="985"/>
        <item x="905"/>
        <item x="847"/>
        <item x="913"/>
        <item x="988"/>
        <item x="989"/>
        <item x="799"/>
        <item x="919"/>
        <item x="969"/>
        <item x="793"/>
        <item x="882"/>
        <item x="944"/>
        <item x="883"/>
        <item x="906"/>
        <item x="920"/>
        <item x="982"/>
        <item x="921"/>
        <item x="933"/>
        <item x="963"/>
        <item x="922"/>
        <item x="923"/>
        <item x="862"/>
        <item x="992"/>
        <item x="848"/>
        <item x="942"/>
        <item x="986"/>
        <item x="766"/>
        <item x="993"/>
        <item x="914"/>
        <item x="767"/>
        <item x="884"/>
        <item x="966"/>
        <item x="768"/>
        <item x="1012"/>
        <item x="967"/>
        <item x="894"/>
        <item x="960"/>
        <item x="868"/>
        <item x="994"/>
        <item x="987"/>
        <item x="1013"/>
        <item x="949"/>
        <item x="990"/>
        <item x="849"/>
        <item x="970"/>
        <item x="885"/>
        <item x="995"/>
        <item x="974"/>
        <item x="1027"/>
        <item x="1022"/>
        <item x="971"/>
        <item x="934"/>
        <item x="972"/>
        <item x="935"/>
        <item x="1001"/>
        <item x="895"/>
        <item x="991"/>
        <item x="1000"/>
        <item x="1032"/>
        <item x="833"/>
        <item x="1023"/>
        <item x="834"/>
        <item x="996"/>
        <item x="850"/>
        <item x="1005"/>
        <item x="1014"/>
        <item x="1033"/>
        <item x="1024"/>
        <item x="1034"/>
        <item x="1036"/>
        <item x="950"/>
        <item x="1002"/>
        <item x="997"/>
        <item x="1009"/>
        <item x="951"/>
        <item x="1028"/>
        <item x="1017"/>
        <item x="1015"/>
        <item x="952"/>
        <item x="1035"/>
        <item x="1006"/>
        <item x="975"/>
        <item x="818"/>
        <item x="819"/>
        <item x="953"/>
        <item x="924"/>
        <item x="1029"/>
        <item x="964"/>
        <item x="886"/>
        <item x="887"/>
        <item x="1051"/>
        <item x="1044"/>
        <item x="1003"/>
        <item x="1045"/>
        <item x="888"/>
        <item x="1039"/>
        <item x="851"/>
        <item x="1046"/>
        <item x="983"/>
        <item x="1018"/>
        <item x="1040"/>
        <item x="984"/>
        <item x="1054"/>
        <item x="1047"/>
        <item x="896"/>
        <item x="1048"/>
        <item x="1057"/>
        <item x="1041"/>
        <item x="998"/>
        <item x="784"/>
        <item x="1060"/>
        <item x="954"/>
        <item x="897"/>
        <item x="955"/>
        <item x="898"/>
        <item x="1030"/>
        <item x="925"/>
        <item x="1058"/>
        <item x="999"/>
        <item x="1025"/>
        <item x="1021"/>
        <item x="1037"/>
        <item x="1049"/>
        <item x="945"/>
        <item x="869"/>
        <item x="1031"/>
        <item x="976"/>
        <item x="1063"/>
        <item x="1066"/>
        <item x="1059"/>
        <item x="1019"/>
        <item x="1069"/>
        <item x="852"/>
        <item x="1042"/>
        <item x="800"/>
        <item x="801"/>
        <item x="1004"/>
        <item x="1064"/>
        <item x="1067"/>
        <item x="835"/>
        <item x="836"/>
        <item x="1020"/>
        <item x="1007"/>
        <item x="1071"/>
        <item x="1055"/>
        <item x="1026"/>
        <item x="1068"/>
        <item x="1061"/>
        <item x="1062"/>
        <item x="1072"/>
        <item x="1056"/>
        <item x="1016"/>
        <item x="1043"/>
        <item x="1070"/>
        <item x="1050"/>
        <item x="1052"/>
        <item x="837"/>
        <item x="1075"/>
        <item x="1076"/>
        <item x="1078"/>
        <item x="1065"/>
        <item x="1080"/>
        <item x="1073"/>
        <item x="1010"/>
        <item x="1038"/>
        <item x="1053"/>
        <item x="965"/>
        <item x="838"/>
        <item x="839"/>
        <item x="853"/>
        <item x="1077"/>
        <item x="854"/>
        <item x="840"/>
        <item x="1079"/>
        <item x="802"/>
        <item x="1074"/>
        <item x="977"/>
        <item x="1081"/>
        <item x="1096"/>
        <item x="1011"/>
        <item x="1103"/>
        <item x="1116"/>
        <item x="1008"/>
        <item x="1133"/>
        <item x="1127"/>
        <item x="1112"/>
        <item x="1084"/>
        <item x="1152"/>
        <item x="1125"/>
        <item x="1113"/>
        <item x="1220"/>
        <item x="1092"/>
        <item x="1128"/>
        <item x="1134"/>
        <item x="1093"/>
        <item x="1153"/>
        <item x="1114"/>
        <item x="1167"/>
        <item x="1115"/>
        <item x="1180"/>
        <item x="1210"/>
        <item x="1223"/>
        <item x="1120"/>
        <item x="1190"/>
        <item x="1104"/>
        <item x="1121"/>
        <item x="1135"/>
        <item x="1082"/>
        <item x="1083"/>
        <item x="1105"/>
        <item x="1191"/>
        <item x="1126"/>
        <item x="1117"/>
        <item x="1106"/>
        <item x="1107"/>
        <item x="1157"/>
        <item x="1097"/>
        <item x="1213"/>
        <item x="1214"/>
        <item x="1158"/>
        <item x="1181"/>
        <item x="1118"/>
        <item x="1119"/>
        <item x="1211"/>
        <item x="1231"/>
        <item x="1232"/>
        <item x="1224"/>
        <item x="1233"/>
        <item x="1176"/>
        <item x="1221"/>
        <item x="1234"/>
        <item x="1235"/>
        <item x="1146"/>
        <item x="1201"/>
        <item x="1147"/>
        <item x="1109"/>
        <item x="1159"/>
        <item x="1108"/>
        <item x="1240"/>
        <item x="1095"/>
        <item x="1192"/>
        <item x="1182"/>
        <item x="1098"/>
        <item x="1183"/>
        <item x="1168"/>
        <item x="1085"/>
        <item x="1172"/>
        <item x="1177"/>
        <item x="1184"/>
        <item x="1225"/>
        <item x="1236"/>
        <item x="1173"/>
        <item x="1122"/>
        <item x="1154"/>
        <item x="1110"/>
        <item x="1226"/>
        <item x="1222"/>
        <item x="1099"/>
        <item x="1169"/>
        <item x="1237"/>
        <item x="1243"/>
        <item x="1091"/>
        <item x="1086"/>
        <item x="1148"/>
        <item x="1149"/>
        <item x="1250"/>
        <item x="1244"/>
        <item x="1238"/>
        <item x="1150"/>
        <item x="1239"/>
        <item x="1245"/>
        <item x="1140"/>
        <item x="1185"/>
        <item x="1186"/>
        <item x="1187"/>
        <item x="1247"/>
        <item x="1124"/>
        <item x="1227"/>
        <item x="1241"/>
        <item x="1087"/>
        <item x="1188"/>
        <item x="1215"/>
        <item x="1193"/>
        <item x="1189"/>
        <item x="1178"/>
        <item x="1160"/>
        <item x="1216"/>
        <item x="1260"/>
        <item x="1155"/>
        <item x="1088"/>
        <item x="1246"/>
        <item x="1264"/>
        <item x="1248"/>
        <item x="1141"/>
        <item x="1217"/>
        <item x="1218"/>
        <item x="1261"/>
        <item x="1202"/>
        <item x="1249"/>
        <item x="1129"/>
        <item x="1262"/>
        <item x="1242"/>
        <item x="1265"/>
        <item x="1179"/>
        <item x="1228"/>
        <item x="1266"/>
        <item x="1203"/>
        <item x="1278"/>
        <item x="1287"/>
        <item x="1212"/>
        <item x="1151"/>
        <item x="1219"/>
        <item x="1100"/>
        <item x="1111"/>
        <item x="1267"/>
        <item x="1280"/>
        <item x="1293"/>
        <item x="1290"/>
        <item x="1291"/>
        <item x="1174"/>
        <item x="1292"/>
        <item x="1136"/>
        <item x="1130"/>
        <item x="1204"/>
        <item x="1294"/>
        <item x="1170"/>
        <item x="1255"/>
        <item x="1256"/>
        <item x="1131"/>
        <item x="1229"/>
        <item x="1289"/>
        <item x="1194"/>
        <item x="1089"/>
        <item x="1195"/>
        <item x="1263"/>
        <item x="1142"/>
        <item x="1175"/>
        <item x="1137"/>
        <item x="1161"/>
        <item x="1138"/>
        <item x="1230"/>
        <item x="1171"/>
        <item x="1162"/>
        <item x="1205"/>
        <item x="1308"/>
        <item x="1271"/>
        <item x="1139"/>
        <item x="1268"/>
        <item x="1319"/>
        <item x="1269"/>
        <item x="1279"/>
        <item x="1251"/>
        <item x="1156"/>
        <item x="1270"/>
        <item x="1295"/>
        <item x="1281"/>
        <item x="1206"/>
        <item x="1332"/>
        <item x="1315"/>
        <item x="1338"/>
        <item x="1296"/>
        <item x="1207"/>
        <item x="1143"/>
        <item x="1132"/>
        <item x="1208"/>
        <item x="1316"/>
        <item x="1353"/>
        <item x="1306"/>
        <item x="1209"/>
        <item x="1360"/>
        <item x="1101"/>
        <item x="1320"/>
        <item x="1272"/>
        <item x="1102"/>
        <item x="1358"/>
        <item x="1288"/>
        <item x="1330"/>
        <item x="1324"/>
        <item x="1354"/>
        <item x="1361"/>
        <item x="1333"/>
        <item x="1196"/>
        <item x="1300"/>
        <item x="1317"/>
        <item x="1339"/>
        <item x="1325"/>
        <item x="1326"/>
        <item x="1347"/>
        <item x="1307"/>
        <item x="1383"/>
        <item x="1390"/>
        <item x="1309"/>
        <item x="1384"/>
        <item x="1310"/>
        <item x="1321"/>
        <item x="1252"/>
        <item x="1322"/>
        <item x="1163"/>
        <item x="1144"/>
        <item x="1311"/>
        <item x="1257"/>
        <item x="1334"/>
        <item x="1401"/>
        <item x="1391"/>
        <item x="1090"/>
        <item x="1258"/>
        <item x="1340"/>
        <item x="1368"/>
        <item x="1297"/>
        <item x="1259"/>
        <item x="1327"/>
        <item x="1323"/>
        <item x="1301"/>
        <item x="1348"/>
        <item x="1341"/>
        <item x="1312"/>
        <item x="1318"/>
        <item x="1335"/>
        <item x="1402"/>
        <item x="1379"/>
        <item x="1362"/>
        <item x="1331"/>
        <item x="1328"/>
        <item x="1329"/>
        <item x="1359"/>
        <item x="1197"/>
        <item x="1273"/>
        <item x="1397"/>
        <item x="1342"/>
        <item x="1349"/>
        <item x="1350"/>
        <item x="1389"/>
        <item x="1418"/>
        <item x="1253"/>
        <item x="1298"/>
        <item x="1336"/>
        <item x="1337"/>
        <item x="1313"/>
        <item x="1421"/>
        <item x="1427"/>
        <item x="1254"/>
        <item x="1198"/>
        <item x="1398"/>
        <item x="1372"/>
        <item x="1274"/>
        <item x="1363"/>
        <item x="1412"/>
        <item x="1199"/>
        <item x="1364"/>
        <item x="1413"/>
        <item x="1435"/>
        <item x="1399"/>
        <item x="1446"/>
        <item x="1355"/>
        <item x="1275"/>
        <item x="1385"/>
        <item x="1409"/>
        <item x="1414"/>
        <item x="1200"/>
        <item x="1415"/>
        <item x="1400"/>
        <item x="1164"/>
        <item x="1386"/>
        <item x="1283"/>
        <item x="1314"/>
        <item x="1416"/>
        <item x="1448"/>
        <item x="1284"/>
        <item x="1373"/>
        <item x="1369"/>
        <item x="1422"/>
        <item x="1285"/>
        <item x="1351"/>
        <item x="1443"/>
        <item x="1374"/>
        <item x="1352"/>
        <item x="1387"/>
        <item x="1449"/>
        <item x="1165"/>
        <item x="1423"/>
        <item x="1403"/>
        <item x="1302"/>
        <item x="1392"/>
        <item x="1303"/>
        <item x="1365"/>
        <item x="1410"/>
        <item x="1395"/>
        <item x="1404"/>
        <item x="1393"/>
        <item x="1405"/>
        <item x="1419"/>
        <item x="1304"/>
        <item x="1366"/>
        <item x="1375"/>
        <item x="1370"/>
        <item x="1455"/>
        <item x="1420"/>
        <item x="1145"/>
        <item x="1394"/>
        <item x="1343"/>
        <item x="1428"/>
        <item x="1457"/>
        <item x="1411"/>
        <item x="1436"/>
        <item x="1344"/>
        <item x="1166"/>
        <item x="1367"/>
        <item x="1437"/>
        <item x="1438"/>
        <item x="1439"/>
        <item x="1458"/>
        <item x="1440"/>
        <item x="1345"/>
        <item x="1417"/>
        <item x="1461"/>
        <item x="1450"/>
        <item x="1406"/>
        <item x="1299"/>
        <item x="1356"/>
        <item x="1447"/>
        <item x="1371"/>
        <item x="1380"/>
        <item x="1429"/>
        <item x="1430"/>
        <item x="1451"/>
        <item x="1431"/>
        <item x="1441"/>
        <item x="1432"/>
        <item x="1396"/>
        <item x="1456"/>
        <item x="1276"/>
        <item x="1424"/>
        <item x="1381"/>
        <item x="1357"/>
        <item x="1445"/>
        <item x="1462"/>
        <item x="1453"/>
        <item x="1454"/>
        <item x="1470"/>
        <item x="1425"/>
        <item x="1452"/>
        <item x="1474"/>
        <item x="1444"/>
        <item x="1472"/>
        <item x="1442"/>
        <item x="1466"/>
        <item x="1286"/>
        <item x="1463"/>
        <item x="1459"/>
        <item x="1376"/>
        <item x="1407"/>
        <item x="1377"/>
        <item x="1460"/>
        <item x="1471"/>
        <item x="1473"/>
        <item x="1467"/>
        <item x="1378"/>
        <item x="1388"/>
        <item x="1408"/>
        <item x="1346"/>
        <item x="1464"/>
        <item x="1475"/>
        <item x="1277"/>
        <item x="1433"/>
        <item x="1476"/>
        <item x="1426"/>
        <item x="1434"/>
        <item x="1382"/>
        <item x="1305"/>
        <item x="1468"/>
        <item x="1487"/>
        <item x="1494"/>
        <item x="1572"/>
        <item x="1573"/>
        <item x="1582"/>
        <item x="1562"/>
        <item x="1480"/>
        <item x="1504"/>
        <item x="1481"/>
        <item x="1525"/>
        <item x="1528"/>
        <item x="1495"/>
        <item x="1522"/>
        <item x="1577"/>
        <item x="1545"/>
        <item x="1526"/>
        <item x="1496"/>
        <item x="1512"/>
        <item x="1586"/>
        <item x="1513"/>
        <item x="1489"/>
        <item x="1497"/>
        <item x="1490"/>
        <item x="1514"/>
        <item x="1484"/>
        <item x="1546"/>
        <item x="1477"/>
        <item x="1515"/>
        <item x="1482"/>
        <item x="1517"/>
        <item x="1498"/>
        <item x="1538"/>
        <item x="1505"/>
        <item x="1483"/>
        <item x="1587"/>
        <item x="1544"/>
        <item x="1529"/>
        <item x="1499"/>
        <item x="1533"/>
        <item x="1491"/>
        <item x="1488"/>
        <item x="1596"/>
        <item x="1510"/>
        <item x="1557"/>
        <item x="1506"/>
        <item x="1578"/>
        <item x="1485"/>
        <item x="1534"/>
        <item x="1603"/>
        <item x="1579"/>
        <item x="1604"/>
        <item x="1566"/>
        <item x="1605"/>
        <item x="1610"/>
        <item x="1558"/>
        <item x="1597"/>
        <item x="1589"/>
        <item x="1601"/>
        <item x="1588"/>
        <item x="1606"/>
        <item x="1547"/>
        <item x="1574"/>
        <item x="1590"/>
        <item x="1563"/>
        <item x="1530"/>
        <item x="1591"/>
        <item x="1564"/>
        <item x="1540"/>
        <item x="1615"/>
        <item x="1548"/>
        <item x="1567"/>
        <item x="1518"/>
        <item x="1539"/>
        <item x="1568"/>
        <item x="1613"/>
        <item x="1519"/>
        <item x="1592"/>
        <item x="1507"/>
        <item x="1565"/>
        <item x="1616"/>
        <item x="1580"/>
        <item x="1541"/>
        <item x="1500"/>
        <item x="1583"/>
        <item x="1617"/>
        <item x="1598"/>
        <item x="1599"/>
        <item x="1486"/>
        <item x="1511"/>
        <item x="1607"/>
        <item x="1593"/>
        <item x="1602"/>
        <item x="1478"/>
        <item x="1614"/>
        <item x="1559"/>
        <item x="1618"/>
        <item x="1619"/>
        <item x="1620"/>
        <item x="1600"/>
        <item x="1621"/>
        <item x="1622"/>
        <item x="1623"/>
        <item x="1624"/>
        <item x="1611"/>
        <item x="1625"/>
        <item x="1492"/>
        <item x="1636"/>
        <item x="1508"/>
        <item x="1509"/>
        <item x="1581"/>
        <item x="1612"/>
        <item x="1569"/>
        <item x="1521"/>
        <item x="1637"/>
        <item x="1570"/>
        <item x="1626"/>
        <item x="1560"/>
        <item x="1575"/>
        <item x="1501"/>
        <item x="1633"/>
        <item x="1571"/>
        <item x="1629"/>
        <item x="1594"/>
        <item x="1531"/>
        <item x="1642"/>
        <item x="1643"/>
        <item x="1627"/>
        <item x="1628"/>
        <item x="1640"/>
        <item x="1479"/>
        <item x="1549"/>
        <item x="1644"/>
        <item x="1516"/>
        <item x="1649"/>
        <item x="1652"/>
        <item x="1638"/>
        <item x="1576"/>
        <item x="1647"/>
        <item x="1542"/>
        <item x="1523"/>
        <item x="1645"/>
        <item x="1532"/>
        <item x="1502"/>
        <item x="1550"/>
        <item x="1650"/>
        <item x="1551"/>
        <item x="1543"/>
        <item x="1552"/>
        <item x="1651"/>
        <item x="1631"/>
        <item x="1553"/>
        <item x="1561"/>
        <item x="1493"/>
        <item x="1630"/>
        <item x="1554"/>
        <item x="1659"/>
        <item x="1653"/>
        <item x="1535"/>
        <item x="1527"/>
        <item x="1646"/>
        <item x="1555"/>
        <item x="1656"/>
        <item x="1654"/>
        <item x="1584"/>
        <item x="1585"/>
        <item x="1648"/>
        <item x="1658"/>
        <item x="1634"/>
        <item x="1641"/>
        <item x="1655"/>
        <item x="1639"/>
        <item x="1536"/>
        <item x="1595"/>
        <item x="1524"/>
        <item x="1608"/>
        <item x="1660"/>
        <item x="1503"/>
        <item x="1661"/>
        <item x="1662"/>
        <item x="1632"/>
        <item x="1635"/>
        <item x="1609"/>
        <item x="1556"/>
        <item x="1663"/>
        <item x="1657"/>
        <item x="1671"/>
        <item x="1684"/>
        <item x="1685"/>
        <item x="1672"/>
        <item x="1689"/>
        <item x="1716"/>
        <item x="1697"/>
        <item x="1803"/>
        <item x="1804"/>
        <item x="1760"/>
        <item x="1805"/>
        <item x="1806"/>
        <item x="1725"/>
        <item x="1807"/>
        <item x="1717"/>
        <item x="1690"/>
        <item x="1673"/>
        <item x="1772"/>
        <item x="1793"/>
        <item x="1680"/>
        <item x="1773"/>
        <item x="1691"/>
        <item x="1767"/>
        <item x="1761"/>
        <item x="1748"/>
        <item x="1707"/>
        <item x="1754"/>
        <item x="1718"/>
        <item x="1677"/>
        <item x="1808"/>
        <item x="1756"/>
        <item x="1749"/>
        <item x="1692"/>
        <item x="1698"/>
        <item x="1750"/>
        <item x="1741"/>
        <item x="1768"/>
        <item x="1719"/>
        <item x="1720"/>
        <item x="1721"/>
        <item x="1705"/>
        <item x="1755"/>
        <item x="1778"/>
        <item x="1769"/>
        <item x="1809"/>
        <item x="1726"/>
        <item x="1686"/>
        <item x="1687"/>
        <item x="1699"/>
        <item x="1762"/>
        <item x="1770"/>
        <item x="1674"/>
        <item x="1700"/>
        <item x="1774"/>
        <item x="1783"/>
        <item x="1681"/>
        <item x="1706"/>
        <item x="1664"/>
        <item x="1731"/>
        <item x="1676"/>
        <item x="1665"/>
        <item x="1727"/>
        <item x="1790"/>
        <item x="1708"/>
        <item x="1709"/>
        <item x="1693"/>
        <item x="1763"/>
        <item x="1710"/>
        <item x="1711"/>
        <item x="1732"/>
        <item x="1775"/>
        <item x="1771"/>
        <item x="1694"/>
        <item x="1688"/>
        <item x="1744"/>
        <item x="1779"/>
        <item x="1764"/>
        <item x="1785"/>
        <item x="1810"/>
        <item x="1729"/>
        <item x="1730"/>
        <item x="1722"/>
        <item x="1791"/>
        <item x="1745"/>
        <item x="1742"/>
        <item x="1743"/>
        <item x="1695"/>
        <item x="1701"/>
        <item x="1702"/>
        <item x="1682"/>
        <item x="1811"/>
        <item x="1812"/>
        <item x="1703"/>
        <item x="1776"/>
        <item x="1822"/>
        <item x="1828"/>
        <item x="1757"/>
        <item x="1823"/>
        <item x="1840"/>
        <item x="1784"/>
        <item x="1746"/>
        <item x="1678"/>
        <item x="1824"/>
        <item x="1780"/>
        <item x="1825"/>
        <item x="1813"/>
        <item x="1814"/>
        <item x="1712"/>
        <item x="1792"/>
        <item x="1777"/>
        <item x="1786"/>
        <item x="1666"/>
        <item x="1667"/>
        <item x="1842"/>
        <item x="1758"/>
        <item x="1668"/>
        <item x="1747"/>
        <item x="1669"/>
        <item x="1670"/>
        <item x="1847"/>
        <item x="1843"/>
        <item x="1815"/>
        <item x="1826"/>
        <item x="1679"/>
        <item x="1704"/>
        <item x="1781"/>
        <item x="1713"/>
        <item x="1848"/>
        <item x="1787"/>
        <item x="1782"/>
        <item x="1723"/>
        <item x="1683"/>
        <item x="1827"/>
        <item x="1759"/>
        <item x="1829"/>
        <item x="1833"/>
        <item x="1841"/>
        <item x="1864"/>
        <item x="1733"/>
        <item x="1816"/>
        <item x="1794"/>
        <item x="1795"/>
        <item x="1870"/>
        <item x="1861"/>
        <item x="1830"/>
        <item x="1714"/>
        <item x="1867"/>
        <item x="1863"/>
        <item x="1834"/>
        <item x="1765"/>
        <item x="1817"/>
        <item x="1850"/>
        <item x="1859"/>
        <item x="1724"/>
        <item x="1818"/>
        <item x="1831"/>
        <item x="1832"/>
        <item x="1788"/>
        <item x="1751"/>
        <item x="1696"/>
        <item x="1835"/>
        <item x="1902"/>
        <item x="1819"/>
        <item x="1844"/>
        <item x="1796"/>
        <item x="1909"/>
        <item x="1892"/>
        <item x="1893"/>
        <item x="1845"/>
        <item x="1734"/>
        <item x="1936"/>
        <item x="1930"/>
        <item x="1910"/>
        <item x="1937"/>
        <item x="1881"/>
        <item x="1849"/>
        <item x="1938"/>
        <item x="1860"/>
        <item x="1846"/>
        <item x="1939"/>
        <item x="1928"/>
        <item x="1865"/>
        <item x="1735"/>
        <item x="1866"/>
        <item x="1871"/>
        <item x="1836"/>
        <item x="1931"/>
        <item x="1872"/>
        <item x="1868"/>
        <item x="1896"/>
        <item x="1789"/>
        <item x="1797"/>
        <item x="1736"/>
        <item x="1837"/>
        <item x="1798"/>
        <item x="1799"/>
        <item x="1737"/>
        <item x="1882"/>
        <item x="1932"/>
        <item x="1877"/>
        <item x="1878"/>
        <item x="1800"/>
        <item x="1903"/>
        <item x="1929"/>
        <item x="1715"/>
        <item x="1801"/>
        <item x="1973"/>
        <item x="1838"/>
        <item x="1873"/>
        <item x="1862"/>
        <item x="1911"/>
        <item x="1960"/>
        <item x="1802"/>
        <item x="1874"/>
        <item x="1752"/>
        <item x="1933"/>
        <item x="1962"/>
        <item x="1738"/>
        <item x="1940"/>
        <item x="1912"/>
        <item x="1953"/>
        <item x="1922"/>
        <item x="1839"/>
        <item x="1904"/>
        <item x="1889"/>
        <item x="1739"/>
        <item x="1941"/>
        <item x="1894"/>
        <item x="1875"/>
        <item x="1913"/>
        <item x="1978"/>
        <item x="1820"/>
        <item x="1879"/>
        <item x="1944"/>
        <item x="1966"/>
        <item x="1851"/>
        <item x="1753"/>
        <item x="1974"/>
        <item x="1869"/>
        <item x="1934"/>
        <item x="1740"/>
        <item x="1766"/>
        <item x="1905"/>
        <item x="1975"/>
        <item x="1876"/>
        <item x="1935"/>
        <item x="1979"/>
        <item x="1976"/>
        <item x="1897"/>
        <item x="1895"/>
        <item x="1961"/>
        <item x="1991"/>
        <item x="1914"/>
        <item x="2006"/>
        <item x="1942"/>
        <item x="1945"/>
        <item x="2003"/>
        <item x="1880"/>
        <item x="2012"/>
        <item x="1985"/>
        <item x="1852"/>
        <item x="2004"/>
        <item x="1821"/>
        <item x="1980"/>
        <item x="1967"/>
        <item x="1963"/>
        <item x="1988"/>
        <item x="1997"/>
        <item x="1883"/>
        <item x="2014"/>
        <item x="2017"/>
        <item x="1998"/>
        <item x="1943"/>
        <item x="1981"/>
        <item x="1853"/>
        <item x="2015"/>
        <item x="1989"/>
        <item x="1915"/>
        <item x="1995"/>
        <item x="1890"/>
        <item x="1964"/>
        <item x="1990"/>
        <item x="1891"/>
        <item x="1965"/>
        <item x="1906"/>
        <item x="1968"/>
        <item x="1907"/>
        <item x="2047"/>
        <item x="2045"/>
        <item x="2002"/>
        <item x="1908"/>
        <item x="2005"/>
        <item x="1954"/>
        <item x="1996"/>
        <item x="2007"/>
        <item x="1898"/>
        <item x="1884"/>
        <item x="2029"/>
        <item x="1969"/>
        <item x="1946"/>
        <item x="1885"/>
        <item x="1899"/>
        <item x="1970"/>
        <item x="2013"/>
        <item x="1986"/>
        <item x="2055"/>
        <item x="1971"/>
        <item x="1955"/>
        <item x="2018"/>
        <item x="1947"/>
        <item x="2060"/>
        <item x="2061"/>
        <item x="2062"/>
        <item x="1886"/>
        <item x="1916"/>
        <item x="2063"/>
        <item x="2064"/>
        <item x="1987"/>
        <item x="2065"/>
        <item x="1948"/>
        <item x="2066"/>
        <item x="2067"/>
        <item x="2068"/>
        <item x="2069"/>
        <item x="2070"/>
        <item x="2022"/>
        <item x="1999"/>
        <item x="2048"/>
        <item x="2000"/>
        <item x="2056"/>
        <item x="2071"/>
        <item x="2030"/>
        <item x="2031"/>
        <item x="2046"/>
        <item x="1923"/>
        <item x="1949"/>
        <item x="1917"/>
        <item x="2079"/>
        <item x="2084"/>
        <item x="1972"/>
        <item x="2080"/>
        <item x="2082"/>
        <item x="1956"/>
        <item x="1957"/>
        <item x="2008"/>
        <item x="1924"/>
        <item x="2019"/>
        <item x="2057"/>
        <item x="2034"/>
        <item x="2023"/>
        <item x="1958"/>
        <item x="1982"/>
        <item x="2020"/>
        <item x="1900"/>
        <item x="1959"/>
        <item x="2058"/>
        <item x="2059"/>
        <item x="2072"/>
        <item x="2073"/>
        <item x="2108"/>
        <item x="2049"/>
        <item x="1925"/>
        <item x="1887"/>
        <item x="2109"/>
        <item x="2021"/>
        <item x="1992"/>
        <item x="1918"/>
        <item x="2050"/>
        <item x="2024"/>
        <item x="2085"/>
        <item x="2074"/>
        <item x="1993"/>
        <item x="2001"/>
        <item x="1919"/>
        <item x="2009"/>
        <item x="2025"/>
        <item x="2083"/>
        <item x="1901"/>
        <item x="2026"/>
        <item x="2075"/>
        <item x="1983"/>
        <item x="1920"/>
        <item x="2027"/>
        <item x="2028"/>
        <item x="2088"/>
        <item x="2035"/>
        <item x="2124"/>
        <item x="2125"/>
        <item x="1921"/>
        <item x="2129"/>
        <item x="2016"/>
        <item x="1994"/>
        <item x="2010"/>
        <item x="2120"/>
        <item x="2036"/>
        <item x="2076"/>
        <item x="2178"/>
        <item x="2179"/>
        <item x="1926"/>
        <item x="2011"/>
        <item x="2051"/>
        <item x="2130"/>
        <item x="2135"/>
        <item x="2103"/>
        <item x="2077"/>
        <item x="1854"/>
        <item x="2139"/>
        <item x="2161"/>
        <item x="2162"/>
        <item x="2136"/>
        <item x="2092"/>
        <item x="1950"/>
        <item x="2052"/>
        <item x="2037"/>
        <item x="2171"/>
        <item x="1984"/>
        <item x="2167"/>
        <item x="2121"/>
        <item x="2089"/>
        <item x="2111"/>
        <item x="2172"/>
        <item x="2163"/>
        <item x="2187"/>
        <item x="2158"/>
        <item x="2038"/>
        <item x="2112"/>
        <item x="2185"/>
        <item x="2168"/>
        <item x="2188"/>
        <item x="2078"/>
        <item x="2126"/>
        <item x="2039"/>
        <item x="2165"/>
        <item x="2159"/>
        <item x="2199"/>
        <item x="2191"/>
        <item x="2127"/>
        <item x="1951"/>
        <item x="2053"/>
        <item x="2166"/>
        <item x="2093"/>
        <item x="2193"/>
        <item x="2140"/>
        <item x="2200"/>
        <item x="2054"/>
        <item x="2032"/>
        <item x="2180"/>
        <item x="2160"/>
        <item x="2137"/>
        <item x="2186"/>
        <item x="2164"/>
        <item x="1855"/>
        <item x="2113"/>
        <item x="2114"/>
        <item x="2173"/>
        <item x="2131"/>
        <item x="2138"/>
        <item x="1856"/>
        <item x="2181"/>
        <item x="2134"/>
        <item x="2201"/>
        <item x="2033"/>
        <item x="2222"/>
        <item x="2169"/>
        <item x="1952"/>
        <item x="2202"/>
        <item x="2141"/>
        <item x="2122"/>
        <item x="1927"/>
        <item x="2189"/>
        <item x="1857"/>
        <item x="2115"/>
        <item x="2224"/>
        <item x="2190"/>
        <item x="2116"/>
        <item x="2213"/>
        <item x="2207"/>
        <item x="2209"/>
        <item x="2040"/>
        <item x="2220"/>
        <item x="2086"/>
        <item x="2239"/>
        <item x="2117"/>
        <item x="2192"/>
        <item x="2214"/>
        <item x="2246"/>
        <item x="1858"/>
        <item x="2208"/>
        <item x="2203"/>
        <item x="2230"/>
        <item x="2041"/>
        <item x="2118"/>
        <item x="2119"/>
        <item x="2210"/>
        <item x="2094"/>
        <item x="2090"/>
        <item x="2252"/>
        <item x="2123"/>
        <item x="2042"/>
        <item x="2225"/>
        <item x="2095"/>
        <item x="2128"/>
        <item x="2194"/>
        <item x="2231"/>
        <item x="2043"/>
        <item x="2087"/>
        <item x="2110"/>
        <item x="2232"/>
        <item x="2233"/>
        <item x="2259"/>
        <item x="2234"/>
        <item x="2226"/>
        <item x="2091"/>
        <item x="2044"/>
        <item x="2235"/>
        <item x="2170"/>
        <item x="2284"/>
        <item x="2290"/>
        <item x="2195"/>
        <item x="2273"/>
        <item x="2285"/>
        <item x="2240"/>
        <item x="2223"/>
        <item x="2278"/>
        <item x="2265"/>
        <item x="2266"/>
        <item x="2291"/>
        <item x="2096"/>
        <item x="2104"/>
        <item x="2211"/>
        <item x="2241"/>
        <item x="2182"/>
        <item x="2132"/>
        <item x="2256"/>
        <item x="2274"/>
        <item x="2215"/>
        <item x="2257"/>
        <item x="2204"/>
        <item x="2258"/>
        <item x="2227"/>
        <item x="2205"/>
        <item x="2267"/>
        <item x="2289"/>
        <item x="2142"/>
        <item x="2268"/>
        <item x="2174"/>
        <item x="2216"/>
        <item x="2228"/>
        <item x="2196"/>
        <item x="2279"/>
        <item x="2269"/>
        <item x="2286"/>
        <item x="2249"/>
        <item x="2296"/>
        <item x="2197"/>
        <item x="2275"/>
        <item x="2280"/>
        <item x="2217"/>
        <item x="2253"/>
        <item x="2183"/>
        <item x="2184"/>
        <item x="2242"/>
        <item x="2206"/>
        <item x="2297"/>
        <item x="2276"/>
        <item x="2302"/>
        <item x="2143"/>
        <item x="2236"/>
        <item x="2270"/>
        <item x="2175"/>
        <item x="2105"/>
        <item x="2176"/>
        <item x="2237"/>
        <item x="2238"/>
        <item x="2106"/>
        <item x="2300"/>
        <item x="2298"/>
        <item x="2305"/>
        <item x="2306"/>
        <item x="2250"/>
        <item x="2303"/>
        <item x="2299"/>
        <item x="2177"/>
        <item x="2144"/>
        <item x="2145"/>
        <item x="2287"/>
        <item x="2097"/>
        <item x="2251"/>
        <item x="2133"/>
        <item x="2272"/>
        <item x="2229"/>
        <item x="2310"/>
        <item x="2293"/>
        <item x="2098"/>
        <item x="2247"/>
        <item x="2311"/>
        <item x="2212"/>
        <item x="2146"/>
        <item x="2147"/>
        <item x="2148"/>
        <item x="2294"/>
        <item x="2149"/>
        <item x="2150"/>
        <item x="2151"/>
        <item x="2243"/>
        <item x="2307"/>
        <item x="2244"/>
        <item x="2099"/>
        <item x="2277"/>
        <item x="2107"/>
        <item x="2152"/>
        <item x="2218"/>
        <item x="2221"/>
        <item x="2100"/>
        <item x="2295"/>
        <item x="2322"/>
        <item x="2219"/>
        <item x="2261"/>
        <item x="2153"/>
        <item x="2154"/>
        <item x="2155"/>
        <item x="2301"/>
        <item x="2304"/>
        <item x="2288"/>
        <item x="2263"/>
        <item x="2101"/>
        <item x="2312"/>
        <item x="2327"/>
        <item x="2156"/>
        <item x="2323"/>
        <item x="2198"/>
        <item x="2157"/>
        <item x="2324"/>
        <item x="2325"/>
        <item x="2308"/>
        <item x="2245"/>
        <item x="2292"/>
        <item x="2262"/>
        <item x="2254"/>
        <item x="2281"/>
        <item x="2248"/>
        <item x="2282"/>
        <item x="2326"/>
        <item x="2320"/>
        <item x="2321"/>
        <item x="2348"/>
        <item x="2378"/>
        <item x="2329"/>
        <item x="2342"/>
        <item x="2356"/>
        <item x="2330"/>
        <item x="2264"/>
        <item x="2384"/>
        <item x="2314"/>
        <item x="2315"/>
        <item x="2331"/>
        <item x="2255"/>
        <item x="2313"/>
        <item x="2328"/>
        <item x="2349"/>
        <item x="2343"/>
        <item x="2438"/>
        <item x="2344"/>
        <item x="2381"/>
        <item x="2451"/>
        <item x="2379"/>
        <item x="2367"/>
        <item x="2341"/>
        <item x="2353"/>
        <item x="2357"/>
        <item x="2427"/>
        <item x="2316"/>
        <item x="2354"/>
        <item x="2355"/>
        <item x="2350"/>
        <item x="2439"/>
        <item x="2485"/>
        <item x="2368"/>
        <item x="2332"/>
        <item x="2486"/>
        <item x="2385"/>
        <item x="2334"/>
        <item x="2429"/>
        <item x="2413"/>
        <item x="2400"/>
        <item x="2335"/>
        <item x="2369"/>
        <item x="2401"/>
        <item x="2317"/>
        <item x="2363"/>
        <item x="2309"/>
        <item x="2457"/>
        <item x="2452"/>
        <item x="2487"/>
        <item x="2333"/>
        <item x="2380"/>
        <item x="2402"/>
        <item x="2414"/>
        <item x="2475"/>
        <item x="2488"/>
        <item x="2318"/>
        <item x="2345"/>
        <item x="2386"/>
        <item x="2415"/>
        <item x="2346"/>
        <item x="2489"/>
        <item x="2319"/>
        <item x="2336"/>
        <item x="2430"/>
        <item x="2382"/>
        <item x="2490"/>
        <item x="2428"/>
        <item x="2491"/>
        <item x="2364"/>
        <item x="2337"/>
        <item x="2555"/>
        <item x="2465"/>
        <item x="2545"/>
        <item x="2358"/>
        <item x="2431"/>
        <item x="2546"/>
        <item x="2338"/>
        <item x="2408"/>
        <item x="2409"/>
        <item x="2539"/>
        <item x="2387"/>
        <item x="2559"/>
        <item x="2410"/>
        <item x="2458"/>
        <item x="2479"/>
        <item x="2480"/>
        <item x="2476"/>
        <item x="2388"/>
        <item x="2389"/>
        <item x="2522"/>
        <item x="2477"/>
        <item x="2481"/>
        <item x="2365"/>
        <item x="2390"/>
        <item x="2556"/>
        <item x="2557"/>
        <item x="2468"/>
        <item x="2347"/>
        <item x="2339"/>
        <item x="2510"/>
        <item x="2534"/>
        <item x="2478"/>
        <item x="2540"/>
        <item x="2511"/>
        <item x="2523"/>
        <item x="2466"/>
        <item x="2505"/>
        <item x="2497"/>
        <item x="2370"/>
        <item x="2547"/>
        <item x="2558"/>
        <item x="2524"/>
        <item x="2403"/>
        <item x="2548"/>
        <item x="2469"/>
        <item x="2470"/>
        <item x="2391"/>
        <item x="2351"/>
        <item x="2371"/>
        <item x="2561"/>
        <item x="2471"/>
        <item x="2507"/>
        <item x="2498"/>
        <item x="2567"/>
        <item x="2508"/>
        <item x="2560"/>
        <item x="2366"/>
        <item x="2372"/>
        <item x="2549"/>
        <item x="2583"/>
        <item x="2453"/>
        <item x="2584"/>
        <item x="2432"/>
        <item x="2568"/>
        <item x="2459"/>
        <item x="2392"/>
        <item x="2585"/>
        <item x="2569"/>
        <item x="2541"/>
        <item x="2587"/>
        <item x="2404"/>
        <item x="2595"/>
        <item x="2460"/>
        <item x="2525"/>
        <item x="2499"/>
        <item x="2359"/>
        <item x="2589"/>
        <item x="2416"/>
        <item m="1" x="4150"/>
        <item x="2417"/>
        <item x="2440"/>
        <item x="2588"/>
        <item x="2550"/>
        <item x="2500"/>
        <item x="2590"/>
        <item x="2551"/>
        <item x="2501"/>
        <item x="2360"/>
        <item x="2535"/>
        <item x="2596"/>
        <item x="2352"/>
        <item x="2612"/>
        <item x="2461"/>
        <item x="2613"/>
        <item x="2552"/>
        <item x="2512"/>
        <item x="2361"/>
        <item x="2441"/>
        <item x="2513"/>
        <item x="2442"/>
        <item x="2443"/>
        <item x="2598"/>
        <item x="2362"/>
        <item x="2614"/>
        <item x="2482"/>
        <item x="2418"/>
        <item x="2599"/>
        <item x="2472"/>
        <item x="2570"/>
        <item x="2454"/>
        <item x="2455"/>
        <item x="2571"/>
        <item x="2433"/>
        <item x="2434"/>
        <item x="2554"/>
        <item x="2435"/>
        <item x="2411"/>
        <item x="2412"/>
        <item x="2473"/>
        <item x="2436"/>
        <item x="2602"/>
        <item x="2514"/>
        <item x="2393"/>
        <item x="2597"/>
        <item x="2492"/>
        <item x="2405"/>
        <item x="2515"/>
        <item x="2406"/>
        <item x="2572"/>
        <item x="2536"/>
        <item x="2467"/>
        <item x="2586"/>
        <item x="2537"/>
        <item x="2407"/>
        <item x="2456"/>
        <item x="2651"/>
        <item x="2615"/>
        <item x="2652"/>
        <item x="2640"/>
        <item x="2641"/>
        <item x="2616"/>
        <item x="2437"/>
        <item x="2419"/>
        <item x="2493"/>
        <item x="2653"/>
        <item x="2625"/>
        <item x="2420"/>
        <item x="2444"/>
        <item x="2526"/>
        <item x="2462"/>
        <item x="2509"/>
        <item x="2591"/>
        <item x="2502"/>
        <item x="2503"/>
        <item x="2421"/>
        <item x="2617"/>
        <item x="2504"/>
        <item x="2626"/>
        <item x="2445"/>
        <item x="2562"/>
        <item x="2638"/>
        <item x="2542"/>
        <item x="2659"/>
        <item x="2654"/>
        <item x="2639"/>
        <item x="2592"/>
        <item x="2603"/>
        <item x="2483"/>
        <item x="2642"/>
        <item x="2668"/>
        <item x="2516"/>
        <item x="2474"/>
        <item x="2527"/>
        <item x="2517"/>
        <item x="2660"/>
        <item x="2655"/>
        <item x="2494"/>
        <item x="2484"/>
        <item x="2518"/>
        <item x="2675"/>
        <item x="2676"/>
        <item x="2373"/>
        <item x="2707"/>
        <item x="2446"/>
        <item x="2677"/>
        <item x="2678"/>
        <item x="2447"/>
        <item x="2694"/>
        <item x="2669"/>
        <item x="2519"/>
        <item x="2422"/>
        <item x="2687"/>
        <item x="2374"/>
        <item x="2643"/>
        <item x="2573"/>
        <item x="2695"/>
        <item x="2679"/>
        <item x="2688"/>
        <item x="2601"/>
        <item x="2680"/>
        <item x="2689"/>
        <item x="2702"/>
        <item x="2627"/>
        <item x="2661"/>
        <item x="2696"/>
        <item x="2656"/>
        <item x="2593"/>
        <item x="2394"/>
        <item x="2644"/>
        <item x="2375"/>
        <item x="2670"/>
        <item x="2463"/>
        <item x="2657"/>
        <item x="2563"/>
        <item x="2632"/>
        <item x="2564"/>
        <item x="2658"/>
        <item x="2697"/>
        <item x="2520"/>
        <item x="2628"/>
        <item x="2604"/>
        <item x="2423"/>
        <item x="2645"/>
        <item x="2605"/>
        <item x="2629"/>
        <item x="2681"/>
        <item x="2698"/>
        <item x="2682"/>
        <item x="2671"/>
        <item x="2633"/>
        <item x="2448"/>
        <item x="2543"/>
        <item x="2646"/>
        <item x="2662"/>
        <item x="2376"/>
        <item x="2565"/>
        <item x="2464"/>
        <item x="2683"/>
        <item x="2699"/>
        <item x="2574"/>
        <item x="2634"/>
        <item x="2684"/>
        <item x="2377"/>
        <item x="2663"/>
        <item x="2647"/>
        <item x="2424"/>
        <item x="2425"/>
        <item x="2426"/>
        <item x="2703"/>
        <item x="2685"/>
        <item x="2704"/>
        <item x="2635"/>
        <item x="2395"/>
        <item x="2594"/>
        <item x="2630"/>
        <item x="2708"/>
        <item x="2575"/>
        <item x="2544"/>
        <item x="2396"/>
        <item x="2576"/>
        <item x="2690"/>
        <item x="2686"/>
        <item x="2521"/>
        <item x="2529"/>
        <item x="2618"/>
        <item x="2648"/>
        <item x="2397"/>
        <item x="2619"/>
        <item x="2620"/>
        <item x="2691"/>
        <item x="2709"/>
        <item x="2730"/>
        <item x="2449"/>
        <item x="2740"/>
        <item x="2664"/>
        <item x="2495"/>
        <item x="2692"/>
        <item x="2665"/>
        <item x="2720"/>
        <item x="2621"/>
        <item x="2705"/>
        <item x="2496"/>
        <item x="2631"/>
        <item x="2725"/>
        <item x="2733"/>
        <item x="2622"/>
        <item x="2666"/>
        <item x="2623"/>
        <item x="2577"/>
        <item x="2736"/>
        <item x="2672"/>
        <item x="2693"/>
        <item x="2649"/>
        <item x="2650"/>
        <item x="2606"/>
        <item x="2726"/>
        <item x="2727"/>
        <item x="2741"/>
        <item x="2757"/>
        <item x="2530"/>
        <item x="2700"/>
        <item x="2731"/>
        <item x="2737"/>
        <item x="2728"/>
        <item x="2734"/>
        <item x="2738"/>
        <item x="2667"/>
        <item x="2450"/>
        <item x="2624"/>
        <item m="1" x="4151"/>
        <item x="2706"/>
        <item x="2531"/>
        <item x="2746"/>
        <item x="2747"/>
        <item x="2739"/>
        <item x="2673"/>
        <item x="2729"/>
        <item x="2770"/>
        <item x="2758"/>
        <item x="2398"/>
        <item x="2732"/>
        <item x="2578"/>
        <item x="2637"/>
        <item x="2735"/>
        <item x="2768"/>
        <item x="2721"/>
        <item x="2674"/>
        <item x="2533"/>
        <item x="2790"/>
        <item x="2787"/>
        <item x="2399"/>
        <item x="2791"/>
        <item x="2607"/>
        <item x="2579"/>
        <item x="2788"/>
        <item x="2769"/>
        <item x="2792"/>
        <item x="2580"/>
        <item x="2722"/>
        <item x="2828"/>
        <item x="2581"/>
        <item x="2742"/>
        <item x="2723"/>
        <item x="2772"/>
        <item x="2773"/>
        <item x="2808"/>
        <item x="2609"/>
        <item x="2829"/>
        <item x="2759"/>
        <item x="2833"/>
        <item x="2610"/>
        <item x="2774"/>
        <item x="2611"/>
        <item x="2848"/>
        <item x="2743"/>
        <item x="2822"/>
        <item x="2775"/>
        <item x="2771"/>
        <item x="2762"/>
        <item x="2744"/>
        <item x="2763"/>
        <item x="2776"/>
        <item x="2724"/>
        <item x="2777"/>
        <item x="2767"/>
        <item x="2745"/>
        <item x="2824"/>
        <item x="2794"/>
        <item x="2854"/>
        <item x="2795"/>
        <item x="2761"/>
        <item x="2801"/>
        <item x="2803"/>
        <item x="2749"/>
        <item x="2804"/>
        <item x="2750"/>
        <item x="2871"/>
        <item x="2751"/>
        <item x="2809"/>
        <item x="2789"/>
        <item x="2752"/>
        <item x="2582"/>
        <item x="2778"/>
        <item x="2834"/>
        <item x="2796"/>
        <item x="2756"/>
        <item x="2872"/>
        <item x="2878"/>
        <item x="2831"/>
        <item x="2880"/>
        <item x="2862"/>
        <item x="2802"/>
        <item x="2882"/>
        <item x="2898"/>
        <item x="2779"/>
        <item x="2793"/>
        <item x="2832"/>
        <item x="2906"/>
        <item x="2753"/>
        <item x="2805"/>
        <item x="2883"/>
        <item x="2710"/>
        <item x="2780"/>
        <item x="2711"/>
        <item x="2712"/>
        <item x="2713"/>
        <item x="2714"/>
        <item x="2781"/>
        <item x="2823"/>
        <item x="2908"/>
        <item x="2715"/>
        <item x="2858"/>
        <item x="2929"/>
        <item x="2855"/>
        <item x="2886"/>
        <item x="2859"/>
        <item x="2849"/>
        <item x="2879"/>
        <item x="2701"/>
        <item x="2884"/>
        <item x="2716"/>
        <item x="2850"/>
        <item x="2851"/>
        <item x="2825"/>
        <item x="2885"/>
        <item x="2717"/>
        <item x="2863"/>
        <item x="2930"/>
        <item m="1" x="4152"/>
        <item x="2718"/>
        <item x="2797"/>
        <item x="2810"/>
        <item x="2826"/>
        <item x="2856"/>
        <item x="2952"/>
        <item x="2857"/>
        <item x="2900"/>
        <item x="2995"/>
        <item x="2948"/>
        <item x="2811"/>
        <item x="2852"/>
        <item x="2949"/>
        <item x="2943"/>
        <item x="2754"/>
        <item x="2974"/>
        <item x="2969"/>
        <item x="2954"/>
        <item x="2996"/>
        <item x="2873"/>
        <item x="2955"/>
        <item x="3007"/>
        <item x="2838"/>
        <item x="2807"/>
        <item x="2901"/>
        <item x="2839"/>
        <item x="2798"/>
        <item x="2975"/>
        <item x="2864"/>
        <item x="2860"/>
        <item x="2874"/>
        <item x="3008"/>
        <item x="2976"/>
        <item x="2865"/>
        <item x="2923"/>
        <item x="2997"/>
        <item x="2961"/>
        <item x="2977"/>
        <item x="3009"/>
        <item x="2986"/>
        <item x="2939"/>
        <item x="3016"/>
        <item x="2902"/>
        <item x="2783"/>
        <item x="2876"/>
        <item x="2912"/>
        <item x="2887"/>
        <item x="2998"/>
        <item x="3017"/>
        <item x="2978"/>
        <item x="2950"/>
        <item x="2853"/>
        <item x="2979"/>
        <item x="2812"/>
        <item x="2940"/>
        <item x="2799"/>
        <item x="2764"/>
        <item x="2999"/>
        <item x="2924"/>
        <item x="2956"/>
        <item x="2963"/>
        <item x="2957"/>
        <item x="2925"/>
        <item x="3018"/>
        <item x="2765"/>
        <item x="2840"/>
        <item x="2784"/>
        <item x="2888"/>
        <item x="2980"/>
        <item x="2981"/>
        <item x="2755"/>
        <item x="2835"/>
        <item x="2964"/>
        <item x="3011"/>
        <item x="3019"/>
        <item x="2766"/>
        <item x="2910"/>
        <item x="2941"/>
        <item x="2861"/>
        <item x="3012"/>
        <item x="2913"/>
        <item x="2926"/>
        <item x="3039"/>
        <item x="2927"/>
        <item x="2942"/>
        <item x="2971"/>
        <item x="2965"/>
        <item x="2972"/>
        <item x="2966"/>
        <item x="2914"/>
        <item x="3049"/>
        <item x="2982"/>
        <item x="2866"/>
        <item x="3068"/>
        <item x="2967"/>
        <item x="3020"/>
        <item x="3013"/>
        <item x="2915"/>
        <item x="2973"/>
        <item x="2785"/>
        <item x="2903"/>
        <item x="3014"/>
        <item x="3032"/>
        <item x="3015"/>
        <item x="2983"/>
        <item x="2911"/>
        <item x="3028"/>
        <item x="2867"/>
        <item x="2988"/>
        <item x="3001"/>
        <item x="2968"/>
        <item x="2959"/>
        <item x="3033"/>
        <item x="3070"/>
        <item x="2904"/>
        <item x="2889"/>
        <item x="3075"/>
        <item x="3069"/>
        <item x="3040"/>
        <item x="2944"/>
        <item x="3098"/>
        <item x="3041"/>
        <item x="3042"/>
        <item x="2916"/>
        <item x="3099"/>
        <item x="3043"/>
        <item x="3044"/>
        <item x="3060"/>
        <item x="2841"/>
        <item x="2989"/>
        <item x="3021"/>
        <item x="2813"/>
        <item x="2945"/>
        <item x="3083"/>
        <item m="1" x="4153"/>
        <item x="2786"/>
        <item m="1" x="4154"/>
        <item x="3045"/>
        <item x="3124"/>
        <item x="3125"/>
        <item x="3061"/>
        <item x="2905"/>
        <item x="3022"/>
        <item x="3080"/>
        <item x="3100"/>
        <item x="3023"/>
        <item x="3120"/>
        <item x="2814"/>
        <item x="2815"/>
        <item x="3071"/>
        <item x="2985"/>
        <item x="3132"/>
        <item x="3051"/>
        <item x="3034"/>
        <item x="3101"/>
        <item x="2932"/>
        <item x="3072"/>
        <item x="3035"/>
        <item x="3002"/>
        <item x="3084"/>
        <item x="3085"/>
        <item x="3126"/>
        <item x="3121"/>
        <item x="3036"/>
        <item x="2946"/>
        <item x="2917"/>
        <item x="3127"/>
        <item x="3088"/>
        <item x="2918"/>
        <item x="3089"/>
        <item x="3052"/>
        <item x="3037"/>
        <item x="3076"/>
        <item x="2816"/>
        <item x="3090"/>
        <item x="2933"/>
        <item x="2817"/>
        <item x="3110"/>
        <item x="3081"/>
        <item x="3091"/>
        <item x="3053"/>
        <item x="2990"/>
        <item x="3102"/>
        <item x="3077"/>
        <item x="3029"/>
        <item x="3092"/>
        <item x="3147"/>
        <item x="3054"/>
        <item x="3038"/>
        <item x="3155"/>
        <item x="3156"/>
        <item x="3139"/>
        <item x="3103"/>
        <item x="2818"/>
        <item x="3128"/>
        <item x="3062"/>
        <item x="3111"/>
        <item x="3093"/>
        <item x="3047"/>
        <item x="2868"/>
        <item x="3030"/>
        <item x="3112"/>
        <item x="2919"/>
        <item x="3003"/>
        <item x="3094"/>
        <item x="3129"/>
        <item x="3063"/>
        <item x="2819"/>
        <item x="3107"/>
        <item x="3064"/>
        <item x="2920"/>
        <item x="3004"/>
        <item x="3073"/>
        <item x="3065"/>
        <item x="3066"/>
        <item x="2934"/>
        <item x="2935"/>
        <item x="2890"/>
        <item x="3067"/>
        <item x="3140"/>
        <item x="3157"/>
        <item x="2869"/>
        <item x="2870"/>
        <item x="2842"/>
        <item x="3055"/>
        <item x="2843"/>
        <item x="3113"/>
        <item x="2844"/>
        <item x="3130"/>
        <item x="2892"/>
        <item x="3108"/>
        <item x="2936"/>
        <item x="3086"/>
        <item x="2845"/>
        <item x="3005"/>
        <item x="3145"/>
        <item x="2947"/>
        <item x="3169"/>
        <item x="3031"/>
        <item x="3024"/>
        <item x="3006"/>
        <item x="3148"/>
        <item x="3048"/>
        <item x="3104"/>
        <item x="3170"/>
        <item x="3149"/>
        <item x="3171"/>
        <item x="3025"/>
        <item x="2820"/>
        <item x="2893"/>
        <item x="3109"/>
        <item x="3141"/>
        <item x="2921"/>
        <item x="3095"/>
        <item x="3163"/>
        <item x="3096"/>
        <item x="2894"/>
        <item x="2821"/>
        <item x="3097"/>
        <item x="2992"/>
        <item x="2937"/>
        <item x="3082"/>
        <item x="3153"/>
        <item x="3158"/>
        <item x="2895"/>
        <item x="3114"/>
        <item x="2896"/>
        <item x="3150"/>
        <item x="3164"/>
        <item x="3056"/>
        <item x="3173"/>
        <item x="3131"/>
        <item x="2897"/>
        <item x="3079"/>
        <item x="3165"/>
        <item x="3057"/>
        <item x="3026"/>
        <item x="3159"/>
        <item x="3174"/>
        <item x="3115"/>
        <item x="3116"/>
        <item x="3105"/>
        <item x="3117"/>
        <item x="3133"/>
        <item x="3118"/>
        <item x="3160"/>
        <item x="3179"/>
        <item x="2938"/>
        <item x="3122"/>
        <item x="3175"/>
        <item x="3119"/>
        <item x="3058"/>
        <item x="3162"/>
        <item x="2846"/>
        <item x="3059"/>
        <item x="3135"/>
        <item x="2847"/>
        <item x="3142"/>
        <item x="3151"/>
        <item x="3186"/>
        <item x="2993"/>
        <item x="3177"/>
        <item x="3167"/>
        <item x="3106"/>
        <item x="3182"/>
        <item x="3178"/>
        <item x="3136"/>
        <item x="3146"/>
        <item x="3074"/>
        <item x="3189"/>
        <item x="3143"/>
        <item x="3137"/>
        <item x="3184"/>
        <item x="3154"/>
        <item x="3138"/>
        <item x="3168"/>
        <item m="1" x="4155"/>
        <item x="2994"/>
        <item x="3123"/>
        <item x="3185"/>
        <item x="3190"/>
        <item x="3183"/>
        <item x="3180"/>
        <item x="3144"/>
        <item x="3191"/>
        <item x="3192"/>
        <item x="3194"/>
        <item x="3203"/>
        <item x="3204"/>
        <item x="3193"/>
        <item x="3216"/>
        <item x="3197"/>
        <item x="3196"/>
        <item x="3213"/>
        <item x="3208"/>
        <item x="3202"/>
        <item x="3217"/>
        <item x="3224"/>
        <item x="3209"/>
        <item x="3221"/>
        <item x="3206"/>
        <item x="3210"/>
        <item x="3218"/>
        <item x="3198"/>
        <item x="3219"/>
        <item x="3225"/>
        <item x="3228"/>
        <item x="3214"/>
        <item x="3227"/>
        <item x="3195"/>
        <item x="3215"/>
        <item x="3201"/>
        <item x="3199"/>
        <item x="3205"/>
        <item x="3207"/>
        <item x="3230"/>
        <item x="3231"/>
        <item x="3337"/>
        <item x="3232"/>
        <item x="3266"/>
        <item x="3306"/>
        <item x="3347"/>
        <item x="3270"/>
        <item x="3233"/>
        <item x="3246"/>
        <item x="3271"/>
        <item x="3234"/>
        <item x="3239"/>
        <item x="3374"/>
        <item x="3267"/>
        <item x="3268"/>
        <item x="3333"/>
        <item x="3235"/>
        <item x="3323"/>
        <item x="3299"/>
        <item x="3310"/>
        <item x="3375"/>
        <item x="3380"/>
        <item x="3254"/>
        <item x="3307"/>
        <item x="3313"/>
        <item x="3243"/>
        <item x="3290"/>
        <item x="3321"/>
        <item x="3354"/>
        <item x="3255"/>
        <item x="3355"/>
        <item x="3291"/>
        <item x="3348"/>
        <item x="3324"/>
        <item x="3325"/>
        <item x="3356"/>
        <item x="3247"/>
        <item x="3256"/>
        <item x="3390"/>
        <item x="3308"/>
        <item x="3357"/>
        <item x="3377"/>
        <item x="3386"/>
        <item x="3358"/>
        <item x="3257"/>
        <item x="3353"/>
        <item x="3300"/>
        <item x="3317"/>
        <item x="3281"/>
        <item x="3318"/>
        <item x="3292"/>
        <item x="3387"/>
        <item x="3282"/>
        <item x="3334"/>
        <item x="3391"/>
        <item x="3248"/>
        <item x="3272"/>
        <item x="3269"/>
        <item x="3392"/>
        <item x="3404"/>
        <item x="3283"/>
        <item x="3393"/>
        <item x="3405"/>
        <item x="3329"/>
        <item x="3349"/>
        <item x="3330"/>
        <item x="3388"/>
        <item x="3350"/>
        <item x="3342"/>
        <item x="3414"/>
        <item x="3351"/>
        <item x="3314"/>
        <item x="3338"/>
        <item x="3352"/>
        <item x="3293"/>
        <item x="3315"/>
        <item x="3415"/>
        <item x="3240"/>
        <item x="3339"/>
        <item x="3244"/>
        <item x="3295"/>
        <item x="3296"/>
        <item x="3331"/>
        <item x="3311"/>
        <item x="3416"/>
        <item x="3394"/>
        <item x="3340"/>
        <item x="3412"/>
        <item x="3376"/>
        <item x="3417"/>
        <item x="3378"/>
        <item x="3327"/>
        <item x="3418"/>
        <item x="3302"/>
        <item x="3360"/>
        <item x="3395"/>
        <item x="3237"/>
        <item x="3320"/>
        <item x="3396"/>
        <item x="3379"/>
        <item x="3328"/>
        <item x="3238"/>
        <item x="3336"/>
        <item x="3361"/>
        <item x="3344"/>
        <item x="3410"/>
        <item x="3259"/>
        <item x="3242"/>
        <item x="3362"/>
        <item x="3407"/>
        <item x="3363"/>
        <item x="3433"/>
        <item x="3397"/>
        <item x="3249"/>
        <item x="3434"/>
        <item x="3411"/>
        <item x="3419"/>
        <item x="3382"/>
        <item x="3341"/>
        <item x="3428"/>
        <item x="3297"/>
        <item x="3450"/>
        <item x="3435"/>
        <item x="3365"/>
        <item x="3383"/>
        <item x="3426"/>
        <item x="3473"/>
        <item x="3459"/>
        <item x="3332"/>
        <item x="3429"/>
        <item x="3250"/>
        <item x="3461"/>
        <item x="3261"/>
        <item x="3398"/>
        <item x="3366"/>
        <item x="3284"/>
        <item x="3262"/>
        <item x="3451"/>
        <item x="3263"/>
        <item x="3458"/>
        <item x="3385"/>
        <item x="3275"/>
        <item x="3475"/>
        <item x="3547"/>
        <item x="3285"/>
        <item x="3413"/>
        <item x="3519"/>
        <item x="3251"/>
        <item x="3571"/>
        <item x="3548"/>
        <item x="3560"/>
        <item x="3498"/>
        <item x="3520"/>
        <item x="3494"/>
        <item x="3400"/>
        <item x="3421"/>
        <item x="3449"/>
        <item x="3368"/>
        <item x="3539"/>
        <item x="3277"/>
        <item x="3495"/>
        <item x="3431"/>
        <item x="3462"/>
        <item x="14"/>
        <item x="0"/>
        <item x="7"/>
        <item x="3"/>
        <item x="2"/>
        <item x="18"/>
        <item x="19"/>
        <item x="21"/>
        <item x="22"/>
        <item x="23"/>
        <item x="24"/>
        <item x="25"/>
        <item x="27"/>
        <item x="28"/>
        <item x="29"/>
        <item x="31"/>
        <item x="30"/>
        <item x="26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16"/>
        <item x="17"/>
        <item x="20"/>
        <item x="36"/>
        <item x="56"/>
        <item x="64"/>
        <item x="77"/>
        <item x="81"/>
        <item x="84"/>
        <item x="87"/>
        <item x="98"/>
        <item x="109"/>
        <item x="117"/>
        <item x="123"/>
        <item x="162"/>
        <item x="169"/>
        <item x="179"/>
        <item x="193"/>
        <item x="240"/>
        <item x="243"/>
        <item x="249"/>
        <item x="250"/>
        <item x="317"/>
        <item x="375"/>
        <item x="403"/>
        <item x="787"/>
        <item x="1094"/>
        <item x="1123"/>
        <item x="1282"/>
        <item x="1465"/>
        <item x="1469"/>
        <item x="1520"/>
        <item x="1537"/>
        <item x="1675"/>
        <item x="1728"/>
        <item x="1888"/>
        <item x="1977"/>
        <item x="2081"/>
        <item x="2102"/>
        <item x="2260"/>
        <item x="2271"/>
        <item x="2283"/>
        <item x="2340"/>
        <item x="2383"/>
        <item x="2506"/>
        <item x="2528"/>
        <item x="2532"/>
        <item x="2538"/>
        <item x="2553"/>
        <item x="2566"/>
        <item x="2600"/>
        <item x="2608"/>
        <item x="2636"/>
        <item x="2719"/>
        <item x="2748"/>
        <item x="2760"/>
        <item x="2782"/>
        <item x="2800"/>
        <item x="2806"/>
        <item x="2827"/>
        <item x="2830"/>
        <item x="2836"/>
        <item x="2837"/>
        <item x="2875"/>
        <item x="2877"/>
        <item x="2881"/>
        <item x="2891"/>
        <item x="2899"/>
        <item x="2907"/>
        <item x="2909"/>
        <item x="2922"/>
        <item x="2928"/>
        <item x="2931"/>
        <item x="2951"/>
        <item x="2953"/>
        <item x="2958"/>
        <item x="2960"/>
        <item x="2962"/>
        <item x="2970"/>
        <item x="2984"/>
        <item x="2987"/>
        <item x="2991"/>
        <item x="3000"/>
        <item x="3010"/>
        <item x="3027"/>
        <item x="3046"/>
        <item x="3050"/>
        <item x="3078"/>
        <item x="3087"/>
        <item x="3134"/>
        <item x="3152"/>
        <item x="3161"/>
        <item x="3166"/>
        <item x="3172"/>
        <item x="3176"/>
        <item x="3181"/>
        <item x="3187"/>
        <item x="3188"/>
        <item x="3200"/>
        <item x="3211"/>
        <item x="3212"/>
        <item x="3220"/>
        <item x="3222"/>
        <item x="3223"/>
        <item x="3226"/>
        <item x="3229"/>
        <item x="3236"/>
        <item x="3241"/>
        <item x="3245"/>
        <item x="3252"/>
        <item x="3253"/>
        <item x="3258"/>
        <item x="3260"/>
        <item x="3264"/>
        <item x="3265"/>
        <item x="3273"/>
        <item x="3274"/>
        <item x="3276"/>
        <item x="3278"/>
        <item x="3279"/>
        <item x="3280"/>
        <item x="3286"/>
        <item x="3287"/>
        <item x="3288"/>
        <item x="3289"/>
        <item x="3294"/>
        <item x="3298"/>
        <item x="3301"/>
        <item x="3303"/>
        <item x="3304"/>
        <item x="3305"/>
        <item x="3309"/>
        <item x="3312"/>
        <item x="3316"/>
        <item x="3319"/>
        <item x="3322"/>
        <item x="3326"/>
        <item x="3335"/>
        <item x="3343"/>
        <item x="3345"/>
        <item x="3346"/>
        <item x="3359"/>
        <item x="3364"/>
        <item x="3367"/>
        <item x="3369"/>
        <item x="3370"/>
        <item x="3371"/>
        <item x="3372"/>
        <item x="3373"/>
        <item x="3381"/>
        <item x="3384"/>
        <item x="3389"/>
        <item x="3399"/>
        <item x="3401"/>
        <item x="3402"/>
        <item x="3403"/>
        <item x="3406"/>
        <item x="3408"/>
        <item x="3409"/>
        <item x="3420"/>
        <item x="3422"/>
        <item x="3423"/>
        <item x="3424"/>
        <item x="3425"/>
        <item x="3427"/>
        <item x="3430"/>
        <item x="3432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52"/>
        <item x="3453"/>
        <item x="3454"/>
        <item x="3455"/>
        <item x="3456"/>
        <item x="3457"/>
        <item x="3460"/>
        <item x="3463"/>
        <item x="3464"/>
        <item x="3465"/>
        <item x="3466"/>
        <item x="3467"/>
        <item x="3468"/>
        <item x="3469"/>
        <item x="3470"/>
        <item x="3471"/>
        <item x="3472"/>
        <item x="3474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6"/>
        <item x="3497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40"/>
        <item x="3541"/>
        <item x="3542"/>
        <item x="3543"/>
        <item x="3544"/>
        <item x="3545"/>
        <item x="3546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1"/>
        <item x="3562"/>
        <item x="3563"/>
        <item x="3564"/>
        <item x="3565"/>
        <item x="3566"/>
        <item x="3567"/>
        <item x="3568"/>
        <item x="3569"/>
        <item x="3570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7">
        <item h="1" x="3"/>
        <item h="1" x="5"/>
        <item h="1" x="0"/>
        <item h="1" x="4"/>
        <item h="1" m="1" x="6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6">
        <item x="68"/>
        <item x="36"/>
        <item x="73"/>
        <item x="20"/>
        <item x="72"/>
        <item x="1"/>
        <item x="81"/>
        <item x="17"/>
        <item x="31"/>
        <item x="75"/>
        <item x="21"/>
        <item x="4"/>
        <item x="16"/>
        <item x="49"/>
        <item x="50"/>
        <item x="80"/>
        <item x="9"/>
        <item x="67"/>
        <item x="35"/>
        <item x="40"/>
        <item x="54"/>
        <item x="7"/>
        <item x="22"/>
        <item x="52"/>
        <item x="47"/>
        <item x="5"/>
        <item x="2"/>
        <item x="74"/>
        <item x="0"/>
        <item x="56"/>
        <item x="42"/>
        <item x="71"/>
        <item x="69"/>
        <item x="18"/>
        <item x="11"/>
        <item x="55"/>
        <item x="10"/>
        <item x="39"/>
        <item x="57"/>
        <item x="77"/>
        <item x="53"/>
        <item x="32"/>
        <item x="23"/>
        <item x="8"/>
        <item x="19"/>
        <item x="78"/>
        <item x="30"/>
        <item x="82"/>
        <item x="28"/>
        <item x="79"/>
        <item x="37"/>
        <item x="24"/>
        <item x="70"/>
        <item x="58"/>
        <item x="3"/>
        <item x="60"/>
        <item x="64"/>
        <item x="45"/>
        <item x="59"/>
        <item x="61"/>
        <item x="34"/>
        <item x="51"/>
        <item x="14"/>
        <item x="29"/>
        <item x="46"/>
        <item x="44"/>
        <item x="25"/>
        <item x="27"/>
        <item x="15"/>
        <item x="65"/>
        <item x="6"/>
        <item x="48"/>
        <item x="76"/>
        <item x="66"/>
        <item x="43"/>
        <item x="26"/>
        <item x="63"/>
        <item x="41"/>
        <item x="62"/>
        <item x="33"/>
        <item x="38"/>
        <item x="13"/>
        <item x="12"/>
        <item x="83"/>
        <item x="84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ubtotalTop="0" showAll="0" defaultSubtotal="0">
      <items count="28">
        <item x="20"/>
        <item x="23"/>
        <item x="1"/>
        <item x="2"/>
        <item x="7"/>
        <item x="4"/>
        <item x="0"/>
        <item x="22"/>
        <item x="24"/>
        <item x="14"/>
        <item x="10"/>
        <item x="6"/>
        <item x="12"/>
        <item x="3"/>
        <item x="18"/>
        <item x="25"/>
        <item x="8"/>
        <item x="21"/>
        <item x="5"/>
        <item x="13"/>
        <item x="17"/>
        <item x="27"/>
        <item x="26"/>
        <item x="11"/>
        <item x="9"/>
        <item x="15"/>
        <item x="16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1"/>
    <field x="0"/>
    <field x="12"/>
  </rowFields>
  <rowItems count="317">
    <i>
      <x/>
      <x v="485"/>
      <x v="1129"/>
      <x v="3"/>
    </i>
    <i r="1">
      <x v="2374"/>
      <x v="306"/>
      <x v="17"/>
    </i>
    <i r="1">
      <x v="3936"/>
      <x v="3284"/>
      <x v="25"/>
    </i>
    <i r="1">
      <x v="3971"/>
      <x v="3308"/>
      <x v="25"/>
    </i>
    <i r="1">
      <x v="3973"/>
      <x v="3310"/>
      <x v="25"/>
    </i>
    <i>
      <x v="1"/>
      <x v="541"/>
      <x v="5"/>
      <x v="3"/>
    </i>
    <i r="1">
      <x v="868"/>
      <x v="2369"/>
      <x v="5"/>
    </i>
    <i r="1">
      <x v="1732"/>
      <x v="630"/>
      <x v="12"/>
    </i>
    <i r="1">
      <x v="2106"/>
      <x v="75"/>
      <x v="16"/>
    </i>
    <i r="1">
      <x v="3126"/>
      <x v="111"/>
      <x v="23"/>
    </i>
    <i>
      <x v="3"/>
      <x v="1"/>
      <x v="1254"/>
      <x v="2"/>
    </i>
    <i r="1">
      <x v="121"/>
      <x v="1221"/>
      <x v="10"/>
    </i>
    <i r="1">
      <x v="1619"/>
      <x v="1587"/>
      <x v="17"/>
    </i>
    <i r="1">
      <x v="3287"/>
      <x v="1255"/>
      <x v="10"/>
    </i>
    <i r="1">
      <x v="3378"/>
      <x v="2851"/>
      <x v="26"/>
    </i>
    <i>
      <x v="4"/>
      <x v="1959"/>
      <x v="2001"/>
      <x v="16"/>
    </i>
    <i r="1">
      <x v="2233"/>
      <x v="2481"/>
      <x v="16"/>
    </i>
    <i r="1">
      <x v="3021"/>
      <x v="229"/>
      <x v="20"/>
    </i>
    <i r="1">
      <x v="3196"/>
      <x v="2446"/>
      <x v="23"/>
    </i>
    <i r="1">
      <x v="3197"/>
      <x v="2254"/>
      <x v="23"/>
    </i>
    <i>
      <x v="5"/>
      <x v="173"/>
      <x v="1721"/>
      <x v="2"/>
    </i>
    <i r="1">
      <x v="454"/>
      <x v="297"/>
      <x v="2"/>
    </i>
    <i r="1">
      <x v="631"/>
      <x v="462"/>
      <x v="3"/>
    </i>
    <i r="1">
      <x v="731"/>
      <x v="466"/>
      <x v="4"/>
    </i>
    <i r="1">
      <x v="3349"/>
      <x v="2826"/>
      <x v="24"/>
    </i>
    <i>
      <x v="6"/>
      <x v="1071"/>
      <x v="770"/>
      <x v="20"/>
    </i>
    <i r="1">
      <x v="3716"/>
      <x v="3119"/>
      <x v="25"/>
    </i>
    <i r="1">
      <x v="3930"/>
      <x v="3280"/>
      <x v="25"/>
    </i>
    <i>
      <x v="7"/>
      <x v="9"/>
      <x v="1178"/>
      <x v="3"/>
    </i>
    <i r="1">
      <x v="44"/>
      <x v="1164"/>
      <x v="12"/>
    </i>
    <i r="1">
      <x v="1256"/>
      <x v="2250"/>
      <x v="9"/>
    </i>
    <i r="1">
      <x v="1364"/>
      <x v="2025"/>
      <x v="9"/>
    </i>
    <i r="1">
      <x v="2626"/>
      <x v="2274"/>
      <x v="23"/>
    </i>
    <i>
      <x v="8"/>
      <x v="214"/>
      <x v="95"/>
      <x v="2"/>
    </i>
    <i r="1">
      <x v="872"/>
      <x v="94"/>
      <x v="13"/>
    </i>
    <i r="1">
      <x v="933"/>
      <x v="706"/>
      <x v="5"/>
    </i>
    <i r="1">
      <x v="998"/>
      <x v="735"/>
      <x v="9"/>
    </i>
    <i r="1">
      <x v="1332"/>
      <x v="297"/>
      <x v="9"/>
    </i>
    <i>
      <x v="10"/>
      <x v="410"/>
      <x v="1883"/>
      <x v="2"/>
    </i>
    <i r="1">
      <x v="939"/>
      <x v="1454"/>
      <x v="5"/>
    </i>
    <i r="1">
      <x v="2756"/>
      <x v="2167"/>
      <x v="19"/>
    </i>
    <i r="1">
      <x v="3233"/>
      <x v="2156"/>
      <x v="23"/>
    </i>
    <i r="1">
      <x v="3609"/>
      <x v="3031"/>
      <x v="27"/>
    </i>
    <i>
      <x v="11"/>
      <x v="1782"/>
      <x v="2251"/>
      <x v="16"/>
    </i>
    <i r="1">
      <x v="1957"/>
      <x v="2109"/>
      <x v="16"/>
    </i>
    <i r="1">
      <x v="2577"/>
      <x v="668"/>
      <x v="18"/>
    </i>
    <i r="1">
      <x v="2632"/>
      <x v="713"/>
      <x v="19"/>
    </i>
    <i r="1">
      <x v="3670"/>
      <x v="3079"/>
      <x v="26"/>
    </i>
    <i>
      <x v="12"/>
      <x/>
      <x v="1209"/>
      <x v="4"/>
    </i>
    <i r="1">
      <x v="676"/>
      <x v="1212"/>
      <x v="4"/>
    </i>
    <i r="1">
      <x v="780"/>
      <x v="2621"/>
      <x v="6"/>
    </i>
    <i r="1">
      <x v="1266"/>
      <x v="2412"/>
      <x v="9"/>
    </i>
    <i r="1">
      <x v="3277"/>
      <x v="1203"/>
      <x v="4"/>
    </i>
    <i>
      <x v="13"/>
      <x v="140"/>
      <x v="776"/>
      <x v="2"/>
    </i>
    <i r="1">
      <x v="478"/>
      <x v="1317"/>
      <x v="4"/>
    </i>
    <i r="1">
      <x v="1477"/>
      <x v="830"/>
      <x v="11"/>
    </i>
    <i r="1">
      <x v="1625"/>
      <x v="1589"/>
      <x v="11"/>
    </i>
    <i r="1">
      <x v="1920"/>
      <x v="835"/>
      <x v="13"/>
    </i>
    <i>
      <x v="16"/>
      <x v="14"/>
      <x v="1222"/>
      <x v="13"/>
    </i>
    <i r="1">
      <x v="1939"/>
      <x v="2162"/>
      <x v="17"/>
    </i>
    <i r="1">
      <x v="2466"/>
      <x v="2260"/>
      <x v="23"/>
    </i>
    <i r="1">
      <x v="3371"/>
      <x v="2845"/>
      <x v="25"/>
    </i>
    <i r="1">
      <x v="3431"/>
      <x v="2893"/>
      <x v="26"/>
    </i>
    <i>
      <x v="17"/>
      <x v="293"/>
      <x v="1440"/>
      <x v="5"/>
    </i>
    <i r="1">
      <x v="568"/>
      <x v="1337"/>
      <x v="20"/>
    </i>
    <i r="1">
      <x v="2733"/>
      <x v="1046"/>
      <x v="20"/>
    </i>
    <i r="1">
      <x v="2925"/>
      <x v="766"/>
      <x v="20"/>
    </i>
    <i r="1">
      <x v="3006"/>
      <x v="1476"/>
      <x v="20"/>
    </i>
    <i>
      <x v="18"/>
      <x v="667"/>
      <x v="2249"/>
      <x v="4"/>
    </i>
    <i r="1">
      <x v="753"/>
      <x v="325"/>
      <x v="4"/>
    </i>
    <i r="1">
      <x v="2633"/>
      <x v="2701"/>
      <x v="23"/>
    </i>
    <i r="1">
      <x v="3357"/>
      <x v="2832"/>
      <x v="24"/>
    </i>
    <i r="1">
      <x v="3372"/>
      <x v="2846"/>
      <x v="24"/>
    </i>
    <i>
      <x v="19"/>
      <x v="742"/>
      <x v="2058"/>
      <x v="4"/>
    </i>
    <i r="1">
      <x v="1465"/>
      <x v="1024"/>
      <x v="10"/>
    </i>
    <i r="1">
      <x v="1827"/>
      <x v="1986"/>
      <x v="13"/>
    </i>
    <i r="1">
      <x v="2338"/>
      <x v="1568"/>
      <x v="17"/>
    </i>
    <i r="1">
      <x v="3599"/>
      <x v="2309"/>
      <x v="26"/>
    </i>
    <i>
      <x v="20"/>
      <x v="184"/>
      <x v="1409"/>
      <x v="2"/>
    </i>
    <i r="1">
      <x v="1454"/>
      <x v="209"/>
      <x v="10"/>
    </i>
    <i r="1">
      <x v="1883"/>
      <x v="2332"/>
      <x v="16"/>
    </i>
    <i r="1">
      <x v="2173"/>
      <x v="2345"/>
      <x v="16"/>
    </i>
    <i r="1">
      <x v="2198"/>
      <x v="2678"/>
      <x v="16"/>
    </i>
    <i>
      <x v="22"/>
      <x v="1497"/>
      <x v="1032"/>
      <x v="10"/>
    </i>
    <i r="1">
      <x v="2759"/>
      <x v="1428"/>
      <x v="19"/>
    </i>
    <i r="1">
      <x v="3517"/>
      <x v="2965"/>
      <x v="24"/>
    </i>
    <i r="1">
      <x v="3709"/>
      <x v="3113"/>
      <x v="25"/>
    </i>
    <i r="1">
      <x v="4006"/>
      <x v="1913"/>
      <x v="25"/>
    </i>
    <i>
      <x v="23"/>
      <x v="1088"/>
      <x v="398"/>
      <x v="7"/>
    </i>
    <i r="1">
      <x v="1929"/>
      <x v="1349"/>
      <x v="16"/>
    </i>
    <i r="1">
      <x v="2115"/>
      <x v="1994"/>
      <x v="16"/>
    </i>
    <i r="1">
      <x v="2229"/>
      <x v="589"/>
      <x v="17"/>
    </i>
    <i r="1">
      <x v="3436"/>
      <x v="2898"/>
      <x v="24"/>
    </i>
    <i>
      <x v="24"/>
      <x v="129"/>
      <x v="1737"/>
      <x v="3"/>
    </i>
    <i r="1">
      <x v="195"/>
      <x v="1938"/>
      <x v="11"/>
    </i>
    <i r="1">
      <x v="1025"/>
      <x v="809"/>
      <x v="11"/>
    </i>
    <i>
      <x v="25"/>
      <x v="88"/>
      <x v="1190"/>
      <x v="4"/>
    </i>
    <i r="1">
      <x v="1391"/>
      <x v="1565"/>
      <x v="11"/>
    </i>
    <i r="1">
      <x v="2003"/>
      <x v="360"/>
      <x v="14"/>
    </i>
    <i r="1">
      <x v="2009"/>
      <x v="362"/>
      <x v="14"/>
    </i>
    <i r="1">
      <x v="2303"/>
      <x v="1605"/>
      <x v="17"/>
    </i>
    <i>
      <x v="26"/>
      <x v="211"/>
      <x v="1633"/>
      <x v="11"/>
    </i>
    <i r="1">
      <x v="1117"/>
      <x v="67"/>
      <x v="6"/>
    </i>
    <i r="1">
      <x v="1125"/>
      <x v="935"/>
      <x v="11"/>
    </i>
    <i r="1">
      <x v="2188"/>
      <x v="2705"/>
      <x v="17"/>
    </i>
    <i r="1">
      <x v="4059"/>
      <x v="1320"/>
      <x v="25"/>
    </i>
    <i>
      <x v="27"/>
      <x v="1344"/>
      <x v="225"/>
      <x v="9"/>
    </i>
    <i r="1">
      <x v="1672"/>
      <x v="54"/>
      <x v="13"/>
    </i>
    <i r="1">
      <x v="1767"/>
      <x v="321"/>
      <x v="13"/>
    </i>
    <i r="1">
      <x v="1956"/>
      <x v="117"/>
      <x v="19"/>
    </i>
    <i r="1">
      <x v="2341"/>
      <x v="423"/>
      <x v="17"/>
    </i>
    <i>
      <x v="29"/>
      <x v="1585"/>
      <x v="2547"/>
      <x v="13"/>
    </i>
    <i r="1">
      <x v="3110"/>
      <x v="1426"/>
      <x v="23"/>
    </i>
    <i r="1">
      <x v="3753"/>
      <x v="3150"/>
      <x v="26"/>
    </i>
    <i r="1">
      <x v="3835"/>
      <x v="314"/>
      <x v="25"/>
    </i>
    <i r="1">
      <x v="4096"/>
      <x v="3401"/>
      <x v="27"/>
    </i>
    <i>
      <x v="30"/>
      <x v="127"/>
      <x v="1077"/>
      <x v="3"/>
    </i>
    <i r="1">
      <x v="1799"/>
      <x v="52"/>
      <x v="12"/>
    </i>
    <i r="1">
      <x v="4109"/>
      <x v="3411"/>
      <x v="27"/>
    </i>
    <i r="1">
      <x v="4111"/>
      <x v="2824"/>
      <x v="27"/>
    </i>
    <i r="1">
      <x v="4115"/>
      <x v="3415"/>
      <x v="27"/>
    </i>
    <i>
      <x v="32"/>
      <x v="303"/>
      <x v="2004"/>
      <x/>
    </i>
    <i r="1">
      <x v="2230"/>
      <x v="2061"/>
      <x v="16"/>
    </i>
    <i r="1">
      <x v="2902"/>
      <x v="2526"/>
      <x v="22"/>
    </i>
    <i r="1">
      <x v="3710"/>
      <x v="637"/>
      <x v="26"/>
    </i>
    <i r="1">
      <x v="3770"/>
      <x v="2706"/>
      <x v="26"/>
    </i>
    <i>
      <x v="33"/>
      <x v="3284"/>
      <x v="1239"/>
      <x v="2"/>
    </i>
    <i>
      <x v="36"/>
      <x v="3296"/>
      <x v="2778"/>
      <x v="24"/>
    </i>
    <i r="1">
      <x v="3305"/>
      <x v="2787"/>
      <x v="24"/>
    </i>
    <i r="1">
      <x v="3307"/>
      <x v="2789"/>
      <x v="24"/>
    </i>
    <i r="1">
      <x v="3310"/>
      <x v="2792"/>
      <x v="24"/>
    </i>
    <i r="1">
      <x v="3602"/>
      <x v="3025"/>
      <x v="27"/>
    </i>
    <i>
      <x v="37"/>
      <x v="551"/>
      <x v="1152"/>
      <x v="3"/>
    </i>
    <i r="1">
      <x v="1849"/>
      <x v="1349"/>
      <x v="13"/>
    </i>
    <i r="1">
      <x v="2296"/>
      <x v="1967"/>
      <x v="17"/>
    </i>
    <i r="1">
      <x v="2688"/>
      <x v="782"/>
      <x v="19"/>
    </i>
    <i r="1">
      <x v="3816"/>
      <x v="455"/>
      <x v="25"/>
    </i>
    <i>
      <x v="40"/>
      <x v="159"/>
      <x v="2043"/>
      <x v="2"/>
    </i>
    <i r="1">
      <x v="1493"/>
      <x v="847"/>
      <x v="13"/>
    </i>
    <i r="1">
      <x v="3326"/>
      <x v="2806"/>
      <x v="25"/>
    </i>
    <i r="1">
      <x v="3393"/>
      <x v="2865"/>
      <x v="25"/>
    </i>
    <i r="1">
      <x v="3533"/>
      <x v="2980"/>
      <x v="25"/>
    </i>
    <i>
      <x v="41"/>
      <x v="652"/>
      <x v="1573"/>
      <x v="5"/>
    </i>
    <i r="1">
      <x v="967"/>
      <x v="1746"/>
      <x v="23"/>
    </i>
    <i r="1">
      <x v="2788"/>
      <x v="1704"/>
      <x v="19"/>
    </i>
    <i r="1">
      <x v="2791"/>
      <x v="1339"/>
      <x v="20"/>
    </i>
    <i r="1">
      <x v="2915"/>
      <x v="838"/>
      <x v="20"/>
    </i>
    <i>
      <x v="42"/>
      <x v="412"/>
      <x v="2613"/>
      <x v="2"/>
    </i>
    <i r="1">
      <x v="415"/>
      <x v="1677"/>
      <x v="3"/>
    </i>
    <i r="1">
      <x v="936"/>
      <x v="1922"/>
      <x v="5"/>
    </i>
    <i r="1">
      <x v="944"/>
      <x v="1639"/>
      <x v="5"/>
    </i>
    <i r="1">
      <x v="2708"/>
      <x v="2475"/>
      <x v="23"/>
    </i>
    <i>
      <x v="44"/>
      <x v="1669"/>
      <x v="2401"/>
      <x v="11"/>
    </i>
    <i r="1">
      <x v="1698"/>
      <x v="1638"/>
      <x v="13"/>
    </i>
    <i r="1">
      <x v="3448"/>
      <x v="1470"/>
      <x v="24"/>
    </i>
    <i r="1">
      <x v="3617"/>
      <x v="3038"/>
      <x v="26"/>
    </i>
    <i r="1">
      <x v="4039"/>
      <x v="584"/>
      <x v="27"/>
    </i>
    <i>
      <x v="45"/>
      <x v="665"/>
      <x v="1035"/>
      <x v="3"/>
    </i>
    <i r="1">
      <x v="1328"/>
      <x v="443"/>
      <x v="11"/>
    </i>
    <i r="1">
      <x v="1345"/>
      <x v="501"/>
      <x v="11"/>
    </i>
    <i r="1">
      <x v="1360"/>
      <x v="537"/>
      <x v="11"/>
    </i>
    <i r="1">
      <x v="2395"/>
      <x v="297"/>
      <x v="17"/>
    </i>
    <i>
      <x v="46"/>
      <x v="501"/>
      <x v="1893"/>
      <x v="2"/>
    </i>
    <i r="1">
      <x v="1116"/>
      <x v="379"/>
      <x v="6"/>
    </i>
    <i r="1">
      <x v="1375"/>
      <x v="1092"/>
      <x v="10"/>
    </i>
    <i r="1">
      <x v="2246"/>
      <x v="1127"/>
      <x v="16"/>
    </i>
    <i r="1">
      <x v="2271"/>
      <x v="2168"/>
      <x v="17"/>
    </i>
    <i>
      <x v="48"/>
      <x v="73"/>
      <x v="1218"/>
      <x v="3"/>
    </i>
    <i r="1">
      <x v="265"/>
      <x v="649"/>
      <x v="2"/>
    </i>
    <i r="1">
      <x v="791"/>
      <x v="1888"/>
      <x v="4"/>
    </i>
    <i r="1">
      <x v="1220"/>
      <x v="2477"/>
      <x v="9"/>
    </i>
    <i r="1">
      <x v="1484"/>
      <x v="2054"/>
      <x v="10"/>
    </i>
    <i>
      <x v="49"/>
      <x v="750"/>
      <x v="49"/>
      <x v="5"/>
    </i>
    <i r="1">
      <x v="2669"/>
      <x v="882"/>
      <x v="19"/>
    </i>
    <i r="1">
      <x v="3791"/>
      <x v="598"/>
      <x v="25"/>
    </i>
    <i r="1">
      <x v="3963"/>
      <x v="595"/>
      <x v="27"/>
    </i>
    <i r="1">
      <x v="4139"/>
      <x v="470"/>
      <x v="27"/>
    </i>
    <i>
      <x v="50"/>
      <x v="677"/>
      <x v="1667"/>
      <x v="4"/>
    </i>
    <i r="1">
      <x v="700"/>
      <x v="970"/>
      <x v="23"/>
    </i>
    <i r="1">
      <x v="3581"/>
      <x v="3015"/>
      <x v="24"/>
    </i>
    <i r="1">
      <x v="3691"/>
      <x v="3098"/>
      <x v="26"/>
    </i>
    <i r="1">
      <x v="3857"/>
      <x v="3218"/>
      <x v="25"/>
    </i>
    <i>
      <x v="51"/>
      <x v="144"/>
      <x v="133"/>
      <x v="5"/>
    </i>
    <i r="1">
      <x v="1639"/>
      <x v="2110"/>
      <x v="17"/>
    </i>
    <i r="1">
      <x v="1787"/>
      <x v="2762"/>
      <x v="13"/>
    </i>
    <i r="1">
      <x v="1814"/>
      <x v="1025"/>
      <x v="23"/>
    </i>
    <i r="1">
      <x v="1984"/>
      <x v="581"/>
      <x v="20"/>
    </i>
    <i>
      <x v="54"/>
      <x v="716"/>
      <x v="1623"/>
      <x v="5"/>
    </i>
    <i r="1">
      <x v="880"/>
      <x v="2319"/>
      <x v="6"/>
    </i>
    <i r="1">
      <x v="3397"/>
      <x v="1731"/>
      <x v="25"/>
    </i>
    <i r="1">
      <x v="3867"/>
      <x v="3227"/>
      <x v="25"/>
    </i>
    <i r="1">
      <x v="4026"/>
      <x v="3353"/>
      <x v="25"/>
    </i>
    <i>
      <x v="55"/>
      <x v="343"/>
      <x v="1503"/>
      <x v="2"/>
    </i>
    <i r="1">
      <x v="527"/>
      <x v="2131"/>
      <x v="3"/>
    </i>
    <i r="1">
      <x v="1405"/>
      <x v="2579"/>
      <x v="10"/>
    </i>
    <i r="1">
      <x v="2550"/>
      <x v="2335"/>
      <x v="18"/>
    </i>
    <i r="1">
      <x v="3114"/>
      <x v="1547"/>
      <x v="23"/>
    </i>
    <i>
      <x v="56"/>
      <x v="1824"/>
      <x v="2265"/>
      <x v="13"/>
    </i>
    <i r="1">
      <x v="2035"/>
      <x v="223"/>
      <x v="14"/>
    </i>
    <i r="1">
      <x v="2194"/>
      <x v="312"/>
      <x v="16"/>
    </i>
    <i r="1">
      <x v="2954"/>
      <x v="2310"/>
      <x v="23"/>
    </i>
    <i r="1">
      <x v="3603"/>
      <x v="3026"/>
      <x v="24"/>
    </i>
    <i>
      <x v="57"/>
      <x v="241"/>
      <x v="2272"/>
      <x v="3"/>
    </i>
    <i r="1">
      <x v="1490"/>
      <x v="260"/>
      <x v="10"/>
    </i>
    <i r="1">
      <x v="1822"/>
      <x v="1712"/>
      <x v="13"/>
    </i>
    <i r="1">
      <x v="2838"/>
      <x v="70"/>
      <x v="20"/>
    </i>
    <i r="1">
      <x v="3367"/>
      <x v="2841"/>
      <x v="26"/>
    </i>
    <i>
      <x v="59"/>
      <x v="799"/>
      <x v="2169"/>
      <x v="4"/>
    </i>
    <i r="1">
      <x v="1167"/>
      <x v="1882"/>
      <x v="9"/>
    </i>
    <i r="1">
      <x v="1309"/>
      <x v="1949"/>
      <x v="9"/>
    </i>
    <i r="1">
      <x v="1701"/>
      <x v="2644"/>
      <x v="12"/>
    </i>
    <i r="1">
      <x v="2329"/>
      <x v="2152"/>
      <x v="17"/>
    </i>
    <i>
      <x v="60"/>
      <x v="918"/>
      <x v="2740"/>
      <x v="5"/>
    </i>
    <i r="1">
      <x v="1565"/>
      <x v="373"/>
      <x v="11"/>
    </i>
    <i r="1">
      <x v="1872"/>
      <x v="1367"/>
      <x v="13"/>
    </i>
    <i r="1">
      <x v="2762"/>
      <x v="346"/>
      <x v="20"/>
    </i>
    <i r="1">
      <x v="3144"/>
      <x v="2469"/>
      <x v="23"/>
    </i>
    <i>
      <x v="61"/>
      <x v="978"/>
      <x v="263"/>
      <x v="6"/>
    </i>
    <i r="1">
      <x v="1997"/>
      <x v="723"/>
      <x v="16"/>
    </i>
    <i r="1">
      <x v="2775"/>
      <x v="575"/>
      <x v="20"/>
    </i>
    <i r="1">
      <x v="2926"/>
      <x v="775"/>
      <x v="20"/>
    </i>
    <i r="1">
      <x v="3818"/>
      <x v="3192"/>
      <x v="26"/>
    </i>
    <i>
      <x v="62"/>
      <x v="103"/>
      <x v="819"/>
      <x v="10"/>
    </i>
    <i r="1">
      <x v="146"/>
      <x v="815"/>
      <x v="9"/>
    </i>
    <i r="1">
      <x v="1242"/>
      <x v="79"/>
      <x v="10"/>
    </i>
    <i r="1">
      <x v="3180"/>
      <x v="653"/>
      <x v="23"/>
    </i>
    <i r="1">
      <x v="3269"/>
      <x v="1175"/>
      <x v="19"/>
    </i>
    <i>
      <x v="63"/>
      <x v="398"/>
      <x v="1899"/>
      <x v="2"/>
    </i>
    <i r="1">
      <x v="593"/>
      <x v="474"/>
      <x v="3"/>
    </i>
    <i r="1">
      <x v="1079"/>
      <x v="415"/>
      <x v="17"/>
    </i>
    <i r="1">
      <x v="2770"/>
      <x v="631"/>
      <x v="20"/>
    </i>
    <i r="1">
      <x v="3555"/>
      <x v="258"/>
      <x v="24"/>
    </i>
    <i>
      <x v="64"/>
      <x v="194"/>
      <x v="2715"/>
      <x v="5"/>
    </i>
    <i r="1">
      <x v="905"/>
      <x v="158"/>
      <x v="5"/>
    </i>
    <i r="1">
      <x v="907"/>
      <x v="1301"/>
      <x v="5"/>
    </i>
    <i r="1">
      <x v="1050"/>
      <x v="378"/>
      <x v="6"/>
    </i>
    <i r="1">
      <x v="1154"/>
      <x v="605"/>
      <x v="7"/>
    </i>
    <i>
      <x v="65"/>
      <x v="278"/>
      <x v="1068"/>
      <x v="2"/>
    </i>
    <i r="1">
      <x v="751"/>
      <x v="194"/>
      <x v="4"/>
    </i>
    <i r="1">
      <x v="796"/>
      <x v="2320"/>
      <x v="11"/>
    </i>
    <i r="1">
      <x v="2750"/>
      <x v="1603"/>
      <x v="19"/>
    </i>
    <i r="1">
      <x v="2944"/>
      <x v="813"/>
      <x v="20"/>
    </i>
    <i>
      <x v="66"/>
      <x v="270"/>
      <x v="1341"/>
      <x v="2"/>
    </i>
    <i r="1">
      <x v="514"/>
      <x v="166"/>
      <x v="3"/>
    </i>
    <i r="1">
      <x v="557"/>
      <x v="1349"/>
      <x v="3"/>
    </i>
    <i r="1">
      <x v="2650"/>
      <x v="1342"/>
      <x v="19"/>
    </i>
    <i r="1">
      <x v="4031"/>
      <x v="3356"/>
      <x v="25"/>
    </i>
    <i>
      <x v="67"/>
      <x v="71"/>
      <x v="1261"/>
      <x v="4"/>
    </i>
    <i r="1">
      <x v="465"/>
      <x v="2182"/>
      <x v="2"/>
    </i>
    <i r="1">
      <x v="1894"/>
      <x v="384"/>
      <x v="19"/>
    </i>
    <i r="1">
      <x v="3415"/>
      <x v="2882"/>
      <x v="24"/>
    </i>
    <i r="1">
      <x v="4123"/>
      <x v="3421"/>
      <x v="27"/>
    </i>
    <i>
      <x v="68"/>
      <x v="162"/>
      <x v="147"/>
      <x v="9"/>
    </i>
    <i r="1">
      <x v="379"/>
      <x v="1983"/>
      <x v="2"/>
    </i>
    <i r="1">
      <x v="3315"/>
      <x v="2797"/>
      <x v="24"/>
    </i>
    <i r="1">
      <x v="3589"/>
      <x v="3009"/>
      <x v="24"/>
    </i>
    <i r="1">
      <x v="3630"/>
      <x v="3046"/>
      <x v="26"/>
    </i>
    <i>
      <x v="69"/>
      <x v="1642"/>
      <x v="2747"/>
      <x v="11"/>
    </i>
    <i r="1">
      <x v="1736"/>
      <x v="2389"/>
      <x v="12"/>
    </i>
    <i r="1">
      <x v="1758"/>
      <x v="1847"/>
      <x v="12"/>
    </i>
    <i r="1">
      <x v="3663"/>
      <x v="3072"/>
      <x v="26"/>
    </i>
    <i r="1">
      <x v="3675"/>
      <x v="3084"/>
      <x v="24"/>
    </i>
    <i>
      <x v="70"/>
      <x v="54"/>
      <x v="1452"/>
      <x v="10"/>
    </i>
    <i r="1">
      <x v="167"/>
      <x v="1483"/>
      <x v="4"/>
    </i>
    <i r="1">
      <x v="1513"/>
      <x v="2175"/>
      <x v="10"/>
    </i>
    <i r="1">
      <x v="2441"/>
      <x v="2046"/>
      <x v="17"/>
    </i>
    <i r="1">
      <x v="3524"/>
      <x v="2971"/>
      <x v="24"/>
    </i>
    <i>
      <x v="71"/>
      <x v="289"/>
      <x v="2618"/>
      <x/>
    </i>
    <i r="1">
      <x v="385"/>
      <x v="27"/>
      <x v="3"/>
    </i>
    <i r="1">
      <x v="523"/>
      <x v="803"/>
      <x v="3"/>
    </i>
    <i r="1">
      <x v="3059"/>
      <x v="807"/>
      <x v="21"/>
    </i>
    <i r="1">
      <x v="3658"/>
      <x v="3067"/>
      <x v="26"/>
    </i>
    <i>
      <x v="72"/>
      <x v="1833"/>
      <x v="1717"/>
      <x v="12"/>
    </i>
    <i r="1">
      <x v="2939"/>
      <x v="2762"/>
      <x v="20"/>
    </i>
    <i r="1">
      <x v="2952"/>
      <x v="954"/>
      <x v="23"/>
    </i>
    <i r="1">
      <x v="3094"/>
      <x v="2252"/>
      <x v="21"/>
    </i>
    <i r="1">
      <x v="4030"/>
      <x v="3355"/>
      <x v="27"/>
    </i>
    <i>
      <x v="73"/>
      <x v="713"/>
      <x v="297"/>
      <x v="5"/>
    </i>
    <i r="1">
      <x v="1653"/>
      <x v="1091"/>
      <x v="12"/>
    </i>
    <i r="1">
      <x v="1786"/>
      <x v="382"/>
      <x v="12"/>
    </i>
    <i r="1">
      <x v="2948"/>
      <x v="220"/>
      <x v="20"/>
    </i>
    <i r="1">
      <x v="4057"/>
      <x v="398"/>
      <x v="25"/>
    </i>
    <i>
      <x v="74"/>
      <x v="668"/>
      <x v="2282"/>
      <x v="4"/>
    </i>
    <i r="1">
      <x v="1127"/>
      <x v="2620"/>
      <x v="7"/>
    </i>
    <i r="1">
      <x v="2649"/>
      <x v="1971"/>
      <x v="18"/>
    </i>
    <i r="1">
      <x v="3238"/>
      <x v="1831"/>
      <x v="23"/>
    </i>
    <i r="1">
      <x v="3511"/>
      <x v="2959"/>
      <x v="24"/>
    </i>
    <i>
      <x v="76"/>
      <x v="572"/>
      <x v="1591"/>
      <x v="3"/>
    </i>
    <i r="1">
      <x v="1039"/>
      <x v="2727"/>
      <x v="6"/>
    </i>
    <i r="1">
      <x v="1913"/>
      <x v="329"/>
      <x v="18"/>
    </i>
    <i r="1">
      <x v="2369"/>
      <x v="950"/>
      <x v="18"/>
    </i>
    <i r="1">
      <x v="3202"/>
      <x v="722"/>
      <x v="23"/>
    </i>
    <i>
      <x v="78"/>
      <x v="328"/>
      <x v="2395"/>
      <x v="2"/>
    </i>
    <i r="1">
      <x v="347"/>
      <x v="1315"/>
      <x v="2"/>
    </i>
    <i r="1">
      <x v="1019"/>
      <x v="2373"/>
      <x v="6"/>
    </i>
    <i r="1">
      <x v="1559"/>
      <x v="2134"/>
      <x v="12"/>
    </i>
    <i r="1">
      <x v="3795"/>
      <x v="3177"/>
      <x v="25"/>
    </i>
    <i>
      <x v="79"/>
      <x v="180"/>
      <x v="415"/>
      <x v="2"/>
    </i>
    <i r="1">
      <x v="419"/>
      <x v="2055"/>
      <x v="2"/>
    </i>
    <i r="1">
      <x v="2572"/>
      <x v="297"/>
      <x v="18"/>
    </i>
    <i r="1">
      <x v="3402"/>
      <x v="2871"/>
      <x v="26"/>
    </i>
    <i r="1">
      <x v="3491"/>
      <x v="2942"/>
      <x v="24"/>
    </i>
    <i>
      <x v="80"/>
      <x v="637"/>
      <x v="840"/>
      <x v="5"/>
    </i>
    <i r="1">
      <x v="1801"/>
      <x v="2055"/>
      <x v="12"/>
    </i>
    <i r="1">
      <x v="2245"/>
      <x v="1535"/>
      <x v="17"/>
    </i>
    <i r="1">
      <x v="2739"/>
      <x v="1289"/>
      <x v="20"/>
    </i>
    <i r="1">
      <x v="3734"/>
      <x v="3135"/>
      <x v="25"/>
    </i>
    <i>
      <x v="82"/>
      <x v="443"/>
      <x v="1845"/>
      <x v="2"/>
    </i>
    <i r="1">
      <x v="2671"/>
      <x v="318"/>
      <x v="18"/>
    </i>
    <i r="1">
      <x v="3268"/>
      <x v="1210"/>
      <x v="12"/>
    </i>
    <i r="1">
      <x v="3271"/>
      <x v="1179"/>
      <x v="12"/>
    </i>
    <i r="1">
      <x v="3275"/>
      <x v="1161"/>
      <x v="12"/>
    </i>
    <i>
      <x v="83"/>
      <x v="3350"/>
      <x v="2827"/>
      <x v="25"/>
    </i>
    <i r="1">
      <x v="3396"/>
      <x v="2868"/>
      <x v="24"/>
    </i>
    <i r="1">
      <x v="3497"/>
      <x v="2948"/>
      <x v="25"/>
    </i>
    <i>
      <x v="84"/>
      <x v="3714"/>
      <x v="3117"/>
      <x v="26"/>
    </i>
    <i t="grand">
      <x/>
    </i>
  </rowItems>
  <colItems count="1">
    <i/>
  </colItems>
  <pageFields count="2">
    <pageField fld="3" hier="-1"/>
    <pageField fld="15" item="2" hier="-1"/>
  </pageFields>
  <dataFields count="1">
    <dataField name="Sum of Rank" fld="14" baseField="0" baseItem="0"/>
  </dataFields>
  <pivotTableStyleInfo name="PivotStyleLight16" showRowHeaders="1" showColHeaders="1" showRowStripes="0" showColStripes="0" showLastColumn="1"/>
  <filters count="1">
    <filter fld="1" type="valueLessThanOrEqual" evalOrder="-1" id="2" iMeasureFld="0">
      <autoFilter ref="A1">
        <filterColumn colId="0">
          <customFilters>
            <customFilter operator="lessThanOrEqual" val="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0A097-EA98-48F1-8454-B07EB5F18EA4}" name="PivotTable5" cacheId="1015" applyNumberFormats="0" applyBorderFormats="0" applyFontFormats="0" applyPatternFormats="0" applyAlignmentFormats="0" applyWidthHeightFormats="1" dataCaption="Values" grandTotalCaption=" Average" updatedVersion="8" minRefreshableVersion="3" useAutoFormatting="1" subtotalHiddenItems="1" itemPrintTitles="1" createdVersion="8" indent="0" compact="0" compactData="0" multipleFieldFilters="0" colHeaderCaption="Month">
  <location ref="B3:F11" firstHeaderRow="1" firstDataRow="2" firstDataCol="2"/>
  <pivotFields count="4">
    <pivotField axis="axisRow" subtotalCaption="? Average" compact="0" allDrilled="1" outline="0" subtotalTop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</pivotField>
    <pivotField axis="axisRow" compact="0" allDrilled="1" outline="0" subtotalTop="0" showAll="0" dataSourceSort="1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Audit Month" axis="axisCol" compact="0" allDrilled="1" outline="0" subtotalTop="0" showAll="0" dataSourceSort="1" defaultAttributeDrillState="1">
      <items count="3">
        <item n="January" x="0"/>
        <item x="1"/>
        <item t="default"/>
      </items>
    </pivotField>
    <pivotField dataField="1" compact="0" outline="0" subtotalTop="0" showAll="0"/>
  </pivotFields>
  <rowFields count="2">
    <field x="0"/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Audit Score" fld="3" subtotal="average" baseField="0" baseItem="0"/>
  </dataFields>
  <formats count="10">
    <format dxfId="44">
      <pivotArea outline="0" collapsedLevelsAreSubtotals="1" fieldPosition="0"/>
    </format>
    <format dxfId="45">
      <pivotArea field="2" type="button" dataOnly="0" labelOnly="1" outline="0" axis="axisCol" fieldPosition="0"/>
    </format>
    <format dxfId="46">
      <pivotArea type="topRight" dataOnly="0" labelOnly="1" outline="0" fieldPosition="0"/>
    </format>
    <format dxfId="47">
      <pivotArea dataOnly="0" labelOnly="1" fieldPosition="0">
        <references count="1">
          <reference field="2" count="0"/>
        </references>
      </pivotArea>
    </format>
    <format dxfId="48">
      <pivotArea dataOnly="0" labelOnly="1" grandCol="1" outline="0" fieldPosition="0"/>
    </format>
    <format dxfId="49">
      <pivotArea outline="0" collapsedLevelsAreSubtotals="1" fieldPosition="0"/>
    </format>
    <format dxfId="50">
      <pivotArea field="2" type="button" dataOnly="0" labelOnly="1" outline="0" axis="axisCol" fieldPosition="0"/>
    </format>
    <format dxfId="51">
      <pivotArea type="topRight" dataOnly="0" labelOnly="1" outline="0" fieldPosition="0"/>
    </format>
    <format dxfId="52">
      <pivotArea dataOnly="0" labelOnly="1" fieldPosition="0">
        <references count="1">
          <reference field="2" count="0"/>
        </references>
      </pivotArea>
    </format>
    <format dxfId="53">
      <pivotArea dataOnly="0" labelOnly="1" grandCol="1" outline="0" fieldPosition="0"/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Audit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8" showRowHeaders="1" showColHeaders="1" showRowStripes="0" showColStripes="0" showLastColumn="1"/>
  <rowHierarchiesUsage count="2">
    <rowHierarchyUsage hierarchyUsage="4"/>
    <rowHierarchyUsage hierarchyUsage="0"/>
  </rowHierarchiesUsage>
  <colHierarchiesUsage count="1"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udit Questions.xlsx!TicketAudit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821567-55EE-4BCC-BE29-6FC78969E7BB}" name="DataExtract" displayName="DataExtract" ref="A1:O4149" totalsRowShown="0" headerRowDxfId="43" dataDxfId="42" tableBorderDxfId="41">
  <autoFilter ref="A1:O4149" xr:uid="{2780A5FF-5BDE-4D15-B6C4-08FF4590E98B}"/>
  <tableColumns count="15">
    <tableColumn id="1" xr3:uid="{B03BE0E7-76FB-46E6-AA22-9FF81BAA4FB6}" name="Subject" dataDxfId="40"/>
    <tableColumn id="2" xr3:uid="{A821F4B8-43E9-45E3-B883-A842FB116B71}" name="RequestID" dataDxfId="39"/>
    <tableColumn id="3" xr3:uid="{DF2BC00E-65B1-4D91-9FA9-3627CEF6B50D}" name="Requester" dataDxfId="38"/>
    <tableColumn id="4" xr3:uid="{15D4BDD6-1E0F-4DA4-A516-0E60224B56CA}" name="Group" dataDxfId="37"/>
    <tableColumn id="5" xr3:uid="{5B9D3A44-0581-4670-952A-AAF83E5A3D45}" name="Technician" dataDxfId="36"/>
    <tableColumn id="6" xr3:uid="{4C7E36F1-E263-4F51-9D1E-EF8B76AA26B4}" name="Created Time" dataDxfId="35"/>
    <tableColumn id="7" xr3:uid="{87301FB1-ECAA-4F43-AAA2-8BD65FBD5440}" name="Response Due By Time" dataDxfId="34"/>
    <tableColumn id="8" xr3:uid="{BF3DC4B8-095A-4290-B72C-2B1DD340F211}" name="First Response Overdue Status" dataDxfId="33"/>
    <tableColumn id="9" xr3:uid="{403FED26-F241-4469-92FB-44975CECE088}" name="Due By Time" dataDxfId="32"/>
    <tableColumn id="10" xr3:uid="{DBBF5F5E-52E7-4C3B-BE9D-A3C249DBFD3F}" name="Overdue Status" dataDxfId="31"/>
    <tableColumn id="11" xr3:uid="{FCC6DF40-CC08-45E7-97E3-11F1DB143DB2}" name="Completed Time" dataDxfId="30"/>
    <tableColumn id="13" xr3:uid="{8285D5CA-E652-4719-9F8C-3845C7963C34}" name="Manager" dataDxfId="29">
      <calculatedColumnFormula>VLOOKUP(DataExtract[[#This Row],[Technician]],'Technician List'!$A:$B,2,FALSE)</calculatedColumnFormula>
    </tableColumn>
    <tableColumn id="12" xr3:uid="{616A55AD-CE54-4F3B-BB7D-31B242FF8A0D}" name="Completed Date" dataDxfId="28">
      <calculatedColumnFormula>DATEVALUE(TEXT(DataExtract[[#This Row],[Completed Time]], "MM/DD/YYYY"))</calculatedColumnFormula>
    </tableColumn>
    <tableColumn id="14" xr3:uid="{B0F32E26-1102-4B9D-8D6B-B5CA865F3DCB}" name="Random" dataDxfId="27">
      <calculatedColumnFormula>RAND()</calculatedColumnFormula>
    </tableColumn>
    <tableColumn id="15" xr3:uid="{64E177D9-0A10-4FDD-A925-1F4036EA4BE9}" name="Rank" dataDxfId="26">
      <calculatedColumnFormula>COUNTIFS(DataExtract[Technician],DataExtract[[#This Row],[Technician]], DataExtract[Random], "&lt;="&amp;DataExtract[[#This Row],[Random]])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F283E4-9983-4EE6-BA27-EDE7C46D2334}" name="QuestionsTable" displayName="QuestionsTable" ref="A1:C9" totalsRowShown="0">
  <autoFilter ref="A1:C9" xr:uid="{F4F283E4-9983-4EE6-BA27-EDE7C46D2334}"/>
  <tableColumns count="3">
    <tableColumn id="1" xr3:uid="{CCB4A63C-2579-4741-A840-05793A4BE40E}" name="Question" dataDxfId="25"/>
    <tableColumn id="2" xr3:uid="{1E46F3A8-48CD-4A07-A697-3EFD094A1B5C}" name="Field Type" dataDxfId="24"/>
    <tableColumn id="3" xr3:uid="{81640518-28CD-4930-9BE2-249D6AC4DB58}" name="Point" dataDxfId="23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E802054-87A1-46F2-9C06-B544D7EFA98F}" name="Table13" displayName="Table13" ref="A1:B92" totalsRowShown="0" headerRowBorderDxfId="21" tableBorderDxfId="22">
  <autoFilter ref="A1:B92" xr:uid="{DE802054-87A1-46F2-9C06-B544D7EFA98F}"/>
  <sortState xmlns:xlrd2="http://schemas.microsoft.com/office/spreadsheetml/2017/richdata2" ref="A2:B92">
    <sortCondition ref="A1:A92"/>
  </sortState>
  <tableColumns count="2">
    <tableColumn id="1" xr3:uid="{CAE57C7F-7B53-497A-A09F-F1FFA2EC19E6}" name="Technician"/>
    <tableColumn id="2" xr3:uid="{64DC342F-79CD-43C1-BB49-CE577ABE8DDE}" name="Manager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F16DF3A-0FC3-4C4F-BD1F-D7CC624D1EBF}" name="TicketAudit" displayName="TicketAudit" ref="A2:S587" totalsRowShown="0" headerRowDxfId="20" dataDxfId="19">
  <autoFilter ref="A2:S587" xr:uid="{7F16DF3A-0FC3-4C4F-BD1F-D7CC624D1EBF}">
    <filterColumn colId="3">
      <filters>
        <dateGroupItem year="2025" month="2" dateTimeGrouping="month"/>
      </filters>
    </filterColumn>
    <filterColumn colId="4">
      <filters>
        <filter val="C M, Saravanan"/>
      </filters>
    </filterColumn>
  </autoFilter>
  <tableColumns count="19">
    <tableColumn id="3" xr3:uid="{B30B96BC-90AA-487F-9804-BACFBE9A94D0}" name="Technician" dataDxfId="18"/>
    <tableColumn id="1" xr3:uid="{81F67C39-92C6-4D49-9FCC-9F5F7451E8ED}" name="Request ID" dataDxfId="17"/>
    <tableColumn id="2" xr3:uid="{9F03EE52-18E1-4F36-8C05-A83C763487DD}" name="Subject" dataDxfId="16"/>
    <tableColumn id="4" xr3:uid="{6043B610-14C3-4F15-8CA7-39B26C6C3F6D}" name="Completed Date" dataDxfId="15"/>
    <tableColumn id="5" xr3:uid="{CCA6525B-9F16-4EE7-8243-939B2457C1C3}" name="Manager" dataDxfId="14">
      <calculatedColumnFormula>VLOOKUP(A3,'Technician List'!A:B,2,FALSE)</calculatedColumnFormula>
    </tableColumn>
    <tableColumn id="6" xr3:uid="{199E3C61-CCA4-474A-AC7F-12320ABDBE39}" name="Has the &quot;Requester Name&quot; been updated to reflect who the ticket is for? (Section 2b)" dataDxfId="13"/>
    <tableColumn id="7" xr3:uid="{5F10DA1D-D04A-4BD3-942E-FE3EAB40E094}" name="Has the ticket &quot;Subject&quot; been updated to leverage the naming convention &quot;SERVICE - Brief Description of Issue or Request&quot;? (Section 5a ix)" dataDxfId="12"/>
    <tableColumn id="8" xr3:uid="{BE27E903-C5CA-4E73-9C23-25653ED83F33}" name="Did the technician search for and note a relevant Solution article, if one exists? (Section 8b)" dataDxfId="11"/>
    <tableColumn id="9" xr3:uid="{BB8CFE46-ABBC-44F1-AEB4-50490A0F2BA5}" name="Did the technician provide clear and detailed notes, documenting all steps taking during troubleshooting? (Section 9)" dataDxfId="10"/>
    <tableColumn id="10" xr3:uid="{DA629D3A-6ECE-478E-81EC-F0CD7D9F0F3E}" name="Are the resolutions notes clearly and fully documented, including the exact steps taken for resolution? (Section 10a)" dataDxfId="9"/>
    <tableColumn id="11" xr3:uid="{0554F5A3-8311-4F0B-9667-A52B9C798E60}" name="If no solution article existed, did the technician submit a new solution article request? (Section 10e)" dataDxfId="8"/>
    <tableColumn id="20" xr3:uid="{49D38B7F-5798-42FB-80DA-FF4AD875A37B}" name="Notes" dataDxfId="7"/>
    <tableColumn id="12" xr3:uid="{EA7276E8-9198-497C-A58E-E270530E55BA}" name="Q.1" dataDxfId="6">
      <calculatedColumnFormula>IF(TicketAudit[[#This Row],[Has the "Requester Name" been updated to reflect who the ticket is for? (Section 2b)]]="Yes",VLOOKUP(F$2,Questions!$A:$C,3,FALSE),0)</calculatedColumnFormula>
    </tableColumn>
    <tableColumn id="13" xr3:uid="{DF0BDF3E-CC01-46DE-AB9D-8D26B95861D5}" name="Q.2" dataDxfId="5">
      <calculatedColumnFormula>IF(G3="Yes",7.5,0)</calculatedColumnFormula>
    </tableColumn>
    <tableColumn id="14" xr3:uid="{F77436BB-A8B9-4442-AF39-5CDE6AF37EDE}" name="Q.3" dataDxfId="4">
      <calculatedColumnFormula>IF(H3="Yes",7.5,0)</calculatedColumnFormula>
    </tableColumn>
    <tableColumn id="15" xr3:uid="{FAEFA5C2-F1C1-4BE3-AA9B-F0CB6EE22820}" name="Q.4" dataDxfId="3">
      <calculatedColumnFormula>IF(I3="Yes",12.5,0)</calculatedColumnFormula>
    </tableColumn>
    <tableColumn id="16" xr3:uid="{52CFC013-3996-4432-AF06-5142129913DA}" name="Q.5" dataDxfId="2">
      <calculatedColumnFormula>IF(J3="Yes",12.5,0)</calculatedColumnFormula>
    </tableColumn>
    <tableColumn id="17" xr3:uid="{A57F81EE-B636-4C3C-80B8-320329EBE80D}" name="Q.6" dataDxfId="1">
      <calculatedColumnFormula>IF(K3="Yes",VLOOKUP(K$2,Questions!$A:$C,3,FALSE),IF(K3="n/a - Existing Article",5,0))</calculatedColumnFormula>
    </tableColumn>
    <tableColumn id="18" xr3:uid="{FFB36F59-1B2C-42F7-A739-C9D3DC0B26DD}" name="Audit Score" dataDxfId="0">
      <calculatedColumnFormula>SUM(TicketAudit[[#This Row],[Q.1]:[Q.6]])/10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B5FDA-762B-4639-9FD6-96B1DEC1C7A2}">
  <sheetPr>
    <tabColor theme="8"/>
    <pageSetUpPr autoPageBreaks="0"/>
  </sheetPr>
  <dimension ref="B1:C20"/>
  <sheetViews>
    <sheetView showGridLines="0" workbookViewId="0"/>
  </sheetViews>
  <sheetFormatPr defaultColWidth="8.85546875" defaultRowHeight="14.45"/>
  <cols>
    <col min="1" max="1" width="3.7109375" style="4" customWidth="1"/>
    <col min="2" max="2" width="3.7109375" style="11" customWidth="1"/>
    <col min="3" max="3" width="100.7109375" style="4" customWidth="1"/>
    <col min="4" max="16384" width="8.85546875" style="4"/>
  </cols>
  <sheetData>
    <row r="1" spans="2:3" ht="15" thickBot="1"/>
    <row r="2" spans="2:3" ht="30" customHeight="1">
      <c r="B2" s="66" t="s">
        <v>0</v>
      </c>
      <c r="C2" s="67"/>
    </row>
    <row r="3" spans="2:3" ht="28.9" customHeight="1">
      <c r="B3" s="68" t="s">
        <v>1</v>
      </c>
      <c r="C3" s="69"/>
    </row>
    <row r="4" spans="2:3" ht="18">
      <c r="B4" s="23">
        <v>1</v>
      </c>
      <c r="C4" s="24" t="s">
        <v>2</v>
      </c>
    </row>
    <row r="5" spans="2:3" ht="72">
      <c r="B5" s="25"/>
      <c r="C5" s="26" t="s">
        <v>3</v>
      </c>
    </row>
    <row r="6" spans="2:3" s="1" customFormat="1" ht="18">
      <c r="B6" s="23">
        <v>2</v>
      </c>
      <c r="C6" s="24" t="s">
        <v>4</v>
      </c>
    </row>
    <row r="7" spans="2:3" ht="28.9">
      <c r="B7" s="25"/>
      <c r="C7" s="26" t="s">
        <v>5</v>
      </c>
    </row>
    <row r="8" spans="2:3" ht="18">
      <c r="B8" s="23">
        <v>3</v>
      </c>
      <c r="C8" s="24" t="s">
        <v>6</v>
      </c>
    </row>
    <row r="9" spans="2:3" ht="28.9">
      <c r="B9" s="25"/>
      <c r="C9" s="26" t="s">
        <v>7</v>
      </c>
    </row>
    <row r="10" spans="2:3" s="1" customFormat="1" ht="18">
      <c r="B10" s="23">
        <v>4</v>
      </c>
      <c r="C10" s="24" t="s">
        <v>8</v>
      </c>
    </row>
    <row r="11" spans="2:3" ht="28.9">
      <c r="B11" s="25"/>
      <c r="C11" s="26" t="s">
        <v>9</v>
      </c>
    </row>
    <row r="12" spans="2:3" s="1" customFormat="1" ht="18">
      <c r="B12" s="23">
        <v>5</v>
      </c>
      <c r="C12" s="24" t="s">
        <v>10</v>
      </c>
    </row>
    <row r="13" spans="2:3">
      <c r="B13" s="25"/>
      <c r="C13" s="26" t="s">
        <v>11</v>
      </c>
    </row>
    <row r="14" spans="2:3" s="1" customFormat="1" ht="18">
      <c r="B14" s="23">
        <v>6</v>
      </c>
      <c r="C14" s="24" t="s">
        <v>12</v>
      </c>
    </row>
    <row r="15" spans="2:3" ht="28.9">
      <c r="B15" s="25"/>
      <c r="C15" s="26" t="s">
        <v>13</v>
      </c>
    </row>
    <row r="16" spans="2:3" s="1" customFormat="1" ht="18">
      <c r="B16" s="23">
        <v>7</v>
      </c>
      <c r="C16" s="24" t="s">
        <v>14</v>
      </c>
    </row>
    <row r="17" spans="2:3">
      <c r="B17" s="25"/>
      <c r="C17" s="26" t="s">
        <v>15</v>
      </c>
    </row>
    <row r="18" spans="2:3">
      <c r="B18" s="25"/>
      <c r="C18" s="26" t="s">
        <v>16</v>
      </c>
    </row>
    <row r="19" spans="2:3">
      <c r="B19" s="25"/>
      <c r="C19" s="26" t="s">
        <v>17</v>
      </c>
    </row>
    <row r="20" spans="2:3" ht="15" thickBot="1">
      <c r="B20" s="70" t="s">
        <v>18</v>
      </c>
      <c r="C20" s="71"/>
    </row>
  </sheetData>
  <mergeCells count="3">
    <mergeCell ref="B2:C2"/>
    <mergeCell ref="B3:C3"/>
    <mergeCell ref="B20:C20"/>
  </mergeCells>
  <pageMargins left="0.7" right="0.7" top="0.75" bottom="0.75" header="0.3" footer="0.3"/>
  <pageSetup orientation="portrait" r:id="rId1"/>
  <customProperties>
    <customPr name="OrphanNamesChecke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998A4-5AA9-48B5-855E-AAFFF9636CFD}">
  <sheetPr>
    <tabColor rgb="FFFFC000"/>
    <outlinePr summaryBelow="0"/>
    <pageSetUpPr autoPageBreaks="0"/>
  </sheetPr>
  <dimension ref="A1:O4149"/>
  <sheetViews>
    <sheetView showGridLines="0" workbookViewId="0">
      <selection activeCell="G13" sqref="G13"/>
    </sheetView>
  </sheetViews>
  <sheetFormatPr defaultColWidth="8.85546875" defaultRowHeight="14.45"/>
  <cols>
    <col min="1" max="1" width="31.7109375" style="4" customWidth="1"/>
    <col min="2" max="2" width="13.28515625" style="3" customWidth="1"/>
    <col min="3" max="4" width="21.7109375" style="3" customWidth="1"/>
    <col min="5" max="5" width="21.7109375" style="4" customWidth="1"/>
    <col min="6" max="6" width="15.28515625" style="3" bestFit="1" customWidth="1"/>
    <col min="7" max="7" width="23.5703125" style="3" bestFit="1" customWidth="1"/>
    <col min="8" max="10" width="16.7109375" style="3" customWidth="1"/>
    <col min="11" max="11" width="18.28515625" style="38" customWidth="1"/>
    <col min="12" max="12" width="18.28515625" style="3" customWidth="1"/>
    <col min="13" max="13" width="15.28515625" style="19" bestFit="1" customWidth="1"/>
    <col min="14" max="15" width="15.28515625" style="6" bestFit="1" customWidth="1"/>
    <col min="16" max="16384" width="8.85546875" style="3"/>
  </cols>
  <sheetData>
    <row r="1" spans="1:15" s="4" customFormat="1" ht="28.9">
      <c r="A1" s="4" t="s">
        <v>19</v>
      </c>
      <c r="B1" s="4" t="s">
        <v>20</v>
      </c>
      <c r="C1" s="4" t="s">
        <v>21</v>
      </c>
      <c r="D1" s="4" t="s">
        <v>22</v>
      </c>
      <c r="E1" s="4" t="s">
        <v>23</v>
      </c>
      <c r="F1" s="4" t="s">
        <v>24</v>
      </c>
      <c r="G1" s="4" t="s">
        <v>25</v>
      </c>
      <c r="H1" s="4" t="s">
        <v>26</v>
      </c>
      <c r="I1" s="4" t="s">
        <v>27</v>
      </c>
      <c r="J1" s="4" t="s">
        <v>28</v>
      </c>
      <c r="K1" s="37" t="s">
        <v>29</v>
      </c>
      <c r="L1" s="35" t="s">
        <v>30</v>
      </c>
      <c r="M1" s="39" t="s">
        <v>31</v>
      </c>
      <c r="N1" s="36" t="s">
        <v>32</v>
      </c>
      <c r="O1" s="36" t="s">
        <v>33</v>
      </c>
    </row>
    <row r="2" spans="1:15" ht="28.15" customHeight="1">
      <c r="A2" s="4" t="s">
        <v>34</v>
      </c>
      <c r="B2" s="3" t="s">
        <v>35</v>
      </c>
      <c r="C2" s="3" t="s">
        <v>36</v>
      </c>
      <c r="D2" s="3" t="s">
        <v>37</v>
      </c>
      <c r="E2" s="4" t="s">
        <v>38</v>
      </c>
      <c r="F2" s="3" t="s">
        <v>39</v>
      </c>
      <c r="G2" s="3" t="s">
        <v>40</v>
      </c>
      <c r="H2" s="3" t="s">
        <v>41</v>
      </c>
      <c r="I2" s="3" t="s">
        <v>42</v>
      </c>
      <c r="J2" s="3" t="s">
        <v>41</v>
      </c>
      <c r="K2" s="38" t="s">
        <v>43</v>
      </c>
      <c r="L2" s="3" t="str">
        <f>VLOOKUP(DataExtract[[#This Row],[Technician]],'Technician List'!$A:$B,2,FALSE)</f>
        <v>Persells, Joe</v>
      </c>
      <c r="M2" s="19">
        <f>DATEVALUE(TEXT(DataExtract[[#This Row],[Completed Time]], "MM/DD/YYYY"))</f>
        <v>45695</v>
      </c>
      <c r="N2" s="6">
        <f t="shared" ref="N2" ca="1" si="0">RAND()</f>
        <v>0.67648354873426886</v>
      </c>
      <c r="O2" s="6">
        <f ca="1">COUNTIFS(DataExtract[Technician],DataExtract[[#This Row],[Technician]], DataExtract[Random], "&lt;="&amp;DataExtract[[#This Row],[Random]])</f>
        <v>11</v>
      </c>
    </row>
    <row r="3" spans="1:15" ht="26.45">
      <c r="A3" s="51" t="s">
        <v>44</v>
      </c>
      <c r="B3" s="52" t="s">
        <v>45</v>
      </c>
      <c r="C3" s="53" t="s">
        <v>46</v>
      </c>
      <c r="D3" s="54" t="s">
        <v>47</v>
      </c>
      <c r="E3" s="55" t="s">
        <v>48</v>
      </c>
      <c r="F3" s="56" t="s">
        <v>49</v>
      </c>
      <c r="G3" s="56" t="s">
        <v>50</v>
      </c>
      <c r="H3" s="56" t="s">
        <v>41</v>
      </c>
      <c r="I3" s="56" t="s">
        <v>51</v>
      </c>
      <c r="J3" s="57" t="s">
        <v>52</v>
      </c>
      <c r="K3" s="58" t="s">
        <v>53</v>
      </c>
      <c r="L3" s="3" t="str">
        <f>VLOOKUP(DataExtract[[#This Row],[Technician]],'Technician List'!$A:$B,2,FALSE)</f>
        <v>C M, Saravanan</v>
      </c>
      <c r="M3" s="59">
        <f>DATEVALUE(TEXT(DataExtract[[#This Row],[Completed Time]], "MM/DD/YYYY"))</f>
        <v>45691</v>
      </c>
      <c r="N3" s="60">
        <f t="shared" ref="N3:N66" ca="1" si="1">RAND()</f>
        <v>0.73904804025652682</v>
      </c>
      <c r="O3" s="60">
        <f ca="1">COUNTIFS(DataExtract[Technician],DataExtract[[#This Row],[Technician]], DataExtract[Random], "&lt;="&amp;DataExtract[[#This Row],[Random]])</f>
        <v>55</v>
      </c>
    </row>
    <row r="4" spans="1:15" ht="26.45">
      <c r="A4" s="51" t="s">
        <v>54</v>
      </c>
      <c r="B4" s="52" t="s">
        <v>55</v>
      </c>
      <c r="C4" s="53" t="s">
        <v>56</v>
      </c>
      <c r="D4" s="54" t="s">
        <v>57</v>
      </c>
      <c r="E4" s="55" t="s">
        <v>58</v>
      </c>
      <c r="F4" s="56" t="s">
        <v>59</v>
      </c>
      <c r="G4" s="56" t="s">
        <v>60</v>
      </c>
      <c r="H4" s="56" t="s">
        <v>52</v>
      </c>
      <c r="I4" s="56" t="s">
        <v>61</v>
      </c>
      <c r="J4" s="57" t="s">
        <v>41</v>
      </c>
      <c r="K4" s="58" t="s">
        <v>62</v>
      </c>
      <c r="L4" s="3" t="str">
        <f>VLOOKUP(DataExtract[[#This Row],[Technician]],'Technician List'!$A:$B,2,FALSE)</f>
        <v>Mandi, Joe</v>
      </c>
      <c r="M4" s="59">
        <f>DATEVALUE(TEXT(DataExtract[[#This Row],[Completed Time]], "MM/DD/YYYY"))</f>
        <v>45692</v>
      </c>
      <c r="N4" s="60">
        <f t="shared" ca="1" si="1"/>
        <v>0.55597684555235516</v>
      </c>
      <c r="O4" s="60">
        <f ca="1">COUNTIFS(DataExtract[Technician],DataExtract[[#This Row],[Technician]], DataExtract[Random], "&lt;="&amp;DataExtract[[#This Row],[Random]])</f>
        <v>20</v>
      </c>
    </row>
    <row r="5" spans="1:15" ht="26.45">
      <c r="A5" s="51" t="s">
        <v>63</v>
      </c>
      <c r="B5" s="52" t="s">
        <v>64</v>
      </c>
      <c r="C5" s="53" t="s">
        <v>65</v>
      </c>
      <c r="D5" s="54" t="s">
        <v>47</v>
      </c>
      <c r="E5" s="55" t="s">
        <v>48</v>
      </c>
      <c r="F5" s="56" t="s">
        <v>66</v>
      </c>
      <c r="G5" s="56" t="s">
        <v>67</v>
      </c>
      <c r="H5" s="56" t="s">
        <v>52</v>
      </c>
      <c r="I5" s="56" t="s">
        <v>68</v>
      </c>
      <c r="J5" s="57" t="s">
        <v>52</v>
      </c>
      <c r="K5" s="58" t="s">
        <v>69</v>
      </c>
      <c r="L5" s="3" t="str">
        <f>VLOOKUP(DataExtract[[#This Row],[Technician]],'Technician List'!$A:$B,2,FALSE)</f>
        <v>C M, Saravanan</v>
      </c>
      <c r="M5" s="59">
        <f>DATEVALUE(TEXT(DataExtract[[#This Row],[Completed Time]], "MM/DD/YYYY"))</f>
        <v>45702</v>
      </c>
      <c r="N5" s="60">
        <f t="shared" ca="1" si="1"/>
        <v>0.53322904205256993</v>
      </c>
      <c r="O5" s="60">
        <f ca="1">COUNTIFS(DataExtract[Technician],DataExtract[[#This Row],[Technician]], DataExtract[Random], "&lt;="&amp;DataExtract[[#This Row],[Random]])</f>
        <v>42</v>
      </c>
    </row>
    <row r="6" spans="1:15" ht="26.45">
      <c r="A6" s="51" t="s">
        <v>70</v>
      </c>
      <c r="B6" s="52" t="s">
        <v>71</v>
      </c>
      <c r="C6" s="53" t="s">
        <v>72</v>
      </c>
      <c r="D6" s="54" t="s">
        <v>57</v>
      </c>
      <c r="E6" s="55" t="s">
        <v>73</v>
      </c>
      <c r="F6" s="56" t="s">
        <v>74</v>
      </c>
      <c r="G6" s="56" t="s">
        <v>75</v>
      </c>
      <c r="H6" s="56" t="s">
        <v>52</v>
      </c>
      <c r="I6" s="56" t="s">
        <v>76</v>
      </c>
      <c r="J6" s="57" t="s">
        <v>52</v>
      </c>
      <c r="K6" s="58" t="s">
        <v>77</v>
      </c>
      <c r="L6" s="3" t="str">
        <f>VLOOKUP(DataExtract[[#This Row],[Technician]],'Technician List'!$A:$B,2,FALSE)</f>
        <v>Sanjuan, Sonja</v>
      </c>
      <c r="M6" s="59">
        <f>DATEVALUE(TEXT(DataExtract[[#This Row],[Completed Time]], "MM/DD/YYYY"))</f>
        <v>45694</v>
      </c>
      <c r="N6" s="60">
        <f t="shared" ca="1" si="1"/>
        <v>0.51320076801656722</v>
      </c>
      <c r="O6" s="60">
        <f ca="1">COUNTIFS(DataExtract[Technician],DataExtract[[#This Row],[Technician]], DataExtract[Random], "&lt;="&amp;DataExtract[[#This Row],[Random]])</f>
        <v>29</v>
      </c>
    </row>
    <row r="7" spans="1:15" ht="26.45">
      <c r="A7" s="51" t="s">
        <v>78</v>
      </c>
      <c r="B7" s="52" t="s">
        <v>79</v>
      </c>
      <c r="C7" s="53" t="s">
        <v>80</v>
      </c>
      <c r="D7" s="54" t="s">
        <v>47</v>
      </c>
      <c r="E7" s="55" t="s">
        <v>48</v>
      </c>
      <c r="F7" s="56" t="s">
        <v>81</v>
      </c>
      <c r="G7" s="56" t="s">
        <v>82</v>
      </c>
      <c r="H7" s="56" t="s">
        <v>41</v>
      </c>
      <c r="I7" s="56" t="s">
        <v>83</v>
      </c>
      <c r="J7" s="57" t="s">
        <v>52</v>
      </c>
      <c r="K7" s="58" t="s">
        <v>84</v>
      </c>
      <c r="L7" s="3" t="str">
        <f>VLOOKUP(DataExtract[[#This Row],[Technician]],'Technician List'!$A:$B,2,FALSE)</f>
        <v>C M, Saravanan</v>
      </c>
      <c r="M7" s="59">
        <f>DATEVALUE(TEXT(DataExtract[[#This Row],[Completed Time]], "MM/DD/YYYY"))</f>
        <v>45691</v>
      </c>
      <c r="N7" s="60">
        <f t="shared" ca="1" si="1"/>
        <v>0.13203279540126234</v>
      </c>
      <c r="O7" s="60">
        <f ca="1">COUNTIFS(DataExtract[Technician],DataExtract[[#This Row],[Technician]], DataExtract[Random], "&lt;="&amp;DataExtract[[#This Row],[Random]])</f>
        <v>10</v>
      </c>
    </row>
    <row r="8" spans="1:15" ht="26.45">
      <c r="A8" s="51" t="s">
        <v>85</v>
      </c>
      <c r="B8" s="52" t="s">
        <v>86</v>
      </c>
      <c r="C8" s="53" t="s">
        <v>87</v>
      </c>
      <c r="D8" s="54" t="s">
        <v>47</v>
      </c>
      <c r="E8" s="55" t="s">
        <v>48</v>
      </c>
      <c r="F8" s="56" t="s">
        <v>88</v>
      </c>
      <c r="G8" s="56" t="s">
        <v>89</v>
      </c>
      <c r="H8" s="56" t="s">
        <v>41</v>
      </c>
      <c r="I8" s="56" t="s">
        <v>90</v>
      </c>
      <c r="J8" s="57" t="s">
        <v>52</v>
      </c>
      <c r="K8" s="58" t="s">
        <v>91</v>
      </c>
      <c r="L8" s="3" t="str">
        <f>VLOOKUP(DataExtract[[#This Row],[Technician]],'Technician List'!$A:$B,2,FALSE)</f>
        <v>C M, Saravanan</v>
      </c>
      <c r="M8" s="59">
        <f>DATEVALUE(TEXT(DataExtract[[#This Row],[Completed Time]], "MM/DD/YYYY"))</f>
        <v>45691</v>
      </c>
      <c r="N8" s="60">
        <f t="shared" ca="1" si="1"/>
        <v>0.22034791382707453</v>
      </c>
      <c r="O8" s="60">
        <f ca="1">COUNTIFS(DataExtract[Technician],DataExtract[[#This Row],[Technician]], DataExtract[Random], "&lt;="&amp;DataExtract[[#This Row],[Random]])</f>
        <v>16</v>
      </c>
    </row>
    <row r="9" spans="1:15" ht="26.45">
      <c r="A9" s="51" t="s">
        <v>92</v>
      </c>
      <c r="B9" s="52" t="s">
        <v>93</v>
      </c>
      <c r="C9" s="53" t="s">
        <v>94</v>
      </c>
      <c r="D9" s="54" t="s">
        <v>47</v>
      </c>
      <c r="E9" s="55" t="s">
        <v>95</v>
      </c>
      <c r="F9" s="56" t="s">
        <v>96</v>
      </c>
      <c r="G9" s="56" t="s">
        <v>97</v>
      </c>
      <c r="H9" s="56" t="s">
        <v>52</v>
      </c>
      <c r="I9" s="56" t="s">
        <v>98</v>
      </c>
      <c r="J9" s="57" t="s">
        <v>52</v>
      </c>
      <c r="K9" s="58" t="s">
        <v>99</v>
      </c>
      <c r="L9" s="3" t="str">
        <f>VLOOKUP(DataExtract[[#This Row],[Technician]],'Technician List'!$A:$B,2,FALSE)</f>
        <v>Sanjuan, Sonja</v>
      </c>
      <c r="M9" s="59">
        <f>DATEVALUE(TEXT(DataExtract[[#This Row],[Completed Time]], "MM/DD/YYYY"))</f>
        <v>45694</v>
      </c>
      <c r="N9" s="60">
        <f t="shared" ca="1" si="1"/>
        <v>0.95979462372240254</v>
      </c>
      <c r="O9" s="60">
        <f ca="1">COUNTIFS(DataExtract[Technician],DataExtract[[#This Row],[Technician]], DataExtract[Random], "&lt;="&amp;DataExtract[[#This Row],[Random]])</f>
        <v>82</v>
      </c>
    </row>
    <row r="10" spans="1:15" ht="26.45">
      <c r="A10" s="51" t="s">
        <v>100</v>
      </c>
      <c r="B10" s="52" t="s">
        <v>101</v>
      </c>
      <c r="C10" s="53" t="s">
        <v>102</v>
      </c>
      <c r="D10" s="54" t="s">
        <v>47</v>
      </c>
      <c r="E10" s="55" t="s">
        <v>103</v>
      </c>
      <c r="F10" s="56" t="s">
        <v>104</v>
      </c>
      <c r="G10" s="56" t="s">
        <v>105</v>
      </c>
      <c r="H10" s="56" t="s">
        <v>52</v>
      </c>
      <c r="I10" s="56" t="s">
        <v>106</v>
      </c>
      <c r="J10" s="57" t="s">
        <v>52</v>
      </c>
      <c r="K10" s="58" t="s">
        <v>107</v>
      </c>
      <c r="L10" s="3" t="str">
        <f>VLOOKUP(DataExtract[[#This Row],[Technician]],'Technician List'!$A:$B,2,FALSE)</f>
        <v>Sinha, Mahesh</v>
      </c>
      <c r="M10" s="59">
        <f>DATEVALUE(TEXT(DataExtract[[#This Row],[Completed Time]], "MM/DD/YYYY"))</f>
        <v>45707</v>
      </c>
      <c r="N10" s="60">
        <f t="shared" ca="1" si="1"/>
        <v>0.15301357792848491</v>
      </c>
      <c r="O10" s="60">
        <f ca="1">COUNTIFS(DataExtract[Technician],DataExtract[[#This Row],[Technician]], DataExtract[Random], "&lt;="&amp;DataExtract[[#This Row],[Random]])</f>
        <v>11</v>
      </c>
    </row>
    <row r="11" spans="1:15" ht="26.45">
      <c r="A11" s="51" t="s">
        <v>108</v>
      </c>
      <c r="B11" s="52" t="s">
        <v>109</v>
      </c>
      <c r="C11" s="53" t="s">
        <v>110</v>
      </c>
      <c r="D11" s="54" t="s">
        <v>47</v>
      </c>
      <c r="E11" s="55" t="s">
        <v>48</v>
      </c>
      <c r="F11" s="56" t="s">
        <v>111</v>
      </c>
      <c r="G11" s="56" t="s">
        <v>112</v>
      </c>
      <c r="H11" s="56" t="s">
        <v>41</v>
      </c>
      <c r="I11" s="56" t="s">
        <v>113</v>
      </c>
      <c r="J11" s="57" t="s">
        <v>52</v>
      </c>
      <c r="K11" s="58" t="s">
        <v>114</v>
      </c>
      <c r="L11" s="3" t="str">
        <f>VLOOKUP(DataExtract[[#This Row],[Technician]],'Technician List'!$A:$B,2,FALSE)</f>
        <v>C M, Saravanan</v>
      </c>
      <c r="M11" s="59">
        <f>DATEVALUE(TEXT(DataExtract[[#This Row],[Completed Time]], "MM/DD/YYYY"))</f>
        <v>45700</v>
      </c>
      <c r="N11" s="60">
        <f t="shared" ca="1" si="1"/>
        <v>0.38405315517773475</v>
      </c>
      <c r="O11" s="60">
        <f ca="1">COUNTIFS(DataExtract[Technician],DataExtract[[#This Row],[Technician]], DataExtract[Random], "&lt;="&amp;DataExtract[[#This Row],[Random]])</f>
        <v>28</v>
      </c>
    </row>
    <row r="12" spans="1:15" ht="26.45">
      <c r="A12" s="51" t="s">
        <v>115</v>
      </c>
      <c r="B12" s="52" t="s">
        <v>116</v>
      </c>
      <c r="C12" s="53" t="s">
        <v>117</v>
      </c>
      <c r="D12" s="54" t="s">
        <v>47</v>
      </c>
      <c r="E12" s="55" t="s">
        <v>117</v>
      </c>
      <c r="F12" s="56" t="s">
        <v>118</v>
      </c>
      <c r="G12" s="56" t="s">
        <v>119</v>
      </c>
      <c r="H12" s="56" t="s">
        <v>41</v>
      </c>
      <c r="I12" s="56" t="s">
        <v>120</v>
      </c>
      <c r="J12" s="57" t="s">
        <v>41</v>
      </c>
      <c r="K12" s="58" t="s">
        <v>121</v>
      </c>
      <c r="L12" s="3" t="str">
        <f>VLOOKUP(DataExtract[[#This Row],[Technician]],'Technician List'!$A:$B,2,FALSE)</f>
        <v>Smith, Sean</v>
      </c>
      <c r="M12" s="59">
        <f>DATEVALUE(TEXT(DataExtract[[#This Row],[Completed Time]], "MM/DD/YYYY"))</f>
        <v>45695</v>
      </c>
      <c r="N12" s="60">
        <f t="shared" ca="1" si="1"/>
        <v>0.27592312923952089</v>
      </c>
      <c r="O12" s="60">
        <f ca="1">COUNTIFS(DataExtract[Technician],DataExtract[[#This Row],[Technician]], DataExtract[Random], "&lt;="&amp;DataExtract[[#This Row],[Random]])</f>
        <v>17</v>
      </c>
    </row>
    <row r="13" spans="1:15" ht="26.45">
      <c r="A13" s="51" t="s">
        <v>122</v>
      </c>
      <c r="B13" s="52" t="s">
        <v>123</v>
      </c>
      <c r="C13" s="53" t="s">
        <v>117</v>
      </c>
      <c r="D13" s="54" t="s">
        <v>57</v>
      </c>
      <c r="E13" s="55" t="s">
        <v>117</v>
      </c>
      <c r="F13" s="56" t="s">
        <v>124</v>
      </c>
      <c r="G13" s="56" t="s">
        <v>125</v>
      </c>
      <c r="H13" s="56" t="s">
        <v>41</v>
      </c>
      <c r="I13" s="56" t="s">
        <v>126</v>
      </c>
      <c r="J13" s="57" t="s">
        <v>41</v>
      </c>
      <c r="K13" s="58" t="s">
        <v>127</v>
      </c>
      <c r="L13" s="3" t="str">
        <f>VLOOKUP(DataExtract[[#This Row],[Technician]],'Technician List'!$A:$B,2,FALSE)</f>
        <v>Smith, Sean</v>
      </c>
      <c r="M13" s="59">
        <f>DATEVALUE(TEXT(DataExtract[[#This Row],[Completed Time]], "MM/DD/YYYY"))</f>
        <v>45693</v>
      </c>
      <c r="N13" s="60">
        <f t="shared" ca="1" si="1"/>
        <v>0.51926308610858762</v>
      </c>
      <c r="O13" s="60">
        <f ca="1">COUNTIFS(DataExtract[Technician],DataExtract[[#This Row],[Technician]], DataExtract[Random], "&lt;="&amp;DataExtract[[#This Row],[Random]])</f>
        <v>29</v>
      </c>
    </row>
    <row r="14" spans="1:15" ht="26.45">
      <c r="A14" s="51" t="s">
        <v>128</v>
      </c>
      <c r="B14" s="52" t="s">
        <v>129</v>
      </c>
      <c r="C14" s="53" t="s">
        <v>130</v>
      </c>
      <c r="D14" s="54" t="s">
        <v>37</v>
      </c>
      <c r="E14" s="55" t="s">
        <v>131</v>
      </c>
      <c r="F14" s="56" t="s">
        <v>132</v>
      </c>
      <c r="G14" s="56" t="s">
        <v>133</v>
      </c>
      <c r="H14" s="56" t="s">
        <v>41</v>
      </c>
      <c r="I14" s="56" t="s">
        <v>134</v>
      </c>
      <c r="J14" s="57" t="s">
        <v>52</v>
      </c>
      <c r="K14" s="58" t="s">
        <v>135</v>
      </c>
      <c r="L14" s="3" t="str">
        <f>VLOOKUP(DataExtract[[#This Row],[Technician]],'Technician List'!$A:$B,2,FALSE)</f>
        <v>Persells, Joe</v>
      </c>
      <c r="M14" s="59">
        <f>DATEVALUE(TEXT(DataExtract[[#This Row],[Completed Time]], "MM/DD/YYYY"))</f>
        <v>45705</v>
      </c>
      <c r="N14" s="60">
        <f t="shared" ca="1" si="1"/>
        <v>0.63329599575676754</v>
      </c>
      <c r="O14" s="60">
        <f ca="1">COUNTIFS(DataExtract[Technician],DataExtract[[#This Row],[Technician]], DataExtract[Random], "&lt;="&amp;DataExtract[[#This Row],[Random]])</f>
        <v>7</v>
      </c>
    </row>
    <row r="15" spans="1:15" ht="26.45">
      <c r="A15" s="51" t="s">
        <v>136</v>
      </c>
      <c r="B15" s="52" t="s">
        <v>137</v>
      </c>
      <c r="C15" s="53" t="s">
        <v>138</v>
      </c>
      <c r="D15" s="54" t="s">
        <v>47</v>
      </c>
      <c r="E15" s="55" t="s">
        <v>48</v>
      </c>
      <c r="F15" s="56" t="s">
        <v>139</v>
      </c>
      <c r="G15" s="56" t="s">
        <v>140</v>
      </c>
      <c r="H15" s="56" t="s">
        <v>41</v>
      </c>
      <c r="I15" s="56" t="s">
        <v>141</v>
      </c>
      <c r="J15" s="57" t="s">
        <v>52</v>
      </c>
      <c r="K15" s="58" t="s">
        <v>142</v>
      </c>
      <c r="L15" s="3" t="str">
        <f>VLOOKUP(DataExtract[[#This Row],[Technician]],'Technician List'!$A:$B,2,FALSE)</f>
        <v>C M, Saravanan</v>
      </c>
      <c r="M15" s="59">
        <f>DATEVALUE(TEXT(DataExtract[[#This Row],[Completed Time]], "MM/DD/YYYY"))</f>
        <v>45691</v>
      </c>
      <c r="N15" s="60">
        <f t="shared" ca="1" si="1"/>
        <v>8.8360503142145275E-3</v>
      </c>
      <c r="O15" s="60">
        <f ca="1">COUNTIFS(DataExtract[Technician],DataExtract[[#This Row],[Technician]], DataExtract[Random], "&lt;="&amp;DataExtract[[#This Row],[Random]])</f>
        <v>3</v>
      </c>
    </row>
    <row r="16" spans="1:15" ht="26.45">
      <c r="A16" s="51" t="s">
        <v>143</v>
      </c>
      <c r="B16" s="52" t="s">
        <v>144</v>
      </c>
      <c r="C16" s="53" t="s">
        <v>145</v>
      </c>
      <c r="D16" s="54" t="s">
        <v>37</v>
      </c>
      <c r="E16" s="55" t="s">
        <v>146</v>
      </c>
      <c r="F16" s="56" t="s">
        <v>147</v>
      </c>
      <c r="G16" s="56" t="s">
        <v>148</v>
      </c>
      <c r="H16" s="56" t="s">
        <v>52</v>
      </c>
      <c r="I16" s="56" t="s">
        <v>149</v>
      </c>
      <c r="J16" s="57" t="s">
        <v>52</v>
      </c>
      <c r="K16" s="58" t="s">
        <v>150</v>
      </c>
      <c r="L16" s="3" t="str">
        <f>VLOOKUP(DataExtract[[#This Row],[Technician]],'Technician List'!$A:$B,2,FALSE)</f>
        <v>Persells, Joe</v>
      </c>
      <c r="M16" s="59">
        <f>DATEVALUE(TEXT(DataExtract[[#This Row],[Completed Time]], "MM/DD/YYYY"))</f>
        <v>45691</v>
      </c>
      <c r="N16" s="60">
        <f t="shared" ca="1" si="1"/>
        <v>0.5846286549390759</v>
      </c>
      <c r="O16" s="60">
        <f ca="1">COUNTIFS(DataExtract[Technician],DataExtract[[#This Row],[Technician]], DataExtract[Random], "&lt;="&amp;DataExtract[[#This Row],[Random]])</f>
        <v>3</v>
      </c>
    </row>
    <row r="17" spans="1:15" ht="26.45">
      <c r="A17" s="51" t="s">
        <v>151</v>
      </c>
      <c r="B17" s="52" t="s">
        <v>152</v>
      </c>
      <c r="C17" s="53" t="s">
        <v>153</v>
      </c>
      <c r="D17" s="54" t="s">
        <v>57</v>
      </c>
      <c r="E17" s="55" t="s">
        <v>154</v>
      </c>
      <c r="F17" s="56" t="s">
        <v>155</v>
      </c>
      <c r="G17" s="56" t="s">
        <v>156</v>
      </c>
      <c r="H17" s="56" t="s">
        <v>52</v>
      </c>
      <c r="I17" s="56" t="s">
        <v>157</v>
      </c>
      <c r="J17" s="57" t="s">
        <v>52</v>
      </c>
      <c r="K17" s="58" t="s">
        <v>158</v>
      </c>
      <c r="L17" s="3" t="str">
        <f>VLOOKUP(DataExtract[[#This Row],[Technician]],'Technician List'!$A:$B,2,FALSE)</f>
        <v>Sanjuan, Sonja</v>
      </c>
      <c r="M17" s="59">
        <f>DATEVALUE(TEXT(DataExtract[[#This Row],[Completed Time]], "MM/DD/YYYY"))</f>
        <v>45695</v>
      </c>
      <c r="N17" s="60">
        <f t="shared" ca="1" si="1"/>
        <v>0.70936091841507642</v>
      </c>
      <c r="O17" s="60">
        <f ca="1">COUNTIFS(DataExtract[Technician],DataExtract[[#This Row],[Technician]], DataExtract[Random], "&lt;="&amp;DataExtract[[#This Row],[Random]])</f>
        <v>24</v>
      </c>
    </row>
    <row r="18" spans="1:15" ht="26.45">
      <c r="A18" s="51" t="s">
        <v>159</v>
      </c>
      <c r="B18" s="52" t="s">
        <v>160</v>
      </c>
      <c r="C18" s="53" t="s">
        <v>161</v>
      </c>
      <c r="D18" s="54" t="s">
        <v>57</v>
      </c>
      <c r="E18" s="55" t="s">
        <v>162</v>
      </c>
      <c r="F18" s="56" t="s">
        <v>163</v>
      </c>
      <c r="G18" s="56" t="s">
        <v>164</v>
      </c>
      <c r="H18" s="56" t="s">
        <v>41</v>
      </c>
      <c r="I18" s="56" t="s">
        <v>165</v>
      </c>
      <c r="J18" s="57" t="s">
        <v>41</v>
      </c>
      <c r="K18" s="58" t="s">
        <v>166</v>
      </c>
      <c r="L18" s="3" t="str">
        <f>VLOOKUP(DataExtract[[#This Row],[Technician]],'Technician List'!$A:$B,2,FALSE)</f>
        <v>Smith, Sean</v>
      </c>
      <c r="M18" s="59">
        <f>DATEVALUE(TEXT(DataExtract[[#This Row],[Completed Time]], "MM/DD/YYYY"))</f>
        <v>45713</v>
      </c>
      <c r="N18" s="60">
        <f t="shared" ca="1" si="1"/>
        <v>0.99667344450471185</v>
      </c>
      <c r="O18" s="60">
        <f ca="1">COUNTIFS(DataExtract[Technician],DataExtract[[#This Row],[Technician]], DataExtract[Random], "&lt;="&amp;DataExtract[[#This Row],[Random]])</f>
        <v>8</v>
      </c>
    </row>
    <row r="19" spans="1:15" ht="52.9">
      <c r="A19" s="51" t="s">
        <v>167</v>
      </c>
      <c r="B19" s="52" t="s">
        <v>168</v>
      </c>
      <c r="C19" s="53" t="s">
        <v>169</v>
      </c>
      <c r="D19" s="54" t="s">
        <v>37</v>
      </c>
      <c r="E19" s="55" t="s">
        <v>38</v>
      </c>
      <c r="F19" s="56" t="s">
        <v>170</v>
      </c>
      <c r="G19" s="56" t="s">
        <v>171</v>
      </c>
      <c r="H19" s="56" t="s">
        <v>41</v>
      </c>
      <c r="I19" s="56" t="s">
        <v>172</v>
      </c>
      <c r="J19" s="57" t="s">
        <v>41</v>
      </c>
      <c r="K19" s="58" t="s">
        <v>173</v>
      </c>
      <c r="L19" s="3" t="str">
        <f>VLOOKUP(DataExtract[[#This Row],[Technician]],'Technician List'!$A:$B,2,FALSE)</f>
        <v>Persells, Joe</v>
      </c>
      <c r="M19" s="59">
        <f>DATEVALUE(TEXT(DataExtract[[#This Row],[Completed Time]], "MM/DD/YYYY"))</f>
        <v>45713</v>
      </c>
      <c r="N19" s="60">
        <f t="shared" ca="1" si="1"/>
        <v>0.75077700000530112</v>
      </c>
      <c r="O19" s="60">
        <f ca="1">COUNTIFS(DataExtract[Technician],DataExtract[[#This Row],[Technician]], DataExtract[Random], "&lt;="&amp;DataExtract[[#This Row],[Random]])</f>
        <v>12</v>
      </c>
    </row>
    <row r="20" spans="1:15" ht="26.45">
      <c r="A20" s="51" t="s">
        <v>174</v>
      </c>
      <c r="B20" s="52" t="s">
        <v>175</v>
      </c>
      <c r="C20" s="53" t="s">
        <v>176</v>
      </c>
      <c r="D20" s="54" t="s">
        <v>57</v>
      </c>
      <c r="E20" s="55" t="s">
        <v>117</v>
      </c>
      <c r="F20" s="56" t="s">
        <v>177</v>
      </c>
      <c r="G20" s="56" t="s">
        <v>178</v>
      </c>
      <c r="H20" s="56" t="s">
        <v>41</v>
      </c>
      <c r="I20" s="56" t="s">
        <v>179</v>
      </c>
      <c r="J20" s="57" t="s">
        <v>41</v>
      </c>
      <c r="K20" s="58" t="s">
        <v>180</v>
      </c>
      <c r="L20" s="3" t="str">
        <f>VLOOKUP(DataExtract[[#This Row],[Technician]],'Technician List'!$A:$B,2,FALSE)</f>
        <v>Smith, Sean</v>
      </c>
      <c r="M20" s="59">
        <f>DATEVALUE(TEXT(DataExtract[[#This Row],[Completed Time]], "MM/DD/YYYY"))</f>
        <v>45699</v>
      </c>
      <c r="N20" s="60">
        <f t="shared" ca="1" si="1"/>
        <v>0.30729261769557181</v>
      </c>
      <c r="O20" s="60">
        <f ca="1">COUNTIFS(DataExtract[Technician],DataExtract[[#This Row],[Technician]], DataExtract[Random], "&lt;="&amp;DataExtract[[#This Row],[Random]])</f>
        <v>21</v>
      </c>
    </row>
    <row r="21" spans="1:15" ht="39.6">
      <c r="A21" s="51" t="s">
        <v>181</v>
      </c>
      <c r="B21" s="52" t="s">
        <v>182</v>
      </c>
      <c r="C21" s="53" t="s">
        <v>183</v>
      </c>
      <c r="D21" s="54" t="s">
        <v>57</v>
      </c>
      <c r="E21" s="55" t="s">
        <v>117</v>
      </c>
      <c r="F21" s="56" t="s">
        <v>184</v>
      </c>
      <c r="G21" s="56" t="s">
        <v>185</v>
      </c>
      <c r="H21" s="56" t="s">
        <v>41</v>
      </c>
      <c r="I21" s="56" t="s">
        <v>186</v>
      </c>
      <c r="J21" s="57" t="s">
        <v>41</v>
      </c>
      <c r="K21" s="58" t="s">
        <v>187</v>
      </c>
      <c r="L21" s="3" t="str">
        <f>VLOOKUP(DataExtract[[#This Row],[Technician]],'Technician List'!$A:$B,2,FALSE)</f>
        <v>Smith, Sean</v>
      </c>
      <c r="M21" s="59">
        <f>DATEVALUE(TEXT(DataExtract[[#This Row],[Completed Time]], "MM/DD/YYYY"))</f>
        <v>45699</v>
      </c>
      <c r="N21" s="60">
        <f t="shared" ca="1" si="1"/>
        <v>0.4246056866509782</v>
      </c>
      <c r="O21" s="60">
        <f ca="1">COUNTIFS(DataExtract[Technician],DataExtract[[#This Row],[Technician]], DataExtract[Random], "&lt;="&amp;DataExtract[[#This Row],[Random]])</f>
        <v>27</v>
      </c>
    </row>
    <row r="22" spans="1:15" ht="26.45">
      <c r="A22" s="51" t="s">
        <v>188</v>
      </c>
      <c r="B22" s="52" t="s">
        <v>189</v>
      </c>
      <c r="C22" s="53" t="s">
        <v>190</v>
      </c>
      <c r="D22" s="54" t="s">
        <v>37</v>
      </c>
      <c r="E22" s="55" t="s">
        <v>176</v>
      </c>
      <c r="F22" s="56" t="s">
        <v>191</v>
      </c>
      <c r="G22" s="56" t="s">
        <v>192</v>
      </c>
      <c r="H22" s="56" t="s">
        <v>41</v>
      </c>
      <c r="I22" s="56" t="s">
        <v>193</v>
      </c>
      <c r="J22" s="57" t="s">
        <v>41</v>
      </c>
      <c r="K22" s="58" t="s">
        <v>173</v>
      </c>
      <c r="L22" s="3" t="str">
        <f>VLOOKUP(DataExtract[[#This Row],[Technician]],'Technician List'!$A:$B,2,FALSE)</f>
        <v>Persells, Joe</v>
      </c>
      <c r="M22" s="59">
        <f>DATEVALUE(TEXT(DataExtract[[#This Row],[Completed Time]], "MM/DD/YYYY"))</f>
        <v>45713</v>
      </c>
      <c r="N22" s="60">
        <f t="shared" ca="1" si="1"/>
        <v>0.26793233647979964</v>
      </c>
      <c r="O22" s="60">
        <f ca="1">COUNTIFS(DataExtract[Technician],DataExtract[[#This Row],[Technician]], DataExtract[Random], "&lt;="&amp;DataExtract[[#This Row],[Random]])</f>
        <v>1</v>
      </c>
    </row>
    <row r="23" spans="1:15" ht="26.45">
      <c r="A23" s="51" t="s">
        <v>194</v>
      </c>
      <c r="B23" s="52" t="s">
        <v>195</v>
      </c>
      <c r="C23" s="53" t="s">
        <v>196</v>
      </c>
      <c r="D23" s="54" t="s">
        <v>57</v>
      </c>
      <c r="E23" s="55" t="s">
        <v>197</v>
      </c>
      <c r="F23" s="56" t="s">
        <v>198</v>
      </c>
      <c r="G23" s="56" t="s">
        <v>199</v>
      </c>
      <c r="H23" s="56" t="s">
        <v>41</v>
      </c>
      <c r="I23" s="56" t="s">
        <v>200</v>
      </c>
      <c r="J23" s="57" t="s">
        <v>41</v>
      </c>
      <c r="K23" s="58" t="s">
        <v>201</v>
      </c>
      <c r="L23" s="3" t="str">
        <f>VLOOKUP(DataExtract[[#This Row],[Technician]],'Technician List'!$A:$B,2,FALSE)</f>
        <v>Mandi, Joe</v>
      </c>
      <c r="M23" s="59">
        <f>DATEVALUE(TEXT(DataExtract[[#This Row],[Completed Time]], "MM/DD/YYYY"))</f>
        <v>45699</v>
      </c>
      <c r="N23" s="60">
        <f t="shared" ca="1" si="1"/>
        <v>4.9562996542319104E-2</v>
      </c>
      <c r="O23" s="60">
        <f ca="1">COUNTIFS(DataExtract[Technician],DataExtract[[#This Row],[Technician]], DataExtract[Random], "&lt;="&amp;DataExtract[[#This Row],[Random]])</f>
        <v>1</v>
      </c>
    </row>
    <row r="24" spans="1:15" ht="26.45">
      <c r="A24" s="51" t="s">
        <v>202</v>
      </c>
      <c r="B24" s="52" t="s">
        <v>203</v>
      </c>
      <c r="C24" s="53" t="s">
        <v>204</v>
      </c>
      <c r="D24" s="54" t="s">
        <v>57</v>
      </c>
      <c r="E24" s="55" t="s">
        <v>117</v>
      </c>
      <c r="F24" s="56" t="s">
        <v>205</v>
      </c>
      <c r="G24" s="56" t="s">
        <v>199</v>
      </c>
      <c r="H24" s="56" t="s">
        <v>41</v>
      </c>
      <c r="I24" s="56" t="s">
        <v>200</v>
      </c>
      <c r="J24" s="57" t="s">
        <v>41</v>
      </c>
      <c r="K24" s="58" t="s">
        <v>206</v>
      </c>
      <c r="L24" s="3" t="str">
        <f>VLOOKUP(DataExtract[[#This Row],[Technician]],'Technician List'!$A:$B,2,FALSE)</f>
        <v>Smith, Sean</v>
      </c>
      <c r="M24" s="59">
        <f>DATEVALUE(TEXT(DataExtract[[#This Row],[Completed Time]], "MM/DD/YYYY"))</f>
        <v>45699</v>
      </c>
      <c r="N24" s="60">
        <f t="shared" ca="1" si="1"/>
        <v>0.28215355960378008</v>
      </c>
      <c r="O24" s="60">
        <f ca="1">COUNTIFS(DataExtract[Technician],DataExtract[[#This Row],[Technician]], DataExtract[Random], "&lt;="&amp;DataExtract[[#This Row],[Random]])</f>
        <v>18</v>
      </c>
    </row>
    <row r="25" spans="1:15" ht="26.45">
      <c r="A25" s="51" t="s">
        <v>207</v>
      </c>
      <c r="B25" s="52" t="s">
        <v>208</v>
      </c>
      <c r="C25" s="53" t="s">
        <v>209</v>
      </c>
      <c r="D25" s="54" t="s">
        <v>37</v>
      </c>
      <c r="E25" s="55" t="s">
        <v>210</v>
      </c>
      <c r="F25" s="56" t="s">
        <v>211</v>
      </c>
      <c r="G25" s="56" t="s">
        <v>212</v>
      </c>
      <c r="H25" s="56" t="s">
        <v>41</v>
      </c>
      <c r="I25" s="56" t="s">
        <v>213</v>
      </c>
      <c r="J25" s="57" t="s">
        <v>41</v>
      </c>
      <c r="K25" s="58" t="s">
        <v>214</v>
      </c>
      <c r="L25" s="3" t="str">
        <f>VLOOKUP(DataExtract[[#This Row],[Technician]],'Technician List'!$A:$B,2,FALSE)</f>
        <v>Persells, Joe</v>
      </c>
      <c r="M25" s="59">
        <f>DATEVALUE(TEXT(DataExtract[[#This Row],[Completed Time]], "MM/DD/YYYY"))</f>
        <v>45712</v>
      </c>
      <c r="N25" s="60">
        <f t="shared" ca="1" si="1"/>
        <v>0.3499498968548922</v>
      </c>
      <c r="O25" s="60">
        <f ca="1">COUNTIFS(DataExtract[Technician],DataExtract[[#This Row],[Technician]], DataExtract[Random], "&lt;="&amp;DataExtract[[#This Row],[Random]])</f>
        <v>6</v>
      </c>
    </row>
    <row r="26" spans="1:15" ht="26.45">
      <c r="A26" s="51" t="s">
        <v>215</v>
      </c>
      <c r="B26" s="52" t="s">
        <v>216</v>
      </c>
      <c r="C26" s="53" t="s">
        <v>217</v>
      </c>
      <c r="D26" s="54" t="s">
        <v>57</v>
      </c>
      <c r="E26" s="55" t="s">
        <v>117</v>
      </c>
      <c r="F26" s="56" t="s">
        <v>218</v>
      </c>
      <c r="G26" s="56" t="s">
        <v>219</v>
      </c>
      <c r="H26" s="56" t="s">
        <v>41</v>
      </c>
      <c r="I26" s="56" t="s">
        <v>220</v>
      </c>
      <c r="J26" s="57" t="s">
        <v>41</v>
      </c>
      <c r="K26" s="58" t="s">
        <v>221</v>
      </c>
      <c r="L26" s="3" t="str">
        <f>VLOOKUP(DataExtract[[#This Row],[Technician]],'Technician List'!$A:$B,2,FALSE)</f>
        <v>Smith, Sean</v>
      </c>
      <c r="M26" s="59">
        <f>DATEVALUE(TEXT(DataExtract[[#This Row],[Completed Time]], "MM/DD/YYYY"))</f>
        <v>45699</v>
      </c>
      <c r="N26" s="60">
        <f t="shared" ca="1" si="1"/>
        <v>0.88940482483555783</v>
      </c>
      <c r="O26" s="60">
        <f ca="1">COUNTIFS(DataExtract[Technician],DataExtract[[#This Row],[Technician]], DataExtract[Random], "&lt;="&amp;DataExtract[[#This Row],[Random]])</f>
        <v>54</v>
      </c>
    </row>
    <row r="27" spans="1:15" ht="26.45">
      <c r="A27" s="51" t="s">
        <v>222</v>
      </c>
      <c r="B27" s="52" t="s">
        <v>223</v>
      </c>
      <c r="C27" s="53" t="s">
        <v>196</v>
      </c>
      <c r="D27" s="54" t="s">
        <v>57</v>
      </c>
      <c r="E27" s="55" t="s">
        <v>197</v>
      </c>
      <c r="F27" s="56" t="s">
        <v>224</v>
      </c>
      <c r="G27" s="56" t="s">
        <v>219</v>
      </c>
      <c r="H27" s="56" t="s">
        <v>41</v>
      </c>
      <c r="I27" s="56" t="s">
        <v>220</v>
      </c>
      <c r="J27" s="57" t="s">
        <v>41</v>
      </c>
      <c r="K27" s="58" t="s">
        <v>225</v>
      </c>
      <c r="L27" s="3" t="str">
        <f>VLOOKUP(DataExtract[[#This Row],[Technician]],'Technician List'!$A:$B,2,FALSE)</f>
        <v>Mandi, Joe</v>
      </c>
      <c r="M27" s="59">
        <f>DATEVALUE(TEXT(DataExtract[[#This Row],[Completed Time]], "MM/DD/YYYY"))</f>
        <v>45701</v>
      </c>
      <c r="N27" s="60">
        <f t="shared" ca="1" si="1"/>
        <v>0.30018613150217044</v>
      </c>
      <c r="O27" s="60">
        <f ca="1">COUNTIFS(DataExtract[Technician],DataExtract[[#This Row],[Technician]], DataExtract[Random], "&lt;="&amp;DataExtract[[#This Row],[Random]])</f>
        <v>7</v>
      </c>
    </row>
    <row r="28" spans="1:15" ht="26.45">
      <c r="A28" s="51" t="s">
        <v>226</v>
      </c>
      <c r="B28" s="52" t="s">
        <v>227</v>
      </c>
      <c r="C28" s="53" t="s">
        <v>228</v>
      </c>
      <c r="D28" s="54" t="s">
        <v>57</v>
      </c>
      <c r="E28" s="55" t="s">
        <v>197</v>
      </c>
      <c r="F28" s="56" t="s">
        <v>229</v>
      </c>
      <c r="G28" s="56" t="s">
        <v>230</v>
      </c>
      <c r="H28" s="56" t="s">
        <v>41</v>
      </c>
      <c r="I28" s="56" t="s">
        <v>231</v>
      </c>
      <c r="J28" s="57" t="s">
        <v>41</v>
      </c>
      <c r="K28" s="58" t="s">
        <v>232</v>
      </c>
      <c r="L28" s="3" t="str">
        <f>VLOOKUP(DataExtract[[#This Row],[Technician]],'Technician List'!$A:$B,2,FALSE)</f>
        <v>Mandi, Joe</v>
      </c>
      <c r="M28" s="59">
        <f>DATEVALUE(TEXT(DataExtract[[#This Row],[Completed Time]], "MM/DD/YYYY"))</f>
        <v>45701</v>
      </c>
      <c r="N28" s="60">
        <f t="shared" ca="1" si="1"/>
        <v>0.30425529022322317</v>
      </c>
      <c r="O28" s="60">
        <f ca="1">COUNTIFS(DataExtract[Technician],DataExtract[[#This Row],[Technician]], DataExtract[Random], "&lt;="&amp;DataExtract[[#This Row],[Random]])</f>
        <v>8</v>
      </c>
    </row>
    <row r="29" spans="1:15" ht="26.45">
      <c r="A29" s="51" t="s">
        <v>233</v>
      </c>
      <c r="B29" s="52" t="s">
        <v>234</v>
      </c>
      <c r="C29" s="53" t="s">
        <v>235</v>
      </c>
      <c r="D29" s="54" t="s">
        <v>57</v>
      </c>
      <c r="E29" s="55" t="s">
        <v>236</v>
      </c>
      <c r="F29" s="56" t="s">
        <v>237</v>
      </c>
      <c r="G29" s="56" t="s">
        <v>238</v>
      </c>
      <c r="H29" s="56" t="s">
        <v>41</v>
      </c>
      <c r="I29" s="56" t="s">
        <v>239</v>
      </c>
      <c r="J29" s="57" t="s">
        <v>41</v>
      </c>
      <c r="K29" s="58" t="s">
        <v>240</v>
      </c>
      <c r="L29" s="3" t="str">
        <f>VLOOKUP(DataExtract[[#This Row],[Technician]],'Technician List'!$A:$B,2,FALSE)</f>
        <v>Baldwin, Sharon</v>
      </c>
      <c r="M29" s="59">
        <f>DATEVALUE(TEXT(DataExtract[[#This Row],[Completed Time]], "MM/DD/YYYY"))</f>
        <v>45708</v>
      </c>
      <c r="N29" s="60">
        <f t="shared" ca="1" si="1"/>
        <v>0.10459565098723711</v>
      </c>
      <c r="O29" s="60">
        <f ca="1">COUNTIFS(DataExtract[Technician],DataExtract[[#This Row],[Technician]], DataExtract[Random], "&lt;="&amp;DataExtract[[#This Row],[Random]])</f>
        <v>1</v>
      </c>
    </row>
    <row r="30" spans="1:15" ht="26.45">
      <c r="A30" s="51" t="s">
        <v>241</v>
      </c>
      <c r="B30" s="52" t="s">
        <v>242</v>
      </c>
      <c r="C30" s="53" t="s">
        <v>243</v>
      </c>
      <c r="D30" s="54" t="s">
        <v>57</v>
      </c>
      <c r="E30" s="55" t="s">
        <v>197</v>
      </c>
      <c r="F30" s="56" t="s">
        <v>244</v>
      </c>
      <c r="G30" s="56" t="s">
        <v>245</v>
      </c>
      <c r="H30" s="56" t="s">
        <v>41</v>
      </c>
      <c r="I30" s="56" t="s">
        <v>246</v>
      </c>
      <c r="J30" s="57" t="s">
        <v>41</v>
      </c>
      <c r="K30" s="58" t="s">
        <v>247</v>
      </c>
      <c r="L30" s="3" t="str">
        <f>VLOOKUP(DataExtract[[#This Row],[Technician]],'Technician List'!$A:$B,2,FALSE)</f>
        <v>Mandi, Joe</v>
      </c>
      <c r="M30" s="59">
        <f>DATEVALUE(TEXT(DataExtract[[#This Row],[Completed Time]], "MM/DD/YYYY"))</f>
        <v>45701</v>
      </c>
      <c r="N30" s="60">
        <f t="shared" ca="1" si="1"/>
        <v>0.19360601991642878</v>
      </c>
      <c r="O30" s="60">
        <f ca="1">COUNTIFS(DataExtract[Technician],DataExtract[[#This Row],[Technician]], DataExtract[Random], "&lt;="&amp;DataExtract[[#This Row],[Random]])</f>
        <v>6</v>
      </c>
    </row>
    <row r="31" spans="1:15" ht="39.6">
      <c r="A31" s="51" t="s">
        <v>248</v>
      </c>
      <c r="B31" s="52" t="s">
        <v>249</v>
      </c>
      <c r="C31" s="53" t="s">
        <v>250</v>
      </c>
      <c r="D31" s="54" t="s">
        <v>57</v>
      </c>
      <c r="E31" s="55" t="s">
        <v>197</v>
      </c>
      <c r="F31" s="56" t="s">
        <v>251</v>
      </c>
      <c r="G31" s="56" t="s">
        <v>245</v>
      </c>
      <c r="H31" s="56" t="s">
        <v>41</v>
      </c>
      <c r="I31" s="56" t="s">
        <v>246</v>
      </c>
      <c r="J31" s="57" t="s">
        <v>41</v>
      </c>
      <c r="K31" s="58" t="s">
        <v>252</v>
      </c>
      <c r="L31" s="3" t="str">
        <f>VLOOKUP(DataExtract[[#This Row],[Technician]],'Technician List'!$A:$B,2,FALSE)</f>
        <v>Mandi, Joe</v>
      </c>
      <c r="M31" s="59">
        <f>DATEVALUE(TEXT(DataExtract[[#This Row],[Completed Time]], "MM/DD/YYYY"))</f>
        <v>45701</v>
      </c>
      <c r="N31" s="60">
        <f t="shared" ca="1" si="1"/>
        <v>0.58645184543479378</v>
      </c>
      <c r="O31" s="60">
        <f ca="1">COUNTIFS(DataExtract[Technician],DataExtract[[#This Row],[Technician]], DataExtract[Random], "&lt;="&amp;DataExtract[[#This Row],[Random]])</f>
        <v>12</v>
      </c>
    </row>
    <row r="32" spans="1:15" ht="26.45">
      <c r="A32" s="51" t="s">
        <v>253</v>
      </c>
      <c r="B32" s="52" t="s">
        <v>254</v>
      </c>
      <c r="C32" s="53" t="s">
        <v>197</v>
      </c>
      <c r="D32" s="54" t="s">
        <v>57</v>
      </c>
      <c r="E32" s="55" t="s">
        <v>197</v>
      </c>
      <c r="F32" s="56" t="s">
        <v>255</v>
      </c>
      <c r="G32" s="56" t="s">
        <v>230</v>
      </c>
      <c r="H32" s="56" t="s">
        <v>41</v>
      </c>
      <c r="I32" s="56" t="s">
        <v>231</v>
      </c>
      <c r="J32" s="57" t="s">
        <v>41</v>
      </c>
      <c r="K32" s="58" t="s">
        <v>256</v>
      </c>
      <c r="L32" s="3" t="str">
        <f>VLOOKUP(DataExtract[[#This Row],[Technician]],'Technician List'!$A:$B,2,FALSE)</f>
        <v>Mandi, Joe</v>
      </c>
      <c r="M32" s="59">
        <f>DATEVALUE(TEXT(DataExtract[[#This Row],[Completed Time]], "MM/DD/YYYY"))</f>
        <v>45701</v>
      </c>
      <c r="N32" s="60">
        <f t="shared" ca="1" si="1"/>
        <v>0.11256707279194877</v>
      </c>
      <c r="O32" s="60">
        <f ca="1">COUNTIFS(DataExtract[Technician],DataExtract[[#This Row],[Technician]], DataExtract[Random], "&lt;="&amp;DataExtract[[#This Row],[Random]])</f>
        <v>3</v>
      </c>
    </row>
    <row r="33" spans="1:15" ht="26.45">
      <c r="A33" s="51" t="s">
        <v>257</v>
      </c>
      <c r="B33" s="52" t="s">
        <v>258</v>
      </c>
      <c r="C33" s="53" t="s">
        <v>259</v>
      </c>
      <c r="D33" s="54" t="s">
        <v>57</v>
      </c>
      <c r="E33" s="55" t="s">
        <v>260</v>
      </c>
      <c r="F33" s="56" t="s">
        <v>261</v>
      </c>
      <c r="G33" s="56" t="s">
        <v>230</v>
      </c>
      <c r="H33" s="56" t="s">
        <v>41</v>
      </c>
      <c r="I33" s="56" t="s">
        <v>231</v>
      </c>
      <c r="J33" s="57" t="s">
        <v>41</v>
      </c>
      <c r="K33" s="58" t="s">
        <v>262</v>
      </c>
      <c r="L33" s="3" t="str">
        <f>VLOOKUP(DataExtract[[#This Row],[Technician]],'Technician List'!$A:$B,2,FALSE)</f>
        <v>Sanjuan, Sonja</v>
      </c>
      <c r="M33" s="59">
        <f>DATEVALUE(TEXT(DataExtract[[#This Row],[Completed Time]], "MM/DD/YYYY"))</f>
        <v>45698</v>
      </c>
      <c r="N33" s="60">
        <f t="shared" ca="1" si="1"/>
        <v>0.74274596553847261</v>
      </c>
      <c r="O33" s="60">
        <f ca="1">COUNTIFS(DataExtract[Technician],DataExtract[[#This Row],[Technician]], DataExtract[Random], "&lt;="&amp;DataExtract[[#This Row],[Random]])</f>
        <v>28</v>
      </c>
    </row>
    <row r="34" spans="1:15" ht="26.45">
      <c r="A34" s="51" t="s">
        <v>263</v>
      </c>
      <c r="B34" s="52" t="s">
        <v>264</v>
      </c>
      <c r="C34" s="53" t="s">
        <v>197</v>
      </c>
      <c r="D34" s="54" t="s">
        <v>57</v>
      </c>
      <c r="E34" s="55" t="s">
        <v>197</v>
      </c>
      <c r="F34" s="56" t="s">
        <v>265</v>
      </c>
      <c r="G34" s="56" t="s">
        <v>266</v>
      </c>
      <c r="H34" s="56" t="s">
        <v>41</v>
      </c>
      <c r="I34" s="56" t="s">
        <v>267</v>
      </c>
      <c r="J34" s="57" t="s">
        <v>41</v>
      </c>
      <c r="K34" s="58" t="s">
        <v>268</v>
      </c>
      <c r="L34" s="3" t="str">
        <f>VLOOKUP(DataExtract[[#This Row],[Technician]],'Technician List'!$A:$B,2,FALSE)</f>
        <v>Mandi, Joe</v>
      </c>
      <c r="M34" s="59">
        <f>DATEVALUE(TEXT(DataExtract[[#This Row],[Completed Time]], "MM/DD/YYYY"))</f>
        <v>45701</v>
      </c>
      <c r="N34" s="60">
        <f t="shared" ca="1" si="1"/>
        <v>0.79550126887386408</v>
      </c>
      <c r="O34" s="60">
        <f ca="1">COUNTIFS(DataExtract[Technician],DataExtract[[#This Row],[Technician]], DataExtract[Random], "&lt;="&amp;DataExtract[[#This Row],[Random]])</f>
        <v>14</v>
      </c>
    </row>
    <row r="35" spans="1:15" ht="26.45">
      <c r="A35" s="51" t="s">
        <v>269</v>
      </c>
      <c r="B35" s="52" t="s">
        <v>270</v>
      </c>
      <c r="C35" s="53" t="s">
        <v>271</v>
      </c>
      <c r="D35" s="54" t="s">
        <v>47</v>
      </c>
      <c r="E35" s="55" t="s">
        <v>272</v>
      </c>
      <c r="F35" s="56" t="s">
        <v>273</v>
      </c>
      <c r="G35" s="56" t="s">
        <v>274</v>
      </c>
      <c r="H35" s="56" t="s">
        <v>41</v>
      </c>
      <c r="I35" s="56" t="s">
        <v>275</v>
      </c>
      <c r="J35" s="57" t="s">
        <v>41</v>
      </c>
      <c r="K35" s="58" t="s">
        <v>276</v>
      </c>
      <c r="L35" s="3" t="str">
        <f>VLOOKUP(DataExtract[[#This Row],[Technician]],'Technician List'!$A:$B,2,FALSE)</f>
        <v>Mandi, Joe</v>
      </c>
      <c r="M35" s="59">
        <f>DATEVALUE(TEXT(DataExtract[[#This Row],[Completed Time]], "MM/DD/YYYY"))</f>
        <v>45693</v>
      </c>
      <c r="N35" s="60">
        <f t="shared" ca="1" si="1"/>
        <v>0.56341910245301829</v>
      </c>
      <c r="O35" s="60">
        <f ca="1">COUNTIFS(DataExtract[Technician],DataExtract[[#This Row],[Technician]], DataExtract[Random], "&lt;="&amp;DataExtract[[#This Row],[Random]])</f>
        <v>11</v>
      </c>
    </row>
    <row r="36" spans="1:15" ht="39.6">
      <c r="A36" s="51" t="s">
        <v>277</v>
      </c>
      <c r="B36" s="52" t="s">
        <v>278</v>
      </c>
      <c r="C36" s="53" t="s">
        <v>279</v>
      </c>
      <c r="D36" s="54" t="s">
        <v>57</v>
      </c>
      <c r="E36" s="55" t="s">
        <v>272</v>
      </c>
      <c r="F36" s="56" t="s">
        <v>280</v>
      </c>
      <c r="G36" s="56" t="s">
        <v>281</v>
      </c>
      <c r="H36" s="56" t="s">
        <v>41</v>
      </c>
      <c r="I36" s="56" t="s">
        <v>282</v>
      </c>
      <c r="J36" s="57" t="s">
        <v>41</v>
      </c>
      <c r="K36" s="58" t="s">
        <v>283</v>
      </c>
      <c r="L36" s="3" t="str">
        <f>VLOOKUP(DataExtract[[#This Row],[Technician]],'Technician List'!$A:$B,2,FALSE)</f>
        <v>Mandi, Joe</v>
      </c>
      <c r="M36" s="59">
        <f>DATEVALUE(TEXT(DataExtract[[#This Row],[Completed Time]], "MM/DD/YYYY"))</f>
        <v>45693</v>
      </c>
      <c r="N36" s="60">
        <f t="shared" ca="1" si="1"/>
        <v>0.12755153160740851</v>
      </c>
      <c r="O36" s="60">
        <f ca="1">COUNTIFS(DataExtract[Technician],DataExtract[[#This Row],[Technician]], DataExtract[Random], "&lt;="&amp;DataExtract[[#This Row],[Random]])</f>
        <v>2</v>
      </c>
    </row>
    <row r="37" spans="1:15" ht="26.45">
      <c r="A37" s="51" t="s">
        <v>284</v>
      </c>
      <c r="B37" s="52" t="s">
        <v>285</v>
      </c>
      <c r="C37" s="53" t="s">
        <v>286</v>
      </c>
      <c r="D37" s="54" t="s">
        <v>47</v>
      </c>
      <c r="E37" s="55" t="s">
        <v>272</v>
      </c>
      <c r="F37" s="56" t="s">
        <v>287</v>
      </c>
      <c r="G37" s="56" t="s">
        <v>288</v>
      </c>
      <c r="H37" s="56" t="s">
        <v>41</v>
      </c>
      <c r="I37" s="56" t="s">
        <v>289</v>
      </c>
      <c r="J37" s="57" t="s">
        <v>41</v>
      </c>
      <c r="K37" s="58" t="s">
        <v>290</v>
      </c>
      <c r="L37" s="3" t="str">
        <f>VLOOKUP(DataExtract[[#This Row],[Technician]],'Technician List'!$A:$B,2,FALSE)</f>
        <v>Mandi, Joe</v>
      </c>
      <c r="M37" s="59">
        <f>DATEVALUE(TEXT(DataExtract[[#This Row],[Completed Time]], "MM/DD/YYYY"))</f>
        <v>45693</v>
      </c>
      <c r="N37" s="60">
        <f t="shared" ca="1" si="1"/>
        <v>0.33609209102443283</v>
      </c>
      <c r="O37" s="60">
        <f ca="1">COUNTIFS(DataExtract[Technician],DataExtract[[#This Row],[Technician]], DataExtract[Random], "&lt;="&amp;DataExtract[[#This Row],[Random]])</f>
        <v>4</v>
      </c>
    </row>
    <row r="38" spans="1:15" ht="26.45">
      <c r="A38" s="51" t="s">
        <v>291</v>
      </c>
      <c r="B38" s="52" t="s">
        <v>292</v>
      </c>
      <c r="C38" s="53" t="s">
        <v>293</v>
      </c>
      <c r="D38" s="54" t="s">
        <v>37</v>
      </c>
      <c r="E38" s="55" t="s">
        <v>38</v>
      </c>
      <c r="F38" s="56" t="s">
        <v>294</v>
      </c>
      <c r="G38" s="56" t="s">
        <v>295</v>
      </c>
      <c r="H38" s="56" t="s">
        <v>41</v>
      </c>
      <c r="I38" s="56" t="s">
        <v>296</v>
      </c>
      <c r="J38" s="57" t="s">
        <v>41</v>
      </c>
      <c r="K38" s="58" t="s">
        <v>297</v>
      </c>
      <c r="L38" s="3" t="str">
        <f>VLOOKUP(DataExtract[[#This Row],[Technician]],'Technician List'!$A:$B,2,FALSE)</f>
        <v>Persells, Joe</v>
      </c>
      <c r="M38" s="59">
        <f>DATEVALUE(TEXT(DataExtract[[#This Row],[Completed Time]], "MM/DD/YYYY"))</f>
        <v>45713</v>
      </c>
      <c r="N38" s="60">
        <f t="shared" ca="1" si="1"/>
        <v>0.58456977529650955</v>
      </c>
      <c r="O38" s="60">
        <f ca="1">COUNTIFS(DataExtract[Technician],DataExtract[[#This Row],[Technician]], DataExtract[Random], "&lt;="&amp;DataExtract[[#This Row],[Random]])</f>
        <v>6</v>
      </c>
    </row>
    <row r="39" spans="1:15" ht="26.45">
      <c r="A39" s="51" t="s">
        <v>298</v>
      </c>
      <c r="B39" s="52" t="s">
        <v>299</v>
      </c>
      <c r="C39" s="53" t="s">
        <v>300</v>
      </c>
      <c r="D39" s="54" t="s">
        <v>37</v>
      </c>
      <c r="E39" s="55" t="s">
        <v>210</v>
      </c>
      <c r="F39" s="56" t="s">
        <v>301</v>
      </c>
      <c r="G39" s="56" t="s">
        <v>302</v>
      </c>
      <c r="H39" s="56" t="s">
        <v>41</v>
      </c>
      <c r="I39" s="56" t="s">
        <v>303</v>
      </c>
      <c r="J39" s="57" t="s">
        <v>41</v>
      </c>
      <c r="K39" s="58" t="s">
        <v>304</v>
      </c>
      <c r="L39" s="3" t="str">
        <f>VLOOKUP(DataExtract[[#This Row],[Technician]],'Technician List'!$A:$B,2,FALSE)</f>
        <v>Persells, Joe</v>
      </c>
      <c r="M39" s="59">
        <f>DATEVALUE(TEXT(DataExtract[[#This Row],[Completed Time]], "MM/DD/YYYY"))</f>
        <v>45694</v>
      </c>
      <c r="N39" s="60">
        <f t="shared" ca="1" si="1"/>
        <v>0.52497735244127763</v>
      </c>
      <c r="O39" s="60">
        <f ca="1">COUNTIFS(DataExtract[Technician],DataExtract[[#This Row],[Technician]], DataExtract[Random], "&lt;="&amp;DataExtract[[#This Row],[Random]])</f>
        <v>7</v>
      </c>
    </row>
    <row r="40" spans="1:15" ht="26.45">
      <c r="A40" s="51" t="s">
        <v>305</v>
      </c>
      <c r="B40" s="52" t="s">
        <v>306</v>
      </c>
      <c r="C40" s="53" t="s">
        <v>307</v>
      </c>
      <c r="D40" s="54" t="s">
        <v>57</v>
      </c>
      <c r="E40" s="55" t="s">
        <v>117</v>
      </c>
      <c r="F40" s="56" t="s">
        <v>308</v>
      </c>
      <c r="G40" s="56" t="s">
        <v>302</v>
      </c>
      <c r="H40" s="56" t="s">
        <v>41</v>
      </c>
      <c r="I40" s="56" t="s">
        <v>303</v>
      </c>
      <c r="J40" s="57" t="s">
        <v>41</v>
      </c>
      <c r="K40" s="58" t="s">
        <v>309</v>
      </c>
      <c r="L40" s="3" t="str">
        <f>VLOOKUP(DataExtract[[#This Row],[Technician]],'Technician List'!$A:$B,2,FALSE)</f>
        <v>Smith, Sean</v>
      </c>
      <c r="M40" s="59">
        <f>DATEVALUE(TEXT(DataExtract[[#This Row],[Completed Time]], "MM/DD/YYYY"))</f>
        <v>45699</v>
      </c>
      <c r="N40" s="60">
        <f t="shared" ca="1" si="1"/>
        <v>0.53758457476031662</v>
      </c>
      <c r="O40" s="60">
        <f ca="1">COUNTIFS(DataExtract[Technician],DataExtract[[#This Row],[Technician]], DataExtract[Random], "&lt;="&amp;DataExtract[[#This Row],[Random]])</f>
        <v>33</v>
      </c>
    </row>
    <row r="41" spans="1:15" ht="26.45">
      <c r="A41" s="51" t="s">
        <v>310</v>
      </c>
      <c r="B41" s="52" t="s">
        <v>311</v>
      </c>
      <c r="C41" s="53" t="s">
        <v>312</v>
      </c>
      <c r="D41" s="54" t="s">
        <v>57</v>
      </c>
      <c r="E41" s="55" t="s">
        <v>313</v>
      </c>
      <c r="F41" s="56" t="s">
        <v>314</v>
      </c>
      <c r="G41" s="56" t="s">
        <v>315</v>
      </c>
      <c r="H41" s="56" t="s">
        <v>41</v>
      </c>
      <c r="I41" s="56" t="s">
        <v>316</v>
      </c>
      <c r="J41" s="57" t="s">
        <v>41</v>
      </c>
      <c r="K41" s="58" t="s">
        <v>317</v>
      </c>
      <c r="L41" s="3" t="str">
        <f>VLOOKUP(DataExtract[[#This Row],[Technician]],'Technician List'!$A:$B,2,FALSE)</f>
        <v>Mandi, Joe</v>
      </c>
      <c r="M41" s="59">
        <f>DATEVALUE(TEXT(DataExtract[[#This Row],[Completed Time]], "MM/DD/YYYY"))</f>
        <v>45700</v>
      </c>
      <c r="N41" s="60">
        <f t="shared" ca="1" si="1"/>
        <v>0.29770925374276347</v>
      </c>
      <c r="O41" s="60">
        <f ca="1">COUNTIFS(DataExtract[Technician],DataExtract[[#This Row],[Technician]], DataExtract[Random], "&lt;="&amp;DataExtract[[#This Row],[Random]])</f>
        <v>20</v>
      </c>
    </row>
    <row r="42" spans="1:15" ht="26.45">
      <c r="A42" s="51" t="s">
        <v>318</v>
      </c>
      <c r="B42" s="52" t="s">
        <v>319</v>
      </c>
      <c r="C42" s="53" t="s">
        <v>320</v>
      </c>
      <c r="D42" s="54" t="s">
        <v>321</v>
      </c>
      <c r="E42" s="55" t="s">
        <v>322</v>
      </c>
      <c r="F42" s="56" t="s">
        <v>323</v>
      </c>
      <c r="G42" s="56" t="s">
        <v>324</v>
      </c>
      <c r="H42" s="56" t="s">
        <v>41</v>
      </c>
      <c r="I42" s="56" t="s">
        <v>325</v>
      </c>
      <c r="J42" s="57" t="s">
        <v>41</v>
      </c>
      <c r="K42" s="58" t="s">
        <v>326</v>
      </c>
      <c r="L42" s="3" t="str">
        <f>VLOOKUP(DataExtract[[#This Row],[Technician]],'Technician List'!$A:$B,2,FALSE)</f>
        <v>Paul, Kimberly</v>
      </c>
      <c r="M42" s="59">
        <f>DATEVALUE(TEXT(DataExtract[[#This Row],[Completed Time]], "MM/DD/YYYY"))</f>
        <v>45691</v>
      </c>
      <c r="N42" s="60">
        <f t="shared" ca="1" si="1"/>
        <v>0.9258857992718541</v>
      </c>
      <c r="O42" s="60">
        <f ca="1">COUNTIFS(DataExtract[Technician],DataExtract[[#This Row],[Technician]], DataExtract[Random], "&lt;="&amp;DataExtract[[#This Row],[Random]])</f>
        <v>6</v>
      </c>
    </row>
    <row r="43" spans="1:15" ht="26.45">
      <c r="A43" s="51" t="s">
        <v>327</v>
      </c>
      <c r="B43" s="52" t="s">
        <v>328</v>
      </c>
      <c r="C43" s="53" t="s">
        <v>329</v>
      </c>
      <c r="D43" s="54" t="s">
        <v>321</v>
      </c>
      <c r="E43" s="55" t="s">
        <v>322</v>
      </c>
      <c r="F43" s="56" t="s">
        <v>330</v>
      </c>
      <c r="G43" s="56" t="s">
        <v>324</v>
      </c>
      <c r="H43" s="56" t="s">
        <v>41</v>
      </c>
      <c r="I43" s="56" t="s">
        <v>325</v>
      </c>
      <c r="J43" s="57" t="s">
        <v>41</v>
      </c>
      <c r="K43" s="58" t="s">
        <v>331</v>
      </c>
      <c r="L43" s="3" t="str">
        <f>VLOOKUP(DataExtract[[#This Row],[Technician]],'Technician List'!$A:$B,2,FALSE)</f>
        <v>Paul, Kimberly</v>
      </c>
      <c r="M43" s="59">
        <f>DATEVALUE(TEXT(DataExtract[[#This Row],[Completed Time]], "MM/DD/YYYY"))</f>
        <v>45691</v>
      </c>
      <c r="N43" s="60">
        <f t="shared" ca="1" si="1"/>
        <v>0.48583146829163559</v>
      </c>
      <c r="O43" s="60">
        <f ca="1">COUNTIFS(DataExtract[Technician],DataExtract[[#This Row],[Technician]], DataExtract[Random], "&lt;="&amp;DataExtract[[#This Row],[Random]])</f>
        <v>2</v>
      </c>
    </row>
    <row r="44" spans="1:15" ht="26.45">
      <c r="A44" s="51" t="s">
        <v>332</v>
      </c>
      <c r="B44" s="52" t="s">
        <v>333</v>
      </c>
      <c r="C44" s="53" t="s">
        <v>334</v>
      </c>
      <c r="D44" s="54" t="s">
        <v>47</v>
      </c>
      <c r="E44" s="55" t="s">
        <v>322</v>
      </c>
      <c r="F44" s="56" t="s">
        <v>335</v>
      </c>
      <c r="G44" s="56" t="s">
        <v>336</v>
      </c>
      <c r="H44" s="56" t="s">
        <v>41</v>
      </c>
      <c r="I44" s="56" t="s">
        <v>337</v>
      </c>
      <c r="J44" s="57" t="s">
        <v>41</v>
      </c>
      <c r="K44" s="58" t="s">
        <v>338</v>
      </c>
      <c r="L44" s="3" t="str">
        <f>VLOOKUP(DataExtract[[#This Row],[Technician]],'Technician List'!$A:$B,2,FALSE)</f>
        <v>Paul, Kimberly</v>
      </c>
      <c r="M44" s="59">
        <f>DATEVALUE(TEXT(DataExtract[[#This Row],[Completed Time]], "MM/DD/YYYY"))</f>
        <v>45691</v>
      </c>
      <c r="N44" s="60">
        <f t="shared" ca="1" si="1"/>
        <v>0.65150577080386007</v>
      </c>
      <c r="O44" s="60">
        <f ca="1">COUNTIFS(DataExtract[Technician],DataExtract[[#This Row],[Technician]], DataExtract[Random], "&lt;="&amp;DataExtract[[#This Row],[Random]])</f>
        <v>3</v>
      </c>
    </row>
    <row r="45" spans="1:15" ht="26.45">
      <c r="A45" s="51" t="s">
        <v>339</v>
      </c>
      <c r="B45" s="52" t="s">
        <v>340</v>
      </c>
      <c r="C45" s="53" t="s">
        <v>341</v>
      </c>
      <c r="D45" s="54" t="s">
        <v>321</v>
      </c>
      <c r="E45" s="55" t="s">
        <v>322</v>
      </c>
      <c r="F45" s="56" t="s">
        <v>342</v>
      </c>
      <c r="G45" s="56" t="s">
        <v>324</v>
      </c>
      <c r="H45" s="56" t="s">
        <v>41</v>
      </c>
      <c r="I45" s="56" t="s">
        <v>325</v>
      </c>
      <c r="J45" s="57" t="s">
        <v>41</v>
      </c>
      <c r="K45" s="58" t="s">
        <v>343</v>
      </c>
      <c r="L45" s="3" t="str">
        <f>VLOOKUP(DataExtract[[#This Row],[Technician]],'Technician List'!$A:$B,2,FALSE)</f>
        <v>Paul, Kimberly</v>
      </c>
      <c r="M45" s="59">
        <f>DATEVALUE(TEXT(DataExtract[[#This Row],[Completed Time]], "MM/DD/YYYY"))</f>
        <v>45691</v>
      </c>
      <c r="N45" s="60">
        <f t="shared" ca="1" si="1"/>
        <v>0.86824842928350043</v>
      </c>
      <c r="O45" s="60">
        <f ca="1">COUNTIFS(DataExtract[Technician],DataExtract[[#This Row],[Technician]], DataExtract[Random], "&lt;="&amp;DataExtract[[#This Row],[Random]])</f>
        <v>5</v>
      </c>
    </row>
    <row r="46" spans="1:15" ht="26.45">
      <c r="A46" s="51" t="s">
        <v>344</v>
      </c>
      <c r="B46" s="52" t="s">
        <v>345</v>
      </c>
      <c r="C46" s="53" t="s">
        <v>346</v>
      </c>
      <c r="D46" s="54" t="s">
        <v>47</v>
      </c>
      <c r="E46" s="55" t="s">
        <v>347</v>
      </c>
      <c r="F46" s="56" t="s">
        <v>348</v>
      </c>
      <c r="G46" s="56" t="s">
        <v>349</v>
      </c>
      <c r="H46" s="56" t="s">
        <v>52</v>
      </c>
      <c r="I46" s="56" t="s">
        <v>350</v>
      </c>
      <c r="J46" s="57" t="s">
        <v>52</v>
      </c>
      <c r="K46" s="58" t="s">
        <v>351</v>
      </c>
      <c r="L46" s="3" t="str">
        <f>VLOOKUP(DataExtract[[#This Row],[Technician]],'Technician List'!$A:$B,2,FALSE)</f>
        <v>C M, Saravanan</v>
      </c>
      <c r="M46" s="59">
        <f>DATEVALUE(TEXT(DataExtract[[#This Row],[Completed Time]], "MM/DD/YYYY"))</f>
        <v>45695</v>
      </c>
      <c r="N46" s="60">
        <f t="shared" ca="1" si="1"/>
        <v>0.4552680335557393</v>
      </c>
      <c r="O46" s="60">
        <f ca="1">COUNTIFS(DataExtract[Technician],DataExtract[[#This Row],[Technician]], DataExtract[Random], "&lt;="&amp;DataExtract[[#This Row],[Random]])</f>
        <v>25</v>
      </c>
    </row>
    <row r="47" spans="1:15" ht="26.45">
      <c r="A47" s="51" t="s">
        <v>352</v>
      </c>
      <c r="B47" s="52" t="s">
        <v>353</v>
      </c>
      <c r="C47" s="53" t="s">
        <v>354</v>
      </c>
      <c r="D47" s="54" t="s">
        <v>57</v>
      </c>
      <c r="E47" s="55" t="s">
        <v>355</v>
      </c>
      <c r="F47" s="56" t="s">
        <v>356</v>
      </c>
      <c r="G47" s="56" t="s">
        <v>357</v>
      </c>
      <c r="H47" s="56" t="s">
        <v>41</v>
      </c>
      <c r="I47" s="56" t="s">
        <v>358</v>
      </c>
      <c r="J47" s="57" t="s">
        <v>41</v>
      </c>
      <c r="K47" s="58" t="s">
        <v>359</v>
      </c>
      <c r="L47" s="3" t="str">
        <f>VLOOKUP(DataExtract[[#This Row],[Technician]],'Technician List'!$A:$B,2,FALSE)</f>
        <v>Baldwin, Sharon</v>
      </c>
      <c r="M47" s="59">
        <f>DATEVALUE(TEXT(DataExtract[[#This Row],[Completed Time]], "MM/DD/YYYY"))</f>
        <v>45699</v>
      </c>
      <c r="N47" s="60">
        <f t="shared" ca="1" si="1"/>
        <v>0.46353799284928965</v>
      </c>
      <c r="O47" s="60">
        <f ca="1">COUNTIFS(DataExtract[Technician],DataExtract[[#This Row],[Technician]], DataExtract[Random], "&lt;="&amp;DataExtract[[#This Row],[Random]])</f>
        <v>6</v>
      </c>
    </row>
    <row r="48" spans="1:15" ht="26.45">
      <c r="A48" s="51" t="s">
        <v>360</v>
      </c>
      <c r="B48" s="52" t="s">
        <v>361</v>
      </c>
      <c r="C48" s="53" t="s">
        <v>362</v>
      </c>
      <c r="D48" s="54" t="s">
        <v>57</v>
      </c>
      <c r="E48" s="55" t="s">
        <v>313</v>
      </c>
      <c r="F48" s="56" t="s">
        <v>363</v>
      </c>
      <c r="G48" s="56" t="s">
        <v>364</v>
      </c>
      <c r="H48" s="56" t="s">
        <v>41</v>
      </c>
      <c r="I48" s="56" t="s">
        <v>365</v>
      </c>
      <c r="J48" s="57" t="s">
        <v>41</v>
      </c>
      <c r="K48" s="58" t="s">
        <v>366</v>
      </c>
      <c r="L48" s="3" t="str">
        <f>VLOOKUP(DataExtract[[#This Row],[Technician]],'Technician List'!$A:$B,2,FALSE)</f>
        <v>Mandi, Joe</v>
      </c>
      <c r="M48" s="59">
        <f>DATEVALUE(TEXT(DataExtract[[#This Row],[Completed Time]], "MM/DD/YYYY"))</f>
        <v>45701</v>
      </c>
      <c r="N48" s="60">
        <f t="shared" ca="1" si="1"/>
        <v>0.76089992858903954</v>
      </c>
      <c r="O48" s="60">
        <f ca="1">COUNTIFS(DataExtract[Technician],DataExtract[[#This Row],[Technician]], DataExtract[Random], "&lt;="&amp;DataExtract[[#This Row],[Random]])</f>
        <v>51</v>
      </c>
    </row>
    <row r="49" spans="1:15" ht="26.45">
      <c r="A49" s="51" t="s">
        <v>367</v>
      </c>
      <c r="B49" s="52" t="s">
        <v>368</v>
      </c>
      <c r="C49" s="53" t="s">
        <v>369</v>
      </c>
      <c r="D49" s="54" t="s">
        <v>37</v>
      </c>
      <c r="E49" s="55" t="s">
        <v>210</v>
      </c>
      <c r="F49" s="56" t="s">
        <v>370</v>
      </c>
      <c r="G49" s="56" t="s">
        <v>371</v>
      </c>
      <c r="H49" s="56" t="s">
        <v>41</v>
      </c>
      <c r="I49" s="56" t="s">
        <v>372</v>
      </c>
      <c r="J49" s="57" t="s">
        <v>52</v>
      </c>
      <c r="K49" s="58" t="s">
        <v>373</v>
      </c>
      <c r="L49" s="3" t="str">
        <f>VLOOKUP(DataExtract[[#This Row],[Technician]],'Technician List'!$A:$B,2,FALSE)</f>
        <v>Persells, Joe</v>
      </c>
      <c r="M49" s="59">
        <f>DATEVALUE(TEXT(DataExtract[[#This Row],[Completed Time]], "MM/DD/YYYY"))</f>
        <v>45694</v>
      </c>
      <c r="N49" s="60">
        <f t="shared" ca="1" si="1"/>
        <v>0.26606209736368391</v>
      </c>
      <c r="O49" s="60">
        <f ca="1">COUNTIFS(DataExtract[Technician],DataExtract[[#This Row],[Technician]], DataExtract[Random], "&lt;="&amp;DataExtract[[#This Row],[Random]])</f>
        <v>4</v>
      </c>
    </row>
    <row r="50" spans="1:15" ht="26.45">
      <c r="A50" s="51" t="s">
        <v>374</v>
      </c>
      <c r="B50" s="52" t="s">
        <v>375</v>
      </c>
      <c r="C50" s="53" t="s">
        <v>376</v>
      </c>
      <c r="D50" s="54" t="s">
        <v>47</v>
      </c>
      <c r="E50" s="55" t="s">
        <v>377</v>
      </c>
      <c r="F50" s="56" t="s">
        <v>378</v>
      </c>
      <c r="G50" s="56" t="s">
        <v>379</v>
      </c>
      <c r="H50" s="56" t="s">
        <v>41</v>
      </c>
      <c r="I50" s="56" t="s">
        <v>380</v>
      </c>
      <c r="J50" s="57" t="s">
        <v>41</v>
      </c>
      <c r="K50" s="58" t="s">
        <v>381</v>
      </c>
      <c r="L50" s="3" t="str">
        <f>VLOOKUP(DataExtract[[#This Row],[Technician]],'Technician List'!$A:$B,2,FALSE)</f>
        <v>Sanjuan, Sonja</v>
      </c>
      <c r="M50" s="59">
        <f>DATEVALUE(TEXT(DataExtract[[#This Row],[Completed Time]], "MM/DD/YYYY"))</f>
        <v>45693</v>
      </c>
      <c r="N50" s="60">
        <f t="shared" ca="1" si="1"/>
        <v>0.61433696211011335</v>
      </c>
      <c r="O50" s="60">
        <f ca="1">COUNTIFS(DataExtract[Technician],DataExtract[[#This Row],[Technician]], DataExtract[Random], "&lt;="&amp;DataExtract[[#This Row],[Random]])</f>
        <v>34</v>
      </c>
    </row>
    <row r="51" spans="1:15" ht="26.45">
      <c r="A51" s="51" t="s">
        <v>382</v>
      </c>
      <c r="B51" s="52" t="s">
        <v>383</v>
      </c>
      <c r="C51" s="53" t="s">
        <v>384</v>
      </c>
      <c r="D51" s="54" t="s">
        <v>57</v>
      </c>
      <c r="E51" s="55" t="s">
        <v>117</v>
      </c>
      <c r="F51" s="56" t="s">
        <v>385</v>
      </c>
      <c r="G51" s="56" t="s">
        <v>386</v>
      </c>
      <c r="H51" s="56" t="s">
        <v>41</v>
      </c>
      <c r="I51" s="56" t="s">
        <v>325</v>
      </c>
      <c r="J51" s="57" t="s">
        <v>41</v>
      </c>
      <c r="K51" s="58" t="s">
        <v>387</v>
      </c>
      <c r="L51" s="3" t="str">
        <f>VLOOKUP(DataExtract[[#This Row],[Technician]],'Technician List'!$A:$B,2,FALSE)</f>
        <v>Smith, Sean</v>
      </c>
      <c r="M51" s="59">
        <f>DATEVALUE(TEXT(DataExtract[[#This Row],[Completed Time]], "MM/DD/YYYY"))</f>
        <v>45699</v>
      </c>
      <c r="N51" s="60">
        <f t="shared" ca="1" si="1"/>
        <v>0.8139547582767549</v>
      </c>
      <c r="O51" s="60">
        <f ca="1">COUNTIFS(DataExtract[Technician],DataExtract[[#This Row],[Technician]], DataExtract[Random], "&lt;="&amp;DataExtract[[#This Row],[Random]])</f>
        <v>51</v>
      </c>
    </row>
    <row r="52" spans="1:15" ht="26.45">
      <c r="A52" s="51" t="s">
        <v>388</v>
      </c>
      <c r="B52" s="52" t="s">
        <v>389</v>
      </c>
      <c r="C52" s="53" t="s">
        <v>390</v>
      </c>
      <c r="D52" s="54" t="s">
        <v>57</v>
      </c>
      <c r="E52" s="55" t="s">
        <v>391</v>
      </c>
      <c r="F52" s="56" t="s">
        <v>392</v>
      </c>
      <c r="G52" s="56" t="s">
        <v>393</v>
      </c>
      <c r="H52" s="56" t="s">
        <v>41</v>
      </c>
      <c r="I52" s="56" t="s">
        <v>394</v>
      </c>
      <c r="J52" s="57" t="s">
        <v>41</v>
      </c>
      <c r="K52" s="58" t="s">
        <v>395</v>
      </c>
      <c r="L52" s="3" t="str">
        <f>VLOOKUP(DataExtract[[#This Row],[Technician]],'Technician List'!$A:$B,2,FALSE)</f>
        <v>Sanjuan, Sonja</v>
      </c>
      <c r="M52" s="59">
        <f>DATEVALUE(TEXT(DataExtract[[#This Row],[Completed Time]], "MM/DD/YYYY"))</f>
        <v>45702</v>
      </c>
      <c r="N52" s="60">
        <f t="shared" ca="1" si="1"/>
        <v>0.29259855392309253</v>
      </c>
      <c r="O52" s="60">
        <f ca="1">COUNTIFS(DataExtract[Technician],DataExtract[[#This Row],[Technician]], DataExtract[Random], "&lt;="&amp;DataExtract[[#This Row],[Random]])</f>
        <v>39</v>
      </c>
    </row>
    <row r="53" spans="1:15" ht="26.45">
      <c r="A53" s="51" t="s">
        <v>396</v>
      </c>
      <c r="B53" s="52" t="s">
        <v>397</v>
      </c>
      <c r="C53" s="53" t="s">
        <v>398</v>
      </c>
      <c r="D53" s="54" t="s">
        <v>47</v>
      </c>
      <c r="E53" s="55" t="s">
        <v>73</v>
      </c>
      <c r="F53" s="56" t="s">
        <v>399</v>
      </c>
      <c r="G53" s="56" t="s">
        <v>400</v>
      </c>
      <c r="H53" s="56" t="s">
        <v>52</v>
      </c>
      <c r="I53" s="56" t="s">
        <v>401</v>
      </c>
      <c r="J53" s="57" t="s">
        <v>52</v>
      </c>
      <c r="K53" s="58" t="s">
        <v>402</v>
      </c>
      <c r="L53" s="3" t="str">
        <f>VLOOKUP(DataExtract[[#This Row],[Technician]],'Technician List'!$A:$B,2,FALSE)</f>
        <v>Sanjuan, Sonja</v>
      </c>
      <c r="M53" s="59">
        <f>DATEVALUE(TEXT(DataExtract[[#This Row],[Completed Time]], "MM/DD/YYYY"))</f>
        <v>45692</v>
      </c>
      <c r="N53" s="60">
        <f t="shared" ca="1" si="1"/>
        <v>0.45322662906887123</v>
      </c>
      <c r="O53" s="60">
        <f ca="1">COUNTIFS(DataExtract[Technician],DataExtract[[#This Row],[Technician]], DataExtract[Random], "&lt;="&amp;DataExtract[[#This Row],[Random]])</f>
        <v>27</v>
      </c>
    </row>
    <row r="54" spans="1:15" ht="26.45">
      <c r="A54" s="51" t="s">
        <v>403</v>
      </c>
      <c r="B54" s="52" t="s">
        <v>404</v>
      </c>
      <c r="C54" s="53" t="s">
        <v>405</v>
      </c>
      <c r="D54" s="54" t="s">
        <v>57</v>
      </c>
      <c r="E54" s="55" t="s">
        <v>406</v>
      </c>
      <c r="F54" s="56" t="s">
        <v>407</v>
      </c>
      <c r="G54" s="56" t="s">
        <v>408</v>
      </c>
      <c r="H54" s="56" t="s">
        <v>41</v>
      </c>
      <c r="I54" s="56" t="s">
        <v>409</v>
      </c>
      <c r="J54" s="57" t="s">
        <v>41</v>
      </c>
      <c r="K54" s="58" t="s">
        <v>410</v>
      </c>
      <c r="L54" s="3" t="str">
        <f>VLOOKUP(DataExtract[[#This Row],[Technician]],'Technician List'!$A:$B,2,FALSE)</f>
        <v>Baldwin, Sharon</v>
      </c>
      <c r="M54" s="59">
        <f>DATEVALUE(TEXT(DataExtract[[#This Row],[Completed Time]], "MM/DD/YYYY"))</f>
        <v>45698</v>
      </c>
      <c r="N54" s="60">
        <f t="shared" ca="1" si="1"/>
        <v>1.5316225334813138E-2</v>
      </c>
      <c r="O54" s="60">
        <f ca="1">COUNTIFS(DataExtract[Technician],DataExtract[[#This Row],[Technician]], DataExtract[Random], "&lt;="&amp;DataExtract[[#This Row],[Random]])</f>
        <v>5</v>
      </c>
    </row>
    <row r="55" spans="1:15" ht="26.45">
      <c r="A55" s="51" t="s">
        <v>411</v>
      </c>
      <c r="B55" s="52" t="s">
        <v>412</v>
      </c>
      <c r="C55" s="53" t="s">
        <v>413</v>
      </c>
      <c r="D55" s="54" t="s">
        <v>57</v>
      </c>
      <c r="E55" s="55" t="s">
        <v>117</v>
      </c>
      <c r="F55" s="56" t="s">
        <v>414</v>
      </c>
      <c r="G55" s="56" t="s">
        <v>415</v>
      </c>
      <c r="H55" s="56" t="s">
        <v>41</v>
      </c>
      <c r="I55" s="56" t="s">
        <v>416</v>
      </c>
      <c r="J55" s="57" t="s">
        <v>41</v>
      </c>
      <c r="K55" s="58" t="s">
        <v>417</v>
      </c>
      <c r="L55" s="3" t="str">
        <f>VLOOKUP(DataExtract[[#This Row],[Technician]],'Technician List'!$A:$B,2,FALSE)</f>
        <v>Smith, Sean</v>
      </c>
      <c r="M55" s="59">
        <f>DATEVALUE(TEXT(DataExtract[[#This Row],[Completed Time]], "MM/DD/YYYY"))</f>
        <v>45707</v>
      </c>
      <c r="N55" s="60">
        <f t="shared" ca="1" si="1"/>
        <v>0.96781872301617466</v>
      </c>
      <c r="O55" s="60">
        <f ca="1">COUNTIFS(DataExtract[Technician],DataExtract[[#This Row],[Technician]], DataExtract[Random], "&lt;="&amp;DataExtract[[#This Row],[Random]])</f>
        <v>58</v>
      </c>
    </row>
    <row r="56" spans="1:15" ht="26.45">
      <c r="A56" s="51" t="s">
        <v>418</v>
      </c>
      <c r="B56" s="52" t="s">
        <v>419</v>
      </c>
      <c r="C56" s="53" t="s">
        <v>420</v>
      </c>
      <c r="D56" s="54" t="s">
        <v>47</v>
      </c>
      <c r="E56" s="55" t="s">
        <v>272</v>
      </c>
      <c r="F56" s="56" t="s">
        <v>421</v>
      </c>
      <c r="G56" s="56" t="s">
        <v>422</v>
      </c>
      <c r="H56" s="56" t="s">
        <v>41</v>
      </c>
      <c r="I56" s="56" t="s">
        <v>423</v>
      </c>
      <c r="J56" s="57" t="s">
        <v>41</v>
      </c>
      <c r="K56" s="58" t="s">
        <v>424</v>
      </c>
      <c r="L56" s="3" t="str">
        <f>VLOOKUP(DataExtract[[#This Row],[Technician]],'Technician List'!$A:$B,2,FALSE)</f>
        <v>Mandi, Joe</v>
      </c>
      <c r="M56" s="59">
        <f>DATEVALUE(TEXT(DataExtract[[#This Row],[Completed Time]], "MM/DD/YYYY"))</f>
        <v>45693</v>
      </c>
      <c r="N56" s="60">
        <f t="shared" ca="1" si="1"/>
        <v>0.65796178133471528</v>
      </c>
      <c r="O56" s="60">
        <f ca="1">COUNTIFS(DataExtract[Technician],DataExtract[[#This Row],[Technician]], DataExtract[Random], "&lt;="&amp;DataExtract[[#This Row],[Random]])</f>
        <v>15</v>
      </c>
    </row>
    <row r="57" spans="1:15" ht="39.6">
      <c r="A57" s="51" t="s">
        <v>425</v>
      </c>
      <c r="B57" s="52" t="s">
        <v>426</v>
      </c>
      <c r="C57" s="53" t="s">
        <v>427</v>
      </c>
      <c r="D57" s="54" t="s">
        <v>47</v>
      </c>
      <c r="E57" s="55" t="s">
        <v>355</v>
      </c>
      <c r="F57" s="56" t="s">
        <v>428</v>
      </c>
      <c r="G57" s="56" t="s">
        <v>429</v>
      </c>
      <c r="H57" s="56" t="s">
        <v>41</v>
      </c>
      <c r="I57" s="56" t="s">
        <v>430</v>
      </c>
      <c r="J57" s="57" t="s">
        <v>41</v>
      </c>
      <c r="K57" s="58" t="s">
        <v>431</v>
      </c>
      <c r="L57" s="3" t="str">
        <f>VLOOKUP(DataExtract[[#This Row],[Technician]],'Technician List'!$A:$B,2,FALSE)</f>
        <v>Baldwin, Sharon</v>
      </c>
      <c r="M57" s="59">
        <f>DATEVALUE(TEXT(DataExtract[[#This Row],[Completed Time]], "MM/DD/YYYY"))</f>
        <v>45691</v>
      </c>
      <c r="N57" s="60">
        <f t="shared" ca="1" si="1"/>
        <v>0.58233258613843075</v>
      </c>
      <c r="O57" s="60">
        <f ca="1">COUNTIFS(DataExtract[Technician],DataExtract[[#This Row],[Technician]], DataExtract[Random], "&lt;="&amp;DataExtract[[#This Row],[Random]])</f>
        <v>7</v>
      </c>
    </row>
    <row r="58" spans="1:15" ht="26.45">
      <c r="A58" s="51" t="s">
        <v>432</v>
      </c>
      <c r="B58" s="52" t="s">
        <v>433</v>
      </c>
      <c r="C58" s="53" t="s">
        <v>434</v>
      </c>
      <c r="D58" s="54" t="s">
        <v>57</v>
      </c>
      <c r="E58" s="55" t="s">
        <v>313</v>
      </c>
      <c r="F58" s="56" t="s">
        <v>435</v>
      </c>
      <c r="G58" s="56" t="s">
        <v>436</v>
      </c>
      <c r="H58" s="56" t="s">
        <v>41</v>
      </c>
      <c r="I58" s="56" t="s">
        <v>437</v>
      </c>
      <c r="J58" s="57" t="s">
        <v>41</v>
      </c>
      <c r="K58" s="58" t="s">
        <v>438</v>
      </c>
      <c r="L58" s="3" t="str">
        <f>VLOOKUP(DataExtract[[#This Row],[Technician]],'Technician List'!$A:$B,2,FALSE)</f>
        <v>Mandi, Joe</v>
      </c>
      <c r="M58" s="59">
        <f>DATEVALUE(TEXT(DataExtract[[#This Row],[Completed Time]], "MM/DD/YYYY"))</f>
        <v>45715</v>
      </c>
      <c r="N58" s="60">
        <f t="shared" ca="1" si="1"/>
        <v>0.19415513445960575</v>
      </c>
      <c r="O58" s="60">
        <f ca="1">COUNTIFS(DataExtract[Technician],DataExtract[[#This Row],[Technician]], DataExtract[Random], "&lt;="&amp;DataExtract[[#This Row],[Random]])</f>
        <v>15</v>
      </c>
    </row>
    <row r="59" spans="1:15" ht="26.45">
      <c r="A59" s="51" t="s">
        <v>439</v>
      </c>
      <c r="B59" s="52" t="s">
        <v>440</v>
      </c>
      <c r="C59" s="53" t="s">
        <v>434</v>
      </c>
      <c r="D59" s="54" t="s">
        <v>57</v>
      </c>
      <c r="E59" s="55" t="s">
        <v>313</v>
      </c>
      <c r="F59" s="56" t="s">
        <v>441</v>
      </c>
      <c r="G59" s="56" t="s">
        <v>442</v>
      </c>
      <c r="H59" s="56" t="s">
        <v>41</v>
      </c>
      <c r="I59" s="56" t="s">
        <v>443</v>
      </c>
      <c r="J59" s="57" t="s">
        <v>41</v>
      </c>
      <c r="K59" s="58" t="s">
        <v>444</v>
      </c>
      <c r="L59" s="3" t="str">
        <f>VLOOKUP(DataExtract[[#This Row],[Technician]],'Technician List'!$A:$B,2,FALSE)</f>
        <v>Mandi, Joe</v>
      </c>
      <c r="M59" s="59">
        <f>DATEVALUE(TEXT(DataExtract[[#This Row],[Completed Time]], "MM/DD/YYYY"))</f>
        <v>45701</v>
      </c>
      <c r="N59" s="60">
        <f t="shared" ca="1" si="1"/>
        <v>0.25857551489994934</v>
      </c>
      <c r="O59" s="60">
        <f ca="1">COUNTIFS(DataExtract[Technician],DataExtract[[#This Row],[Technician]], DataExtract[Random], "&lt;="&amp;DataExtract[[#This Row],[Random]])</f>
        <v>19</v>
      </c>
    </row>
    <row r="60" spans="1:15" ht="26.45">
      <c r="A60" s="51" t="s">
        <v>445</v>
      </c>
      <c r="B60" s="52" t="s">
        <v>446</v>
      </c>
      <c r="C60" s="53" t="s">
        <v>434</v>
      </c>
      <c r="D60" s="54" t="s">
        <v>47</v>
      </c>
      <c r="E60" s="55" t="s">
        <v>313</v>
      </c>
      <c r="F60" s="56" t="s">
        <v>447</v>
      </c>
      <c r="G60" s="56" t="s">
        <v>448</v>
      </c>
      <c r="H60" s="56" t="s">
        <v>41</v>
      </c>
      <c r="I60" s="56" t="s">
        <v>449</v>
      </c>
      <c r="J60" s="57" t="s">
        <v>41</v>
      </c>
      <c r="K60" s="58" t="s">
        <v>450</v>
      </c>
      <c r="L60" s="3" t="str">
        <f>VLOOKUP(DataExtract[[#This Row],[Technician]],'Technician List'!$A:$B,2,FALSE)</f>
        <v>Mandi, Joe</v>
      </c>
      <c r="M60" s="59">
        <f>DATEVALUE(TEXT(DataExtract[[#This Row],[Completed Time]], "MM/DD/YYYY"))</f>
        <v>45692</v>
      </c>
      <c r="N60" s="60">
        <f t="shared" ca="1" si="1"/>
        <v>0.86440291479533149</v>
      </c>
      <c r="O60" s="60">
        <f ca="1">COUNTIFS(DataExtract[Technician],DataExtract[[#This Row],[Technician]], DataExtract[Random], "&lt;="&amp;DataExtract[[#This Row],[Random]])</f>
        <v>63</v>
      </c>
    </row>
    <row r="61" spans="1:15" ht="26.45">
      <c r="A61" s="51" t="s">
        <v>451</v>
      </c>
      <c r="B61" s="52" t="s">
        <v>452</v>
      </c>
      <c r="C61" s="53" t="s">
        <v>453</v>
      </c>
      <c r="D61" s="54" t="s">
        <v>37</v>
      </c>
      <c r="E61" s="55" t="s">
        <v>210</v>
      </c>
      <c r="F61" s="56" t="s">
        <v>454</v>
      </c>
      <c r="G61" s="56" t="s">
        <v>455</v>
      </c>
      <c r="H61" s="56" t="s">
        <v>41</v>
      </c>
      <c r="I61" s="56" t="s">
        <v>456</v>
      </c>
      <c r="J61" s="57" t="s">
        <v>52</v>
      </c>
      <c r="K61" s="58" t="s">
        <v>457</v>
      </c>
      <c r="L61" s="3" t="str">
        <f>VLOOKUP(DataExtract[[#This Row],[Technician]],'Technician List'!$A:$B,2,FALSE)</f>
        <v>Persells, Joe</v>
      </c>
      <c r="M61" s="59">
        <f>DATEVALUE(TEXT(DataExtract[[#This Row],[Completed Time]], "MM/DD/YYYY"))</f>
        <v>45694</v>
      </c>
      <c r="N61" s="60">
        <f t="shared" ca="1" si="1"/>
        <v>7.757053042384765E-2</v>
      </c>
      <c r="O61" s="60">
        <f ca="1">COUNTIFS(DataExtract[Technician],DataExtract[[#This Row],[Technician]], DataExtract[Random], "&lt;="&amp;DataExtract[[#This Row],[Random]])</f>
        <v>1</v>
      </c>
    </row>
    <row r="62" spans="1:15" ht="26.45">
      <c r="A62" s="51" t="s">
        <v>458</v>
      </c>
      <c r="B62" s="52" t="s">
        <v>459</v>
      </c>
      <c r="C62" s="53" t="s">
        <v>460</v>
      </c>
      <c r="D62" s="54" t="s">
        <v>47</v>
      </c>
      <c r="E62" s="55" t="s">
        <v>313</v>
      </c>
      <c r="F62" s="56" t="s">
        <v>461</v>
      </c>
      <c r="G62" s="56" t="s">
        <v>462</v>
      </c>
      <c r="H62" s="56" t="s">
        <v>41</v>
      </c>
      <c r="I62" s="56" t="s">
        <v>463</v>
      </c>
      <c r="J62" s="57" t="s">
        <v>41</v>
      </c>
      <c r="K62" s="58" t="s">
        <v>464</v>
      </c>
      <c r="L62" s="3" t="str">
        <f>VLOOKUP(DataExtract[[#This Row],[Technician]],'Technician List'!$A:$B,2,FALSE)</f>
        <v>Mandi, Joe</v>
      </c>
      <c r="M62" s="59">
        <f>DATEVALUE(TEXT(DataExtract[[#This Row],[Completed Time]], "MM/DD/YYYY"))</f>
        <v>45691</v>
      </c>
      <c r="N62" s="60">
        <f t="shared" ca="1" si="1"/>
        <v>0.7734917211458282</v>
      </c>
      <c r="O62" s="60">
        <f ca="1">COUNTIFS(DataExtract[Technician],DataExtract[[#This Row],[Technician]], DataExtract[Random], "&lt;="&amp;DataExtract[[#This Row],[Random]])</f>
        <v>52</v>
      </c>
    </row>
    <row r="63" spans="1:15" ht="26.45">
      <c r="A63" s="51" t="s">
        <v>465</v>
      </c>
      <c r="B63" s="52" t="s">
        <v>466</v>
      </c>
      <c r="C63" s="53" t="s">
        <v>467</v>
      </c>
      <c r="D63" s="54" t="s">
        <v>47</v>
      </c>
      <c r="E63" s="55" t="s">
        <v>468</v>
      </c>
      <c r="F63" s="56" t="s">
        <v>469</v>
      </c>
      <c r="G63" s="56" t="s">
        <v>470</v>
      </c>
      <c r="H63" s="56" t="s">
        <v>41</v>
      </c>
      <c r="I63" s="56" t="s">
        <v>471</v>
      </c>
      <c r="J63" s="57" t="s">
        <v>41</v>
      </c>
      <c r="K63" s="58" t="s">
        <v>472</v>
      </c>
      <c r="L63" s="3" t="str">
        <f>VLOOKUP(DataExtract[[#This Row],[Technician]],'Technician List'!$A:$B,2,FALSE)</f>
        <v>Sanjuan, Sonja</v>
      </c>
      <c r="M63" s="59">
        <f>DATEVALUE(TEXT(DataExtract[[#This Row],[Completed Time]], "MM/DD/YYYY"))</f>
        <v>45695</v>
      </c>
      <c r="N63" s="60">
        <f t="shared" ca="1" si="1"/>
        <v>3.1730502713713471E-2</v>
      </c>
      <c r="O63" s="60">
        <f ca="1">COUNTIFS(DataExtract[Technician],DataExtract[[#This Row],[Technician]], DataExtract[Random], "&lt;="&amp;DataExtract[[#This Row],[Random]])</f>
        <v>1</v>
      </c>
    </row>
    <row r="64" spans="1:15" ht="26.45">
      <c r="A64" s="51" t="s">
        <v>473</v>
      </c>
      <c r="B64" s="52" t="s">
        <v>474</v>
      </c>
      <c r="C64" s="53" t="s">
        <v>475</v>
      </c>
      <c r="D64" s="54" t="s">
        <v>37</v>
      </c>
      <c r="E64" s="55" t="s">
        <v>210</v>
      </c>
      <c r="F64" s="56" t="s">
        <v>476</v>
      </c>
      <c r="G64" s="56" t="s">
        <v>416</v>
      </c>
      <c r="H64" s="56" t="s">
        <v>41</v>
      </c>
      <c r="I64" s="56" t="s">
        <v>477</v>
      </c>
      <c r="J64" s="57" t="s">
        <v>52</v>
      </c>
      <c r="K64" s="58" t="s">
        <v>457</v>
      </c>
      <c r="L64" s="3" t="str">
        <f>VLOOKUP(DataExtract[[#This Row],[Technician]],'Technician List'!$A:$B,2,FALSE)</f>
        <v>Persells, Joe</v>
      </c>
      <c r="M64" s="59">
        <f>DATEVALUE(TEXT(DataExtract[[#This Row],[Completed Time]], "MM/DD/YYYY"))</f>
        <v>45694</v>
      </c>
      <c r="N64" s="60">
        <f t="shared" ca="1" si="1"/>
        <v>0.20154310069891446</v>
      </c>
      <c r="O64" s="60">
        <f ca="1">COUNTIFS(DataExtract[Technician],DataExtract[[#This Row],[Technician]], DataExtract[Random], "&lt;="&amp;DataExtract[[#This Row],[Random]])</f>
        <v>2</v>
      </c>
    </row>
    <row r="65" spans="1:15" ht="26.45">
      <c r="A65" s="51" t="s">
        <v>478</v>
      </c>
      <c r="B65" s="52" t="s">
        <v>479</v>
      </c>
      <c r="C65" s="53" t="s">
        <v>480</v>
      </c>
      <c r="D65" s="54" t="s">
        <v>47</v>
      </c>
      <c r="E65" s="55" t="s">
        <v>272</v>
      </c>
      <c r="F65" s="56" t="s">
        <v>481</v>
      </c>
      <c r="G65" s="56" t="s">
        <v>482</v>
      </c>
      <c r="H65" s="56" t="s">
        <v>41</v>
      </c>
      <c r="I65" s="56" t="s">
        <v>483</v>
      </c>
      <c r="J65" s="57" t="s">
        <v>41</v>
      </c>
      <c r="K65" s="58" t="s">
        <v>484</v>
      </c>
      <c r="L65" s="3" t="str">
        <f>VLOOKUP(DataExtract[[#This Row],[Technician]],'Technician List'!$A:$B,2,FALSE)</f>
        <v>Mandi, Joe</v>
      </c>
      <c r="M65" s="59">
        <f>DATEVALUE(TEXT(DataExtract[[#This Row],[Completed Time]], "MM/DD/YYYY"))</f>
        <v>45693</v>
      </c>
      <c r="N65" s="60">
        <f t="shared" ca="1" si="1"/>
        <v>0.86935376267017028</v>
      </c>
      <c r="O65" s="60">
        <f ca="1">COUNTIFS(DataExtract[Technician],DataExtract[[#This Row],[Technician]], DataExtract[Random], "&lt;="&amp;DataExtract[[#This Row],[Random]])</f>
        <v>19</v>
      </c>
    </row>
    <row r="66" spans="1:15" ht="26.45">
      <c r="A66" s="51" t="s">
        <v>485</v>
      </c>
      <c r="B66" s="52" t="s">
        <v>486</v>
      </c>
      <c r="C66" s="53" t="s">
        <v>487</v>
      </c>
      <c r="D66" s="54" t="s">
        <v>57</v>
      </c>
      <c r="E66" s="55" t="s">
        <v>488</v>
      </c>
      <c r="F66" s="56" t="s">
        <v>489</v>
      </c>
      <c r="G66" s="56" t="s">
        <v>490</v>
      </c>
      <c r="H66" s="56" t="s">
        <v>41</v>
      </c>
      <c r="I66" s="56" t="s">
        <v>477</v>
      </c>
      <c r="J66" s="57" t="s">
        <v>41</v>
      </c>
      <c r="K66" s="58" t="s">
        <v>491</v>
      </c>
      <c r="L66" s="3" t="str">
        <f>VLOOKUP(DataExtract[[#This Row],[Technician]],'Technician List'!$A:$B,2,FALSE)</f>
        <v>Lorenz, Joshua D.</v>
      </c>
      <c r="M66" s="59">
        <f>DATEVALUE(TEXT(DataExtract[[#This Row],[Completed Time]], "MM/DD/YYYY"))</f>
        <v>45714</v>
      </c>
      <c r="N66" s="60">
        <f t="shared" ca="1" si="1"/>
        <v>0.1421959361776538</v>
      </c>
      <c r="O66" s="60">
        <f ca="1">COUNTIFS(DataExtract[Technician],DataExtract[[#This Row],[Technician]], DataExtract[Random], "&lt;="&amp;DataExtract[[#This Row],[Random]])</f>
        <v>2</v>
      </c>
    </row>
    <row r="67" spans="1:15" ht="26.45">
      <c r="A67" s="51" t="s">
        <v>492</v>
      </c>
      <c r="B67" s="52" t="s">
        <v>493</v>
      </c>
      <c r="C67" s="53" t="s">
        <v>494</v>
      </c>
      <c r="D67" s="54" t="s">
        <v>47</v>
      </c>
      <c r="E67" s="55" t="s">
        <v>313</v>
      </c>
      <c r="F67" s="56" t="s">
        <v>495</v>
      </c>
      <c r="G67" s="56" t="s">
        <v>496</v>
      </c>
      <c r="H67" s="56" t="s">
        <v>41</v>
      </c>
      <c r="I67" s="56" t="s">
        <v>497</v>
      </c>
      <c r="J67" s="57" t="s">
        <v>41</v>
      </c>
      <c r="K67" s="58" t="s">
        <v>498</v>
      </c>
      <c r="L67" s="3" t="str">
        <f>VLOOKUP(DataExtract[[#This Row],[Technician]],'Technician List'!$A:$B,2,FALSE)</f>
        <v>Mandi, Joe</v>
      </c>
      <c r="M67" s="59">
        <f>DATEVALUE(TEXT(DataExtract[[#This Row],[Completed Time]], "MM/DD/YYYY"))</f>
        <v>45692</v>
      </c>
      <c r="N67" s="60">
        <f t="shared" ref="N67:N130" ca="1" si="2">RAND()</f>
        <v>0.93338549583844244</v>
      </c>
      <c r="O67" s="60">
        <f ca="1">COUNTIFS(DataExtract[Technician],DataExtract[[#This Row],[Technician]], DataExtract[Random], "&lt;="&amp;DataExtract[[#This Row],[Random]])</f>
        <v>67</v>
      </c>
    </row>
    <row r="68" spans="1:15" ht="26.45">
      <c r="A68" s="51" t="s">
        <v>499</v>
      </c>
      <c r="B68" s="52" t="s">
        <v>500</v>
      </c>
      <c r="C68" s="53" t="s">
        <v>183</v>
      </c>
      <c r="D68" s="54" t="s">
        <v>57</v>
      </c>
      <c r="E68" s="55" t="s">
        <v>117</v>
      </c>
      <c r="F68" s="56" t="s">
        <v>501</v>
      </c>
      <c r="G68" s="56" t="s">
        <v>490</v>
      </c>
      <c r="H68" s="56" t="s">
        <v>41</v>
      </c>
      <c r="I68" s="56" t="s">
        <v>477</v>
      </c>
      <c r="J68" s="57" t="s">
        <v>41</v>
      </c>
      <c r="K68" s="58" t="s">
        <v>502</v>
      </c>
      <c r="L68" s="3" t="str">
        <f>VLOOKUP(DataExtract[[#This Row],[Technician]],'Technician List'!$A:$B,2,FALSE)</f>
        <v>Smith, Sean</v>
      </c>
      <c r="M68" s="59">
        <f>DATEVALUE(TEXT(DataExtract[[#This Row],[Completed Time]], "MM/DD/YYYY"))</f>
        <v>45709</v>
      </c>
      <c r="N68" s="60">
        <f t="shared" ca="1" si="2"/>
        <v>0.41115535038259887</v>
      </c>
      <c r="O68" s="60">
        <f ca="1">COUNTIFS(DataExtract[Technician],DataExtract[[#This Row],[Technician]], DataExtract[Random], "&lt;="&amp;DataExtract[[#This Row],[Random]])</f>
        <v>25</v>
      </c>
    </row>
    <row r="69" spans="1:15" ht="26.45">
      <c r="A69" s="51" t="s">
        <v>503</v>
      </c>
      <c r="B69" s="52" t="s">
        <v>504</v>
      </c>
      <c r="C69" s="53" t="s">
        <v>505</v>
      </c>
      <c r="D69" s="54" t="s">
        <v>37</v>
      </c>
      <c r="E69" s="55" t="s">
        <v>506</v>
      </c>
      <c r="F69" s="56" t="s">
        <v>507</v>
      </c>
      <c r="G69" s="56" t="s">
        <v>508</v>
      </c>
      <c r="H69" s="56" t="s">
        <v>41</v>
      </c>
      <c r="I69" s="56" t="s">
        <v>509</v>
      </c>
      <c r="J69" s="57" t="s">
        <v>41</v>
      </c>
      <c r="K69" s="58" t="s">
        <v>510</v>
      </c>
      <c r="L69" s="3" t="str">
        <f>VLOOKUP(DataExtract[[#This Row],[Technician]],'Technician List'!$A:$B,2,FALSE)</f>
        <v>Persells, Joe</v>
      </c>
      <c r="M69" s="59">
        <f>DATEVALUE(TEXT(DataExtract[[#This Row],[Completed Time]], "MM/DD/YYYY"))</f>
        <v>45691</v>
      </c>
      <c r="N69" s="60">
        <f t="shared" ca="1" si="2"/>
        <v>0.51062228007562549</v>
      </c>
      <c r="O69" s="60">
        <f ca="1">COUNTIFS(DataExtract[Technician],DataExtract[[#This Row],[Technician]], DataExtract[Random], "&lt;="&amp;DataExtract[[#This Row],[Random]])</f>
        <v>2</v>
      </c>
    </row>
    <row r="70" spans="1:15" ht="26.45">
      <c r="A70" s="51" t="s">
        <v>511</v>
      </c>
      <c r="B70" s="52" t="s">
        <v>512</v>
      </c>
      <c r="C70" s="53" t="s">
        <v>513</v>
      </c>
      <c r="D70" s="54" t="s">
        <v>57</v>
      </c>
      <c r="E70" s="55" t="s">
        <v>313</v>
      </c>
      <c r="F70" s="56" t="s">
        <v>514</v>
      </c>
      <c r="G70" s="56" t="s">
        <v>508</v>
      </c>
      <c r="H70" s="56" t="s">
        <v>41</v>
      </c>
      <c r="I70" s="56" t="s">
        <v>509</v>
      </c>
      <c r="J70" s="57" t="s">
        <v>41</v>
      </c>
      <c r="K70" s="58" t="s">
        <v>515</v>
      </c>
      <c r="L70" s="3" t="str">
        <f>VLOOKUP(DataExtract[[#This Row],[Technician]],'Technician List'!$A:$B,2,FALSE)</f>
        <v>Mandi, Joe</v>
      </c>
      <c r="M70" s="59">
        <f>DATEVALUE(TEXT(DataExtract[[#This Row],[Completed Time]], "MM/DD/YYYY"))</f>
        <v>45702</v>
      </c>
      <c r="N70" s="60">
        <f t="shared" ca="1" si="2"/>
        <v>0.89420859898261729</v>
      </c>
      <c r="O70" s="60">
        <f ca="1">COUNTIFS(DataExtract[Technician],DataExtract[[#This Row],[Technician]], DataExtract[Random], "&lt;="&amp;DataExtract[[#This Row],[Random]])</f>
        <v>64</v>
      </c>
    </row>
    <row r="71" spans="1:15" ht="26.45">
      <c r="A71" s="51" t="s">
        <v>516</v>
      </c>
      <c r="B71" s="52" t="s">
        <v>517</v>
      </c>
      <c r="C71" s="53" t="s">
        <v>518</v>
      </c>
      <c r="D71" s="54" t="s">
        <v>57</v>
      </c>
      <c r="E71" s="55" t="s">
        <v>117</v>
      </c>
      <c r="F71" s="56" t="s">
        <v>519</v>
      </c>
      <c r="G71" s="56" t="s">
        <v>520</v>
      </c>
      <c r="H71" s="56" t="s">
        <v>41</v>
      </c>
      <c r="I71" s="56" t="s">
        <v>521</v>
      </c>
      <c r="J71" s="57" t="s">
        <v>41</v>
      </c>
      <c r="K71" s="58" t="s">
        <v>522</v>
      </c>
      <c r="L71" s="3" t="str">
        <f>VLOOKUP(DataExtract[[#This Row],[Technician]],'Technician List'!$A:$B,2,FALSE)</f>
        <v>Smith, Sean</v>
      </c>
      <c r="M71" s="59">
        <f>DATEVALUE(TEXT(DataExtract[[#This Row],[Completed Time]], "MM/DD/YYYY"))</f>
        <v>45699</v>
      </c>
      <c r="N71" s="60">
        <f t="shared" ca="1" si="2"/>
        <v>0.3320470145323523</v>
      </c>
      <c r="O71" s="60">
        <f ca="1">COUNTIFS(DataExtract[Technician],DataExtract[[#This Row],[Technician]], DataExtract[Random], "&lt;="&amp;DataExtract[[#This Row],[Random]])</f>
        <v>23</v>
      </c>
    </row>
    <row r="72" spans="1:15" ht="26.45">
      <c r="A72" s="51" t="s">
        <v>523</v>
      </c>
      <c r="B72" s="52" t="s">
        <v>524</v>
      </c>
      <c r="C72" s="53" t="s">
        <v>525</v>
      </c>
      <c r="D72" s="54" t="s">
        <v>57</v>
      </c>
      <c r="E72" s="55" t="s">
        <v>154</v>
      </c>
      <c r="F72" s="56" t="s">
        <v>526</v>
      </c>
      <c r="G72" s="56" t="s">
        <v>527</v>
      </c>
      <c r="H72" s="56" t="s">
        <v>41</v>
      </c>
      <c r="I72" s="56" t="s">
        <v>528</v>
      </c>
      <c r="J72" s="57" t="s">
        <v>52</v>
      </c>
      <c r="K72" s="58" t="s">
        <v>529</v>
      </c>
      <c r="L72" s="3" t="str">
        <f>VLOOKUP(DataExtract[[#This Row],[Technician]],'Technician List'!$A:$B,2,FALSE)</f>
        <v>Sanjuan, Sonja</v>
      </c>
      <c r="M72" s="59">
        <f>DATEVALUE(TEXT(DataExtract[[#This Row],[Completed Time]], "MM/DD/YYYY"))</f>
        <v>45702</v>
      </c>
      <c r="N72" s="60">
        <f t="shared" ca="1" si="2"/>
        <v>0.2739207709392889</v>
      </c>
      <c r="O72" s="60">
        <f ca="1">COUNTIFS(DataExtract[Technician],DataExtract[[#This Row],[Technician]], DataExtract[Random], "&lt;="&amp;DataExtract[[#This Row],[Random]])</f>
        <v>8</v>
      </c>
    </row>
    <row r="73" spans="1:15" ht="26.45">
      <c r="A73" s="51" t="s">
        <v>530</v>
      </c>
      <c r="B73" s="52" t="s">
        <v>531</v>
      </c>
      <c r="C73" s="53" t="s">
        <v>532</v>
      </c>
      <c r="D73" s="54" t="s">
        <v>47</v>
      </c>
      <c r="E73" s="55" t="s">
        <v>48</v>
      </c>
      <c r="F73" s="56" t="s">
        <v>533</v>
      </c>
      <c r="G73" s="56" t="s">
        <v>534</v>
      </c>
      <c r="H73" s="56" t="s">
        <v>41</v>
      </c>
      <c r="I73" s="56" t="s">
        <v>535</v>
      </c>
      <c r="J73" s="57" t="s">
        <v>41</v>
      </c>
      <c r="K73" s="58" t="s">
        <v>536</v>
      </c>
      <c r="L73" s="3" t="str">
        <f>VLOOKUP(DataExtract[[#This Row],[Technician]],'Technician List'!$A:$B,2,FALSE)</f>
        <v>C M, Saravanan</v>
      </c>
      <c r="M73" s="59">
        <f>DATEVALUE(TEXT(DataExtract[[#This Row],[Completed Time]], "MM/DD/YYYY"))</f>
        <v>45691</v>
      </c>
      <c r="N73" s="60">
        <f t="shared" ca="1" si="2"/>
        <v>0.80049620896569029</v>
      </c>
      <c r="O73" s="60">
        <f ca="1">COUNTIFS(DataExtract[Technician],DataExtract[[#This Row],[Technician]], DataExtract[Random], "&lt;="&amp;DataExtract[[#This Row],[Random]])</f>
        <v>63</v>
      </c>
    </row>
    <row r="74" spans="1:15" ht="26.45">
      <c r="A74" s="51" t="s">
        <v>537</v>
      </c>
      <c r="B74" s="52" t="s">
        <v>538</v>
      </c>
      <c r="C74" s="53" t="s">
        <v>539</v>
      </c>
      <c r="D74" s="54" t="s">
        <v>57</v>
      </c>
      <c r="E74" s="55" t="s">
        <v>117</v>
      </c>
      <c r="F74" s="56" t="s">
        <v>540</v>
      </c>
      <c r="G74" s="56" t="s">
        <v>541</v>
      </c>
      <c r="H74" s="56" t="s">
        <v>41</v>
      </c>
      <c r="I74" s="56" t="s">
        <v>542</v>
      </c>
      <c r="J74" s="57" t="s">
        <v>41</v>
      </c>
      <c r="K74" s="58" t="s">
        <v>543</v>
      </c>
      <c r="L74" s="3" t="str">
        <f>VLOOKUP(DataExtract[[#This Row],[Technician]],'Technician List'!$A:$B,2,FALSE)</f>
        <v>Smith, Sean</v>
      </c>
      <c r="M74" s="59">
        <f>DATEVALUE(TEXT(DataExtract[[#This Row],[Completed Time]], "MM/DD/YYYY"))</f>
        <v>45699</v>
      </c>
      <c r="N74" s="60">
        <f t="shared" ca="1" si="2"/>
        <v>0.14553327243750613</v>
      </c>
      <c r="O74" s="60">
        <f ca="1">COUNTIFS(DataExtract[Technician],DataExtract[[#This Row],[Technician]], DataExtract[Random], "&lt;="&amp;DataExtract[[#This Row],[Random]])</f>
        <v>9</v>
      </c>
    </row>
    <row r="75" spans="1:15" ht="39.6">
      <c r="A75" s="51" t="s">
        <v>544</v>
      </c>
      <c r="B75" s="52" t="s">
        <v>545</v>
      </c>
      <c r="C75" s="53" t="s">
        <v>546</v>
      </c>
      <c r="D75" s="54" t="s">
        <v>47</v>
      </c>
      <c r="E75" s="55" t="s">
        <v>547</v>
      </c>
      <c r="F75" s="56" t="s">
        <v>548</v>
      </c>
      <c r="G75" s="56" t="s">
        <v>549</v>
      </c>
      <c r="H75" s="56" t="s">
        <v>41</v>
      </c>
      <c r="I75" s="56" t="s">
        <v>550</v>
      </c>
      <c r="J75" s="57" t="s">
        <v>41</v>
      </c>
      <c r="K75" s="58" t="s">
        <v>551</v>
      </c>
      <c r="L75" s="3" t="str">
        <f>VLOOKUP(DataExtract[[#This Row],[Technician]],'Technician List'!$A:$B,2,FALSE)</f>
        <v>Sanjuan, Sonja</v>
      </c>
      <c r="M75" s="59">
        <f>DATEVALUE(TEXT(DataExtract[[#This Row],[Completed Time]], "MM/DD/YYYY"))</f>
        <v>45694</v>
      </c>
      <c r="N75" s="60">
        <f t="shared" ca="1" si="2"/>
        <v>0.27598936081529324</v>
      </c>
      <c r="O75" s="60">
        <f ca="1">COUNTIFS(DataExtract[Technician],DataExtract[[#This Row],[Technician]], DataExtract[Random], "&lt;="&amp;DataExtract[[#This Row],[Random]])</f>
        <v>18</v>
      </c>
    </row>
    <row r="76" spans="1:15" ht="26.45">
      <c r="A76" s="51" t="s">
        <v>552</v>
      </c>
      <c r="B76" s="52" t="s">
        <v>553</v>
      </c>
      <c r="C76" s="53" t="s">
        <v>554</v>
      </c>
      <c r="D76" s="54" t="s">
        <v>47</v>
      </c>
      <c r="E76" s="55" t="s">
        <v>555</v>
      </c>
      <c r="F76" s="56" t="s">
        <v>556</v>
      </c>
      <c r="G76" s="56" t="s">
        <v>557</v>
      </c>
      <c r="H76" s="56" t="s">
        <v>41</v>
      </c>
      <c r="I76" s="56" t="s">
        <v>558</v>
      </c>
      <c r="J76" s="57" t="s">
        <v>41</v>
      </c>
      <c r="K76" s="58" t="s">
        <v>559</v>
      </c>
      <c r="L76" s="3" t="str">
        <f>VLOOKUP(DataExtract[[#This Row],[Technician]],'Technician List'!$A:$B,2,FALSE)</f>
        <v>Baldwin, Sharon</v>
      </c>
      <c r="M76" s="59">
        <f>DATEVALUE(TEXT(DataExtract[[#This Row],[Completed Time]], "MM/DD/YYYY"))</f>
        <v>45692</v>
      </c>
      <c r="N76" s="60">
        <f t="shared" ca="1" si="2"/>
        <v>0.73201204384917629</v>
      </c>
      <c r="O76" s="60">
        <f ca="1">COUNTIFS(DataExtract[Technician],DataExtract[[#This Row],[Technician]], DataExtract[Random], "&lt;="&amp;DataExtract[[#This Row],[Random]])</f>
        <v>13</v>
      </c>
    </row>
    <row r="77" spans="1:15" ht="39.6">
      <c r="A77" s="51" t="s">
        <v>560</v>
      </c>
      <c r="B77" s="52" t="s">
        <v>561</v>
      </c>
      <c r="C77" s="53" t="s">
        <v>562</v>
      </c>
      <c r="D77" s="54" t="s">
        <v>57</v>
      </c>
      <c r="E77" s="55" t="s">
        <v>236</v>
      </c>
      <c r="F77" s="56" t="s">
        <v>563</v>
      </c>
      <c r="G77" s="56" t="s">
        <v>564</v>
      </c>
      <c r="H77" s="56" t="s">
        <v>41</v>
      </c>
      <c r="I77" s="56" t="s">
        <v>565</v>
      </c>
      <c r="J77" s="57" t="s">
        <v>41</v>
      </c>
      <c r="K77" s="58" t="s">
        <v>566</v>
      </c>
      <c r="L77" s="3" t="str">
        <f>VLOOKUP(DataExtract[[#This Row],[Technician]],'Technician List'!$A:$B,2,FALSE)</f>
        <v>Baldwin, Sharon</v>
      </c>
      <c r="M77" s="59">
        <f>DATEVALUE(TEXT(DataExtract[[#This Row],[Completed Time]], "MM/DD/YYYY"))</f>
        <v>45708</v>
      </c>
      <c r="N77" s="60">
        <f t="shared" ca="1" si="2"/>
        <v>0.47677826839211235</v>
      </c>
      <c r="O77" s="60">
        <f ca="1">COUNTIFS(DataExtract[Technician],DataExtract[[#This Row],[Technician]], DataExtract[Random], "&lt;="&amp;DataExtract[[#This Row],[Random]])</f>
        <v>10</v>
      </c>
    </row>
    <row r="78" spans="1:15" ht="26.45">
      <c r="A78" s="51" t="s">
        <v>567</v>
      </c>
      <c r="B78" s="52" t="s">
        <v>568</v>
      </c>
      <c r="C78" s="53" t="s">
        <v>569</v>
      </c>
      <c r="D78" s="54" t="s">
        <v>47</v>
      </c>
      <c r="E78" s="55" t="s">
        <v>73</v>
      </c>
      <c r="F78" s="56" t="s">
        <v>570</v>
      </c>
      <c r="G78" s="56" t="s">
        <v>571</v>
      </c>
      <c r="H78" s="56" t="s">
        <v>52</v>
      </c>
      <c r="I78" s="56" t="s">
        <v>572</v>
      </c>
      <c r="J78" s="57" t="s">
        <v>52</v>
      </c>
      <c r="K78" s="58" t="s">
        <v>573</v>
      </c>
      <c r="L78" s="3" t="str">
        <f>VLOOKUP(DataExtract[[#This Row],[Technician]],'Technician List'!$A:$B,2,FALSE)</f>
        <v>Sanjuan, Sonja</v>
      </c>
      <c r="M78" s="59">
        <f>DATEVALUE(TEXT(DataExtract[[#This Row],[Completed Time]], "MM/DD/YYYY"))</f>
        <v>45693</v>
      </c>
      <c r="N78" s="60">
        <f t="shared" ca="1" si="2"/>
        <v>0.55328997744034425</v>
      </c>
      <c r="O78" s="60">
        <f ca="1">COUNTIFS(DataExtract[Technician],DataExtract[[#This Row],[Technician]], DataExtract[Random], "&lt;="&amp;DataExtract[[#This Row],[Random]])</f>
        <v>31</v>
      </c>
    </row>
    <row r="79" spans="1:15" ht="26.45">
      <c r="A79" s="51" t="s">
        <v>574</v>
      </c>
      <c r="B79" s="52" t="s">
        <v>575</v>
      </c>
      <c r="C79" s="53" t="s">
        <v>576</v>
      </c>
      <c r="D79" s="54" t="s">
        <v>47</v>
      </c>
      <c r="E79" s="55" t="s">
        <v>577</v>
      </c>
      <c r="F79" s="56" t="s">
        <v>578</v>
      </c>
      <c r="G79" s="56" t="s">
        <v>579</v>
      </c>
      <c r="H79" s="56" t="s">
        <v>41</v>
      </c>
      <c r="I79" s="56" t="s">
        <v>580</v>
      </c>
      <c r="J79" s="57" t="s">
        <v>41</v>
      </c>
      <c r="K79" s="58" t="s">
        <v>581</v>
      </c>
      <c r="L79" s="3" t="str">
        <f>VLOOKUP(DataExtract[[#This Row],[Technician]],'Technician List'!$A:$B,2,FALSE)</f>
        <v>C M, Saravanan</v>
      </c>
      <c r="M79" s="59">
        <f>DATEVALUE(TEXT(DataExtract[[#This Row],[Completed Time]], "MM/DD/YYYY"))</f>
        <v>45714</v>
      </c>
      <c r="N79" s="60">
        <f t="shared" ca="1" si="2"/>
        <v>0.70026315876024503</v>
      </c>
      <c r="O79" s="60">
        <f ca="1">COUNTIFS(DataExtract[Technician],DataExtract[[#This Row],[Technician]], DataExtract[Random], "&lt;="&amp;DataExtract[[#This Row],[Random]])</f>
        <v>54</v>
      </c>
    </row>
    <row r="80" spans="1:15" ht="39.6">
      <c r="A80" s="51" t="s">
        <v>582</v>
      </c>
      <c r="B80" s="52" t="s">
        <v>583</v>
      </c>
      <c r="C80" s="53" t="s">
        <v>584</v>
      </c>
      <c r="D80" s="54" t="s">
        <v>57</v>
      </c>
      <c r="E80" s="55" t="s">
        <v>73</v>
      </c>
      <c r="F80" s="56" t="s">
        <v>585</v>
      </c>
      <c r="G80" s="56" t="s">
        <v>586</v>
      </c>
      <c r="H80" s="56" t="s">
        <v>41</v>
      </c>
      <c r="I80" s="56" t="s">
        <v>587</v>
      </c>
      <c r="J80" s="57" t="s">
        <v>41</v>
      </c>
      <c r="K80" s="58" t="s">
        <v>588</v>
      </c>
      <c r="L80" s="3" t="str">
        <f>VLOOKUP(DataExtract[[#This Row],[Technician]],'Technician List'!$A:$B,2,FALSE)</f>
        <v>Sanjuan, Sonja</v>
      </c>
      <c r="M80" s="59">
        <f>DATEVALUE(TEXT(DataExtract[[#This Row],[Completed Time]], "MM/DD/YYYY"))</f>
        <v>45698</v>
      </c>
      <c r="N80" s="60">
        <f t="shared" ca="1" si="2"/>
        <v>4.717885298558766E-2</v>
      </c>
      <c r="O80" s="60">
        <f ca="1">COUNTIFS(DataExtract[Technician],DataExtract[[#This Row],[Technician]], DataExtract[Random], "&lt;="&amp;DataExtract[[#This Row],[Random]])</f>
        <v>6</v>
      </c>
    </row>
    <row r="81" spans="1:15" ht="26.45">
      <c r="A81" s="51" t="s">
        <v>589</v>
      </c>
      <c r="B81" s="52" t="s">
        <v>590</v>
      </c>
      <c r="C81" s="53" t="s">
        <v>591</v>
      </c>
      <c r="D81" s="54" t="s">
        <v>47</v>
      </c>
      <c r="E81" s="55" t="s">
        <v>272</v>
      </c>
      <c r="F81" s="56" t="s">
        <v>592</v>
      </c>
      <c r="G81" s="56" t="s">
        <v>593</v>
      </c>
      <c r="H81" s="56" t="s">
        <v>41</v>
      </c>
      <c r="I81" s="56" t="s">
        <v>594</v>
      </c>
      <c r="J81" s="57" t="s">
        <v>41</v>
      </c>
      <c r="K81" s="58" t="s">
        <v>595</v>
      </c>
      <c r="L81" s="3" t="str">
        <f>VLOOKUP(DataExtract[[#This Row],[Technician]],'Technician List'!$A:$B,2,FALSE)</f>
        <v>Mandi, Joe</v>
      </c>
      <c r="M81" s="59">
        <f>DATEVALUE(TEXT(DataExtract[[#This Row],[Completed Time]], "MM/DD/YYYY"))</f>
        <v>45693</v>
      </c>
      <c r="N81" s="60">
        <f t="shared" ca="1" si="2"/>
        <v>0.89380054671097964</v>
      </c>
      <c r="O81" s="60">
        <f ca="1">COUNTIFS(DataExtract[Technician],DataExtract[[#This Row],[Technician]], DataExtract[Random], "&lt;="&amp;DataExtract[[#This Row],[Random]])</f>
        <v>20</v>
      </c>
    </row>
    <row r="82" spans="1:15" ht="39.6">
      <c r="A82" s="51" t="s">
        <v>596</v>
      </c>
      <c r="B82" s="52" t="s">
        <v>597</v>
      </c>
      <c r="C82" s="53" t="s">
        <v>598</v>
      </c>
      <c r="D82" s="54" t="s">
        <v>47</v>
      </c>
      <c r="E82" s="55" t="s">
        <v>272</v>
      </c>
      <c r="F82" s="56" t="s">
        <v>599</v>
      </c>
      <c r="G82" s="56" t="s">
        <v>600</v>
      </c>
      <c r="H82" s="56" t="s">
        <v>41</v>
      </c>
      <c r="I82" s="56" t="s">
        <v>601</v>
      </c>
      <c r="J82" s="57" t="s">
        <v>41</v>
      </c>
      <c r="K82" s="58" t="s">
        <v>602</v>
      </c>
      <c r="L82" s="3" t="str">
        <f>VLOOKUP(DataExtract[[#This Row],[Technician]],'Technician List'!$A:$B,2,FALSE)</f>
        <v>Mandi, Joe</v>
      </c>
      <c r="M82" s="59">
        <f>DATEVALUE(TEXT(DataExtract[[#This Row],[Completed Time]], "MM/DD/YYYY"))</f>
        <v>45693</v>
      </c>
      <c r="N82" s="60">
        <f t="shared" ca="1" si="2"/>
        <v>0.14147554865876022</v>
      </c>
      <c r="O82" s="60">
        <f ca="1">COUNTIFS(DataExtract[Technician],DataExtract[[#This Row],[Technician]], DataExtract[Random], "&lt;="&amp;DataExtract[[#This Row],[Random]])</f>
        <v>3</v>
      </c>
    </row>
    <row r="83" spans="1:15" ht="26.45">
      <c r="A83" s="51" t="s">
        <v>603</v>
      </c>
      <c r="B83" s="52" t="s">
        <v>604</v>
      </c>
      <c r="C83" s="53" t="s">
        <v>605</v>
      </c>
      <c r="D83" s="54" t="s">
        <v>37</v>
      </c>
      <c r="E83" s="55" t="s">
        <v>210</v>
      </c>
      <c r="F83" s="56" t="s">
        <v>606</v>
      </c>
      <c r="G83" s="56" t="s">
        <v>607</v>
      </c>
      <c r="H83" s="56" t="s">
        <v>41</v>
      </c>
      <c r="I83" s="56" t="s">
        <v>608</v>
      </c>
      <c r="J83" s="57" t="s">
        <v>41</v>
      </c>
      <c r="K83" s="58" t="s">
        <v>609</v>
      </c>
      <c r="L83" s="3" t="str">
        <f>VLOOKUP(DataExtract[[#This Row],[Technician]],'Technician List'!$A:$B,2,FALSE)</f>
        <v>Persells, Joe</v>
      </c>
      <c r="M83" s="59">
        <f>DATEVALUE(TEXT(DataExtract[[#This Row],[Completed Time]], "MM/DD/YYYY"))</f>
        <v>45714</v>
      </c>
      <c r="N83" s="60">
        <f t="shared" ca="1" si="2"/>
        <v>0.24688216767772431</v>
      </c>
      <c r="O83" s="60">
        <f ca="1">COUNTIFS(DataExtract[Technician],DataExtract[[#This Row],[Technician]], DataExtract[Random], "&lt;="&amp;DataExtract[[#This Row],[Random]])</f>
        <v>3</v>
      </c>
    </row>
    <row r="84" spans="1:15" ht="26.45">
      <c r="A84" s="51" t="s">
        <v>610</v>
      </c>
      <c r="B84" s="52" t="s">
        <v>611</v>
      </c>
      <c r="C84" s="53" t="s">
        <v>183</v>
      </c>
      <c r="D84" s="54" t="s">
        <v>57</v>
      </c>
      <c r="E84" s="55" t="s">
        <v>117</v>
      </c>
      <c r="F84" s="56" t="s">
        <v>612</v>
      </c>
      <c r="G84" s="56" t="s">
        <v>607</v>
      </c>
      <c r="H84" s="56" t="s">
        <v>41</v>
      </c>
      <c r="I84" s="56" t="s">
        <v>608</v>
      </c>
      <c r="J84" s="57" t="s">
        <v>41</v>
      </c>
      <c r="K84" s="58" t="s">
        <v>613</v>
      </c>
      <c r="L84" s="3" t="str">
        <f>VLOOKUP(DataExtract[[#This Row],[Technician]],'Technician List'!$A:$B,2,FALSE)</f>
        <v>Smith, Sean</v>
      </c>
      <c r="M84" s="59">
        <f>DATEVALUE(TEXT(DataExtract[[#This Row],[Completed Time]], "MM/DD/YYYY"))</f>
        <v>45707</v>
      </c>
      <c r="N84" s="60">
        <f t="shared" ca="1" si="2"/>
        <v>6.9824597151751377E-2</v>
      </c>
      <c r="O84" s="60">
        <f ca="1">COUNTIFS(DataExtract[Technician],DataExtract[[#This Row],[Technician]], DataExtract[Random], "&lt;="&amp;DataExtract[[#This Row],[Random]])</f>
        <v>3</v>
      </c>
    </row>
    <row r="85" spans="1:15" ht="26.45">
      <c r="A85" s="51" t="s">
        <v>614</v>
      </c>
      <c r="B85" s="52" t="s">
        <v>615</v>
      </c>
      <c r="C85" s="53" t="s">
        <v>616</v>
      </c>
      <c r="D85" s="54" t="s">
        <v>47</v>
      </c>
      <c r="E85" s="55" t="s">
        <v>547</v>
      </c>
      <c r="F85" s="56" t="s">
        <v>617</v>
      </c>
      <c r="G85" s="56" t="s">
        <v>618</v>
      </c>
      <c r="H85" s="56" t="s">
        <v>41</v>
      </c>
      <c r="I85" s="56" t="s">
        <v>619</v>
      </c>
      <c r="J85" s="57" t="s">
        <v>41</v>
      </c>
      <c r="K85" s="58" t="s">
        <v>620</v>
      </c>
      <c r="L85" s="3" t="str">
        <f>VLOOKUP(DataExtract[[#This Row],[Technician]],'Technician List'!$A:$B,2,FALSE)</f>
        <v>Sanjuan, Sonja</v>
      </c>
      <c r="M85" s="59">
        <f>DATEVALUE(TEXT(DataExtract[[#This Row],[Completed Time]], "MM/DD/YYYY"))</f>
        <v>45691</v>
      </c>
      <c r="N85" s="60">
        <f t="shared" ca="1" si="2"/>
        <v>3.5504515087084965E-2</v>
      </c>
      <c r="O85" s="60">
        <f ca="1">COUNTIFS(DataExtract[Technician],DataExtract[[#This Row],[Technician]], DataExtract[Random], "&lt;="&amp;DataExtract[[#This Row],[Random]])</f>
        <v>1</v>
      </c>
    </row>
    <row r="86" spans="1:15" ht="26.45">
      <c r="A86" s="51" t="s">
        <v>621</v>
      </c>
      <c r="B86" s="52" t="s">
        <v>622</v>
      </c>
      <c r="C86" s="53" t="s">
        <v>623</v>
      </c>
      <c r="D86" s="54" t="s">
        <v>37</v>
      </c>
      <c r="E86" s="55" t="s">
        <v>506</v>
      </c>
      <c r="F86" s="56" t="s">
        <v>624</v>
      </c>
      <c r="G86" s="56" t="s">
        <v>625</v>
      </c>
      <c r="H86" s="56" t="s">
        <v>41</v>
      </c>
      <c r="I86" s="56" t="s">
        <v>626</v>
      </c>
      <c r="J86" s="57" t="s">
        <v>41</v>
      </c>
      <c r="K86" s="58" t="s">
        <v>627</v>
      </c>
      <c r="L86" s="3" t="str">
        <f>VLOOKUP(DataExtract[[#This Row],[Technician]],'Technician List'!$A:$B,2,FALSE)</f>
        <v>Persells, Joe</v>
      </c>
      <c r="M86" s="59">
        <f>DATEVALUE(TEXT(DataExtract[[#This Row],[Completed Time]], "MM/DD/YYYY"))</f>
        <v>45713</v>
      </c>
      <c r="N86" s="60">
        <f t="shared" ca="1" si="2"/>
        <v>0.36077067397335361</v>
      </c>
      <c r="O86" s="60">
        <f ca="1">COUNTIFS(DataExtract[Technician],DataExtract[[#This Row],[Technician]], DataExtract[Random], "&lt;="&amp;DataExtract[[#This Row],[Random]])</f>
        <v>1</v>
      </c>
    </row>
    <row r="87" spans="1:15" ht="26.45">
      <c r="A87" s="51" t="s">
        <v>628</v>
      </c>
      <c r="B87" s="52" t="s">
        <v>629</v>
      </c>
      <c r="C87" s="53" t="s">
        <v>630</v>
      </c>
      <c r="D87" s="54" t="s">
        <v>47</v>
      </c>
      <c r="E87" s="55" t="s">
        <v>631</v>
      </c>
      <c r="F87" s="56" t="s">
        <v>632</v>
      </c>
      <c r="G87" s="56" t="s">
        <v>633</v>
      </c>
      <c r="H87" s="56" t="s">
        <v>41</v>
      </c>
      <c r="I87" s="56" t="s">
        <v>634</v>
      </c>
      <c r="J87" s="57" t="s">
        <v>41</v>
      </c>
      <c r="K87" s="58" t="s">
        <v>635</v>
      </c>
      <c r="L87" s="3" t="str">
        <f>VLOOKUP(DataExtract[[#This Row],[Technician]],'Technician List'!$A:$B,2,FALSE)</f>
        <v>C M, Saravanan</v>
      </c>
      <c r="M87" s="59">
        <f>DATEVALUE(TEXT(DataExtract[[#This Row],[Completed Time]], "MM/DD/YYYY"))</f>
        <v>45691</v>
      </c>
      <c r="N87" s="60">
        <f t="shared" ca="1" si="2"/>
        <v>0.42648542514718257</v>
      </c>
      <c r="O87" s="60">
        <f ca="1">COUNTIFS(DataExtract[Technician],DataExtract[[#This Row],[Technician]], DataExtract[Random], "&lt;="&amp;DataExtract[[#This Row],[Random]])</f>
        <v>16</v>
      </c>
    </row>
    <row r="88" spans="1:15" ht="26.45">
      <c r="A88" s="51" t="s">
        <v>636</v>
      </c>
      <c r="B88" s="52" t="s">
        <v>637</v>
      </c>
      <c r="C88" s="53" t="s">
        <v>638</v>
      </c>
      <c r="D88" s="54" t="s">
        <v>57</v>
      </c>
      <c r="E88" s="55" t="s">
        <v>639</v>
      </c>
      <c r="F88" s="56" t="s">
        <v>640</v>
      </c>
      <c r="G88" s="56" t="s">
        <v>641</v>
      </c>
      <c r="H88" s="56" t="s">
        <v>41</v>
      </c>
      <c r="I88" s="56" t="s">
        <v>642</v>
      </c>
      <c r="J88" s="57" t="s">
        <v>41</v>
      </c>
      <c r="K88" s="58" t="s">
        <v>643</v>
      </c>
      <c r="L88" s="3" t="str">
        <f>VLOOKUP(DataExtract[[#This Row],[Technician]],'Technician List'!$A:$B,2,FALSE)</f>
        <v>Smith, Sean</v>
      </c>
      <c r="M88" s="59">
        <f>DATEVALUE(TEXT(DataExtract[[#This Row],[Completed Time]], "MM/DD/YYYY"))</f>
        <v>45702</v>
      </c>
      <c r="N88" s="60">
        <f t="shared" ca="1" si="2"/>
        <v>0.16720647017710977</v>
      </c>
      <c r="O88" s="60">
        <f ca="1">COUNTIFS(DataExtract[Technician],DataExtract[[#This Row],[Technician]], DataExtract[Random], "&lt;="&amp;DataExtract[[#This Row],[Random]])</f>
        <v>6</v>
      </c>
    </row>
    <row r="89" spans="1:15" ht="26.45">
      <c r="A89" s="51" t="s">
        <v>644</v>
      </c>
      <c r="B89" s="52" t="s">
        <v>645</v>
      </c>
      <c r="C89" s="53" t="s">
        <v>646</v>
      </c>
      <c r="D89" s="54" t="s">
        <v>57</v>
      </c>
      <c r="E89" s="55" t="s">
        <v>162</v>
      </c>
      <c r="F89" s="56" t="s">
        <v>647</v>
      </c>
      <c r="G89" s="56" t="s">
        <v>641</v>
      </c>
      <c r="H89" s="56" t="s">
        <v>41</v>
      </c>
      <c r="I89" s="56" t="s">
        <v>642</v>
      </c>
      <c r="J89" s="57" t="s">
        <v>41</v>
      </c>
      <c r="K89" s="58" t="s">
        <v>648</v>
      </c>
      <c r="L89" s="3" t="str">
        <f>VLOOKUP(DataExtract[[#This Row],[Technician]],'Technician List'!$A:$B,2,FALSE)</f>
        <v>Smith, Sean</v>
      </c>
      <c r="M89" s="59">
        <f>DATEVALUE(TEXT(DataExtract[[#This Row],[Completed Time]], "MM/DD/YYYY"))</f>
        <v>45713</v>
      </c>
      <c r="N89" s="60">
        <f t="shared" ca="1" si="2"/>
        <v>0.8495557742824692</v>
      </c>
      <c r="O89" s="60">
        <f ca="1">COUNTIFS(DataExtract[Technician],DataExtract[[#This Row],[Technician]], DataExtract[Random], "&lt;="&amp;DataExtract[[#This Row],[Random]])</f>
        <v>6</v>
      </c>
    </row>
    <row r="90" spans="1:15" ht="26.45">
      <c r="A90" s="51" t="s">
        <v>649</v>
      </c>
      <c r="B90" s="52" t="s">
        <v>650</v>
      </c>
      <c r="C90" s="53" t="s">
        <v>467</v>
      </c>
      <c r="D90" s="54" t="s">
        <v>47</v>
      </c>
      <c r="E90" s="55" t="s">
        <v>468</v>
      </c>
      <c r="F90" s="56" t="s">
        <v>651</v>
      </c>
      <c r="G90" s="56" t="s">
        <v>652</v>
      </c>
      <c r="H90" s="56" t="s">
        <v>41</v>
      </c>
      <c r="I90" s="56" t="s">
        <v>653</v>
      </c>
      <c r="J90" s="57" t="s">
        <v>41</v>
      </c>
      <c r="K90" s="58" t="s">
        <v>654</v>
      </c>
      <c r="L90" s="3" t="str">
        <f>VLOOKUP(DataExtract[[#This Row],[Technician]],'Technician List'!$A:$B,2,FALSE)</f>
        <v>Sanjuan, Sonja</v>
      </c>
      <c r="M90" s="59">
        <f>DATEVALUE(TEXT(DataExtract[[#This Row],[Completed Time]], "MM/DD/YYYY"))</f>
        <v>45693</v>
      </c>
      <c r="N90" s="60">
        <f t="shared" ca="1" si="2"/>
        <v>0.47716732641906756</v>
      </c>
      <c r="O90" s="60">
        <f ca="1">COUNTIFS(DataExtract[Technician],DataExtract[[#This Row],[Technician]], DataExtract[Random], "&lt;="&amp;DataExtract[[#This Row],[Random]])</f>
        <v>25</v>
      </c>
    </row>
    <row r="91" spans="1:15" ht="26.45">
      <c r="A91" s="51" t="s">
        <v>655</v>
      </c>
      <c r="B91" s="52" t="s">
        <v>656</v>
      </c>
      <c r="C91" s="53" t="s">
        <v>657</v>
      </c>
      <c r="D91" s="54" t="s">
        <v>57</v>
      </c>
      <c r="E91" s="55" t="s">
        <v>313</v>
      </c>
      <c r="F91" s="56" t="s">
        <v>658</v>
      </c>
      <c r="G91" s="56" t="s">
        <v>641</v>
      </c>
      <c r="H91" s="56" t="s">
        <v>41</v>
      </c>
      <c r="I91" s="56" t="s">
        <v>642</v>
      </c>
      <c r="J91" s="57" t="s">
        <v>41</v>
      </c>
      <c r="K91" s="58" t="s">
        <v>659</v>
      </c>
      <c r="L91" s="3" t="str">
        <f>VLOOKUP(DataExtract[[#This Row],[Technician]],'Technician List'!$A:$B,2,FALSE)</f>
        <v>Mandi, Joe</v>
      </c>
      <c r="M91" s="59">
        <f>DATEVALUE(TEXT(DataExtract[[#This Row],[Completed Time]], "MM/DD/YYYY"))</f>
        <v>45701</v>
      </c>
      <c r="N91" s="60">
        <f t="shared" ca="1" si="2"/>
        <v>0.77358765215784597</v>
      </c>
      <c r="O91" s="60">
        <f ca="1">COUNTIFS(DataExtract[Technician],DataExtract[[#This Row],[Technician]], DataExtract[Random], "&lt;="&amp;DataExtract[[#This Row],[Random]])</f>
        <v>53</v>
      </c>
    </row>
    <row r="92" spans="1:15" ht="52.9">
      <c r="A92" s="51" t="s">
        <v>660</v>
      </c>
      <c r="B92" s="52" t="s">
        <v>661</v>
      </c>
      <c r="C92" s="53" t="s">
        <v>662</v>
      </c>
      <c r="D92" s="54" t="s">
        <v>47</v>
      </c>
      <c r="E92" s="55" t="s">
        <v>103</v>
      </c>
      <c r="F92" s="56" t="s">
        <v>663</v>
      </c>
      <c r="G92" s="56" t="s">
        <v>664</v>
      </c>
      <c r="H92" s="56" t="s">
        <v>41</v>
      </c>
      <c r="I92" s="56" t="s">
        <v>665</v>
      </c>
      <c r="J92" s="57" t="s">
        <v>41</v>
      </c>
      <c r="K92" s="58" t="s">
        <v>666</v>
      </c>
      <c r="L92" s="3" t="str">
        <f>VLOOKUP(DataExtract[[#This Row],[Technician]],'Technician List'!$A:$B,2,FALSE)</f>
        <v>Sinha, Mahesh</v>
      </c>
      <c r="M92" s="59">
        <f>DATEVALUE(TEXT(DataExtract[[#This Row],[Completed Time]], "MM/DD/YYYY"))</f>
        <v>45698</v>
      </c>
      <c r="N92" s="60">
        <f t="shared" ca="1" si="2"/>
        <v>0.29439652119589121</v>
      </c>
      <c r="O92" s="60">
        <f ca="1">COUNTIFS(DataExtract[Technician],DataExtract[[#This Row],[Technician]], DataExtract[Random], "&lt;="&amp;DataExtract[[#This Row],[Random]])</f>
        <v>22</v>
      </c>
    </row>
    <row r="93" spans="1:15" ht="26.45">
      <c r="A93" s="51" t="s">
        <v>667</v>
      </c>
      <c r="B93" s="52" t="s">
        <v>668</v>
      </c>
      <c r="C93" s="53" t="s">
        <v>669</v>
      </c>
      <c r="D93" s="54" t="s">
        <v>57</v>
      </c>
      <c r="E93" s="55" t="s">
        <v>154</v>
      </c>
      <c r="F93" s="56" t="s">
        <v>670</v>
      </c>
      <c r="G93" s="56" t="s">
        <v>671</v>
      </c>
      <c r="H93" s="56" t="s">
        <v>41</v>
      </c>
      <c r="I93" s="56" t="s">
        <v>672</v>
      </c>
      <c r="J93" s="57" t="s">
        <v>41</v>
      </c>
      <c r="K93" s="58" t="s">
        <v>673</v>
      </c>
      <c r="L93" s="3" t="str">
        <f>VLOOKUP(DataExtract[[#This Row],[Technician]],'Technician List'!$A:$B,2,FALSE)</f>
        <v>Sanjuan, Sonja</v>
      </c>
      <c r="M93" s="59">
        <f>DATEVALUE(TEXT(DataExtract[[#This Row],[Completed Time]], "MM/DD/YYYY"))</f>
        <v>45705</v>
      </c>
      <c r="N93" s="60">
        <f t="shared" ca="1" si="2"/>
        <v>0.24052302833222394</v>
      </c>
      <c r="O93" s="60">
        <f ca="1">COUNTIFS(DataExtract[Technician],DataExtract[[#This Row],[Technician]], DataExtract[Random], "&lt;="&amp;DataExtract[[#This Row],[Random]])</f>
        <v>7</v>
      </c>
    </row>
    <row r="94" spans="1:15" ht="39.6">
      <c r="A94" s="51" t="s">
        <v>674</v>
      </c>
      <c r="B94" s="52" t="s">
        <v>675</v>
      </c>
      <c r="C94" s="53" t="s">
        <v>676</v>
      </c>
      <c r="D94" s="54" t="s">
        <v>47</v>
      </c>
      <c r="E94" s="55" t="s">
        <v>468</v>
      </c>
      <c r="F94" s="56" t="s">
        <v>677</v>
      </c>
      <c r="G94" s="56" t="s">
        <v>678</v>
      </c>
      <c r="H94" s="56" t="s">
        <v>41</v>
      </c>
      <c r="I94" s="56" t="s">
        <v>679</v>
      </c>
      <c r="J94" s="57" t="s">
        <v>41</v>
      </c>
      <c r="K94" s="58" t="s">
        <v>680</v>
      </c>
      <c r="L94" s="3" t="str">
        <f>VLOOKUP(DataExtract[[#This Row],[Technician]],'Technician List'!$A:$B,2,FALSE)</f>
        <v>Sanjuan, Sonja</v>
      </c>
      <c r="M94" s="59">
        <f>DATEVALUE(TEXT(DataExtract[[#This Row],[Completed Time]], "MM/DD/YYYY"))</f>
        <v>45691</v>
      </c>
      <c r="N94" s="60">
        <f t="shared" ca="1" si="2"/>
        <v>0.23478082986443005</v>
      </c>
      <c r="O94" s="60">
        <f ca="1">COUNTIFS(DataExtract[Technician],DataExtract[[#This Row],[Technician]], DataExtract[Random], "&lt;="&amp;DataExtract[[#This Row],[Random]])</f>
        <v>8</v>
      </c>
    </row>
    <row r="95" spans="1:15" ht="26.45">
      <c r="A95" s="51" t="s">
        <v>681</v>
      </c>
      <c r="B95" s="52" t="s">
        <v>682</v>
      </c>
      <c r="C95" s="53" t="s">
        <v>683</v>
      </c>
      <c r="D95" s="54" t="s">
        <v>47</v>
      </c>
      <c r="E95" s="55" t="s">
        <v>684</v>
      </c>
      <c r="F95" s="56" t="s">
        <v>685</v>
      </c>
      <c r="G95" s="56" t="s">
        <v>686</v>
      </c>
      <c r="H95" s="56" t="s">
        <v>41</v>
      </c>
      <c r="I95" s="56" t="s">
        <v>687</v>
      </c>
      <c r="J95" s="57" t="s">
        <v>41</v>
      </c>
      <c r="K95" s="58" t="s">
        <v>688</v>
      </c>
      <c r="L95" s="3" t="str">
        <f>VLOOKUP(DataExtract[[#This Row],[Technician]],'Technician List'!$A:$B,2,FALSE)</f>
        <v>C M, Saravanan</v>
      </c>
      <c r="M95" s="59">
        <f>DATEVALUE(TEXT(DataExtract[[#This Row],[Completed Time]], "MM/DD/YYYY"))</f>
        <v>45692</v>
      </c>
      <c r="N95" s="60">
        <f t="shared" ca="1" si="2"/>
        <v>3.548599041689926E-2</v>
      </c>
      <c r="O95" s="60">
        <f ca="1">COUNTIFS(DataExtract[Technician],DataExtract[[#This Row],[Technician]], DataExtract[Random], "&lt;="&amp;DataExtract[[#This Row],[Random]])</f>
        <v>2</v>
      </c>
    </row>
    <row r="96" spans="1:15" ht="39.6">
      <c r="A96" s="51" t="s">
        <v>689</v>
      </c>
      <c r="B96" s="52" t="s">
        <v>690</v>
      </c>
      <c r="C96" s="53" t="s">
        <v>691</v>
      </c>
      <c r="D96" s="54" t="s">
        <v>47</v>
      </c>
      <c r="E96" s="55" t="s">
        <v>692</v>
      </c>
      <c r="F96" s="56" t="s">
        <v>693</v>
      </c>
      <c r="G96" s="56" t="s">
        <v>694</v>
      </c>
      <c r="H96" s="56" t="s">
        <v>41</v>
      </c>
      <c r="I96" s="56" t="s">
        <v>695</v>
      </c>
      <c r="J96" s="57" t="s">
        <v>41</v>
      </c>
      <c r="K96" s="58" t="s">
        <v>696</v>
      </c>
      <c r="L96" s="3" t="str">
        <f>VLOOKUP(DataExtract[[#This Row],[Technician]],'Technician List'!$A:$B,2,FALSE)</f>
        <v>C M, Saravanan</v>
      </c>
      <c r="M96" s="59">
        <f>DATEVALUE(TEXT(DataExtract[[#This Row],[Completed Time]], "MM/DD/YYYY"))</f>
        <v>45691</v>
      </c>
      <c r="N96" s="60">
        <f t="shared" ca="1" si="2"/>
        <v>0.82126512849757094</v>
      </c>
      <c r="O96" s="60">
        <f ca="1">COUNTIFS(DataExtract[Technician],DataExtract[[#This Row],[Technician]], DataExtract[Random], "&lt;="&amp;DataExtract[[#This Row],[Random]])</f>
        <v>96</v>
      </c>
    </row>
    <row r="97" spans="1:15" ht="79.150000000000006">
      <c r="A97" s="51" t="s">
        <v>697</v>
      </c>
      <c r="B97" s="52" t="s">
        <v>698</v>
      </c>
      <c r="C97" s="53" t="s">
        <v>699</v>
      </c>
      <c r="D97" s="54" t="s">
        <v>47</v>
      </c>
      <c r="E97" s="55" t="s">
        <v>700</v>
      </c>
      <c r="F97" s="56" t="s">
        <v>701</v>
      </c>
      <c r="G97" s="56" t="s">
        <v>702</v>
      </c>
      <c r="H97" s="56" t="s">
        <v>41</v>
      </c>
      <c r="I97" s="56" t="s">
        <v>703</v>
      </c>
      <c r="J97" s="57" t="s">
        <v>41</v>
      </c>
      <c r="K97" s="58" t="s">
        <v>704</v>
      </c>
      <c r="L97" s="3" t="str">
        <f>VLOOKUP(DataExtract[[#This Row],[Technician]],'Technician List'!$A:$B,2,FALSE)</f>
        <v>C M, Saravanan</v>
      </c>
      <c r="M97" s="59">
        <f>DATEVALUE(TEXT(DataExtract[[#This Row],[Completed Time]], "MM/DD/YYYY"))</f>
        <v>45703</v>
      </c>
      <c r="N97" s="60">
        <f t="shared" ca="1" si="2"/>
        <v>0.52551093755266132</v>
      </c>
      <c r="O97" s="60">
        <f ca="1">COUNTIFS(DataExtract[Technician],DataExtract[[#This Row],[Technician]], DataExtract[Random], "&lt;="&amp;DataExtract[[#This Row],[Random]])</f>
        <v>61</v>
      </c>
    </row>
    <row r="98" spans="1:15" ht="26.45">
      <c r="A98" s="51" t="s">
        <v>705</v>
      </c>
      <c r="B98" s="52" t="s">
        <v>706</v>
      </c>
      <c r="C98" s="53" t="s">
        <v>707</v>
      </c>
      <c r="D98" s="54" t="s">
        <v>57</v>
      </c>
      <c r="E98" s="55" t="s">
        <v>708</v>
      </c>
      <c r="F98" s="56" t="s">
        <v>709</v>
      </c>
      <c r="G98" s="56" t="s">
        <v>710</v>
      </c>
      <c r="H98" s="56" t="s">
        <v>41</v>
      </c>
      <c r="I98" s="56" t="s">
        <v>711</v>
      </c>
      <c r="J98" s="57" t="s">
        <v>41</v>
      </c>
      <c r="K98" s="58" t="s">
        <v>712</v>
      </c>
      <c r="L98" s="3" t="str">
        <f>VLOOKUP(DataExtract[[#This Row],[Technician]],'Technician List'!$A:$B,2,FALSE)</f>
        <v>Smith, Sean</v>
      </c>
      <c r="M98" s="59">
        <f>DATEVALUE(TEXT(DataExtract[[#This Row],[Completed Time]], "MM/DD/YYYY"))</f>
        <v>45699</v>
      </c>
      <c r="N98" s="60">
        <f t="shared" ca="1" si="2"/>
        <v>0.44126444272905885</v>
      </c>
      <c r="O98" s="60">
        <f ca="1">COUNTIFS(DataExtract[Technician],DataExtract[[#This Row],[Technician]], DataExtract[Random], "&lt;="&amp;DataExtract[[#This Row],[Random]])</f>
        <v>20</v>
      </c>
    </row>
    <row r="99" spans="1:15" ht="26.45">
      <c r="A99" s="51" t="s">
        <v>713</v>
      </c>
      <c r="B99" s="52" t="s">
        <v>714</v>
      </c>
      <c r="C99" s="53" t="s">
        <v>715</v>
      </c>
      <c r="D99" s="54" t="s">
        <v>57</v>
      </c>
      <c r="E99" s="55" t="s">
        <v>154</v>
      </c>
      <c r="F99" s="56" t="s">
        <v>716</v>
      </c>
      <c r="G99" s="56" t="s">
        <v>717</v>
      </c>
      <c r="H99" s="56" t="s">
        <v>41</v>
      </c>
      <c r="I99" s="56" t="s">
        <v>718</v>
      </c>
      <c r="J99" s="57" t="s">
        <v>41</v>
      </c>
      <c r="K99" s="58" t="s">
        <v>719</v>
      </c>
      <c r="L99" s="3" t="str">
        <f>VLOOKUP(DataExtract[[#This Row],[Technician]],'Technician List'!$A:$B,2,FALSE)</f>
        <v>Sanjuan, Sonja</v>
      </c>
      <c r="M99" s="59">
        <f>DATEVALUE(TEXT(DataExtract[[#This Row],[Completed Time]], "MM/DD/YYYY"))</f>
        <v>45707</v>
      </c>
      <c r="N99" s="60">
        <f t="shared" ca="1" si="2"/>
        <v>0.23301712895970961</v>
      </c>
      <c r="O99" s="60">
        <f ca="1">COUNTIFS(DataExtract[Technician],DataExtract[[#This Row],[Technician]], DataExtract[Random], "&lt;="&amp;DataExtract[[#This Row],[Random]])</f>
        <v>6</v>
      </c>
    </row>
    <row r="100" spans="1:15" ht="26.45">
      <c r="A100" s="51" t="s">
        <v>720</v>
      </c>
      <c r="B100" s="52" t="s">
        <v>721</v>
      </c>
      <c r="C100" s="53" t="s">
        <v>722</v>
      </c>
      <c r="D100" s="54" t="s">
        <v>37</v>
      </c>
      <c r="E100" s="55" t="s">
        <v>506</v>
      </c>
      <c r="F100" s="56" t="s">
        <v>723</v>
      </c>
      <c r="G100" s="56" t="s">
        <v>717</v>
      </c>
      <c r="H100" s="56" t="s">
        <v>41</v>
      </c>
      <c r="I100" s="56" t="s">
        <v>718</v>
      </c>
      <c r="J100" s="57" t="s">
        <v>41</v>
      </c>
      <c r="K100" s="58" t="s">
        <v>724</v>
      </c>
      <c r="L100" s="3" t="str">
        <f>VLOOKUP(DataExtract[[#This Row],[Technician]],'Technician List'!$A:$B,2,FALSE)</f>
        <v>Persells, Joe</v>
      </c>
      <c r="M100" s="59">
        <f>DATEVALUE(TEXT(DataExtract[[#This Row],[Completed Time]], "MM/DD/YYYY"))</f>
        <v>45713</v>
      </c>
      <c r="N100" s="60">
        <f t="shared" ca="1" si="2"/>
        <v>0.65839318573118066</v>
      </c>
      <c r="O100" s="60">
        <f ca="1">COUNTIFS(DataExtract[Technician],DataExtract[[#This Row],[Technician]], DataExtract[Random], "&lt;="&amp;DataExtract[[#This Row],[Random]])</f>
        <v>4</v>
      </c>
    </row>
    <row r="101" spans="1:15" ht="26.45">
      <c r="A101" s="51" t="s">
        <v>725</v>
      </c>
      <c r="B101" s="52" t="s">
        <v>726</v>
      </c>
      <c r="C101" s="53" t="s">
        <v>727</v>
      </c>
      <c r="D101" s="54" t="s">
        <v>47</v>
      </c>
      <c r="E101" s="55" t="s">
        <v>58</v>
      </c>
      <c r="F101" s="56" t="s">
        <v>728</v>
      </c>
      <c r="G101" s="56" t="s">
        <v>527</v>
      </c>
      <c r="H101" s="56" t="s">
        <v>41</v>
      </c>
      <c r="I101" s="56" t="s">
        <v>729</v>
      </c>
      <c r="J101" s="57" t="s">
        <v>52</v>
      </c>
      <c r="K101" s="58" t="s">
        <v>730</v>
      </c>
      <c r="L101" s="3" t="str">
        <f>VLOOKUP(DataExtract[[#This Row],[Technician]],'Technician List'!$A:$B,2,FALSE)</f>
        <v>Mandi, Joe</v>
      </c>
      <c r="M101" s="59">
        <f>DATEVALUE(TEXT(DataExtract[[#This Row],[Completed Time]], "MM/DD/YYYY"))</f>
        <v>45692</v>
      </c>
      <c r="N101" s="60">
        <f t="shared" ca="1" si="2"/>
        <v>0.27586411544396283</v>
      </c>
      <c r="O101" s="60">
        <f ca="1">COUNTIFS(DataExtract[Technician],DataExtract[[#This Row],[Technician]], DataExtract[Random], "&lt;="&amp;DataExtract[[#This Row],[Random]])</f>
        <v>11</v>
      </c>
    </row>
    <row r="102" spans="1:15" ht="26.45">
      <c r="A102" s="51" t="s">
        <v>731</v>
      </c>
      <c r="B102" s="52" t="s">
        <v>732</v>
      </c>
      <c r="C102" s="53" t="s">
        <v>733</v>
      </c>
      <c r="D102" s="54" t="s">
        <v>57</v>
      </c>
      <c r="E102" s="55" t="s">
        <v>313</v>
      </c>
      <c r="F102" s="56" t="s">
        <v>734</v>
      </c>
      <c r="G102" s="56" t="s">
        <v>735</v>
      </c>
      <c r="H102" s="56" t="s">
        <v>41</v>
      </c>
      <c r="I102" s="56" t="s">
        <v>736</v>
      </c>
      <c r="J102" s="57" t="s">
        <v>41</v>
      </c>
      <c r="K102" s="58" t="s">
        <v>737</v>
      </c>
      <c r="L102" s="3" t="str">
        <f>VLOOKUP(DataExtract[[#This Row],[Technician]],'Technician List'!$A:$B,2,FALSE)</f>
        <v>Mandi, Joe</v>
      </c>
      <c r="M102" s="59">
        <f>DATEVALUE(TEXT(DataExtract[[#This Row],[Completed Time]], "MM/DD/YYYY"))</f>
        <v>45698</v>
      </c>
      <c r="N102" s="60">
        <f t="shared" ca="1" si="2"/>
        <v>0.39669748888640322</v>
      </c>
      <c r="O102" s="60">
        <f ca="1">COUNTIFS(DataExtract[Technician],DataExtract[[#This Row],[Technician]], DataExtract[Random], "&lt;="&amp;DataExtract[[#This Row],[Random]])</f>
        <v>27</v>
      </c>
    </row>
    <row r="103" spans="1:15" ht="26.45">
      <c r="A103" s="51" t="s">
        <v>738</v>
      </c>
      <c r="B103" s="52" t="s">
        <v>739</v>
      </c>
      <c r="C103" s="53" t="s">
        <v>740</v>
      </c>
      <c r="D103" s="54" t="s">
        <v>47</v>
      </c>
      <c r="E103" s="55" t="s">
        <v>347</v>
      </c>
      <c r="F103" s="56" t="s">
        <v>723</v>
      </c>
      <c r="G103" s="56" t="s">
        <v>741</v>
      </c>
      <c r="H103" s="56" t="s">
        <v>41</v>
      </c>
      <c r="I103" s="56" t="s">
        <v>742</v>
      </c>
      <c r="J103" s="57" t="s">
        <v>41</v>
      </c>
      <c r="K103" s="58" t="s">
        <v>743</v>
      </c>
      <c r="L103" s="3" t="str">
        <f>VLOOKUP(DataExtract[[#This Row],[Technician]],'Technician List'!$A:$B,2,FALSE)</f>
        <v>C M, Saravanan</v>
      </c>
      <c r="M103" s="59">
        <f>DATEVALUE(TEXT(DataExtract[[#This Row],[Completed Time]], "MM/DD/YYYY"))</f>
        <v>45694</v>
      </c>
      <c r="N103" s="60">
        <f t="shared" ca="1" si="2"/>
        <v>2.6478953093567847E-2</v>
      </c>
      <c r="O103" s="60">
        <f ca="1">COUNTIFS(DataExtract[Technician],DataExtract[[#This Row],[Technician]], DataExtract[Random], "&lt;="&amp;DataExtract[[#This Row],[Random]])</f>
        <v>3</v>
      </c>
    </row>
    <row r="104" spans="1:15" ht="26.45">
      <c r="A104" s="51" t="s">
        <v>744</v>
      </c>
      <c r="B104" s="52" t="s">
        <v>745</v>
      </c>
      <c r="C104" s="53" t="s">
        <v>746</v>
      </c>
      <c r="D104" s="54" t="s">
        <v>47</v>
      </c>
      <c r="E104" s="55" t="s">
        <v>639</v>
      </c>
      <c r="F104" s="56" t="s">
        <v>747</v>
      </c>
      <c r="G104" s="56" t="s">
        <v>748</v>
      </c>
      <c r="H104" s="56" t="s">
        <v>41</v>
      </c>
      <c r="I104" s="56" t="s">
        <v>749</v>
      </c>
      <c r="J104" s="57" t="s">
        <v>41</v>
      </c>
      <c r="K104" s="58" t="s">
        <v>750</v>
      </c>
      <c r="L104" s="3" t="str">
        <f>VLOOKUP(DataExtract[[#This Row],[Technician]],'Technician List'!$A:$B,2,FALSE)</f>
        <v>Smith, Sean</v>
      </c>
      <c r="M104" s="59">
        <f>DATEVALUE(TEXT(DataExtract[[#This Row],[Completed Time]], "MM/DD/YYYY"))</f>
        <v>45693</v>
      </c>
      <c r="N104" s="60">
        <f t="shared" ca="1" si="2"/>
        <v>0.93849612682218997</v>
      </c>
      <c r="O104" s="60">
        <f ca="1">COUNTIFS(DataExtract[Technician],DataExtract[[#This Row],[Technician]], DataExtract[Random], "&lt;="&amp;DataExtract[[#This Row],[Random]])</f>
        <v>32</v>
      </c>
    </row>
    <row r="105" spans="1:15" ht="26.45">
      <c r="A105" s="51" t="s">
        <v>751</v>
      </c>
      <c r="B105" s="52" t="s">
        <v>752</v>
      </c>
      <c r="C105" s="53" t="s">
        <v>753</v>
      </c>
      <c r="D105" s="54" t="s">
        <v>47</v>
      </c>
      <c r="E105" s="55" t="s">
        <v>692</v>
      </c>
      <c r="F105" s="56" t="s">
        <v>754</v>
      </c>
      <c r="G105" s="56" t="s">
        <v>755</v>
      </c>
      <c r="H105" s="56" t="s">
        <v>41</v>
      </c>
      <c r="I105" s="56" t="s">
        <v>756</v>
      </c>
      <c r="J105" s="57" t="s">
        <v>41</v>
      </c>
      <c r="K105" s="58" t="s">
        <v>757</v>
      </c>
      <c r="L105" s="3" t="str">
        <f>VLOOKUP(DataExtract[[#This Row],[Technician]],'Technician List'!$A:$B,2,FALSE)</f>
        <v>C M, Saravanan</v>
      </c>
      <c r="M105" s="59">
        <f>DATEVALUE(TEXT(DataExtract[[#This Row],[Completed Time]], "MM/DD/YYYY"))</f>
        <v>45692</v>
      </c>
      <c r="N105" s="60">
        <f t="shared" ca="1" si="2"/>
        <v>0.24136558792727036</v>
      </c>
      <c r="O105" s="60">
        <f ca="1">COUNTIFS(DataExtract[Technician],DataExtract[[#This Row],[Technician]], DataExtract[Random], "&lt;="&amp;DataExtract[[#This Row],[Random]])</f>
        <v>29</v>
      </c>
    </row>
    <row r="106" spans="1:15" ht="26.45">
      <c r="A106" s="51" t="s">
        <v>758</v>
      </c>
      <c r="B106" s="52" t="s">
        <v>759</v>
      </c>
      <c r="C106" s="53" t="s">
        <v>760</v>
      </c>
      <c r="D106" s="54" t="s">
        <v>57</v>
      </c>
      <c r="E106" s="55" t="s">
        <v>313</v>
      </c>
      <c r="F106" s="56" t="s">
        <v>761</v>
      </c>
      <c r="G106" s="56" t="s">
        <v>762</v>
      </c>
      <c r="H106" s="56" t="s">
        <v>41</v>
      </c>
      <c r="I106" s="56" t="s">
        <v>763</v>
      </c>
      <c r="J106" s="57" t="s">
        <v>41</v>
      </c>
      <c r="K106" s="58" t="s">
        <v>764</v>
      </c>
      <c r="L106" s="3" t="str">
        <f>VLOOKUP(DataExtract[[#This Row],[Technician]],'Technician List'!$A:$B,2,FALSE)</f>
        <v>Mandi, Joe</v>
      </c>
      <c r="M106" s="59">
        <f>DATEVALUE(TEXT(DataExtract[[#This Row],[Completed Time]], "MM/DD/YYYY"))</f>
        <v>45698</v>
      </c>
      <c r="N106" s="60">
        <f t="shared" ca="1" si="2"/>
        <v>0.32433752731500121</v>
      </c>
      <c r="O106" s="60">
        <f ca="1">COUNTIFS(DataExtract[Technician],DataExtract[[#This Row],[Technician]], DataExtract[Random], "&lt;="&amp;DataExtract[[#This Row],[Random]])</f>
        <v>21</v>
      </c>
    </row>
    <row r="107" spans="1:15" ht="39.6">
      <c r="A107" s="51" t="s">
        <v>765</v>
      </c>
      <c r="B107" s="52" t="s">
        <v>766</v>
      </c>
      <c r="C107" s="53" t="s">
        <v>767</v>
      </c>
      <c r="D107" s="54" t="s">
        <v>57</v>
      </c>
      <c r="E107" s="55" t="s">
        <v>313</v>
      </c>
      <c r="F107" s="56" t="s">
        <v>768</v>
      </c>
      <c r="G107" s="56" t="s">
        <v>769</v>
      </c>
      <c r="H107" s="56" t="s">
        <v>41</v>
      </c>
      <c r="I107" s="56" t="s">
        <v>770</v>
      </c>
      <c r="J107" s="57" t="s">
        <v>41</v>
      </c>
      <c r="K107" s="58" t="s">
        <v>771</v>
      </c>
      <c r="L107" s="3" t="str">
        <f>VLOOKUP(DataExtract[[#This Row],[Technician]],'Technician List'!$A:$B,2,FALSE)</f>
        <v>Mandi, Joe</v>
      </c>
      <c r="M107" s="59">
        <f>DATEVALUE(TEXT(DataExtract[[#This Row],[Completed Time]], "MM/DD/YYYY"))</f>
        <v>45701</v>
      </c>
      <c r="N107" s="60">
        <f t="shared" ca="1" si="2"/>
        <v>0.11554063067881259</v>
      </c>
      <c r="O107" s="60">
        <f ca="1">COUNTIFS(DataExtract[Technician],DataExtract[[#This Row],[Technician]], DataExtract[Random], "&lt;="&amp;DataExtract[[#This Row],[Random]])</f>
        <v>11</v>
      </c>
    </row>
    <row r="108" spans="1:15" ht="39.6">
      <c r="A108" s="51" t="s">
        <v>772</v>
      </c>
      <c r="B108" s="52" t="s">
        <v>773</v>
      </c>
      <c r="C108" s="53" t="s">
        <v>774</v>
      </c>
      <c r="D108" s="54" t="s">
        <v>47</v>
      </c>
      <c r="E108" s="55" t="s">
        <v>775</v>
      </c>
      <c r="F108" s="56" t="s">
        <v>526</v>
      </c>
      <c r="G108" s="56" t="s">
        <v>776</v>
      </c>
      <c r="H108" s="56" t="s">
        <v>41</v>
      </c>
      <c r="I108" s="56" t="s">
        <v>777</v>
      </c>
      <c r="J108" s="57" t="s">
        <v>52</v>
      </c>
      <c r="K108" s="58" t="s">
        <v>778</v>
      </c>
      <c r="L108" s="3" t="str">
        <f>VLOOKUP(DataExtract[[#This Row],[Technician]],'Technician List'!$A:$B,2,FALSE)</f>
        <v>Sinha, Mahesh</v>
      </c>
      <c r="M108" s="59">
        <f>DATEVALUE(TEXT(DataExtract[[#This Row],[Completed Time]], "MM/DD/YYYY"))</f>
        <v>45698</v>
      </c>
      <c r="N108" s="60">
        <f t="shared" ca="1" si="2"/>
        <v>0.71565547554927766</v>
      </c>
      <c r="O108" s="60">
        <f ca="1">COUNTIFS(DataExtract[Technician],DataExtract[[#This Row],[Technician]], DataExtract[Random], "&lt;="&amp;DataExtract[[#This Row],[Random]])</f>
        <v>70</v>
      </c>
    </row>
    <row r="109" spans="1:15" ht="26.45">
      <c r="A109" s="51" t="s">
        <v>779</v>
      </c>
      <c r="B109" s="52" t="s">
        <v>780</v>
      </c>
      <c r="C109" s="53" t="s">
        <v>467</v>
      </c>
      <c r="D109" s="54" t="s">
        <v>47</v>
      </c>
      <c r="E109" s="55" t="s">
        <v>468</v>
      </c>
      <c r="F109" s="56" t="s">
        <v>781</v>
      </c>
      <c r="G109" s="56" t="s">
        <v>782</v>
      </c>
      <c r="H109" s="56" t="s">
        <v>41</v>
      </c>
      <c r="I109" s="56" t="s">
        <v>783</v>
      </c>
      <c r="J109" s="57" t="s">
        <v>41</v>
      </c>
      <c r="K109" s="58" t="s">
        <v>784</v>
      </c>
      <c r="L109" s="3" t="str">
        <f>VLOOKUP(DataExtract[[#This Row],[Technician]],'Technician List'!$A:$B,2,FALSE)</f>
        <v>Sanjuan, Sonja</v>
      </c>
      <c r="M109" s="59">
        <f>DATEVALUE(TEXT(DataExtract[[#This Row],[Completed Time]], "MM/DD/YYYY"))</f>
        <v>45694</v>
      </c>
      <c r="N109" s="60">
        <f t="shared" ca="1" si="2"/>
        <v>0.84614400711880933</v>
      </c>
      <c r="O109" s="60">
        <f ca="1">COUNTIFS(DataExtract[Technician],DataExtract[[#This Row],[Technician]], DataExtract[Random], "&lt;="&amp;DataExtract[[#This Row],[Random]])</f>
        <v>35</v>
      </c>
    </row>
    <row r="110" spans="1:15" ht="39.6">
      <c r="A110" s="51" t="s">
        <v>785</v>
      </c>
      <c r="B110" s="52" t="s">
        <v>786</v>
      </c>
      <c r="C110" s="53" t="s">
        <v>787</v>
      </c>
      <c r="D110" s="54" t="s">
        <v>47</v>
      </c>
      <c r="E110" s="55" t="s">
        <v>708</v>
      </c>
      <c r="F110" s="56" t="s">
        <v>788</v>
      </c>
      <c r="G110" s="56" t="s">
        <v>789</v>
      </c>
      <c r="H110" s="56" t="s">
        <v>41</v>
      </c>
      <c r="I110" s="56" t="s">
        <v>790</v>
      </c>
      <c r="J110" s="57" t="s">
        <v>41</v>
      </c>
      <c r="K110" s="58" t="s">
        <v>791</v>
      </c>
      <c r="L110" s="3" t="str">
        <f>VLOOKUP(DataExtract[[#This Row],[Technician]],'Technician List'!$A:$B,2,FALSE)</f>
        <v>Smith, Sean</v>
      </c>
      <c r="M110" s="59">
        <f>DATEVALUE(TEXT(DataExtract[[#This Row],[Completed Time]], "MM/DD/YYYY"))</f>
        <v>45691</v>
      </c>
      <c r="N110" s="60">
        <f t="shared" ca="1" si="2"/>
        <v>0.36210539501382688</v>
      </c>
      <c r="O110" s="60">
        <f ca="1">COUNTIFS(DataExtract[Technician],DataExtract[[#This Row],[Technician]], DataExtract[Random], "&lt;="&amp;DataExtract[[#This Row],[Random]])</f>
        <v>13</v>
      </c>
    </row>
    <row r="111" spans="1:15" ht="26.45">
      <c r="A111" s="51" t="s">
        <v>792</v>
      </c>
      <c r="B111" s="52" t="s">
        <v>793</v>
      </c>
      <c r="C111" s="53" t="s">
        <v>794</v>
      </c>
      <c r="D111" s="54" t="s">
        <v>57</v>
      </c>
      <c r="E111" s="55" t="s">
        <v>162</v>
      </c>
      <c r="F111" s="56" t="s">
        <v>795</v>
      </c>
      <c r="G111" s="56" t="s">
        <v>796</v>
      </c>
      <c r="H111" s="56" t="s">
        <v>41</v>
      </c>
      <c r="I111" s="56" t="s">
        <v>797</v>
      </c>
      <c r="J111" s="57" t="s">
        <v>41</v>
      </c>
      <c r="K111" s="58" t="s">
        <v>798</v>
      </c>
      <c r="L111" s="3" t="str">
        <f>VLOOKUP(DataExtract[[#This Row],[Technician]],'Technician List'!$A:$B,2,FALSE)</f>
        <v>Smith, Sean</v>
      </c>
      <c r="M111" s="59">
        <f>DATEVALUE(TEXT(DataExtract[[#This Row],[Completed Time]], "MM/DD/YYYY"))</f>
        <v>45713</v>
      </c>
      <c r="N111" s="60">
        <f t="shared" ca="1" si="2"/>
        <v>8.2284670122733994E-2</v>
      </c>
      <c r="O111" s="60">
        <f ca="1">COUNTIFS(DataExtract[Technician],DataExtract[[#This Row],[Technician]], DataExtract[Random], "&lt;="&amp;DataExtract[[#This Row],[Random]])</f>
        <v>1</v>
      </c>
    </row>
    <row r="112" spans="1:15" ht="39.6">
      <c r="A112" s="51" t="s">
        <v>799</v>
      </c>
      <c r="B112" s="52" t="s">
        <v>800</v>
      </c>
      <c r="C112" s="53" t="s">
        <v>801</v>
      </c>
      <c r="D112" s="54" t="s">
        <v>47</v>
      </c>
      <c r="E112" s="55" t="s">
        <v>802</v>
      </c>
      <c r="F112" s="56" t="s">
        <v>803</v>
      </c>
      <c r="G112" s="56" t="s">
        <v>804</v>
      </c>
      <c r="H112" s="56" t="s">
        <v>41</v>
      </c>
      <c r="I112" s="56" t="s">
        <v>805</v>
      </c>
      <c r="J112" s="57" t="s">
        <v>41</v>
      </c>
      <c r="K112" s="58" t="s">
        <v>806</v>
      </c>
      <c r="L112" s="3" t="str">
        <f>VLOOKUP(DataExtract[[#This Row],[Technician]],'Technician List'!$A:$B,2,FALSE)</f>
        <v>Sinha, Mahesh</v>
      </c>
      <c r="M112" s="59">
        <f>DATEVALUE(TEXT(DataExtract[[#This Row],[Completed Time]], "MM/DD/YYYY"))</f>
        <v>45691</v>
      </c>
      <c r="N112" s="60">
        <f t="shared" ca="1" si="2"/>
        <v>0.21755182388481165</v>
      </c>
      <c r="O112" s="60">
        <f ca="1">COUNTIFS(DataExtract[Technician],DataExtract[[#This Row],[Technician]], DataExtract[Random], "&lt;="&amp;DataExtract[[#This Row],[Random]])</f>
        <v>28</v>
      </c>
    </row>
    <row r="113" spans="1:15" ht="26.45">
      <c r="A113" s="51" t="s">
        <v>807</v>
      </c>
      <c r="B113" s="52" t="s">
        <v>808</v>
      </c>
      <c r="C113" s="53" t="s">
        <v>809</v>
      </c>
      <c r="D113" s="54" t="s">
        <v>47</v>
      </c>
      <c r="E113" s="55" t="s">
        <v>692</v>
      </c>
      <c r="F113" s="56" t="s">
        <v>810</v>
      </c>
      <c r="G113" s="56" t="s">
        <v>811</v>
      </c>
      <c r="H113" s="56" t="s">
        <v>41</v>
      </c>
      <c r="I113" s="56" t="s">
        <v>812</v>
      </c>
      <c r="J113" s="57" t="s">
        <v>41</v>
      </c>
      <c r="K113" s="58" t="s">
        <v>813</v>
      </c>
      <c r="L113" s="3" t="str">
        <f>VLOOKUP(DataExtract[[#This Row],[Technician]],'Technician List'!$A:$B,2,FALSE)</f>
        <v>C M, Saravanan</v>
      </c>
      <c r="M113" s="59">
        <f>DATEVALUE(TEXT(DataExtract[[#This Row],[Completed Time]], "MM/DD/YYYY"))</f>
        <v>45713</v>
      </c>
      <c r="N113" s="60">
        <f t="shared" ca="1" si="2"/>
        <v>0.9340581971522115</v>
      </c>
      <c r="O113" s="60">
        <f ca="1">COUNTIFS(DataExtract[Technician],DataExtract[[#This Row],[Technician]], DataExtract[Random], "&lt;="&amp;DataExtract[[#This Row],[Random]])</f>
        <v>109</v>
      </c>
    </row>
    <row r="114" spans="1:15" ht="26.45">
      <c r="A114" s="51" t="s">
        <v>814</v>
      </c>
      <c r="B114" s="52" t="s">
        <v>815</v>
      </c>
      <c r="C114" s="53" t="s">
        <v>816</v>
      </c>
      <c r="D114" s="54" t="s">
        <v>57</v>
      </c>
      <c r="E114" s="55" t="s">
        <v>817</v>
      </c>
      <c r="F114" s="56" t="s">
        <v>818</v>
      </c>
      <c r="G114" s="56" t="s">
        <v>819</v>
      </c>
      <c r="H114" s="56" t="s">
        <v>41</v>
      </c>
      <c r="I114" s="56" t="s">
        <v>820</v>
      </c>
      <c r="J114" s="57" t="s">
        <v>41</v>
      </c>
      <c r="K114" s="58" t="s">
        <v>821</v>
      </c>
      <c r="L114" s="3" t="str">
        <f>VLOOKUP(DataExtract[[#This Row],[Technician]],'Technician List'!$A:$B,2,FALSE)</f>
        <v>Persells, Joe</v>
      </c>
      <c r="M114" s="59">
        <f>DATEVALUE(TEXT(DataExtract[[#This Row],[Completed Time]], "MM/DD/YYYY"))</f>
        <v>45702</v>
      </c>
      <c r="N114" s="60">
        <f t="shared" ca="1" si="2"/>
        <v>0.2627893435247306</v>
      </c>
      <c r="O114" s="60">
        <f ca="1">COUNTIFS(DataExtract[Technician],DataExtract[[#This Row],[Technician]], DataExtract[Random], "&lt;="&amp;DataExtract[[#This Row],[Random]])</f>
        <v>3</v>
      </c>
    </row>
    <row r="115" spans="1:15" ht="39.6">
      <c r="A115" s="51" t="s">
        <v>822</v>
      </c>
      <c r="B115" s="52" t="s">
        <v>823</v>
      </c>
      <c r="C115" s="53" t="s">
        <v>384</v>
      </c>
      <c r="D115" s="54" t="s">
        <v>57</v>
      </c>
      <c r="E115" s="55" t="s">
        <v>117</v>
      </c>
      <c r="F115" s="56" t="s">
        <v>824</v>
      </c>
      <c r="G115" s="56" t="s">
        <v>819</v>
      </c>
      <c r="H115" s="56" t="s">
        <v>41</v>
      </c>
      <c r="I115" s="56" t="s">
        <v>820</v>
      </c>
      <c r="J115" s="57" t="s">
        <v>41</v>
      </c>
      <c r="K115" s="58" t="s">
        <v>825</v>
      </c>
      <c r="L115" s="3" t="str">
        <f>VLOOKUP(DataExtract[[#This Row],[Technician]],'Technician List'!$A:$B,2,FALSE)</f>
        <v>Smith, Sean</v>
      </c>
      <c r="M115" s="59">
        <f>DATEVALUE(TEXT(DataExtract[[#This Row],[Completed Time]], "MM/DD/YYYY"))</f>
        <v>45694</v>
      </c>
      <c r="N115" s="60">
        <f t="shared" ca="1" si="2"/>
        <v>5.8065009671880108E-2</v>
      </c>
      <c r="O115" s="60">
        <f ca="1">COUNTIFS(DataExtract[Technician],DataExtract[[#This Row],[Technician]], DataExtract[Random], "&lt;="&amp;DataExtract[[#This Row],[Random]])</f>
        <v>2</v>
      </c>
    </row>
    <row r="116" spans="1:15" ht="39.6">
      <c r="A116" s="51" t="s">
        <v>826</v>
      </c>
      <c r="B116" s="52" t="s">
        <v>827</v>
      </c>
      <c r="C116" s="53" t="s">
        <v>828</v>
      </c>
      <c r="D116" s="54" t="s">
        <v>57</v>
      </c>
      <c r="E116" s="55" t="s">
        <v>391</v>
      </c>
      <c r="F116" s="56" t="s">
        <v>829</v>
      </c>
      <c r="G116" s="56" t="s">
        <v>830</v>
      </c>
      <c r="H116" s="56" t="s">
        <v>52</v>
      </c>
      <c r="I116" s="56" t="s">
        <v>831</v>
      </c>
      <c r="J116" s="57" t="s">
        <v>52</v>
      </c>
      <c r="K116" s="58" t="s">
        <v>832</v>
      </c>
      <c r="L116" s="3" t="str">
        <f>VLOOKUP(DataExtract[[#This Row],[Technician]],'Technician List'!$A:$B,2,FALSE)</f>
        <v>Sanjuan, Sonja</v>
      </c>
      <c r="M116" s="59">
        <f>DATEVALUE(TEXT(DataExtract[[#This Row],[Completed Time]], "MM/DD/YYYY"))</f>
        <v>45707</v>
      </c>
      <c r="N116" s="60">
        <f t="shared" ca="1" si="2"/>
        <v>1.0538060243922009E-3</v>
      </c>
      <c r="O116" s="60">
        <f ca="1">COUNTIFS(DataExtract[Technician],DataExtract[[#This Row],[Technician]], DataExtract[Random], "&lt;="&amp;DataExtract[[#This Row],[Random]])</f>
        <v>1</v>
      </c>
    </row>
    <row r="117" spans="1:15" ht="26.45">
      <c r="A117" s="51" t="s">
        <v>833</v>
      </c>
      <c r="B117" s="52" t="s">
        <v>834</v>
      </c>
      <c r="C117" s="53" t="s">
        <v>835</v>
      </c>
      <c r="D117" s="54" t="s">
        <v>47</v>
      </c>
      <c r="E117" s="55" t="s">
        <v>103</v>
      </c>
      <c r="F117" s="56" t="s">
        <v>836</v>
      </c>
      <c r="G117" s="56" t="s">
        <v>837</v>
      </c>
      <c r="H117" s="56" t="s">
        <v>41</v>
      </c>
      <c r="I117" s="56" t="s">
        <v>838</v>
      </c>
      <c r="J117" s="57" t="s">
        <v>41</v>
      </c>
      <c r="K117" s="58" t="s">
        <v>839</v>
      </c>
      <c r="L117" s="3" t="str">
        <f>VLOOKUP(DataExtract[[#This Row],[Technician]],'Technician List'!$A:$B,2,FALSE)</f>
        <v>Sinha, Mahesh</v>
      </c>
      <c r="M117" s="59">
        <f>DATEVALUE(TEXT(DataExtract[[#This Row],[Completed Time]], "MM/DD/YYYY"))</f>
        <v>45698</v>
      </c>
      <c r="N117" s="60">
        <f t="shared" ca="1" si="2"/>
        <v>0.34366482238701435</v>
      </c>
      <c r="O117" s="60">
        <f ca="1">COUNTIFS(DataExtract[Technician],DataExtract[[#This Row],[Technician]], DataExtract[Random], "&lt;="&amp;DataExtract[[#This Row],[Random]])</f>
        <v>27</v>
      </c>
    </row>
    <row r="118" spans="1:15" ht="39.6">
      <c r="A118" s="51" t="s">
        <v>840</v>
      </c>
      <c r="B118" s="52" t="s">
        <v>841</v>
      </c>
      <c r="C118" s="53" t="s">
        <v>842</v>
      </c>
      <c r="D118" s="54" t="s">
        <v>57</v>
      </c>
      <c r="E118" s="55" t="s">
        <v>117</v>
      </c>
      <c r="F118" s="56" t="s">
        <v>843</v>
      </c>
      <c r="G118" s="56" t="s">
        <v>844</v>
      </c>
      <c r="H118" s="56" t="s">
        <v>41</v>
      </c>
      <c r="I118" s="56" t="s">
        <v>672</v>
      </c>
      <c r="J118" s="57" t="s">
        <v>41</v>
      </c>
      <c r="K118" s="58" t="s">
        <v>845</v>
      </c>
      <c r="L118" s="3" t="str">
        <f>VLOOKUP(DataExtract[[#This Row],[Technician]],'Technician List'!$A:$B,2,FALSE)</f>
        <v>Smith, Sean</v>
      </c>
      <c r="M118" s="59">
        <f>DATEVALUE(TEXT(DataExtract[[#This Row],[Completed Time]], "MM/DD/YYYY"))</f>
        <v>45699</v>
      </c>
      <c r="N118" s="60">
        <f t="shared" ca="1" si="2"/>
        <v>0.43344179138134531</v>
      </c>
      <c r="O118" s="60">
        <f ca="1">COUNTIFS(DataExtract[Technician],DataExtract[[#This Row],[Technician]], DataExtract[Random], "&lt;="&amp;DataExtract[[#This Row],[Random]])</f>
        <v>28</v>
      </c>
    </row>
    <row r="119" spans="1:15" ht="39.6">
      <c r="A119" s="51" t="s">
        <v>846</v>
      </c>
      <c r="B119" s="52" t="s">
        <v>847</v>
      </c>
      <c r="C119" s="53" t="s">
        <v>848</v>
      </c>
      <c r="D119" s="54" t="s">
        <v>57</v>
      </c>
      <c r="E119" s="55" t="s">
        <v>95</v>
      </c>
      <c r="F119" s="56" t="s">
        <v>849</v>
      </c>
      <c r="G119" s="56" t="s">
        <v>850</v>
      </c>
      <c r="H119" s="56" t="s">
        <v>52</v>
      </c>
      <c r="I119" s="56" t="s">
        <v>851</v>
      </c>
      <c r="J119" s="57" t="s">
        <v>52</v>
      </c>
      <c r="K119" s="58" t="s">
        <v>852</v>
      </c>
      <c r="L119" s="3" t="str">
        <f>VLOOKUP(DataExtract[[#This Row],[Technician]],'Technician List'!$A:$B,2,FALSE)</f>
        <v>Sanjuan, Sonja</v>
      </c>
      <c r="M119" s="59">
        <f>DATEVALUE(TEXT(DataExtract[[#This Row],[Completed Time]], "MM/DD/YYYY"))</f>
        <v>45716</v>
      </c>
      <c r="N119" s="60">
        <f t="shared" ca="1" si="2"/>
        <v>0.82414603469016623</v>
      </c>
      <c r="O119" s="60">
        <f ca="1">COUNTIFS(DataExtract[Technician],DataExtract[[#This Row],[Technician]], DataExtract[Random], "&lt;="&amp;DataExtract[[#This Row],[Random]])</f>
        <v>68</v>
      </c>
    </row>
    <row r="120" spans="1:15" ht="26.45">
      <c r="A120" s="51" t="s">
        <v>853</v>
      </c>
      <c r="B120" s="52" t="s">
        <v>854</v>
      </c>
      <c r="C120" s="53" t="s">
        <v>855</v>
      </c>
      <c r="D120" s="54" t="s">
        <v>47</v>
      </c>
      <c r="E120" s="55" t="s">
        <v>639</v>
      </c>
      <c r="F120" s="56" t="s">
        <v>856</v>
      </c>
      <c r="G120" s="56" t="s">
        <v>857</v>
      </c>
      <c r="H120" s="56" t="s">
        <v>52</v>
      </c>
      <c r="I120" s="56" t="s">
        <v>858</v>
      </c>
      <c r="J120" s="57" t="s">
        <v>52</v>
      </c>
      <c r="K120" s="58" t="s">
        <v>859</v>
      </c>
      <c r="L120" s="3" t="str">
        <f>VLOOKUP(DataExtract[[#This Row],[Technician]],'Technician List'!$A:$B,2,FALSE)</f>
        <v>Smith, Sean</v>
      </c>
      <c r="M120" s="59">
        <f>DATEVALUE(TEXT(DataExtract[[#This Row],[Completed Time]], "MM/DD/YYYY"))</f>
        <v>45693</v>
      </c>
      <c r="N120" s="60">
        <f t="shared" ca="1" si="2"/>
        <v>6.4230345429899138E-2</v>
      </c>
      <c r="O120" s="60">
        <f ca="1">COUNTIFS(DataExtract[Technician],DataExtract[[#This Row],[Technician]], DataExtract[Random], "&lt;="&amp;DataExtract[[#This Row],[Random]])</f>
        <v>3</v>
      </c>
    </row>
    <row r="121" spans="1:15" ht="26.45">
      <c r="A121" s="51" t="s">
        <v>860</v>
      </c>
      <c r="B121" s="52" t="s">
        <v>861</v>
      </c>
      <c r="C121" s="53" t="s">
        <v>862</v>
      </c>
      <c r="D121" s="54" t="s">
        <v>47</v>
      </c>
      <c r="E121" s="55" t="s">
        <v>468</v>
      </c>
      <c r="F121" s="56" t="s">
        <v>863</v>
      </c>
      <c r="G121" s="56" t="s">
        <v>864</v>
      </c>
      <c r="H121" s="56" t="s">
        <v>41</v>
      </c>
      <c r="I121" s="56" t="s">
        <v>865</v>
      </c>
      <c r="J121" s="57" t="s">
        <v>41</v>
      </c>
      <c r="K121" s="58" t="s">
        <v>866</v>
      </c>
      <c r="L121" s="3" t="str">
        <f>VLOOKUP(DataExtract[[#This Row],[Technician]],'Technician List'!$A:$B,2,FALSE)</f>
        <v>Sanjuan, Sonja</v>
      </c>
      <c r="M121" s="59">
        <f>DATEVALUE(TEXT(DataExtract[[#This Row],[Completed Time]], "MM/DD/YYYY"))</f>
        <v>45691</v>
      </c>
      <c r="N121" s="60">
        <f t="shared" ca="1" si="2"/>
        <v>0.26352062512036656</v>
      </c>
      <c r="O121" s="60">
        <f ca="1">COUNTIFS(DataExtract[Technician],DataExtract[[#This Row],[Technician]], DataExtract[Random], "&lt;="&amp;DataExtract[[#This Row],[Random]])</f>
        <v>9</v>
      </c>
    </row>
    <row r="122" spans="1:15" ht="26.45">
      <c r="A122" s="51" t="s">
        <v>867</v>
      </c>
      <c r="B122" s="52" t="s">
        <v>868</v>
      </c>
      <c r="C122" s="53" t="s">
        <v>869</v>
      </c>
      <c r="D122" s="54" t="s">
        <v>47</v>
      </c>
      <c r="E122" s="55" t="s">
        <v>802</v>
      </c>
      <c r="F122" s="56" t="s">
        <v>870</v>
      </c>
      <c r="G122" s="56" t="s">
        <v>871</v>
      </c>
      <c r="H122" s="56" t="s">
        <v>41</v>
      </c>
      <c r="I122" s="56" t="s">
        <v>872</v>
      </c>
      <c r="J122" s="57" t="s">
        <v>41</v>
      </c>
      <c r="K122" s="58" t="s">
        <v>873</v>
      </c>
      <c r="L122" s="3" t="str">
        <f>VLOOKUP(DataExtract[[#This Row],[Technician]],'Technician List'!$A:$B,2,FALSE)</f>
        <v>Sinha, Mahesh</v>
      </c>
      <c r="M122" s="59">
        <f>DATEVALUE(TEXT(DataExtract[[#This Row],[Completed Time]], "MM/DD/YYYY"))</f>
        <v>45691</v>
      </c>
      <c r="N122" s="60">
        <f t="shared" ca="1" si="2"/>
        <v>0.78090324012445522</v>
      </c>
      <c r="O122" s="60">
        <f ca="1">COUNTIFS(DataExtract[Technician],DataExtract[[#This Row],[Technician]], DataExtract[Random], "&lt;="&amp;DataExtract[[#This Row],[Random]])</f>
        <v>92</v>
      </c>
    </row>
    <row r="123" spans="1:15" ht="26.45">
      <c r="A123" s="51" t="s">
        <v>833</v>
      </c>
      <c r="B123" s="52" t="s">
        <v>874</v>
      </c>
      <c r="C123" s="53" t="s">
        <v>875</v>
      </c>
      <c r="D123" s="54" t="s">
        <v>47</v>
      </c>
      <c r="E123" s="55" t="s">
        <v>802</v>
      </c>
      <c r="F123" s="56" t="s">
        <v>876</v>
      </c>
      <c r="G123" s="56" t="s">
        <v>877</v>
      </c>
      <c r="H123" s="56" t="s">
        <v>52</v>
      </c>
      <c r="I123" s="56" t="s">
        <v>878</v>
      </c>
      <c r="J123" s="57" t="s">
        <v>52</v>
      </c>
      <c r="K123" s="58" t="s">
        <v>879</v>
      </c>
      <c r="L123" s="3" t="str">
        <f>VLOOKUP(DataExtract[[#This Row],[Technician]],'Technician List'!$A:$B,2,FALSE)</f>
        <v>Sinha, Mahesh</v>
      </c>
      <c r="M123" s="59">
        <f>DATEVALUE(TEXT(DataExtract[[#This Row],[Completed Time]], "MM/DD/YYYY"))</f>
        <v>45691</v>
      </c>
      <c r="N123" s="60">
        <f t="shared" ca="1" si="2"/>
        <v>1.9842150646203094E-2</v>
      </c>
      <c r="O123" s="60">
        <f ca="1">COUNTIFS(DataExtract[Technician],DataExtract[[#This Row],[Technician]], DataExtract[Random], "&lt;="&amp;DataExtract[[#This Row],[Random]])</f>
        <v>3</v>
      </c>
    </row>
    <row r="124" spans="1:15" ht="26.45">
      <c r="A124" s="51" t="s">
        <v>880</v>
      </c>
      <c r="B124" s="52" t="s">
        <v>881</v>
      </c>
      <c r="C124" s="53" t="s">
        <v>467</v>
      </c>
      <c r="D124" s="54" t="s">
        <v>57</v>
      </c>
      <c r="E124" s="55" t="s">
        <v>468</v>
      </c>
      <c r="F124" s="56" t="s">
        <v>882</v>
      </c>
      <c r="G124" s="56" t="s">
        <v>883</v>
      </c>
      <c r="H124" s="56" t="s">
        <v>41</v>
      </c>
      <c r="I124" s="56" t="s">
        <v>884</v>
      </c>
      <c r="J124" s="57" t="s">
        <v>41</v>
      </c>
      <c r="K124" s="58" t="s">
        <v>885</v>
      </c>
      <c r="L124" s="3" t="str">
        <f>VLOOKUP(DataExtract[[#This Row],[Technician]],'Technician List'!$A:$B,2,FALSE)</f>
        <v>Sanjuan, Sonja</v>
      </c>
      <c r="M124" s="59">
        <f>DATEVALUE(TEXT(DataExtract[[#This Row],[Completed Time]], "MM/DD/YYYY"))</f>
        <v>45699</v>
      </c>
      <c r="N124" s="60">
        <f t="shared" ca="1" si="2"/>
        <v>0.37293492922760341</v>
      </c>
      <c r="O124" s="60">
        <f ca="1">COUNTIFS(DataExtract[Technician],DataExtract[[#This Row],[Technician]], DataExtract[Random], "&lt;="&amp;DataExtract[[#This Row],[Random]])</f>
        <v>20</v>
      </c>
    </row>
    <row r="125" spans="1:15" ht="26.45">
      <c r="A125" s="51" t="s">
        <v>886</v>
      </c>
      <c r="B125" s="52" t="s">
        <v>887</v>
      </c>
      <c r="C125" s="53" t="s">
        <v>888</v>
      </c>
      <c r="D125" s="54" t="s">
        <v>57</v>
      </c>
      <c r="E125" s="55" t="s">
        <v>391</v>
      </c>
      <c r="F125" s="56" t="s">
        <v>889</v>
      </c>
      <c r="G125" s="56" t="s">
        <v>883</v>
      </c>
      <c r="H125" s="56" t="s">
        <v>41</v>
      </c>
      <c r="I125" s="56" t="s">
        <v>884</v>
      </c>
      <c r="J125" s="57" t="s">
        <v>41</v>
      </c>
      <c r="K125" s="58" t="s">
        <v>890</v>
      </c>
      <c r="L125" s="3" t="str">
        <f>VLOOKUP(DataExtract[[#This Row],[Technician]],'Technician List'!$A:$B,2,FALSE)</f>
        <v>Sanjuan, Sonja</v>
      </c>
      <c r="M125" s="59">
        <f>DATEVALUE(TEXT(DataExtract[[#This Row],[Completed Time]], "MM/DD/YYYY"))</f>
        <v>45715</v>
      </c>
      <c r="N125" s="60">
        <f t="shared" ca="1" si="2"/>
        <v>0.61051464653364285</v>
      </c>
      <c r="O125" s="60">
        <f ca="1">COUNTIFS(DataExtract[Technician],DataExtract[[#This Row],[Technician]], DataExtract[Random], "&lt;="&amp;DataExtract[[#This Row],[Random]])</f>
        <v>80</v>
      </c>
    </row>
    <row r="126" spans="1:15" ht="26.45">
      <c r="A126" s="51" t="s">
        <v>891</v>
      </c>
      <c r="B126" s="52" t="s">
        <v>892</v>
      </c>
      <c r="C126" s="53" t="s">
        <v>893</v>
      </c>
      <c r="D126" s="54" t="s">
        <v>47</v>
      </c>
      <c r="E126" s="55" t="s">
        <v>355</v>
      </c>
      <c r="F126" s="56" t="s">
        <v>894</v>
      </c>
      <c r="G126" s="56" t="s">
        <v>895</v>
      </c>
      <c r="H126" s="56" t="s">
        <v>41</v>
      </c>
      <c r="I126" s="56" t="s">
        <v>896</v>
      </c>
      <c r="J126" s="57" t="s">
        <v>41</v>
      </c>
      <c r="K126" s="58" t="s">
        <v>897</v>
      </c>
      <c r="L126" s="3" t="str">
        <f>VLOOKUP(DataExtract[[#This Row],[Technician]],'Technician List'!$A:$B,2,FALSE)</f>
        <v>Baldwin, Sharon</v>
      </c>
      <c r="M126" s="59">
        <f>DATEVALUE(TEXT(DataExtract[[#This Row],[Completed Time]], "MM/DD/YYYY"))</f>
        <v>45691</v>
      </c>
      <c r="N126" s="60">
        <f t="shared" ca="1" si="2"/>
        <v>0.35575114695850107</v>
      </c>
      <c r="O126" s="60">
        <f ca="1">COUNTIFS(DataExtract[Technician],DataExtract[[#This Row],[Technician]], DataExtract[Random], "&lt;="&amp;DataExtract[[#This Row],[Random]])</f>
        <v>5</v>
      </c>
    </row>
    <row r="127" spans="1:15" ht="39.6">
      <c r="A127" s="51" t="s">
        <v>898</v>
      </c>
      <c r="B127" s="52" t="s">
        <v>899</v>
      </c>
      <c r="C127" s="53" t="s">
        <v>900</v>
      </c>
      <c r="D127" s="54" t="s">
        <v>57</v>
      </c>
      <c r="E127" s="55" t="s">
        <v>547</v>
      </c>
      <c r="F127" s="56" t="s">
        <v>901</v>
      </c>
      <c r="G127" s="56" t="s">
        <v>902</v>
      </c>
      <c r="H127" s="56" t="s">
        <v>41</v>
      </c>
      <c r="I127" s="56" t="s">
        <v>711</v>
      </c>
      <c r="J127" s="57" t="s">
        <v>41</v>
      </c>
      <c r="K127" s="58" t="s">
        <v>903</v>
      </c>
      <c r="L127" s="3" t="str">
        <f>VLOOKUP(DataExtract[[#This Row],[Technician]],'Technician List'!$A:$B,2,FALSE)</f>
        <v>Sanjuan, Sonja</v>
      </c>
      <c r="M127" s="59">
        <f>DATEVALUE(TEXT(DataExtract[[#This Row],[Completed Time]], "MM/DD/YYYY"))</f>
        <v>45700</v>
      </c>
      <c r="N127" s="60">
        <f t="shared" ca="1" si="2"/>
        <v>0.36028042423832862</v>
      </c>
      <c r="O127" s="60">
        <f ca="1">COUNTIFS(DataExtract[Technician],DataExtract[[#This Row],[Technician]], DataExtract[Random], "&lt;="&amp;DataExtract[[#This Row],[Random]])</f>
        <v>27</v>
      </c>
    </row>
    <row r="128" spans="1:15" ht="26.45">
      <c r="A128" s="51" t="s">
        <v>904</v>
      </c>
      <c r="B128" s="52" t="s">
        <v>905</v>
      </c>
      <c r="C128" s="53" t="s">
        <v>906</v>
      </c>
      <c r="D128" s="54" t="s">
        <v>57</v>
      </c>
      <c r="E128" s="55" t="s">
        <v>313</v>
      </c>
      <c r="F128" s="56" t="s">
        <v>907</v>
      </c>
      <c r="G128" s="56" t="s">
        <v>908</v>
      </c>
      <c r="H128" s="56" t="s">
        <v>41</v>
      </c>
      <c r="I128" s="56" t="s">
        <v>909</v>
      </c>
      <c r="J128" s="57" t="s">
        <v>41</v>
      </c>
      <c r="K128" s="58" t="s">
        <v>910</v>
      </c>
      <c r="L128" s="3" t="str">
        <f>VLOOKUP(DataExtract[[#This Row],[Technician]],'Technician List'!$A:$B,2,FALSE)</f>
        <v>Mandi, Joe</v>
      </c>
      <c r="M128" s="59">
        <f>DATEVALUE(TEXT(DataExtract[[#This Row],[Completed Time]], "MM/DD/YYYY"))</f>
        <v>45707</v>
      </c>
      <c r="N128" s="60">
        <f t="shared" ca="1" si="2"/>
        <v>0.42876328146291154</v>
      </c>
      <c r="O128" s="60">
        <f ca="1">COUNTIFS(DataExtract[Technician],DataExtract[[#This Row],[Technician]], DataExtract[Random], "&lt;="&amp;DataExtract[[#This Row],[Random]])</f>
        <v>29</v>
      </c>
    </row>
    <row r="129" spans="1:15" ht="26.45">
      <c r="A129" s="51" t="s">
        <v>911</v>
      </c>
      <c r="B129" s="52" t="s">
        <v>912</v>
      </c>
      <c r="C129" s="53" t="s">
        <v>913</v>
      </c>
      <c r="D129" s="54" t="s">
        <v>37</v>
      </c>
      <c r="E129" s="55" t="s">
        <v>38</v>
      </c>
      <c r="F129" s="56" t="s">
        <v>914</v>
      </c>
      <c r="G129" s="56" t="s">
        <v>915</v>
      </c>
      <c r="H129" s="56" t="s">
        <v>41</v>
      </c>
      <c r="I129" s="56" t="s">
        <v>916</v>
      </c>
      <c r="J129" s="57" t="s">
        <v>41</v>
      </c>
      <c r="K129" s="58" t="s">
        <v>917</v>
      </c>
      <c r="L129" s="3" t="str">
        <f>VLOOKUP(DataExtract[[#This Row],[Technician]],'Technician List'!$A:$B,2,FALSE)</f>
        <v>Persells, Joe</v>
      </c>
      <c r="M129" s="59">
        <f>DATEVALUE(TEXT(DataExtract[[#This Row],[Completed Time]], "MM/DD/YYYY"))</f>
        <v>45712</v>
      </c>
      <c r="N129" s="60">
        <f t="shared" ca="1" si="2"/>
        <v>0.63837407144397862</v>
      </c>
      <c r="O129" s="60">
        <f ca="1">COUNTIFS(DataExtract[Technician],DataExtract[[#This Row],[Technician]], DataExtract[Random], "&lt;="&amp;DataExtract[[#This Row],[Random]])</f>
        <v>7</v>
      </c>
    </row>
    <row r="130" spans="1:15" ht="26.45">
      <c r="A130" s="51" t="s">
        <v>918</v>
      </c>
      <c r="B130" s="52" t="s">
        <v>919</v>
      </c>
      <c r="C130" s="53" t="s">
        <v>920</v>
      </c>
      <c r="D130" s="54" t="s">
        <v>57</v>
      </c>
      <c r="E130" s="55" t="s">
        <v>95</v>
      </c>
      <c r="F130" s="56" t="s">
        <v>921</v>
      </c>
      <c r="G130" s="56" t="s">
        <v>922</v>
      </c>
      <c r="H130" s="56" t="s">
        <v>41</v>
      </c>
      <c r="I130" s="56" t="s">
        <v>820</v>
      </c>
      <c r="J130" s="57" t="s">
        <v>41</v>
      </c>
      <c r="K130" s="58" t="s">
        <v>402</v>
      </c>
      <c r="L130" s="3" t="str">
        <f>VLOOKUP(DataExtract[[#This Row],[Technician]],'Technician List'!$A:$B,2,FALSE)</f>
        <v>Sanjuan, Sonja</v>
      </c>
      <c r="M130" s="59">
        <f>DATEVALUE(TEXT(DataExtract[[#This Row],[Completed Time]], "MM/DD/YYYY"))</f>
        <v>45692</v>
      </c>
      <c r="N130" s="60">
        <f t="shared" ca="1" si="2"/>
        <v>0.3092126264503493</v>
      </c>
      <c r="O130" s="60">
        <f ca="1">COUNTIFS(DataExtract[Technician],DataExtract[[#This Row],[Technician]], DataExtract[Random], "&lt;="&amp;DataExtract[[#This Row],[Random]])</f>
        <v>26</v>
      </c>
    </row>
    <row r="131" spans="1:15" ht="26.45">
      <c r="A131" s="51" t="s">
        <v>923</v>
      </c>
      <c r="B131" s="52" t="s">
        <v>924</v>
      </c>
      <c r="C131" s="53" t="s">
        <v>925</v>
      </c>
      <c r="D131" s="54" t="s">
        <v>926</v>
      </c>
      <c r="E131" s="55" t="s">
        <v>708</v>
      </c>
      <c r="F131" s="56" t="s">
        <v>927</v>
      </c>
      <c r="G131" s="56" t="s">
        <v>797</v>
      </c>
      <c r="H131" s="56" t="s">
        <v>41</v>
      </c>
      <c r="I131" s="56" t="s">
        <v>928</v>
      </c>
      <c r="J131" s="57" t="s">
        <v>41</v>
      </c>
      <c r="K131" s="58" t="s">
        <v>929</v>
      </c>
      <c r="L131" s="3" t="str">
        <f>VLOOKUP(DataExtract[[#This Row],[Technician]],'Technician List'!$A:$B,2,FALSE)</f>
        <v>Smith, Sean</v>
      </c>
      <c r="M131" s="59">
        <f>DATEVALUE(TEXT(DataExtract[[#This Row],[Completed Time]], "MM/DD/YYYY"))</f>
        <v>45712</v>
      </c>
      <c r="N131" s="60">
        <f t="shared" ref="N131:N194" ca="1" si="3">RAND()</f>
        <v>0.99649591139674343</v>
      </c>
      <c r="O131" s="60">
        <f ca="1">COUNTIFS(DataExtract[Technician],DataExtract[[#This Row],[Technician]], DataExtract[Random], "&lt;="&amp;DataExtract[[#This Row],[Random]])</f>
        <v>53</v>
      </c>
    </row>
    <row r="132" spans="1:15" ht="26.45">
      <c r="A132" s="51" t="s">
        <v>930</v>
      </c>
      <c r="B132" s="52" t="s">
        <v>931</v>
      </c>
      <c r="C132" s="53" t="s">
        <v>932</v>
      </c>
      <c r="D132" s="54" t="s">
        <v>47</v>
      </c>
      <c r="E132" s="55" t="s">
        <v>692</v>
      </c>
      <c r="F132" s="56" t="s">
        <v>933</v>
      </c>
      <c r="G132" s="56" t="s">
        <v>934</v>
      </c>
      <c r="H132" s="56" t="s">
        <v>41</v>
      </c>
      <c r="I132" s="56" t="s">
        <v>935</v>
      </c>
      <c r="J132" s="57" t="s">
        <v>41</v>
      </c>
      <c r="K132" s="58" t="s">
        <v>936</v>
      </c>
      <c r="L132" s="3" t="str">
        <f>VLOOKUP(DataExtract[[#This Row],[Technician]],'Technician List'!$A:$B,2,FALSE)</f>
        <v>C M, Saravanan</v>
      </c>
      <c r="M132" s="59">
        <f>DATEVALUE(TEXT(DataExtract[[#This Row],[Completed Time]], "MM/DD/YYYY"))</f>
        <v>45689</v>
      </c>
      <c r="N132" s="60">
        <f t="shared" ca="1" si="3"/>
        <v>0.89074379646155422</v>
      </c>
      <c r="O132" s="60">
        <f ca="1">COUNTIFS(DataExtract[Technician],DataExtract[[#This Row],[Technician]], DataExtract[Random], "&lt;="&amp;DataExtract[[#This Row],[Random]])</f>
        <v>107</v>
      </c>
    </row>
    <row r="133" spans="1:15" ht="26.45">
      <c r="A133" s="51" t="s">
        <v>937</v>
      </c>
      <c r="B133" s="52" t="s">
        <v>938</v>
      </c>
      <c r="C133" s="53" t="s">
        <v>939</v>
      </c>
      <c r="D133" s="54" t="s">
        <v>47</v>
      </c>
      <c r="E133" s="55" t="s">
        <v>700</v>
      </c>
      <c r="F133" s="56" t="s">
        <v>940</v>
      </c>
      <c r="G133" s="56" t="s">
        <v>941</v>
      </c>
      <c r="H133" s="56" t="s">
        <v>41</v>
      </c>
      <c r="I133" s="56" t="s">
        <v>942</v>
      </c>
      <c r="J133" s="57" t="s">
        <v>52</v>
      </c>
      <c r="K133" s="58" t="s">
        <v>943</v>
      </c>
      <c r="L133" s="3" t="str">
        <f>VLOOKUP(DataExtract[[#This Row],[Technician]],'Technician List'!$A:$B,2,FALSE)</f>
        <v>C M, Saravanan</v>
      </c>
      <c r="M133" s="59">
        <f>DATEVALUE(TEXT(DataExtract[[#This Row],[Completed Time]], "MM/DD/YYYY"))</f>
        <v>45701</v>
      </c>
      <c r="N133" s="60">
        <f t="shared" ca="1" si="3"/>
        <v>3.9252783040605532E-2</v>
      </c>
      <c r="O133" s="60">
        <f ca="1">COUNTIFS(DataExtract[Technician],DataExtract[[#This Row],[Technician]], DataExtract[Random], "&lt;="&amp;DataExtract[[#This Row],[Random]])</f>
        <v>3</v>
      </c>
    </row>
    <row r="134" spans="1:15" ht="26.45">
      <c r="A134" s="51" t="s">
        <v>944</v>
      </c>
      <c r="B134" s="52" t="s">
        <v>945</v>
      </c>
      <c r="C134" s="53" t="s">
        <v>554</v>
      </c>
      <c r="D134" s="54" t="s">
        <v>47</v>
      </c>
      <c r="E134" s="55" t="s">
        <v>555</v>
      </c>
      <c r="F134" s="56" t="s">
        <v>946</v>
      </c>
      <c r="G134" s="56" t="s">
        <v>947</v>
      </c>
      <c r="H134" s="56" t="s">
        <v>41</v>
      </c>
      <c r="I134" s="56" t="s">
        <v>948</v>
      </c>
      <c r="J134" s="57" t="s">
        <v>41</v>
      </c>
      <c r="K134" s="58" t="s">
        <v>949</v>
      </c>
      <c r="L134" s="3" t="str">
        <f>VLOOKUP(DataExtract[[#This Row],[Technician]],'Technician List'!$A:$B,2,FALSE)</f>
        <v>Baldwin, Sharon</v>
      </c>
      <c r="M134" s="59">
        <f>DATEVALUE(TEXT(DataExtract[[#This Row],[Completed Time]], "MM/DD/YYYY"))</f>
        <v>45692</v>
      </c>
      <c r="N134" s="60">
        <f t="shared" ca="1" si="3"/>
        <v>0.78461275352350712</v>
      </c>
      <c r="O134" s="60">
        <f ca="1">COUNTIFS(DataExtract[Technician],DataExtract[[#This Row],[Technician]], DataExtract[Random], "&lt;="&amp;DataExtract[[#This Row],[Random]])</f>
        <v>14</v>
      </c>
    </row>
    <row r="135" spans="1:15" ht="52.9">
      <c r="A135" s="51" t="s">
        <v>950</v>
      </c>
      <c r="B135" s="52" t="s">
        <v>951</v>
      </c>
      <c r="C135" s="53" t="s">
        <v>546</v>
      </c>
      <c r="D135" s="54" t="s">
        <v>47</v>
      </c>
      <c r="E135" s="55" t="s">
        <v>547</v>
      </c>
      <c r="F135" s="56" t="s">
        <v>952</v>
      </c>
      <c r="G135" s="56" t="s">
        <v>953</v>
      </c>
      <c r="H135" s="56" t="s">
        <v>41</v>
      </c>
      <c r="I135" s="56" t="s">
        <v>954</v>
      </c>
      <c r="J135" s="57" t="s">
        <v>41</v>
      </c>
      <c r="K135" s="58" t="s">
        <v>955</v>
      </c>
      <c r="L135" s="3" t="str">
        <f>VLOOKUP(DataExtract[[#This Row],[Technician]],'Technician List'!$A:$B,2,FALSE)</f>
        <v>Sanjuan, Sonja</v>
      </c>
      <c r="M135" s="59">
        <f>DATEVALUE(TEXT(DataExtract[[#This Row],[Completed Time]], "MM/DD/YYYY"))</f>
        <v>45694</v>
      </c>
      <c r="N135" s="60">
        <f t="shared" ca="1" si="3"/>
        <v>0.52478683055734576</v>
      </c>
      <c r="O135" s="60">
        <f ca="1">COUNTIFS(DataExtract[Technician],DataExtract[[#This Row],[Technician]], DataExtract[Random], "&lt;="&amp;DataExtract[[#This Row],[Random]])</f>
        <v>36</v>
      </c>
    </row>
    <row r="136" spans="1:15" ht="26.45">
      <c r="A136" s="51" t="s">
        <v>956</v>
      </c>
      <c r="B136" s="52" t="s">
        <v>957</v>
      </c>
      <c r="C136" s="53" t="s">
        <v>958</v>
      </c>
      <c r="D136" s="54" t="s">
        <v>57</v>
      </c>
      <c r="E136" s="55" t="s">
        <v>468</v>
      </c>
      <c r="F136" s="56" t="s">
        <v>959</v>
      </c>
      <c r="G136" s="56" t="s">
        <v>960</v>
      </c>
      <c r="H136" s="56" t="s">
        <v>41</v>
      </c>
      <c r="I136" s="56" t="s">
        <v>961</v>
      </c>
      <c r="J136" s="57" t="s">
        <v>41</v>
      </c>
      <c r="K136" s="58" t="s">
        <v>962</v>
      </c>
      <c r="L136" s="3" t="str">
        <f>VLOOKUP(DataExtract[[#This Row],[Technician]],'Technician List'!$A:$B,2,FALSE)</f>
        <v>Sanjuan, Sonja</v>
      </c>
      <c r="M136" s="59">
        <f>DATEVALUE(TEXT(DataExtract[[#This Row],[Completed Time]], "MM/DD/YYYY"))</f>
        <v>45709</v>
      </c>
      <c r="N136" s="60">
        <f t="shared" ca="1" si="3"/>
        <v>7.0622052325044149E-2</v>
      </c>
      <c r="O136" s="60">
        <f ca="1">COUNTIFS(DataExtract[Technician],DataExtract[[#This Row],[Technician]], DataExtract[Random], "&lt;="&amp;DataExtract[[#This Row],[Random]])</f>
        <v>4</v>
      </c>
    </row>
    <row r="137" spans="1:15" ht="52.9">
      <c r="A137" s="51" t="s">
        <v>950</v>
      </c>
      <c r="B137" s="52" t="s">
        <v>963</v>
      </c>
      <c r="C137" s="53" t="s">
        <v>964</v>
      </c>
      <c r="D137" s="54" t="s">
        <v>47</v>
      </c>
      <c r="E137" s="55" t="s">
        <v>547</v>
      </c>
      <c r="F137" s="56" t="s">
        <v>965</v>
      </c>
      <c r="G137" s="56" t="s">
        <v>966</v>
      </c>
      <c r="H137" s="56" t="s">
        <v>41</v>
      </c>
      <c r="I137" s="56" t="s">
        <v>967</v>
      </c>
      <c r="J137" s="57" t="s">
        <v>41</v>
      </c>
      <c r="K137" s="58" t="s">
        <v>968</v>
      </c>
      <c r="L137" s="3" t="str">
        <f>VLOOKUP(DataExtract[[#This Row],[Technician]],'Technician List'!$A:$B,2,FALSE)</f>
        <v>Sanjuan, Sonja</v>
      </c>
      <c r="M137" s="59">
        <f>DATEVALUE(TEXT(DataExtract[[#This Row],[Completed Time]], "MM/DD/YYYY"))</f>
        <v>45693</v>
      </c>
      <c r="N137" s="60">
        <f t="shared" ca="1" si="3"/>
        <v>0.90543983443021914</v>
      </c>
      <c r="O137" s="60">
        <f ca="1">COUNTIFS(DataExtract[Technician],DataExtract[[#This Row],[Technician]], DataExtract[Random], "&lt;="&amp;DataExtract[[#This Row],[Random]])</f>
        <v>64</v>
      </c>
    </row>
    <row r="138" spans="1:15" ht="26.45">
      <c r="A138" s="51" t="s">
        <v>969</v>
      </c>
      <c r="B138" s="52" t="s">
        <v>970</v>
      </c>
      <c r="C138" s="53" t="s">
        <v>971</v>
      </c>
      <c r="D138" s="54" t="s">
        <v>57</v>
      </c>
      <c r="E138" s="55" t="s">
        <v>260</v>
      </c>
      <c r="F138" s="56" t="s">
        <v>972</v>
      </c>
      <c r="G138" s="56" t="s">
        <v>973</v>
      </c>
      <c r="H138" s="56" t="s">
        <v>41</v>
      </c>
      <c r="I138" s="56" t="s">
        <v>672</v>
      </c>
      <c r="J138" s="57" t="s">
        <v>41</v>
      </c>
      <c r="K138" s="58" t="s">
        <v>974</v>
      </c>
      <c r="L138" s="3" t="str">
        <f>VLOOKUP(DataExtract[[#This Row],[Technician]],'Technician List'!$A:$B,2,FALSE)</f>
        <v>Sanjuan, Sonja</v>
      </c>
      <c r="M138" s="59">
        <f>DATEVALUE(TEXT(DataExtract[[#This Row],[Completed Time]], "MM/DD/YYYY"))</f>
        <v>45701</v>
      </c>
      <c r="N138" s="60">
        <f t="shared" ca="1" si="3"/>
        <v>0.89941463286375412</v>
      </c>
      <c r="O138" s="60">
        <f ca="1">COUNTIFS(DataExtract[Technician],DataExtract[[#This Row],[Technician]], DataExtract[Random], "&lt;="&amp;DataExtract[[#This Row],[Random]])</f>
        <v>35</v>
      </c>
    </row>
    <row r="139" spans="1:15" ht="26.45">
      <c r="A139" s="51" t="s">
        <v>975</v>
      </c>
      <c r="B139" s="52" t="s">
        <v>976</v>
      </c>
      <c r="C139" s="53" t="s">
        <v>977</v>
      </c>
      <c r="D139" s="54" t="s">
        <v>47</v>
      </c>
      <c r="E139" s="55" t="s">
        <v>555</v>
      </c>
      <c r="F139" s="56" t="s">
        <v>978</v>
      </c>
      <c r="G139" s="56" t="s">
        <v>979</v>
      </c>
      <c r="H139" s="56" t="s">
        <v>41</v>
      </c>
      <c r="I139" s="56" t="s">
        <v>980</v>
      </c>
      <c r="J139" s="57" t="s">
        <v>41</v>
      </c>
      <c r="K139" s="58" t="s">
        <v>981</v>
      </c>
      <c r="L139" s="3" t="str">
        <f>VLOOKUP(DataExtract[[#This Row],[Technician]],'Technician List'!$A:$B,2,FALSE)</f>
        <v>Baldwin, Sharon</v>
      </c>
      <c r="M139" s="59">
        <f>DATEVALUE(TEXT(DataExtract[[#This Row],[Completed Time]], "MM/DD/YYYY"))</f>
        <v>45692</v>
      </c>
      <c r="N139" s="60">
        <f t="shared" ca="1" si="3"/>
        <v>0.47925301504803552</v>
      </c>
      <c r="O139" s="60">
        <f ca="1">COUNTIFS(DataExtract[Technician],DataExtract[[#This Row],[Technician]], DataExtract[Random], "&lt;="&amp;DataExtract[[#This Row],[Random]])</f>
        <v>7</v>
      </c>
    </row>
    <row r="140" spans="1:15" ht="26.45">
      <c r="A140" s="51" t="s">
        <v>982</v>
      </c>
      <c r="B140" s="52" t="s">
        <v>983</v>
      </c>
      <c r="C140" s="53" t="s">
        <v>984</v>
      </c>
      <c r="D140" s="54" t="s">
        <v>37</v>
      </c>
      <c r="E140" s="55" t="s">
        <v>38</v>
      </c>
      <c r="F140" s="56" t="s">
        <v>985</v>
      </c>
      <c r="G140" s="56" t="s">
        <v>986</v>
      </c>
      <c r="H140" s="56" t="s">
        <v>41</v>
      </c>
      <c r="I140" s="56" t="s">
        <v>987</v>
      </c>
      <c r="J140" s="57" t="s">
        <v>41</v>
      </c>
      <c r="K140" s="58" t="s">
        <v>988</v>
      </c>
      <c r="L140" s="3" t="str">
        <f>VLOOKUP(DataExtract[[#This Row],[Technician]],'Technician List'!$A:$B,2,FALSE)</f>
        <v>Persells, Joe</v>
      </c>
      <c r="M140" s="59">
        <f>DATEVALUE(TEXT(DataExtract[[#This Row],[Completed Time]], "MM/DD/YYYY"))</f>
        <v>45701</v>
      </c>
      <c r="N140" s="60">
        <f t="shared" ca="1" si="3"/>
        <v>0.64175287888696231</v>
      </c>
      <c r="O140" s="60">
        <f ca="1">COUNTIFS(DataExtract[Technician],DataExtract[[#This Row],[Technician]], DataExtract[Random], "&lt;="&amp;DataExtract[[#This Row],[Random]])</f>
        <v>8</v>
      </c>
    </row>
    <row r="141" spans="1:15" ht="26.45">
      <c r="A141" s="51" t="s">
        <v>982</v>
      </c>
      <c r="B141" s="52" t="s">
        <v>989</v>
      </c>
      <c r="C141" s="53" t="s">
        <v>56</v>
      </c>
      <c r="D141" s="54" t="s">
        <v>37</v>
      </c>
      <c r="E141" s="55" t="s">
        <v>38</v>
      </c>
      <c r="F141" s="56" t="s">
        <v>990</v>
      </c>
      <c r="G141" s="56" t="s">
        <v>986</v>
      </c>
      <c r="H141" s="56" t="s">
        <v>41</v>
      </c>
      <c r="I141" s="56" t="s">
        <v>987</v>
      </c>
      <c r="J141" s="57" t="s">
        <v>41</v>
      </c>
      <c r="K141" s="58" t="s">
        <v>991</v>
      </c>
      <c r="L141" s="3" t="str">
        <f>VLOOKUP(DataExtract[[#This Row],[Technician]],'Technician List'!$A:$B,2,FALSE)</f>
        <v>Persells, Joe</v>
      </c>
      <c r="M141" s="59">
        <f>DATEVALUE(TEXT(DataExtract[[#This Row],[Completed Time]], "MM/DD/YYYY"))</f>
        <v>45701</v>
      </c>
      <c r="N141" s="60">
        <f t="shared" ca="1" si="3"/>
        <v>0.57953501876037239</v>
      </c>
      <c r="O141" s="60">
        <f ca="1">COUNTIFS(DataExtract[Technician],DataExtract[[#This Row],[Technician]], DataExtract[Random], "&lt;="&amp;DataExtract[[#This Row],[Random]])</f>
        <v>5</v>
      </c>
    </row>
    <row r="142" spans="1:15" ht="26.45">
      <c r="A142" s="51" t="s">
        <v>992</v>
      </c>
      <c r="B142" s="52" t="s">
        <v>993</v>
      </c>
      <c r="C142" s="53" t="s">
        <v>994</v>
      </c>
      <c r="D142" s="54" t="s">
        <v>47</v>
      </c>
      <c r="E142" s="55" t="s">
        <v>775</v>
      </c>
      <c r="F142" s="56" t="s">
        <v>995</v>
      </c>
      <c r="G142" s="56" t="s">
        <v>996</v>
      </c>
      <c r="H142" s="56" t="s">
        <v>41</v>
      </c>
      <c r="I142" s="56" t="s">
        <v>997</v>
      </c>
      <c r="J142" s="57" t="s">
        <v>52</v>
      </c>
      <c r="K142" s="58" t="s">
        <v>998</v>
      </c>
      <c r="L142" s="3" t="str">
        <f>VLOOKUP(DataExtract[[#This Row],[Technician]],'Technician List'!$A:$B,2,FALSE)</f>
        <v>Sinha, Mahesh</v>
      </c>
      <c r="M142" s="59">
        <f>DATEVALUE(TEXT(DataExtract[[#This Row],[Completed Time]], "MM/DD/YYYY"))</f>
        <v>45693</v>
      </c>
      <c r="N142" s="60">
        <f t="shared" ca="1" si="3"/>
        <v>0.54125027066303044</v>
      </c>
      <c r="O142" s="60">
        <f ca="1">COUNTIFS(DataExtract[Technician],DataExtract[[#This Row],[Technician]], DataExtract[Random], "&lt;="&amp;DataExtract[[#This Row],[Random]])</f>
        <v>44</v>
      </c>
    </row>
    <row r="143" spans="1:15" ht="26.45">
      <c r="A143" s="51" t="s">
        <v>999</v>
      </c>
      <c r="B143" s="52" t="s">
        <v>1000</v>
      </c>
      <c r="C143" s="53" t="s">
        <v>1001</v>
      </c>
      <c r="D143" s="54" t="s">
        <v>47</v>
      </c>
      <c r="E143" s="55" t="s">
        <v>1002</v>
      </c>
      <c r="F143" s="56" t="s">
        <v>1003</v>
      </c>
      <c r="G143" s="56" t="s">
        <v>1004</v>
      </c>
      <c r="H143" s="56" t="s">
        <v>41</v>
      </c>
      <c r="I143" s="56" t="s">
        <v>1005</v>
      </c>
      <c r="J143" s="57" t="s">
        <v>41</v>
      </c>
      <c r="K143" s="58" t="s">
        <v>1006</v>
      </c>
      <c r="L143" s="3" t="str">
        <f>VLOOKUP(DataExtract[[#This Row],[Technician]],'Technician List'!$A:$B,2,FALSE)</f>
        <v>Sinha, Mahesh</v>
      </c>
      <c r="M143" s="59">
        <f>DATEVALUE(TEXT(DataExtract[[#This Row],[Completed Time]], "MM/DD/YYYY"))</f>
        <v>45692</v>
      </c>
      <c r="N143" s="60">
        <f t="shared" ca="1" si="3"/>
        <v>0.64300649832208046</v>
      </c>
      <c r="O143" s="60">
        <f ca="1">COUNTIFS(DataExtract[Technician],DataExtract[[#This Row],[Technician]], DataExtract[Random], "&lt;="&amp;DataExtract[[#This Row],[Random]])</f>
        <v>100</v>
      </c>
    </row>
    <row r="144" spans="1:15" ht="26.45">
      <c r="A144" s="51" t="s">
        <v>1007</v>
      </c>
      <c r="B144" s="52" t="s">
        <v>1008</v>
      </c>
      <c r="C144" s="53" t="s">
        <v>1009</v>
      </c>
      <c r="D144" s="54" t="s">
        <v>47</v>
      </c>
      <c r="E144" s="55" t="s">
        <v>103</v>
      </c>
      <c r="F144" s="56" t="s">
        <v>1010</v>
      </c>
      <c r="G144" s="56" t="s">
        <v>1011</v>
      </c>
      <c r="H144" s="56" t="s">
        <v>41</v>
      </c>
      <c r="I144" s="56" t="s">
        <v>1012</v>
      </c>
      <c r="J144" s="57" t="s">
        <v>52</v>
      </c>
      <c r="K144" s="58" t="s">
        <v>1013</v>
      </c>
      <c r="L144" s="3" t="str">
        <f>VLOOKUP(DataExtract[[#This Row],[Technician]],'Technician List'!$A:$B,2,FALSE)</f>
        <v>Sinha, Mahesh</v>
      </c>
      <c r="M144" s="59">
        <f>DATEVALUE(TEXT(DataExtract[[#This Row],[Completed Time]], "MM/DD/YYYY"))</f>
        <v>45698</v>
      </c>
      <c r="N144" s="60">
        <f t="shared" ca="1" si="3"/>
        <v>0.12558523292387025</v>
      </c>
      <c r="O144" s="60">
        <f ca="1">COUNTIFS(DataExtract[Technician],DataExtract[[#This Row],[Technician]], DataExtract[Random], "&lt;="&amp;DataExtract[[#This Row],[Random]])</f>
        <v>9</v>
      </c>
    </row>
    <row r="145" spans="1:15" ht="26.45">
      <c r="A145" s="51" t="s">
        <v>1014</v>
      </c>
      <c r="B145" s="52" t="s">
        <v>1015</v>
      </c>
      <c r="C145" s="53" t="s">
        <v>1016</v>
      </c>
      <c r="D145" s="54" t="s">
        <v>57</v>
      </c>
      <c r="E145" s="55" t="s">
        <v>236</v>
      </c>
      <c r="F145" s="56" t="s">
        <v>1017</v>
      </c>
      <c r="G145" s="56" t="s">
        <v>1018</v>
      </c>
      <c r="H145" s="56" t="s">
        <v>41</v>
      </c>
      <c r="I145" s="56" t="s">
        <v>1019</v>
      </c>
      <c r="J145" s="57" t="s">
        <v>52</v>
      </c>
      <c r="K145" s="58" t="s">
        <v>1019</v>
      </c>
      <c r="L145" s="3" t="str">
        <f>VLOOKUP(DataExtract[[#This Row],[Technician]],'Technician List'!$A:$B,2,FALSE)</f>
        <v>Baldwin, Sharon</v>
      </c>
      <c r="M145" s="59">
        <f>DATEVALUE(TEXT(DataExtract[[#This Row],[Completed Time]], "MM/DD/YYYY"))</f>
        <v>45709</v>
      </c>
      <c r="N145" s="60">
        <f t="shared" ca="1" si="3"/>
        <v>0.91488910149671809</v>
      </c>
      <c r="O145" s="60">
        <f ca="1">COUNTIFS(DataExtract[Technician],DataExtract[[#This Row],[Technician]], DataExtract[Random], "&lt;="&amp;DataExtract[[#This Row],[Random]])</f>
        <v>20</v>
      </c>
    </row>
    <row r="146" spans="1:15" ht="39.6">
      <c r="A146" s="51" t="s">
        <v>1020</v>
      </c>
      <c r="B146" s="52" t="s">
        <v>1021</v>
      </c>
      <c r="C146" s="53" t="s">
        <v>1022</v>
      </c>
      <c r="D146" s="54" t="s">
        <v>37</v>
      </c>
      <c r="E146" s="55" t="s">
        <v>38</v>
      </c>
      <c r="F146" s="56" t="s">
        <v>1023</v>
      </c>
      <c r="G146" s="56" t="s">
        <v>1024</v>
      </c>
      <c r="H146" s="56" t="s">
        <v>41</v>
      </c>
      <c r="I146" s="56" t="s">
        <v>831</v>
      </c>
      <c r="J146" s="57" t="s">
        <v>41</v>
      </c>
      <c r="K146" s="58" t="s">
        <v>1025</v>
      </c>
      <c r="L146" s="3" t="str">
        <f>VLOOKUP(DataExtract[[#This Row],[Technician]],'Technician List'!$A:$B,2,FALSE)</f>
        <v>Persells, Joe</v>
      </c>
      <c r="M146" s="59">
        <f>DATEVALUE(TEXT(DataExtract[[#This Row],[Completed Time]], "MM/DD/YYYY"))</f>
        <v>45695</v>
      </c>
      <c r="N146" s="60">
        <f t="shared" ca="1" si="3"/>
        <v>0.18004736564787327</v>
      </c>
      <c r="O146" s="60">
        <f ca="1">COUNTIFS(DataExtract[Technician],DataExtract[[#This Row],[Technician]], DataExtract[Random], "&lt;="&amp;DataExtract[[#This Row],[Random]])</f>
        <v>2</v>
      </c>
    </row>
    <row r="147" spans="1:15" ht="26.45">
      <c r="A147" s="51" t="s">
        <v>1026</v>
      </c>
      <c r="B147" s="52" t="s">
        <v>1027</v>
      </c>
      <c r="C147" s="53" t="s">
        <v>1028</v>
      </c>
      <c r="D147" s="54" t="s">
        <v>47</v>
      </c>
      <c r="E147" s="55" t="s">
        <v>73</v>
      </c>
      <c r="F147" s="56" t="s">
        <v>1029</v>
      </c>
      <c r="G147" s="56" t="s">
        <v>1030</v>
      </c>
      <c r="H147" s="56" t="s">
        <v>52</v>
      </c>
      <c r="I147" s="56" t="s">
        <v>1031</v>
      </c>
      <c r="J147" s="57" t="s">
        <v>52</v>
      </c>
      <c r="K147" s="58" t="s">
        <v>1032</v>
      </c>
      <c r="L147" s="3" t="str">
        <f>VLOOKUP(DataExtract[[#This Row],[Technician]],'Technician List'!$A:$B,2,FALSE)</f>
        <v>Sanjuan, Sonja</v>
      </c>
      <c r="M147" s="59">
        <f>DATEVALUE(TEXT(DataExtract[[#This Row],[Completed Time]], "MM/DD/YYYY"))</f>
        <v>45694</v>
      </c>
      <c r="N147" s="60">
        <f t="shared" ca="1" si="3"/>
        <v>0.21068513198334726</v>
      </c>
      <c r="O147" s="60">
        <f ca="1">COUNTIFS(DataExtract[Technician],DataExtract[[#This Row],[Technician]], DataExtract[Random], "&lt;="&amp;DataExtract[[#This Row],[Random]])</f>
        <v>13</v>
      </c>
    </row>
    <row r="148" spans="1:15" ht="26.45">
      <c r="A148" s="51" t="s">
        <v>1033</v>
      </c>
      <c r="B148" s="52" t="s">
        <v>1034</v>
      </c>
      <c r="C148" s="53" t="s">
        <v>1035</v>
      </c>
      <c r="D148" s="54" t="s">
        <v>47</v>
      </c>
      <c r="E148" s="55" t="s">
        <v>197</v>
      </c>
      <c r="F148" s="56" t="s">
        <v>1036</v>
      </c>
      <c r="G148" s="56" t="s">
        <v>1037</v>
      </c>
      <c r="H148" s="56" t="s">
        <v>41</v>
      </c>
      <c r="I148" s="56" t="s">
        <v>1038</v>
      </c>
      <c r="J148" s="57" t="s">
        <v>41</v>
      </c>
      <c r="K148" s="58" t="s">
        <v>1039</v>
      </c>
      <c r="L148" s="3" t="str">
        <f>VLOOKUP(DataExtract[[#This Row],[Technician]],'Technician List'!$A:$B,2,FALSE)</f>
        <v>Mandi, Joe</v>
      </c>
      <c r="M148" s="59">
        <f>DATEVALUE(TEXT(DataExtract[[#This Row],[Completed Time]], "MM/DD/YYYY"))</f>
        <v>45691</v>
      </c>
      <c r="N148" s="60">
        <f t="shared" ca="1" si="3"/>
        <v>0.16571605454894556</v>
      </c>
      <c r="O148" s="60">
        <f ca="1">COUNTIFS(DataExtract[Technician],DataExtract[[#This Row],[Technician]], DataExtract[Random], "&lt;="&amp;DataExtract[[#This Row],[Random]])</f>
        <v>5</v>
      </c>
    </row>
    <row r="149" spans="1:15" ht="26.45">
      <c r="A149" s="51" t="s">
        <v>1040</v>
      </c>
      <c r="B149" s="52" t="s">
        <v>1041</v>
      </c>
      <c r="C149" s="53" t="s">
        <v>1042</v>
      </c>
      <c r="D149" s="54" t="s">
        <v>57</v>
      </c>
      <c r="E149" s="55" t="s">
        <v>377</v>
      </c>
      <c r="F149" s="56" t="s">
        <v>1043</v>
      </c>
      <c r="G149" s="56" t="s">
        <v>1044</v>
      </c>
      <c r="H149" s="56" t="s">
        <v>41</v>
      </c>
      <c r="I149" s="56" t="s">
        <v>1045</v>
      </c>
      <c r="J149" s="57" t="s">
        <v>52</v>
      </c>
      <c r="K149" s="58" t="s">
        <v>1046</v>
      </c>
      <c r="L149" s="3" t="str">
        <f>VLOOKUP(DataExtract[[#This Row],[Technician]],'Technician List'!$A:$B,2,FALSE)</f>
        <v>Sanjuan, Sonja</v>
      </c>
      <c r="M149" s="59">
        <f>DATEVALUE(TEXT(DataExtract[[#This Row],[Completed Time]], "MM/DD/YYYY"))</f>
        <v>45708</v>
      </c>
      <c r="N149" s="60">
        <f t="shared" ca="1" si="3"/>
        <v>0.22302227244470796</v>
      </c>
      <c r="O149" s="60">
        <f ca="1">COUNTIFS(DataExtract[Technician],DataExtract[[#This Row],[Technician]], DataExtract[Random], "&lt;="&amp;DataExtract[[#This Row],[Random]])</f>
        <v>16</v>
      </c>
    </row>
    <row r="150" spans="1:15" ht="39.6">
      <c r="A150" s="51" t="s">
        <v>1047</v>
      </c>
      <c r="B150" s="52" t="s">
        <v>1048</v>
      </c>
      <c r="C150" s="53" t="s">
        <v>1016</v>
      </c>
      <c r="D150" s="54" t="s">
        <v>47</v>
      </c>
      <c r="E150" s="55" t="s">
        <v>1049</v>
      </c>
      <c r="F150" s="56" t="s">
        <v>1043</v>
      </c>
      <c r="G150" s="56" t="s">
        <v>1050</v>
      </c>
      <c r="H150" s="56" t="s">
        <v>52</v>
      </c>
      <c r="I150" s="56" t="s">
        <v>1051</v>
      </c>
      <c r="J150" s="57" t="s">
        <v>52</v>
      </c>
      <c r="K150" s="58" t="s">
        <v>1052</v>
      </c>
      <c r="L150" s="3" t="str">
        <f>VLOOKUP(DataExtract[[#This Row],[Technician]],'Technician List'!$A:$B,2,FALSE)</f>
        <v>C M, Saravanan</v>
      </c>
      <c r="M150" s="59">
        <f>DATEVALUE(TEXT(DataExtract[[#This Row],[Completed Time]], "MM/DD/YYYY"))</f>
        <v>45691</v>
      </c>
      <c r="N150" s="60">
        <f t="shared" ca="1" si="3"/>
        <v>5.0166190636103836E-2</v>
      </c>
      <c r="O150" s="60">
        <f ca="1">COUNTIFS(DataExtract[Technician],DataExtract[[#This Row],[Technician]], DataExtract[Random], "&lt;="&amp;DataExtract[[#This Row],[Random]])</f>
        <v>2</v>
      </c>
    </row>
    <row r="151" spans="1:15" ht="39.6">
      <c r="A151" s="51" t="s">
        <v>1053</v>
      </c>
      <c r="B151" s="52" t="s">
        <v>1054</v>
      </c>
      <c r="C151" s="53" t="s">
        <v>1016</v>
      </c>
      <c r="D151" s="54" t="s">
        <v>47</v>
      </c>
      <c r="E151" s="55" t="s">
        <v>1049</v>
      </c>
      <c r="F151" s="56" t="s">
        <v>1055</v>
      </c>
      <c r="G151" s="56" t="s">
        <v>1056</v>
      </c>
      <c r="H151" s="56" t="s">
        <v>52</v>
      </c>
      <c r="I151" s="56" t="s">
        <v>1057</v>
      </c>
      <c r="J151" s="57" t="s">
        <v>52</v>
      </c>
      <c r="K151" s="58" t="s">
        <v>1058</v>
      </c>
      <c r="L151" s="3" t="str">
        <f>VLOOKUP(DataExtract[[#This Row],[Technician]],'Technician List'!$A:$B,2,FALSE)</f>
        <v>C M, Saravanan</v>
      </c>
      <c r="M151" s="59">
        <f>DATEVALUE(TEXT(DataExtract[[#This Row],[Completed Time]], "MM/DD/YYYY"))</f>
        <v>45691</v>
      </c>
      <c r="N151" s="60">
        <f t="shared" ca="1" si="3"/>
        <v>0.41182761260758405</v>
      </c>
      <c r="O151" s="60">
        <f ca="1">COUNTIFS(DataExtract[Technician],DataExtract[[#This Row],[Technician]], DataExtract[Random], "&lt;="&amp;DataExtract[[#This Row],[Random]])</f>
        <v>49</v>
      </c>
    </row>
    <row r="152" spans="1:15" ht="26.45">
      <c r="A152" s="51" t="s">
        <v>1059</v>
      </c>
      <c r="B152" s="52" t="s">
        <v>1060</v>
      </c>
      <c r="C152" s="53" t="s">
        <v>1016</v>
      </c>
      <c r="D152" s="54" t="s">
        <v>57</v>
      </c>
      <c r="E152" s="55" t="s">
        <v>236</v>
      </c>
      <c r="F152" s="56" t="s">
        <v>1061</v>
      </c>
      <c r="G152" s="56" t="s">
        <v>1062</v>
      </c>
      <c r="H152" s="56" t="s">
        <v>52</v>
      </c>
      <c r="I152" s="56" t="s">
        <v>1063</v>
      </c>
      <c r="J152" s="57" t="s">
        <v>52</v>
      </c>
      <c r="K152" s="58" t="s">
        <v>1064</v>
      </c>
      <c r="L152" s="3" t="str">
        <f>VLOOKUP(DataExtract[[#This Row],[Technician]],'Technician List'!$A:$B,2,FALSE)</f>
        <v>Baldwin, Sharon</v>
      </c>
      <c r="M152" s="59">
        <f>DATEVALUE(TEXT(DataExtract[[#This Row],[Completed Time]], "MM/DD/YYYY"))</f>
        <v>45699</v>
      </c>
      <c r="N152" s="60">
        <f t="shared" ca="1" si="3"/>
        <v>0.60388489191867134</v>
      </c>
      <c r="O152" s="60">
        <f ca="1">COUNTIFS(DataExtract[Technician],DataExtract[[#This Row],[Technician]], DataExtract[Random], "&lt;="&amp;DataExtract[[#This Row],[Random]])</f>
        <v>14</v>
      </c>
    </row>
    <row r="153" spans="1:15" ht="26.45">
      <c r="A153" s="51" t="s">
        <v>1065</v>
      </c>
      <c r="B153" s="52" t="s">
        <v>1066</v>
      </c>
      <c r="C153" s="53" t="s">
        <v>1067</v>
      </c>
      <c r="D153" s="54" t="s">
        <v>37</v>
      </c>
      <c r="E153" s="55" t="s">
        <v>1068</v>
      </c>
      <c r="F153" s="56" t="s">
        <v>1069</v>
      </c>
      <c r="G153" s="56" t="s">
        <v>1070</v>
      </c>
      <c r="H153" s="56" t="s">
        <v>41</v>
      </c>
      <c r="I153" s="56" t="s">
        <v>1071</v>
      </c>
      <c r="J153" s="57" t="s">
        <v>52</v>
      </c>
      <c r="K153" s="58" t="s">
        <v>1072</v>
      </c>
      <c r="L153" s="3" t="str">
        <f>VLOOKUP(DataExtract[[#This Row],[Technician]],'Technician List'!$A:$B,2,FALSE)</f>
        <v>Persells, Joe</v>
      </c>
      <c r="M153" s="59">
        <f>DATEVALUE(TEXT(DataExtract[[#This Row],[Completed Time]], "MM/DD/YYYY"))</f>
        <v>45699</v>
      </c>
      <c r="N153" s="60">
        <f t="shared" ca="1" si="3"/>
        <v>0.91938807059559502</v>
      </c>
      <c r="O153" s="60">
        <f ca="1">COUNTIFS(DataExtract[Technician],DataExtract[[#This Row],[Technician]], DataExtract[Random], "&lt;="&amp;DataExtract[[#This Row],[Random]])</f>
        <v>3</v>
      </c>
    </row>
    <row r="154" spans="1:15" ht="39.6">
      <c r="A154" s="51" t="s">
        <v>1073</v>
      </c>
      <c r="B154" s="52" t="s">
        <v>1074</v>
      </c>
      <c r="C154" s="53" t="s">
        <v>1075</v>
      </c>
      <c r="D154" s="54" t="s">
        <v>47</v>
      </c>
      <c r="E154" s="55" t="s">
        <v>103</v>
      </c>
      <c r="F154" s="56" t="s">
        <v>1076</v>
      </c>
      <c r="G154" s="56" t="s">
        <v>1077</v>
      </c>
      <c r="H154" s="56" t="s">
        <v>41</v>
      </c>
      <c r="I154" s="56" t="s">
        <v>1078</v>
      </c>
      <c r="J154" s="57" t="s">
        <v>52</v>
      </c>
      <c r="K154" s="58" t="s">
        <v>1079</v>
      </c>
      <c r="L154" s="3" t="str">
        <f>VLOOKUP(DataExtract[[#This Row],[Technician]],'Technician List'!$A:$B,2,FALSE)</f>
        <v>Sinha, Mahesh</v>
      </c>
      <c r="M154" s="59">
        <f>DATEVALUE(TEXT(DataExtract[[#This Row],[Completed Time]], "MM/DD/YYYY"))</f>
        <v>45693</v>
      </c>
      <c r="N154" s="60">
        <f t="shared" ca="1" si="3"/>
        <v>0.12403653164066286</v>
      </c>
      <c r="O154" s="60">
        <f ca="1">COUNTIFS(DataExtract[Technician],DataExtract[[#This Row],[Technician]], DataExtract[Random], "&lt;="&amp;DataExtract[[#This Row],[Random]])</f>
        <v>8</v>
      </c>
    </row>
    <row r="155" spans="1:15" ht="26.45">
      <c r="A155" s="51" t="s">
        <v>1007</v>
      </c>
      <c r="B155" s="52" t="s">
        <v>1080</v>
      </c>
      <c r="C155" s="53" t="s">
        <v>1009</v>
      </c>
      <c r="D155" s="54" t="s">
        <v>47</v>
      </c>
      <c r="E155" s="55" t="s">
        <v>103</v>
      </c>
      <c r="F155" s="56" t="s">
        <v>1081</v>
      </c>
      <c r="G155" s="56" t="s">
        <v>1082</v>
      </c>
      <c r="H155" s="56" t="s">
        <v>41</v>
      </c>
      <c r="I155" s="56" t="s">
        <v>1083</v>
      </c>
      <c r="J155" s="57" t="s">
        <v>52</v>
      </c>
      <c r="K155" s="58" t="s">
        <v>1084</v>
      </c>
      <c r="L155" s="3" t="str">
        <f>VLOOKUP(DataExtract[[#This Row],[Technician]],'Technician List'!$A:$B,2,FALSE)</f>
        <v>Sinha, Mahesh</v>
      </c>
      <c r="M155" s="59">
        <f>DATEVALUE(TEXT(DataExtract[[#This Row],[Completed Time]], "MM/DD/YYYY"))</f>
        <v>45707</v>
      </c>
      <c r="N155" s="60">
        <f t="shared" ca="1" si="3"/>
        <v>0.65206828345009482</v>
      </c>
      <c r="O155" s="60">
        <f ca="1">COUNTIFS(DataExtract[Technician],DataExtract[[#This Row],[Technician]], DataExtract[Random], "&lt;="&amp;DataExtract[[#This Row],[Random]])</f>
        <v>48</v>
      </c>
    </row>
    <row r="156" spans="1:15" ht="26.45">
      <c r="A156" s="51" t="s">
        <v>1085</v>
      </c>
      <c r="B156" s="52" t="s">
        <v>1086</v>
      </c>
      <c r="C156" s="53" t="s">
        <v>1087</v>
      </c>
      <c r="D156" s="54" t="s">
        <v>47</v>
      </c>
      <c r="E156" s="55" t="s">
        <v>577</v>
      </c>
      <c r="F156" s="56" t="s">
        <v>1088</v>
      </c>
      <c r="G156" s="56" t="s">
        <v>1089</v>
      </c>
      <c r="H156" s="56" t="s">
        <v>41</v>
      </c>
      <c r="I156" s="56" t="s">
        <v>1090</v>
      </c>
      <c r="J156" s="57" t="s">
        <v>41</v>
      </c>
      <c r="K156" s="58" t="s">
        <v>1091</v>
      </c>
      <c r="L156" s="3" t="str">
        <f>VLOOKUP(DataExtract[[#This Row],[Technician]],'Technician List'!$A:$B,2,FALSE)</f>
        <v>C M, Saravanan</v>
      </c>
      <c r="M156" s="59">
        <f>DATEVALUE(TEXT(DataExtract[[#This Row],[Completed Time]], "MM/DD/YYYY"))</f>
        <v>45693</v>
      </c>
      <c r="N156" s="60">
        <f t="shared" ca="1" si="3"/>
        <v>0.52739729780057776</v>
      </c>
      <c r="O156" s="60">
        <f ca="1">COUNTIFS(DataExtract[Technician],DataExtract[[#This Row],[Technician]], DataExtract[Random], "&lt;="&amp;DataExtract[[#This Row],[Random]])</f>
        <v>38</v>
      </c>
    </row>
    <row r="157" spans="1:15" ht="39.6">
      <c r="A157" s="51" t="s">
        <v>1092</v>
      </c>
      <c r="B157" s="52" t="s">
        <v>1093</v>
      </c>
      <c r="C157" s="53" t="s">
        <v>1094</v>
      </c>
      <c r="D157" s="54" t="s">
        <v>47</v>
      </c>
      <c r="E157" s="55" t="s">
        <v>802</v>
      </c>
      <c r="F157" s="56" t="s">
        <v>1095</v>
      </c>
      <c r="G157" s="56" t="s">
        <v>1030</v>
      </c>
      <c r="H157" s="56" t="s">
        <v>52</v>
      </c>
      <c r="I157" s="56" t="s">
        <v>1031</v>
      </c>
      <c r="J157" s="57" t="s">
        <v>52</v>
      </c>
      <c r="K157" s="58" t="s">
        <v>1096</v>
      </c>
      <c r="L157" s="3" t="str">
        <f>VLOOKUP(DataExtract[[#This Row],[Technician]],'Technician List'!$A:$B,2,FALSE)</f>
        <v>Sinha, Mahesh</v>
      </c>
      <c r="M157" s="59">
        <f>DATEVALUE(TEXT(DataExtract[[#This Row],[Completed Time]], "MM/DD/YYYY"))</f>
        <v>45693</v>
      </c>
      <c r="N157" s="60">
        <f t="shared" ca="1" si="3"/>
        <v>0.1938429630316566</v>
      </c>
      <c r="O157" s="60">
        <f ca="1">COUNTIFS(DataExtract[Technician],DataExtract[[#This Row],[Technician]], DataExtract[Random], "&lt;="&amp;DataExtract[[#This Row],[Random]])</f>
        <v>23</v>
      </c>
    </row>
    <row r="158" spans="1:15" ht="26.45">
      <c r="A158" s="51" t="s">
        <v>1097</v>
      </c>
      <c r="B158" s="52" t="s">
        <v>1098</v>
      </c>
      <c r="C158" s="53" t="s">
        <v>906</v>
      </c>
      <c r="D158" s="54" t="s">
        <v>57</v>
      </c>
      <c r="E158" s="55" t="s">
        <v>313</v>
      </c>
      <c r="F158" s="56" t="s">
        <v>1099</v>
      </c>
      <c r="G158" s="56" t="s">
        <v>1100</v>
      </c>
      <c r="H158" s="56" t="s">
        <v>41</v>
      </c>
      <c r="I158" s="56" t="s">
        <v>1101</v>
      </c>
      <c r="J158" s="57" t="s">
        <v>52</v>
      </c>
      <c r="K158" s="58" t="s">
        <v>1102</v>
      </c>
      <c r="L158" s="3" t="str">
        <f>VLOOKUP(DataExtract[[#This Row],[Technician]],'Technician List'!$A:$B,2,FALSE)</f>
        <v>Mandi, Joe</v>
      </c>
      <c r="M158" s="59">
        <f>DATEVALUE(TEXT(DataExtract[[#This Row],[Completed Time]], "MM/DD/YYYY"))</f>
        <v>45707</v>
      </c>
      <c r="N158" s="60">
        <f t="shared" ca="1" si="3"/>
        <v>0.55264581358156073</v>
      </c>
      <c r="O158" s="60">
        <f ca="1">COUNTIFS(DataExtract[Technician],DataExtract[[#This Row],[Technician]], DataExtract[Random], "&lt;="&amp;DataExtract[[#This Row],[Random]])</f>
        <v>41</v>
      </c>
    </row>
    <row r="159" spans="1:15" ht="26.45">
      <c r="A159" s="51" t="s">
        <v>1103</v>
      </c>
      <c r="B159" s="52" t="s">
        <v>1104</v>
      </c>
      <c r="C159" s="53" t="s">
        <v>1105</v>
      </c>
      <c r="D159" s="54" t="s">
        <v>47</v>
      </c>
      <c r="E159" s="55" t="s">
        <v>1106</v>
      </c>
      <c r="F159" s="56" t="s">
        <v>1107</v>
      </c>
      <c r="G159" s="56" t="s">
        <v>1108</v>
      </c>
      <c r="H159" s="56" t="s">
        <v>41</v>
      </c>
      <c r="I159" s="56" t="s">
        <v>1109</v>
      </c>
      <c r="J159" s="57" t="s">
        <v>41</v>
      </c>
      <c r="K159" s="58" t="s">
        <v>1110</v>
      </c>
      <c r="L159" s="3" t="str">
        <f>VLOOKUP(DataExtract[[#This Row],[Technician]],'Technician List'!$A:$B,2,FALSE)</f>
        <v>Mandi, Joe</v>
      </c>
      <c r="M159" s="59">
        <f>DATEVALUE(TEXT(DataExtract[[#This Row],[Completed Time]], "MM/DD/YYYY"))</f>
        <v>45694</v>
      </c>
      <c r="N159" s="60">
        <f t="shared" ca="1" si="3"/>
        <v>0.4439419557169404</v>
      </c>
      <c r="O159" s="60">
        <f ca="1">COUNTIFS(DataExtract[Technician],DataExtract[[#This Row],[Technician]], DataExtract[Random], "&lt;="&amp;DataExtract[[#This Row],[Random]])</f>
        <v>15</v>
      </c>
    </row>
    <row r="160" spans="1:15" ht="26.45">
      <c r="A160" s="51" t="s">
        <v>1111</v>
      </c>
      <c r="B160" s="52" t="s">
        <v>1112</v>
      </c>
      <c r="C160" s="53" t="s">
        <v>1016</v>
      </c>
      <c r="D160" s="54" t="s">
        <v>57</v>
      </c>
      <c r="E160" s="55" t="s">
        <v>236</v>
      </c>
      <c r="F160" s="56" t="s">
        <v>1107</v>
      </c>
      <c r="G160" s="56" t="s">
        <v>1108</v>
      </c>
      <c r="H160" s="56" t="s">
        <v>52</v>
      </c>
      <c r="I160" s="56" t="s">
        <v>1109</v>
      </c>
      <c r="J160" s="57" t="s">
        <v>52</v>
      </c>
      <c r="K160" s="58" t="s">
        <v>1113</v>
      </c>
      <c r="L160" s="3" t="str">
        <f>VLOOKUP(DataExtract[[#This Row],[Technician]],'Technician List'!$A:$B,2,FALSE)</f>
        <v>Baldwin, Sharon</v>
      </c>
      <c r="M160" s="59">
        <f>DATEVALUE(TEXT(DataExtract[[#This Row],[Completed Time]], "MM/DD/YYYY"))</f>
        <v>45707</v>
      </c>
      <c r="N160" s="60">
        <f t="shared" ca="1" si="3"/>
        <v>0.23894610274765204</v>
      </c>
      <c r="O160" s="60">
        <f ca="1">COUNTIFS(DataExtract[Technician],DataExtract[[#This Row],[Technician]], DataExtract[Random], "&lt;="&amp;DataExtract[[#This Row],[Random]])</f>
        <v>5</v>
      </c>
    </row>
    <row r="161" spans="1:15" ht="39.6">
      <c r="A161" s="51" t="s">
        <v>1114</v>
      </c>
      <c r="B161" s="52" t="s">
        <v>1115</v>
      </c>
      <c r="C161" s="53" t="s">
        <v>1116</v>
      </c>
      <c r="D161" s="54" t="s">
        <v>47</v>
      </c>
      <c r="E161" s="55" t="s">
        <v>1117</v>
      </c>
      <c r="F161" s="56" t="s">
        <v>1118</v>
      </c>
      <c r="G161" s="56" t="s">
        <v>1119</v>
      </c>
      <c r="H161" s="56" t="s">
        <v>41</v>
      </c>
      <c r="I161" s="56" t="s">
        <v>1120</v>
      </c>
      <c r="J161" s="57" t="s">
        <v>41</v>
      </c>
      <c r="K161" s="58" t="s">
        <v>1121</v>
      </c>
      <c r="L161" s="3" t="str">
        <f>VLOOKUP(DataExtract[[#This Row],[Technician]],'Technician List'!$A:$B,2,FALSE)</f>
        <v>C M, Saravanan</v>
      </c>
      <c r="M161" s="59">
        <f>DATEVALUE(TEXT(DataExtract[[#This Row],[Completed Time]], "MM/DD/YYYY"))</f>
        <v>45701</v>
      </c>
      <c r="N161" s="60">
        <f t="shared" ca="1" si="3"/>
        <v>0.37349700025539112</v>
      </c>
      <c r="O161" s="60">
        <f ca="1">COUNTIFS(DataExtract[Technician],DataExtract[[#This Row],[Technician]], DataExtract[Random], "&lt;="&amp;DataExtract[[#This Row],[Random]])</f>
        <v>22</v>
      </c>
    </row>
    <row r="162" spans="1:15" ht="26.45">
      <c r="A162" s="51" t="s">
        <v>1122</v>
      </c>
      <c r="B162" s="52" t="s">
        <v>1123</v>
      </c>
      <c r="C162" s="53" t="s">
        <v>1124</v>
      </c>
      <c r="D162" s="54" t="s">
        <v>57</v>
      </c>
      <c r="E162" s="55" t="s">
        <v>236</v>
      </c>
      <c r="F162" s="56" t="s">
        <v>1125</v>
      </c>
      <c r="G162" s="56" t="s">
        <v>1126</v>
      </c>
      <c r="H162" s="56" t="s">
        <v>41</v>
      </c>
      <c r="I162" s="56" t="s">
        <v>1127</v>
      </c>
      <c r="J162" s="57" t="s">
        <v>41</v>
      </c>
      <c r="K162" s="58" t="s">
        <v>1128</v>
      </c>
      <c r="L162" s="3" t="str">
        <f>VLOOKUP(DataExtract[[#This Row],[Technician]],'Technician List'!$A:$B,2,FALSE)</f>
        <v>Baldwin, Sharon</v>
      </c>
      <c r="M162" s="59">
        <f>DATEVALUE(TEXT(DataExtract[[#This Row],[Completed Time]], "MM/DD/YYYY"))</f>
        <v>45700</v>
      </c>
      <c r="N162" s="60">
        <f t="shared" ca="1" si="3"/>
        <v>0.55152468282276101</v>
      </c>
      <c r="O162" s="60">
        <f ca="1">COUNTIFS(DataExtract[Technician],DataExtract[[#This Row],[Technician]], DataExtract[Random], "&lt;="&amp;DataExtract[[#This Row],[Random]])</f>
        <v>11</v>
      </c>
    </row>
    <row r="163" spans="1:15" ht="26.45">
      <c r="A163" s="51" t="s">
        <v>1129</v>
      </c>
      <c r="B163" s="52" t="s">
        <v>1130</v>
      </c>
      <c r="C163" s="53" t="s">
        <v>1131</v>
      </c>
      <c r="D163" s="54" t="s">
        <v>57</v>
      </c>
      <c r="E163" s="55" t="s">
        <v>1132</v>
      </c>
      <c r="F163" s="56" t="s">
        <v>1133</v>
      </c>
      <c r="G163" s="56" t="s">
        <v>1126</v>
      </c>
      <c r="H163" s="56" t="s">
        <v>41</v>
      </c>
      <c r="I163" s="56" t="s">
        <v>1127</v>
      </c>
      <c r="J163" s="57" t="s">
        <v>41</v>
      </c>
      <c r="K163" s="58" t="s">
        <v>1134</v>
      </c>
      <c r="L163" s="3" t="str">
        <f>VLOOKUP(DataExtract[[#This Row],[Technician]],'Technician List'!$A:$B,2,FALSE)</f>
        <v>Smith, Sean</v>
      </c>
      <c r="M163" s="59">
        <f>DATEVALUE(TEXT(DataExtract[[#This Row],[Completed Time]], "MM/DD/YYYY"))</f>
        <v>45705</v>
      </c>
      <c r="N163" s="60">
        <f t="shared" ca="1" si="3"/>
        <v>0.65567964564714498</v>
      </c>
      <c r="O163" s="60">
        <f ca="1">COUNTIFS(DataExtract[Technician],DataExtract[[#This Row],[Technician]], DataExtract[Random], "&lt;="&amp;DataExtract[[#This Row],[Random]])</f>
        <v>23</v>
      </c>
    </row>
    <row r="164" spans="1:15" ht="39.6">
      <c r="A164" s="51" t="s">
        <v>1135</v>
      </c>
      <c r="B164" s="52" t="s">
        <v>1136</v>
      </c>
      <c r="C164" s="53" t="s">
        <v>1137</v>
      </c>
      <c r="D164" s="54" t="s">
        <v>57</v>
      </c>
      <c r="E164" s="55" t="s">
        <v>162</v>
      </c>
      <c r="F164" s="56" t="s">
        <v>1138</v>
      </c>
      <c r="G164" s="56" t="s">
        <v>1126</v>
      </c>
      <c r="H164" s="56" t="s">
        <v>41</v>
      </c>
      <c r="I164" s="56" t="s">
        <v>1127</v>
      </c>
      <c r="J164" s="57" t="s">
        <v>41</v>
      </c>
      <c r="K164" s="58" t="s">
        <v>1139</v>
      </c>
      <c r="L164" s="3" t="str">
        <f>VLOOKUP(DataExtract[[#This Row],[Technician]],'Technician List'!$A:$B,2,FALSE)</f>
        <v>Smith, Sean</v>
      </c>
      <c r="M164" s="59">
        <f>DATEVALUE(TEXT(DataExtract[[#This Row],[Completed Time]], "MM/DD/YYYY"))</f>
        <v>45713</v>
      </c>
      <c r="N164" s="60">
        <f t="shared" ca="1" si="3"/>
        <v>0.25650364115763258</v>
      </c>
      <c r="O164" s="60">
        <f ca="1">COUNTIFS(DataExtract[Technician],DataExtract[[#This Row],[Technician]], DataExtract[Random], "&lt;="&amp;DataExtract[[#This Row],[Random]])</f>
        <v>4</v>
      </c>
    </row>
    <row r="165" spans="1:15" ht="26.45">
      <c r="A165" s="51" t="s">
        <v>1140</v>
      </c>
      <c r="B165" s="52" t="s">
        <v>1141</v>
      </c>
      <c r="C165" s="53" t="s">
        <v>1142</v>
      </c>
      <c r="D165" s="54" t="s">
        <v>47</v>
      </c>
      <c r="E165" s="55" t="s">
        <v>468</v>
      </c>
      <c r="F165" s="56" t="s">
        <v>1143</v>
      </c>
      <c r="G165" s="56" t="s">
        <v>1144</v>
      </c>
      <c r="H165" s="56" t="s">
        <v>41</v>
      </c>
      <c r="I165" s="56" t="s">
        <v>1145</v>
      </c>
      <c r="J165" s="57" t="s">
        <v>41</v>
      </c>
      <c r="K165" s="58" t="s">
        <v>1146</v>
      </c>
      <c r="L165" s="3" t="str">
        <f>VLOOKUP(DataExtract[[#This Row],[Technician]],'Technician List'!$A:$B,2,FALSE)</f>
        <v>Sanjuan, Sonja</v>
      </c>
      <c r="M165" s="59">
        <f>DATEVALUE(TEXT(DataExtract[[#This Row],[Completed Time]], "MM/DD/YYYY"))</f>
        <v>45691</v>
      </c>
      <c r="N165" s="60">
        <f t="shared" ca="1" si="3"/>
        <v>0.41361770144039889</v>
      </c>
      <c r="O165" s="60">
        <f ca="1">COUNTIFS(DataExtract[Technician],DataExtract[[#This Row],[Technician]], DataExtract[Random], "&lt;="&amp;DataExtract[[#This Row],[Random]])</f>
        <v>23</v>
      </c>
    </row>
    <row r="166" spans="1:15" ht="26.45">
      <c r="A166" s="51" t="s">
        <v>1147</v>
      </c>
      <c r="B166" s="52" t="s">
        <v>1148</v>
      </c>
      <c r="C166" s="53" t="s">
        <v>1149</v>
      </c>
      <c r="D166" s="54" t="s">
        <v>47</v>
      </c>
      <c r="E166" s="55" t="s">
        <v>1150</v>
      </c>
      <c r="F166" s="56" t="s">
        <v>1151</v>
      </c>
      <c r="G166" s="56" t="s">
        <v>1030</v>
      </c>
      <c r="H166" s="56" t="s">
        <v>52</v>
      </c>
      <c r="I166" s="56" t="s">
        <v>1031</v>
      </c>
      <c r="J166" s="57" t="s">
        <v>52</v>
      </c>
      <c r="K166" s="58" t="s">
        <v>1152</v>
      </c>
      <c r="L166" s="3" t="str">
        <f>VLOOKUP(DataExtract[[#This Row],[Technician]],'Technician List'!$A:$B,2,FALSE)</f>
        <v>C M, Saravanan</v>
      </c>
      <c r="M166" s="59">
        <f>DATEVALUE(TEXT(DataExtract[[#This Row],[Completed Time]], "MM/DD/YYYY"))</f>
        <v>45692</v>
      </c>
      <c r="N166" s="60">
        <f t="shared" ca="1" si="3"/>
        <v>0.4443426640170568</v>
      </c>
      <c r="O166" s="60">
        <f ca="1">COUNTIFS(DataExtract[Technician],DataExtract[[#This Row],[Technician]], DataExtract[Random], "&lt;="&amp;DataExtract[[#This Row],[Random]])</f>
        <v>45</v>
      </c>
    </row>
    <row r="167" spans="1:15" ht="26.45">
      <c r="A167" s="51" t="s">
        <v>1153</v>
      </c>
      <c r="B167" s="52" t="s">
        <v>1154</v>
      </c>
      <c r="C167" s="53" t="s">
        <v>1155</v>
      </c>
      <c r="D167" s="54" t="s">
        <v>57</v>
      </c>
      <c r="E167" s="55" t="s">
        <v>391</v>
      </c>
      <c r="F167" s="56" t="s">
        <v>1156</v>
      </c>
      <c r="G167" s="56" t="s">
        <v>1157</v>
      </c>
      <c r="H167" s="56" t="s">
        <v>41</v>
      </c>
      <c r="I167" s="56" t="s">
        <v>1158</v>
      </c>
      <c r="J167" s="57" t="s">
        <v>52</v>
      </c>
      <c r="K167" s="58" t="s">
        <v>1159</v>
      </c>
      <c r="L167" s="3" t="str">
        <f>VLOOKUP(DataExtract[[#This Row],[Technician]],'Technician List'!$A:$B,2,FALSE)</f>
        <v>Sanjuan, Sonja</v>
      </c>
      <c r="M167" s="59">
        <f>DATEVALUE(TEXT(DataExtract[[#This Row],[Completed Time]], "MM/DD/YYYY"))</f>
        <v>45706</v>
      </c>
      <c r="N167" s="60">
        <f t="shared" ca="1" si="3"/>
        <v>0.10630118855511228</v>
      </c>
      <c r="O167" s="60">
        <f ca="1">COUNTIFS(DataExtract[Technician],DataExtract[[#This Row],[Technician]], DataExtract[Random], "&lt;="&amp;DataExtract[[#This Row],[Random]])</f>
        <v>14</v>
      </c>
    </row>
    <row r="168" spans="1:15" ht="39.6">
      <c r="A168" s="51" t="s">
        <v>1160</v>
      </c>
      <c r="B168" s="52" t="s">
        <v>1161</v>
      </c>
      <c r="C168" s="53" t="s">
        <v>1162</v>
      </c>
      <c r="D168" s="54" t="s">
        <v>57</v>
      </c>
      <c r="E168" s="55" t="s">
        <v>236</v>
      </c>
      <c r="F168" s="56" t="s">
        <v>1163</v>
      </c>
      <c r="G168" s="56" t="s">
        <v>1126</v>
      </c>
      <c r="H168" s="56" t="s">
        <v>41</v>
      </c>
      <c r="I168" s="56" t="s">
        <v>1127</v>
      </c>
      <c r="J168" s="57" t="s">
        <v>41</v>
      </c>
      <c r="K168" s="58" t="s">
        <v>317</v>
      </c>
      <c r="L168" s="3" t="str">
        <f>VLOOKUP(DataExtract[[#This Row],[Technician]],'Technician List'!$A:$B,2,FALSE)</f>
        <v>Baldwin, Sharon</v>
      </c>
      <c r="M168" s="59">
        <f>DATEVALUE(TEXT(DataExtract[[#This Row],[Completed Time]], "MM/DD/YYYY"))</f>
        <v>45700</v>
      </c>
      <c r="N168" s="60">
        <f t="shared" ca="1" si="3"/>
        <v>0.31716238489903925</v>
      </c>
      <c r="O168" s="60">
        <f ca="1">COUNTIFS(DataExtract[Technician],DataExtract[[#This Row],[Technician]], DataExtract[Random], "&lt;="&amp;DataExtract[[#This Row],[Random]])</f>
        <v>6</v>
      </c>
    </row>
    <row r="169" spans="1:15" ht="26.45">
      <c r="A169" s="51" t="s">
        <v>1164</v>
      </c>
      <c r="B169" s="52" t="s">
        <v>1165</v>
      </c>
      <c r="C169" s="53" t="s">
        <v>1166</v>
      </c>
      <c r="D169" s="54" t="s">
        <v>47</v>
      </c>
      <c r="E169" s="55" t="s">
        <v>103</v>
      </c>
      <c r="F169" s="56" t="s">
        <v>1167</v>
      </c>
      <c r="G169" s="56" t="s">
        <v>1168</v>
      </c>
      <c r="H169" s="56" t="s">
        <v>41</v>
      </c>
      <c r="I169" s="56" t="s">
        <v>1169</v>
      </c>
      <c r="J169" s="57" t="s">
        <v>52</v>
      </c>
      <c r="K169" s="58" t="s">
        <v>1170</v>
      </c>
      <c r="L169" s="3" t="str">
        <f>VLOOKUP(DataExtract[[#This Row],[Technician]],'Technician List'!$A:$B,2,FALSE)</f>
        <v>Sinha, Mahesh</v>
      </c>
      <c r="M169" s="59">
        <f>DATEVALUE(TEXT(DataExtract[[#This Row],[Completed Time]], "MM/DD/YYYY"))</f>
        <v>45707</v>
      </c>
      <c r="N169" s="60">
        <f t="shared" ca="1" si="3"/>
        <v>0.1201237034869086</v>
      </c>
      <c r="O169" s="60">
        <f ca="1">COUNTIFS(DataExtract[Technician],DataExtract[[#This Row],[Technician]], DataExtract[Random], "&lt;="&amp;DataExtract[[#This Row],[Random]])</f>
        <v>7</v>
      </c>
    </row>
    <row r="170" spans="1:15" ht="26.45">
      <c r="A170" s="51" t="s">
        <v>1171</v>
      </c>
      <c r="B170" s="52" t="s">
        <v>1172</v>
      </c>
      <c r="C170" s="53" t="s">
        <v>1173</v>
      </c>
      <c r="D170" s="54" t="s">
        <v>47</v>
      </c>
      <c r="E170" s="55" t="s">
        <v>802</v>
      </c>
      <c r="F170" s="56" t="s">
        <v>1174</v>
      </c>
      <c r="G170" s="56" t="s">
        <v>1175</v>
      </c>
      <c r="H170" s="56" t="s">
        <v>41</v>
      </c>
      <c r="I170" s="56" t="s">
        <v>1176</v>
      </c>
      <c r="J170" s="57" t="s">
        <v>52</v>
      </c>
      <c r="K170" s="58" t="s">
        <v>1177</v>
      </c>
      <c r="L170" s="3" t="str">
        <f>VLOOKUP(DataExtract[[#This Row],[Technician]],'Technician List'!$A:$B,2,FALSE)</f>
        <v>Sinha, Mahesh</v>
      </c>
      <c r="M170" s="59">
        <f>DATEVALUE(TEXT(DataExtract[[#This Row],[Completed Time]], "MM/DD/YYYY"))</f>
        <v>45691</v>
      </c>
      <c r="N170" s="60">
        <f t="shared" ca="1" si="3"/>
        <v>0.65789940939046976</v>
      </c>
      <c r="O170" s="60">
        <f ca="1">COUNTIFS(DataExtract[Technician],DataExtract[[#This Row],[Technician]], DataExtract[Random], "&lt;="&amp;DataExtract[[#This Row],[Random]])</f>
        <v>81</v>
      </c>
    </row>
    <row r="171" spans="1:15" ht="39.6">
      <c r="A171" s="51" t="s">
        <v>1178</v>
      </c>
      <c r="B171" s="52" t="s">
        <v>1179</v>
      </c>
      <c r="C171" s="53" t="s">
        <v>1180</v>
      </c>
      <c r="D171" s="54" t="s">
        <v>57</v>
      </c>
      <c r="E171" s="55" t="s">
        <v>313</v>
      </c>
      <c r="F171" s="56" t="s">
        <v>1181</v>
      </c>
      <c r="G171" s="56" t="s">
        <v>1182</v>
      </c>
      <c r="H171" s="56" t="s">
        <v>41</v>
      </c>
      <c r="I171" s="56" t="s">
        <v>1183</v>
      </c>
      <c r="J171" s="57" t="s">
        <v>52</v>
      </c>
      <c r="K171" s="58" t="s">
        <v>1184</v>
      </c>
      <c r="L171" s="3" t="str">
        <f>VLOOKUP(DataExtract[[#This Row],[Technician]],'Technician List'!$A:$B,2,FALSE)</f>
        <v>Mandi, Joe</v>
      </c>
      <c r="M171" s="59">
        <f>DATEVALUE(TEXT(DataExtract[[#This Row],[Completed Time]], "MM/DD/YYYY"))</f>
        <v>45714</v>
      </c>
      <c r="N171" s="60">
        <f t="shared" ca="1" si="3"/>
        <v>0.61847833253612383</v>
      </c>
      <c r="O171" s="60">
        <f ca="1">COUNTIFS(DataExtract[Technician],DataExtract[[#This Row],[Technician]], DataExtract[Random], "&lt;="&amp;DataExtract[[#This Row],[Random]])</f>
        <v>47</v>
      </c>
    </row>
    <row r="172" spans="1:15" ht="26.45">
      <c r="A172" s="51" t="s">
        <v>1185</v>
      </c>
      <c r="B172" s="52" t="s">
        <v>1186</v>
      </c>
      <c r="C172" s="53" t="s">
        <v>1016</v>
      </c>
      <c r="D172" s="54" t="s">
        <v>57</v>
      </c>
      <c r="E172" s="55" t="s">
        <v>236</v>
      </c>
      <c r="F172" s="56" t="s">
        <v>1187</v>
      </c>
      <c r="G172" s="56" t="s">
        <v>1188</v>
      </c>
      <c r="H172" s="56" t="s">
        <v>41</v>
      </c>
      <c r="I172" s="56" t="s">
        <v>1189</v>
      </c>
      <c r="J172" s="57" t="s">
        <v>41</v>
      </c>
      <c r="K172" s="58" t="s">
        <v>1190</v>
      </c>
      <c r="L172" s="3" t="str">
        <f>VLOOKUP(DataExtract[[#This Row],[Technician]],'Technician List'!$A:$B,2,FALSE)</f>
        <v>Baldwin, Sharon</v>
      </c>
      <c r="M172" s="59">
        <f>DATEVALUE(TEXT(DataExtract[[#This Row],[Completed Time]], "MM/DD/YYYY"))</f>
        <v>45699</v>
      </c>
      <c r="N172" s="60">
        <f t="shared" ca="1" si="3"/>
        <v>0.31734200857625805</v>
      </c>
      <c r="O172" s="60">
        <f ca="1">COUNTIFS(DataExtract[Technician],DataExtract[[#This Row],[Technician]], DataExtract[Random], "&lt;="&amp;DataExtract[[#This Row],[Random]])</f>
        <v>7</v>
      </c>
    </row>
    <row r="173" spans="1:15" ht="26.45">
      <c r="A173" s="51" t="s">
        <v>1191</v>
      </c>
      <c r="B173" s="52" t="s">
        <v>1192</v>
      </c>
      <c r="C173" s="53" t="s">
        <v>1193</v>
      </c>
      <c r="D173" s="54" t="s">
        <v>47</v>
      </c>
      <c r="E173" s="55" t="s">
        <v>73</v>
      </c>
      <c r="F173" s="56" t="s">
        <v>1194</v>
      </c>
      <c r="G173" s="56" t="s">
        <v>1195</v>
      </c>
      <c r="H173" s="56" t="s">
        <v>41</v>
      </c>
      <c r="I173" s="56" t="s">
        <v>1196</v>
      </c>
      <c r="J173" s="57" t="s">
        <v>52</v>
      </c>
      <c r="K173" s="58" t="s">
        <v>1197</v>
      </c>
      <c r="L173" s="3" t="str">
        <f>VLOOKUP(DataExtract[[#This Row],[Technician]],'Technician List'!$A:$B,2,FALSE)</f>
        <v>Sanjuan, Sonja</v>
      </c>
      <c r="M173" s="59">
        <f>DATEVALUE(TEXT(DataExtract[[#This Row],[Completed Time]], "MM/DD/YYYY"))</f>
        <v>45694</v>
      </c>
      <c r="N173" s="60">
        <f t="shared" ca="1" si="3"/>
        <v>8.5016208927157777E-3</v>
      </c>
      <c r="O173" s="60">
        <f ca="1">COUNTIFS(DataExtract[Technician],DataExtract[[#This Row],[Technician]], DataExtract[Random], "&lt;="&amp;DataExtract[[#This Row],[Random]])</f>
        <v>2</v>
      </c>
    </row>
    <row r="174" spans="1:15" ht="26.45">
      <c r="A174" s="51" t="s">
        <v>1198</v>
      </c>
      <c r="B174" s="52" t="s">
        <v>1199</v>
      </c>
      <c r="C174" s="53" t="s">
        <v>605</v>
      </c>
      <c r="D174" s="54" t="s">
        <v>57</v>
      </c>
      <c r="E174" s="55" t="s">
        <v>260</v>
      </c>
      <c r="F174" s="56" t="s">
        <v>1200</v>
      </c>
      <c r="G174" s="56" t="s">
        <v>1201</v>
      </c>
      <c r="H174" s="56" t="s">
        <v>41</v>
      </c>
      <c r="I174" s="56" t="s">
        <v>1202</v>
      </c>
      <c r="J174" s="57" t="s">
        <v>52</v>
      </c>
      <c r="K174" s="58" t="s">
        <v>1203</v>
      </c>
      <c r="L174" s="3" t="str">
        <f>VLOOKUP(DataExtract[[#This Row],[Technician]],'Technician List'!$A:$B,2,FALSE)</f>
        <v>Sanjuan, Sonja</v>
      </c>
      <c r="M174" s="59">
        <f>DATEVALUE(TEXT(DataExtract[[#This Row],[Completed Time]], "MM/DD/YYYY"))</f>
        <v>45708</v>
      </c>
      <c r="N174" s="60">
        <f t="shared" ca="1" si="3"/>
        <v>0.37492942795506123</v>
      </c>
      <c r="O174" s="60">
        <f ca="1">COUNTIFS(DataExtract[Technician],DataExtract[[#This Row],[Technician]], DataExtract[Random], "&lt;="&amp;DataExtract[[#This Row],[Random]])</f>
        <v>14</v>
      </c>
    </row>
    <row r="175" spans="1:15" ht="26.45">
      <c r="A175" s="51" t="s">
        <v>1204</v>
      </c>
      <c r="B175" s="52" t="s">
        <v>1205</v>
      </c>
      <c r="C175" s="53" t="s">
        <v>1206</v>
      </c>
      <c r="D175" s="54" t="s">
        <v>47</v>
      </c>
      <c r="E175" s="55" t="s">
        <v>272</v>
      </c>
      <c r="F175" s="56" t="s">
        <v>1207</v>
      </c>
      <c r="G175" s="56" t="s">
        <v>1208</v>
      </c>
      <c r="H175" s="56" t="s">
        <v>41</v>
      </c>
      <c r="I175" s="56" t="s">
        <v>1209</v>
      </c>
      <c r="J175" s="57" t="s">
        <v>41</v>
      </c>
      <c r="K175" s="58" t="s">
        <v>1210</v>
      </c>
      <c r="L175" s="3" t="str">
        <f>VLOOKUP(DataExtract[[#This Row],[Technician]],'Technician List'!$A:$B,2,FALSE)</f>
        <v>Mandi, Joe</v>
      </c>
      <c r="M175" s="59">
        <f>DATEVALUE(TEXT(DataExtract[[#This Row],[Completed Time]], "MM/DD/YYYY"))</f>
        <v>45695</v>
      </c>
      <c r="N175" s="60">
        <f t="shared" ca="1" si="3"/>
        <v>0.38704996219669274</v>
      </c>
      <c r="O175" s="60">
        <f ca="1">COUNTIFS(DataExtract[Technician],DataExtract[[#This Row],[Technician]], DataExtract[Random], "&lt;="&amp;DataExtract[[#This Row],[Random]])</f>
        <v>7</v>
      </c>
    </row>
    <row r="176" spans="1:15" ht="39.6">
      <c r="A176" s="51" t="s">
        <v>1211</v>
      </c>
      <c r="B176" s="52" t="s">
        <v>1212</v>
      </c>
      <c r="C176" s="53" t="s">
        <v>1213</v>
      </c>
      <c r="D176" s="54" t="s">
        <v>57</v>
      </c>
      <c r="E176" s="55" t="s">
        <v>313</v>
      </c>
      <c r="F176" s="56" t="s">
        <v>1214</v>
      </c>
      <c r="G176" s="56" t="s">
        <v>1215</v>
      </c>
      <c r="H176" s="56" t="s">
        <v>41</v>
      </c>
      <c r="I176" s="56" t="s">
        <v>1216</v>
      </c>
      <c r="J176" s="57" t="s">
        <v>52</v>
      </c>
      <c r="K176" s="58" t="s">
        <v>1217</v>
      </c>
      <c r="L176" s="3" t="str">
        <f>VLOOKUP(DataExtract[[#This Row],[Technician]],'Technician List'!$A:$B,2,FALSE)</f>
        <v>Mandi, Joe</v>
      </c>
      <c r="M176" s="59">
        <f>DATEVALUE(TEXT(DataExtract[[#This Row],[Completed Time]], "MM/DD/YYYY"))</f>
        <v>45701</v>
      </c>
      <c r="N176" s="60">
        <f t="shared" ca="1" si="3"/>
        <v>0.55610756519056548</v>
      </c>
      <c r="O176" s="60">
        <f ca="1">COUNTIFS(DataExtract[Technician],DataExtract[[#This Row],[Technician]], DataExtract[Random], "&lt;="&amp;DataExtract[[#This Row],[Random]])</f>
        <v>42</v>
      </c>
    </row>
    <row r="177" spans="1:15" ht="26.45">
      <c r="A177" s="51" t="s">
        <v>1218</v>
      </c>
      <c r="B177" s="52" t="s">
        <v>1219</v>
      </c>
      <c r="C177" s="53" t="s">
        <v>1220</v>
      </c>
      <c r="D177" s="54" t="s">
        <v>47</v>
      </c>
      <c r="E177" s="55" t="s">
        <v>692</v>
      </c>
      <c r="F177" s="56" t="s">
        <v>1221</v>
      </c>
      <c r="G177" s="56" t="s">
        <v>1222</v>
      </c>
      <c r="H177" s="56" t="s">
        <v>41</v>
      </c>
      <c r="I177" s="56" t="s">
        <v>1223</v>
      </c>
      <c r="J177" s="57" t="s">
        <v>52</v>
      </c>
      <c r="K177" s="58" t="s">
        <v>1224</v>
      </c>
      <c r="L177" s="3" t="str">
        <f>VLOOKUP(DataExtract[[#This Row],[Technician]],'Technician List'!$A:$B,2,FALSE)</f>
        <v>C M, Saravanan</v>
      </c>
      <c r="M177" s="59">
        <f>DATEVALUE(TEXT(DataExtract[[#This Row],[Completed Time]], "MM/DD/YYYY"))</f>
        <v>45699</v>
      </c>
      <c r="N177" s="60">
        <f t="shared" ca="1" si="3"/>
        <v>0.95472440513313506</v>
      </c>
      <c r="O177" s="60">
        <f ca="1">COUNTIFS(DataExtract[Technician],DataExtract[[#This Row],[Technician]], DataExtract[Random], "&lt;="&amp;DataExtract[[#This Row],[Random]])</f>
        <v>112</v>
      </c>
    </row>
    <row r="178" spans="1:15" ht="39.6">
      <c r="A178" s="51" t="s">
        <v>1225</v>
      </c>
      <c r="B178" s="52" t="s">
        <v>1226</v>
      </c>
      <c r="C178" s="53" t="s">
        <v>1227</v>
      </c>
      <c r="D178" s="54" t="s">
        <v>47</v>
      </c>
      <c r="E178" s="55" t="s">
        <v>103</v>
      </c>
      <c r="F178" s="56" t="s">
        <v>1175</v>
      </c>
      <c r="G178" s="56" t="s">
        <v>1228</v>
      </c>
      <c r="H178" s="56" t="s">
        <v>41</v>
      </c>
      <c r="I178" s="56" t="s">
        <v>1229</v>
      </c>
      <c r="J178" s="57" t="s">
        <v>52</v>
      </c>
      <c r="K178" s="58" t="s">
        <v>1230</v>
      </c>
      <c r="L178" s="3" t="str">
        <f>VLOOKUP(DataExtract[[#This Row],[Technician]],'Technician List'!$A:$B,2,FALSE)</f>
        <v>Sinha, Mahesh</v>
      </c>
      <c r="M178" s="59">
        <f>DATEVALUE(TEXT(DataExtract[[#This Row],[Completed Time]], "MM/DD/YYYY"))</f>
        <v>45707</v>
      </c>
      <c r="N178" s="60">
        <f t="shared" ca="1" si="3"/>
        <v>0.14178838415987094</v>
      </c>
      <c r="O178" s="60">
        <f ca="1">COUNTIFS(DataExtract[Technician],DataExtract[[#This Row],[Technician]], DataExtract[Random], "&lt;="&amp;DataExtract[[#This Row],[Random]])</f>
        <v>10</v>
      </c>
    </row>
    <row r="179" spans="1:15" ht="26.45">
      <c r="A179" s="51" t="s">
        <v>1231</v>
      </c>
      <c r="B179" s="52" t="s">
        <v>1232</v>
      </c>
      <c r="C179" s="53" t="s">
        <v>1233</v>
      </c>
      <c r="D179" s="54" t="s">
        <v>47</v>
      </c>
      <c r="E179" s="55" t="s">
        <v>103</v>
      </c>
      <c r="F179" s="56" t="s">
        <v>1234</v>
      </c>
      <c r="G179" s="56" t="s">
        <v>1235</v>
      </c>
      <c r="H179" s="56" t="s">
        <v>41</v>
      </c>
      <c r="I179" s="56" t="s">
        <v>1236</v>
      </c>
      <c r="J179" s="57" t="s">
        <v>52</v>
      </c>
      <c r="K179" s="58" t="s">
        <v>1237</v>
      </c>
      <c r="L179" s="3" t="str">
        <f>VLOOKUP(DataExtract[[#This Row],[Technician]],'Technician List'!$A:$B,2,FALSE)</f>
        <v>Sinha, Mahesh</v>
      </c>
      <c r="M179" s="59">
        <f>DATEVALUE(TEXT(DataExtract[[#This Row],[Completed Time]], "MM/DD/YYYY"))</f>
        <v>45707</v>
      </c>
      <c r="N179" s="60">
        <f t="shared" ca="1" si="3"/>
        <v>5.0538541606178655E-2</v>
      </c>
      <c r="O179" s="60">
        <f ca="1">COUNTIFS(DataExtract[Technician],DataExtract[[#This Row],[Technician]], DataExtract[Random], "&lt;="&amp;DataExtract[[#This Row],[Random]])</f>
        <v>3</v>
      </c>
    </row>
    <row r="180" spans="1:15" ht="26.45">
      <c r="A180" s="51" t="s">
        <v>1238</v>
      </c>
      <c r="B180" s="52" t="s">
        <v>1239</v>
      </c>
      <c r="C180" s="53" t="s">
        <v>1240</v>
      </c>
      <c r="D180" s="54" t="s">
        <v>37</v>
      </c>
      <c r="E180" s="55" t="s">
        <v>1068</v>
      </c>
      <c r="F180" s="56" t="s">
        <v>1241</v>
      </c>
      <c r="G180" s="56" t="s">
        <v>987</v>
      </c>
      <c r="H180" s="56" t="s">
        <v>41</v>
      </c>
      <c r="I180" s="56" t="s">
        <v>1242</v>
      </c>
      <c r="J180" s="57" t="s">
        <v>52</v>
      </c>
      <c r="K180" s="58" t="s">
        <v>1243</v>
      </c>
      <c r="L180" s="3" t="str">
        <f>VLOOKUP(DataExtract[[#This Row],[Technician]],'Technician List'!$A:$B,2,FALSE)</f>
        <v>Persells, Joe</v>
      </c>
      <c r="M180" s="59">
        <f>DATEVALUE(TEXT(DataExtract[[#This Row],[Completed Time]], "MM/DD/YYYY"))</f>
        <v>45706</v>
      </c>
      <c r="N180" s="60">
        <f t="shared" ca="1" si="3"/>
        <v>0.15778301457586374</v>
      </c>
      <c r="O180" s="60">
        <f ca="1">COUNTIFS(DataExtract[Technician],DataExtract[[#This Row],[Technician]], DataExtract[Random], "&lt;="&amp;DataExtract[[#This Row],[Random]])</f>
        <v>2</v>
      </c>
    </row>
    <row r="181" spans="1:15" ht="26.45">
      <c r="A181" s="51" t="s">
        <v>1244</v>
      </c>
      <c r="B181" s="52" t="s">
        <v>1245</v>
      </c>
      <c r="C181" s="53" t="s">
        <v>1246</v>
      </c>
      <c r="D181" s="54" t="s">
        <v>57</v>
      </c>
      <c r="E181" s="55" t="s">
        <v>73</v>
      </c>
      <c r="F181" s="56" t="s">
        <v>1247</v>
      </c>
      <c r="G181" s="56" t="s">
        <v>1248</v>
      </c>
      <c r="H181" s="56" t="s">
        <v>41</v>
      </c>
      <c r="I181" s="56" t="s">
        <v>1249</v>
      </c>
      <c r="J181" s="57" t="s">
        <v>41</v>
      </c>
      <c r="K181" s="58" t="s">
        <v>1250</v>
      </c>
      <c r="L181" s="3" t="str">
        <f>VLOOKUP(DataExtract[[#This Row],[Technician]],'Technician List'!$A:$B,2,FALSE)</f>
        <v>Sanjuan, Sonja</v>
      </c>
      <c r="M181" s="59">
        <f>DATEVALUE(TEXT(DataExtract[[#This Row],[Completed Time]], "MM/DD/YYYY"))</f>
        <v>45716</v>
      </c>
      <c r="N181" s="60">
        <f t="shared" ca="1" si="3"/>
        <v>0.9050797726327231</v>
      </c>
      <c r="O181" s="60">
        <f ca="1">COUNTIFS(DataExtract[Technician],DataExtract[[#This Row],[Technician]], DataExtract[Random], "&lt;="&amp;DataExtract[[#This Row],[Random]])</f>
        <v>46</v>
      </c>
    </row>
    <row r="182" spans="1:15" ht="26.45">
      <c r="A182" s="51" t="s">
        <v>1251</v>
      </c>
      <c r="B182" s="52" t="s">
        <v>1252</v>
      </c>
      <c r="C182" s="53" t="s">
        <v>117</v>
      </c>
      <c r="D182" s="54" t="s">
        <v>57</v>
      </c>
      <c r="E182" s="55" t="s">
        <v>117</v>
      </c>
      <c r="F182" s="56" t="s">
        <v>1253</v>
      </c>
      <c r="G182" s="56" t="s">
        <v>1254</v>
      </c>
      <c r="H182" s="56" t="s">
        <v>41</v>
      </c>
      <c r="I182" s="56" t="s">
        <v>1255</v>
      </c>
      <c r="J182" s="57" t="s">
        <v>41</v>
      </c>
      <c r="K182" s="58" t="s">
        <v>1256</v>
      </c>
      <c r="L182" s="3" t="str">
        <f>VLOOKUP(DataExtract[[#This Row],[Technician]],'Technician List'!$A:$B,2,FALSE)</f>
        <v>Smith, Sean</v>
      </c>
      <c r="M182" s="59">
        <f>DATEVALUE(TEXT(DataExtract[[#This Row],[Completed Time]], "MM/DD/YYYY"))</f>
        <v>45699</v>
      </c>
      <c r="N182" s="60">
        <f t="shared" ca="1" si="3"/>
        <v>0.85680035474599903</v>
      </c>
      <c r="O182" s="60">
        <f ca="1">COUNTIFS(DataExtract[Technician],DataExtract[[#This Row],[Technician]], DataExtract[Random], "&lt;="&amp;DataExtract[[#This Row],[Random]])</f>
        <v>53</v>
      </c>
    </row>
    <row r="183" spans="1:15" ht="39.6">
      <c r="A183" s="51" t="s">
        <v>1257</v>
      </c>
      <c r="B183" s="52" t="s">
        <v>1258</v>
      </c>
      <c r="C183" s="53" t="s">
        <v>1259</v>
      </c>
      <c r="D183" s="54" t="s">
        <v>57</v>
      </c>
      <c r="E183" s="55" t="s">
        <v>197</v>
      </c>
      <c r="F183" s="56" t="s">
        <v>1260</v>
      </c>
      <c r="G183" s="56" t="s">
        <v>1254</v>
      </c>
      <c r="H183" s="56" t="s">
        <v>41</v>
      </c>
      <c r="I183" s="56" t="s">
        <v>1255</v>
      </c>
      <c r="J183" s="57" t="s">
        <v>41</v>
      </c>
      <c r="K183" s="58" t="s">
        <v>1261</v>
      </c>
      <c r="L183" s="3" t="str">
        <f>VLOOKUP(DataExtract[[#This Row],[Technician]],'Technician List'!$A:$B,2,FALSE)</f>
        <v>Mandi, Joe</v>
      </c>
      <c r="M183" s="59">
        <f>DATEVALUE(TEXT(DataExtract[[#This Row],[Completed Time]], "MM/DD/YYYY"))</f>
        <v>45699</v>
      </c>
      <c r="N183" s="60">
        <f t="shared" ca="1" si="3"/>
        <v>0.55753402633951588</v>
      </c>
      <c r="O183" s="60">
        <f ca="1">COUNTIFS(DataExtract[Technician],DataExtract[[#This Row],[Technician]], DataExtract[Random], "&lt;="&amp;DataExtract[[#This Row],[Random]])</f>
        <v>11</v>
      </c>
    </row>
    <row r="184" spans="1:15" ht="26.45">
      <c r="A184" s="51" t="s">
        <v>1262</v>
      </c>
      <c r="B184" s="52" t="s">
        <v>1263</v>
      </c>
      <c r="C184" s="53" t="s">
        <v>1264</v>
      </c>
      <c r="D184" s="54" t="s">
        <v>57</v>
      </c>
      <c r="E184" s="55" t="s">
        <v>391</v>
      </c>
      <c r="F184" s="56" t="s">
        <v>1265</v>
      </c>
      <c r="G184" s="56" t="s">
        <v>1266</v>
      </c>
      <c r="H184" s="56" t="s">
        <v>41</v>
      </c>
      <c r="I184" s="56" t="s">
        <v>1267</v>
      </c>
      <c r="J184" s="57" t="s">
        <v>52</v>
      </c>
      <c r="K184" s="58" t="s">
        <v>1268</v>
      </c>
      <c r="L184" s="3" t="str">
        <f>VLOOKUP(DataExtract[[#This Row],[Technician]],'Technician List'!$A:$B,2,FALSE)</f>
        <v>Sanjuan, Sonja</v>
      </c>
      <c r="M184" s="59">
        <f>DATEVALUE(TEXT(DataExtract[[#This Row],[Completed Time]], "MM/DD/YYYY"))</f>
        <v>45706</v>
      </c>
      <c r="N184" s="60">
        <f t="shared" ca="1" si="3"/>
        <v>0.93782630643737874</v>
      </c>
      <c r="O184" s="60">
        <f ca="1">COUNTIFS(DataExtract[Technician],DataExtract[[#This Row],[Technician]], DataExtract[Random], "&lt;="&amp;DataExtract[[#This Row],[Random]])</f>
        <v>119</v>
      </c>
    </row>
    <row r="185" spans="1:15" ht="26.45">
      <c r="A185" s="51" t="s">
        <v>1269</v>
      </c>
      <c r="B185" s="52" t="s">
        <v>1270</v>
      </c>
      <c r="C185" s="53" t="s">
        <v>1271</v>
      </c>
      <c r="D185" s="54" t="s">
        <v>47</v>
      </c>
      <c r="E185" s="55" t="s">
        <v>73</v>
      </c>
      <c r="F185" s="56" t="s">
        <v>1272</v>
      </c>
      <c r="G185" s="56" t="s">
        <v>1273</v>
      </c>
      <c r="H185" s="56" t="s">
        <v>41</v>
      </c>
      <c r="I185" s="56" t="s">
        <v>1274</v>
      </c>
      <c r="J185" s="57" t="s">
        <v>41</v>
      </c>
      <c r="K185" s="58" t="s">
        <v>1275</v>
      </c>
      <c r="L185" s="3" t="str">
        <f>VLOOKUP(DataExtract[[#This Row],[Technician]],'Technician List'!$A:$B,2,FALSE)</f>
        <v>Sanjuan, Sonja</v>
      </c>
      <c r="M185" s="59">
        <f>DATEVALUE(TEXT(DataExtract[[#This Row],[Completed Time]], "MM/DD/YYYY"))</f>
        <v>45693</v>
      </c>
      <c r="N185" s="60">
        <f t="shared" ca="1" si="3"/>
        <v>0.99835323333971815</v>
      </c>
      <c r="O185" s="60">
        <f ca="1">COUNTIFS(DataExtract[Technician],DataExtract[[#This Row],[Technician]], DataExtract[Random], "&lt;="&amp;DataExtract[[#This Row],[Random]])</f>
        <v>49</v>
      </c>
    </row>
    <row r="186" spans="1:15" ht="39.6">
      <c r="A186" s="51" t="s">
        <v>1276</v>
      </c>
      <c r="B186" s="52" t="s">
        <v>1277</v>
      </c>
      <c r="C186" s="53" t="s">
        <v>1278</v>
      </c>
      <c r="D186" s="54" t="s">
        <v>57</v>
      </c>
      <c r="E186" s="55" t="s">
        <v>313</v>
      </c>
      <c r="F186" s="56" t="s">
        <v>1279</v>
      </c>
      <c r="G186" s="56" t="s">
        <v>1280</v>
      </c>
      <c r="H186" s="56" t="s">
        <v>41</v>
      </c>
      <c r="I186" s="56" t="s">
        <v>1281</v>
      </c>
      <c r="J186" s="57" t="s">
        <v>52</v>
      </c>
      <c r="K186" s="58" t="s">
        <v>1282</v>
      </c>
      <c r="L186" s="3" t="str">
        <f>VLOOKUP(DataExtract[[#This Row],[Technician]],'Technician List'!$A:$B,2,FALSE)</f>
        <v>Mandi, Joe</v>
      </c>
      <c r="M186" s="59">
        <f>DATEVALUE(TEXT(DataExtract[[#This Row],[Completed Time]], "MM/DD/YYYY"))</f>
        <v>45705</v>
      </c>
      <c r="N186" s="60">
        <f t="shared" ca="1" si="3"/>
        <v>0.83548033926730703</v>
      </c>
      <c r="O186" s="60">
        <f ca="1">COUNTIFS(DataExtract[Technician],DataExtract[[#This Row],[Technician]], DataExtract[Random], "&lt;="&amp;DataExtract[[#This Row],[Random]])</f>
        <v>58</v>
      </c>
    </row>
    <row r="187" spans="1:15" ht="26.45">
      <c r="A187" s="51" t="s">
        <v>1283</v>
      </c>
      <c r="B187" s="52" t="s">
        <v>1284</v>
      </c>
      <c r="C187" s="53" t="s">
        <v>1285</v>
      </c>
      <c r="D187" s="54" t="s">
        <v>47</v>
      </c>
      <c r="E187" s="55" t="s">
        <v>58</v>
      </c>
      <c r="F187" s="56" t="s">
        <v>1286</v>
      </c>
      <c r="G187" s="56" t="s">
        <v>1030</v>
      </c>
      <c r="H187" s="56" t="s">
        <v>52</v>
      </c>
      <c r="I187" s="56" t="s">
        <v>1031</v>
      </c>
      <c r="J187" s="57" t="s">
        <v>52</v>
      </c>
      <c r="K187" s="58" t="s">
        <v>1287</v>
      </c>
      <c r="L187" s="3" t="str">
        <f>VLOOKUP(DataExtract[[#This Row],[Technician]],'Technician List'!$A:$B,2,FALSE)</f>
        <v>Mandi, Joe</v>
      </c>
      <c r="M187" s="59">
        <f>DATEVALUE(TEXT(DataExtract[[#This Row],[Completed Time]], "MM/DD/YYYY"))</f>
        <v>45691</v>
      </c>
      <c r="N187" s="60">
        <f t="shared" ca="1" si="3"/>
        <v>0.43605902089857129</v>
      </c>
      <c r="O187" s="60">
        <f ca="1">COUNTIFS(DataExtract[Technician],DataExtract[[#This Row],[Technician]], DataExtract[Random], "&lt;="&amp;DataExtract[[#This Row],[Random]])</f>
        <v>14</v>
      </c>
    </row>
    <row r="188" spans="1:15" ht="39.6">
      <c r="A188" s="51" t="s">
        <v>1288</v>
      </c>
      <c r="B188" s="52" t="s">
        <v>1289</v>
      </c>
      <c r="C188" s="53" t="s">
        <v>1290</v>
      </c>
      <c r="D188" s="54" t="s">
        <v>47</v>
      </c>
      <c r="E188" s="55" t="s">
        <v>1291</v>
      </c>
      <c r="F188" s="56" t="s">
        <v>1286</v>
      </c>
      <c r="G188" s="56" t="s">
        <v>1292</v>
      </c>
      <c r="H188" s="56" t="s">
        <v>52</v>
      </c>
      <c r="I188" s="56" t="s">
        <v>1293</v>
      </c>
      <c r="J188" s="57" t="s">
        <v>52</v>
      </c>
      <c r="K188" s="58" t="s">
        <v>1294</v>
      </c>
      <c r="L188" s="3" t="str">
        <f>VLOOKUP(DataExtract[[#This Row],[Technician]],'Technician List'!$A:$B,2,FALSE)</f>
        <v>C M, Saravanan</v>
      </c>
      <c r="M188" s="59">
        <f>DATEVALUE(TEXT(DataExtract[[#This Row],[Completed Time]], "MM/DD/YYYY"))</f>
        <v>45692</v>
      </c>
      <c r="N188" s="60">
        <f t="shared" ca="1" si="3"/>
        <v>0.53289805341376739</v>
      </c>
      <c r="O188" s="60">
        <f ca="1">COUNTIFS(DataExtract[Technician],DataExtract[[#This Row],[Technician]], DataExtract[Random], "&lt;="&amp;DataExtract[[#This Row],[Random]])</f>
        <v>69</v>
      </c>
    </row>
    <row r="189" spans="1:15" ht="26.45">
      <c r="A189" s="51" t="s">
        <v>1295</v>
      </c>
      <c r="B189" s="52" t="s">
        <v>1296</v>
      </c>
      <c r="C189" s="53" t="s">
        <v>1297</v>
      </c>
      <c r="D189" s="54" t="s">
        <v>47</v>
      </c>
      <c r="E189" s="55" t="s">
        <v>73</v>
      </c>
      <c r="F189" s="56" t="s">
        <v>1298</v>
      </c>
      <c r="G189" s="56" t="s">
        <v>1299</v>
      </c>
      <c r="H189" s="56" t="s">
        <v>41</v>
      </c>
      <c r="I189" s="56" t="s">
        <v>1300</v>
      </c>
      <c r="J189" s="57" t="s">
        <v>52</v>
      </c>
      <c r="K189" s="58" t="s">
        <v>1301</v>
      </c>
      <c r="L189" s="3" t="str">
        <f>VLOOKUP(DataExtract[[#This Row],[Technician]],'Technician List'!$A:$B,2,FALSE)</f>
        <v>Sanjuan, Sonja</v>
      </c>
      <c r="M189" s="59">
        <f>DATEVALUE(TEXT(DataExtract[[#This Row],[Completed Time]], "MM/DD/YYYY"))</f>
        <v>45695</v>
      </c>
      <c r="N189" s="60">
        <f t="shared" ca="1" si="3"/>
        <v>0.31095076699579438</v>
      </c>
      <c r="O189" s="60">
        <f ca="1">COUNTIFS(DataExtract[Technician],DataExtract[[#This Row],[Technician]], DataExtract[Random], "&lt;="&amp;DataExtract[[#This Row],[Random]])</f>
        <v>20</v>
      </c>
    </row>
    <row r="190" spans="1:15" ht="39.6">
      <c r="A190" s="51" t="s">
        <v>1302</v>
      </c>
      <c r="B190" s="52" t="s">
        <v>1303</v>
      </c>
      <c r="C190" s="53" t="s">
        <v>1304</v>
      </c>
      <c r="D190" s="54" t="s">
        <v>57</v>
      </c>
      <c r="E190" s="55" t="s">
        <v>355</v>
      </c>
      <c r="F190" s="56" t="s">
        <v>1305</v>
      </c>
      <c r="G190" s="56" t="s">
        <v>1254</v>
      </c>
      <c r="H190" s="56" t="s">
        <v>41</v>
      </c>
      <c r="I190" s="56" t="s">
        <v>1255</v>
      </c>
      <c r="J190" s="57" t="s">
        <v>41</v>
      </c>
      <c r="K190" s="58" t="s">
        <v>1306</v>
      </c>
      <c r="L190" s="3" t="str">
        <f>VLOOKUP(DataExtract[[#This Row],[Technician]],'Technician List'!$A:$B,2,FALSE)</f>
        <v>Baldwin, Sharon</v>
      </c>
      <c r="M190" s="59">
        <f>DATEVALUE(TEXT(DataExtract[[#This Row],[Completed Time]], "MM/DD/YYYY"))</f>
        <v>45699</v>
      </c>
      <c r="N190" s="60">
        <f t="shared" ca="1" si="3"/>
        <v>0.2445903848578197</v>
      </c>
      <c r="O190" s="60">
        <f ca="1">COUNTIFS(DataExtract[Technician],DataExtract[[#This Row],[Technician]], DataExtract[Random], "&lt;="&amp;DataExtract[[#This Row],[Random]])</f>
        <v>4</v>
      </c>
    </row>
    <row r="191" spans="1:15" ht="26.45">
      <c r="A191" s="51" t="s">
        <v>1307</v>
      </c>
      <c r="B191" s="52" t="s">
        <v>1308</v>
      </c>
      <c r="C191" s="53" t="s">
        <v>1309</v>
      </c>
      <c r="D191" s="54" t="s">
        <v>47</v>
      </c>
      <c r="E191" s="55" t="s">
        <v>391</v>
      </c>
      <c r="F191" s="56" t="s">
        <v>1310</v>
      </c>
      <c r="G191" s="56" t="s">
        <v>1311</v>
      </c>
      <c r="H191" s="56" t="s">
        <v>41</v>
      </c>
      <c r="I191" s="56" t="s">
        <v>1312</v>
      </c>
      <c r="J191" s="57" t="s">
        <v>52</v>
      </c>
      <c r="K191" s="58" t="s">
        <v>1313</v>
      </c>
      <c r="L191" s="3" t="str">
        <f>VLOOKUP(DataExtract[[#This Row],[Technician]],'Technician List'!$A:$B,2,FALSE)</f>
        <v>Sanjuan, Sonja</v>
      </c>
      <c r="M191" s="59">
        <f>DATEVALUE(TEXT(DataExtract[[#This Row],[Completed Time]], "MM/DD/YYYY"))</f>
        <v>45693</v>
      </c>
      <c r="N191" s="60">
        <f t="shared" ca="1" si="3"/>
        <v>0.15518224998458008</v>
      </c>
      <c r="O191" s="60">
        <f ca="1">COUNTIFS(DataExtract[Technician],DataExtract[[#This Row],[Technician]], DataExtract[Random], "&lt;="&amp;DataExtract[[#This Row],[Random]])</f>
        <v>24</v>
      </c>
    </row>
    <row r="192" spans="1:15" ht="26.45">
      <c r="A192" s="51" t="s">
        <v>1314</v>
      </c>
      <c r="B192" s="52" t="s">
        <v>1315</v>
      </c>
      <c r="C192" s="53" t="s">
        <v>1316</v>
      </c>
      <c r="D192" s="54" t="s">
        <v>57</v>
      </c>
      <c r="E192" s="55" t="s">
        <v>313</v>
      </c>
      <c r="F192" s="56" t="s">
        <v>1317</v>
      </c>
      <c r="G192" s="56" t="s">
        <v>1318</v>
      </c>
      <c r="H192" s="56" t="s">
        <v>41</v>
      </c>
      <c r="I192" s="56" t="s">
        <v>1319</v>
      </c>
      <c r="J192" s="57" t="s">
        <v>52</v>
      </c>
      <c r="K192" s="58" t="s">
        <v>1320</v>
      </c>
      <c r="L192" s="3" t="str">
        <f>VLOOKUP(DataExtract[[#This Row],[Technician]],'Technician List'!$A:$B,2,FALSE)</f>
        <v>Mandi, Joe</v>
      </c>
      <c r="M192" s="59">
        <f>DATEVALUE(TEXT(DataExtract[[#This Row],[Completed Time]], "MM/DD/YYYY"))</f>
        <v>45709</v>
      </c>
      <c r="N192" s="60">
        <f t="shared" ca="1" si="3"/>
        <v>9.1560427201819339E-2</v>
      </c>
      <c r="O192" s="60">
        <f ca="1">COUNTIFS(DataExtract[Technician],DataExtract[[#This Row],[Technician]], DataExtract[Random], "&lt;="&amp;DataExtract[[#This Row],[Random]])</f>
        <v>8</v>
      </c>
    </row>
    <row r="193" spans="1:15" ht="26.45">
      <c r="A193" s="51" t="s">
        <v>1321</v>
      </c>
      <c r="B193" s="52" t="s">
        <v>1322</v>
      </c>
      <c r="C193" s="53" t="s">
        <v>1323</v>
      </c>
      <c r="D193" s="54" t="s">
        <v>47</v>
      </c>
      <c r="E193" s="55" t="s">
        <v>684</v>
      </c>
      <c r="F193" s="56" t="s">
        <v>1324</v>
      </c>
      <c r="G193" s="56" t="s">
        <v>1325</v>
      </c>
      <c r="H193" s="56" t="s">
        <v>52</v>
      </c>
      <c r="I193" s="56" t="s">
        <v>1326</v>
      </c>
      <c r="J193" s="57" t="s">
        <v>52</v>
      </c>
      <c r="K193" s="58" t="s">
        <v>1327</v>
      </c>
      <c r="L193" s="3" t="str">
        <f>VLOOKUP(DataExtract[[#This Row],[Technician]],'Technician List'!$A:$B,2,FALSE)</f>
        <v>C M, Saravanan</v>
      </c>
      <c r="M193" s="59">
        <f>DATEVALUE(TEXT(DataExtract[[#This Row],[Completed Time]], "MM/DD/YYYY"))</f>
        <v>45696</v>
      </c>
      <c r="N193" s="60">
        <f t="shared" ca="1" si="3"/>
        <v>0.39881555767320631</v>
      </c>
      <c r="O193" s="60">
        <f ca="1">COUNTIFS(DataExtract[Technician],DataExtract[[#This Row],[Technician]], DataExtract[Random], "&lt;="&amp;DataExtract[[#This Row],[Random]])</f>
        <v>24</v>
      </c>
    </row>
    <row r="194" spans="1:15" ht="26.45">
      <c r="A194" s="51" t="s">
        <v>1328</v>
      </c>
      <c r="B194" s="52" t="s">
        <v>1329</v>
      </c>
      <c r="C194" s="53" t="s">
        <v>1330</v>
      </c>
      <c r="D194" s="54" t="s">
        <v>57</v>
      </c>
      <c r="E194" s="55" t="s">
        <v>313</v>
      </c>
      <c r="F194" s="56" t="s">
        <v>1331</v>
      </c>
      <c r="G194" s="56" t="s">
        <v>1332</v>
      </c>
      <c r="H194" s="56" t="s">
        <v>41</v>
      </c>
      <c r="I194" s="56" t="s">
        <v>1333</v>
      </c>
      <c r="J194" s="57" t="s">
        <v>41</v>
      </c>
      <c r="K194" s="58" t="s">
        <v>1334</v>
      </c>
      <c r="L194" s="3" t="str">
        <f>VLOOKUP(DataExtract[[#This Row],[Technician]],'Technician List'!$A:$B,2,FALSE)</f>
        <v>Mandi, Joe</v>
      </c>
      <c r="M194" s="59">
        <f>DATEVALUE(TEXT(DataExtract[[#This Row],[Completed Time]], "MM/DD/YYYY"))</f>
        <v>45701</v>
      </c>
      <c r="N194" s="60">
        <f t="shared" ca="1" si="3"/>
        <v>3.4893763780791121E-3</v>
      </c>
      <c r="O194" s="60">
        <f ca="1">COUNTIFS(DataExtract[Technician],DataExtract[[#This Row],[Technician]], DataExtract[Random], "&lt;="&amp;DataExtract[[#This Row],[Random]])</f>
        <v>1</v>
      </c>
    </row>
    <row r="195" spans="1:15" ht="26.45">
      <c r="A195" s="51" t="s">
        <v>1335</v>
      </c>
      <c r="B195" s="52" t="s">
        <v>1336</v>
      </c>
      <c r="C195" s="53" t="s">
        <v>740</v>
      </c>
      <c r="D195" s="54" t="s">
        <v>57</v>
      </c>
      <c r="E195" s="55" t="s">
        <v>313</v>
      </c>
      <c r="F195" s="56" t="s">
        <v>1337</v>
      </c>
      <c r="G195" s="56" t="s">
        <v>1338</v>
      </c>
      <c r="H195" s="56" t="s">
        <v>41</v>
      </c>
      <c r="I195" s="56" t="s">
        <v>1339</v>
      </c>
      <c r="J195" s="57" t="s">
        <v>52</v>
      </c>
      <c r="K195" s="58" t="s">
        <v>1340</v>
      </c>
      <c r="L195" s="3" t="str">
        <f>VLOOKUP(DataExtract[[#This Row],[Technician]],'Technician List'!$A:$B,2,FALSE)</f>
        <v>Mandi, Joe</v>
      </c>
      <c r="M195" s="59">
        <f>DATEVALUE(TEXT(DataExtract[[#This Row],[Completed Time]], "MM/DD/YYYY"))</f>
        <v>45714</v>
      </c>
      <c r="N195" s="60">
        <f t="shared" ref="N195:N258" ca="1" si="4">RAND()</f>
        <v>0.84397988683231373</v>
      </c>
      <c r="O195" s="60">
        <f ca="1">COUNTIFS(DataExtract[Technician],DataExtract[[#This Row],[Technician]], DataExtract[Random], "&lt;="&amp;DataExtract[[#This Row],[Random]])</f>
        <v>60</v>
      </c>
    </row>
    <row r="196" spans="1:15" ht="26.45">
      <c r="A196" s="51" t="s">
        <v>1341</v>
      </c>
      <c r="B196" s="52" t="s">
        <v>1342</v>
      </c>
      <c r="C196" s="53" t="s">
        <v>1343</v>
      </c>
      <c r="D196" s="54" t="s">
        <v>47</v>
      </c>
      <c r="E196" s="55" t="s">
        <v>1049</v>
      </c>
      <c r="F196" s="56" t="s">
        <v>1344</v>
      </c>
      <c r="G196" s="56" t="s">
        <v>1345</v>
      </c>
      <c r="H196" s="56" t="s">
        <v>41</v>
      </c>
      <c r="I196" s="56" t="s">
        <v>1346</v>
      </c>
      <c r="J196" s="57" t="s">
        <v>52</v>
      </c>
      <c r="K196" s="58" t="s">
        <v>1347</v>
      </c>
      <c r="L196" s="3" t="str">
        <f>VLOOKUP(DataExtract[[#This Row],[Technician]],'Technician List'!$A:$B,2,FALSE)</f>
        <v>C M, Saravanan</v>
      </c>
      <c r="M196" s="59">
        <f>DATEVALUE(TEXT(DataExtract[[#This Row],[Completed Time]], "MM/DD/YYYY"))</f>
        <v>45691</v>
      </c>
      <c r="N196" s="60">
        <f t="shared" ca="1" si="4"/>
        <v>0.57859812403854849</v>
      </c>
      <c r="O196" s="60">
        <f ca="1">COUNTIFS(DataExtract[Technician],DataExtract[[#This Row],[Technician]], DataExtract[Random], "&lt;="&amp;DataExtract[[#This Row],[Random]])</f>
        <v>77</v>
      </c>
    </row>
    <row r="197" spans="1:15" ht="26.45">
      <c r="A197" s="51" t="s">
        <v>1348</v>
      </c>
      <c r="B197" s="52" t="s">
        <v>1349</v>
      </c>
      <c r="C197" s="53" t="s">
        <v>1350</v>
      </c>
      <c r="D197" s="54" t="s">
        <v>47</v>
      </c>
      <c r="E197" s="55" t="s">
        <v>1106</v>
      </c>
      <c r="F197" s="56" t="s">
        <v>1351</v>
      </c>
      <c r="G197" s="56" t="s">
        <v>1352</v>
      </c>
      <c r="H197" s="56" t="s">
        <v>41</v>
      </c>
      <c r="I197" s="56" t="s">
        <v>1353</v>
      </c>
      <c r="J197" s="57" t="s">
        <v>52</v>
      </c>
      <c r="K197" s="58" t="s">
        <v>1354</v>
      </c>
      <c r="L197" s="3" t="str">
        <f>VLOOKUP(DataExtract[[#This Row],[Technician]],'Technician List'!$A:$B,2,FALSE)</f>
        <v>Mandi, Joe</v>
      </c>
      <c r="M197" s="59">
        <f>DATEVALUE(TEXT(DataExtract[[#This Row],[Completed Time]], "MM/DD/YYYY"))</f>
        <v>45692</v>
      </c>
      <c r="N197" s="60">
        <f t="shared" ca="1" si="4"/>
        <v>0.31653207813543305</v>
      </c>
      <c r="O197" s="60">
        <f ca="1">COUNTIFS(DataExtract[Technician],DataExtract[[#This Row],[Technician]], DataExtract[Random], "&lt;="&amp;DataExtract[[#This Row],[Random]])</f>
        <v>10</v>
      </c>
    </row>
    <row r="198" spans="1:15" ht="26.45">
      <c r="A198" s="51" t="s">
        <v>1355</v>
      </c>
      <c r="B198" s="52" t="s">
        <v>1356</v>
      </c>
      <c r="C198" s="53" t="s">
        <v>1227</v>
      </c>
      <c r="D198" s="54" t="s">
        <v>47</v>
      </c>
      <c r="E198" s="55" t="s">
        <v>1117</v>
      </c>
      <c r="F198" s="56" t="s">
        <v>1357</v>
      </c>
      <c r="G198" s="56" t="s">
        <v>1358</v>
      </c>
      <c r="H198" s="56" t="s">
        <v>41</v>
      </c>
      <c r="I198" s="56" t="s">
        <v>1359</v>
      </c>
      <c r="J198" s="57" t="s">
        <v>52</v>
      </c>
      <c r="K198" s="58" t="s">
        <v>1360</v>
      </c>
      <c r="L198" s="3" t="str">
        <f>VLOOKUP(DataExtract[[#This Row],[Technician]],'Technician List'!$A:$B,2,FALSE)</f>
        <v>C M, Saravanan</v>
      </c>
      <c r="M198" s="59">
        <f>DATEVALUE(TEXT(DataExtract[[#This Row],[Completed Time]], "MM/DD/YYYY"))</f>
        <v>45694</v>
      </c>
      <c r="N198" s="60">
        <f t="shared" ca="1" si="4"/>
        <v>0.79553993625286379</v>
      </c>
      <c r="O198" s="60">
        <f ca="1">COUNTIFS(DataExtract[Technician],DataExtract[[#This Row],[Technician]], DataExtract[Random], "&lt;="&amp;DataExtract[[#This Row],[Random]])</f>
        <v>52</v>
      </c>
    </row>
    <row r="199" spans="1:15" ht="26.45">
      <c r="A199" s="51" t="s">
        <v>1361</v>
      </c>
      <c r="B199" s="52" t="s">
        <v>1362</v>
      </c>
      <c r="C199" s="53" t="s">
        <v>1363</v>
      </c>
      <c r="D199" s="54" t="s">
        <v>47</v>
      </c>
      <c r="E199" s="55" t="s">
        <v>1364</v>
      </c>
      <c r="F199" s="56" t="s">
        <v>1365</v>
      </c>
      <c r="G199" s="56" t="s">
        <v>1030</v>
      </c>
      <c r="H199" s="56" t="s">
        <v>52</v>
      </c>
      <c r="I199" s="56" t="s">
        <v>1031</v>
      </c>
      <c r="J199" s="57" t="s">
        <v>52</v>
      </c>
      <c r="K199" s="58" t="s">
        <v>1366</v>
      </c>
      <c r="L199" s="3" t="str">
        <f>VLOOKUP(DataExtract[[#This Row],[Technician]],'Technician List'!$A:$B,2,FALSE)</f>
        <v>Smith, Sean</v>
      </c>
      <c r="M199" s="59">
        <f>DATEVALUE(TEXT(DataExtract[[#This Row],[Completed Time]], "MM/DD/YYYY"))</f>
        <v>45692</v>
      </c>
      <c r="N199" s="60">
        <f t="shared" ca="1" si="4"/>
        <v>0.52301802953769849</v>
      </c>
      <c r="O199" s="60">
        <f ca="1">COUNTIFS(DataExtract[Technician],DataExtract[[#This Row],[Technician]], DataExtract[Random], "&lt;="&amp;DataExtract[[#This Row],[Random]])</f>
        <v>2</v>
      </c>
    </row>
    <row r="200" spans="1:15" ht="26.45">
      <c r="A200" s="51" t="s">
        <v>1367</v>
      </c>
      <c r="B200" s="52" t="s">
        <v>1368</v>
      </c>
      <c r="C200" s="53" t="s">
        <v>1009</v>
      </c>
      <c r="D200" s="54" t="s">
        <v>47</v>
      </c>
      <c r="E200" s="55" t="s">
        <v>103</v>
      </c>
      <c r="F200" s="56" t="s">
        <v>1369</v>
      </c>
      <c r="G200" s="56" t="s">
        <v>1370</v>
      </c>
      <c r="H200" s="56" t="s">
        <v>41</v>
      </c>
      <c r="I200" s="56" t="s">
        <v>1371</v>
      </c>
      <c r="J200" s="57" t="s">
        <v>52</v>
      </c>
      <c r="K200" s="58" t="s">
        <v>1084</v>
      </c>
      <c r="L200" s="3" t="str">
        <f>VLOOKUP(DataExtract[[#This Row],[Technician]],'Technician List'!$A:$B,2,FALSE)</f>
        <v>Sinha, Mahesh</v>
      </c>
      <c r="M200" s="59">
        <f>DATEVALUE(TEXT(DataExtract[[#This Row],[Completed Time]], "MM/DD/YYYY"))</f>
        <v>45707</v>
      </c>
      <c r="N200" s="60">
        <f t="shared" ca="1" si="4"/>
        <v>0.20073381212135444</v>
      </c>
      <c r="O200" s="60">
        <f ca="1">COUNTIFS(DataExtract[Technician],DataExtract[[#This Row],[Technician]], DataExtract[Random], "&lt;="&amp;DataExtract[[#This Row],[Random]])</f>
        <v>14</v>
      </c>
    </row>
    <row r="201" spans="1:15" ht="26.45">
      <c r="A201" s="51" t="s">
        <v>1372</v>
      </c>
      <c r="B201" s="52" t="s">
        <v>1373</v>
      </c>
      <c r="C201" s="53" t="s">
        <v>1374</v>
      </c>
      <c r="D201" s="54" t="s">
        <v>47</v>
      </c>
      <c r="E201" s="55" t="s">
        <v>103</v>
      </c>
      <c r="F201" s="56" t="s">
        <v>1375</v>
      </c>
      <c r="G201" s="56" t="s">
        <v>1376</v>
      </c>
      <c r="H201" s="56" t="s">
        <v>41</v>
      </c>
      <c r="I201" s="56" t="s">
        <v>1377</v>
      </c>
      <c r="J201" s="57" t="s">
        <v>52</v>
      </c>
      <c r="K201" s="58" t="s">
        <v>1378</v>
      </c>
      <c r="L201" s="3" t="str">
        <f>VLOOKUP(DataExtract[[#This Row],[Technician]],'Technician List'!$A:$B,2,FALSE)</f>
        <v>Sinha, Mahesh</v>
      </c>
      <c r="M201" s="59">
        <f>DATEVALUE(TEXT(DataExtract[[#This Row],[Completed Time]], "MM/DD/YYYY"))</f>
        <v>45705</v>
      </c>
      <c r="N201" s="60">
        <f t="shared" ca="1" si="4"/>
        <v>0.4258525092748503</v>
      </c>
      <c r="O201" s="60">
        <f ca="1">COUNTIFS(DataExtract[Technician],DataExtract[[#This Row],[Technician]], DataExtract[Random], "&lt;="&amp;DataExtract[[#This Row],[Random]])</f>
        <v>33</v>
      </c>
    </row>
    <row r="202" spans="1:15" ht="26.45">
      <c r="A202" s="51" t="s">
        <v>1379</v>
      </c>
      <c r="B202" s="52" t="s">
        <v>1380</v>
      </c>
      <c r="C202" s="53" t="s">
        <v>1381</v>
      </c>
      <c r="D202" s="54" t="s">
        <v>47</v>
      </c>
      <c r="E202" s="55" t="s">
        <v>103</v>
      </c>
      <c r="F202" s="56" t="s">
        <v>1382</v>
      </c>
      <c r="G202" s="56" t="s">
        <v>1383</v>
      </c>
      <c r="H202" s="56" t="s">
        <v>52</v>
      </c>
      <c r="I202" s="56" t="s">
        <v>1384</v>
      </c>
      <c r="J202" s="57" t="s">
        <v>52</v>
      </c>
      <c r="K202" s="58" t="s">
        <v>1385</v>
      </c>
      <c r="L202" s="3" t="str">
        <f>VLOOKUP(DataExtract[[#This Row],[Technician]],'Technician List'!$A:$B,2,FALSE)</f>
        <v>Sinha, Mahesh</v>
      </c>
      <c r="M202" s="59">
        <f>DATEVALUE(TEXT(DataExtract[[#This Row],[Completed Time]], "MM/DD/YYYY"))</f>
        <v>45707</v>
      </c>
      <c r="N202" s="60">
        <f t="shared" ca="1" si="4"/>
        <v>0.2638572647091264</v>
      </c>
      <c r="O202" s="60">
        <f ca="1">COUNTIFS(DataExtract[Technician],DataExtract[[#This Row],[Technician]], DataExtract[Random], "&lt;="&amp;DataExtract[[#This Row],[Random]])</f>
        <v>18</v>
      </c>
    </row>
    <row r="203" spans="1:15" ht="26.45">
      <c r="A203" s="51" t="s">
        <v>1386</v>
      </c>
      <c r="B203" s="52" t="s">
        <v>1387</v>
      </c>
      <c r="C203" s="53" t="s">
        <v>1388</v>
      </c>
      <c r="D203" s="54" t="s">
        <v>47</v>
      </c>
      <c r="E203" s="55" t="s">
        <v>103</v>
      </c>
      <c r="F203" s="56" t="s">
        <v>1389</v>
      </c>
      <c r="G203" s="56" t="s">
        <v>1390</v>
      </c>
      <c r="H203" s="56" t="s">
        <v>41</v>
      </c>
      <c r="I203" s="56" t="s">
        <v>1391</v>
      </c>
      <c r="J203" s="57" t="s">
        <v>52</v>
      </c>
      <c r="K203" s="58" t="s">
        <v>1392</v>
      </c>
      <c r="L203" s="3" t="str">
        <f>VLOOKUP(DataExtract[[#This Row],[Technician]],'Technician List'!$A:$B,2,FALSE)</f>
        <v>Sinha, Mahesh</v>
      </c>
      <c r="M203" s="59">
        <f>DATEVALUE(TEXT(DataExtract[[#This Row],[Completed Time]], "MM/DD/YYYY"))</f>
        <v>45698</v>
      </c>
      <c r="N203" s="60">
        <f t="shared" ca="1" si="4"/>
        <v>0.70105809117024243</v>
      </c>
      <c r="O203" s="60">
        <f ca="1">COUNTIFS(DataExtract[Technician],DataExtract[[#This Row],[Technician]], DataExtract[Random], "&lt;="&amp;DataExtract[[#This Row],[Random]])</f>
        <v>51</v>
      </c>
    </row>
    <row r="204" spans="1:15" ht="26.45">
      <c r="A204" s="51" t="s">
        <v>1393</v>
      </c>
      <c r="B204" s="52" t="s">
        <v>1394</v>
      </c>
      <c r="C204" s="53" t="s">
        <v>1388</v>
      </c>
      <c r="D204" s="54" t="s">
        <v>47</v>
      </c>
      <c r="E204" s="55" t="s">
        <v>103</v>
      </c>
      <c r="F204" s="56" t="s">
        <v>1395</v>
      </c>
      <c r="G204" s="56" t="s">
        <v>1396</v>
      </c>
      <c r="H204" s="56" t="s">
        <v>41</v>
      </c>
      <c r="I204" s="56" t="s">
        <v>1397</v>
      </c>
      <c r="J204" s="57" t="s">
        <v>52</v>
      </c>
      <c r="K204" s="58" t="s">
        <v>1398</v>
      </c>
      <c r="L204" s="3" t="str">
        <f>VLOOKUP(DataExtract[[#This Row],[Technician]],'Technician List'!$A:$B,2,FALSE)</f>
        <v>Sinha, Mahesh</v>
      </c>
      <c r="M204" s="59">
        <f>DATEVALUE(TEXT(DataExtract[[#This Row],[Completed Time]], "MM/DD/YYYY"))</f>
        <v>45698</v>
      </c>
      <c r="N204" s="60">
        <f t="shared" ca="1" si="4"/>
        <v>7.236692752042817E-2</v>
      </c>
      <c r="O204" s="60">
        <f ca="1">COUNTIFS(DataExtract[Technician],DataExtract[[#This Row],[Technician]], DataExtract[Random], "&lt;="&amp;DataExtract[[#This Row],[Random]])</f>
        <v>4</v>
      </c>
    </row>
    <row r="205" spans="1:15" ht="26.45">
      <c r="A205" s="51" t="s">
        <v>1399</v>
      </c>
      <c r="B205" s="52" t="s">
        <v>1400</v>
      </c>
      <c r="C205" s="53" t="s">
        <v>1401</v>
      </c>
      <c r="D205" s="54" t="s">
        <v>47</v>
      </c>
      <c r="E205" s="55" t="s">
        <v>1402</v>
      </c>
      <c r="F205" s="56" t="s">
        <v>1403</v>
      </c>
      <c r="G205" s="56" t="s">
        <v>1404</v>
      </c>
      <c r="H205" s="56" t="s">
        <v>41</v>
      </c>
      <c r="I205" s="56" t="s">
        <v>1405</v>
      </c>
      <c r="J205" s="57" t="s">
        <v>52</v>
      </c>
      <c r="K205" s="58" t="s">
        <v>1406</v>
      </c>
      <c r="L205" s="3" t="str">
        <f>VLOOKUP(DataExtract[[#This Row],[Technician]],'Technician List'!$A:$B,2,FALSE)</f>
        <v>Sinha, Mahesh</v>
      </c>
      <c r="M205" s="59">
        <f>DATEVALUE(TEXT(DataExtract[[#This Row],[Completed Time]], "MM/DD/YYYY"))</f>
        <v>45691</v>
      </c>
      <c r="N205" s="60">
        <f t="shared" ca="1" si="4"/>
        <v>0.917936865284115</v>
      </c>
      <c r="O205" s="60">
        <f ca="1">COUNTIFS(DataExtract[Technician],DataExtract[[#This Row],[Technician]], DataExtract[Random], "&lt;="&amp;DataExtract[[#This Row],[Random]])</f>
        <v>81</v>
      </c>
    </row>
    <row r="206" spans="1:15" ht="26.45">
      <c r="A206" s="51" t="s">
        <v>1407</v>
      </c>
      <c r="B206" s="52" t="s">
        <v>1408</v>
      </c>
      <c r="C206" s="53" t="s">
        <v>1409</v>
      </c>
      <c r="D206" s="54" t="s">
        <v>47</v>
      </c>
      <c r="E206" s="55" t="s">
        <v>1002</v>
      </c>
      <c r="F206" s="56" t="s">
        <v>1410</v>
      </c>
      <c r="G206" s="56" t="s">
        <v>1411</v>
      </c>
      <c r="H206" s="56" t="s">
        <v>41</v>
      </c>
      <c r="I206" s="56" t="s">
        <v>1412</v>
      </c>
      <c r="J206" s="57" t="s">
        <v>52</v>
      </c>
      <c r="K206" s="58" t="s">
        <v>1413</v>
      </c>
      <c r="L206" s="3" t="str">
        <f>VLOOKUP(DataExtract[[#This Row],[Technician]],'Technician List'!$A:$B,2,FALSE)</f>
        <v>Sinha, Mahesh</v>
      </c>
      <c r="M206" s="59">
        <f>DATEVALUE(TEXT(DataExtract[[#This Row],[Completed Time]], "MM/DD/YYYY"))</f>
        <v>45691</v>
      </c>
      <c r="N206" s="60">
        <f t="shared" ca="1" si="4"/>
        <v>0.80793997403052231</v>
      </c>
      <c r="O206" s="60">
        <f ca="1">COUNTIFS(DataExtract[Technician],DataExtract[[#This Row],[Technician]], DataExtract[Random], "&lt;="&amp;DataExtract[[#This Row],[Random]])</f>
        <v>131</v>
      </c>
    </row>
    <row r="207" spans="1:15" ht="26.45">
      <c r="A207" s="51" t="s">
        <v>1414</v>
      </c>
      <c r="B207" s="52" t="s">
        <v>1415</v>
      </c>
      <c r="C207" s="53" t="s">
        <v>1416</v>
      </c>
      <c r="D207" s="54" t="s">
        <v>47</v>
      </c>
      <c r="E207" s="55" t="s">
        <v>547</v>
      </c>
      <c r="F207" s="56" t="s">
        <v>1417</v>
      </c>
      <c r="G207" s="56" t="s">
        <v>1418</v>
      </c>
      <c r="H207" s="56" t="s">
        <v>41</v>
      </c>
      <c r="I207" s="56" t="s">
        <v>1419</v>
      </c>
      <c r="J207" s="57" t="s">
        <v>52</v>
      </c>
      <c r="K207" s="58" t="s">
        <v>1420</v>
      </c>
      <c r="L207" s="3" t="str">
        <f>VLOOKUP(DataExtract[[#This Row],[Technician]],'Technician List'!$A:$B,2,FALSE)</f>
        <v>Sanjuan, Sonja</v>
      </c>
      <c r="M207" s="59">
        <f>DATEVALUE(TEXT(DataExtract[[#This Row],[Completed Time]], "MM/DD/YYYY"))</f>
        <v>45691</v>
      </c>
      <c r="N207" s="60">
        <f t="shared" ca="1" si="4"/>
        <v>0.72316426031591319</v>
      </c>
      <c r="O207" s="60">
        <f ca="1">COUNTIFS(DataExtract[Technician],DataExtract[[#This Row],[Technician]], DataExtract[Random], "&lt;="&amp;DataExtract[[#This Row],[Random]])</f>
        <v>48</v>
      </c>
    </row>
    <row r="208" spans="1:15" ht="26.45">
      <c r="A208" s="51" t="s">
        <v>1421</v>
      </c>
      <c r="B208" s="52" t="s">
        <v>1422</v>
      </c>
      <c r="C208" s="53" t="s">
        <v>1423</v>
      </c>
      <c r="D208" s="54" t="s">
        <v>47</v>
      </c>
      <c r="E208" s="55" t="s">
        <v>73</v>
      </c>
      <c r="F208" s="56" t="s">
        <v>1424</v>
      </c>
      <c r="G208" s="56" t="s">
        <v>1425</v>
      </c>
      <c r="H208" s="56" t="s">
        <v>41</v>
      </c>
      <c r="I208" s="56" t="s">
        <v>1426</v>
      </c>
      <c r="J208" s="57" t="s">
        <v>41</v>
      </c>
      <c r="K208" s="58" t="s">
        <v>1427</v>
      </c>
      <c r="L208" s="3" t="str">
        <f>VLOOKUP(DataExtract[[#This Row],[Technician]],'Technician List'!$A:$B,2,FALSE)</f>
        <v>Sanjuan, Sonja</v>
      </c>
      <c r="M208" s="59">
        <f>DATEVALUE(TEXT(DataExtract[[#This Row],[Completed Time]], "MM/DD/YYYY"))</f>
        <v>45693</v>
      </c>
      <c r="N208" s="60">
        <f t="shared" ca="1" si="4"/>
        <v>3.8324741386057792E-2</v>
      </c>
      <c r="O208" s="60">
        <f ca="1">COUNTIFS(DataExtract[Technician],DataExtract[[#This Row],[Technician]], DataExtract[Random], "&lt;="&amp;DataExtract[[#This Row],[Random]])</f>
        <v>5</v>
      </c>
    </row>
    <row r="209" spans="1:15" ht="26.45">
      <c r="A209" s="51" t="s">
        <v>1428</v>
      </c>
      <c r="B209" s="52" t="s">
        <v>1429</v>
      </c>
      <c r="C209" s="53" t="s">
        <v>630</v>
      </c>
      <c r="D209" s="54" t="s">
        <v>47</v>
      </c>
      <c r="E209" s="55" t="s">
        <v>48</v>
      </c>
      <c r="F209" s="56" t="s">
        <v>1430</v>
      </c>
      <c r="G209" s="56" t="s">
        <v>1431</v>
      </c>
      <c r="H209" s="56" t="s">
        <v>41</v>
      </c>
      <c r="I209" s="56" t="s">
        <v>1432</v>
      </c>
      <c r="J209" s="57" t="s">
        <v>41</v>
      </c>
      <c r="K209" s="58" t="s">
        <v>1433</v>
      </c>
      <c r="L209" s="3" t="str">
        <f>VLOOKUP(DataExtract[[#This Row],[Technician]],'Technician List'!$A:$B,2,FALSE)</f>
        <v>C M, Saravanan</v>
      </c>
      <c r="M209" s="59">
        <f>DATEVALUE(TEXT(DataExtract[[#This Row],[Completed Time]], "MM/DD/YYYY"))</f>
        <v>45692</v>
      </c>
      <c r="N209" s="60">
        <f t="shared" ca="1" si="4"/>
        <v>0.87830576158010876</v>
      </c>
      <c r="O209" s="60">
        <f ca="1">COUNTIFS(DataExtract[Technician],DataExtract[[#This Row],[Technician]], DataExtract[Random], "&lt;="&amp;DataExtract[[#This Row],[Random]])</f>
        <v>70</v>
      </c>
    </row>
    <row r="210" spans="1:15" ht="26.45">
      <c r="A210" s="51" t="s">
        <v>1434</v>
      </c>
      <c r="B210" s="52" t="s">
        <v>1435</v>
      </c>
      <c r="C210" s="53" t="s">
        <v>1436</v>
      </c>
      <c r="D210" s="54" t="s">
        <v>47</v>
      </c>
      <c r="E210" s="55" t="s">
        <v>1437</v>
      </c>
      <c r="F210" s="56" t="s">
        <v>1438</v>
      </c>
      <c r="G210" s="56" t="s">
        <v>1030</v>
      </c>
      <c r="H210" s="56" t="s">
        <v>52</v>
      </c>
      <c r="I210" s="56" t="s">
        <v>1031</v>
      </c>
      <c r="J210" s="57" t="s">
        <v>52</v>
      </c>
      <c r="K210" s="58" t="s">
        <v>1439</v>
      </c>
      <c r="L210" s="3" t="str">
        <f>VLOOKUP(DataExtract[[#This Row],[Technician]],'Technician List'!$A:$B,2,FALSE)</f>
        <v>Sanjuan, Sonja</v>
      </c>
      <c r="M210" s="59">
        <f>DATEVALUE(TEXT(DataExtract[[#This Row],[Completed Time]], "MM/DD/YYYY"))</f>
        <v>45691</v>
      </c>
      <c r="N210" s="60">
        <f t="shared" ca="1" si="4"/>
        <v>4.3356356763454507E-2</v>
      </c>
      <c r="O210" s="60">
        <f ca="1">COUNTIFS(DataExtract[Technician],DataExtract[[#This Row],[Technician]], DataExtract[Random], "&lt;="&amp;DataExtract[[#This Row],[Random]])</f>
        <v>2</v>
      </c>
    </row>
    <row r="211" spans="1:15" ht="26.45">
      <c r="A211" s="51" t="s">
        <v>1440</v>
      </c>
      <c r="B211" s="52" t="s">
        <v>1441</v>
      </c>
      <c r="C211" s="53" t="s">
        <v>1016</v>
      </c>
      <c r="D211" s="54" t="s">
        <v>47</v>
      </c>
      <c r="E211" s="55" t="s">
        <v>236</v>
      </c>
      <c r="F211" s="56" t="s">
        <v>1442</v>
      </c>
      <c r="G211" s="56" t="s">
        <v>1443</v>
      </c>
      <c r="H211" s="56" t="s">
        <v>52</v>
      </c>
      <c r="I211" s="56" t="s">
        <v>1444</v>
      </c>
      <c r="J211" s="57" t="s">
        <v>52</v>
      </c>
      <c r="K211" s="58" t="s">
        <v>1445</v>
      </c>
      <c r="L211" s="3" t="str">
        <f>VLOOKUP(DataExtract[[#This Row],[Technician]],'Technician List'!$A:$B,2,FALSE)</f>
        <v>Baldwin, Sharon</v>
      </c>
      <c r="M211" s="59">
        <f>DATEVALUE(TEXT(DataExtract[[#This Row],[Completed Time]], "MM/DD/YYYY"))</f>
        <v>45691</v>
      </c>
      <c r="N211" s="60">
        <f t="shared" ca="1" si="4"/>
        <v>0.59985808303080845</v>
      </c>
      <c r="O211" s="60">
        <f ca="1">COUNTIFS(DataExtract[Technician],DataExtract[[#This Row],[Technician]], DataExtract[Random], "&lt;="&amp;DataExtract[[#This Row],[Random]])</f>
        <v>13</v>
      </c>
    </row>
    <row r="212" spans="1:15" ht="26.45">
      <c r="A212" s="51" t="s">
        <v>1446</v>
      </c>
      <c r="B212" s="52" t="s">
        <v>1447</v>
      </c>
      <c r="C212" s="53" t="s">
        <v>1448</v>
      </c>
      <c r="D212" s="54" t="s">
        <v>57</v>
      </c>
      <c r="E212" s="55" t="s">
        <v>117</v>
      </c>
      <c r="F212" s="56" t="s">
        <v>1449</v>
      </c>
      <c r="G212" s="56" t="s">
        <v>831</v>
      </c>
      <c r="H212" s="56" t="s">
        <v>41</v>
      </c>
      <c r="I212" s="56" t="s">
        <v>1450</v>
      </c>
      <c r="J212" s="57" t="s">
        <v>52</v>
      </c>
      <c r="K212" s="58" t="s">
        <v>1451</v>
      </c>
      <c r="L212" s="3" t="str">
        <f>VLOOKUP(DataExtract[[#This Row],[Technician]],'Technician List'!$A:$B,2,FALSE)</f>
        <v>Smith, Sean</v>
      </c>
      <c r="M212" s="59">
        <f>DATEVALUE(TEXT(DataExtract[[#This Row],[Completed Time]], "MM/DD/YYYY"))</f>
        <v>45693</v>
      </c>
      <c r="N212" s="60">
        <f t="shared" ca="1" si="4"/>
        <v>0.54171699495933745</v>
      </c>
      <c r="O212" s="60">
        <f ca="1">COUNTIFS(DataExtract[Technician],DataExtract[[#This Row],[Technician]], DataExtract[Random], "&lt;="&amp;DataExtract[[#This Row],[Random]])</f>
        <v>34</v>
      </c>
    </row>
    <row r="213" spans="1:15" ht="26.45">
      <c r="A213" s="51" t="s">
        <v>1452</v>
      </c>
      <c r="B213" s="52" t="s">
        <v>1453</v>
      </c>
      <c r="C213" s="53" t="s">
        <v>1309</v>
      </c>
      <c r="D213" s="54" t="s">
        <v>47</v>
      </c>
      <c r="E213" s="55" t="s">
        <v>391</v>
      </c>
      <c r="F213" s="56" t="s">
        <v>1454</v>
      </c>
      <c r="G213" s="56" t="s">
        <v>1455</v>
      </c>
      <c r="H213" s="56" t="s">
        <v>41</v>
      </c>
      <c r="I213" s="56" t="s">
        <v>1456</v>
      </c>
      <c r="J213" s="57" t="s">
        <v>52</v>
      </c>
      <c r="K213" s="58" t="s">
        <v>1457</v>
      </c>
      <c r="L213" s="3" t="str">
        <f>VLOOKUP(DataExtract[[#This Row],[Technician]],'Technician List'!$A:$B,2,FALSE)</f>
        <v>Sanjuan, Sonja</v>
      </c>
      <c r="M213" s="59">
        <f>DATEVALUE(TEXT(DataExtract[[#This Row],[Completed Time]], "MM/DD/YYYY"))</f>
        <v>45691</v>
      </c>
      <c r="N213" s="60">
        <f t="shared" ca="1" si="4"/>
        <v>4.3273542066595172E-2</v>
      </c>
      <c r="O213" s="60">
        <f ca="1">COUNTIFS(DataExtract[Technician],DataExtract[[#This Row],[Technician]], DataExtract[Random], "&lt;="&amp;DataExtract[[#This Row],[Random]])</f>
        <v>5</v>
      </c>
    </row>
    <row r="214" spans="1:15" ht="26.45">
      <c r="A214" s="51" t="s">
        <v>1458</v>
      </c>
      <c r="B214" s="52" t="s">
        <v>1459</v>
      </c>
      <c r="C214" s="53" t="s">
        <v>1460</v>
      </c>
      <c r="D214" s="54" t="s">
        <v>57</v>
      </c>
      <c r="E214" s="55" t="s">
        <v>468</v>
      </c>
      <c r="F214" s="56" t="s">
        <v>1461</v>
      </c>
      <c r="G214" s="56" t="s">
        <v>831</v>
      </c>
      <c r="H214" s="56" t="s">
        <v>41</v>
      </c>
      <c r="I214" s="56" t="s">
        <v>1450</v>
      </c>
      <c r="J214" s="57" t="s">
        <v>52</v>
      </c>
      <c r="K214" s="58" t="s">
        <v>1462</v>
      </c>
      <c r="L214" s="3" t="str">
        <f>VLOOKUP(DataExtract[[#This Row],[Technician]],'Technician List'!$A:$B,2,FALSE)</f>
        <v>Sanjuan, Sonja</v>
      </c>
      <c r="M214" s="59">
        <f>DATEVALUE(TEXT(DataExtract[[#This Row],[Completed Time]], "MM/DD/YYYY"))</f>
        <v>45694</v>
      </c>
      <c r="N214" s="60">
        <f t="shared" ca="1" si="4"/>
        <v>0.7598338508730349</v>
      </c>
      <c r="O214" s="60">
        <f ca="1">COUNTIFS(DataExtract[Technician],DataExtract[[#This Row],[Technician]], DataExtract[Random], "&lt;="&amp;DataExtract[[#This Row],[Random]])</f>
        <v>34</v>
      </c>
    </row>
    <row r="215" spans="1:15" ht="26.45">
      <c r="A215" s="51" t="s">
        <v>1463</v>
      </c>
      <c r="B215" s="52" t="s">
        <v>1464</v>
      </c>
      <c r="C215" s="53" t="s">
        <v>183</v>
      </c>
      <c r="D215" s="54" t="s">
        <v>47</v>
      </c>
      <c r="E215" s="55" t="s">
        <v>117</v>
      </c>
      <c r="F215" s="56" t="s">
        <v>1465</v>
      </c>
      <c r="G215" s="56" t="s">
        <v>1466</v>
      </c>
      <c r="H215" s="56" t="s">
        <v>41</v>
      </c>
      <c r="I215" s="56" t="s">
        <v>1467</v>
      </c>
      <c r="J215" s="57" t="s">
        <v>41</v>
      </c>
      <c r="K215" s="58" t="s">
        <v>1468</v>
      </c>
      <c r="L215" s="3" t="str">
        <f>VLOOKUP(DataExtract[[#This Row],[Technician]],'Technician List'!$A:$B,2,FALSE)</f>
        <v>Smith, Sean</v>
      </c>
      <c r="M215" s="59">
        <f>DATEVALUE(TEXT(DataExtract[[#This Row],[Completed Time]], "MM/DD/YYYY"))</f>
        <v>45693</v>
      </c>
      <c r="N215" s="60">
        <f t="shared" ca="1" si="4"/>
        <v>0.26354585735513958</v>
      </c>
      <c r="O215" s="60">
        <f ca="1">COUNTIFS(DataExtract[Technician],DataExtract[[#This Row],[Technician]], DataExtract[Random], "&lt;="&amp;DataExtract[[#This Row],[Random]])</f>
        <v>16</v>
      </c>
    </row>
    <row r="216" spans="1:15" ht="26.45">
      <c r="A216" s="51" t="s">
        <v>1469</v>
      </c>
      <c r="B216" s="52" t="s">
        <v>1470</v>
      </c>
      <c r="C216" s="53" t="s">
        <v>1016</v>
      </c>
      <c r="D216" s="54" t="s">
        <v>57</v>
      </c>
      <c r="E216" s="55" t="s">
        <v>236</v>
      </c>
      <c r="F216" s="56" t="s">
        <v>1471</v>
      </c>
      <c r="G216" s="56" t="s">
        <v>1472</v>
      </c>
      <c r="H216" s="56" t="s">
        <v>52</v>
      </c>
      <c r="I216" s="56" t="s">
        <v>1473</v>
      </c>
      <c r="J216" s="57" t="s">
        <v>52</v>
      </c>
      <c r="K216" s="58" t="s">
        <v>1474</v>
      </c>
      <c r="L216" s="3" t="str">
        <f>VLOOKUP(DataExtract[[#This Row],[Technician]],'Technician List'!$A:$B,2,FALSE)</f>
        <v>Baldwin, Sharon</v>
      </c>
      <c r="M216" s="59">
        <f>DATEVALUE(TEXT(DataExtract[[#This Row],[Completed Time]], "MM/DD/YYYY"))</f>
        <v>45698</v>
      </c>
      <c r="N216" s="60">
        <f t="shared" ca="1" si="4"/>
        <v>0.95877260427844124</v>
      </c>
      <c r="O216" s="60">
        <f ca="1">COUNTIFS(DataExtract[Technician],DataExtract[[#This Row],[Technician]], DataExtract[Random], "&lt;="&amp;DataExtract[[#This Row],[Random]])</f>
        <v>21</v>
      </c>
    </row>
    <row r="217" spans="1:15" ht="26.45">
      <c r="A217" s="51" t="s">
        <v>1475</v>
      </c>
      <c r="B217" s="52" t="s">
        <v>1476</v>
      </c>
      <c r="C217" s="53" t="s">
        <v>1477</v>
      </c>
      <c r="D217" s="54" t="s">
        <v>57</v>
      </c>
      <c r="E217" s="55" t="s">
        <v>58</v>
      </c>
      <c r="F217" s="56" t="s">
        <v>1478</v>
      </c>
      <c r="G217" s="56" t="s">
        <v>1479</v>
      </c>
      <c r="H217" s="56" t="s">
        <v>41</v>
      </c>
      <c r="I217" s="56" t="s">
        <v>1480</v>
      </c>
      <c r="J217" s="57" t="s">
        <v>52</v>
      </c>
      <c r="K217" s="58" t="s">
        <v>1481</v>
      </c>
      <c r="L217" s="3" t="str">
        <f>VLOOKUP(DataExtract[[#This Row],[Technician]],'Technician List'!$A:$B,2,FALSE)</f>
        <v>Mandi, Joe</v>
      </c>
      <c r="M217" s="59">
        <f>DATEVALUE(TEXT(DataExtract[[#This Row],[Completed Time]], "MM/DD/YYYY"))</f>
        <v>45705</v>
      </c>
      <c r="N217" s="60">
        <f t="shared" ca="1" si="4"/>
        <v>0.4756808334830781</v>
      </c>
      <c r="O217" s="60">
        <f ca="1">COUNTIFS(DataExtract[Technician],DataExtract[[#This Row],[Technician]], DataExtract[Random], "&lt;="&amp;DataExtract[[#This Row],[Random]])</f>
        <v>17</v>
      </c>
    </row>
    <row r="218" spans="1:15" ht="26.45">
      <c r="A218" s="51" t="s">
        <v>1482</v>
      </c>
      <c r="B218" s="52" t="s">
        <v>1483</v>
      </c>
      <c r="C218" s="53" t="s">
        <v>1304</v>
      </c>
      <c r="D218" s="54" t="s">
        <v>926</v>
      </c>
      <c r="E218" s="55" t="s">
        <v>1484</v>
      </c>
      <c r="F218" s="56" t="s">
        <v>1485</v>
      </c>
      <c r="G218" s="56" t="s">
        <v>1486</v>
      </c>
      <c r="H218" s="56" t="s">
        <v>41</v>
      </c>
      <c r="I218" s="56" t="s">
        <v>1487</v>
      </c>
      <c r="J218" s="57" t="s">
        <v>41</v>
      </c>
      <c r="K218" s="58" t="s">
        <v>1488</v>
      </c>
      <c r="L218" s="3" t="str">
        <f>VLOOKUP(DataExtract[[#This Row],[Technician]],'Technician List'!$A:$B,2,FALSE)</f>
        <v>Balido, Jed</v>
      </c>
      <c r="M218" s="59">
        <f>DATEVALUE(TEXT(DataExtract[[#This Row],[Completed Time]], "MM/DD/YYYY"))</f>
        <v>45691</v>
      </c>
      <c r="N218" s="60">
        <f t="shared" ca="1" si="4"/>
        <v>0.59595143750559787</v>
      </c>
      <c r="O218" s="60">
        <f ca="1">COUNTIFS(DataExtract[Technician],DataExtract[[#This Row],[Technician]], DataExtract[Random], "&lt;="&amp;DataExtract[[#This Row],[Random]])</f>
        <v>9</v>
      </c>
    </row>
    <row r="219" spans="1:15" ht="26.45">
      <c r="A219" s="51" t="s">
        <v>1489</v>
      </c>
      <c r="B219" s="52" t="s">
        <v>1490</v>
      </c>
      <c r="C219" s="53" t="s">
        <v>1491</v>
      </c>
      <c r="D219" s="54" t="s">
        <v>57</v>
      </c>
      <c r="E219" s="55" t="s">
        <v>236</v>
      </c>
      <c r="F219" s="56" t="s">
        <v>1299</v>
      </c>
      <c r="G219" s="56" t="s">
        <v>1492</v>
      </c>
      <c r="H219" s="56" t="s">
        <v>52</v>
      </c>
      <c r="I219" s="56" t="s">
        <v>1493</v>
      </c>
      <c r="J219" s="57" t="s">
        <v>52</v>
      </c>
      <c r="K219" s="58" t="s">
        <v>1494</v>
      </c>
      <c r="L219" s="3" t="str">
        <f>VLOOKUP(DataExtract[[#This Row],[Technician]],'Technician List'!$A:$B,2,FALSE)</f>
        <v>Baldwin, Sharon</v>
      </c>
      <c r="M219" s="59">
        <f>DATEVALUE(TEXT(DataExtract[[#This Row],[Completed Time]], "MM/DD/YYYY"))</f>
        <v>45698</v>
      </c>
      <c r="N219" s="60">
        <f t="shared" ca="1" si="4"/>
        <v>0.82190982413328617</v>
      </c>
      <c r="O219" s="60">
        <f ca="1">COUNTIFS(DataExtract[Technician],DataExtract[[#This Row],[Technician]], DataExtract[Random], "&lt;="&amp;DataExtract[[#This Row],[Random]])</f>
        <v>17</v>
      </c>
    </row>
    <row r="220" spans="1:15" ht="26.45">
      <c r="A220" s="51" t="s">
        <v>1495</v>
      </c>
      <c r="B220" s="52" t="s">
        <v>1496</v>
      </c>
      <c r="C220" s="53" t="s">
        <v>1497</v>
      </c>
      <c r="D220" s="54" t="s">
        <v>57</v>
      </c>
      <c r="E220" s="55" t="s">
        <v>708</v>
      </c>
      <c r="F220" s="56" t="s">
        <v>1485</v>
      </c>
      <c r="G220" s="56" t="s">
        <v>831</v>
      </c>
      <c r="H220" s="56" t="s">
        <v>41</v>
      </c>
      <c r="I220" s="56" t="s">
        <v>1498</v>
      </c>
      <c r="J220" s="57" t="s">
        <v>52</v>
      </c>
      <c r="K220" s="58" t="s">
        <v>1499</v>
      </c>
      <c r="L220" s="3" t="str">
        <f>VLOOKUP(DataExtract[[#This Row],[Technician]],'Technician List'!$A:$B,2,FALSE)</f>
        <v>Smith, Sean</v>
      </c>
      <c r="M220" s="59">
        <f>DATEVALUE(TEXT(DataExtract[[#This Row],[Completed Time]], "MM/DD/YYYY"))</f>
        <v>45691</v>
      </c>
      <c r="N220" s="60">
        <f t="shared" ca="1" si="4"/>
        <v>0.83311782888600106</v>
      </c>
      <c r="O220" s="60">
        <f ca="1">COUNTIFS(DataExtract[Technician],DataExtract[[#This Row],[Technician]], DataExtract[Random], "&lt;="&amp;DataExtract[[#This Row],[Random]])</f>
        <v>40</v>
      </c>
    </row>
    <row r="221" spans="1:15" ht="26.45">
      <c r="A221" s="51" t="s">
        <v>1500</v>
      </c>
      <c r="B221" s="52" t="s">
        <v>1501</v>
      </c>
      <c r="C221" s="53" t="s">
        <v>1502</v>
      </c>
      <c r="D221" s="54" t="s">
        <v>47</v>
      </c>
      <c r="E221" s="55" t="s">
        <v>1503</v>
      </c>
      <c r="F221" s="56" t="s">
        <v>1504</v>
      </c>
      <c r="G221" s="56" t="s">
        <v>1505</v>
      </c>
      <c r="H221" s="56" t="s">
        <v>41</v>
      </c>
      <c r="I221" s="56" t="s">
        <v>1506</v>
      </c>
      <c r="J221" s="57" t="s">
        <v>41</v>
      </c>
      <c r="K221" s="58" t="s">
        <v>1507</v>
      </c>
      <c r="L221" s="3" t="str">
        <f>VLOOKUP(DataExtract[[#This Row],[Technician]],'Technician List'!$A:$B,2,FALSE)</f>
        <v>C M, Saravanan</v>
      </c>
      <c r="M221" s="59">
        <f>DATEVALUE(TEXT(DataExtract[[#This Row],[Completed Time]], "MM/DD/YYYY"))</f>
        <v>45691</v>
      </c>
      <c r="N221" s="60">
        <f t="shared" ca="1" si="4"/>
        <v>0.39817919396606249</v>
      </c>
      <c r="O221" s="60">
        <f ca="1">COUNTIFS(DataExtract[Technician],DataExtract[[#This Row],[Technician]], DataExtract[Random], "&lt;="&amp;DataExtract[[#This Row],[Random]])</f>
        <v>63</v>
      </c>
    </row>
    <row r="222" spans="1:15" ht="26.45">
      <c r="A222" s="51" t="s">
        <v>1508</v>
      </c>
      <c r="B222" s="52" t="s">
        <v>1509</v>
      </c>
      <c r="C222" s="53" t="s">
        <v>1510</v>
      </c>
      <c r="D222" s="54" t="s">
        <v>47</v>
      </c>
      <c r="E222" s="55" t="s">
        <v>1511</v>
      </c>
      <c r="F222" s="56" t="s">
        <v>1512</v>
      </c>
      <c r="G222" s="56" t="s">
        <v>1513</v>
      </c>
      <c r="H222" s="56" t="s">
        <v>41</v>
      </c>
      <c r="I222" s="56" t="s">
        <v>1514</v>
      </c>
      <c r="J222" s="57" t="s">
        <v>41</v>
      </c>
      <c r="K222" s="58" t="s">
        <v>1515</v>
      </c>
      <c r="L222" s="3" t="str">
        <f>VLOOKUP(DataExtract[[#This Row],[Technician]],'Technician List'!$A:$B,2,FALSE)</f>
        <v>C M, Saravanan</v>
      </c>
      <c r="M222" s="59">
        <f>DATEVALUE(TEXT(DataExtract[[#This Row],[Completed Time]], "MM/DD/YYYY"))</f>
        <v>45698</v>
      </c>
      <c r="N222" s="60">
        <f t="shared" ca="1" si="4"/>
        <v>4.5964663071034528E-2</v>
      </c>
      <c r="O222" s="60">
        <f ca="1">COUNTIFS(DataExtract[Technician],DataExtract[[#This Row],[Technician]], DataExtract[Random], "&lt;="&amp;DataExtract[[#This Row],[Random]])</f>
        <v>7</v>
      </c>
    </row>
    <row r="223" spans="1:15" ht="26.45">
      <c r="A223" s="51" t="s">
        <v>1516</v>
      </c>
      <c r="B223" s="52" t="s">
        <v>1517</v>
      </c>
      <c r="C223" s="53" t="s">
        <v>1518</v>
      </c>
      <c r="D223" s="54" t="s">
        <v>57</v>
      </c>
      <c r="E223" s="55" t="s">
        <v>154</v>
      </c>
      <c r="F223" s="56" t="s">
        <v>1519</v>
      </c>
      <c r="G223" s="56" t="s">
        <v>831</v>
      </c>
      <c r="H223" s="56" t="s">
        <v>41</v>
      </c>
      <c r="I223" s="56" t="s">
        <v>1450</v>
      </c>
      <c r="J223" s="57" t="s">
        <v>52</v>
      </c>
      <c r="K223" s="58" t="s">
        <v>1520</v>
      </c>
      <c r="L223" s="3" t="str">
        <f>VLOOKUP(DataExtract[[#This Row],[Technician]],'Technician List'!$A:$B,2,FALSE)</f>
        <v>Sanjuan, Sonja</v>
      </c>
      <c r="M223" s="59">
        <f>DATEVALUE(TEXT(DataExtract[[#This Row],[Completed Time]], "MM/DD/YYYY"))</f>
        <v>45691</v>
      </c>
      <c r="N223" s="60">
        <f t="shared" ca="1" si="4"/>
        <v>0.80242006573557001</v>
      </c>
      <c r="O223" s="60">
        <f ca="1">COUNTIFS(DataExtract[Technician],DataExtract[[#This Row],[Technician]], DataExtract[Random], "&lt;="&amp;DataExtract[[#This Row],[Random]])</f>
        <v>26</v>
      </c>
    </row>
    <row r="224" spans="1:15" ht="26.45">
      <c r="A224" s="51" t="s">
        <v>1521</v>
      </c>
      <c r="B224" s="52" t="s">
        <v>1522</v>
      </c>
      <c r="C224" s="53" t="s">
        <v>1523</v>
      </c>
      <c r="D224" s="54" t="s">
        <v>47</v>
      </c>
      <c r="E224" s="55" t="s">
        <v>1049</v>
      </c>
      <c r="F224" s="56" t="s">
        <v>1524</v>
      </c>
      <c r="G224" s="56" t="s">
        <v>1513</v>
      </c>
      <c r="H224" s="56" t="s">
        <v>41</v>
      </c>
      <c r="I224" s="56" t="s">
        <v>1525</v>
      </c>
      <c r="J224" s="57" t="s">
        <v>52</v>
      </c>
      <c r="K224" s="58" t="s">
        <v>1526</v>
      </c>
      <c r="L224" s="3" t="str">
        <f>VLOOKUP(DataExtract[[#This Row],[Technician]],'Technician List'!$A:$B,2,FALSE)</f>
        <v>C M, Saravanan</v>
      </c>
      <c r="M224" s="59">
        <f>DATEVALUE(TEXT(DataExtract[[#This Row],[Completed Time]], "MM/DD/YYYY"))</f>
        <v>45694</v>
      </c>
      <c r="N224" s="60">
        <f t="shared" ca="1" si="4"/>
        <v>0.95926003539635962</v>
      </c>
      <c r="O224" s="60">
        <f ca="1">COUNTIFS(DataExtract[Technician],DataExtract[[#This Row],[Technician]], DataExtract[Random], "&lt;="&amp;DataExtract[[#This Row],[Random]])</f>
        <v>127</v>
      </c>
    </row>
    <row r="225" spans="1:15" ht="26.45">
      <c r="A225" s="51" t="s">
        <v>1527</v>
      </c>
      <c r="B225" s="52" t="s">
        <v>1528</v>
      </c>
      <c r="C225" s="53" t="s">
        <v>1529</v>
      </c>
      <c r="D225" s="54" t="s">
        <v>57</v>
      </c>
      <c r="E225" s="55" t="s">
        <v>708</v>
      </c>
      <c r="F225" s="56" t="s">
        <v>1530</v>
      </c>
      <c r="G225" s="56" t="s">
        <v>1513</v>
      </c>
      <c r="H225" s="56" t="s">
        <v>41</v>
      </c>
      <c r="I225" s="56" t="s">
        <v>1531</v>
      </c>
      <c r="J225" s="57" t="s">
        <v>52</v>
      </c>
      <c r="K225" s="58" t="s">
        <v>1532</v>
      </c>
      <c r="L225" s="3" t="str">
        <f>VLOOKUP(DataExtract[[#This Row],[Technician]],'Technician List'!$A:$B,2,FALSE)</f>
        <v>Smith, Sean</v>
      </c>
      <c r="M225" s="59">
        <f>DATEVALUE(TEXT(DataExtract[[#This Row],[Completed Time]], "MM/DD/YYYY"))</f>
        <v>45698</v>
      </c>
      <c r="N225" s="60">
        <f t="shared" ca="1" si="4"/>
        <v>0.4836088229562211</v>
      </c>
      <c r="O225" s="60">
        <f ca="1">COUNTIFS(DataExtract[Technician],DataExtract[[#This Row],[Technician]], DataExtract[Random], "&lt;="&amp;DataExtract[[#This Row],[Random]])</f>
        <v>22</v>
      </c>
    </row>
    <row r="226" spans="1:15" ht="26.45">
      <c r="A226" s="51" t="s">
        <v>1533</v>
      </c>
      <c r="B226" s="52" t="s">
        <v>1534</v>
      </c>
      <c r="C226" s="53" t="s">
        <v>1535</v>
      </c>
      <c r="D226" s="54" t="s">
        <v>47</v>
      </c>
      <c r="E226" s="55" t="s">
        <v>684</v>
      </c>
      <c r="F226" s="56" t="s">
        <v>1536</v>
      </c>
      <c r="G226" s="56" t="s">
        <v>1537</v>
      </c>
      <c r="H226" s="56" t="s">
        <v>41</v>
      </c>
      <c r="I226" s="56" t="s">
        <v>1538</v>
      </c>
      <c r="J226" s="57" t="s">
        <v>41</v>
      </c>
      <c r="K226" s="58" t="s">
        <v>1539</v>
      </c>
      <c r="L226" s="3" t="str">
        <f>VLOOKUP(DataExtract[[#This Row],[Technician]],'Technician List'!$A:$B,2,FALSE)</f>
        <v>C M, Saravanan</v>
      </c>
      <c r="M226" s="59">
        <f>DATEVALUE(TEXT(DataExtract[[#This Row],[Completed Time]], "MM/DD/YYYY"))</f>
        <v>45696</v>
      </c>
      <c r="N226" s="60">
        <f t="shared" ca="1" si="4"/>
        <v>0.92440212176973591</v>
      </c>
      <c r="O226" s="60">
        <f ca="1">COUNTIFS(DataExtract[Technician],DataExtract[[#This Row],[Technician]], DataExtract[Random], "&lt;="&amp;DataExtract[[#This Row],[Random]])</f>
        <v>49</v>
      </c>
    </row>
    <row r="227" spans="1:15" ht="26.45">
      <c r="A227" s="51" t="s">
        <v>1540</v>
      </c>
      <c r="B227" s="52" t="s">
        <v>1541</v>
      </c>
      <c r="C227" s="53" t="s">
        <v>1542</v>
      </c>
      <c r="D227" s="54" t="s">
        <v>57</v>
      </c>
      <c r="E227" s="55" t="s">
        <v>162</v>
      </c>
      <c r="F227" s="56" t="s">
        <v>1543</v>
      </c>
      <c r="G227" s="56" t="s">
        <v>1544</v>
      </c>
      <c r="H227" s="56" t="s">
        <v>41</v>
      </c>
      <c r="I227" s="56" t="s">
        <v>1127</v>
      </c>
      <c r="J227" s="57" t="s">
        <v>41</v>
      </c>
      <c r="K227" s="58" t="s">
        <v>1545</v>
      </c>
      <c r="L227" s="3" t="str">
        <f>VLOOKUP(DataExtract[[#This Row],[Technician]],'Technician List'!$A:$B,2,FALSE)</f>
        <v>Smith, Sean</v>
      </c>
      <c r="M227" s="59">
        <f>DATEVALUE(TEXT(DataExtract[[#This Row],[Completed Time]], "MM/DD/YYYY"))</f>
        <v>45691</v>
      </c>
      <c r="N227" s="60">
        <f t="shared" ca="1" si="4"/>
        <v>0.20989813130535706</v>
      </c>
      <c r="O227" s="60">
        <f ca="1">COUNTIFS(DataExtract[Technician],DataExtract[[#This Row],[Technician]], DataExtract[Random], "&lt;="&amp;DataExtract[[#This Row],[Random]])</f>
        <v>3</v>
      </c>
    </row>
    <row r="228" spans="1:15" ht="26.45">
      <c r="A228" s="51" t="s">
        <v>1546</v>
      </c>
      <c r="B228" s="52" t="s">
        <v>1547</v>
      </c>
      <c r="C228" s="53" t="s">
        <v>1548</v>
      </c>
      <c r="D228" s="54" t="s">
        <v>47</v>
      </c>
      <c r="E228" s="55" t="s">
        <v>272</v>
      </c>
      <c r="F228" s="56" t="s">
        <v>1549</v>
      </c>
      <c r="G228" s="56" t="s">
        <v>1513</v>
      </c>
      <c r="H228" s="56" t="s">
        <v>41</v>
      </c>
      <c r="I228" s="56" t="s">
        <v>1550</v>
      </c>
      <c r="J228" s="57" t="s">
        <v>41</v>
      </c>
      <c r="K228" s="58" t="s">
        <v>1551</v>
      </c>
      <c r="L228" s="3" t="str">
        <f>VLOOKUP(DataExtract[[#This Row],[Technician]],'Technician List'!$A:$B,2,FALSE)</f>
        <v>Mandi, Joe</v>
      </c>
      <c r="M228" s="59">
        <f>DATEVALUE(TEXT(DataExtract[[#This Row],[Completed Time]], "MM/DD/YYYY"))</f>
        <v>45693</v>
      </c>
      <c r="N228" s="60">
        <f t="shared" ca="1" si="4"/>
        <v>0.39633661153009736</v>
      </c>
      <c r="O228" s="60">
        <f ca="1">COUNTIFS(DataExtract[Technician],DataExtract[[#This Row],[Technician]], DataExtract[Random], "&lt;="&amp;DataExtract[[#This Row],[Random]])</f>
        <v>8</v>
      </c>
    </row>
    <row r="229" spans="1:15" ht="26.45">
      <c r="A229" s="51" t="s">
        <v>1552</v>
      </c>
      <c r="B229" s="52" t="s">
        <v>1553</v>
      </c>
      <c r="C229" s="53" t="s">
        <v>312</v>
      </c>
      <c r="D229" s="54" t="s">
        <v>47</v>
      </c>
      <c r="E229" s="55" t="s">
        <v>1554</v>
      </c>
      <c r="F229" s="56" t="s">
        <v>1555</v>
      </c>
      <c r="G229" s="56" t="s">
        <v>1556</v>
      </c>
      <c r="H229" s="56" t="s">
        <v>52</v>
      </c>
      <c r="I229" s="56" t="s">
        <v>1557</v>
      </c>
      <c r="J229" s="57" t="s">
        <v>52</v>
      </c>
      <c r="K229" s="58" t="s">
        <v>1558</v>
      </c>
      <c r="L229" s="3" t="str">
        <f>VLOOKUP(DataExtract[[#This Row],[Technician]],'Technician List'!$A:$B,2,FALSE)</f>
        <v>Lorenz, Joshua D.</v>
      </c>
      <c r="M229" s="59">
        <f>DATEVALUE(TEXT(DataExtract[[#This Row],[Completed Time]], "MM/DD/YYYY"))</f>
        <v>45691</v>
      </c>
      <c r="N229" s="60">
        <f t="shared" ca="1" si="4"/>
        <v>0.14402981985277763</v>
      </c>
      <c r="O229" s="60">
        <f ca="1">COUNTIFS(DataExtract[Technician],DataExtract[[#This Row],[Technician]], DataExtract[Random], "&lt;="&amp;DataExtract[[#This Row],[Random]])</f>
        <v>2</v>
      </c>
    </row>
    <row r="230" spans="1:15" ht="26.45">
      <c r="A230" s="51" t="s">
        <v>1559</v>
      </c>
      <c r="B230" s="52" t="s">
        <v>1560</v>
      </c>
      <c r="C230" s="53" t="s">
        <v>1561</v>
      </c>
      <c r="D230" s="54" t="s">
        <v>57</v>
      </c>
      <c r="E230" s="55" t="s">
        <v>260</v>
      </c>
      <c r="F230" s="56" t="s">
        <v>1562</v>
      </c>
      <c r="G230" s="56" t="s">
        <v>1544</v>
      </c>
      <c r="H230" s="56" t="s">
        <v>41</v>
      </c>
      <c r="I230" s="56" t="s">
        <v>1127</v>
      </c>
      <c r="J230" s="57" t="s">
        <v>41</v>
      </c>
      <c r="K230" s="58" t="s">
        <v>1563</v>
      </c>
      <c r="L230" s="3" t="str">
        <f>VLOOKUP(DataExtract[[#This Row],[Technician]],'Technician List'!$A:$B,2,FALSE)</f>
        <v>Sanjuan, Sonja</v>
      </c>
      <c r="M230" s="59">
        <f>DATEVALUE(TEXT(DataExtract[[#This Row],[Completed Time]], "MM/DD/YYYY"))</f>
        <v>45691</v>
      </c>
      <c r="N230" s="60">
        <f t="shared" ca="1" si="4"/>
        <v>0.40001728587643226</v>
      </c>
      <c r="O230" s="60">
        <f ca="1">COUNTIFS(DataExtract[Technician],DataExtract[[#This Row],[Technician]], DataExtract[Random], "&lt;="&amp;DataExtract[[#This Row],[Random]])</f>
        <v>15</v>
      </c>
    </row>
    <row r="231" spans="1:15" ht="26.45">
      <c r="A231" s="51" t="s">
        <v>1564</v>
      </c>
      <c r="B231" s="52" t="s">
        <v>1565</v>
      </c>
      <c r="C231" s="53" t="s">
        <v>146</v>
      </c>
      <c r="D231" s="54" t="s">
        <v>37</v>
      </c>
      <c r="E231" s="55" t="s">
        <v>146</v>
      </c>
      <c r="F231" s="56" t="s">
        <v>1566</v>
      </c>
      <c r="G231" s="56" t="s">
        <v>1567</v>
      </c>
      <c r="H231" s="56" t="s">
        <v>41</v>
      </c>
      <c r="I231" s="56" t="s">
        <v>1568</v>
      </c>
      <c r="J231" s="57" t="s">
        <v>41</v>
      </c>
      <c r="K231" s="58" t="s">
        <v>1569</v>
      </c>
      <c r="L231" s="3" t="str">
        <f>VLOOKUP(DataExtract[[#This Row],[Technician]],'Technician List'!$A:$B,2,FALSE)</f>
        <v>Persells, Joe</v>
      </c>
      <c r="M231" s="59">
        <f>DATEVALUE(TEXT(DataExtract[[#This Row],[Completed Time]], "MM/DD/YYYY"))</f>
        <v>45694</v>
      </c>
      <c r="N231" s="60">
        <f t="shared" ca="1" si="4"/>
        <v>0.49673278206675575</v>
      </c>
      <c r="O231" s="60">
        <f ca="1">COUNTIFS(DataExtract[Technician],DataExtract[[#This Row],[Technician]], DataExtract[Random], "&lt;="&amp;DataExtract[[#This Row],[Random]])</f>
        <v>1</v>
      </c>
    </row>
    <row r="232" spans="1:15" ht="26.45">
      <c r="A232" s="51" t="s">
        <v>1570</v>
      </c>
      <c r="B232" s="52" t="s">
        <v>1571</v>
      </c>
      <c r="C232" s="53" t="s">
        <v>1572</v>
      </c>
      <c r="D232" s="54" t="s">
        <v>57</v>
      </c>
      <c r="E232" s="55" t="s">
        <v>260</v>
      </c>
      <c r="F232" s="56" t="s">
        <v>1573</v>
      </c>
      <c r="G232" s="56" t="s">
        <v>1574</v>
      </c>
      <c r="H232" s="56" t="s">
        <v>41</v>
      </c>
      <c r="I232" s="56" t="s">
        <v>1575</v>
      </c>
      <c r="J232" s="57" t="s">
        <v>52</v>
      </c>
      <c r="K232" s="58" t="s">
        <v>1576</v>
      </c>
      <c r="L232" s="3" t="str">
        <f>VLOOKUP(DataExtract[[#This Row],[Technician]],'Technician List'!$A:$B,2,FALSE)</f>
        <v>Sanjuan, Sonja</v>
      </c>
      <c r="M232" s="59">
        <f>DATEVALUE(TEXT(DataExtract[[#This Row],[Completed Time]], "MM/DD/YYYY"))</f>
        <v>45698</v>
      </c>
      <c r="N232" s="60">
        <f t="shared" ca="1" si="4"/>
        <v>0.28476140320181942</v>
      </c>
      <c r="O232" s="60">
        <f ca="1">COUNTIFS(DataExtract[Technician],DataExtract[[#This Row],[Technician]], DataExtract[Random], "&lt;="&amp;DataExtract[[#This Row],[Random]])</f>
        <v>8</v>
      </c>
    </row>
    <row r="233" spans="1:15" ht="39.6">
      <c r="A233" s="51" t="s">
        <v>1577</v>
      </c>
      <c r="B233" s="52" t="s">
        <v>1578</v>
      </c>
      <c r="C233" s="53" t="s">
        <v>662</v>
      </c>
      <c r="D233" s="54" t="s">
        <v>47</v>
      </c>
      <c r="E233" s="55" t="s">
        <v>103</v>
      </c>
      <c r="F233" s="56" t="s">
        <v>1579</v>
      </c>
      <c r="G233" s="56" t="s">
        <v>1580</v>
      </c>
      <c r="H233" s="56" t="s">
        <v>52</v>
      </c>
      <c r="I233" s="56" t="s">
        <v>1581</v>
      </c>
      <c r="J233" s="57" t="s">
        <v>52</v>
      </c>
      <c r="K233" s="58" t="s">
        <v>1582</v>
      </c>
      <c r="L233" s="3" t="str">
        <f>VLOOKUP(DataExtract[[#This Row],[Technician]],'Technician List'!$A:$B,2,FALSE)</f>
        <v>Sinha, Mahesh</v>
      </c>
      <c r="M233" s="59">
        <f>DATEVALUE(TEXT(DataExtract[[#This Row],[Completed Time]], "MM/DD/YYYY"))</f>
        <v>45691</v>
      </c>
      <c r="N233" s="60">
        <f t="shared" ca="1" si="4"/>
        <v>0.40157836860738516</v>
      </c>
      <c r="O233" s="60">
        <f ca="1">COUNTIFS(DataExtract[Technician],DataExtract[[#This Row],[Technician]], DataExtract[Random], "&lt;="&amp;DataExtract[[#This Row],[Random]])</f>
        <v>32</v>
      </c>
    </row>
    <row r="234" spans="1:15" ht="26.45">
      <c r="A234" s="51" t="s">
        <v>1583</v>
      </c>
      <c r="B234" s="52" t="s">
        <v>1584</v>
      </c>
      <c r="C234" s="53" t="s">
        <v>1009</v>
      </c>
      <c r="D234" s="54" t="s">
        <v>47</v>
      </c>
      <c r="E234" s="55" t="s">
        <v>103</v>
      </c>
      <c r="F234" s="56" t="s">
        <v>1585</v>
      </c>
      <c r="G234" s="56" t="s">
        <v>1586</v>
      </c>
      <c r="H234" s="56" t="s">
        <v>52</v>
      </c>
      <c r="I234" s="56" t="s">
        <v>1587</v>
      </c>
      <c r="J234" s="57" t="s">
        <v>52</v>
      </c>
      <c r="K234" s="58" t="s">
        <v>1588</v>
      </c>
      <c r="L234" s="3" t="str">
        <f>VLOOKUP(DataExtract[[#This Row],[Technician]],'Technician List'!$A:$B,2,FALSE)</f>
        <v>Sinha, Mahesh</v>
      </c>
      <c r="M234" s="59">
        <f>DATEVALUE(TEXT(DataExtract[[#This Row],[Completed Time]], "MM/DD/YYYY"))</f>
        <v>45707</v>
      </c>
      <c r="N234" s="60">
        <f t="shared" ca="1" si="4"/>
        <v>0.91589024584382217</v>
      </c>
      <c r="O234" s="60">
        <f ca="1">COUNTIFS(DataExtract[Technician],DataExtract[[#This Row],[Technician]], DataExtract[Random], "&lt;="&amp;DataExtract[[#This Row],[Random]])</f>
        <v>65</v>
      </c>
    </row>
    <row r="235" spans="1:15" ht="26.45">
      <c r="A235" s="51" t="s">
        <v>1589</v>
      </c>
      <c r="B235" s="52" t="s">
        <v>1590</v>
      </c>
      <c r="C235" s="53" t="s">
        <v>1591</v>
      </c>
      <c r="D235" s="54" t="s">
        <v>47</v>
      </c>
      <c r="E235" s="55" t="s">
        <v>103</v>
      </c>
      <c r="F235" s="56" t="s">
        <v>1592</v>
      </c>
      <c r="G235" s="56" t="s">
        <v>1593</v>
      </c>
      <c r="H235" s="56" t="s">
        <v>52</v>
      </c>
      <c r="I235" s="56" t="s">
        <v>1594</v>
      </c>
      <c r="J235" s="57" t="s">
        <v>52</v>
      </c>
      <c r="K235" s="58" t="s">
        <v>1595</v>
      </c>
      <c r="L235" s="3" t="str">
        <f>VLOOKUP(DataExtract[[#This Row],[Technician]],'Technician List'!$A:$B,2,FALSE)</f>
        <v>Sinha, Mahesh</v>
      </c>
      <c r="M235" s="59">
        <f>DATEVALUE(TEXT(DataExtract[[#This Row],[Completed Time]], "MM/DD/YYYY"))</f>
        <v>45689</v>
      </c>
      <c r="N235" s="60">
        <f t="shared" ca="1" si="4"/>
        <v>0.56800332553531485</v>
      </c>
      <c r="O235" s="60">
        <f ca="1">COUNTIFS(DataExtract[Technician],DataExtract[[#This Row],[Technician]], DataExtract[Random], "&lt;="&amp;DataExtract[[#This Row],[Random]])</f>
        <v>40</v>
      </c>
    </row>
    <row r="236" spans="1:15" ht="26.45">
      <c r="A236" s="51" t="s">
        <v>1596</v>
      </c>
      <c r="B236" s="52" t="s">
        <v>1597</v>
      </c>
      <c r="C236" s="53" t="s">
        <v>1591</v>
      </c>
      <c r="D236" s="54" t="s">
        <v>47</v>
      </c>
      <c r="E236" s="55" t="s">
        <v>103</v>
      </c>
      <c r="F236" s="56" t="s">
        <v>1598</v>
      </c>
      <c r="G236" s="56" t="s">
        <v>1599</v>
      </c>
      <c r="H236" s="56" t="s">
        <v>52</v>
      </c>
      <c r="I236" s="56" t="s">
        <v>1600</v>
      </c>
      <c r="J236" s="57" t="s">
        <v>52</v>
      </c>
      <c r="K236" s="58" t="s">
        <v>1601</v>
      </c>
      <c r="L236" s="3" t="str">
        <f>VLOOKUP(DataExtract[[#This Row],[Technician]],'Technician List'!$A:$B,2,FALSE)</f>
        <v>Sinha, Mahesh</v>
      </c>
      <c r="M236" s="59">
        <f>DATEVALUE(TEXT(DataExtract[[#This Row],[Completed Time]], "MM/DD/YYYY"))</f>
        <v>45693</v>
      </c>
      <c r="N236" s="60">
        <f t="shared" ca="1" si="4"/>
        <v>0.7438426859211702</v>
      </c>
      <c r="O236" s="60">
        <f ca="1">COUNTIFS(DataExtract[Technician],DataExtract[[#This Row],[Technician]], DataExtract[Random], "&lt;="&amp;DataExtract[[#This Row],[Random]])</f>
        <v>54</v>
      </c>
    </row>
    <row r="237" spans="1:15" ht="26.45">
      <c r="A237" s="51" t="s">
        <v>1602</v>
      </c>
      <c r="B237" s="52" t="s">
        <v>1603</v>
      </c>
      <c r="C237" s="53" t="s">
        <v>1604</v>
      </c>
      <c r="D237" s="54" t="s">
        <v>57</v>
      </c>
      <c r="E237" s="55" t="s">
        <v>73</v>
      </c>
      <c r="F237" s="56" t="s">
        <v>1605</v>
      </c>
      <c r="G237" s="56" t="s">
        <v>1300</v>
      </c>
      <c r="H237" s="56" t="s">
        <v>52</v>
      </c>
      <c r="I237" s="56" t="s">
        <v>1606</v>
      </c>
      <c r="J237" s="57" t="s">
        <v>52</v>
      </c>
      <c r="K237" s="58" t="s">
        <v>1607</v>
      </c>
      <c r="L237" s="3" t="str">
        <f>VLOOKUP(DataExtract[[#This Row],[Technician]],'Technician List'!$A:$B,2,FALSE)</f>
        <v>Sanjuan, Sonja</v>
      </c>
      <c r="M237" s="59">
        <f>DATEVALUE(TEXT(DataExtract[[#This Row],[Completed Time]], "MM/DD/YYYY"))</f>
        <v>45700</v>
      </c>
      <c r="N237" s="60">
        <f t="shared" ca="1" si="4"/>
        <v>6.7722789143600526E-3</v>
      </c>
      <c r="O237" s="60">
        <f ca="1">COUNTIFS(DataExtract[Technician],DataExtract[[#This Row],[Technician]], DataExtract[Random], "&lt;="&amp;DataExtract[[#This Row],[Random]])</f>
        <v>1</v>
      </c>
    </row>
    <row r="238" spans="1:15" ht="26.45">
      <c r="A238" s="51" t="s">
        <v>1608</v>
      </c>
      <c r="B238" s="52" t="s">
        <v>1609</v>
      </c>
      <c r="C238" s="53" t="s">
        <v>1610</v>
      </c>
      <c r="D238" s="54" t="s">
        <v>57</v>
      </c>
      <c r="E238" s="55" t="s">
        <v>73</v>
      </c>
      <c r="F238" s="56" t="s">
        <v>1611</v>
      </c>
      <c r="G238" s="56" t="s">
        <v>1612</v>
      </c>
      <c r="H238" s="56" t="s">
        <v>52</v>
      </c>
      <c r="I238" s="56" t="s">
        <v>1613</v>
      </c>
      <c r="J238" s="57" t="s">
        <v>52</v>
      </c>
      <c r="K238" s="58" t="s">
        <v>1614</v>
      </c>
      <c r="L238" s="3" t="str">
        <f>VLOOKUP(DataExtract[[#This Row],[Technician]],'Technician List'!$A:$B,2,FALSE)</f>
        <v>Sanjuan, Sonja</v>
      </c>
      <c r="M238" s="59">
        <f>DATEVALUE(TEXT(DataExtract[[#This Row],[Completed Time]], "MM/DD/YYYY"))</f>
        <v>45693</v>
      </c>
      <c r="N238" s="60">
        <f t="shared" ca="1" si="4"/>
        <v>0.84715475275392216</v>
      </c>
      <c r="O238" s="60">
        <f ca="1">COUNTIFS(DataExtract[Technician],DataExtract[[#This Row],[Technician]], DataExtract[Random], "&lt;="&amp;DataExtract[[#This Row],[Random]])</f>
        <v>43</v>
      </c>
    </row>
    <row r="239" spans="1:15" ht="26.45">
      <c r="A239" s="51" t="s">
        <v>1615</v>
      </c>
      <c r="B239" s="52" t="s">
        <v>1616</v>
      </c>
      <c r="C239" s="53" t="s">
        <v>1617</v>
      </c>
      <c r="D239" s="54" t="s">
        <v>47</v>
      </c>
      <c r="E239" s="55" t="s">
        <v>1618</v>
      </c>
      <c r="F239" s="56" t="s">
        <v>1619</v>
      </c>
      <c r="G239" s="56" t="s">
        <v>1620</v>
      </c>
      <c r="H239" s="56" t="s">
        <v>41</v>
      </c>
      <c r="I239" s="56" t="s">
        <v>1621</v>
      </c>
      <c r="J239" s="57" t="s">
        <v>52</v>
      </c>
      <c r="K239" s="58" t="s">
        <v>1622</v>
      </c>
      <c r="L239" s="3" t="str">
        <f>VLOOKUP(DataExtract[[#This Row],[Technician]],'Technician List'!$A:$B,2,FALSE)</f>
        <v>Sanjuan, Sonja</v>
      </c>
      <c r="M239" s="59">
        <f>DATEVALUE(TEXT(DataExtract[[#This Row],[Completed Time]], "MM/DD/YYYY"))</f>
        <v>45691</v>
      </c>
      <c r="N239" s="60">
        <f t="shared" ca="1" si="4"/>
        <v>5.0395175645132073E-2</v>
      </c>
      <c r="O239" s="60">
        <f ca="1">COUNTIFS(DataExtract[Technician],DataExtract[[#This Row],[Technician]], DataExtract[Random], "&lt;="&amp;DataExtract[[#This Row],[Random]])</f>
        <v>3</v>
      </c>
    </row>
    <row r="240" spans="1:15" ht="26.45">
      <c r="A240" s="51" t="s">
        <v>1623</v>
      </c>
      <c r="B240" s="52" t="s">
        <v>1624</v>
      </c>
      <c r="C240" s="53" t="s">
        <v>1625</v>
      </c>
      <c r="D240" s="54" t="s">
        <v>47</v>
      </c>
      <c r="E240" s="55" t="s">
        <v>48</v>
      </c>
      <c r="F240" s="56" t="s">
        <v>1626</v>
      </c>
      <c r="G240" s="56" t="s">
        <v>1627</v>
      </c>
      <c r="H240" s="56" t="s">
        <v>41</v>
      </c>
      <c r="I240" s="56" t="s">
        <v>1628</v>
      </c>
      <c r="J240" s="57" t="s">
        <v>41</v>
      </c>
      <c r="K240" s="58" t="s">
        <v>1629</v>
      </c>
      <c r="L240" s="3" t="str">
        <f>VLOOKUP(DataExtract[[#This Row],[Technician]],'Technician List'!$A:$B,2,FALSE)</f>
        <v>C M, Saravanan</v>
      </c>
      <c r="M240" s="59">
        <f>DATEVALUE(TEXT(DataExtract[[#This Row],[Completed Time]], "MM/DD/YYYY"))</f>
        <v>45691</v>
      </c>
      <c r="N240" s="60">
        <f t="shared" ca="1" si="4"/>
        <v>0.34821872929810649</v>
      </c>
      <c r="O240" s="60">
        <f ca="1">COUNTIFS(DataExtract[Technician],DataExtract[[#This Row],[Technician]], DataExtract[Random], "&lt;="&amp;DataExtract[[#This Row],[Random]])</f>
        <v>26</v>
      </c>
    </row>
    <row r="241" spans="1:15" ht="26.45">
      <c r="A241" s="51" t="s">
        <v>1630</v>
      </c>
      <c r="B241" s="52" t="s">
        <v>1631</v>
      </c>
      <c r="C241" s="53" t="s">
        <v>1264</v>
      </c>
      <c r="D241" s="54" t="s">
        <v>57</v>
      </c>
      <c r="E241" s="55" t="s">
        <v>468</v>
      </c>
      <c r="F241" s="56" t="s">
        <v>1632</v>
      </c>
      <c r="G241" s="56" t="s">
        <v>1633</v>
      </c>
      <c r="H241" s="56" t="s">
        <v>52</v>
      </c>
      <c r="I241" s="56" t="s">
        <v>1634</v>
      </c>
      <c r="J241" s="57" t="s">
        <v>52</v>
      </c>
      <c r="K241" s="58" t="s">
        <v>1635</v>
      </c>
      <c r="L241" s="3" t="str">
        <f>VLOOKUP(DataExtract[[#This Row],[Technician]],'Technician List'!$A:$B,2,FALSE)</f>
        <v>Sanjuan, Sonja</v>
      </c>
      <c r="M241" s="59">
        <f>DATEVALUE(TEXT(DataExtract[[#This Row],[Completed Time]], "MM/DD/YYYY"))</f>
        <v>45698</v>
      </c>
      <c r="N241" s="60">
        <f t="shared" ca="1" si="4"/>
        <v>0.36867768135580414</v>
      </c>
      <c r="O241" s="60">
        <f ca="1">COUNTIFS(DataExtract[Technician],DataExtract[[#This Row],[Technician]], DataExtract[Random], "&lt;="&amp;DataExtract[[#This Row],[Random]])</f>
        <v>17</v>
      </c>
    </row>
    <row r="242" spans="1:15" ht="26.45">
      <c r="A242" s="51" t="s">
        <v>1636</v>
      </c>
      <c r="B242" s="52" t="s">
        <v>1637</v>
      </c>
      <c r="C242" s="53" t="s">
        <v>1638</v>
      </c>
      <c r="D242" s="54" t="s">
        <v>47</v>
      </c>
      <c r="E242" s="55" t="s">
        <v>1402</v>
      </c>
      <c r="F242" s="56" t="s">
        <v>1639</v>
      </c>
      <c r="G242" s="56" t="s">
        <v>1640</v>
      </c>
      <c r="H242" s="56" t="s">
        <v>41</v>
      </c>
      <c r="I242" s="56" t="s">
        <v>1641</v>
      </c>
      <c r="J242" s="57" t="s">
        <v>52</v>
      </c>
      <c r="K242" s="58" t="s">
        <v>1642</v>
      </c>
      <c r="L242" s="3" t="str">
        <f>VLOOKUP(DataExtract[[#This Row],[Technician]],'Technician List'!$A:$B,2,FALSE)</f>
        <v>Sinha, Mahesh</v>
      </c>
      <c r="M242" s="59">
        <f>DATEVALUE(TEXT(DataExtract[[#This Row],[Completed Time]], "MM/DD/YYYY"))</f>
        <v>45714</v>
      </c>
      <c r="N242" s="60">
        <f t="shared" ca="1" si="4"/>
        <v>0.48937116339905795</v>
      </c>
      <c r="O242" s="60">
        <f ca="1">COUNTIFS(DataExtract[Technician],DataExtract[[#This Row],[Technician]], DataExtract[Random], "&lt;="&amp;DataExtract[[#This Row],[Random]])</f>
        <v>43</v>
      </c>
    </row>
    <row r="243" spans="1:15" ht="26.45">
      <c r="A243" s="51" t="s">
        <v>1643</v>
      </c>
      <c r="B243" s="52" t="s">
        <v>1644</v>
      </c>
      <c r="C243" s="53" t="s">
        <v>1645</v>
      </c>
      <c r="D243" s="54" t="s">
        <v>47</v>
      </c>
      <c r="E243" s="55" t="s">
        <v>692</v>
      </c>
      <c r="F243" s="56" t="s">
        <v>1646</v>
      </c>
      <c r="G243" s="56" t="s">
        <v>1647</v>
      </c>
      <c r="H243" s="56" t="s">
        <v>52</v>
      </c>
      <c r="I243" s="56" t="s">
        <v>1648</v>
      </c>
      <c r="J243" s="57" t="s">
        <v>52</v>
      </c>
      <c r="K243" s="58" t="s">
        <v>1649</v>
      </c>
      <c r="L243" s="3" t="str">
        <f>VLOOKUP(DataExtract[[#This Row],[Technician]],'Technician List'!$A:$B,2,FALSE)</f>
        <v>C M, Saravanan</v>
      </c>
      <c r="M243" s="59">
        <f>DATEVALUE(TEXT(DataExtract[[#This Row],[Completed Time]], "MM/DD/YYYY"))</f>
        <v>45691</v>
      </c>
      <c r="N243" s="60">
        <f t="shared" ca="1" si="4"/>
        <v>0.96203991883368023</v>
      </c>
      <c r="O243" s="60">
        <f ca="1">COUNTIFS(DataExtract[Technician],DataExtract[[#This Row],[Technician]], DataExtract[Random], "&lt;="&amp;DataExtract[[#This Row],[Random]])</f>
        <v>114</v>
      </c>
    </row>
    <row r="244" spans="1:15" ht="26.45">
      <c r="A244" s="51" t="s">
        <v>1650</v>
      </c>
      <c r="B244" s="52" t="s">
        <v>1651</v>
      </c>
      <c r="C244" s="53" t="s">
        <v>467</v>
      </c>
      <c r="D244" s="54" t="s">
        <v>47</v>
      </c>
      <c r="E244" s="55" t="s">
        <v>1437</v>
      </c>
      <c r="F244" s="56" t="s">
        <v>1652</v>
      </c>
      <c r="G244" s="56" t="s">
        <v>1653</v>
      </c>
      <c r="H244" s="56" t="s">
        <v>41</v>
      </c>
      <c r="I244" s="56" t="s">
        <v>1654</v>
      </c>
      <c r="J244" s="57" t="s">
        <v>52</v>
      </c>
      <c r="K244" s="58" t="s">
        <v>1655</v>
      </c>
      <c r="L244" s="3" t="str">
        <f>VLOOKUP(DataExtract[[#This Row],[Technician]],'Technician List'!$A:$B,2,FALSE)</f>
        <v>Sanjuan, Sonja</v>
      </c>
      <c r="M244" s="59">
        <f>DATEVALUE(TEXT(DataExtract[[#This Row],[Completed Time]], "MM/DD/YYYY"))</f>
        <v>45691</v>
      </c>
      <c r="N244" s="60">
        <f t="shared" ca="1" si="4"/>
        <v>8.3911144343808308E-2</v>
      </c>
      <c r="O244" s="60">
        <f ca="1">COUNTIFS(DataExtract[Technician],DataExtract[[#This Row],[Technician]], DataExtract[Random], "&lt;="&amp;DataExtract[[#This Row],[Random]])</f>
        <v>4</v>
      </c>
    </row>
    <row r="245" spans="1:15" ht="26.45">
      <c r="A245" s="51" t="s">
        <v>1656</v>
      </c>
      <c r="B245" s="52" t="s">
        <v>1657</v>
      </c>
      <c r="C245" s="53" t="s">
        <v>1658</v>
      </c>
      <c r="D245" s="54" t="s">
        <v>57</v>
      </c>
      <c r="E245" s="55" t="s">
        <v>260</v>
      </c>
      <c r="F245" s="56" t="s">
        <v>1619</v>
      </c>
      <c r="G245" s="56" t="s">
        <v>1659</v>
      </c>
      <c r="H245" s="56" t="s">
        <v>41</v>
      </c>
      <c r="I245" s="56" t="s">
        <v>1660</v>
      </c>
      <c r="J245" s="57" t="s">
        <v>41</v>
      </c>
      <c r="K245" s="58" t="s">
        <v>1661</v>
      </c>
      <c r="L245" s="3" t="str">
        <f>VLOOKUP(DataExtract[[#This Row],[Technician]],'Technician List'!$A:$B,2,FALSE)</f>
        <v>Sanjuan, Sonja</v>
      </c>
      <c r="M245" s="59">
        <f>DATEVALUE(TEXT(DataExtract[[#This Row],[Completed Time]], "MM/DD/YYYY"))</f>
        <v>45713</v>
      </c>
      <c r="N245" s="60">
        <f t="shared" ca="1" si="4"/>
        <v>0.87529907573618138</v>
      </c>
      <c r="O245" s="60">
        <f ca="1">COUNTIFS(DataExtract[Technician],DataExtract[[#This Row],[Technician]], DataExtract[Random], "&lt;="&amp;DataExtract[[#This Row],[Random]])</f>
        <v>33</v>
      </c>
    </row>
    <row r="246" spans="1:15" ht="26.45">
      <c r="A246" s="51" t="s">
        <v>1662</v>
      </c>
      <c r="B246" s="52" t="s">
        <v>1663</v>
      </c>
      <c r="C246" s="53" t="s">
        <v>1664</v>
      </c>
      <c r="D246" s="54" t="s">
        <v>47</v>
      </c>
      <c r="E246" s="55" t="s">
        <v>48</v>
      </c>
      <c r="F246" s="56" t="s">
        <v>1665</v>
      </c>
      <c r="G246" s="56" t="s">
        <v>1666</v>
      </c>
      <c r="H246" s="56" t="s">
        <v>41</v>
      </c>
      <c r="I246" s="56" t="s">
        <v>1667</v>
      </c>
      <c r="J246" s="57" t="s">
        <v>52</v>
      </c>
      <c r="K246" s="58" t="s">
        <v>1668</v>
      </c>
      <c r="L246" s="3" t="str">
        <f>VLOOKUP(DataExtract[[#This Row],[Technician]],'Technician List'!$A:$B,2,FALSE)</f>
        <v>C M, Saravanan</v>
      </c>
      <c r="M246" s="59">
        <f>DATEVALUE(TEXT(DataExtract[[#This Row],[Completed Time]], "MM/DD/YYYY"))</f>
        <v>45692</v>
      </c>
      <c r="N246" s="60">
        <f t="shared" ca="1" si="4"/>
        <v>0.47206556272042788</v>
      </c>
      <c r="O246" s="60">
        <f ca="1">COUNTIFS(DataExtract[Technician],DataExtract[[#This Row],[Technician]], DataExtract[Random], "&lt;="&amp;DataExtract[[#This Row],[Random]])</f>
        <v>35</v>
      </c>
    </row>
    <row r="247" spans="1:15" ht="26.45">
      <c r="A247" s="51" t="s">
        <v>1669</v>
      </c>
      <c r="B247" s="52" t="s">
        <v>1670</v>
      </c>
      <c r="C247" s="53" t="s">
        <v>1671</v>
      </c>
      <c r="D247" s="54" t="s">
        <v>47</v>
      </c>
      <c r="E247" s="55" t="s">
        <v>1618</v>
      </c>
      <c r="F247" s="56" t="s">
        <v>1672</v>
      </c>
      <c r="G247" s="56" t="s">
        <v>1673</v>
      </c>
      <c r="H247" s="56" t="s">
        <v>41</v>
      </c>
      <c r="I247" s="56" t="s">
        <v>1674</v>
      </c>
      <c r="J247" s="57" t="s">
        <v>52</v>
      </c>
      <c r="K247" s="58" t="s">
        <v>1058</v>
      </c>
      <c r="L247" s="3" t="str">
        <f>VLOOKUP(DataExtract[[#This Row],[Technician]],'Technician List'!$A:$B,2,FALSE)</f>
        <v>Sanjuan, Sonja</v>
      </c>
      <c r="M247" s="59">
        <f>DATEVALUE(TEXT(DataExtract[[#This Row],[Completed Time]], "MM/DD/YYYY"))</f>
        <v>45691</v>
      </c>
      <c r="N247" s="60">
        <f t="shared" ca="1" si="4"/>
        <v>0.18054560971365674</v>
      </c>
      <c r="O247" s="60">
        <f ca="1">COUNTIFS(DataExtract[Technician],DataExtract[[#This Row],[Technician]], DataExtract[Random], "&lt;="&amp;DataExtract[[#This Row],[Random]])</f>
        <v>8</v>
      </c>
    </row>
    <row r="248" spans="1:15" ht="26.45">
      <c r="A248" s="51" t="s">
        <v>1675</v>
      </c>
      <c r="B248" s="52" t="s">
        <v>1676</v>
      </c>
      <c r="C248" s="53" t="s">
        <v>1677</v>
      </c>
      <c r="D248" s="54" t="s">
        <v>47</v>
      </c>
      <c r="E248" s="55" t="s">
        <v>117</v>
      </c>
      <c r="F248" s="56" t="s">
        <v>1678</v>
      </c>
      <c r="G248" s="56" t="s">
        <v>1679</v>
      </c>
      <c r="H248" s="56" t="s">
        <v>41</v>
      </c>
      <c r="I248" s="56" t="s">
        <v>1680</v>
      </c>
      <c r="J248" s="57" t="s">
        <v>41</v>
      </c>
      <c r="K248" s="58" t="s">
        <v>1681</v>
      </c>
      <c r="L248" s="3" t="str">
        <f>VLOOKUP(DataExtract[[#This Row],[Technician]],'Technician List'!$A:$B,2,FALSE)</f>
        <v>Smith, Sean</v>
      </c>
      <c r="M248" s="59">
        <f>DATEVALUE(TEXT(DataExtract[[#This Row],[Completed Time]], "MM/DD/YYYY"))</f>
        <v>45692</v>
      </c>
      <c r="N248" s="60">
        <f t="shared" ca="1" si="4"/>
        <v>0.53037669752918759</v>
      </c>
      <c r="O248" s="60">
        <f ca="1">COUNTIFS(DataExtract[Technician],DataExtract[[#This Row],[Technician]], DataExtract[Random], "&lt;="&amp;DataExtract[[#This Row],[Random]])</f>
        <v>32</v>
      </c>
    </row>
    <row r="249" spans="1:15" ht="39.6">
      <c r="A249" s="51" t="s">
        <v>1682</v>
      </c>
      <c r="B249" s="52" t="s">
        <v>1683</v>
      </c>
      <c r="C249" s="53" t="s">
        <v>1684</v>
      </c>
      <c r="D249" s="54" t="s">
        <v>57</v>
      </c>
      <c r="E249" s="55" t="s">
        <v>639</v>
      </c>
      <c r="F249" s="56" t="s">
        <v>1605</v>
      </c>
      <c r="G249" s="56" t="s">
        <v>1685</v>
      </c>
      <c r="H249" s="56" t="s">
        <v>41</v>
      </c>
      <c r="I249" s="56" t="s">
        <v>1686</v>
      </c>
      <c r="J249" s="57" t="s">
        <v>52</v>
      </c>
      <c r="K249" s="58" t="s">
        <v>1687</v>
      </c>
      <c r="L249" s="3" t="str">
        <f>VLOOKUP(DataExtract[[#This Row],[Technician]],'Technician List'!$A:$B,2,FALSE)</f>
        <v>Smith, Sean</v>
      </c>
      <c r="M249" s="59">
        <f>DATEVALUE(TEXT(DataExtract[[#This Row],[Completed Time]], "MM/DD/YYYY"))</f>
        <v>45701</v>
      </c>
      <c r="N249" s="60">
        <f t="shared" ca="1" si="4"/>
        <v>0.54941977941192921</v>
      </c>
      <c r="O249" s="60">
        <f ca="1">COUNTIFS(DataExtract[Technician],DataExtract[[#This Row],[Technician]], DataExtract[Random], "&lt;="&amp;DataExtract[[#This Row],[Random]])</f>
        <v>19</v>
      </c>
    </row>
    <row r="250" spans="1:15" ht="26.45">
      <c r="A250" s="51" t="s">
        <v>1688</v>
      </c>
      <c r="B250" s="52" t="s">
        <v>1689</v>
      </c>
      <c r="C250" s="53" t="s">
        <v>1690</v>
      </c>
      <c r="D250" s="54" t="s">
        <v>47</v>
      </c>
      <c r="E250" s="55" t="s">
        <v>1291</v>
      </c>
      <c r="F250" s="56" t="s">
        <v>1691</v>
      </c>
      <c r="G250" s="56" t="s">
        <v>1692</v>
      </c>
      <c r="H250" s="56" t="s">
        <v>52</v>
      </c>
      <c r="I250" s="56" t="s">
        <v>1693</v>
      </c>
      <c r="J250" s="57" t="s">
        <v>52</v>
      </c>
      <c r="K250" s="58" t="s">
        <v>1694</v>
      </c>
      <c r="L250" s="3" t="str">
        <f>VLOOKUP(DataExtract[[#This Row],[Technician]],'Technician List'!$A:$B,2,FALSE)</f>
        <v>C M, Saravanan</v>
      </c>
      <c r="M250" s="59">
        <f>DATEVALUE(TEXT(DataExtract[[#This Row],[Completed Time]], "MM/DD/YYYY"))</f>
        <v>45692</v>
      </c>
      <c r="N250" s="60">
        <f t="shared" ca="1" si="4"/>
        <v>0.29812327776914338</v>
      </c>
      <c r="O250" s="60">
        <f ca="1">COUNTIFS(DataExtract[Technician],DataExtract[[#This Row],[Technician]], DataExtract[Random], "&lt;="&amp;DataExtract[[#This Row],[Random]])</f>
        <v>36</v>
      </c>
    </row>
    <row r="251" spans="1:15" ht="26.45">
      <c r="A251" s="51" t="s">
        <v>1695</v>
      </c>
      <c r="B251" s="52" t="s">
        <v>1696</v>
      </c>
      <c r="C251" s="53" t="s">
        <v>1697</v>
      </c>
      <c r="D251" s="54" t="s">
        <v>47</v>
      </c>
      <c r="E251" s="55" t="s">
        <v>1049</v>
      </c>
      <c r="F251" s="56" t="s">
        <v>1698</v>
      </c>
      <c r="G251" s="56" t="s">
        <v>1699</v>
      </c>
      <c r="H251" s="56" t="s">
        <v>41</v>
      </c>
      <c r="I251" s="56" t="s">
        <v>1700</v>
      </c>
      <c r="J251" s="57" t="s">
        <v>41</v>
      </c>
      <c r="K251" s="58" t="s">
        <v>1701</v>
      </c>
      <c r="L251" s="3" t="str">
        <f>VLOOKUP(DataExtract[[#This Row],[Technician]],'Technician List'!$A:$B,2,FALSE)</f>
        <v>C M, Saravanan</v>
      </c>
      <c r="M251" s="59">
        <f>DATEVALUE(TEXT(DataExtract[[#This Row],[Completed Time]], "MM/DD/YYYY"))</f>
        <v>45713</v>
      </c>
      <c r="N251" s="60">
        <f t="shared" ca="1" si="4"/>
        <v>0.68893972026950834</v>
      </c>
      <c r="O251" s="60">
        <f ca="1">COUNTIFS(DataExtract[Technician],DataExtract[[#This Row],[Technician]], DataExtract[Random], "&lt;="&amp;DataExtract[[#This Row],[Random]])</f>
        <v>91</v>
      </c>
    </row>
    <row r="252" spans="1:15" ht="26.45">
      <c r="A252" s="51" t="s">
        <v>1702</v>
      </c>
      <c r="B252" s="52" t="s">
        <v>1703</v>
      </c>
      <c r="C252" s="53" t="s">
        <v>1704</v>
      </c>
      <c r="D252" s="54" t="s">
        <v>57</v>
      </c>
      <c r="E252" s="55" t="s">
        <v>154</v>
      </c>
      <c r="F252" s="56" t="s">
        <v>1705</v>
      </c>
      <c r="G252" s="56" t="s">
        <v>1706</v>
      </c>
      <c r="H252" s="56" t="s">
        <v>52</v>
      </c>
      <c r="I252" s="56" t="s">
        <v>1707</v>
      </c>
      <c r="J252" s="57" t="s">
        <v>52</v>
      </c>
      <c r="K252" s="58" t="s">
        <v>1708</v>
      </c>
      <c r="L252" s="3" t="str">
        <f>VLOOKUP(DataExtract[[#This Row],[Technician]],'Technician List'!$A:$B,2,FALSE)</f>
        <v>Sanjuan, Sonja</v>
      </c>
      <c r="M252" s="59">
        <f>DATEVALUE(TEXT(DataExtract[[#This Row],[Completed Time]], "MM/DD/YYYY"))</f>
        <v>45715</v>
      </c>
      <c r="N252" s="60">
        <f t="shared" ca="1" si="4"/>
        <v>0.28845030453577269</v>
      </c>
      <c r="O252" s="60">
        <f ca="1">COUNTIFS(DataExtract[Technician],DataExtract[[#This Row],[Technician]], DataExtract[Random], "&lt;="&amp;DataExtract[[#This Row],[Random]])</f>
        <v>9</v>
      </c>
    </row>
    <row r="253" spans="1:15" ht="26.45">
      <c r="A253" s="51" t="s">
        <v>1709</v>
      </c>
      <c r="B253" s="52" t="s">
        <v>1710</v>
      </c>
      <c r="C253" s="53" t="s">
        <v>1711</v>
      </c>
      <c r="D253" s="54" t="s">
        <v>47</v>
      </c>
      <c r="E253" s="55" t="s">
        <v>1002</v>
      </c>
      <c r="F253" s="56" t="s">
        <v>1712</v>
      </c>
      <c r="G253" s="56" t="s">
        <v>1713</v>
      </c>
      <c r="H253" s="56" t="s">
        <v>52</v>
      </c>
      <c r="I253" s="56" t="s">
        <v>1714</v>
      </c>
      <c r="J253" s="57" t="s">
        <v>52</v>
      </c>
      <c r="K253" s="58" t="s">
        <v>1715</v>
      </c>
      <c r="L253" s="3" t="str">
        <f>VLOOKUP(DataExtract[[#This Row],[Technician]],'Technician List'!$A:$B,2,FALSE)</f>
        <v>Sinha, Mahesh</v>
      </c>
      <c r="M253" s="59">
        <f>DATEVALUE(TEXT(DataExtract[[#This Row],[Completed Time]], "MM/DD/YYYY"))</f>
        <v>45705</v>
      </c>
      <c r="N253" s="60">
        <f t="shared" ca="1" si="4"/>
        <v>0.61052155361210936</v>
      </c>
      <c r="O253" s="60">
        <f ca="1">COUNTIFS(DataExtract[Technician],DataExtract[[#This Row],[Technician]], DataExtract[Random], "&lt;="&amp;DataExtract[[#This Row],[Random]])</f>
        <v>97</v>
      </c>
    </row>
    <row r="254" spans="1:15" ht="26.45">
      <c r="A254" s="51" t="s">
        <v>1716</v>
      </c>
      <c r="B254" s="52" t="s">
        <v>1717</v>
      </c>
      <c r="C254" s="53" t="s">
        <v>1718</v>
      </c>
      <c r="D254" s="54" t="s">
        <v>47</v>
      </c>
      <c r="E254" s="55" t="s">
        <v>1002</v>
      </c>
      <c r="F254" s="56" t="s">
        <v>1719</v>
      </c>
      <c r="G254" s="56" t="s">
        <v>1720</v>
      </c>
      <c r="H254" s="56" t="s">
        <v>52</v>
      </c>
      <c r="I254" s="56" t="s">
        <v>1721</v>
      </c>
      <c r="J254" s="57" t="s">
        <v>52</v>
      </c>
      <c r="K254" s="58" t="s">
        <v>1722</v>
      </c>
      <c r="L254" s="3" t="str">
        <f>VLOOKUP(DataExtract[[#This Row],[Technician]],'Technician List'!$A:$B,2,FALSE)</f>
        <v>Sinha, Mahesh</v>
      </c>
      <c r="M254" s="59">
        <f>DATEVALUE(TEXT(DataExtract[[#This Row],[Completed Time]], "MM/DD/YYYY"))</f>
        <v>45693</v>
      </c>
      <c r="N254" s="60">
        <f t="shared" ca="1" si="4"/>
        <v>3.3860614716401227E-2</v>
      </c>
      <c r="O254" s="60">
        <f ca="1">COUNTIFS(DataExtract[Technician],DataExtract[[#This Row],[Technician]], DataExtract[Random], "&lt;="&amp;DataExtract[[#This Row],[Random]])</f>
        <v>8</v>
      </c>
    </row>
    <row r="255" spans="1:15" ht="26.45">
      <c r="A255" s="51" t="s">
        <v>1723</v>
      </c>
      <c r="B255" s="52" t="s">
        <v>1724</v>
      </c>
      <c r="C255" s="53" t="s">
        <v>1725</v>
      </c>
      <c r="D255" s="54" t="s">
        <v>47</v>
      </c>
      <c r="E255" s="55" t="s">
        <v>1002</v>
      </c>
      <c r="F255" s="56" t="s">
        <v>1726</v>
      </c>
      <c r="G255" s="56" t="s">
        <v>1727</v>
      </c>
      <c r="H255" s="56" t="s">
        <v>52</v>
      </c>
      <c r="I255" s="56" t="s">
        <v>1728</v>
      </c>
      <c r="J255" s="57" t="s">
        <v>52</v>
      </c>
      <c r="K255" s="58" t="s">
        <v>1729</v>
      </c>
      <c r="L255" s="3" t="str">
        <f>VLOOKUP(DataExtract[[#This Row],[Technician]],'Technician List'!$A:$B,2,FALSE)</f>
        <v>Sinha, Mahesh</v>
      </c>
      <c r="M255" s="59">
        <f>DATEVALUE(TEXT(DataExtract[[#This Row],[Completed Time]], "MM/DD/YYYY"))</f>
        <v>45705</v>
      </c>
      <c r="N255" s="60">
        <f t="shared" ca="1" si="4"/>
        <v>0.430653603547824</v>
      </c>
      <c r="O255" s="60">
        <f ca="1">COUNTIFS(DataExtract[Technician],DataExtract[[#This Row],[Technician]], DataExtract[Random], "&lt;="&amp;DataExtract[[#This Row],[Random]])</f>
        <v>65</v>
      </c>
    </row>
    <row r="256" spans="1:15" ht="26.45">
      <c r="A256" s="51" t="s">
        <v>1730</v>
      </c>
      <c r="B256" s="52" t="s">
        <v>1731</v>
      </c>
      <c r="C256" s="53" t="s">
        <v>1732</v>
      </c>
      <c r="D256" s="54" t="s">
        <v>47</v>
      </c>
      <c r="E256" s="55" t="s">
        <v>1049</v>
      </c>
      <c r="F256" s="56" t="s">
        <v>1733</v>
      </c>
      <c r="G256" s="56" t="s">
        <v>1734</v>
      </c>
      <c r="H256" s="56" t="s">
        <v>52</v>
      </c>
      <c r="I256" s="56" t="s">
        <v>1735</v>
      </c>
      <c r="J256" s="57" t="s">
        <v>52</v>
      </c>
      <c r="K256" s="58" t="s">
        <v>1736</v>
      </c>
      <c r="L256" s="3" t="str">
        <f>VLOOKUP(DataExtract[[#This Row],[Technician]],'Technician List'!$A:$B,2,FALSE)</f>
        <v>C M, Saravanan</v>
      </c>
      <c r="M256" s="59">
        <f>DATEVALUE(TEXT(DataExtract[[#This Row],[Completed Time]], "MM/DD/YYYY"))</f>
        <v>45692</v>
      </c>
      <c r="N256" s="60">
        <f t="shared" ca="1" si="4"/>
        <v>0.96824388198343669</v>
      </c>
      <c r="O256" s="60">
        <f ca="1">COUNTIFS(DataExtract[Technician],DataExtract[[#This Row],[Technician]], DataExtract[Random], "&lt;="&amp;DataExtract[[#This Row],[Random]])</f>
        <v>129</v>
      </c>
    </row>
    <row r="257" spans="1:15" ht="26.45">
      <c r="A257" s="51" t="s">
        <v>1737</v>
      </c>
      <c r="B257" s="52" t="s">
        <v>1738</v>
      </c>
      <c r="C257" s="53" t="s">
        <v>1739</v>
      </c>
      <c r="D257" s="54" t="s">
        <v>47</v>
      </c>
      <c r="E257" s="55" t="s">
        <v>577</v>
      </c>
      <c r="F257" s="56" t="s">
        <v>1740</v>
      </c>
      <c r="G257" s="56" t="s">
        <v>1741</v>
      </c>
      <c r="H257" s="56" t="s">
        <v>52</v>
      </c>
      <c r="I257" s="56" t="s">
        <v>1742</v>
      </c>
      <c r="J257" s="57" t="s">
        <v>52</v>
      </c>
      <c r="K257" s="58" t="s">
        <v>1743</v>
      </c>
      <c r="L257" s="3" t="str">
        <f>VLOOKUP(DataExtract[[#This Row],[Technician]],'Technician List'!$A:$B,2,FALSE)</f>
        <v>C M, Saravanan</v>
      </c>
      <c r="M257" s="59">
        <f>DATEVALUE(TEXT(DataExtract[[#This Row],[Completed Time]], "MM/DD/YYYY"))</f>
        <v>45691</v>
      </c>
      <c r="N257" s="60">
        <f t="shared" ca="1" si="4"/>
        <v>0.19941319707958571</v>
      </c>
      <c r="O257" s="60">
        <f ca="1">COUNTIFS(DataExtract[Technician],DataExtract[[#This Row],[Technician]], DataExtract[Random], "&lt;="&amp;DataExtract[[#This Row],[Random]])</f>
        <v>12</v>
      </c>
    </row>
    <row r="258" spans="1:15" ht="26.45">
      <c r="A258" s="51" t="s">
        <v>1744</v>
      </c>
      <c r="B258" s="52" t="s">
        <v>1745</v>
      </c>
      <c r="C258" s="53" t="s">
        <v>900</v>
      </c>
      <c r="D258" s="54" t="s">
        <v>47</v>
      </c>
      <c r="E258" s="55" t="s">
        <v>95</v>
      </c>
      <c r="F258" s="56" t="s">
        <v>1746</v>
      </c>
      <c r="G258" s="56" t="s">
        <v>1747</v>
      </c>
      <c r="H258" s="56" t="s">
        <v>41</v>
      </c>
      <c r="I258" s="56" t="s">
        <v>1748</v>
      </c>
      <c r="J258" s="57" t="s">
        <v>41</v>
      </c>
      <c r="K258" s="58" t="s">
        <v>1749</v>
      </c>
      <c r="L258" s="3" t="str">
        <f>VLOOKUP(DataExtract[[#This Row],[Technician]],'Technician List'!$A:$B,2,FALSE)</f>
        <v>Sanjuan, Sonja</v>
      </c>
      <c r="M258" s="59">
        <f>DATEVALUE(TEXT(DataExtract[[#This Row],[Completed Time]], "MM/DD/YYYY"))</f>
        <v>45694</v>
      </c>
      <c r="N258" s="60">
        <f t="shared" ca="1" si="4"/>
        <v>0.55907750616661844</v>
      </c>
      <c r="O258" s="60">
        <f ca="1">COUNTIFS(DataExtract[Technician],DataExtract[[#This Row],[Technician]], DataExtract[Random], "&lt;="&amp;DataExtract[[#This Row],[Random]])</f>
        <v>50</v>
      </c>
    </row>
    <row r="259" spans="1:15" ht="26.45">
      <c r="A259" s="51" t="s">
        <v>1750</v>
      </c>
      <c r="B259" s="52" t="s">
        <v>1751</v>
      </c>
      <c r="C259" s="53" t="s">
        <v>1752</v>
      </c>
      <c r="D259" s="54" t="s">
        <v>47</v>
      </c>
      <c r="E259" s="55" t="s">
        <v>58</v>
      </c>
      <c r="F259" s="56" t="s">
        <v>1753</v>
      </c>
      <c r="G259" s="56" t="s">
        <v>1754</v>
      </c>
      <c r="H259" s="56" t="s">
        <v>41</v>
      </c>
      <c r="I259" s="56" t="s">
        <v>1755</v>
      </c>
      <c r="J259" s="57" t="s">
        <v>41</v>
      </c>
      <c r="K259" s="58" t="s">
        <v>1756</v>
      </c>
      <c r="L259" s="3" t="str">
        <f>VLOOKUP(DataExtract[[#This Row],[Technician]],'Technician List'!$A:$B,2,FALSE)</f>
        <v>Mandi, Joe</v>
      </c>
      <c r="M259" s="59">
        <f>DATEVALUE(TEXT(DataExtract[[#This Row],[Completed Time]], "MM/DD/YYYY"))</f>
        <v>45695</v>
      </c>
      <c r="N259" s="60">
        <f t="shared" ref="N259:N322" ca="1" si="5">RAND()</f>
        <v>0.20408409450641962</v>
      </c>
      <c r="O259" s="60">
        <f ca="1">COUNTIFS(DataExtract[Technician],DataExtract[[#This Row],[Technician]], DataExtract[Random], "&lt;="&amp;DataExtract[[#This Row],[Random]])</f>
        <v>9</v>
      </c>
    </row>
    <row r="260" spans="1:15" ht="26.45">
      <c r="A260" s="51" t="s">
        <v>1757</v>
      </c>
      <c r="B260" s="52" t="s">
        <v>1758</v>
      </c>
      <c r="C260" s="53" t="s">
        <v>1759</v>
      </c>
      <c r="D260" s="54" t="s">
        <v>57</v>
      </c>
      <c r="E260" s="55" t="s">
        <v>817</v>
      </c>
      <c r="F260" s="56" t="s">
        <v>1760</v>
      </c>
      <c r="G260" s="56" t="s">
        <v>1761</v>
      </c>
      <c r="H260" s="56" t="s">
        <v>41</v>
      </c>
      <c r="I260" s="56" t="s">
        <v>1762</v>
      </c>
      <c r="J260" s="57" t="s">
        <v>52</v>
      </c>
      <c r="K260" s="58" t="s">
        <v>1763</v>
      </c>
      <c r="L260" s="3" t="str">
        <f>VLOOKUP(DataExtract[[#This Row],[Technician]],'Technician List'!$A:$B,2,FALSE)</f>
        <v>Persells, Joe</v>
      </c>
      <c r="M260" s="59">
        <f>DATEVALUE(TEXT(DataExtract[[#This Row],[Completed Time]], "MM/DD/YYYY"))</f>
        <v>45698</v>
      </c>
      <c r="N260" s="60">
        <f t="shared" ca="1" si="5"/>
        <v>0.15240777918965098</v>
      </c>
      <c r="O260" s="60">
        <f ca="1">COUNTIFS(DataExtract[Technician],DataExtract[[#This Row],[Technician]], DataExtract[Random], "&lt;="&amp;DataExtract[[#This Row],[Random]])</f>
        <v>1</v>
      </c>
    </row>
    <row r="261" spans="1:15" ht="26.45">
      <c r="A261" s="51" t="s">
        <v>1764</v>
      </c>
      <c r="B261" s="52" t="s">
        <v>1765</v>
      </c>
      <c r="C261" s="53" t="s">
        <v>1409</v>
      </c>
      <c r="D261" s="54" t="s">
        <v>47</v>
      </c>
      <c r="E261" s="55" t="s">
        <v>802</v>
      </c>
      <c r="F261" s="56" t="s">
        <v>1766</v>
      </c>
      <c r="G261" s="56" t="s">
        <v>1767</v>
      </c>
      <c r="H261" s="56" t="s">
        <v>52</v>
      </c>
      <c r="I261" s="56" t="s">
        <v>1768</v>
      </c>
      <c r="J261" s="57" t="s">
        <v>52</v>
      </c>
      <c r="K261" s="58" t="s">
        <v>1769</v>
      </c>
      <c r="L261" s="3" t="str">
        <f>VLOOKUP(DataExtract[[#This Row],[Technician]],'Technician List'!$A:$B,2,FALSE)</f>
        <v>Sinha, Mahesh</v>
      </c>
      <c r="M261" s="59">
        <f>DATEVALUE(TEXT(DataExtract[[#This Row],[Completed Time]], "MM/DD/YYYY"))</f>
        <v>45692</v>
      </c>
      <c r="N261" s="60">
        <f t="shared" ca="1" si="5"/>
        <v>0.45930579135059457</v>
      </c>
      <c r="O261" s="60">
        <f ca="1">COUNTIFS(DataExtract[Technician],DataExtract[[#This Row],[Technician]], DataExtract[Random], "&lt;="&amp;DataExtract[[#This Row],[Random]])</f>
        <v>55</v>
      </c>
    </row>
    <row r="262" spans="1:15" ht="26.45">
      <c r="A262" s="51" t="s">
        <v>1770</v>
      </c>
      <c r="B262" s="52" t="s">
        <v>1771</v>
      </c>
      <c r="C262" s="53" t="s">
        <v>1772</v>
      </c>
      <c r="D262" s="54" t="s">
        <v>57</v>
      </c>
      <c r="E262" s="55" t="s">
        <v>468</v>
      </c>
      <c r="F262" s="56" t="s">
        <v>1773</v>
      </c>
      <c r="G262" s="56" t="s">
        <v>1774</v>
      </c>
      <c r="H262" s="56" t="s">
        <v>41</v>
      </c>
      <c r="I262" s="56" t="s">
        <v>1775</v>
      </c>
      <c r="J262" s="57" t="s">
        <v>52</v>
      </c>
      <c r="K262" s="58" t="s">
        <v>1776</v>
      </c>
      <c r="L262" s="3" t="str">
        <f>VLOOKUP(DataExtract[[#This Row],[Technician]],'Technician List'!$A:$B,2,FALSE)</f>
        <v>Sanjuan, Sonja</v>
      </c>
      <c r="M262" s="59">
        <f>DATEVALUE(TEXT(DataExtract[[#This Row],[Completed Time]], "MM/DD/YYYY"))</f>
        <v>45699</v>
      </c>
      <c r="N262" s="60">
        <f t="shared" ca="1" si="5"/>
        <v>0.33603584810307818</v>
      </c>
      <c r="O262" s="60">
        <f ca="1">COUNTIFS(DataExtract[Technician],DataExtract[[#This Row],[Technician]], DataExtract[Random], "&lt;="&amp;DataExtract[[#This Row],[Random]])</f>
        <v>13</v>
      </c>
    </row>
    <row r="263" spans="1:15" ht="26.45">
      <c r="A263" s="51" t="s">
        <v>1777</v>
      </c>
      <c r="B263" s="52" t="s">
        <v>1778</v>
      </c>
      <c r="C263" s="53" t="s">
        <v>1779</v>
      </c>
      <c r="D263" s="54" t="s">
        <v>57</v>
      </c>
      <c r="E263" s="55" t="s">
        <v>391</v>
      </c>
      <c r="F263" s="56" t="s">
        <v>1780</v>
      </c>
      <c r="G263" s="56" t="s">
        <v>1781</v>
      </c>
      <c r="H263" s="56" t="s">
        <v>52</v>
      </c>
      <c r="I263" s="56" t="s">
        <v>1782</v>
      </c>
      <c r="J263" s="57" t="s">
        <v>52</v>
      </c>
      <c r="K263" s="58" t="s">
        <v>1783</v>
      </c>
      <c r="L263" s="3" t="str">
        <f>VLOOKUP(DataExtract[[#This Row],[Technician]],'Technician List'!$A:$B,2,FALSE)</f>
        <v>Sanjuan, Sonja</v>
      </c>
      <c r="M263" s="59">
        <f>DATEVALUE(TEXT(DataExtract[[#This Row],[Completed Time]], "MM/DD/YYYY"))</f>
        <v>45705</v>
      </c>
      <c r="N263" s="60">
        <f t="shared" ca="1" si="5"/>
        <v>0.40238856793827327</v>
      </c>
      <c r="O263" s="60">
        <f ca="1">COUNTIFS(DataExtract[Technician],DataExtract[[#This Row],[Technician]], DataExtract[Random], "&lt;="&amp;DataExtract[[#This Row],[Random]])</f>
        <v>55</v>
      </c>
    </row>
    <row r="264" spans="1:15" ht="26.45">
      <c r="A264" s="51" t="s">
        <v>1784</v>
      </c>
      <c r="B264" s="52" t="s">
        <v>1785</v>
      </c>
      <c r="C264" s="53" t="s">
        <v>1786</v>
      </c>
      <c r="D264" s="54" t="s">
        <v>1787</v>
      </c>
      <c r="E264" s="55" t="s">
        <v>1788</v>
      </c>
      <c r="F264" s="56" t="s">
        <v>1789</v>
      </c>
      <c r="G264" s="56" t="s">
        <v>1790</v>
      </c>
      <c r="H264" s="56" t="s">
        <v>41</v>
      </c>
      <c r="I264" s="56" t="s">
        <v>1791</v>
      </c>
      <c r="J264" s="57" t="s">
        <v>52</v>
      </c>
      <c r="K264" s="58" t="s">
        <v>1792</v>
      </c>
      <c r="L264" s="3" t="str">
        <f>VLOOKUP(DataExtract[[#This Row],[Technician]],'Technician List'!$A:$B,2,FALSE)</f>
        <v>Koodray, Joe</v>
      </c>
      <c r="M264" s="59">
        <f>DATEVALUE(TEXT(DataExtract[[#This Row],[Completed Time]], "MM/DD/YYYY"))</f>
        <v>45700</v>
      </c>
      <c r="N264" s="60">
        <f t="shared" ca="1" si="5"/>
        <v>0.39554137115593835</v>
      </c>
      <c r="O264" s="60">
        <f ca="1">COUNTIFS(DataExtract[Technician],DataExtract[[#This Row],[Technician]], DataExtract[Random], "&lt;="&amp;DataExtract[[#This Row],[Random]])</f>
        <v>2</v>
      </c>
    </row>
    <row r="265" spans="1:15" ht="26.45">
      <c r="A265" s="51" t="s">
        <v>1793</v>
      </c>
      <c r="B265" s="52" t="s">
        <v>1794</v>
      </c>
      <c r="C265" s="53" t="s">
        <v>1795</v>
      </c>
      <c r="D265" s="54" t="s">
        <v>47</v>
      </c>
      <c r="E265" s="55" t="s">
        <v>1132</v>
      </c>
      <c r="F265" s="56" t="s">
        <v>1796</v>
      </c>
      <c r="G265" s="56" t="s">
        <v>1797</v>
      </c>
      <c r="H265" s="56" t="s">
        <v>52</v>
      </c>
      <c r="I265" s="56" t="s">
        <v>1798</v>
      </c>
      <c r="J265" s="57" t="s">
        <v>52</v>
      </c>
      <c r="K265" s="58" t="s">
        <v>1799</v>
      </c>
      <c r="L265" s="3" t="str">
        <f>VLOOKUP(DataExtract[[#This Row],[Technician]],'Technician List'!$A:$B,2,FALSE)</f>
        <v>Smith, Sean</v>
      </c>
      <c r="M265" s="59">
        <f>DATEVALUE(TEXT(DataExtract[[#This Row],[Completed Time]], "MM/DD/YYYY"))</f>
        <v>45692</v>
      </c>
      <c r="N265" s="60">
        <f t="shared" ca="1" si="5"/>
        <v>0.54487436641414888</v>
      </c>
      <c r="O265" s="60">
        <f ca="1">COUNTIFS(DataExtract[Technician],DataExtract[[#This Row],[Technician]], DataExtract[Random], "&lt;="&amp;DataExtract[[#This Row],[Random]])</f>
        <v>17</v>
      </c>
    </row>
    <row r="266" spans="1:15" ht="26.45">
      <c r="A266" s="51" t="s">
        <v>1800</v>
      </c>
      <c r="B266" s="52" t="s">
        <v>1801</v>
      </c>
      <c r="C266" s="53" t="s">
        <v>1802</v>
      </c>
      <c r="D266" s="54" t="s">
        <v>47</v>
      </c>
      <c r="E266" s="55" t="s">
        <v>1291</v>
      </c>
      <c r="F266" s="56" t="s">
        <v>1803</v>
      </c>
      <c r="G266" s="56" t="s">
        <v>1804</v>
      </c>
      <c r="H266" s="56" t="s">
        <v>52</v>
      </c>
      <c r="I266" s="56" t="s">
        <v>1805</v>
      </c>
      <c r="J266" s="57" t="s">
        <v>52</v>
      </c>
      <c r="K266" s="58" t="s">
        <v>1196</v>
      </c>
      <c r="L266" s="3" t="str">
        <f>VLOOKUP(DataExtract[[#This Row],[Technician]],'Technician List'!$A:$B,2,FALSE)</f>
        <v>C M, Saravanan</v>
      </c>
      <c r="M266" s="59">
        <f>DATEVALUE(TEXT(DataExtract[[#This Row],[Completed Time]], "MM/DD/YYYY"))</f>
        <v>45694</v>
      </c>
      <c r="N266" s="60">
        <f t="shared" ca="1" si="5"/>
        <v>0.93416317935004667</v>
      </c>
      <c r="O266" s="60">
        <f ca="1">COUNTIFS(DataExtract[Technician],DataExtract[[#This Row],[Technician]], DataExtract[Random], "&lt;="&amp;DataExtract[[#This Row],[Random]])</f>
        <v>117</v>
      </c>
    </row>
    <row r="267" spans="1:15" ht="26.45">
      <c r="A267" s="51" t="s">
        <v>1806</v>
      </c>
      <c r="B267" s="52" t="s">
        <v>1807</v>
      </c>
      <c r="C267" s="53" t="s">
        <v>1808</v>
      </c>
      <c r="D267" s="54" t="s">
        <v>47</v>
      </c>
      <c r="E267" s="55" t="s">
        <v>1106</v>
      </c>
      <c r="F267" s="56" t="s">
        <v>1809</v>
      </c>
      <c r="G267" s="56" t="s">
        <v>1810</v>
      </c>
      <c r="H267" s="56" t="s">
        <v>41</v>
      </c>
      <c r="I267" s="56" t="s">
        <v>1811</v>
      </c>
      <c r="J267" s="57" t="s">
        <v>52</v>
      </c>
      <c r="K267" s="58" t="s">
        <v>1812</v>
      </c>
      <c r="L267" s="3" t="str">
        <f>VLOOKUP(DataExtract[[#This Row],[Technician]],'Technician List'!$A:$B,2,FALSE)</f>
        <v>Mandi, Joe</v>
      </c>
      <c r="M267" s="59">
        <f>DATEVALUE(TEXT(DataExtract[[#This Row],[Completed Time]], "MM/DD/YYYY"))</f>
        <v>45692</v>
      </c>
      <c r="N267" s="60">
        <f t="shared" ca="1" si="5"/>
        <v>0.96062726434944601</v>
      </c>
      <c r="O267" s="60">
        <f ca="1">COUNTIFS(DataExtract[Technician],DataExtract[[#This Row],[Technician]], DataExtract[Random], "&lt;="&amp;DataExtract[[#This Row],[Random]])</f>
        <v>21</v>
      </c>
    </row>
    <row r="268" spans="1:15" ht="26.45">
      <c r="A268" s="51" t="s">
        <v>1813</v>
      </c>
      <c r="B268" s="52" t="s">
        <v>1814</v>
      </c>
      <c r="C268" s="53" t="s">
        <v>1815</v>
      </c>
      <c r="D268" s="54" t="s">
        <v>57</v>
      </c>
      <c r="E268" s="55" t="s">
        <v>708</v>
      </c>
      <c r="F268" s="56" t="s">
        <v>1816</v>
      </c>
      <c r="G268" s="56" t="s">
        <v>1817</v>
      </c>
      <c r="H268" s="56" t="s">
        <v>52</v>
      </c>
      <c r="I268" s="56" t="s">
        <v>1818</v>
      </c>
      <c r="J268" s="57" t="s">
        <v>52</v>
      </c>
      <c r="K268" s="58" t="s">
        <v>1819</v>
      </c>
      <c r="L268" s="3" t="str">
        <f>VLOOKUP(DataExtract[[#This Row],[Technician]],'Technician List'!$A:$B,2,FALSE)</f>
        <v>Smith, Sean</v>
      </c>
      <c r="M268" s="59">
        <f>DATEVALUE(TEXT(DataExtract[[#This Row],[Completed Time]], "MM/DD/YYYY"))</f>
        <v>45695</v>
      </c>
      <c r="N268" s="60">
        <f t="shared" ca="1" si="5"/>
        <v>0.26809512063019392</v>
      </c>
      <c r="O268" s="60">
        <f ca="1">COUNTIFS(DataExtract[Technician],DataExtract[[#This Row],[Technician]], DataExtract[Random], "&lt;="&amp;DataExtract[[#This Row],[Random]])</f>
        <v>8</v>
      </c>
    </row>
    <row r="269" spans="1:15" ht="26.45">
      <c r="A269" s="51" t="s">
        <v>1820</v>
      </c>
      <c r="B269" s="52" t="s">
        <v>1821</v>
      </c>
      <c r="C269" s="53" t="s">
        <v>1822</v>
      </c>
      <c r="D269" s="54" t="s">
        <v>47</v>
      </c>
      <c r="E269" s="55" t="s">
        <v>377</v>
      </c>
      <c r="F269" s="56" t="s">
        <v>1823</v>
      </c>
      <c r="G269" s="56" t="s">
        <v>1824</v>
      </c>
      <c r="H269" s="56" t="s">
        <v>41</v>
      </c>
      <c r="I269" s="56" t="s">
        <v>1825</v>
      </c>
      <c r="J269" s="57" t="s">
        <v>52</v>
      </c>
      <c r="K269" s="58" t="s">
        <v>1826</v>
      </c>
      <c r="L269" s="3" t="str">
        <f>VLOOKUP(DataExtract[[#This Row],[Technician]],'Technician List'!$A:$B,2,FALSE)</f>
        <v>Sanjuan, Sonja</v>
      </c>
      <c r="M269" s="59">
        <f>DATEVALUE(TEXT(DataExtract[[#This Row],[Completed Time]], "MM/DD/YYYY"))</f>
        <v>45694</v>
      </c>
      <c r="N269" s="60">
        <f t="shared" ca="1" si="5"/>
        <v>0.68829944523110764</v>
      </c>
      <c r="O269" s="60">
        <f ca="1">COUNTIFS(DataExtract[Technician],DataExtract[[#This Row],[Technician]], DataExtract[Random], "&lt;="&amp;DataExtract[[#This Row],[Random]])</f>
        <v>39</v>
      </c>
    </row>
    <row r="270" spans="1:15" ht="39.6">
      <c r="A270" s="51" t="s">
        <v>1827</v>
      </c>
      <c r="B270" s="52" t="s">
        <v>1828</v>
      </c>
      <c r="C270" s="53" t="s">
        <v>1829</v>
      </c>
      <c r="D270" s="54" t="s">
        <v>47</v>
      </c>
      <c r="E270" s="55" t="s">
        <v>391</v>
      </c>
      <c r="F270" s="56" t="s">
        <v>1830</v>
      </c>
      <c r="G270" s="56" t="s">
        <v>1831</v>
      </c>
      <c r="H270" s="56" t="s">
        <v>52</v>
      </c>
      <c r="I270" s="56" t="s">
        <v>1832</v>
      </c>
      <c r="J270" s="57" t="s">
        <v>52</v>
      </c>
      <c r="K270" s="58" t="s">
        <v>1833</v>
      </c>
      <c r="L270" s="3" t="str">
        <f>VLOOKUP(DataExtract[[#This Row],[Technician]],'Technician List'!$A:$B,2,FALSE)</f>
        <v>Sanjuan, Sonja</v>
      </c>
      <c r="M270" s="59">
        <f>DATEVALUE(TEXT(DataExtract[[#This Row],[Completed Time]], "MM/DD/YYYY"))</f>
        <v>45691</v>
      </c>
      <c r="N270" s="60">
        <f t="shared" ca="1" si="5"/>
        <v>0.67671046973761717</v>
      </c>
      <c r="O270" s="60">
        <f ca="1">COUNTIFS(DataExtract[Technician],DataExtract[[#This Row],[Technician]], DataExtract[Random], "&lt;="&amp;DataExtract[[#This Row],[Random]])</f>
        <v>90</v>
      </c>
    </row>
    <row r="271" spans="1:15" ht="26.45">
      <c r="A271" s="51" t="s">
        <v>1834</v>
      </c>
      <c r="B271" s="52" t="s">
        <v>1835</v>
      </c>
      <c r="C271" s="53" t="s">
        <v>1836</v>
      </c>
      <c r="D271" s="54" t="s">
        <v>47</v>
      </c>
      <c r="E271" s="55" t="s">
        <v>1837</v>
      </c>
      <c r="F271" s="56" t="s">
        <v>1838</v>
      </c>
      <c r="G271" s="56" t="s">
        <v>1839</v>
      </c>
      <c r="H271" s="56" t="s">
        <v>52</v>
      </c>
      <c r="I271" s="56" t="s">
        <v>1840</v>
      </c>
      <c r="J271" s="57" t="s">
        <v>52</v>
      </c>
      <c r="K271" s="58" t="s">
        <v>1841</v>
      </c>
      <c r="L271" s="3" t="str">
        <f>VLOOKUP(DataExtract[[#This Row],[Technician]],'Technician List'!$A:$B,2,FALSE)</f>
        <v>Sinha, Mahesh</v>
      </c>
      <c r="M271" s="59">
        <f>DATEVALUE(TEXT(DataExtract[[#This Row],[Completed Time]], "MM/DD/YYYY"))</f>
        <v>45691</v>
      </c>
      <c r="N271" s="60">
        <f t="shared" ca="1" si="5"/>
        <v>0.5259893465625668</v>
      </c>
      <c r="O271" s="60">
        <f ca="1">COUNTIFS(DataExtract[Technician],DataExtract[[#This Row],[Technician]], DataExtract[Random], "&lt;="&amp;DataExtract[[#This Row],[Random]])</f>
        <v>27</v>
      </c>
    </row>
    <row r="272" spans="1:15" ht="26.45">
      <c r="A272" s="51" t="s">
        <v>1842</v>
      </c>
      <c r="B272" s="52" t="s">
        <v>1843</v>
      </c>
      <c r="C272" s="53" t="s">
        <v>1042</v>
      </c>
      <c r="D272" s="54" t="s">
        <v>47</v>
      </c>
      <c r="E272" s="55" t="s">
        <v>692</v>
      </c>
      <c r="F272" s="56" t="s">
        <v>1844</v>
      </c>
      <c r="G272" s="56" t="s">
        <v>1845</v>
      </c>
      <c r="H272" s="56" t="s">
        <v>41</v>
      </c>
      <c r="I272" s="56" t="s">
        <v>1846</v>
      </c>
      <c r="J272" s="57" t="s">
        <v>52</v>
      </c>
      <c r="K272" s="58" t="s">
        <v>1847</v>
      </c>
      <c r="L272" s="3" t="str">
        <f>VLOOKUP(DataExtract[[#This Row],[Technician]],'Technician List'!$A:$B,2,FALSE)</f>
        <v>C M, Saravanan</v>
      </c>
      <c r="M272" s="59">
        <f>DATEVALUE(TEXT(DataExtract[[#This Row],[Completed Time]], "MM/DD/YYYY"))</f>
        <v>45692</v>
      </c>
      <c r="N272" s="60">
        <f t="shared" ca="1" si="5"/>
        <v>0.41975887151226754</v>
      </c>
      <c r="O272" s="60">
        <f ca="1">COUNTIFS(DataExtract[Technician],DataExtract[[#This Row],[Technician]], DataExtract[Random], "&lt;="&amp;DataExtract[[#This Row],[Random]])</f>
        <v>48</v>
      </c>
    </row>
    <row r="273" spans="1:15" ht="26.45">
      <c r="A273" s="51" t="s">
        <v>1848</v>
      </c>
      <c r="B273" s="52" t="s">
        <v>1849</v>
      </c>
      <c r="C273" s="53" t="s">
        <v>1850</v>
      </c>
      <c r="D273" s="54" t="s">
        <v>57</v>
      </c>
      <c r="E273" s="55" t="s">
        <v>1364</v>
      </c>
      <c r="F273" s="56" t="s">
        <v>1851</v>
      </c>
      <c r="G273" s="56" t="s">
        <v>1852</v>
      </c>
      <c r="H273" s="56" t="s">
        <v>41</v>
      </c>
      <c r="I273" s="56" t="s">
        <v>1853</v>
      </c>
      <c r="J273" s="57" t="s">
        <v>52</v>
      </c>
      <c r="K273" s="58" t="s">
        <v>1854</v>
      </c>
      <c r="L273" s="3" t="str">
        <f>VLOOKUP(DataExtract[[#This Row],[Technician]],'Technician List'!$A:$B,2,FALSE)</f>
        <v>Smith, Sean</v>
      </c>
      <c r="M273" s="59">
        <f>DATEVALUE(TEXT(DataExtract[[#This Row],[Completed Time]], "MM/DD/YYYY"))</f>
        <v>45700</v>
      </c>
      <c r="N273" s="60">
        <f t="shared" ca="1" si="5"/>
        <v>0.18635623336634721</v>
      </c>
      <c r="O273" s="60">
        <f ca="1">COUNTIFS(DataExtract[Technician],DataExtract[[#This Row],[Technician]], DataExtract[Random], "&lt;="&amp;DataExtract[[#This Row],[Random]])</f>
        <v>1</v>
      </c>
    </row>
    <row r="274" spans="1:15" ht="26.45">
      <c r="A274" s="51" t="s">
        <v>1855</v>
      </c>
      <c r="B274" s="52" t="s">
        <v>1856</v>
      </c>
      <c r="C274" s="53" t="s">
        <v>1857</v>
      </c>
      <c r="D274" s="54" t="s">
        <v>1787</v>
      </c>
      <c r="E274" s="55" t="s">
        <v>1858</v>
      </c>
      <c r="F274" s="56" t="s">
        <v>1859</v>
      </c>
      <c r="G274" s="56" t="s">
        <v>1860</v>
      </c>
      <c r="H274" s="56" t="s">
        <v>41</v>
      </c>
      <c r="I274" s="56" t="s">
        <v>1861</v>
      </c>
      <c r="J274" s="57" t="s">
        <v>41</v>
      </c>
      <c r="K274" s="58" t="s">
        <v>1862</v>
      </c>
      <c r="L274" s="3" t="str">
        <f>VLOOKUP(DataExtract[[#This Row],[Technician]],'Technician List'!$A:$B,2,FALSE)</f>
        <v>Koodray, Joe</v>
      </c>
      <c r="M274" s="59">
        <f>DATEVALUE(TEXT(DataExtract[[#This Row],[Completed Time]], "MM/DD/YYYY"))</f>
        <v>45693</v>
      </c>
      <c r="N274" s="60">
        <f t="shared" ca="1" si="5"/>
        <v>0.94169679253335759</v>
      </c>
      <c r="O274" s="60">
        <f ca="1">COUNTIFS(DataExtract[Technician],DataExtract[[#This Row],[Technician]], DataExtract[Random], "&lt;="&amp;DataExtract[[#This Row],[Random]])</f>
        <v>2</v>
      </c>
    </row>
    <row r="275" spans="1:15" ht="66">
      <c r="A275" s="51" t="s">
        <v>1863</v>
      </c>
      <c r="B275" s="52" t="s">
        <v>1864</v>
      </c>
      <c r="C275" s="53" t="s">
        <v>1865</v>
      </c>
      <c r="D275" s="54" t="s">
        <v>47</v>
      </c>
      <c r="E275" s="55" t="s">
        <v>377</v>
      </c>
      <c r="F275" s="56" t="s">
        <v>1866</v>
      </c>
      <c r="G275" s="56" t="s">
        <v>1867</v>
      </c>
      <c r="H275" s="56" t="s">
        <v>52</v>
      </c>
      <c r="I275" s="56" t="s">
        <v>1868</v>
      </c>
      <c r="J275" s="57" t="s">
        <v>52</v>
      </c>
      <c r="K275" s="58" t="s">
        <v>1869</v>
      </c>
      <c r="L275" s="3" t="str">
        <f>VLOOKUP(DataExtract[[#This Row],[Technician]],'Technician List'!$A:$B,2,FALSE)</f>
        <v>Sanjuan, Sonja</v>
      </c>
      <c r="M275" s="59">
        <f>DATEVALUE(TEXT(DataExtract[[#This Row],[Completed Time]], "MM/DD/YYYY"))</f>
        <v>45691</v>
      </c>
      <c r="N275" s="60">
        <f t="shared" ca="1" si="5"/>
        <v>0.35981978122650526</v>
      </c>
      <c r="O275" s="60">
        <f ca="1">COUNTIFS(DataExtract[Technician],DataExtract[[#This Row],[Technician]], DataExtract[Random], "&lt;="&amp;DataExtract[[#This Row],[Random]])</f>
        <v>24</v>
      </c>
    </row>
    <row r="276" spans="1:15" ht="26.45">
      <c r="A276" s="51" t="s">
        <v>1870</v>
      </c>
      <c r="B276" s="52" t="s">
        <v>1871</v>
      </c>
      <c r="C276" s="53" t="s">
        <v>1872</v>
      </c>
      <c r="D276" s="54" t="s">
        <v>47</v>
      </c>
      <c r="E276" s="55" t="s">
        <v>700</v>
      </c>
      <c r="F276" s="56" t="s">
        <v>1873</v>
      </c>
      <c r="G276" s="56" t="s">
        <v>1874</v>
      </c>
      <c r="H276" s="56" t="s">
        <v>52</v>
      </c>
      <c r="I276" s="56" t="s">
        <v>1875</v>
      </c>
      <c r="J276" s="57" t="s">
        <v>52</v>
      </c>
      <c r="K276" s="58" t="s">
        <v>1876</v>
      </c>
      <c r="L276" s="3" t="str">
        <f>VLOOKUP(DataExtract[[#This Row],[Technician]],'Technician List'!$A:$B,2,FALSE)</f>
        <v>C M, Saravanan</v>
      </c>
      <c r="M276" s="59">
        <f>DATEVALUE(TEXT(DataExtract[[#This Row],[Completed Time]], "MM/DD/YYYY"))</f>
        <v>45694</v>
      </c>
      <c r="N276" s="60">
        <f t="shared" ca="1" si="5"/>
        <v>8.1318332903515866E-2</v>
      </c>
      <c r="O276" s="60">
        <f ca="1">COUNTIFS(DataExtract[Technician],DataExtract[[#This Row],[Technician]], DataExtract[Random], "&lt;="&amp;DataExtract[[#This Row],[Random]])</f>
        <v>12</v>
      </c>
    </row>
    <row r="277" spans="1:15" ht="26.45">
      <c r="A277" s="51" t="s">
        <v>1877</v>
      </c>
      <c r="B277" s="52" t="s">
        <v>1878</v>
      </c>
      <c r="C277" s="53" t="s">
        <v>1879</v>
      </c>
      <c r="D277" s="54" t="s">
        <v>47</v>
      </c>
      <c r="E277" s="55" t="s">
        <v>48</v>
      </c>
      <c r="F277" s="56" t="s">
        <v>1796</v>
      </c>
      <c r="G277" s="56" t="s">
        <v>1880</v>
      </c>
      <c r="H277" s="56" t="s">
        <v>41</v>
      </c>
      <c r="I277" s="56" t="s">
        <v>1881</v>
      </c>
      <c r="J277" s="57" t="s">
        <v>52</v>
      </c>
      <c r="K277" s="58" t="s">
        <v>1882</v>
      </c>
      <c r="L277" s="3" t="str">
        <f>VLOOKUP(DataExtract[[#This Row],[Technician]],'Technician List'!$A:$B,2,FALSE)</f>
        <v>C M, Saravanan</v>
      </c>
      <c r="M277" s="59">
        <f>DATEVALUE(TEXT(DataExtract[[#This Row],[Completed Time]], "MM/DD/YYYY"))</f>
        <v>45709</v>
      </c>
      <c r="N277" s="60">
        <f t="shared" ca="1" si="5"/>
        <v>0.91847979305805583</v>
      </c>
      <c r="O277" s="60">
        <f ca="1">COUNTIFS(DataExtract[Technician],DataExtract[[#This Row],[Technician]], DataExtract[Random], "&lt;="&amp;DataExtract[[#This Row],[Random]])</f>
        <v>75</v>
      </c>
    </row>
    <row r="278" spans="1:15" ht="26.45">
      <c r="A278" s="51" t="s">
        <v>1883</v>
      </c>
      <c r="B278" s="52" t="s">
        <v>1884</v>
      </c>
      <c r="C278" s="53" t="s">
        <v>377</v>
      </c>
      <c r="D278" s="54" t="s">
        <v>1787</v>
      </c>
      <c r="E278" s="55" t="s">
        <v>1885</v>
      </c>
      <c r="F278" s="56" t="s">
        <v>1886</v>
      </c>
      <c r="G278" s="56" t="s">
        <v>1887</v>
      </c>
      <c r="H278" s="56" t="s">
        <v>52</v>
      </c>
      <c r="I278" s="56" t="s">
        <v>1888</v>
      </c>
      <c r="J278" s="57" t="s">
        <v>52</v>
      </c>
      <c r="K278" s="58" t="s">
        <v>1889</v>
      </c>
      <c r="L278" s="3" t="str">
        <f>VLOOKUP(DataExtract[[#This Row],[Technician]],'Technician List'!$A:$B,2,FALSE)</f>
        <v>Koodray, Joe</v>
      </c>
      <c r="M278" s="59">
        <f>DATEVALUE(TEXT(DataExtract[[#This Row],[Completed Time]], "MM/DD/YYYY"))</f>
        <v>45691</v>
      </c>
      <c r="N278" s="60">
        <f t="shared" ca="1" si="5"/>
        <v>0.19132672180819876</v>
      </c>
      <c r="O278" s="60">
        <f ca="1">COUNTIFS(DataExtract[Technician],DataExtract[[#This Row],[Technician]], DataExtract[Random], "&lt;="&amp;DataExtract[[#This Row],[Random]])</f>
        <v>2</v>
      </c>
    </row>
    <row r="279" spans="1:15" ht="39.6">
      <c r="A279" s="51" t="s">
        <v>1890</v>
      </c>
      <c r="B279" s="52" t="s">
        <v>1891</v>
      </c>
      <c r="C279" s="53" t="s">
        <v>1892</v>
      </c>
      <c r="D279" s="54" t="s">
        <v>57</v>
      </c>
      <c r="E279" s="55" t="s">
        <v>547</v>
      </c>
      <c r="F279" s="56" t="s">
        <v>1893</v>
      </c>
      <c r="G279" s="56" t="s">
        <v>1894</v>
      </c>
      <c r="H279" s="56" t="s">
        <v>52</v>
      </c>
      <c r="I279" s="56" t="s">
        <v>1895</v>
      </c>
      <c r="J279" s="57" t="s">
        <v>52</v>
      </c>
      <c r="K279" s="58" t="s">
        <v>1896</v>
      </c>
      <c r="L279" s="3" t="str">
        <f>VLOOKUP(DataExtract[[#This Row],[Technician]],'Technician List'!$A:$B,2,FALSE)</f>
        <v>Sanjuan, Sonja</v>
      </c>
      <c r="M279" s="59">
        <f>DATEVALUE(TEXT(DataExtract[[#This Row],[Completed Time]], "MM/DD/YYYY"))</f>
        <v>45699</v>
      </c>
      <c r="N279" s="60">
        <f t="shared" ca="1" si="5"/>
        <v>0.47047225642821355</v>
      </c>
      <c r="O279" s="60">
        <f ca="1">COUNTIFS(DataExtract[Technician],DataExtract[[#This Row],[Technician]], DataExtract[Random], "&lt;="&amp;DataExtract[[#This Row],[Random]])</f>
        <v>33</v>
      </c>
    </row>
    <row r="280" spans="1:15" ht="26.45">
      <c r="A280" s="51" t="s">
        <v>1897</v>
      </c>
      <c r="B280" s="52" t="s">
        <v>1898</v>
      </c>
      <c r="C280" s="53" t="s">
        <v>1899</v>
      </c>
      <c r="D280" s="54" t="s">
        <v>47</v>
      </c>
      <c r="E280" s="55" t="s">
        <v>639</v>
      </c>
      <c r="F280" s="56" t="s">
        <v>1900</v>
      </c>
      <c r="G280" s="56" t="s">
        <v>1901</v>
      </c>
      <c r="H280" s="56" t="s">
        <v>41</v>
      </c>
      <c r="I280" s="56" t="s">
        <v>1902</v>
      </c>
      <c r="J280" s="57" t="s">
        <v>52</v>
      </c>
      <c r="K280" s="58" t="s">
        <v>1903</v>
      </c>
      <c r="L280" s="3" t="str">
        <f>VLOOKUP(DataExtract[[#This Row],[Technician]],'Technician List'!$A:$B,2,FALSE)</f>
        <v>Smith, Sean</v>
      </c>
      <c r="M280" s="59">
        <f>DATEVALUE(TEXT(DataExtract[[#This Row],[Completed Time]], "MM/DD/YYYY"))</f>
        <v>45691</v>
      </c>
      <c r="N280" s="60">
        <f t="shared" ca="1" si="5"/>
        <v>0.45991040955722073</v>
      </c>
      <c r="O280" s="60">
        <f ca="1">COUNTIFS(DataExtract[Technician],DataExtract[[#This Row],[Technician]], DataExtract[Random], "&lt;="&amp;DataExtract[[#This Row],[Random]])</f>
        <v>16</v>
      </c>
    </row>
    <row r="281" spans="1:15" ht="26.45">
      <c r="A281" s="51" t="s">
        <v>1904</v>
      </c>
      <c r="B281" s="52" t="s">
        <v>1905</v>
      </c>
      <c r="C281" s="53" t="s">
        <v>1906</v>
      </c>
      <c r="D281" s="54" t="s">
        <v>57</v>
      </c>
      <c r="E281" s="55" t="s">
        <v>260</v>
      </c>
      <c r="F281" s="56" t="s">
        <v>1907</v>
      </c>
      <c r="G281" s="56" t="s">
        <v>1908</v>
      </c>
      <c r="H281" s="56" t="s">
        <v>52</v>
      </c>
      <c r="I281" s="56" t="s">
        <v>1909</v>
      </c>
      <c r="J281" s="57" t="s">
        <v>52</v>
      </c>
      <c r="K281" s="58" t="s">
        <v>1910</v>
      </c>
      <c r="L281" s="3" t="str">
        <f>VLOOKUP(DataExtract[[#This Row],[Technician]],'Technician List'!$A:$B,2,FALSE)</f>
        <v>Sanjuan, Sonja</v>
      </c>
      <c r="M281" s="59">
        <f>DATEVALUE(TEXT(DataExtract[[#This Row],[Completed Time]], "MM/DD/YYYY"))</f>
        <v>45695</v>
      </c>
      <c r="N281" s="60">
        <f t="shared" ca="1" si="5"/>
        <v>0.78513221915681197</v>
      </c>
      <c r="O281" s="60">
        <f ca="1">COUNTIFS(DataExtract[Technician],DataExtract[[#This Row],[Technician]], DataExtract[Random], "&lt;="&amp;DataExtract[[#This Row],[Random]])</f>
        <v>31</v>
      </c>
    </row>
    <row r="282" spans="1:15" ht="26.45">
      <c r="A282" s="51" t="s">
        <v>1911</v>
      </c>
      <c r="B282" s="52" t="s">
        <v>1912</v>
      </c>
      <c r="C282" s="53" t="s">
        <v>1913</v>
      </c>
      <c r="D282" s="54" t="s">
        <v>47</v>
      </c>
      <c r="E282" s="55" t="s">
        <v>391</v>
      </c>
      <c r="F282" s="56" t="s">
        <v>1914</v>
      </c>
      <c r="G282" s="56" t="s">
        <v>1915</v>
      </c>
      <c r="H282" s="56" t="s">
        <v>52</v>
      </c>
      <c r="I282" s="56" t="s">
        <v>1916</v>
      </c>
      <c r="J282" s="57" t="s">
        <v>52</v>
      </c>
      <c r="K282" s="58" t="s">
        <v>1917</v>
      </c>
      <c r="L282" s="3" t="str">
        <f>VLOOKUP(DataExtract[[#This Row],[Technician]],'Technician List'!$A:$B,2,FALSE)</f>
        <v>Sanjuan, Sonja</v>
      </c>
      <c r="M282" s="59">
        <f>DATEVALUE(TEXT(DataExtract[[#This Row],[Completed Time]], "MM/DD/YYYY"))</f>
        <v>45692</v>
      </c>
      <c r="N282" s="60">
        <f t="shared" ca="1" si="5"/>
        <v>0.11906017596666374</v>
      </c>
      <c r="O282" s="60">
        <f ca="1">COUNTIFS(DataExtract[Technician],DataExtract[[#This Row],[Technician]], DataExtract[Random], "&lt;="&amp;DataExtract[[#This Row],[Random]])</f>
        <v>18</v>
      </c>
    </row>
    <row r="283" spans="1:15" ht="26.45">
      <c r="A283" s="51" t="s">
        <v>1918</v>
      </c>
      <c r="B283" s="52" t="s">
        <v>1919</v>
      </c>
      <c r="C283" s="53" t="s">
        <v>1920</v>
      </c>
      <c r="D283" s="54" t="s">
        <v>47</v>
      </c>
      <c r="E283" s="55" t="s">
        <v>684</v>
      </c>
      <c r="F283" s="56" t="s">
        <v>1921</v>
      </c>
      <c r="G283" s="56" t="s">
        <v>1922</v>
      </c>
      <c r="H283" s="56" t="s">
        <v>52</v>
      </c>
      <c r="I283" s="56" t="s">
        <v>1923</v>
      </c>
      <c r="J283" s="57" t="s">
        <v>52</v>
      </c>
      <c r="K283" s="58" t="s">
        <v>1924</v>
      </c>
      <c r="L283" s="3" t="str">
        <f>VLOOKUP(DataExtract[[#This Row],[Technician]],'Technician List'!$A:$B,2,FALSE)</f>
        <v>C M, Saravanan</v>
      </c>
      <c r="M283" s="59">
        <f>DATEVALUE(TEXT(DataExtract[[#This Row],[Completed Time]], "MM/DD/YYYY"))</f>
        <v>45703</v>
      </c>
      <c r="N283" s="60">
        <f t="shared" ca="1" si="5"/>
        <v>0.66933243717621915</v>
      </c>
      <c r="O283" s="60">
        <f ca="1">COUNTIFS(DataExtract[Technician],DataExtract[[#This Row],[Technician]], DataExtract[Random], "&lt;="&amp;DataExtract[[#This Row],[Random]])</f>
        <v>35</v>
      </c>
    </row>
    <row r="284" spans="1:15" ht="26.45">
      <c r="A284" s="51" t="s">
        <v>1925</v>
      </c>
      <c r="B284" s="52" t="s">
        <v>1926</v>
      </c>
      <c r="C284" s="53" t="s">
        <v>1808</v>
      </c>
      <c r="D284" s="54" t="s">
        <v>57</v>
      </c>
      <c r="E284" s="55" t="s">
        <v>58</v>
      </c>
      <c r="F284" s="56" t="s">
        <v>1927</v>
      </c>
      <c r="G284" s="56" t="s">
        <v>1928</v>
      </c>
      <c r="H284" s="56" t="s">
        <v>52</v>
      </c>
      <c r="I284" s="56" t="s">
        <v>1929</v>
      </c>
      <c r="J284" s="57" t="s">
        <v>52</v>
      </c>
      <c r="K284" s="58" t="s">
        <v>1930</v>
      </c>
      <c r="L284" s="3" t="str">
        <f>VLOOKUP(DataExtract[[#This Row],[Technician]],'Technician List'!$A:$B,2,FALSE)</f>
        <v>Mandi, Joe</v>
      </c>
      <c r="M284" s="59">
        <f>DATEVALUE(TEXT(DataExtract[[#This Row],[Completed Time]], "MM/DD/YYYY"))</f>
        <v>45700</v>
      </c>
      <c r="N284" s="60">
        <f t="shared" ca="1" si="5"/>
        <v>0.62302668820830787</v>
      </c>
      <c r="O284" s="60">
        <f ca="1">COUNTIFS(DataExtract[Technician],DataExtract[[#This Row],[Technician]], DataExtract[Random], "&lt;="&amp;DataExtract[[#This Row],[Random]])</f>
        <v>21</v>
      </c>
    </row>
    <row r="285" spans="1:15" ht="26.45">
      <c r="A285" s="51" t="s">
        <v>1931</v>
      </c>
      <c r="B285" s="52" t="s">
        <v>1932</v>
      </c>
      <c r="C285" s="53" t="s">
        <v>1933</v>
      </c>
      <c r="D285" s="54" t="s">
        <v>47</v>
      </c>
      <c r="E285" s="55" t="s">
        <v>95</v>
      </c>
      <c r="F285" s="56" t="s">
        <v>1934</v>
      </c>
      <c r="G285" s="56" t="s">
        <v>1935</v>
      </c>
      <c r="H285" s="56" t="s">
        <v>41</v>
      </c>
      <c r="I285" s="56" t="s">
        <v>1936</v>
      </c>
      <c r="J285" s="57" t="s">
        <v>52</v>
      </c>
      <c r="K285" s="58" t="s">
        <v>1937</v>
      </c>
      <c r="L285" s="3" t="str">
        <f>VLOOKUP(DataExtract[[#This Row],[Technician]],'Technician List'!$A:$B,2,FALSE)</f>
        <v>Sanjuan, Sonja</v>
      </c>
      <c r="M285" s="59">
        <f>DATEVALUE(TEXT(DataExtract[[#This Row],[Completed Time]], "MM/DD/YYYY"))</f>
        <v>45691</v>
      </c>
      <c r="N285" s="60">
        <f t="shared" ca="1" si="5"/>
        <v>0.84429689834896249</v>
      </c>
      <c r="O285" s="60">
        <f ca="1">COUNTIFS(DataExtract[Technician],DataExtract[[#This Row],[Technician]], DataExtract[Random], "&lt;="&amp;DataExtract[[#This Row],[Random]])</f>
        <v>72</v>
      </c>
    </row>
    <row r="286" spans="1:15" ht="26.45">
      <c r="A286" s="51" t="s">
        <v>1938</v>
      </c>
      <c r="B286" s="52" t="s">
        <v>1939</v>
      </c>
      <c r="C286" s="53" t="s">
        <v>1067</v>
      </c>
      <c r="D286" s="54" t="s">
        <v>47</v>
      </c>
      <c r="E286" s="55" t="s">
        <v>1002</v>
      </c>
      <c r="F286" s="56" t="s">
        <v>1940</v>
      </c>
      <c r="G286" s="56" t="s">
        <v>1941</v>
      </c>
      <c r="H286" s="56" t="s">
        <v>52</v>
      </c>
      <c r="I286" s="56" t="s">
        <v>1942</v>
      </c>
      <c r="J286" s="57" t="s">
        <v>52</v>
      </c>
      <c r="K286" s="58" t="s">
        <v>1943</v>
      </c>
      <c r="L286" s="3" t="str">
        <f>VLOOKUP(DataExtract[[#This Row],[Technician]],'Technician List'!$A:$B,2,FALSE)</f>
        <v>Sinha, Mahesh</v>
      </c>
      <c r="M286" s="59">
        <f>DATEVALUE(TEXT(DataExtract[[#This Row],[Completed Time]], "MM/DD/YYYY"))</f>
        <v>45695</v>
      </c>
      <c r="N286" s="60">
        <f t="shared" ca="1" si="5"/>
        <v>0.53699568686297361</v>
      </c>
      <c r="O286" s="60">
        <f ca="1">COUNTIFS(DataExtract[Technician],DataExtract[[#This Row],[Technician]], DataExtract[Random], "&lt;="&amp;DataExtract[[#This Row],[Random]])</f>
        <v>86</v>
      </c>
    </row>
    <row r="287" spans="1:15" ht="26.45">
      <c r="A287" s="51" t="s">
        <v>1944</v>
      </c>
      <c r="B287" s="52" t="s">
        <v>1945</v>
      </c>
      <c r="C287" s="53" t="s">
        <v>1946</v>
      </c>
      <c r="D287" s="54" t="s">
        <v>57</v>
      </c>
      <c r="E287" s="55" t="s">
        <v>555</v>
      </c>
      <c r="F287" s="56" t="s">
        <v>1947</v>
      </c>
      <c r="G287" s="56" t="s">
        <v>1948</v>
      </c>
      <c r="H287" s="56" t="s">
        <v>41</v>
      </c>
      <c r="I287" s="56" t="s">
        <v>1949</v>
      </c>
      <c r="J287" s="57" t="s">
        <v>52</v>
      </c>
      <c r="K287" s="58" t="s">
        <v>1950</v>
      </c>
      <c r="L287" s="3" t="str">
        <f>VLOOKUP(DataExtract[[#This Row],[Technician]],'Technician List'!$A:$B,2,FALSE)</f>
        <v>Baldwin, Sharon</v>
      </c>
      <c r="M287" s="59">
        <f>DATEVALUE(TEXT(DataExtract[[#This Row],[Completed Time]], "MM/DD/YYYY"))</f>
        <v>45698</v>
      </c>
      <c r="N287" s="60">
        <f t="shared" ca="1" si="5"/>
        <v>0.10245425003485287</v>
      </c>
      <c r="O287" s="60">
        <f ca="1">COUNTIFS(DataExtract[Technician],DataExtract[[#This Row],[Technician]], DataExtract[Random], "&lt;="&amp;DataExtract[[#This Row],[Random]])</f>
        <v>3</v>
      </c>
    </row>
    <row r="288" spans="1:15" ht="26.45">
      <c r="A288" s="51" t="s">
        <v>1951</v>
      </c>
      <c r="B288" s="52" t="s">
        <v>1952</v>
      </c>
      <c r="C288" s="53" t="s">
        <v>1711</v>
      </c>
      <c r="D288" s="54" t="s">
        <v>47</v>
      </c>
      <c r="E288" s="55" t="s">
        <v>1402</v>
      </c>
      <c r="F288" s="56" t="s">
        <v>1873</v>
      </c>
      <c r="G288" s="56" t="s">
        <v>1874</v>
      </c>
      <c r="H288" s="56" t="s">
        <v>52</v>
      </c>
      <c r="I288" s="56" t="s">
        <v>1875</v>
      </c>
      <c r="J288" s="57" t="s">
        <v>52</v>
      </c>
      <c r="K288" s="58" t="s">
        <v>1953</v>
      </c>
      <c r="L288" s="3" t="str">
        <f>VLOOKUP(DataExtract[[#This Row],[Technician]],'Technician List'!$A:$B,2,FALSE)</f>
        <v>Sinha, Mahesh</v>
      </c>
      <c r="M288" s="59">
        <f>DATEVALUE(TEXT(DataExtract[[#This Row],[Completed Time]], "MM/DD/YYYY"))</f>
        <v>45693</v>
      </c>
      <c r="N288" s="60">
        <f t="shared" ca="1" si="5"/>
        <v>0.18907922919792675</v>
      </c>
      <c r="O288" s="60">
        <f ca="1">COUNTIFS(DataExtract[Technician],DataExtract[[#This Row],[Technician]], DataExtract[Random], "&lt;="&amp;DataExtract[[#This Row],[Random]])</f>
        <v>13</v>
      </c>
    </row>
    <row r="289" spans="1:15" ht="26.45">
      <c r="A289" s="51" t="s">
        <v>1954</v>
      </c>
      <c r="B289" s="52" t="s">
        <v>1955</v>
      </c>
      <c r="C289" s="53" t="s">
        <v>1956</v>
      </c>
      <c r="D289" s="54" t="s">
        <v>47</v>
      </c>
      <c r="E289" s="55" t="s">
        <v>58</v>
      </c>
      <c r="F289" s="56" t="s">
        <v>1957</v>
      </c>
      <c r="G289" s="56" t="s">
        <v>1958</v>
      </c>
      <c r="H289" s="56" t="s">
        <v>41</v>
      </c>
      <c r="I289" s="56" t="s">
        <v>1959</v>
      </c>
      <c r="J289" s="57" t="s">
        <v>52</v>
      </c>
      <c r="K289" s="58" t="s">
        <v>1960</v>
      </c>
      <c r="L289" s="3" t="str">
        <f>VLOOKUP(DataExtract[[#This Row],[Technician]],'Technician List'!$A:$B,2,FALSE)</f>
        <v>Mandi, Joe</v>
      </c>
      <c r="M289" s="59">
        <f>DATEVALUE(TEXT(DataExtract[[#This Row],[Completed Time]], "MM/DD/YYYY"))</f>
        <v>45692</v>
      </c>
      <c r="N289" s="60">
        <f t="shared" ca="1" si="5"/>
        <v>0.42692868809452722</v>
      </c>
      <c r="O289" s="60">
        <f ca="1">COUNTIFS(DataExtract[Technician],DataExtract[[#This Row],[Technician]], DataExtract[Random], "&lt;="&amp;DataExtract[[#This Row],[Random]])</f>
        <v>13</v>
      </c>
    </row>
    <row r="290" spans="1:15" ht="26.45">
      <c r="A290" s="51" t="s">
        <v>85</v>
      </c>
      <c r="B290" s="52" t="s">
        <v>1961</v>
      </c>
      <c r="C290" s="53" t="s">
        <v>1962</v>
      </c>
      <c r="D290" s="54" t="s">
        <v>37</v>
      </c>
      <c r="E290" s="55" t="s">
        <v>1963</v>
      </c>
      <c r="F290" s="56" t="s">
        <v>1964</v>
      </c>
      <c r="G290" s="56" t="s">
        <v>1965</v>
      </c>
      <c r="H290" s="56" t="s">
        <v>41</v>
      </c>
      <c r="I290" s="56" t="s">
        <v>1966</v>
      </c>
      <c r="J290" s="57" t="s">
        <v>41</v>
      </c>
      <c r="K290" s="58" t="s">
        <v>1967</v>
      </c>
      <c r="L290" s="3" t="str">
        <f>VLOOKUP(DataExtract[[#This Row],[Technician]],'Technician List'!$A:$B,2,FALSE)</f>
        <v>Persells, Joe</v>
      </c>
      <c r="M290" s="59">
        <f>DATEVALUE(TEXT(DataExtract[[#This Row],[Completed Time]], "MM/DD/YYYY"))</f>
        <v>45706</v>
      </c>
      <c r="N290" s="60">
        <f t="shared" ca="1" si="5"/>
        <v>0.25810195546740866</v>
      </c>
      <c r="O290" s="60">
        <f ca="1">COUNTIFS(DataExtract[Technician],DataExtract[[#This Row],[Technician]], DataExtract[Random], "&lt;="&amp;DataExtract[[#This Row],[Random]])</f>
        <v>1</v>
      </c>
    </row>
    <row r="291" spans="1:15" ht="26.45">
      <c r="A291" s="51" t="s">
        <v>1968</v>
      </c>
      <c r="B291" s="52" t="s">
        <v>1969</v>
      </c>
      <c r="C291" s="53" t="s">
        <v>1970</v>
      </c>
      <c r="D291" s="54" t="s">
        <v>47</v>
      </c>
      <c r="E291" s="55" t="s">
        <v>1150</v>
      </c>
      <c r="F291" s="56" t="s">
        <v>1971</v>
      </c>
      <c r="G291" s="56" t="s">
        <v>1972</v>
      </c>
      <c r="H291" s="56" t="s">
        <v>52</v>
      </c>
      <c r="I291" s="56" t="s">
        <v>1973</v>
      </c>
      <c r="J291" s="57" t="s">
        <v>52</v>
      </c>
      <c r="K291" s="58" t="s">
        <v>1974</v>
      </c>
      <c r="L291" s="3" t="str">
        <f>VLOOKUP(DataExtract[[#This Row],[Technician]],'Technician List'!$A:$B,2,FALSE)</f>
        <v>C M, Saravanan</v>
      </c>
      <c r="M291" s="59">
        <f>DATEVALUE(TEXT(DataExtract[[#This Row],[Completed Time]], "MM/DD/YYYY"))</f>
        <v>45692</v>
      </c>
      <c r="N291" s="60">
        <f t="shared" ca="1" si="5"/>
        <v>0.82060448833948152</v>
      </c>
      <c r="O291" s="60">
        <f ca="1">COUNTIFS(DataExtract[Technician],DataExtract[[#This Row],[Technician]], DataExtract[Random], "&lt;="&amp;DataExtract[[#This Row],[Random]])</f>
        <v>82</v>
      </c>
    </row>
    <row r="292" spans="1:15" ht="26.45">
      <c r="A292" s="51" t="s">
        <v>1975</v>
      </c>
      <c r="B292" s="52" t="s">
        <v>1976</v>
      </c>
      <c r="C292" s="53" t="s">
        <v>1977</v>
      </c>
      <c r="D292" s="54" t="s">
        <v>47</v>
      </c>
      <c r="E292" s="55" t="s">
        <v>377</v>
      </c>
      <c r="F292" s="56" t="s">
        <v>1978</v>
      </c>
      <c r="G292" s="56" t="s">
        <v>1979</v>
      </c>
      <c r="H292" s="56" t="s">
        <v>52</v>
      </c>
      <c r="I292" s="56" t="s">
        <v>1980</v>
      </c>
      <c r="J292" s="57" t="s">
        <v>52</v>
      </c>
      <c r="K292" s="58" t="s">
        <v>1981</v>
      </c>
      <c r="L292" s="3" t="str">
        <f>VLOOKUP(DataExtract[[#This Row],[Technician]],'Technician List'!$A:$B,2,FALSE)</f>
        <v>Sanjuan, Sonja</v>
      </c>
      <c r="M292" s="59">
        <f>DATEVALUE(TEXT(DataExtract[[#This Row],[Completed Time]], "MM/DD/YYYY"))</f>
        <v>45692</v>
      </c>
      <c r="N292" s="60">
        <f t="shared" ca="1" si="5"/>
        <v>0.77859286922970916</v>
      </c>
      <c r="O292" s="60">
        <f ca="1">COUNTIFS(DataExtract[Technician],DataExtract[[#This Row],[Technician]], DataExtract[Random], "&lt;="&amp;DataExtract[[#This Row],[Random]])</f>
        <v>49</v>
      </c>
    </row>
    <row r="293" spans="1:15" ht="26.45">
      <c r="A293" s="51" t="s">
        <v>1982</v>
      </c>
      <c r="B293" s="52" t="s">
        <v>1983</v>
      </c>
      <c r="C293" s="53" t="s">
        <v>1416</v>
      </c>
      <c r="D293" s="54" t="s">
        <v>47</v>
      </c>
      <c r="E293" s="55" t="s">
        <v>1503</v>
      </c>
      <c r="F293" s="56" t="s">
        <v>1984</v>
      </c>
      <c r="G293" s="56" t="s">
        <v>1985</v>
      </c>
      <c r="H293" s="56" t="s">
        <v>52</v>
      </c>
      <c r="I293" s="56" t="s">
        <v>1986</v>
      </c>
      <c r="J293" s="57" t="s">
        <v>52</v>
      </c>
      <c r="K293" s="58" t="s">
        <v>1987</v>
      </c>
      <c r="L293" s="3" t="str">
        <f>VLOOKUP(DataExtract[[#This Row],[Technician]],'Technician List'!$A:$B,2,FALSE)</f>
        <v>C M, Saravanan</v>
      </c>
      <c r="M293" s="59">
        <f>DATEVALUE(TEXT(DataExtract[[#This Row],[Completed Time]], "MM/DD/YYYY"))</f>
        <v>45691</v>
      </c>
      <c r="N293" s="60">
        <f t="shared" ca="1" si="5"/>
        <v>0.49885516461397972</v>
      </c>
      <c r="O293" s="60">
        <f ca="1">COUNTIFS(DataExtract[Technician],DataExtract[[#This Row],[Technician]], DataExtract[Random], "&lt;="&amp;DataExtract[[#This Row],[Random]])</f>
        <v>75</v>
      </c>
    </row>
    <row r="294" spans="1:15" ht="26.45">
      <c r="A294" s="51" t="s">
        <v>1988</v>
      </c>
      <c r="B294" s="52" t="s">
        <v>1989</v>
      </c>
      <c r="C294" s="53" t="s">
        <v>1990</v>
      </c>
      <c r="D294" s="54" t="s">
        <v>47</v>
      </c>
      <c r="E294" s="55" t="s">
        <v>1991</v>
      </c>
      <c r="F294" s="56" t="s">
        <v>1992</v>
      </c>
      <c r="G294" s="56" t="s">
        <v>1993</v>
      </c>
      <c r="H294" s="56" t="s">
        <v>52</v>
      </c>
      <c r="I294" s="56" t="s">
        <v>1994</v>
      </c>
      <c r="J294" s="57" t="s">
        <v>52</v>
      </c>
      <c r="K294" s="58" t="s">
        <v>1995</v>
      </c>
      <c r="L294" s="3" t="str">
        <f>VLOOKUP(DataExtract[[#This Row],[Technician]],'Technician List'!$A:$B,2,FALSE)</f>
        <v>Sinha, Mahesh</v>
      </c>
      <c r="M294" s="59">
        <f>DATEVALUE(TEXT(DataExtract[[#This Row],[Completed Time]], "MM/DD/YYYY"))</f>
        <v>45691</v>
      </c>
      <c r="N294" s="60">
        <f t="shared" ca="1" si="5"/>
        <v>0.51858905768810526</v>
      </c>
      <c r="O294" s="60">
        <f ca="1">COUNTIFS(DataExtract[Technician],DataExtract[[#This Row],[Technician]], DataExtract[Random], "&lt;="&amp;DataExtract[[#This Row],[Random]])</f>
        <v>34</v>
      </c>
    </row>
    <row r="295" spans="1:15" ht="26.45">
      <c r="A295" s="51" t="s">
        <v>1996</v>
      </c>
      <c r="B295" s="52" t="s">
        <v>1997</v>
      </c>
      <c r="C295" s="53" t="s">
        <v>1220</v>
      </c>
      <c r="D295" s="54" t="s">
        <v>47</v>
      </c>
      <c r="E295" s="55" t="s">
        <v>1998</v>
      </c>
      <c r="F295" s="56" t="s">
        <v>1999</v>
      </c>
      <c r="G295" s="56" t="s">
        <v>2000</v>
      </c>
      <c r="H295" s="56" t="s">
        <v>41</v>
      </c>
      <c r="I295" s="56" t="s">
        <v>2001</v>
      </c>
      <c r="J295" s="57" t="s">
        <v>41</v>
      </c>
      <c r="K295" s="58" t="s">
        <v>2002</v>
      </c>
      <c r="L295" s="3" t="str">
        <f>VLOOKUP(DataExtract[[#This Row],[Technician]],'Technician List'!$A:$B,2,FALSE)</f>
        <v>Baldwin, Sharon</v>
      </c>
      <c r="M295" s="59">
        <f>DATEVALUE(TEXT(DataExtract[[#This Row],[Completed Time]], "MM/DD/YYYY"))</f>
        <v>45694</v>
      </c>
      <c r="N295" s="60">
        <f t="shared" ca="1" si="5"/>
        <v>0.99745494806681312</v>
      </c>
      <c r="O295" s="60">
        <f ca="1">COUNTIFS(DataExtract[Technician],DataExtract[[#This Row],[Technician]], DataExtract[Random], "&lt;="&amp;DataExtract[[#This Row],[Random]])</f>
        <v>48</v>
      </c>
    </row>
    <row r="296" spans="1:15" ht="26.45">
      <c r="A296" s="51" t="s">
        <v>2003</v>
      </c>
      <c r="B296" s="52" t="s">
        <v>2004</v>
      </c>
      <c r="C296" s="53" t="s">
        <v>2005</v>
      </c>
      <c r="D296" s="54" t="s">
        <v>57</v>
      </c>
      <c r="E296" s="55" t="s">
        <v>1437</v>
      </c>
      <c r="F296" s="56" t="s">
        <v>2006</v>
      </c>
      <c r="G296" s="56" t="s">
        <v>2007</v>
      </c>
      <c r="H296" s="56" t="s">
        <v>52</v>
      </c>
      <c r="I296" s="56" t="s">
        <v>2008</v>
      </c>
      <c r="J296" s="57" t="s">
        <v>52</v>
      </c>
      <c r="K296" s="58" t="s">
        <v>2009</v>
      </c>
      <c r="L296" s="3" t="str">
        <f>VLOOKUP(DataExtract[[#This Row],[Technician]],'Technician List'!$A:$B,2,FALSE)</f>
        <v>Sanjuan, Sonja</v>
      </c>
      <c r="M296" s="59">
        <f>DATEVALUE(TEXT(DataExtract[[#This Row],[Completed Time]], "MM/DD/YYYY"))</f>
        <v>45692</v>
      </c>
      <c r="N296" s="60">
        <f t="shared" ca="1" si="5"/>
        <v>0.96046611101541246</v>
      </c>
      <c r="O296" s="60">
        <f ca="1">COUNTIFS(DataExtract[Technician],DataExtract[[#This Row],[Technician]], DataExtract[Random], "&lt;="&amp;DataExtract[[#This Row],[Random]])</f>
        <v>9</v>
      </c>
    </row>
    <row r="297" spans="1:15" ht="26.45">
      <c r="A297" s="51" t="s">
        <v>2010</v>
      </c>
      <c r="B297" s="52" t="s">
        <v>2011</v>
      </c>
      <c r="C297" s="53" t="s">
        <v>2012</v>
      </c>
      <c r="D297" s="54" t="s">
        <v>47</v>
      </c>
      <c r="E297" s="55" t="s">
        <v>2013</v>
      </c>
      <c r="F297" s="56" t="s">
        <v>2014</v>
      </c>
      <c r="G297" s="56" t="s">
        <v>2015</v>
      </c>
      <c r="H297" s="56" t="s">
        <v>52</v>
      </c>
      <c r="I297" s="56" t="s">
        <v>2016</v>
      </c>
      <c r="J297" s="57" t="s">
        <v>52</v>
      </c>
      <c r="K297" s="58" t="s">
        <v>2017</v>
      </c>
      <c r="L297" s="3" t="str">
        <f>VLOOKUP(DataExtract[[#This Row],[Technician]],'Technician List'!$A:$B,2,FALSE)</f>
        <v>Sinha, Mahesh</v>
      </c>
      <c r="M297" s="59">
        <f>DATEVALUE(TEXT(DataExtract[[#This Row],[Completed Time]], "MM/DD/YYYY"))</f>
        <v>45691</v>
      </c>
      <c r="N297" s="60">
        <f t="shared" ca="1" si="5"/>
        <v>0.17073188691454155</v>
      </c>
      <c r="O297" s="60">
        <f ca="1">COUNTIFS(DataExtract[Technician],DataExtract[[#This Row],[Technician]], DataExtract[Random], "&lt;="&amp;DataExtract[[#This Row],[Random]])</f>
        <v>28</v>
      </c>
    </row>
    <row r="298" spans="1:15" ht="26.45">
      <c r="A298" s="51" t="s">
        <v>2018</v>
      </c>
      <c r="B298" s="52" t="s">
        <v>2019</v>
      </c>
      <c r="C298" s="53" t="s">
        <v>2020</v>
      </c>
      <c r="D298" s="54" t="s">
        <v>47</v>
      </c>
      <c r="E298" s="55" t="s">
        <v>2021</v>
      </c>
      <c r="F298" s="56" t="s">
        <v>2022</v>
      </c>
      <c r="G298" s="56" t="s">
        <v>2023</v>
      </c>
      <c r="H298" s="56" t="s">
        <v>52</v>
      </c>
      <c r="I298" s="56" t="s">
        <v>2024</v>
      </c>
      <c r="J298" s="57" t="s">
        <v>52</v>
      </c>
      <c r="K298" s="58" t="s">
        <v>2025</v>
      </c>
      <c r="L298" s="3" t="str">
        <f>VLOOKUP(DataExtract[[#This Row],[Technician]],'Technician List'!$A:$B,2,FALSE)</f>
        <v>Smith, Sean</v>
      </c>
      <c r="M298" s="59">
        <f>DATEVALUE(TEXT(DataExtract[[#This Row],[Completed Time]], "MM/DD/YYYY"))</f>
        <v>45693</v>
      </c>
      <c r="N298" s="60">
        <f t="shared" ca="1" si="5"/>
        <v>0.85107041463454491</v>
      </c>
      <c r="O298" s="60">
        <f ca="1">COUNTIFS(DataExtract[Technician],DataExtract[[#This Row],[Technician]], DataExtract[Random], "&lt;="&amp;DataExtract[[#This Row],[Random]])</f>
        <v>54</v>
      </c>
    </row>
    <row r="299" spans="1:15" ht="26.45">
      <c r="A299" s="51" t="s">
        <v>2026</v>
      </c>
      <c r="B299" s="52" t="s">
        <v>2027</v>
      </c>
      <c r="C299" s="53" t="s">
        <v>2028</v>
      </c>
      <c r="D299" s="54" t="s">
        <v>47</v>
      </c>
      <c r="E299" s="55" t="s">
        <v>2029</v>
      </c>
      <c r="F299" s="56" t="s">
        <v>2030</v>
      </c>
      <c r="G299" s="56" t="s">
        <v>2031</v>
      </c>
      <c r="H299" s="56" t="s">
        <v>41</v>
      </c>
      <c r="I299" s="56" t="s">
        <v>2032</v>
      </c>
      <c r="J299" s="57" t="s">
        <v>52</v>
      </c>
      <c r="K299" s="58" t="s">
        <v>1545</v>
      </c>
      <c r="L299" s="3" t="str">
        <f>VLOOKUP(DataExtract[[#This Row],[Technician]],'Technician List'!$A:$B,2,FALSE)</f>
        <v>C M, Saravanan</v>
      </c>
      <c r="M299" s="59">
        <f>DATEVALUE(TEXT(DataExtract[[#This Row],[Completed Time]], "MM/DD/YYYY"))</f>
        <v>45691</v>
      </c>
      <c r="N299" s="60">
        <f t="shared" ca="1" si="5"/>
        <v>0.82558057672981322</v>
      </c>
      <c r="O299" s="60">
        <f ca="1">COUNTIFS(DataExtract[Technician],DataExtract[[#This Row],[Technician]], DataExtract[Random], "&lt;="&amp;DataExtract[[#This Row],[Random]])</f>
        <v>70</v>
      </c>
    </row>
    <row r="300" spans="1:15" ht="39.6">
      <c r="A300" s="51" t="s">
        <v>2033</v>
      </c>
      <c r="B300" s="52" t="s">
        <v>2034</v>
      </c>
      <c r="C300" s="53" t="s">
        <v>2035</v>
      </c>
      <c r="D300" s="54" t="s">
        <v>47</v>
      </c>
      <c r="E300" s="55" t="s">
        <v>692</v>
      </c>
      <c r="F300" s="56" t="s">
        <v>2036</v>
      </c>
      <c r="G300" s="56" t="s">
        <v>2037</v>
      </c>
      <c r="H300" s="56" t="s">
        <v>52</v>
      </c>
      <c r="I300" s="56" t="s">
        <v>2038</v>
      </c>
      <c r="J300" s="57" t="s">
        <v>52</v>
      </c>
      <c r="K300" s="58" t="s">
        <v>2039</v>
      </c>
      <c r="L300" s="3" t="str">
        <f>VLOOKUP(DataExtract[[#This Row],[Technician]],'Technician List'!$A:$B,2,FALSE)</f>
        <v>C M, Saravanan</v>
      </c>
      <c r="M300" s="59">
        <f>DATEVALUE(TEXT(DataExtract[[#This Row],[Completed Time]], "MM/DD/YYYY"))</f>
        <v>45691</v>
      </c>
      <c r="N300" s="60">
        <f t="shared" ca="1" si="5"/>
        <v>0.43242803763436188</v>
      </c>
      <c r="O300" s="60">
        <f ca="1">COUNTIFS(DataExtract[Technician],DataExtract[[#This Row],[Technician]], DataExtract[Random], "&lt;="&amp;DataExtract[[#This Row],[Random]])</f>
        <v>49</v>
      </c>
    </row>
    <row r="301" spans="1:15" ht="26.45">
      <c r="A301" s="51" t="s">
        <v>2040</v>
      </c>
      <c r="B301" s="52" t="s">
        <v>2041</v>
      </c>
      <c r="C301" s="53" t="s">
        <v>2042</v>
      </c>
      <c r="D301" s="54" t="s">
        <v>57</v>
      </c>
      <c r="E301" s="55" t="s">
        <v>468</v>
      </c>
      <c r="F301" s="56" t="s">
        <v>1774</v>
      </c>
      <c r="G301" s="56" t="s">
        <v>2043</v>
      </c>
      <c r="H301" s="56" t="s">
        <v>41</v>
      </c>
      <c r="I301" s="56" t="s">
        <v>2044</v>
      </c>
      <c r="J301" s="57" t="s">
        <v>52</v>
      </c>
      <c r="K301" s="58" t="s">
        <v>2045</v>
      </c>
      <c r="L301" s="3" t="str">
        <f>VLOOKUP(DataExtract[[#This Row],[Technician]],'Technician List'!$A:$B,2,FALSE)</f>
        <v>Sanjuan, Sonja</v>
      </c>
      <c r="M301" s="59">
        <f>DATEVALUE(TEXT(DataExtract[[#This Row],[Completed Time]], "MM/DD/YYYY"))</f>
        <v>45698</v>
      </c>
      <c r="N301" s="60">
        <f t="shared" ca="1" si="5"/>
        <v>0.27281872501100479</v>
      </c>
      <c r="O301" s="60">
        <f ca="1">COUNTIFS(DataExtract[Technician],DataExtract[[#This Row],[Technician]], DataExtract[Random], "&lt;="&amp;DataExtract[[#This Row],[Random]])</f>
        <v>10</v>
      </c>
    </row>
    <row r="302" spans="1:15" ht="26.45">
      <c r="A302" s="51" t="s">
        <v>2046</v>
      </c>
      <c r="B302" s="52" t="s">
        <v>2047</v>
      </c>
      <c r="C302" s="53" t="s">
        <v>2048</v>
      </c>
      <c r="D302" s="54" t="s">
        <v>57</v>
      </c>
      <c r="E302" s="55" t="s">
        <v>468</v>
      </c>
      <c r="F302" s="56" t="s">
        <v>2049</v>
      </c>
      <c r="G302" s="56" t="s">
        <v>2050</v>
      </c>
      <c r="H302" s="56" t="s">
        <v>52</v>
      </c>
      <c r="I302" s="56" t="s">
        <v>2051</v>
      </c>
      <c r="J302" s="57" t="s">
        <v>41</v>
      </c>
      <c r="K302" s="58" t="s">
        <v>2052</v>
      </c>
      <c r="L302" s="3" t="str">
        <f>VLOOKUP(DataExtract[[#This Row],[Technician]],'Technician List'!$A:$B,2,FALSE)</f>
        <v>Sanjuan, Sonja</v>
      </c>
      <c r="M302" s="59">
        <f>DATEVALUE(TEXT(DataExtract[[#This Row],[Completed Time]], "MM/DD/YYYY"))</f>
        <v>45693</v>
      </c>
      <c r="N302" s="60">
        <f t="shared" ca="1" si="5"/>
        <v>0.73784946888118486</v>
      </c>
      <c r="O302" s="60">
        <f ca="1">COUNTIFS(DataExtract[Technician],DataExtract[[#This Row],[Technician]], DataExtract[Random], "&lt;="&amp;DataExtract[[#This Row],[Random]])</f>
        <v>33</v>
      </c>
    </row>
    <row r="303" spans="1:15" ht="26.45">
      <c r="A303" s="51" t="s">
        <v>2053</v>
      </c>
      <c r="B303" s="52" t="s">
        <v>2054</v>
      </c>
      <c r="C303" s="53" t="s">
        <v>2055</v>
      </c>
      <c r="D303" s="54" t="s">
        <v>47</v>
      </c>
      <c r="E303" s="55" t="s">
        <v>1150</v>
      </c>
      <c r="F303" s="56" t="s">
        <v>2056</v>
      </c>
      <c r="G303" s="56" t="s">
        <v>2057</v>
      </c>
      <c r="H303" s="56" t="s">
        <v>52</v>
      </c>
      <c r="I303" s="56" t="s">
        <v>2058</v>
      </c>
      <c r="J303" s="57" t="s">
        <v>52</v>
      </c>
      <c r="K303" s="58" t="s">
        <v>2059</v>
      </c>
      <c r="L303" s="3" t="str">
        <f>VLOOKUP(DataExtract[[#This Row],[Technician]],'Technician List'!$A:$B,2,FALSE)</f>
        <v>C M, Saravanan</v>
      </c>
      <c r="M303" s="59">
        <f>DATEVALUE(TEXT(DataExtract[[#This Row],[Completed Time]], "MM/DD/YYYY"))</f>
        <v>45692</v>
      </c>
      <c r="N303" s="60">
        <f t="shared" ca="1" si="5"/>
        <v>0.30279245813820876</v>
      </c>
      <c r="O303" s="60">
        <f ca="1">COUNTIFS(DataExtract[Technician],DataExtract[[#This Row],[Technician]], DataExtract[Random], "&lt;="&amp;DataExtract[[#This Row],[Random]])</f>
        <v>24</v>
      </c>
    </row>
    <row r="304" spans="1:15" ht="26.45">
      <c r="A304" s="51" t="s">
        <v>2060</v>
      </c>
      <c r="B304" s="52" t="s">
        <v>2061</v>
      </c>
      <c r="C304" s="53" t="s">
        <v>2062</v>
      </c>
      <c r="D304" s="54" t="s">
        <v>57</v>
      </c>
      <c r="E304" s="55" t="s">
        <v>391</v>
      </c>
      <c r="F304" s="56" t="s">
        <v>2063</v>
      </c>
      <c r="G304" s="56" t="s">
        <v>2064</v>
      </c>
      <c r="H304" s="56" t="s">
        <v>41</v>
      </c>
      <c r="I304" s="56" t="s">
        <v>2065</v>
      </c>
      <c r="J304" s="57" t="s">
        <v>41</v>
      </c>
      <c r="K304" s="58" t="s">
        <v>2066</v>
      </c>
      <c r="L304" s="3" t="str">
        <f>VLOOKUP(DataExtract[[#This Row],[Technician]],'Technician List'!$A:$B,2,FALSE)</f>
        <v>Sanjuan, Sonja</v>
      </c>
      <c r="M304" s="59">
        <f>DATEVALUE(TEXT(DataExtract[[#This Row],[Completed Time]], "MM/DD/YYYY"))</f>
        <v>45707</v>
      </c>
      <c r="N304" s="60">
        <f t="shared" ca="1" si="5"/>
        <v>0.63350647994660159</v>
      </c>
      <c r="O304" s="60">
        <f ca="1">COUNTIFS(DataExtract[Technician],DataExtract[[#This Row],[Technician]], DataExtract[Random], "&lt;="&amp;DataExtract[[#This Row],[Random]])</f>
        <v>82</v>
      </c>
    </row>
    <row r="305" spans="1:15" ht="26.45">
      <c r="A305" s="51" t="s">
        <v>2067</v>
      </c>
      <c r="B305" s="52" t="s">
        <v>2068</v>
      </c>
      <c r="C305" s="53" t="s">
        <v>2069</v>
      </c>
      <c r="D305" s="54" t="s">
        <v>47</v>
      </c>
      <c r="E305" s="55" t="s">
        <v>639</v>
      </c>
      <c r="F305" s="56" t="s">
        <v>2070</v>
      </c>
      <c r="G305" s="56" t="s">
        <v>2071</v>
      </c>
      <c r="H305" s="56" t="s">
        <v>52</v>
      </c>
      <c r="I305" s="56" t="s">
        <v>2072</v>
      </c>
      <c r="J305" s="57" t="s">
        <v>52</v>
      </c>
      <c r="K305" s="58" t="s">
        <v>2073</v>
      </c>
      <c r="L305" s="3" t="str">
        <f>VLOOKUP(DataExtract[[#This Row],[Technician]],'Technician List'!$A:$B,2,FALSE)</f>
        <v>Smith, Sean</v>
      </c>
      <c r="M305" s="59">
        <f>DATEVALUE(TEXT(DataExtract[[#This Row],[Completed Time]], "MM/DD/YYYY"))</f>
        <v>45693</v>
      </c>
      <c r="N305" s="60">
        <f t="shared" ca="1" si="5"/>
        <v>0.96590178708138219</v>
      </c>
      <c r="O305" s="60">
        <f ca="1">COUNTIFS(DataExtract[Technician],DataExtract[[#This Row],[Technician]], DataExtract[Random], "&lt;="&amp;DataExtract[[#This Row],[Random]])</f>
        <v>33</v>
      </c>
    </row>
    <row r="306" spans="1:15" ht="26.45">
      <c r="A306" s="51" t="s">
        <v>2074</v>
      </c>
      <c r="B306" s="52" t="s">
        <v>2075</v>
      </c>
      <c r="C306" s="53" t="s">
        <v>920</v>
      </c>
      <c r="D306" s="54" t="s">
        <v>57</v>
      </c>
      <c r="E306" s="55" t="s">
        <v>468</v>
      </c>
      <c r="F306" s="56" t="s">
        <v>2036</v>
      </c>
      <c r="G306" s="56" t="s">
        <v>2037</v>
      </c>
      <c r="H306" s="56" t="s">
        <v>52</v>
      </c>
      <c r="I306" s="56" t="s">
        <v>2076</v>
      </c>
      <c r="J306" s="57" t="s">
        <v>52</v>
      </c>
      <c r="K306" s="58" t="s">
        <v>2077</v>
      </c>
      <c r="L306" s="3" t="str">
        <f>VLOOKUP(DataExtract[[#This Row],[Technician]],'Technician List'!$A:$B,2,FALSE)</f>
        <v>Sanjuan, Sonja</v>
      </c>
      <c r="M306" s="59">
        <f>DATEVALUE(TEXT(DataExtract[[#This Row],[Completed Time]], "MM/DD/YYYY"))</f>
        <v>45691</v>
      </c>
      <c r="N306" s="60">
        <f t="shared" ca="1" si="5"/>
        <v>0.69593192373188084</v>
      </c>
      <c r="O306" s="60">
        <f ca="1">COUNTIFS(DataExtract[Technician],DataExtract[[#This Row],[Technician]], DataExtract[Random], "&lt;="&amp;DataExtract[[#This Row],[Random]])</f>
        <v>32</v>
      </c>
    </row>
    <row r="307" spans="1:15" ht="26.45">
      <c r="A307" s="51" t="s">
        <v>2078</v>
      </c>
      <c r="B307" s="52" t="s">
        <v>2079</v>
      </c>
      <c r="C307" s="53" t="s">
        <v>2080</v>
      </c>
      <c r="D307" s="54" t="s">
        <v>57</v>
      </c>
      <c r="E307" s="55" t="s">
        <v>236</v>
      </c>
      <c r="F307" s="56" t="s">
        <v>2081</v>
      </c>
      <c r="G307" s="56" t="s">
        <v>2082</v>
      </c>
      <c r="H307" s="56" t="s">
        <v>52</v>
      </c>
      <c r="I307" s="56" t="s">
        <v>2083</v>
      </c>
      <c r="J307" s="57" t="s">
        <v>52</v>
      </c>
      <c r="K307" s="58" t="s">
        <v>126</v>
      </c>
      <c r="L307" s="3" t="str">
        <f>VLOOKUP(DataExtract[[#This Row],[Technician]],'Technician List'!$A:$B,2,FALSE)</f>
        <v>Baldwin, Sharon</v>
      </c>
      <c r="M307" s="59">
        <f>DATEVALUE(TEXT(DataExtract[[#This Row],[Completed Time]], "MM/DD/YYYY"))</f>
        <v>45691</v>
      </c>
      <c r="N307" s="60">
        <f t="shared" ca="1" si="5"/>
        <v>0.47261460256033261</v>
      </c>
      <c r="O307" s="60">
        <f ca="1">COUNTIFS(DataExtract[Technician],DataExtract[[#This Row],[Technician]], DataExtract[Random], "&lt;="&amp;DataExtract[[#This Row],[Random]])</f>
        <v>9</v>
      </c>
    </row>
    <row r="308" spans="1:15" ht="26.45">
      <c r="A308" s="51" t="s">
        <v>2084</v>
      </c>
      <c r="B308" s="52" t="s">
        <v>2085</v>
      </c>
      <c r="C308" s="53" t="s">
        <v>2086</v>
      </c>
      <c r="D308" s="54" t="s">
        <v>47</v>
      </c>
      <c r="E308" s="55" t="s">
        <v>1402</v>
      </c>
      <c r="F308" s="56" t="s">
        <v>2087</v>
      </c>
      <c r="G308" s="56" t="s">
        <v>2088</v>
      </c>
      <c r="H308" s="56" t="s">
        <v>52</v>
      </c>
      <c r="I308" s="56" t="s">
        <v>2089</v>
      </c>
      <c r="J308" s="57" t="s">
        <v>52</v>
      </c>
      <c r="K308" s="58" t="s">
        <v>2090</v>
      </c>
      <c r="L308" s="3" t="str">
        <f>VLOOKUP(DataExtract[[#This Row],[Technician]],'Technician List'!$A:$B,2,FALSE)</f>
        <v>Sinha, Mahesh</v>
      </c>
      <c r="M308" s="59">
        <f>DATEVALUE(TEXT(DataExtract[[#This Row],[Completed Time]], "MM/DD/YYYY"))</f>
        <v>45694</v>
      </c>
      <c r="N308" s="60">
        <f t="shared" ca="1" si="5"/>
        <v>0.72582804159814973</v>
      </c>
      <c r="O308" s="60">
        <f ca="1">COUNTIFS(DataExtract[Technician],DataExtract[[#This Row],[Technician]], DataExtract[Random], "&lt;="&amp;DataExtract[[#This Row],[Random]])</f>
        <v>59</v>
      </c>
    </row>
    <row r="309" spans="1:15" ht="26.45">
      <c r="A309" s="51" t="s">
        <v>1737</v>
      </c>
      <c r="B309" s="52" t="s">
        <v>2091</v>
      </c>
      <c r="C309" s="53" t="s">
        <v>1416</v>
      </c>
      <c r="D309" s="54" t="s">
        <v>47</v>
      </c>
      <c r="E309" s="55" t="s">
        <v>95</v>
      </c>
      <c r="F309" s="56" t="s">
        <v>2092</v>
      </c>
      <c r="G309" s="56" t="s">
        <v>2093</v>
      </c>
      <c r="H309" s="56" t="s">
        <v>41</v>
      </c>
      <c r="I309" s="56" t="s">
        <v>2094</v>
      </c>
      <c r="J309" s="57" t="s">
        <v>52</v>
      </c>
      <c r="K309" s="58" t="s">
        <v>2095</v>
      </c>
      <c r="L309" s="3" t="str">
        <f>VLOOKUP(DataExtract[[#This Row],[Technician]],'Technician List'!$A:$B,2,FALSE)</f>
        <v>Sanjuan, Sonja</v>
      </c>
      <c r="M309" s="59">
        <f>DATEVALUE(TEXT(DataExtract[[#This Row],[Completed Time]], "MM/DD/YYYY"))</f>
        <v>45691</v>
      </c>
      <c r="N309" s="60">
        <f t="shared" ca="1" si="5"/>
        <v>0.52118273976476903</v>
      </c>
      <c r="O309" s="60">
        <f ca="1">COUNTIFS(DataExtract[Technician],DataExtract[[#This Row],[Technician]], DataExtract[Random], "&lt;="&amp;DataExtract[[#This Row],[Random]])</f>
        <v>47</v>
      </c>
    </row>
    <row r="310" spans="1:15" ht="26.45">
      <c r="A310" s="51" t="s">
        <v>2096</v>
      </c>
      <c r="B310" s="52" t="s">
        <v>2097</v>
      </c>
      <c r="C310" s="53" t="s">
        <v>2098</v>
      </c>
      <c r="D310" s="54" t="s">
        <v>47</v>
      </c>
      <c r="E310" s="55" t="s">
        <v>2099</v>
      </c>
      <c r="F310" s="56" t="s">
        <v>2100</v>
      </c>
      <c r="G310" s="56" t="s">
        <v>2101</v>
      </c>
      <c r="H310" s="56" t="s">
        <v>52</v>
      </c>
      <c r="I310" s="56" t="s">
        <v>2102</v>
      </c>
      <c r="J310" s="57" t="s">
        <v>52</v>
      </c>
      <c r="K310" s="58" t="s">
        <v>2103</v>
      </c>
      <c r="L310" s="3" t="str">
        <f>VLOOKUP(DataExtract[[#This Row],[Technician]],'Technician List'!$A:$B,2,FALSE)</f>
        <v>C M, Saravanan</v>
      </c>
      <c r="M310" s="59">
        <f>DATEVALUE(TEXT(DataExtract[[#This Row],[Completed Time]], "MM/DD/YYYY"))</f>
        <v>45694</v>
      </c>
      <c r="N310" s="60">
        <f t="shared" ca="1" si="5"/>
        <v>0.61070825792037686</v>
      </c>
      <c r="O310" s="60">
        <f ca="1">COUNTIFS(DataExtract[Technician],DataExtract[[#This Row],[Technician]], DataExtract[Random], "&lt;="&amp;DataExtract[[#This Row],[Random]])</f>
        <v>39</v>
      </c>
    </row>
    <row r="311" spans="1:15" ht="26.45">
      <c r="A311" s="51" t="s">
        <v>2104</v>
      </c>
      <c r="B311" s="52" t="s">
        <v>2105</v>
      </c>
      <c r="C311" s="53" t="s">
        <v>2106</v>
      </c>
      <c r="D311" s="54" t="s">
        <v>47</v>
      </c>
      <c r="E311" s="55" t="s">
        <v>1511</v>
      </c>
      <c r="F311" s="56" t="s">
        <v>2107</v>
      </c>
      <c r="G311" s="56" t="s">
        <v>2108</v>
      </c>
      <c r="H311" s="56" t="s">
        <v>52</v>
      </c>
      <c r="I311" s="56" t="s">
        <v>2109</v>
      </c>
      <c r="J311" s="57" t="s">
        <v>52</v>
      </c>
      <c r="K311" s="58" t="s">
        <v>2110</v>
      </c>
      <c r="L311" s="3" t="str">
        <f>VLOOKUP(DataExtract[[#This Row],[Technician]],'Technician List'!$A:$B,2,FALSE)</f>
        <v>C M, Saravanan</v>
      </c>
      <c r="M311" s="59">
        <f>DATEVALUE(TEXT(DataExtract[[#This Row],[Completed Time]], "MM/DD/YYYY"))</f>
        <v>45689</v>
      </c>
      <c r="N311" s="60">
        <f t="shared" ca="1" si="5"/>
        <v>0.6225824695003741</v>
      </c>
      <c r="O311" s="60">
        <f ca="1">COUNTIFS(DataExtract[Technician],DataExtract[[#This Row],[Technician]], DataExtract[Random], "&lt;="&amp;DataExtract[[#This Row],[Random]])</f>
        <v>80</v>
      </c>
    </row>
    <row r="312" spans="1:15" ht="26.45">
      <c r="A312" s="51" t="s">
        <v>2111</v>
      </c>
      <c r="B312" s="52" t="s">
        <v>2112</v>
      </c>
      <c r="C312" s="53" t="s">
        <v>2113</v>
      </c>
      <c r="D312" s="54" t="s">
        <v>47</v>
      </c>
      <c r="E312" s="55" t="s">
        <v>73</v>
      </c>
      <c r="F312" s="56" t="s">
        <v>2114</v>
      </c>
      <c r="G312" s="56" t="s">
        <v>2115</v>
      </c>
      <c r="H312" s="56" t="s">
        <v>52</v>
      </c>
      <c r="I312" s="56" t="s">
        <v>2116</v>
      </c>
      <c r="J312" s="57" t="s">
        <v>52</v>
      </c>
      <c r="K312" s="58" t="s">
        <v>2117</v>
      </c>
      <c r="L312" s="3" t="str">
        <f>VLOOKUP(DataExtract[[#This Row],[Technician]],'Technician List'!$A:$B,2,FALSE)</f>
        <v>Sanjuan, Sonja</v>
      </c>
      <c r="M312" s="59">
        <f>DATEVALUE(TEXT(DataExtract[[#This Row],[Completed Time]], "MM/DD/YYYY"))</f>
        <v>45693</v>
      </c>
      <c r="N312" s="60">
        <f t="shared" ca="1" si="5"/>
        <v>0.26103394561426718</v>
      </c>
      <c r="O312" s="60">
        <f ca="1">COUNTIFS(DataExtract[Technician],DataExtract[[#This Row],[Technician]], DataExtract[Random], "&lt;="&amp;DataExtract[[#This Row],[Random]])</f>
        <v>15</v>
      </c>
    </row>
    <row r="313" spans="1:15" ht="26.45">
      <c r="A313" s="51" t="s">
        <v>2118</v>
      </c>
      <c r="B313" s="52" t="s">
        <v>2119</v>
      </c>
      <c r="C313" s="53" t="s">
        <v>2120</v>
      </c>
      <c r="D313" s="54" t="s">
        <v>47</v>
      </c>
      <c r="E313" s="55" t="s">
        <v>2121</v>
      </c>
      <c r="F313" s="56" t="s">
        <v>2122</v>
      </c>
      <c r="G313" s="56" t="s">
        <v>2123</v>
      </c>
      <c r="H313" s="56" t="s">
        <v>52</v>
      </c>
      <c r="I313" s="56" t="s">
        <v>2124</v>
      </c>
      <c r="J313" s="57" t="s">
        <v>52</v>
      </c>
      <c r="K313" s="58" t="s">
        <v>2125</v>
      </c>
      <c r="L313" s="3" t="str">
        <f>VLOOKUP(DataExtract[[#This Row],[Technician]],'Technician List'!$A:$B,2,FALSE)</f>
        <v>C M, Saravanan</v>
      </c>
      <c r="M313" s="59">
        <f>DATEVALUE(TEXT(DataExtract[[#This Row],[Completed Time]], "MM/DD/YYYY"))</f>
        <v>45691</v>
      </c>
      <c r="N313" s="60">
        <f t="shared" ca="1" si="5"/>
        <v>0.4255660985154025</v>
      </c>
      <c r="O313" s="60">
        <f ca="1">COUNTIFS(DataExtract[Technician],DataExtract[[#This Row],[Technician]], DataExtract[Random], "&lt;="&amp;DataExtract[[#This Row],[Random]])</f>
        <v>37</v>
      </c>
    </row>
    <row r="314" spans="1:15" ht="39.6">
      <c r="A314" s="51" t="s">
        <v>2126</v>
      </c>
      <c r="B314" s="52" t="s">
        <v>2127</v>
      </c>
      <c r="C314" s="53" t="s">
        <v>2128</v>
      </c>
      <c r="D314" s="54" t="s">
        <v>57</v>
      </c>
      <c r="E314" s="55" t="s">
        <v>2129</v>
      </c>
      <c r="F314" s="56" t="s">
        <v>2130</v>
      </c>
      <c r="G314" s="56" t="s">
        <v>2131</v>
      </c>
      <c r="H314" s="56" t="s">
        <v>52</v>
      </c>
      <c r="I314" s="56" t="s">
        <v>2132</v>
      </c>
      <c r="J314" s="57" t="s">
        <v>52</v>
      </c>
      <c r="K314" s="58" t="s">
        <v>2133</v>
      </c>
      <c r="L314" s="3" t="str">
        <f>VLOOKUP(DataExtract[[#This Row],[Technician]],'Technician List'!$A:$B,2,FALSE)</f>
        <v>Sanjuan, Sonja</v>
      </c>
      <c r="M314" s="59">
        <f>DATEVALUE(TEXT(DataExtract[[#This Row],[Completed Time]], "MM/DD/YYYY"))</f>
        <v>45694</v>
      </c>
      <c r="N314" s="60">
        <f t="shared" ca="1" si="5"/>
        <v>0.54219957850784795</v>
      </c>
      <c r="O314" s="60">
        <f ca="1">COUNTIFS(DataExtract[Technician],DataExtract[[#This Row],[Technician]], DataExtract[Random], "&lt;="&amp;DataExtract[[#This Row],[Random]])</f>
        <v>1</v>
      </c>
    </row>
    <row r="315" spans="1:15" ht="26.45">
      <c r="A315" s="51" t="s">
        <v>2134</v>
      </c>
      <c r="B315" s="52" t="s">
        <v>2135</v>
      </c>
      <c r="C315" s="53" t="s">
        <v>2136</v>
      </c>
      <c r="D315" s="54" t="s">
        <v>57</v>
      </c>
      <c r="E315" s="55" t="s">
        <v>1618</v>
      </c>
      <c r="F315" s="56" t="s">
        <v>2137</v>
      </c>
      <c r="G315" s="56" t="s">
        <v>2138</v>
      </c>
      <c r="H315" s="56" t="s">
        <v>52</v>
      </c>
      <c r="I315" s="56" t="s">
        <v>2139</v>
      </c>
      <c r="J315" s="57" t="s">
        <v>52</v>
      </c>
      <c r="K315" s="58" t="s">
        <v>2140</v>
      </c>
      <c r="L315" s="3" t="str">
        <f>VLOOKUP(DataExtract[[#This Row],[Technician]],'Technician List'!$A:$B,2,FALSE)</f>
        <v>Sanjuan, Sonja</v>
      </c>
      <c r="M315" s="59">
        <f>DATEVALUE(TEXT(DataExtract[[#This Row],[Completed Time]], "MM/DD/YYYY"))</f>
        <v>45691</v>
      </c>
      <c r="N315" s="60">
        <f t="shared" ca="1" si="5"/>
        <v>0.68128236657522678</v>
      </c>
      <c r="O315" s="60">
        <f ca="1">COUNTIFS(DataExtract[Technician],DataExtract[[#This Row],[Technician]], DataExtract[Random], "&lt;="&amp;DataExtract[[#This Row],[Random]])</f>
        <v>32</v>
      </c>
    </row>
    <row r="316" spans="1:15" ht="26.45">
      <c r="A316" s="51" t="s">
        <v>2141</v>
      </c>
      <c r="B316" s="52" t="s">
        <v>2142</v>
      </c>
      <c r="C316" s="53" t="s">
        <v>2143</v>
      </c>
      <c r="D316" s="54" t="s">
        <v>47</v>
      </c>
      <c r="E316" s="55" t="s">
        <v>1002</v>
      </c>
      <c r="F316" s="56" t="s">
        <v>2144</v>
      </c>
      <c r="G316" s="56" t="s">
        <v>2145</v>
      </c>
      <c r="H316" s="56" t="s">
        <v>52</v>
      </c>
      <c r="I316" s="56" t="s">
        <v>2146</v>
      </c>
      <c r="J316" s="57" t="s">
        <v>52</v>
      </c>
      <c r="K316" s="58" t="s">
        <v>2147</v>
      </c>
      <c r="L316" s="3" t="str">
        <f>VLOOKUP(DataExtract[[#This Row],[Technician]],'Technician List'!$A:$B,2,FALSE)</f>
        <v>Sinha, Mahesh</v>
      </c>
      <c r="M316" s="59">
        <f>DATEVALUE(TEXT(DataExtract[[#This Row],[Completed Time]], "MM/DD/YYYY"))</f>
        <v>45689</v>
      </c>
      <c r="N316" s="60">
        <f t="shared" ca="1" si="5"/>
        <v>0.29073328246233276</v>
      </c>
      <c r="O316" s="60">
        <f ca="1">COUNTIFS(DataExtract[Technician],DataExtract[[#This Row],[Technician]], DataExtract[Random], "&lt;="&amp;DataExtract[[#This Row],[Random]])</f>
        <v>48</v>
      </c>
    </row>
    <row r="317" spans="1:15" ht="26.45">
      <c r="A317" s="51" t="s">
        <v>2148</v>
      </c>
      <c r="B317" s="52" t="s">
        <v>2149</v>
      </c>
      <c r="C317" s="53" t="s">
        <v>2013</v>
      </c>
      <c r="D317" s="54" t="s">
        <v>47</v>
      </c>
      <c r="E317" s="55" t="s">
        <v>2013</v>
      </c>
      <c r="F317" s="56" t="s">
        <v>2150</v>
      </c>
      <c r="G317" s="56" t="s">
        <v>2151</v>
      </c>
      <c r="H317" s="56" t="s">
        <v>52</v>
      </c>
      <c r="I317" s="56" t="s">
        <v>2152</v>
      </c>
      <c r="J317" s="57" t="s">
        <v>52</v>
      </c>
      <c r="K317" s="58" t="s">
        <v>2153</v>
      </c>
      <c r="L317" s="3" t="str">
        <f>VLOOKUP(DataExtract[[#This Row],[Technician]],'Technician List'!$A:$B,2,FALSE)</f>
        <v>Sinha, Mahesh</v>
      </c>
      <c r="M317" s="59">
        <f>DATEVALUE(TEXT(DataExtract[[#This Row],[Completed Time]], "MM/DD/YYYY"))</f>
        <v>45691</v>
      </c>
      <c r="N317" s="60">
        <f t="shared" ca="1" si="5"/>
        <v>5.7859414915842122E-2</v>
      </c>
      <c r="O317" s="60">
        <f ca="1">COUNTIFS(DataExtract[Technician],DataExtract[[#This Row],[Technician]], DataExtract[Random], "&lt;="&amp;DataExtract[[#This Row],[Random]])</f>
        <v>8</v>
      </c>
    </row>
    <row r="318" spans="1:15" ht="26.45">
      <c r="A318" s="51" t="s">
        <v>2154</v>
      </c>
      <c r="B318" s="52" t="s">
        <v>2155</v>
      </c>
      <c r="C318" s="53" t="s">
        <v>2156</v>
      </c>
      <c r="D318" s="54" t="s">
        <v>47</v>
      </c>
      <c r="E318" s="55" t="s">
        <v>488</v>
      </c>
      <c r="F318" s="56" t="s">
        <v>2157</v>
      </c>
      <c r="G318" s="56" t="s">
        <v>2158</v>
      </c>
      <c r="H318" s="56" t="s">
        <v>41</v>
      </c>
      <c r="I318" s="56" t="s">
        <v>2159</v>
      </c>
      <c r="J318" s="57" t="s">
        <v>52</v>
      </c>
      <c r="K318" s="58" t="s">
        <v>2160</v>
      </c>
      <c r="L318" s="3" t="str">
        <f>VLOOKUP(DataExtract[[#This Row],[Technician]],'Technician List'!$A:$B,2,FALSE)</f>
        <v>Lorenz, Joshua D.</v>
      </c>
      <c r="M318" s="59">
        <f>DATEVALUE(TEXT(DataExtract[[#This Row],[Completed Time]], "MM/DD/YYYY"))</f>
        <v>45691</v>
      </c>
      <c r="N318" s="60">
        <f t="shared" ca="1" si="5"/>
        <v>0.91773152207089292</v>
      </c>
      <c r="O318" s="60">
        <f ca="1">COUNTIFS(DataExtract[Technician],DataExtract[[#This Row],[Technician]], DataExtract[Random], "&lt;="&amp;DataExtract[[#This Row],[Random]])</f>
        <v>8</v>
      </c>
    </row>
    <row r="319" spans="1:15" ht="26.45">
      <c r="A319" s="51" t="s">
        <v>2161</v>
      </c>
      <c r="B319" s="52" t="s">
        <v>2162</v>
      </c>
      <c r="C319" s="53" t="s">
        <v>2163</v>
      </c>
      <c r="D319" s="54" t="s">
        <v>47</v>
      </c>
      <c r="E319" s="55" t="s">
        <v>1049</v>
      </c>
      <c r="F319" s="56" t="s">
        <v>2164</v>
      </c>
      <c r="G319" s="56" t="s">
        <v>2165</v>
      </c>
      <c r="H319" s="56" t="s">
        <v>41</v>
      </c>
      <c r="I319" s="56" t="s">
        <v>2166</v>
      </c>
      <c r="J319" s="57" t="s">
        <v>41</v>
      </c>
      <c r="K319" s="58" t="s">
        <v>2167</v>
      </c>
      <c r="L319" s="3" t="str">
        <f>VLOOKUP(DataExtract[[#This Row],[Technician]],'Technician List'!$A:$B,2,FALSE)</f>
        <v>C M, Saravanan</v>
      </c>
      <c r="M319" s="59">
        <f>DATEVALUE(TEXT(DataExtract[[#This Row],[Completed Time]], "MM/DD/YYYY"))</f>
        <v>45714</v>
      </c>
      <c r="N319" s="60">
        <f t="shared" ca="1" si="5"/>
        <v>0.60699925280730449</v>
      </c>
      <c r="O319" s="60">
        <f ca="1">COUNTIFS(DataExtract[Technician],DataExtract[[#This Row],[Technician]], DataExtract[Random], "&lt;="&amp;DataExtract[[#This Row],[Random]])</f>
        <v>82</v>
      </c>
    </row>
    <row r="320" spans="1:15" ht="26.45">
      <c r="A320" s="51" t="s">
        <v>2168</v>
      </c>
      <c r="B320" s="52" t="s">
        <v>2169</v>
      </c>
      <c r="C320" s="53" t="s">
        <v>2170</v>
      </c>
      <c r="D320" s="54" t="s">
        <v>47</v>
      </c>
      <c r="E320" s="55" t="s">
        <v>1998</v>
      </c>
      <c r="F320" s="56" t="s">
        <v>2171</v>
      </c>
      <c r="G320" s="56" t="s">
        <v>2172</v>
      </c>
      <c r="H320" s="56" t="s">
        <v>41</v>
      </c>
      <c r="I320" s="56" t="s">
        <v>2173</v>
      </c>
      <c r="J320" s="57" t="s">
        <v>52</v>
      </c>
      <c r="K320" s="58" t="s">
        <v>2174</v>
      </c>
      <c r="L320" s="3" t="str">
        <f>VLOOKUP(DataExtract[[#This Row],[Technician]],'Technician List'!$A:$B,2,FALSE)</f>
        <v>Baldwin, Sharon</v>
      </c>
      <c r="M320" s="59">
        <f>DATEVALUE(TEXT(DataExtract[[#This Row],[Completed Time]], "MM/DD/YYYY"))</f>
        <v>45692</v>
      </c>
      <c r="N320" s="60">
        <f t="shared" ca="1" si="5"/>
        <v>0.58622751602237444</v>
      </c>
      <c r="O320" s="60">
        <f ca="1">COUNTIFS(DataExtract[Technician],DataExtract[[#This Row],[Technician]], DataExtract[Random], "&lt;="&amp;DataExtract[[#This Row],[Random]])</f>
        <v>30</v>
      </c>
    </row>
    <row r="321" spans="1:15" ht="26.45">
      <c r="A321" s="51" t="s">
        <v>2175</v>
      </c>
      <c r="B321" s="52" t="s">
        <v>2176</v>
      </c>
      <c r="C321" s="53" t="s">
        <v>2177</v>
      </c>
      <c r="D321" s="54" t="s">
        <v>47</v>
      </c>
      <c r="E321" s="55" t="s">
        <v>2178</v>
      </c>
      <c r="F321" s="56" t="s">
        <v>2179</v>
      </c>
      <c r="G321" s="56" t="s">
        <v>2180</v>
      </c>
      <c r="H321" s="56" t="s">
        <v>52</v>
      </c>
      <c r="I321" s="56" t="s">
        <v>2181</v>
      </c>
      <c r="J321" s="57" t="s">
        <v>52</v>
      </c>
      <c r="K321" s="58" t="s">
        <v>2182</v>
      </c>
      <c r="L321" s="3" t="str">
        <f>VLOOKUP(DataExtract[[#This Row],[Technician]],'Technician List'!$A:$B,2,FALSE)</f>
        <v>C M, Saravanan</v>
      </c>
      <c r="M321" s="59">
        <f>DATEVALUE(TEXT(DataExtract[[#This Row],[Completed Time]], "MM/DD/YYYY"))</f>
        <v>45705</v>
      </c>
      <c r="N321" s="60">
        <f t="shared" ca="1" si="5"/>
        <v>0.81482044070007087</v>
      </c>
      <c r="O321" s="60">
        <f ca="1">COUNTIFS(DataExtract[Technician],DataExtract[[#This Row],[Technician]], DataExtract[Random], "&lt;="&amp;DataExtract[[#This Row],[Random]])</f>
        <v>76</v>
      </c>
    </row>
    <row r="322" spans="1:15" ht="26.45">
      <c r="A322" s="51" t="s">
        <v>2183</v>
      </c>
      <c r="B322" s="52" t="s">
        <v>2184</v>
      </c>
      <c r="C322" s="53" t="s">
        <v>2185</v>
      </c>
      <c r="D322" s="54" t="s">
        <v>47</v>
      </c>
      <c r="E322" s="55" t="s">
        <v>355</v>
      </c>
      <c r="F322" s="56" t="s">
        <v>2186</v>
      </c>
      <c r="G322" s="56" t="s">
        <v>2187</v>
      </c>
      <c r="H322" s="56" t="s">
        <v>52</v>
      </c>
      <c r="I322" s="56" t="s">
        <v>2188</v>
      </c>
      <c r="J322" s="57" t="s">
        <v>52</v>
      </c>
      <c r="K322" s="58" t="s">
        <v>2189</v>
      </c>
      <c r="L322" s="3" t="str">
        <f>VLOOKUP(DataExtract[[#This Row],[Technician]],'Technician List'!$A:$B,2,FALSE)</f>
        <v>Baldwin, Sharon</v>
      </c>
      <c r="M322" s="59">
        <f>DATEVALUE(TEXT(DataExtract[[#This Row],[Completed Time]], "MM/DD/YYYY"))</f>
        <v>45691</v>
      </c>
      <c r="N322" s="60">
        <f t="shared" ca="1" si="5"/>
        <v>0.85664535723049817</v>
      </c>
      <c r="O322" s="60">
        <f ca="1">COUNTIFS(DataExtract[Technician],DataExtract[[#This Row],[Technician]], DataExtract[Random], "&lt;="&amp;DataExtract[[#This Row],[Random]])</f>
        <v>12</v>
      </c>
    </row>
    <row r="323" spans="1:15" ht="39.6">
      <c r="A323" s="51" t="s">
        <v>2190</v>
      </c>
      <c r="B323" s="52" t="s">
        <v>2191</v>
      </c>
      <c r="C323" s="53" t="s">
        <v>1752</v>
      </c>
      <c r="D323" s="54" t="s">
        <v>57</v>
      </c>
      <c r="E323" s="55" t="s">
        <v>468</v>
      </c>
      <c r="F323" s="56" t="s">
        <v>2192</v>
      </c>
      <c r="G323" s="56" t="s">
        <v>2193</v>
      </c>
      <c r="H323" s="56" t="s">
        <v>52</v>
      </c>
      <c r="I323" s="56" t="s">
        <v>1607</v>
      </c>
      <c r="J323" s="57" t="s">
        <v>52</v>
      </c>
      <c r="K323" s="58" t="s">
        <v>2194</v>
      </c>
      <c r="L323" s="3" t="str">
        <f>VLOOKUP(DataExtract[[#This Row],[Technician]],'Technician List'!$A:$B,2,FALSE)</f>
        <v>Sanjuan, Sonja</v>
      </c>
      <c r="M323" s="59">
        <f>DATEVALUE(TEXT(DataExtract[[#This Row],[Completed Time]], "MM/DD/YYYY"))</f>
        <v>45699</v>
      </c>
      <c r="N323" s="60">
        <f t="shared" ref="N323:N386" ca="1" si="6">RAND()</f>
        <v>0.37161253302155373</v>
      </c>
      <c r="O323" s="60">
        <f ca="1">COUNTIFS(DataExtract[Technician],DataExtract[[#This Row],[Technician]], DataExtract[Random], "&lt;="&amp;DataExtract[[#This Row],[Random]])</f>
        <v>19</v>
      </c>
    </row>
    <row r="324" spans="1:15" ht="26.45">
      <c r="A324" s="51" t="s">
        <v>2195</v>
      </c>
      <c r="B324" s="52" t="s">
        <v>2196</v>
      </c>
      <c r="C324" s="53" t="s">
        <v>2197</v>
      </c>
      <c r="D324" s="54" t="s">
        <v>47</v>
      </c>
      <c r="E324" s="55" t="s">
        <v>1402</v>
      </c>
      <c r="F324" s="56" t="s">
        <v>2198</v>
      </c>
      <c r="G324" s="56" t="s">
        <v>2199</v>
      </c>
      <c r="H324" s="56" t="s">
        <v>52</v>
      </c>
      <c r="I324" s="56" t="s">
        <v>2200</v>
      </c>
      <c r="J324" s="57" t="s">
        <v>52</v>
      </c>
      <c r="K324" s="58" t="s">
        <v>2201</v>
      </c>
      <c r="L324" s="3" t="str">
        <f>VLOOKUP(DataExtract[[#This Row],[Technician]],'Technician List'!$A:$B,2,FALSE)</f>
        <v>Sinha, Mahesh</v>
      </c>
      <c r="M324" s="59">
        <f>DATEVALUE(TEXT(DataExtract[[#This Row],[Completed Time]], "MM/DD/YYYY"))</f>
        <v>45689</v>
      </c>
      <c r="N324" s="60">
        <f t="shared" ca="1" si="6"/>
        <v>0.49679067908283359</v>
      </c>
      <c r="O324" s="60">
        <f ca="1">COUNTIFS(DataExtract[Technician],DataExtract[[#This Row],[Technician]], DataExtract[Random], "&lt;="&amp;DataExtract[[#This Row],[Random]])</f>
        <v>45</v>
      </c>
    </row>
    <row r="325" spans="1:15" ht="26.45">
      <c r="A325" s="51" t="s">
        <v>2202</v>
      </c>
      <c r="B325" s="52" t="s">
        <v>2203</v>
      </c>
      <c r="C325" s="53" t="s">
        <v>2197</v>
      </c>
      <c r="D325" s="54" t="s">
        <v>47</v>
      </c>
      <c r="E325" s="55" t="s">
        <v>1402</v>
      </c>
      <c r="F325" s="56" t="s">
        <v>2204</v>
      </c>
      <c r="G325" s="56" t="s">
        <v>2199</v>
      </c>
      <c r="H325" s="56" t="s">
        <v>52</v>
      </c>
      <c r="I325" s="56" t="s">
        <v>2200</v>
      </c>
      <c r="J325" s="57" t="s">
        <v>52</v>
      </c>
      <c r="K325" s="58" t="s">
        <v>2201</v>
      </c>
      <c r="L325" s="3" t="str">
        <f>VLOOKUP(DataExtract[[#This Row],[Technician]],'Technician List'!$A:$B,2,FALSE)</f>
        <v>Sinha, Mahesh</v>
      </c>
      <c r="M325" s="59">
        <f>DATEVALUE(TEXT(DataExtract[[#This Row],[Completed Time]], "MM/DD/YYYY"))</f>
        <v>45689</v>
      </c>
      <c r="N325" s="60">
        <f t="shared" ca="1" si="6"/>
        <v>0.61364162721321758</v>
      </c>
      <c r="O325" s="60">
        <f ca="1">COUNTIFS(DataExtract[Technician],DataExtract[[#This Row],[Technician]], DataExtract[Random], "&lt;="&amp;DataExtract[[#This Row],[Random]])</f>
        <v>50</v>
      </c>
    </row>
    <row r="326" spans="1:15" ht="26.45">
      <c r="A326" s="51" t="s">
        <v>2205</v>
      </c>
      <c r="B326" s="52" t="s">
        <v>2206</v>
      </c>
      <c r="C326" s="53" t="s">
        <v>2207</v>
      </c>
      <c r="D326" s="54" t="s">
        <v>57</v>
      </c>
      <c r="E326" s="55" t="s">
        <v>708</v>
      </c>
      <c r="F326" s="56" t="s">
        <v>2208</v>
      </c>
      <c r="G326" s="56" t="s">
        <v>2209</v>
      </c>
      <c r="H326" s="56" t="s">
        <v>52</v>
      </c>
      <c r="I326" s="56" t="s">
        <v>2210</v>
      </c>
      <c r="J326" s="57" t="s">
        <v>52</v>
      </c>
      <c r="K326" s="58" t="s">
        <v>2211</v>
      </c>
      <c r="L326" s="3" t="str">
        <f>VLOOKUP(DataExtract[[#This Row],[Technician]],'Technician List'!$A:$B,2,FALSE)</f>
        <v>Smith, Sean</v>
      </c>
      <c r="M326" s="59">
        <f>DATEVALUE(TEXT(DataExtract[[#This Row],[Completed Time]], "MM/DD/YYYY"))</f>
        <v>45699</v>
      </c>
      <c r="N326" s="60">
        <f t="shared" ca="1" si="6"/>
        <v>0.8240092423164298</v>
      </c>
      <c r="O326" s="60">
        <f ca="1">COUNTIFS(DataExtract[Technician],DataExtract[[#This Row],[Technician]], DataExtract[Random], "&lt;="&amp;DataExtract[[#This Row],[Random]])</f>
        <v>38</v>
      </c>
    </row>
    <row r="327" spans="1:15" ht="26.45">
      <c r="A327" s="51" t="s">
        <v>2212</v>
      </c>
      <c r="B327" s="52" t="s">
        <v>2213</v>
      </c>
      <c r="C327" s="53" t="s">
        <v>2214</v>
      </c>
      <c r="D327" s="54" t="s">
        <v>47</v>
      </c>
      <c r="E327" s="55" t="s">
        <v>2215</v>
      </c>
      <c r="F327" s="56" t="s">
        <v>2216</v>
      </c>
      <c r="G327" s="56" t="s">
        <v>2217</v>
      </c>
      <c r="H327" s="56" t="s">
        <v>52</v>
      </c>
      <c r="I327" s="56" t="s">
        <v>2218</v>
      </c>
      <c r="J327" s="57" t="s">
        <v>52</v>
      </c>
      <c r="K327" s="58" t="s">
        <v>2219</v>
      </c>
      <c r="L327" s="3" t="str">
        <f>VLOOKUP(DataExtract[[#This Row],[Technician]],'Technician List'!$A:$B,2,FALSE)</f>
        <v>C M, Saravanan</v>
      </c>
      <c r="M327" s="59">
        <f>DATEVALUE(TEXT(DataExtract[[#This Row],[Completed Time]], "MM/DD/YYYY"))</f>
        <v>45689</v>
      </c>
      <c r="N327" s="60">
        <f t="shared" ca="1" si="6"/>
        <v>0.96219239742883167</v>
      </c>
      <c r="O327" s="60">
        <f ca="1">COUNTIFS(DataExtract[Technician],DataExtract[[#This Row],[Technician]], DataExtract[Random], "&lt;="&amp;DataExtract[[#This Row],[Random]])</f>
        <v>117</v>
      </c>
    </row>
    <row r="328" spans="1:15" ht="26.45">
      <c r="A328" s="51" t="s">
        <v>2220</v>
      </c>
      <c r="B328" s="52" t="s">
        <v>2221</v>
      </c>
      <c r="C328" s="53" t="s">
        <v>2222</v>
      </c>
      <c r="D328" s="54" t="s">
        <v>47</v>
      </c>
      <c r="E328" s="55" t="s">
        <v>547</v>
      </c>
      <c r="F328" s="56" t="s">
        <v>2223</v>
      </c>
      <c r="G328" s="56" t="s">
        <v>1979</v>
      </c>
      <c r="H328" s="56" t="s">
        <v>41</v>
      </c>
      <c r="I328" s="56" t="s">
        <v>2224</v>
      </c>
      <c r="J328" s="57" t="s">
        <v>52</v>
      </c>
      <c r="K328" s="58" t="s">
        <v>2225</v>
      </c>
      <c r="L328" s="3" t="str">
        <f>VLOOKUP(DataExtract[[#This Row],[Technician]],'Technician List'!$A:$B,2,FALSE)</f>
        <v>Sanjuan, Sonja</v>
      </c>
      <c r="M328" s="59">
        <f>DATEVALUE(TEXT(DataExtract[[#This Row],[Completed Time]], "MM/DD/YYYY"))</f>
        <v>45691</v>
      </c>
      <c r="N328" s="60">
        <f t="shared" ca="1" si="6"/>
        <v>0.83602152133918239</v>
      </c>
      <c r="O328" s="60">
        <f ca="1">COUNTIFS(DataExtract[Technician],DataExtract[[#This Row],[Technician]], DataExtract[Random], "&lt;="&amp;DataExtract[[#This Row],[Random]])</f>
        <v>57</v>
      </c>
    </row>
    <row r="329" spans="1:15" ht="26.45">
      <c r="A329" s="51" t="s">
        <v>2226</v>
      </c>
      <c r="B329" s="52" t="s">
        <v>2227</v>
      </c>
      <c r="C329" s="53" t="s">
        <v>2228</v>
      </c>
      <c r="D329" s="54" t="s">
        <v>47</v>
      </c>
      <c r="E329" s="55" t="s">
        <v>2215</v>
      </c>
      <c r="F329" s="56" t="s">
        <v>2229</v>
      </c>
      <c r="G329" s="56" t="s">
        <v>2230</v>
      </c>
      <c r="H329" s="56" t="s">
        <v>52</v>
      </c>
      <c r="I329" s="56" t="s">
        <v>2231</v>
      </c>
      <c r="J329" s="57" t="s">
        <v>52</v>
      </c>
      <c r="K329" s="58" t="s">
        <v>1649</v>
      </c>
      <c r="L329" s="3" t="str">
        <f>VLOOKUP(DataExtract[[#This Row],[Technician]],'Technician List'!$A:$B,2,FALSE)</f>
        <v>C M, Saravanan</v>
      </c>
      <c r="M329" s="59">
        <f>DATEVALUE(TEXT(DataExtract[[#This Row],[Completed Time]], "MM/DD/YYYY"))</f>
        <v>45691</v>
      </c>
      <c r="N329" s="60">
        <f t="shared" ca="1" si="6"/>
        <v>0.61679997423650557</v>
      </c>
      <c r="O329" s="60">
        <f ca="1">COUNTIFS(DataExtract[Technician],DataExtract[[#This Row],[Technician]], DataExtract[Random], "&lt;="&amp;DataExtract[[#This Row],[Random]])</f>
        <v>67</v>
      </c>
    </row>
    <row r="330" spans="1:15" ht="26.45">
      <c r="A330" s="51" t="s">
        <v>2232</v>
      </c>
      <c r="B330" s="52" t="s">
        <v>2233</v>
      </c>
      <c r="C330" s="53" t="s">
        <v>2234</v>
      </c>
      <c r="D330" s="54" t="s">
        <v>47</v>
      </c>
      <c r="E330" s="55" t="s">
        <v>555</v>
      </c>
      <c r="F330" s="56" t="s">
        <v>2235</v>
      </c>
      <c r="G330" s="56" t="s">
        <v>2236</v>
      </c>
      <c r="H330" s="56" t="s">
        <v>41</v>
      </c>
      <c r="I330" s="56" t="s">
        <v>2237</v>
      </c>
      <c r="J330" s="57" t="s">
        <v>52</v>
      </c>
      <c r="K330" s="58" t="s">
        <v>2238</v>
      </c>
      <c r="L330" s="3" t="str">
        <f>VLOOKUP(DataExtract[[#This Row],[Technician]],'Technician List'!$A:$B,2,FALSE)</f>
        <v>Baldwin, Sharon</v>
      </c>
      <c r="M330" s="59">
        <f>DATEVALUE(TEXT(DataExtract[[#This Row],[Completed Time]], "MM/DD/YYYY"))</f>
        <v>45691</v>
      </c>
      <c r="N330" s="60">
        <f t="shared" ca="1" si="6"/>
        <v>0.19713234718466488</v>
      </c>
      <c r="O330" s="60">
        <f ca="1">COUNTIFS(DataExtract[Technician],DataExtract[[#This Row],[Technician]], DataExtract[Random], "&lt;="&amp;DataExtract[[#This Row],[Random]])</f>
        <v>5</v>
      </c>
    </row>
    <row r="331" spans="1:15" ht="26.45">
      <c r="A331" s="51" t="s">
        <v>2239</v>
      </c>
      <c r="B331" s="52" t="s">
        <v>2240</v>
      </c>
      <c r="C331" s="53" t="s">
        <v>2241</v>
      </c>
      <c r="D331" s="54" t="s">
        <v>47</v>
      </c>
      <c r="E331" s="55" t="s">
        <v>2215</v>
      </c>
      <c r="F331" s="56" t="s">
        <v>2242</v>
      </c>
      <c r="G331" s="56" t="s">
        <v>2243</v>
      </c>
      <c r="H331" s="56" t="s">
        <v>52</v>
      </c>
      <c r="I331" s="56" t="s">
        <v>2244</v>
      </c>
      <c r="J331" s="57" t="s">
        <v>52</v>
      </c>
      <c r="K331" s="58" t="s">
        <v>2245</v>
      </c>
      <c r="L331" s="3" t="str">
        <f>VLOOKUP(DataExtract[[#This Row],[Technician]],'Technician List'!$A:$B,2,FALSE)</f>
        <v>C M, Saravanan</v>
      </c>
      <c r="M331" s="59">
        <f>DATEVALUE(TEXT(DataExtract[[#This Row],[Completed Time]], "MM/DD/YYYY"))</f>
        <v>45689</v>
      </c>
      <c r="N331" s="60">
        <f t="shared" ca="1" si="6"/>
        <v>0.81185506849769806</v>
      </c>
      <c r="O331" s="60">
        <f ca="1">COUNTIFS(DataExtract[Technician],DataExtract[[#This Row],[Technician]], DataExtract[Random], "&lt;="&amp;DataExtract[[#This Row],[Random]])</f>
        <v>90</v>
      </c>
    </row>
    <row r="332" spans="1:15" ht="26.45">
      <c r="A332" s="51" t="s">
        <v>2246</v>
      </c>
      <c r="B332" s="52" t="s">
        <v>2247</v>
      </c>
      <c r="C332" s="53" t="s">
        <v>1401</v>
      </c>
      <c r="D332" s="54" t="s">
        <v>47</v>
      </c>
      <c r="E332" s="55" t="s">
        <v>1837</v>
      </c>
      <c r="F332" s="56" t="s">
        <v>2248</v>
      </c>
      <c r="G332" s="56" t="s">
        <v>2249</v>
      </c>
      <c r="H332" s="56" t="s">
        <v>41</v>
      </c>
      <c r="I332" s="56" t="s">
        <v>2250</v>
      </c>
      <c r="J332" s="57" t="s">
        <v>52</v>
      </c>
      <c r="K332" s="58" t="s">
        <v>2251</v>
      </c>
      <c r="L332" s="3" t="str">
        <f>VLOOKUP(DataExtract[[#This Row],[Technician]],'Technician List'!$A:$B,2,FALSE)</f>
        <v>Sinha, Mahesh</v>
      </c>
      <c r="M332" s="59">
        <f>DATEVALUE(TEXT(DataExtract[[#This Row],[Completed Time]], "MM/DD/YYYY"))</f>
        <v>45691</v>
      </c>
      <c r="N332" s="60">
        <f t="shared" ca="1" si="6"/>
        <v>0.58815216785664615</v>
      </c>
      <c r="O332" s="60">
        <f ca="1">COUNTIFS(DataExtract[Technician],DataExtract[[#This Row],[Technician]], DataExtract[Random], "&lt;="&amp;DataExtract[[#This Row],[Random]])</f>
        <v>30</v>
      </c>
    </row>
    <row r="333" spans="1:15" ht="26.45">
      <c r="A333" s="51" t="s">
        <v>2252</v>
      </c>
      <c r="B333" s="52" t="s">
        <v>2253</v>
      </c>
      <c r="C333" s="53" t="s">
        <v>2254</v>
      </c>
      <c r="D333" s="54" t="s">
        <v>47</v>
      </c>
      <c r="E333" s="55" t="s">
        <v>1511</v>
      </c>
      <c r="F333" s="56" t="s">
        <v>2255</v>
      </c>
      <c r="G333" s="56" t="s">
        <v>2256</v>
      </c>
      <c r="H333" s="56" t="s">
        <v>52</v>
      </c>
      <c r="I333" s="56" t="s">
        <v>2109</v>
      </c>
      <c r="J333" s="57" t="s">
        <v>52</v>
      </c>
      <c r="K333" s="58" t="s">
        <v>2257</v>
      </c>
      <c r="L333" s="3" t="str">
        <f>VLOOKUP(DataExtract[[#This Row],[Technician]],'Technician List'!$A:$B,2,FALSE)</f>
        <v>C M, Saravanan</v>
      </c>
      <c r="M333" s="59">
        <f>DATEVALUE(TEXT(DataExtract[[#This Row],[Completed Time]], "MM/DD/YYYY"))</f>
        <v>45690</v>
      </c>
      <c r="N333" s="60">
        <f t="shared" ca="1" si="6"/>
        <v>0.44882062204011564</v>
      </c>
      <c r="O333" s="60">
        <f ca="1">COUNTIFS(DataExtract[Technician],DataExtract[[#This Row],[Technician]], DataExtract[Random], "&lt;="&amp;DataExtract[[#This Row],[Random]])</f>
        <v>54</v>
      </c>
    </row>
    <row r="334" spans="1:15" ht="26.45">
      <c r="A334" s="51" t="s">
        <v>2258</v>
      </c>
      <c r="B334" s="52" t="s">
        <v>2259</v>
      </c>
      <c r="C334" s="53" t="s">
        <v>391</v>
      </c>
      <c r="D334" s="54" t="s">
        <v>37</v>
      </c>
      <c r="E334" s="55" t="s">
        <v>2260</v>
      </c>
      <c r="F334" s="56" t="s">
        <v>2261</v>
      </c>
      <c r="G334" s="56" t="s">
        <v>2262</v>
      </c>
      <c r="H334" s="56" t="s">
        <v>52</v>
      </c>
      <c r="I334" s="56" t="s">
        <v>2263</v>
      </c>
      <c r="J334" s="57" t="s">
        <v>52</v>
      </c>
      <c r="K334" s="58" t="s">
        <v>2264</v>
      </c>
      <c r="L334" s="3" t="str">
        <f>VLOOKUP(DataExtract[[#This Row],[Technician]],'Technician List'!$A:$B,2,FALSE)</f>
        <v>Paul, Kimberly</v>
      </c>
      <c r="M334" s="59">
        <f>DATEVALUE(TEXT(DataExtract[[#This Row],[Completed Time]], "MM/DD/YYYY"))</f>
        <v>45691</v>
      </c>
      <c r="N334" s="60">
        <f t="shared" ca="1" si="6"/>
        <v>0.15093038464318187</v>
      </c>
      <c r="O334" s="60">
        <f ca="1">COUNTIFS(DataExtract[Technician],DataExtract[[#This Row],[Technician]], DataExtract[Random], "&lt;="&amp;DataExtract[[#This Row],[Random]])</f>
        <v>1</v>
      </c>
    </row>
    <row r="335" spans="1:15" ht="26.45">
      <c r="A335" s="51" t="s">
        <v>2265</v>
      </c>
      <c r="B335" s="52" t="s">
        <v>2266</v>
      </c>
      <c r="C335" s="53" t="s">
        <v>2267</v>
      </c>
      <c r="D335" s="54" t="s">
        <v>47</v>
      </c>
      <c r="E335" s="55" t="s">
        <v>1002</v>
      </c>
      <c r="F335" s="56" t="s">
        <v>2268</v>
      </c>
      <c r="G335" s="56" t="s">
        <v>2269</v>
      </c>
      <c r="H335" s="56" t="s">
        <v>41</v>
      </c>
      <c r="I335" s="56" t="s">
        <v>2270</v>
      </c>
      <c r="J335" s="57" t="s">
        <v>52</v>
      </c>
      <c r="K335" s="58" t="s">
        <v>2271</v>
      </c>
      <c r="L335" s="3" t="str">
        <f>VLOOKUP(DataExtract[[#This Row],[Technician]],'Technician List'!$A:$B,2,FALSE)</f>
        <v>Sinha, Mahesh</v>
      </c>
      <c r="M335" s="59">
        <f>DATEVALUE(TEXT(DataExtract[[#This Row],[Completed Time]], "MM/DD/YYYY"))</f>
        <v>45689</v>
      </c>
      <c r="N335" s="60">
        <f t="shared" ca="1" si="6"/>
        <v>0.24871372164600369</v>
      </c>
      <c r="O335" s="60">
        <f ca="1">COUNTIFS(DataExtract[Technician],DataExtract[[#This Row],[Technician]], DataExtract[Random], "&lt;="&amp;DataExtract[[#This Row],[Random]])</f>
        <v>42</v>
      </c>
    </row>
    <row r="336" spans="1:15" ht="39.6">
      <c r="A336" s="51" t="s">
        <v>2272</v>
      </c>
      <c r="B336" s="52" t="s">
        <v>2273</v>
      </c>
      <c r="C336" s="53" t="s">
        <v>2274</v>
      </c>
      <c r="D336" s="54" t="s">
        <v>1787</v>
      </c>
      <c r="E336" s="55" t="s">
        <v>1350</v>
      </c>
      <c r="F336" s="56" t="s">
        <v>2275</v>
      </c>
      <c r="G336" s="56" t="s">
        <v>2276</v>
      </c>
      <c r="H336" s="56" t="s">
        <v>41</v>
      </c>
      <c r="I336" s="56" t="s">
        <v>2277</v>
      </c>
      <c r="J336" s="57" t="s">
        <v>52</v>
      </c>
      <c r="K336" s="58" t="s">
        <v>2278</v>
      </c>
      <c r="L336" s="3" t="str">
        <f>VLOOKUP(DataExtract[[#This Row],[Technician]],'Technician List'!$A:$B,2,FALSE)</f>
        <v>Paul, Kimberly</v>
      </c>
      <c r="M336" s="59">
        <f>DATEVALUE(TEXT(DataExtract[[#This Row],[Completed Time]], "MM/DD/YYYY"))</f>
        <v>45693</v>
      </c>
      <c r="N336" s="60">
        <f t="shared" ca="1" si="6"/>
        <v>0.99989410752670949</v>
      </c>
      <c r="O336" s="60">
        <f ca="1">COUNTIFS(DataExtract[Technician],DataExtract[[#This Row],[Technician]], DataExtract[Random], "&lt;="&amp;DataExtract[[#This Row],[Random]])</f>
        <v>9</v>
      </c>
    </row>
    <row r="337" spans="1:15" ht="26.45">
      <c r="A337" s="51" t="s">
        <v>2279</v>
      </c>
      <c r="B337" s="52" t="s">
        <v>2280</v>
      </c>
      <c r="C337" s="53" t="s">
        <v>138</v>
      </c>
      <c r="D337" s="54" t="s">
        <v>47</v>
      </c>
      <c r="E337" s="55" t="s">
        <v>1511</v>
      </c>
      <c r="F337" s="56" t="s">
        <v>2281</v>
      </c>
      <c r="G337" s="56" t="s">
        <v>2282</v>
      </c>
      <c r="H337" s="56" t="s">
        <v>52</v>
      </c>
      <c r="I337" s="56" t="s">
        <v>2283</v>
      </c>
      <c r="J337" s="57" t="s">
        <v>52</v>
      </c>
      <c r="K337" s="58" t="s">
        <v>2284</v>
      </c>
      <c r="L337" s="3" t="str">
        <f>VLOOKUP(DataExtract[[#This Row],[Technician]],'Technician List'!$A:$B,2,FALSE)</f>
        <v>C M, Saravanan</v>
      </c>
      <c r="M337" s="59">
        <f>DATEVALUE(TEXT(DataExtract[[#This Row],[Completed Time]], "MM/DD/YYYY"))</f>
        <v>45691</v>
      </c>
      <c r="N337" s="60">
        <f t="shared" ca="1" si="6"/>
        <v>0.27342663584879734</v>
      </c>
      <c r="O337" s="60">
        <f ca="1">COUNTIFS(DataExtract[Technician],DataExtract[[#This Row],[Technician]], DataExtract[Random], "&lt;="&amp;DataExtract[[#This Row],[Random]])</f>
        <v>34</v>
      </c>
    </row>
    <row r="338" spans="1:15" ht="26.45">
      <c r="A338" s="51" t="s">
        <v>2285</v>
      </c>
      <c r="B338" s="52" t="s">
        <v>2286</v>
      </c>
      <c r="C338" s="53" t="s">
        <v>1374</v>
      </c>
      <c r="D338" s="54" t="s">
        <v>47</v>
      </c>
      <c r="E338" s="55" t="s">
        <v>1002</v>
      </c>
      <c r="F338" s="56" t="s">
        <v>2287</v>
      </c>
      <c r="G338" s="56" t="s">
        <v>2288</v>
      </c>
      <c r="H338" s="56" t="s">
        <v>52</v>
      </c>
      <c r="I338" s="56" t="s">
        <v>2289</v>
      </c>
      <c r="J338" s="57" t="s">
        <v>52</v>
      </c>
      <c r="K338" s="58" t="s">
        <v>2290</v>
      </c>
      <c r="L338" s="3" t="str">
        <f>VLOOKUP(DataExtract[[#This Row],[Technician]],'Technician List'!$A:$B,2,FALSE)</f>
        <v>Sinha, Mahesh</v>
      </c>
      <c r="M338" s="59">
        <f>DATEVALUE(TEXT(DataExtract[[#This Row],[Completed Time]], "MM/DD/YYYY"))</f>
        <v>45695</v>
      </c>
      <c r="N338" s="60">
        <f t="shared" ca="1" si="6"/>
        <v>0.26349192793686427</v>
      </c>
      <c r="O338" s="60">
        <f ca="1">COUNTIFS(DataExtract[Technician],DataExtract[[#This Row],[Technician]], DataExtract[Random], "&lt;="&amp;DataExtract[[#This Row],[Random]])</f>
        <v>43</v>
      </c>
    </row>
    <row r="339" spans="1:15" ht="26.45">
      <c r="A339" s="51" t="s">
        <v>2291</v>
      </c>
      <c r="B339" s="52" t="s">
        <v>2292</v>
      </c>
      <c r="C339" s="53" t="s">
        <v>2293</v>
      </c>
      <c r="D339" s="54" t="s">
        <v>47</v>
      </c>
      <c r="E339" s="55" t="s">
        <v>406</v>
      </c>
      <c r="F339" s="56" t="s">
        <v>2294</v>
      </c>
      <c r="G339" s="56" t="s">
        <v>2295</v>
      </c>
      <c r="H339" s="56" t="s">
        <v>52</v>
      </c>
      <c r="I339" s="56" t="s">
        <v>2296</v>
      </c>
      <c r="J339" s="57" t="s">
        <v>52</v>
      </c>
      <c r="K339" s="58" t="s">
        <v>2297</v>
      </c>
      <c r="L339" s="3" t="str">
        <f>VLOOKUP(DataExtract[[#This Row],[Technician]],'Technician List'!$A:$B,2,FALSE)</f>
        <v>Baldwin, Sharon</v>
      </c>
      <c r="M339" s="59">
        <f>DATEVALUE(TEXT(DataExtract[[#This Row],[Completed Time]], "MM/DD/YYYY"))</f>
        <v>45691</v>
      </c>
      <c r="N339" s="60">
        <f t="shared" ca="1" si="6"/>
        <v>0.30590571922151233</v>
      </c>
      <c r="O339" s="60">
        <f ca="1">COUNTIFS(DataExtract[Technician],DataExtract[[#This Row],[Technician]], DataExtract[Random], "&lt;="&amp;DataExtract[[#This Row],[Random]])</f>
        <v>39</v>
      </c>
    </row>
    <row r="340" spans="1:15" ht="26.45">
      <c r="A340" s="51" t="s">
        <v>2298</v>
      </c>
      <c r="B340" s="52" t="s">
        <v>2299</v>
      </c>
      <c r="C340" s="53" t="s">
        <v>2214</v>
      </c>
      <c r="D340" s="54" t="s">
        <v>47</v>
      </c>
      <c r="E340" s="55" t="s">
        <v>2215</v>
      </c>
      <c r="F340" s="56" t="s">
        <v>2300</v>
      </c>
      <c r="G340" s="56" t="s">
        <v>2301</v>
      </c>
      <c r="H340" s="56" t="s">
        <v>52</v>
      </c>
      <c r="I340" s="56" t="s">
        <v>2302</v>
      </c>
      <c r="J340" s="57" t="s">
        <v>52</v>
      </c>
      <c r="K340" s="58" t="s">
        <v>2303</v>
      </c>
      <c r="L340" s="3" t="str">
        <f>VLOOKUP(DataExtract[[#This Row],[Technician]],'Technician List'!$A:$B,2,FALSE)</f>
        <v>C M, Saravanan</v>
      </c>
      <c r="M340" s="59">
        <f>DATEVALUE(TEXT(DataExtract[[#This Row],[Completed Time]], "MM/DD/YYYY"))</f>
        <v>45689</v>
      </c>
      <c r="N340" s="60">
        <f t="shared" ca="1" si="6"/>
        <v>0.6275761818279999</v>
      </c>
      <c r="O340" s="60">
        <f ca="1">COUNTIFS(DataExtract[Technician],DataExtract[[#This Row],[Technician]], DataExtract[Random], "&lt;="&amp;DataExtract[[#This Row],[Random]])</f>
        <v>71</v>
      </c>
    </row>
    <row r="341" spans="1:15" ht="26.45">
      <c r="A341" s="51" t="s">
        <v>2304</v>
      </c>
      <c r="B341" s="52" t="s">
        <v>2305</v>
      </c>
      <c r="C341" s="53" t="s">
        <v>1850</v>
      </c>
      <c r="D341" s="54" t="s">
        <v>47</v>
      </c>
      <c r="E341" s="55" t="s">
        <v>406</v>
      </c>
      <c r="F341" s="56" t="s">
        <v>2306</v>
      </c>
      <c r="G341" s="56" t="s">
        <v>2307</v>
      </c>
      <c r="H341" s="56" t="s">
        <v>52</v>
      </c>
      <c r="I341" s="56" t="s">
        <v>2308</v>
      </c>
      <c r="J341" s="57" t="s">
        <v>52</v>
      </c>
      <c r="K341" s="58" t="s">
        <v>1847</v>
      </c>
      <c r="L341" s="3" t="str">
        <f>VLOOKUP(DataExtract[[#This Row],[Technician]],'Technician List'!$A:$B,2,FALSE)</f>
        <v>Baldwin, Sharon</v>
      </c>
      <c r="M341" s="59">
        <f>DATEVALUE(TEXT(DataExtract[[#This Row],[Completed Time]], "MM/DD/YYYY"))</f>
        <v>45692</v>
      </c>
      <c r="N341" s="60">
        <f t="shared" ca="1" si="6"/>
        <v>0.86429714081821873</v>
      </c>
      <c r="O341" s="60">
        <f ca="1">COUNTIFS(DataExtract[Technician],DataExtract[[#This Row],[Technician]], DataExtract[Random], "&lt;="&amp;DataExtract[[#This Row],[Random]])</f>
        <v>98</v>
      </c>
    </row>
    <row r="342" spans="1:15" ht="26.45">
      <c r="A342" s="51" t="s">
        <v>2309</v>
      </c>
      <c r="B342" s="52" t="s">
        <v>2310</v>
      </c>
      <c r="C342" s="53" t="s">
        <v>406</v>
      </c>
      <c r="D342" s="54" t="s">
        <v>47</v>
      </c>
      <c r="E342" s="55" t="s">
        <v>406</v>
      </c>
      <c r="F342" s="56" t="s">
        <v>2311</v>
      </c>
      <c r="G342" s="56" t="s">
        <v>2312</v>
      </c>
      <c r="H342" s="56" t="s">
        <v>52</v>
      </c>
      <c r="I342" s="56" t="s">
        <v>2313</v>
      </c>
      <c r="J342" s="57" t="s">
        <v>52</v>
      </c>
      <c r="K342" s="58" t="s">
        <v>2314</v>
      </c>
      <c r="L342" s="3" t="str">
        <f>VLOOKUP(DataExtract[[#This Row],[Technician]],'Technician List'!$A:$B,2,FALSE)</f>
        <v>Baldwin, Sharon</v>
      </c>
      <c r="M342" s="59">
        <f>DATEVALUE(TEXT(DataExtract[[#This Row],[Completed Time]], "MM/DD/YYYY"))</f>
        <v>45691</v>
      </c>
      <c r="N342" s="60">
        <f t="shared" ca="1" si="6"/>
        <v>0.97348241447513262</v>
      </c>
      <c r="O342" s="60">
        <f ca="1">COUNTIFS(DataExtract[Technician],DataExtract[[#This Row],[Technician]], DataExtract[Random], "&lt;="&amp;DataExtract[[#This Row],[Random]])</f>
        <v>113</v>
      </c>
    </row>
    <row r="343" spans="1:15" ht="26.45">
      <c r="A343" s="51" t="s">
        <v>2315</v>
      </c>
      <c r="B343" s="52" t="s">
        <v>2316</v>
      </c>
      <c r="C343" s="53" t="s">
        <v>406</v>
      </c>
      <c r="D343" s="54" t="s">
        <v>37</v>
      </c>
      <c r="E343" s="55" t="s">
        <v>146</v>
      </c>
      <c r="F343" s="56" t="s">
        <v>2317</v>
      </c>
      <c r="G343" s="56" t="s">
        <v>2318</v>
      </c>
      <c r="H343" s="56" t="s">
        <v>52</v>
      </c>
      <c r="I343" s="56" t="s">
        <v>2319</v>
      </c>
      <c r="J343" s="57" t="s">
        <v>52</v>
      </c>
      <c r="K343" s="58" t="s">
        <v>2320</v>
      </c>
      <c r="L343" s="3" t="str">
        <f>VLOOKUP(DataExtract[[#This Row],[Technician]],'Technician List'!$A:$B,2,FALSE)</f>
        <v>Persells, Joe</v>
      </c>
      <c r="M343" s="59">
        <f>DATEVALUE(TEXT(DataExtract[[#This Row],[Completed Time]], "MM/DD/YYYY"))</f>
        <v>45709</v>
      </c>
      <c r="N343" s="60">
        <f t="shared" ca="1" si="6"/>
        <v>0.76247439699061337</v>
      </c>
      <c r="O343" s="60">
        <f ca="1">COUNTIFS(DataExtract[Technician],DataExtract[[#This Row],[Technician]], DataExtract[Random], "&lt;="&amp;DataExtract[[#This Row],[Random]])</f>
        <v>5</v>
      </c>
    </row>
    <row r="344" spans="1:15" ht="26.45">
      <c r="A344" s="51" t="s">
        <v>2321</v>
      </c>
      <c r="B344" s="52" t="s">
        <v>2322</v>
      </c>
      <c r="C344" s="53" t="s">
        <v>2323</v>
      </c>
      <c r="D344" s="54" t="s">
        <v>47</v>
      </c>
      <c r="E344" s="55" t="s">
        <v>1049</v>
      </c>
      <c r="F344" s="56" t="s">
        <v>2324</v>
      </c>
      <c r="G344" s="56" t="s">
        <v>2325</v>
      </c>
      <c r="H344" s="56" t="s">
        <v>41</v>
      </c>
      <c r="I344" s="56" t="s">
        <v>2326</v>
      </c>
      <c r="J344" s="57" t="s">
        <v>41</v>
      </c>
      <c r="K344" s="58" t="s">
        <v>2327</v>
      </c>
      <c r="L344" s="3" t="str">
        <f>VLOOKUP(DataExtract[[#This Row],[Technician]],'Technician List'!$A:$B,2,FALSE)</f>
        <v>C M, Saravanan</v>
      </c>
      <c r="M344" s="59">
        <f>DATEVALUE(TEXT(DataExtract[[#This Row],[Completed Time]], "MM/DD/YYYY"))</f>
        <v>45692</v>
      </c>
      <c r="N344" s="60">
        <f t="shared" ca="1" si="6"/>
        <v>0.92269483430993526</v>
      </c>
      <c r="O344" s="60">
        <f ca="1">COUNTIFS(DataExtract[Technician],DataExtract[[#This Row],[Technician]], DataExtract[Random], "&lt;="&amp;DataExtract[[#This Row],[Random]])</f>
        <v>120</v>
      </c>
    </row>
    <row r="345" spans="1:15" ht="26.45">
      <c r="A345" s="51" t="s">
        <v>2328</v>
      </c>
      <c r="B345" s="52" t="s">
        <v>2329</v>
      </c>
      <c r="C345" s="53" t="s">
        <v>2330</v>
      </c>
      <c r="D345" s="54" t="s">
        <v>47</v>
      </c>
      <c r="E345" s="55" t="s">
        <v>95</v>
      </c>
      <c r="F345" s="56" t="s">
        <v>2331</v>
      </c>
      <c r="G345" s="56" t="s">
        <v>2332</v>
      </c>
      <c r="H345" s="56" t="s">
        <v>41</v>
      </c>
      <c r="I345" s="56" t="s">
        <v>2333</v>
      </c>
      <c r="J345" s="57" t="s">
        <v>52</v>
      </c>
      <c r="K345" s="58" t="s">
        <v>2334</v>
      </c>
      <c r="L345" s="3" t="str">
        <f>VLOOKUP(DataExtract[[#This Row],[Technician]],'Technician List'!$A:$B,2,FALSE)</f>
        <v>Sanjuan, Sonja</v>
      </c>
      <c r="M345" s="59">
        <f>DATEVALUE(TEXT(DataExtract[[#This Row],[Completed Time]], "MM/DD/YYYY"))</f>
        <v>45692</v>
      </c>
      <c r="N345" s="60">
        <f t="shared" ca="1" si="6"/>
        <v>0.85637215003485823</v>
      </c>
      <c r="O345" s="60">
        <f ca="1">COUNTIFS(DataExtract[Technician],DataExtract[[#This Row],[Technician]], DataExtract[Random], "&lt;="&amp;DataExtract[[#This Row],[Random]])</f>
        <v>74</v>
      </c>
    </row>
    <row r="346" spans="1:15" ht="26.45">
      <c r="A346" s="51" t="s">
        <v>1877</v>
      </c>
      <c r="B346" s="52" t="s">
        <v>2335</v>
      </c>
      <c r="C346" s="53" t="s">
        <v>1879</v>
      </c>
      <c r="D346" s="54" t="s">
        <v>47</v>
      </c>
      <c r="E346" s="55" t="s">
        <v>2336</v>
      </c>
      <c r="F346" s="56" t="s">
        <v>2337</v>
      </c>
      <c r="G346" s="56" t="s">
        <v>2338</v>
      </c>
      <c r="H346" s="56" t="s">
        <v>52</v>
      </c>
      <c r="I346" s="56" t="s">
        <v>2339</v>
      </c>
      <c r="J346" s="57" t="s">
        <v>52</v>
      </c>
      <c r="K346" s="58" t="s">
        <v>2340</v>
      </c>
      <c r="L346" s="3" t="str">
        <f>VLOOKUP(DataExtract[[#This Row],[Technician]],'Technician List'!$A:$B,2,FALSE)</f>
        <v>C M, Saravanan</v>
      </c>
      <c r="M346" s="59">
        <f>DATEVALUE(TEXT(DataExtract[[#This Row],[Completed Time]], "MM/DD/YYYY"))</f>
        <v>45695</v>
      </c>
      <c r="N346" s="60">
        <f t="shared" ca="1" si="6"/>
        <v>0.45837812722615434</v>
      </c>
      <c r="O346" s="60">
        <f ca="1">COUNTIFS(DataExtract[Technician],DataExtract[[#This Row],[Technician]], DataExtract[Random], "&lt;="&amp;DataExtract[[#This Row],[Random]])</f>
        <v>39</v>
      </c>
    </row>
    <row r="347" spans="1:15" ht="26.45">
      <c r="A347" s="51" t="s">
        <v>2341</v>
      </c>
      <c r="B347" s="52" t="s">
        <v>2342</v>
      </c>
      <c r="C347" s="53" t="s">
        <v>2343</v>
      </c>
      <c r="D347" s="54" t="s">
        <v>47</v>
      </c>
      <c r="E347" s="55" t="s">
        <v>1150</v>
      </c>
      <c r="F347" s="56" t="s">
        <v>2344</v>
      </c>
      <c r="G347" s="56" t="s">
        <v>2345</v>
      </c>
      <c r="H347" s="56" t="s">
        <v>52</v>
      </c>
      <c r="I347" s="56" t="s">
        <v>2346</v>
      </c>
      <c r="J347" s="57" t="s">
        <v>52</v>
      </c>
      <c r="K347" s="58" t="s">
        <v>2347</v>
      </c>
      <c r="L347" s="3" t="str">
        <f>VLOOKUP(DataExtract[[#This Row],[Technician]],'Technician List'!$A:$B,2,FALSE)</f>
        <v>C M, Saravanan</v>
      </c>
      <c r="M347" s="59">
        <f>DATEVALUE(TEXT(DataExtract[[#This Row],[Completed Time]], "MM/DD/YYYY"))</f>
        <v>45692</v>
      </c>
      <c r="N347" s="60">
        <f t="shared" ca="1" si="6"/>
        <v>0.42557303172409566</v>
      </c>
      <c r="O347" s="60">
        <f ca="1">COUNTIFS(DataExtract[Technician],DataExtract[[#This Row],[Technician]], DataExtract[Random], "&lt;="&amp;DataExtract[[#This Row],[Random]])</f>
        <v>42</v>
      </c>
    </row>
    <row r="348" spans="1:15" ht="26.45">
      <c r="A348" s="51" t="s">
        <v>2348</v>
      </c>
      <c r="B348" s="52" t="s">
        <v>2349</v>
      </c>
      <c r="C348" s="53" t="s">
        <v>2350</v>
      </c>
      <c r="D348" s="54" t="s">
        <v>47</v>
      </c>
      <c r="E348" s="55" t="s">
        <v>1402</v>
      </c>
      <c r="F348" s="56" t="s">
        <v>2351</v>
      </c>
      <c r="G348" s="56" t="s">
        <v>2199</v>
      </c>
      <c r="H348" s="56" t="s">
        <v>52</v>
      </c>
      <c r="I348" s="56" t="s">
        <v>2200</v>
      </c>
      <c r="J348" s="57" t="s">
        <v>52</v>
      </c>
      <c r="K348" s="58" t="s">
        <v>2352</v>
      </c>
      <c r="L348" s="3" t="str">
        <f>VLOOKUP(DataExtract[[#This Row],[Technician]],'Technician List'!$A:$B,2,FALSE)</f>
        <v>Sinha, Mahesh</v>
      </c>
      <c r="M348" s="59">
        <f>DATEVALUE(TEXT(DataExtract[[#This Row],[Completed Time]], "MM/DD/YYYY"))</f>
        <v>45689</v>
      </c>
      <c r="N348" s="60">
        <f t="shared" ca="1" si="6"/>
        <v>0.28487645475361101</v>
      </c>
      <c r="O348" s="60">
        <f ca="1">COUNTIFS(DataExtract[Technician],DataExtract[[#This Row],[Technician]], DataExtract[Random], "&lt;="&amp;DataExtract[[#This Row],[Random]])</f>
        <v>23</v>
      </c>
    </row>
    <row r="349" spans="1:15" ht="26.45">
      <c r="A349" s="51" t="s">
        <v>2353</v>
      </c>
      <c r="B349" s="52" t="s">
        <v>2354</v>
      </c>
      <c r="C349" s="53" t="s">
        <v>2355</v>
      </c>
      <c r="D349" s="54" t="s">
        <v>47</v>
      </c>
      <c r="E349" s="55" t="s">
        <v>1402</v>
      </c>
      <c r="F349" s="56" t="s">
        <v>2356</v>
      </c>
      <c r="G349" s="56" t="s">
        <v>1595</v>
      </c>
      <c r="H349" s="56" t="s">
        <v>52</v>
      </c>
      <c r="I349" s="56" t="s">
        <v>2357</v>
      </c>
      <c r="J349" s="57" t="s">
        <v>52</v>
      </c>
      <c r="K349" s="58" t="s">
        <v>2358</v>
      </c>
      <c r="L349" s="3" t="str">
        <f>VLOOKUP(DataExtract[[#This Row],[Technician]],'Technician List'!$A:$B,2,FALSE)</f>
        <v>Sinha, Mahesh</v>
      </c>
      <c r="M349" s="59">
        <f>DATEVALUE(TEXT(DataExtract[[#This Row],[Completed Time]], "MM/DD/YYYY"))</f>
        <v>45691</v>
      </c>
      <c r="N349" s="60">
        <f t="shared" ca="1" si="6"/>
        <v>0.37116433374826185</v>
      </c>
      <c r="O349" s="60">
        <f ca="1">COUNTIFS(DataExtract[Technician],DataExtract[[#This Row],[Technician]], DataExtract[Random], "&lt;="&amp;DataExtract[[#This Row],[Random]])</f>
        <v>35</v>
      </c>
    </row>
    <row r="350" spans="1:15" ht="26.45">
      <c r="A350" s="51" t="s">
        <v>2359</v>
      </c>
      <c r="B350" s="52" t="s">
        <v>2360</v>
      </c>
      <c r="C350" s="53" t="s">
        <v>2361</v>
      </c>
      <c r="D350" s="54" t="s">
        <v>47</v>
      </c>
      <c r="E350" s="55" t="s">
        <v>1511</v>
      </c>
      <c r="F350" s="56" t="s">
        <v>2362</v>
      </c>
      <c r="G350" s="56" t="s">
        <v>2363</v>
      </c>
      <c r="H350" s="56" t="s">
        <v>52</v>
      </c>
      <c r="I350" s="56" t="s">
        <v>2364</v>
      </c>
      <c r="J350" s="57" t="s">
        <v>52</v>
      </c>
      <c r="K350" s="58" t="s">
        <v>1568</v>
      </c>
      <c r="L350" s="3" t="str">
        <f>VLOOKUP(DataExtract[[#This Row],[Technician]],'Technician List'!$A:$B,2,FALSE)</f>
        <v>C M, Saravanan</v>
      </c>
      <c r="M350" s="59">
        <f>DATEVALUE(TEXT(DataExtract[[#This Row],[Completed Time]], "MM/DD/YYYY"))</f>
        <v>45691</v>
      </c>
      <c r="N350" s="60">
        <f t="shared" ca="1" si="6"/>
        <v>0.14094208221583937</v>
      </c>
      <c r="O350" s="60">
        <f ca="1">COUNTIFS(DataExtract[Technician],DataExtract[[#This Row],[Technician]], DataExtract[Random], "&lt;="&amp;DataExtract[[#This Row],[Random]])</f>
        <v>19</v>
      </c>
    </row>
    <row r="351" spans="1:15" ht="26.45">
      <c r="A351" s="51" t="s">
        <v>2365</v>
      </c>
      <c r="B351" s="52" t="s">
        <v>2366</v>
      </c>
      <c r="C351" s="53" t="s">
        <v>2367</v>
      </c>
      <c r="D351" s="54" t="s">
        <v>47</v>
      </c>
      <c r="E351" s="55" t="s">
        <v>1150</v>
      </c>
      <c r="F351" s="56" t="s">
        <v>2368</v>
      </c>
      <c r="G351" s="56" t="s">
        <v>2369</v>
      </c>
      <c r="H351" s="56" t="s">
        <v>52</v>
      </c>
      <c r="I351" s="56" t="s">
        <v>2370</v>
      </c>
      <c r="J351" s="57" t="s">
        <v>52</v>
      </c>
      <c r="K351" s="58" t="s">
        <v>2371</v>
      </c>
      <c r="L351" s="3" t="str">
        <f>VLOOKUP(DataExtract[[#This Row],[Technician]],'Technician List'!$A:$B,2,FALSE)</f>
        <v>C M, Saravanan</v>
      </c>
      <c r="M351" s="59">
        <f>DATEVALUE(TEXT(DataExtract[[#This Row],[Completed Time]], "MM/DD/YYYY"))</f>
        <v>45692</v>
      </c>
      <c r="N351" s="60">
        <f t="shared" ca="1" si="6"/>
        <v>2.5025475751223603E-3</v>
      </c>
      <c r="O351" s="60">
        <f ca="1">COUNTIFS(DataExtract[Technician],DataExtract[[#This Row],[Technician]], DataExtract[Random], "&lt;="&amp;DataExtract[[#This Row],[Random]])</f>
        <v>1</v>
      </c>
    </row>
    <row r="352" spans="1:15" ht="26.45">
      <c r="A352" s="51" t="s">
        <v>2372</v>
      </c>
      <c r="B352" s="52" t="s">
        <v>2373</v>
      </c>
      <c r="C352" s="53" t="s">
        <v>2374</v>
      </c>
      <c r="D352" s="54" t="s">
        <v>47</v>
      </c>
      <c r="E352" s="55" t="s">
        <v>1049</v>
      </c>
      <c r="F352" s="56" t="s">
        <v>2375</v>
      </c>
      <c r="G352" s="56" t="s">
        <v>2376</v>
      </c>
      <c r="H352" s="56" t="s">
        <v>52</v>
      </c>
      <c r="I352" s="56" t="s">
        <v>2377</v>
      </c>
      <c r="J352" s="57" t="s">
        <v>52</v>
      </c>
      <c r="K352" s="58" t="s">
        <v>2378</v>
      </c>
      <c r="L352" s="3" t="str">
        <f>VLOOKUP(DataExtract[[#This Row],[Technician]],'Technician List'!$A:$B,2,FALSE)</f>
        <v>C M, Saravanan</v>
      </c>
      <c r="M352" s="59">
        <f>DATEVALUE(TEXT(DataExtract[[#This Row],[Completed Time]], "MM/DD/YYYY"))</f>
        <v>45691</v>
      </c>
      <c r="N352" s="60">
        <f t="shared" ca="1" si="6"/>
        <v>0.50136239195168608</v>
      </c>
      <c r="O352" s="60">
        <f ca="1">COUNTIFS(DataExtract[Technician],DataExtract[[#This Row],[Technician]], DataExtract[Random], "&lt;="&amp;DataExtract[[#This Row],[Random]])</f>
        <v>67</v>
      </c>
    </row>
    <row r="353" spans="1:15" ht="26.45">
      <c r="A353" s="51" t="s">
        <v>2379</v>
      </c>
      <c r="B353" s="52" t="s">
        <v>2380</v>
      </c>
      <c r="C353" s="53" t="s">
        <v>2381</v>
      </c>
      <c r="D353" s="54" t="s">
        <v>47</v>
      </c>
      <c r="E353" s="55" t="s">
        <v>1002</v>
      </c>
      <c r="F353" s="56" t="s">
        <v>2382</v>
      </c>
      <c r="G353" s="56" t="s">
        <v>2145</v>
      </c>
      <c r="H353" s="56" t="s">
        <v>52</v>
      </c>
      <c r="I353" s="56" t="s">
        <v>2146</v>
      </c>
      <c r="J353" s="57" t="s">
        <v>52</v>
      </c>
      <c r="K353" s="58" t="s">
        <v>2383</v>
      </c>
      <c r="L353" s="3" t="str">
        <f>VLOOKUP(DataExtract[[#This Row],[Technician]],'Technician List'!$A:$B,2,FALSE)</f>
        <v>Sinha, Mahesh</v>
      </c>
      <c r="M353" s="59">
        <f>DATEVALUE(TEXT(DataExtract[[#This Row],[Completed Time]], "MM/DD/YYYY"))</f>
        <v>45689</v>
      </c>
      <c r="N353" s="60">
        <f t="shared" ca="1" si="6"/>
        <v>0.24137264272055958</v>
      </c>
      <c r="O353" s="60">
        <f ca="1">COUNTIFS(DataExtract[Technician],DataExtract[[#This Row],[Technician]], DataExtract[Random], "&lt;="&amp;DataExtract[[#This Row],[Random]])</f>
        <v>40</v>
      </c>
    </row>
    <row r="354" spans="1:15" ht="26.45">
      <c r="A354" s="51" t="s">
        <v>2384</v>
      </c>
      <c r="B354" s="52" t="s">
        <v>2385</v>
      </c>
      <c r="C354" s="53" t="s">
        <v>2386</v>
      </c>
      <c r="D354" s="54" t="s">
        <v>47</v>
      </c>
      <c r="E354" s="55" t="s">
        <v>2336</v>
      </c>
      <c r="F354" s="56" t="s">
        <v>2387</v>
      </c>
      <c r="G354" s="56" t="s">
        <v>2388</v>
      </c>
      <c r="H354" s="56" t="s">
        <v>52</v>
      </c>
      <c r="I354" s="56" t="s">
        <v>2389</v>
      </c>
      <c r="J354" s="57" t="s">
        <v>52</v>
      </c>
      <c r="K354" s="58" t="s">
        <v>2390</v>
      </c>
      <c r="L354" s="3" t="str">
        <f>VLOOKUP(DataExtract[[#This Row],[Technician]],'Technician List'!$A:$B,2,FALSE)</f>
        <v>C M, Saravanan</v>
      </c>
      <c r="M354" s="59">
        <f>DATEVALUE(TEXT(DataExtract[[#This Row],[Completed Time]], "MM/DD/YYYY"))</f>
        <v>45689</v>
      </c>
      <c r="N354" s="60">
        <f t="shared" ca="1" si="6"/>
        <v>0.45722942030388547</v>
      </c>
      <c r="O354" s="60">
        <f ca="1">COUNTIFS(DataExtract[Technician],DataExtract[[#This Row],[Technician]], DataExtract[Random], "&lt;="&amp;DataExtract[[#This Row],[Random]])</f>
        <v>38</v>
      </c>
    </row>
    <row r="355" spans="1:15" ht="26.45">
      <c r="A355" s="51" t="s">
        <v>1737</v>
      </c>
      <c r="B355" s="52" t="s">
        <v>2391</v>
      </c>
      <c r="C355" s="53" t="s">
        <v>2392</v>
      </c>
      <c r="D355" s="54" t="s">
        <v>47</v>
      </c>
      <c r="E355" s="55" t="s">
        <v>48</v>
      </c>
      <c r="F355" s="56" t="s">
        <v>2337</v>
      </c>
      <c r="G355" s="56" t="s">
        <v>2338</v>
      </c>
      <c r="H355" s="56" t="s">
        <v>52</v>
      </c>
      <c r="I355" s="56" t="s">
        <v>2339</v>
      </c>
      <c r="J355" s="57" t="s">
        <v>52</v>
      </c>
      <c r="K355" s="58" t="s">
        <v>2393</v>
      </c>
      <c r="L355" s="3" t="str">
        <f>VLOOKUP(DataExtract[[#This Row],[Technician]],'Technician List'!$A:$B,2,FALSE)</f>
        <v>C M, Saravanan</v>
      </c>
      <c r="M355" s="59">
        <f>DATEVALUE(TEXT(DataExtract[[#This Row],[Completed Time]], "MM/DD/YYYY"))</f>
        <v>45693</v>
      </c>
      <c r="N355" s="60">
        <f t="shared" ca="1" si="6"/>
        <v>0.87334517893517483</v>
      </c>
      <c r="O355" s="60">
        <f ca="1">COUNTIFS(DataExtract[Technician],DataExtract[[#This Row],[Technician]], DataExtract[Random], "&lt;="&amp;DataExtract[[#This Row],[Random]])</f>
        <v>68</v>
      </c>
    </row>
    <row r="356" spans="1:15" ht="26.45">
      <c r="A356" s="51" t="s">
        <v>2394</v>
      </c>
      <c r="B356" s="52" t="s">
        <v>2395</v>
      </c>
      <c r="C356" s="53" t="s">
        <v>2396</v>
      </c>
      <c r="D356" s="54" t="s">
        <v>47</v>
      </c>
      <c r="E356" s="55" t="s">
        <v>2336</v>
      </c>
      <c r="F356" s="56" t="s">
        <v>2397</v>
      </c>
      <c r="G356" s="56" t="s">
        <v>2398</v>
      </c>
      <c r="H356" s="56" t="s">
        <v>52</v>
      </c>
      <c r="I356" s="56" t="s">
        <v>2399</v>
      </c>
      <c r="J356" s="57" t="s">
        <v>52</v>
      </c>
      <c r="K356" s="58" t="s">
        <v>2400</v>
      </c>
      <c r="L356" s="3" t="str">
        <f>VLOOKUP(DataExtract[[#This Row],[Technician]],'Technician List'!$A:$B,2,FALSE)</f>
        <v>C M, Saravanan</v>
      </c>
      <c r="M356" s="59">
        <f>DATEVALUE(TEXT(DataExtract[[#This Row],[Completed Time]], "MM/DD/YYYY"))</f>
        <v>45694</v>
      </c>
      <c r="N356" s="60">
        <f t="shared" ca="1" si="6"/>
        <v>0.48721758153619332</v>
      </c>
      <c r="O356" s="60">
        <f ca="1">COUNTIFS(DataExtract[Technician],DataExtract[[#This Row],[Technician]], DataExtract[Random], "&lt;="&amp;DataExtract[[#This Row],[Random]])</f>
        <v>41</v>
      </c>
    </row>
    <row r="357" spans="1:15" ht="39.6">
      <c r="A357" s="51" t="s">
        <v>2401</v>
      </c>
      <c r="B357" s="52" t="s">
        <v>2402</v>
      </c>
      <c r="C357" s="53" t="s">
        <v>2403</v>
      </c>
      <c r="D357" s="54" t="s">
        <v>926</v>
      </c>
      <c r="E357" s="55" t="s">
        <v>1484</v>
      </c>
      <c r="F357" s="56" t="s">
        <v>2404</v>
      </c>
      <c r="G357" s="56" t="s">
        <v>2405</v>
      </c>
      <c r="H357" s="56" t="s">
        <v>41</v>
      </c>
      <c r="I357" s="56" t="s">
        <v>2406</v>
      </c>
      <c r="J357" s="57" t="s">
        <v>52</v>
      </c>
      <c r="K357" s="58" t="s">
        <v>2407</v>
      </c>
      <c r="L357" s="3" t="str">
        <f>VLOOKUP(DataExtract[[#This Row],[Technician]],'Technician List'!$A:$B,2,FALSE)</f>
        <v>Balido, Jed</v>
      </c>
      <c r="M357" s="59">
        <f>DATEVALUE(TEXT(DataExtract[[#This Row],[Completed Time]], "MM/DD/YYYY"))</f>
        <v>45693</v>
      </c>
      <c r="N357" s="60">
        <f t="shared" ca="1" si="6"/>
        <v>0.96628482763693102</v>
      </c>
      <c r="O357" s="60">
        <f ca="1">COUNTIFS(DataExtract[Technician],DataExtract[[#This Row],[Technician]], DataExtract[Random], "&lt;="&amp;DataExtract[[#This Row],[Random]])</f>
        <v>11</v>
      </c>
    </row>
    <row r="358" spans="1:15" ht="26.45">
      <c r="A358" s="51" t="s">
        <v>2408</v>
      </c>
      <c r="B358" s="52" t="s">
        <v>2409</v>
      </c>
      <c r="C358" s="53" t="s">
        <v>2410</v>
      </c>
      <c r="D358" s="54" t="s">
        <v>47</v>
      </c>
      <c r="E358" s="55" t="s">
        <v>1049</v>
      </c>
      <c r="F358" s="56" t="s">
        <v>2411</v>
      </c>
      <c r="G358" s="56" t="s">
        <v>2412</v>
      </c>
      <c r="H358" s="56" t="s">
        <v>52</v>
      </c>
      <c r="I358" s="56" t="s">
        <v>2413</v>
      </c>
      <c r="J358" s="57" t="s">
        <v>52</v>
      </c>
      <c r="K358" s="58" t="s">
        <v>2414</v>
      </c>
      <c r="L358" s="3" t="str">
        <f>VLOOKUP(DataExtract[[#This Row],[Technician]],'Technician List'!$A:$B,2,FALSE)</f>
        <v>C M, Saravanan</v>
      </c>
      <c r="M358" s="59">
        <f>DATEVALUE(TEXT(DataExtract[[#This Row],[Completed Time]], "MM/DD/YYYY"))</f>
        <v>45691</v>
      </c>
      <c r="N358" s="60">
        <f t="shared" ca="1" si="6"/>
        <v>0.35246529691213768</v>
      </c>
      <c r="O358" s="60">
        <f ca="1">COUNTIFS(DataExtract[Technician],DataExtract[[#This Row],[Technician]], DataExtract[Random], "&lt;="&amp;DataExtract[[#This Row],[Random]])</f>
        <v>43</v>
      </c>
    </row>
    <row r="359" spans="1:15" ht="26.45">
      <c r="A359" s="51" t="s">
        <v>2415</v>
      </c>
      <c r="B359" s="52" t="s">
        <v>2416</v>
      </c>
      <c r="C359" s="53" t="s">
        <v>2417</v>
      </c>
      <c r="D359" s="54" t="s">
        <v>57</v>
      </c>
      <c r="E359" s="55" t="s">
        <v>260</v>
      </c>
      <c r="F359" s="56" t="s">
        <v>2418</v>
      </c>
      <c r="G359" s="56" t="s">
        <v>2419</v>
      </c>
      <c r="H359" s="56" t="s">
        <v>52</v>
      </c>
      <c r="I359" s="56" t="s">
        <v>2420</v>
      </c>
      <c r="J359" s="57" t="s">
        <v>52</v>
      </c>
      <c r="K359" s="58" t="s">
        <v>2421</v>
      </c>
      <c r="L359" s="3" t="str">
        <f>VLOOKUP(DataExtract[[#This Row],[Technician]],'Technician List'!$A:$B,2,FALSE)</f>
        <v>Sanjuan, Sonja</v>
      </c>
      <c r="M359" s="59">
        <f>DATEVALUE(TEXT(DataExtract[[#This Row],[Completed Time]], "MM/DD/YYYY"))</f>
        <v>45692</v>
      </c>
      <c r="N359" s="60">
        <f t="shared" ca="1" si="6"/>
        <v>0.47524518355006606</v>
      </c>
      <c r="O359" s="60">
        <f ca="1">COUNTIFS(DataExtract[Technician],DataExtract[[#This Row],[Technician]], DataExtract[Random], "&lt;="&amp;DataExtract[[#This Row],[Random]])</f>
        <v>21</v>
      </c>
    </row>
    <row r="360" spans="1:15" ht="26.45">
      <c r="A360" s="51" t="s">
        <v>2422</v>
      </c>
      <c r="B360" s="52" t="s">
        <v>2423</v>
      </c>
      <c r="C360" s="53" t="s">
        <v>2424</v>
      </c>
      <c r="D360" s="54" t="s">
        <v>47</v>
      </c>
      <c r="E360" s="55" t="s">
        <v>1132</v>
      </c>
      <c r="F360" s="56" t="s">
        <v>2425</v>
      </c>
      <c r="G360" s="56" t="s">
        <v>2426</v>
      </c>
      <c r="H360" s="56" t="s">
        <v>41</v>
      </c>
      <c r="I360" s="56" t="s">
        <v>2427</v>
      </c>
      <c r="J360" s="57" t="s">
        <v>52</v>
      </c>
      <c r="K360" s="58" t="s">
        <v>2428</v>
      </c>
      <c r="L360" s="3" t="str">
        <f>VLOOKUP(DataExtract[[#This Row],[Technician]],'Technician List'!$A:$B,2,FALSE)</f>
        <v>Smith, Sean</v>
      </c>
      <c r="M360" s="59">
        <f>DATEVALUE(TEXT(DataExtract[[#This Row],[Completed Time]], "MM/DD/YYYY"))</f>
        <v>45691</v>
      </c>
      <c r="N360" s="60">
        <f t="shared" ca="1" si="6"/>
        <v>0.97386600538798374</v>
      </c>
      <c r="O360" s="60">
        <f ca="1">COUNTIFS(DataExtract[Technician],DataExtract[[#This Row],[Technician]], DataExtract[Random], "&lt;="&amp;DataExtract[[#This Row],[Random]])</f>
        <v>39</v>
      </c>
    </row>
    <row r="361" spans="1:15" ht="26.45">
      <c r="A361" s="51" t="s">
        <v>2429</v>
      </c>
      <c r="B361" s="52" t="s">
        <v>2430</v>
      </c>
      <c r="C361" s="53" t="s">
        <v>2330</v>
      </c>
      <c r="D361" s="54" t="s">
        <v>57</v>
      </c>
      <c r="E361" s="55" t="s">
        <v>95</v>
      </c>
      <c r="F361" s="56" t="s">
        <v>2431</v>
      </c>
      <c r="G361" s="56" t="s">
        <v>2432</v>
      </c>
      <c r="H361" s="56" t="s">
        <v>41</v>
      </c>
      <c r="I361" s="56" t="s">
        <v>2433</v>
      </c>
      <c r="J361" s="57" t="s">
        <v>52</v>
      </c>
      <c r="K361" s="58" t="s">
        <v>2434</v>
      </c>
      <c r="L361" s="3" t="str">
        <f>VLOOKUP(DataExtract[[#This Row],[Technician]],'Technician List'!$A:$B,2,FALSE)</f>
        <v>Sanjuan, Sonja</v>
      </c>
      <c r="M361" s="59">
        <f>DATEVALUE(TEXT(DataExtract[[#This Row],[Completed Time]], "MM/DD/YYYY"))</f>
        <v>45706</v>
      </c>
      <c r="N361" s="60">
        <f t="shared" ca="1" si="6"/>
        <v>0.91387018598766057</v>
      </c>
      <c r="O361" s="60">
        <f ca="1">COUNTIFS(DataExtract[Technician],DataExtract[[#This Row],[Technician]], DataExtract[Random], "&lt;="&amp;DataExtract[[#This Row],[Random]])</f>
        <v>80</v>
      </c>
    </row>
    <row r="362" spans="1:15" ht="26.45">
      <c r="A362" s="51" t="s">
        <v>2435</v>
      </c>
      <c r="B362" s="52" t="s">
        <v>2436</v>
      </c>
      <c r="C362" s="53" t="s">
        <v>2437</v>
      </c>
      <c r="D362" s="54" t="s">
        <v>47</v>
      </c>
      <c r="E362" s="55" t="s">
        <v>2021</v>
      </c>
      <c r="F362" s="56" t="s">
        <v>2431</v>
      </c>
      <c r="G362" s="56" t="s">
        <v>331</v>
      </c>
      <c r="H362" s="56" t="s">
        <v>52</v>
      </c>
      <c r="I362" s="56" t="s">
        <v>2438</v>
      </c>
      <c r="J362" s="57" t="s">
        <v>52</v>
      </c>
      <c r="K362" s="58" t="s">
        <v>2439</v>
      </c>
      <c r="L362" s="3" t="str">
        <f>VLOOKUP(DataExtract[[#This Row],[Technician]],'Technician List'!$A:$B,2,FALSE)</f>
        <v>Smith, Sean</v>
      </c>
      <c r="M362" s="59">
        <f>DATEVALUE(TEXT(DataExtract[[#This Row],[Completed Time]], "MM/DD/YYYY"))</f>
        <v>45691</v>
      </c>
      <c r="N362" s="60">
        <f t="shared" ca="1" si="6"/>
        <v>0.51282585542299641</v>
      </c>
      <c r="O362" s="60">
        <f ca="1">COUNTIFS(DataExtract[Technician],DataExtract[[#This Row],[Technician]], DataExtract[Random], "&lt;="&amp;DataExtract[[#This Row],[Random]])</f>
        <v>33</v>
      </c>
    </row>
    <row r="363" spans="1:15" ht="26.45">
      <c r="A363" s="51" t="s">
        <v>2440</v>
      </c>
      <c r="B363" s="52" t="s">
        <v>2441</v>
      </c>
      <c r="C363" s="53" t="s">
        <v>2442</v>
      </c>
      <c r="D363" s="54" t="s">
        <v>47</v>
      </c>
      <c r="E363" s="55" t="s">
        <v>1002</v>
      </c>
      <c r="F363" s="56" t="s">
        <v>2443</v>
      </c>
      <c r="G363" s="56" t="s">
        <v>2145</v>
      </c>
      <c r="H363" s="56" t="s">
        <v>52</v>
      </c>
      <c r="I363" s="56" t="s">
        <v>2146</v>
      </c>
      <c r="J363" s="57" t="s">
        <v>52</v>
      </c>
      <c r="K363" s="58" t="s">
        <v>2444</v>
      </c>
      <c r="L363" s="3" t="str">
        <f>VLOOKUP(DataExtract[[#This Row],[Technician]],'Technician List'!$A:$B,2,FALSE)</f>
        <v>Sinha, Mahesh</v>
      </c>
      <c r="M363" s="59">
        <f>DATEVALUE(TEXT(DataExtract[[#This Row],[Completed Time]], "MM/DD/YYYY"))</f>
        <v>45689</v>
      </c>
      <c r="N363" s="60">
        <f t="shared" ca="1" si="6"/>
        <v>0.12190447079862354</v>
      </c>
      <c r="O363" s="60">
        <f ca="1">COUNTIFS(DataExtract[Technician],DataExtract[[#This Row],[Technician]], DataExtract[Random], "&lt;="&amp;DataExtract[[#This Row],[Random]])</f>
        <v>22</v>
      </c>
    </row>
    <row r="364" spans="1:15" ht="26.45">
      <c r="A364" s="51" t="s">
        <v>2445</v>
      </c>
      <c r="B364" s="52" t="s">
        <v>2446</v>
      </c>
      <c r="C364" s="53" t="s">
        <v>2447</v>
      </c>
      <c r="D364" s="54" t="s">
        <v>47</v>
      </c>
      <c r="E364" s="55" t="s">
        <v>2215</v>
      </c>
      <c r="F364" s="56" t="s">
        <v>2448</v>
      </c>
      <c r="G364" s="56" t="s">
        <v>2449</v>
      </c>
      <c r="H364" s="56" t="s">
        <v>52</v>
      </c>
      <c r="I364" s="56" t="s">
        <v>2450</v>
      </c>
      <c r="J364" s="57" t="s">
        <v>52</v>
      </c>
      <c r="K364" s="58" t="s">
        <v>2451</v>
      </c>
      <c r="L364" s="3" t="str">
        <f>VLOOKUP(DataExtract[[#This Row],[Technician]],'Technician List'!$A:$B,2,FALSE)</f>
        <v>C M, Saravanan</v>
      </c>
      <c r="M364" s="59">
        <f>DATEVALUE(TEXT(DataExtract[[#This Row],[Completed Time]], "MM/DD/YYYY"))</f>
        <v>45690</v>
      </c>
      <c r="N364" s="60">
        <f t="shared" ca="1" si="6"/>
        <v>0.39511593508554943</v>
      </c>
      <c r="O364" s="60">
        <f ca="1">COUNTIFS(DataExtract[Technician],DataExtract[[#This Row],[Technician]], DataExtract[Random], "&lt;="&amp;DataExtract[[#This Row],[Random]])</f>
        <v>42</v>
      </c>
    </row>
    <row r="365" spans="1:15" ht="26.45">
      <c r="A365" s="51" t="s">
        <v>2452</v>
      </c>
      <c r="B365" s="52" t="s">
        <v>2453</v>
      </c>
      <c r="C365" s="53" t="s">
        <v>1166</v>
      </c>
      <c r="D365" s="54" t="s">
        <v>47</v>
      </c>
      <c r="E365" s="55" t="s">
        <v>1402</v>
      </c>
      <c r="F365" s="56" t="s">
        <v>2454</v>
      </c>
      <c r="G365" s="56" t="s">
        <v>2199</v>
      </c>
      <c r="H365" s="56" t="s">
        <v>52</v>
      </c>
      <c r="I365" s="56" t="s">
        <v>2200</v>
      </c>
      <c r="J365" s="57" t="s">
        <v>52</v>
      </c>
      <c r="K365" s="58" t="s">
        <v>2455</v>
      </c>
      <c r="L365" s="3" t="str">
        <f>VLOOKUP(DataExtract[[#This Row],[Technician]],'Technician List'!$A:$B,2,FALSE)</f>
        <v>Sinha, Mahesh</v>
      </c>
      <c r="M365" s="59">
        <f>DATEVALUE(TEXT(DataExtract[[#This Row],[Completed Time]], "MM/DD/YYYY"))</f>
        <v>45691</v>
      </c>
      <c r="N365" s="60">
        <f t="shared" ca="1" si="6"/>
        <v>0.29471946893649481</v>
      </c>
      <c r="O365" s="60">
        <f ca="1">COUNTIFS(DataExtract[Technician],DataExtract[[#This Row],[Technician]], DataExtract[Random], "&lt;="&amp;DataExtract[[#This Row],[Random]])</f>
        <v>25</v>
      </c>
    </row>
    <row r="366" spans="1:15" ht="26.45">
      <c r="A366" s="51" t="s">
        <v>2456</v>
      </c>
      <c r="B366" s="52" t="s">
        <v>2457</v>
      </c>
      <c r="C366" s="53" t="s">
        <v>1022</v>
      </c>
      <c r="D366" s="54" t="s">
        <v>47</v>
      </c>
      <c r="E366" s="55" t="s">
        <v>2215</v>
      </c>
      <c r="F366" s="56" t="s">
        <v>2458</v>
      </c>
      <c r="G366" s="56" t="s">
        <v>2459</v>
      </c>
      <c r="H366" s="56" t="s">
        <v>52</v>
      </c>
      <c r="I366" s="56" t="s">
        <v>2460</v>
      </c>
      <c r="J366" s="57" t="s">
        <v>52</v>
      </c>
      <c r="K366" s="58" t="s">
        <v>2461</v>
      </c>
      <c r="L366" s="3" t="str">
        <f>VLOOKUP(DataExtract[[#This Row],[Technician]],'Technician List'!$A:$B,2,FALSE)</f>
        <v>C M, Saravanan</v>
      </c>
      <c r="M366" s="59">
        <f>DATEVALUE(TEXT(DataExtract[[#This Row],[Completed Time]], "MM/DD/YYYY"))</f>
        <v>45689</v>
      </c>
      <c r="N366" s="60">
        <f t="shared" ca="1" si="6"/>
        <v>2.9883314616896972E-2</v>
      </c>
      <c r="O366" s="60">
        <f ca="1">COUNTIFS(DataExtract[Technician],DataExtract[[#This Row],[Technician]], DataExtract[Random], "&lt;="&amp;DataExtract[[#This Row],[Random]])</f>
        <v>2</v>
      </c>
    </row>
    <row r="367" spans="1:15" ht="26.45">
      <c r="A367" s="51" t="s">
        <v>2462</v>
      </c>
      <c r="B367" s="52" t="s">
        <v>2463</v>
      </c>
      <c r="C367" s="53" t="s">
        <v>2464</v>
      </c>
      <c r="D367" s="54" t="s">
        <v>47</v>
      </c>
      <c r="E367" s="55" t="s">
        <v>2215</v>
      </c>
      <c r="F367" s="56" t="s">
        <v>2465</v>
      </c>
      <c r="G367" s="56" t="s">
        <v>2466</v>
      </c>
      <c r="H367" s="56" t="s">
        <v>52</v>
      </c>
      <c r="I367" s="56" t="s">
        <v>2467</v>
      </c>
      <c r="J367" s="57" t="s">
        <v>52</v>
      </c>
      <c r="K367" s="58" t="s">
        <v>2468</v>
      </c>
      <c r="L367" s="3" t="str">
        <f>VLOOKUP(DataExtract[[#This Row],[Technician]],'Technician List'!$A:$B,2,FALSE)</f>
        <v>C M, Saravanan</v>
      </c>
      <c r="M367" s="59">
        <f>DATEVALUE(TEXT(DataExtract[[#This Row],[Completed Time]], "MM/DD/YYYY"))</f>
        <v>45689</v>
      </c>
      <c r="N367" s="60">
        <f t="shared" ca="1" si="6"/>
        <v>0.65513030970140018</v>
      </c>
      <c r="O367" s="60">
        <f ca="1">COUNTIFS(DataExtract[Technician],DataExtract[[#This Row],[Technician]], DataExtract[Random], "&lt;="&amp;DataExtract[[#This Row],[Random]])</f>
        <v>73</v>
      </c>
    </row>
    <row r="368" spans="1:15" ht="26.45">
      <c r="A368" s="51" t="s">
        <v>2469</v>
      </c>
      <c r="B368" s="52" t="s">
        <v>2470</v>
      </c>
      <c r="C368" s="53" t="s">
        <v>2464</v>
      </c>
      <c r="D368" s="54" t="s">
        <v>47</v>
      </c>
      <c r="E368" s="55" t="s">
        <v>355</v>
      </c>
      <c r="F368" s="56" t="s">
        <v>2471</v>
      </c>
      <c r="G368" s="56" t="s">
        <v>2472</v>
      </c>
      <c r="H368" s="56" t="s">
        <v>41</v>
      </c>
      <c r="I368" s="56" t="s">
        <v>2473</v>
      </c>
      <c r="J368" s="57" t="s">
        <v>52</v>
      </c>
      <c r="K368" s="58" t="s">
        <v>2474</v>
      </c>
      <c r="L368" s="3" t="str">
        <f>VLOOKUP(DataExtract[[#This Row],[Technician]],'Technician List'!$A:$B,2,FALSE)</f>
        <v>Baldwin, Sharon</v>
      </c>
      <c r="M368" s="59">
        <f>DATEVALUE(TEXT(DataExtract[[#This Row],[Completed Time]], "MM/DD/YYYY"))</f>
        <v>45694</v>
      </c>
      <c r="N368" s="60">
        <f t="shared" ca="1" si="6"/>
        <v>0.72929521037645073</v>
      </c>
      <c r="O368" s="60">
        <f ca="1">COUNTIFS(DataExtract[Technician],DataExtract[[#This Row],[Technician]], DataExtract[Random], "&lt;="&amp;DataExtract[[#This Row],[Random]])</f>
        <v>10</v>
      </c>
    </row>
    <row r="369" spans="1:15" ht="26.45">
      <c r="A369" s="51" t="s">
        <v>2475</v>
      </c>
      <c r="B369" s="52" t="s">
        <v>2476</v>
      </c>
      <c r="C369" s="53" t="s">
        <v>2477</v>
      </c>
      <c r="D369" s="54" t="s">
        <v>47</v>
      </c>
      <c r="E369" s="55" t="s">
        <v>1503</v>
      </c>
      <c r="F369" s="56" t="s">
        <v>2478</v>
      </c>
      <c r="G369" s="56" t="s">
        <v>2479</v>
      </c>
      <c r="H369" s="56" t="s">
        <v>52</v>
      </c>
      <c r="I369" s="56" t="s">
        <v>2480</v>
      </c>
      <c r="J369" s="57" t="s">
        <v>52</v>
      </c>
      <c r="K369" s="58" t="s">
        <v>2481</v>
      </c>
      <c r="L369" s="3" t="str">
        <f>VLOOKUP(DataExtract[[#This Row],[Technician]],'Technician List'!$A:$B,2,FALSE)</f>
        <v>C M, Saravanan</v>
      </c>
      <c r="M369" s="59">
        <f>DATEVALUE(TEXT(DataExtract[[#This Row],[Completed Time]], "MM/DD/YYYY"))</f>
        <v>45691</v>
      </c>
      <c r="N369" s="60">
        <f t="shared" ca="1" si="6"/>
        <v>0.31306106436054426</v>
      </c>
      <c r="O369" s="60">
        <f ca="1">COUNTIFS(DataExtract[Technician],DataExtract[[#This Row],[Technician]], DataExtract[Random], "&lt;="&amp;DataExtract[[#This Row],[Random]])</f>
        <v>51</v>
      </c>
    </row>
    <row r="370" spans="1:15" ht="26.45">
      <c r="A370" s="51" t="s">
        <v>2482</v>
      </c>
      <c r="B370" s="52" t="s">
        <v>2483</v>
      </c>
      <c r="C370" s="53" t="s">
        <v>2484</v>
      </c>
      <c r="D370" s="54" t="s">
        <v>47</v>
      </c>
      <c r="E370" s="55" t="s">
        <v>2215</v>
      </c>
      <c r="F370" s="56" t="s">
        <v>2485</v>
      </c>
      <c r="G370" s="56" t="s">
        <v>2486</v>
      </c>
      <c r="H370" s="56" t="s">
        <v>52</v>
      </c>
      <c r="I370" s="56" t="s">
        <v>2487</v>
      </c>
      <c r="J370" s="57" t="s">
        <v>52</v>
      </c>
      <c r="K370" s="58" t="s">
        <v>2488</v>
      </c>
      <c r="L370" s="3" t="str">
        <f>VLOOKUP(DataExtract[[#This Row],[Technician]],'Technician List'!$A:$B,2,FALSE)</f>
        <v>C M, Saravanan</v>
      </c>
      <c r="M370" s="59">
        <f>DATEVALUE(TEXT(DataExtract[[#This Row],[Completed Time]], "MM/DD/YYYY"))</f>
        <v>45691</v>
      </c>
      <c r="N370" s="60">
        <f t="shared" ca="1" si="6"/>
        <v>0.71911798183670994</v>
      </c>
      <c r="O370" s="60">
        <f ca="1">COUNTIFS(DataExtract[Technician],DataExtract[[#This Row],[Technician]], DataExtract[Random], "&lt;="&amp;DataExtract[[#This Row],[Random]])</f>
        <v>80</v>
      </c>
    </row>
    <row r="371" spans="1:15" ht="26.45">
      <c r="A371" s="51" t="s">
        <v>2489</v>
      </c>
      <c r="B371" s="52" t="s">
        <v>2490</v>
      </c>
      <c r="C371" s="53" t="s">
        <v>2491</v>
      </c>
      <c r="D371" s="54" t="s">
        <v>47</v>
      </c>
      <c r="E371" s="55" t="s">
        <v>1002</v>
      </c>
      <c r="F371" s="56" t="s">
        <v>2492</v>
      </c>
      <c r="G371" s="56" t="s">
        <v>2493</v>
      </c>
      <c r="H371" s="56" t="s">
        <v>52</v>
      </c>
      <c r="I371" s="56" t="s">
        <v>2494</v>
      </c>
      <c r="J371" s="57" t="s">
        <v>52</v>
      </c>
      <c r="K371" s="58" t="s">
        <v>2495</v>
      </c>
      <c r="L371" s="3" t="str">
        <f>VLOOKUP(DataExtract[[#This Row],[Technician]],'Technician List'!$A:$B,2,FALSE)</f>
        <v>Sinha, Mahesh</v>
      </c>
      <c r="M371" s="59">
        <f>DATEVALUE(TEXT(DataExtract[[#This Row],[Completed Time]], "MM/DD/YYYY"))</f>
        <v>45690</v>
      </c>
      <c r="N371" s="60">
        <f t="shared" ca="1" si="6"/>
        <v>0.76171760143466605</v>
      </c>
      <c r="O371" s="60">
        <f ca="1">COUNTIFS(DataExtract[Technician],DataExtract[[#This Row],[Technician]], DataExtract[Random], "&lt;="&amp;DataExtract[[#This Row],[Random]])</f>
        <v>121</v>
      </c>
    </row>
    <row r="372" spans="1:15" ht="26.45">
      <c r="A372" s="51" t="s">
        <v>2496</v>
      </c>
      <c r="B372" s="52" t="s">
        <v>2497</v>
      </c>
      <c r="C372" s="53" t="s">
        <v>1227</v>
      </c>
      <c r="D372" s="54" t="s">
        <v>47</v>
      </c>
      <c r="E372" s="55" t="s">
        <v>1002</v>
      </c>
      <c r="F372" s="56" t="s">
        <v>2498</v>
      </c>
      <c r="G372" s="56" t="s">
        <v>2499</v>
      </c>
      <c r="H372" s="56" t="s">
        <v>52</v>
      </c>
      <c r="I372" s="56" t="s">
        <v>2500</v>
      </c>
      <c r="J372" s="57" t="s">
        <v>52</v>
      </c>
      <c r="K372" s="58" t="s">
        <v>2501</v>
      </c>
      <c r="L372" s="3" t="str">
        <f>VLOOKUP(DataExtract[[#This Row],[Technician]],'Technician List'!$A:$B,2,FALSE)</f>
        <v>Sinha, Mahesh</v>
      </c>
      <c r="M372" s="59">
        <f>DATEVALUE(TEXT(DataExtract[[#This Row],[Completed Time]], "MM/DD/YYYY"))</f>
        <v>45692</v>
      </c>
      <c r="N372" s="60">
        <f t="shared" ca="1" si="6"/>
        <v>0.93499177006394418</v>
      </c>
      <c r="O372" s="60">
        <f ca="1">COUNTIFS(DataExtract[Technician],DataExtract[[#This Row],[Technician]], DataExtract[Random], "&lt;="&amp;DataExtract[[#This Row],[Random]])</f>
        <v>158</v>
      </c>
    </row>
    <row r="373" spans="1:15" ht="26.45">
      <c r="A373" s="51" t="s">
        <v>85</v>
      </c>
      <c r="B373" s="52" t="s">
        <v>2502</v>
      </c>
      <c r="C373" s="53" t="s">
        <v>2503</v>
      </c>
      <c r="D373" s="54" t="s">
        <v>47</v>
      </c>
      <c r="E373" s="55" t="s">
        <v>1049</v>
      </c>
      <c r="F373" s="56" t="s">
        <v>2504</v>
      </c>
      <c r="G373" s="56" t="s">
        <v>2505</v>
      </c>
      <c r="H373" s="56" t="s">
        <v>41</v>
      </c>
      <c r="I373" s="56" t="s">
        <v>2506</v>
      </c>
      <c r="J373" s="57" t="s">
        <v>52</v>
      </c>
      <c r="K373" s="58" t="s">
        <v>2507</v>
      </c>
      <c r="L373" s="3" t="str">
        <f>VLOOKUP(DataExtract[[#This Row],[Technician]],'Technician List'!$A:$B,2,FALSE)</f>
        <v>C M, Saravanan</v>
      </c>
      <c r="M373" s="59">
        <f>DATEVALUE(TEXT(DataExtract[[#This Row],[Completed Time]], "MM/DD/YYYY"))</f>
        <v>45695</v>
      </c>
      <c r="N373" s="60">
        <f t="shared" ca="1" si="6"/>
        <v>0.59282999369961686</v>
      </c>
      <c r="O373" s="60">
        <f ca="1">COUNTIFS(DataExtract[Technician],DataExtract[[#This Row],[Technician]], DataExtract[Random], "&lt;="&amp;DataExtract[[#This Row],[Random]])</f>
        <v>81</v>
      </c>
    </row>
    <row r="374" spans="1:15" ht="26.45">
      <c r="A374" s="51" t="s">
        <v>2508</v>
      </c>
      <c r="B374" s="52" t="s">
        <v>2509</v>
      </c>
      <c r="C374" s="53" t="s">
        <v>2510</v>
      </c>
      <c r="D374" s="54" t="s">
        <v>47</v>
      </c>
      <c r="E374" s="55" t="s">
        <v>95</v>
      </c>
      <c r="F374" s="56" t="s">
        <v>2511</v>
      </c>
      <c r="G374" s="56" t="s">
        <v>2512</v>
      </c>
      <c r="H374" s="56" t="s">
        <v>52</v>
      </c>
      <c r="I374" s="56" t="s">
        <v>2513</v>
      </c>
      <c r="J374" s="57" t="s">
        <v>52</v>
      </c>
      <c r="K374" s="58" t="s">
        <v>2511</v>
      </c>
      <c r="L374" s="3" t="str">
        <f>VLOOKUP(DataExtract[[#This Row],[Technician]],'Technician List'!$A:$B,2,FALSE)</f>
        <v>Sanjuan, Sonja</v>
      </c>
      <c r="M374" s="59">
        <f>DATEVALUE(TEXT(DataExtract[[#This Row],[Completed Time]], "MM/DD/YYYY"))</f>
        <v>45691</v>
      </c>
      <c r="N374" s="60">
        <f t="shared" ca="1" si="6"/>
        <v>0.73054673918254032</v>
      </c>
      <c r="O374" s="60">
        <f ca="1">COUNTIFS(DataExtract[Technician],DataExtract[[#This Row],[Technician]], DataExtract[Random], "&lt;="&amp;DataExtract[[#This Row],[Random]])</f>
        <v>59</v>
      </c>
    </row>
    <row r="375" spans="1:15" ht="26.45">
      <c r="A375" s="51" t="s">
        <v>2514</v>
      </c>
      <c r="B375" s="52" t="s">
        <v>2515</v>
      </c>
      <c r="C375" s="53" t="s">
        <v>2516</v>
      </c>
      <c r="D375" s="54" t="s">
        <v>47</v>
      </c>
      <c r="E375" s="55" t="s">
        <v>2029</v>
      </c>
      <c r="F375" s="56" t="s">
        <v>1791</v>
      </c>
      <c r="G375" s="56" t="s">
        <v>2517</v>
      </c>
      <c r="H375" s="56" t="s">
        <v>52</v>
      </c>
      <c r="I375" s="56" t="s">
        <v>2518</v>
      </c>
      <c r="J375" s="57" t="s">
        <v>52</v>
      </c>
      <c r="K375" s="58" t="s">
        <v>2519</v>
      </c>
      <c r="L375" s="3" t="str">
        <f>VLOOKUP(DataExtract[[#This Row],[Technician]],'Technician List'!$A:$B,2,FALSE)</f>
        <v>C M, Saravanan</v>
      </c>
      <c r="M375" s="59">
        <f>DATEVALUE(TEXT(DataExtract[[#This Row],[Completed Time]], "MM/DD/YYYY"))</f>
        <v>45691</v>
      </c>
      <c r="N375" s="60">
        <f t="shared" ca="1" si="6"/>
        <v>0.94613032438333422</v>
      </c>
      <c r="O375" s="60">
        <f ca="1">COUNTIFS(DataExtract[Technician],DataExtract[[#This Row],[Technician]], DataExtract[Random], "&lt;="&amp;DataExtract[[#This Row],[Random]])</f>
        <v>80</v>
      </c>
    </row>
    <row r="376" spans="1:15" ht="26.45">
      <c r="A376" s="51" t="s">
        <v>2520</v>
      </c>
      <c r="B376" s="52" t="s">
        <v>2521</v>
      </c>
      <c r="C376" s="53" t="s">
        <v>2522</v>
      </c>
      <c r="D376" s="54" t="s">
        <v>47</v>
      </c>
      <c r="E376" s="55" t="s">
        <v>313</v>
      </c>
      <c r="F376" s="56" t="s">
        <v>2523</v>
      </c>
      <c r="G376" s="56" t="s">
        <v>2524</v>
      </c>
      <c r="H376" s="56" t="s">
        <v>52</v>
      </c>
      <c r="I376" s="56" t="s">
        <v>2525</v>
      </c>
      <c r="J376" s="57" t="s">
        <v>52</v>
      </c>
      <c r="K376" s="58" t="s">
        <v>2526</v>
      </c>
      <c r="L376" s="3" t="str">
        <f>VLOOKUP(DataExtract[[#This Row],[Technician]],'Technician List'!$A:$B,2,FALSE)</f>
        <v>Mandi, Joe</v>
      </c>
      <c r="M376" s="59">
        <f>DATEVALUE(TEXT(DataExtract[[#This Row],[Completed Time]], "MM/DD/YYYY"))</f>
        <v>45692</v>
      </c>
      <c r="N376" s="60">
        <f t="shared" ca="1" si="6"/>
        <v>0.81072048393313401</v>
      </c>
      <c r="O376" s="60">
        <f ca="1">COUNTIFS(DataExtract[Technician],DataExtract[[#This Row],[Technician]], DataExtract[Random], "&lt;="&amp;DataExtract[[#This Row],[Random]])</f>
        <v>55</v>
      </c>
    </row>
    <row r="377" spans="1:15" ht="26.45">
      <c r="A377" s="51" t="s">
        <v>2527</v>
      </c>
      <c r="B377" s="52" t="s">
        <v>2528</v>
      </c>
      <c r="C377" s="53" t="s">
        <v>2529</v>
      </c>
      <c r="D377" s="54" t="s">
        <v>47</v>
      </c>
      <c r="E377" s="55" t="s">
        <v>347</v>
      </c>
      <c r="F377" s="56" t="s">
        <v>61</v>
      </c>
      <c r="G377" s="56" t="s">
        <v>2530</v>
      </c>
      <c r="H377" s="56" t="s">
        <v>52</v>
      </c>
      <c r="I377" s="56" t="s">
        <v>2531</v>
      </c>
      <c r="J377" s="57" t="s">
        <v>52</v>
      </c>
      <c r="K377" s="58" t="s">
        <v>2532</v>
      </c>
      <c r="L377" s="3" t="str">
        <f>VLOOKUP(DataExtract[[#This Row],[Technician]],'Technician List'!$A:$B,2,FALSE)</f>
        <v>C M, Saravanan</v>
      </c>
      <c r="M377" s="59">
        <f>DATEVALUE(TEXT(DataExtract[[#This Row],[Completed Time]], "MM/DD/YYYY"))</f>
        <v>45713</v>
      </c>
      <c r="N377" s="60">
        <f t="shared" ca="1" si="6"/>
        <v>0.24742278292891484</v>
      </c>
      <c r="O377" s="60">
        <f ca="1">COUNTIFS(DataExtract[Technician],DataExtract[[#This Row],[Technician]], DataExtract[Random], "&lt;="&amp;DataExtract[[#This Row],[Random]])</f>
        <v>14</v>
      </c>
    </row>
    <row r="378" spans="1:15" ht="26.45">
      <c r="A378" s="51" t="s">
        <v>2533</v>
      </c>
      <c r="B378" s="52" t="s">
        <v>2534</v>
      </c>
      <c r="C378" s="53" t="s">
        <v>727</v>
      </c>
      <c r="D378" s="54" t="s">
        <v>57</v>
      </c>
      <c r="E378" s="55" t="s">
        <v>468</v>
      </c>
      <c r="F378" s="56" t="s">
        <v>2535</v>
      </c>
      <c r="G378" s="56" t="s">
        <v>2536</v>
      </c>
      <c r="H378" s="56" t="s">
        <v>52</v>
      </c>
      <c r="I378" s="56" t="s">
        <v>2537</v>
      </c>
      <c r="J378" s="57" t="s">
        <v>52</v>
      </c>
      <c r="K378" s="58" t="s">
        <v>2538</v>
      </c>
      <c r="L378" s="3" t="str">
        <f>VLOOKUP(DataExtract[[#This Row],[Technician]],'Technician List'!$A:$B,2,FALSE)</f>
        <v>Sanjuan, Sonja</v>
      </c>
      <c r="M378" s="59">
        <f>DATEVALUE(TEXT(DataExtract[[#This Row],[Completed Time]], "MM/DD/YYYY"))</f>
        <v>45694</v>
      </c>
      <c r="N378" s="60">
        <f t="shared" ca="1" si="6"/>
        <v>0.3617771218875796</v>
      </c>
      <c r="O378" s="60">
        <f ca="1">COUNTIFS(DataExtract[Technician],DataExtract[[#This Row],[Technician]], DataExtract[Random], "&lt;="&amp;DataExtract[[#This Row],[Random]])</f>
        <v>16</v>
      </c>
    </row>
    <row r="379" spans="1:15" ht="26.45">
      <c r="A379" s="51" t="s">
        <v>2539</v>
      </c>
      <c r="B379" s="52" t="s">
        <v>2540</v>
      </c>
      <c r="C379" s="53" t="s">
        <v>2541</v>
      </c>
      <c r="D379" s="54" t="s">
        <v>47</v>
      </c>
      <c r="E379" s="55" t="s">
        <v>347</v>
      </c>
      <c r="F379" s="56" t="s">
        <v>2542</v>
      </c>
      <c r="G379" s="56" t="s">
        <v>2543</v>
      </c>
      <c r="H379" s="56" t="s">
        <v>52</v>
      </c>
      <c r="I379" s="56" t="s">
        <v>2544</v>
      </c>
      <c r="J379" s="57" t="s">
        <v>52</v>
      </c>
      <c r="K379" s="58" t="s">
        <v>2545</v>
      </c>
      <c r="L379" s="3" t="str">
        <f>VLOOKUP(DataExtract[[#This Row],[Technician]],'Technician List'!$A:$B,2,FALSE)</f>
        <v>C M, Saravanan</v>
      </c>
      <c r="M379" s="59">
        <f>DATEVALUE(TEXT(DataExtract[[#This Row],[Completed Time]], "MM/DD/YYYY"))</f>
        <v>45692</v>
      </c>
      <c r="N379" s="60">
        <f t="shared" ca="1" si="6"/>
        <v>0.30710919618182608</v>
      </c>
      <c r="O379" s="60">
        <f ca="1">COUNTIFS(DataExtract[Technician],DataExtract[[#This Row],[Technician]], DataExtract[Random], "&lt;="&amp;DataExtract[[#This Row],[Random]])</f>
        <v>17</v>
      </c>
    </row>
    <row r="380" spans="1:15" ht="26.45">
      <c r="A380" s="51" t="s">
        <v>2546</v>
      </c>
      <c r="B380" s="52" t="s">
        <v>2547</v>
      </c>
      <c r="C380" s="53" t="s">
        <v>994</v>
      </c>
      <c r="D380" s="54" t="s">
        <v>47</v>
      </c>
      <c r="E380" s="55" t="s">
        <v>802</v>
      </c>
      <c r="F380" s="56" t="s">
        <v>2548</v>
      </c>
      <c r="G380" s="56" t="s">
        <v>2549</v>
      </c>
      <c r="H380" s="56" t="s">
        <v>52</v>
      </c>
      <c r="I380" s="56" t="s">
        <v>2550</v>
      </c>
      <c r="J380" s="57" t="s">
        <v>52</v>
      </c>
      <c r="K380" s="58" t="s">
        <v>2551</v>
      </c>
      <c r="L380" s="3" t="str">
        <f>VLOOKUP(DataExtract[[#This Row],[Technician]],'Technician List'!$A:$B,2,FALSE)</f>
        <v>Sinha, Mahesh</v>
      </c>
      <c r="M380" s="59">
        <f>DATEVALUE(TEXT(DataExtract[[#This Row],[Completed Time]], "MM/DD/YYYY"))</f>
        <v>45691</v>
      </c>
      <c r="N380" s="60">
        <f t="shared" ca="1" si="6"/>
        <v>0.58131395946785225</v>
      </c>
      <c r="O380" s="60">
        <f ca="1">COUNTIFS(DataExtract[Technician],DataExtract[[#This Row],[Technician]], DataExtract[Random], "&lt;="&amp;DataExtract[[#This Row],[Random]])</f>
        <v>69</v>
      </c>
    </row>
    <row r="381" spans="1:15" ht="26.45">
      <c r="A381" s="51" t="s">
        <v>2552</v>
      </c>
      <c r="B381" s="52" t="s">
        <v>2553</v>
      </c>
      <c r="C381" s="53" t="s">
        <v>2554</v>
      </c>
      <c r="D381" s="54" t="s">
        <v>47</v>
      </c>
      <c r="E381" s="55" t="s">
        <v>1991</v>
      </c>
      <c r="F381" s="56" t="s">
        <v>2555</v>
      </c>
      <c r="G381" s="56" t="s">
        <v>2556</v>
      </c>
      <c r="H381" s="56" t="s">
        <v>52</v>
      </c>
      <c r="I381" s="56" t="s">
        <v>2557</v>
      </c>
      <c r="J381" s="57" t="s">
        <v>52</v>
      </c>
      <c r="K381" s="58" t="s">
        <v>2558</v>
      </c>
      <c r="L381" s="3" t="str">
        <f>VLOOKUP(DataExtract[[#This Row],[Technician]],'Technician List'!$A:$B,2,FALSE)</f>
        <v>Sinha, Mahesh</v>
      </c>
      <c r="M381" s="59">
        <f>DATEVALUE(TEXT(DataExtract[[#This Row],[Completed Time]], "MM/DD/YYYY"))</f>
        <v>45691</v>
      </c>
      <c r="N381" s="60">
        <f t="shared" ca="1" si="6"/>
        <v>0.52711302720510378</v>
      </c>
      <c r="O381" s="60">
        <f ca="1">COUNTIFS(DataExtract[Technician],DataExtract[[#This Row],[Technician]], DataExtract[Random], "&lt;="&amp;DataExtract[[#This Row],[Random]])</f>
        <v>35</v>
      </c>
    </row>
    <row r="382" spans="1:15" ht="26.45">
      <c r="A382" s="51" t="s">
        <v>2559</v>
      </c>
      <c r="B382" s="52" t="s">
        <v>2560</v>
      </c>
      <c r="C382" s="53" t="s">
        <v>2561</v>
      </c>
      <c r="D382" s="54" t="s">
        <v>47</v>
      </c>
      <c r="E382" s="55" t="s">
        <v>2121</v>
      </c>
      <c r="F382" s="56" t="s">
        <v>2562</v>
      </c>
      <c r="G382" s="56" t="s">
        <v>2563</v>
      </c>
      <c r="H382" s="56" t="s">
        <v>52</v>
      </c>
      <c r="I382" s="56" t="s">
        <v>2564</v>
      </c>
      <c r="J382" s="57" t="s">
        <v>52</v>
      </c>
      <c r="K382" s="58" t="s">
        <v>2565</v>
      </c>
      <c r="L382" s="3" t="str">
        <f>VLOOKUP(DataExtract[[#This Row],[Technician]],'Technician List'!$A:$B,2,FALSE)</f>
        <v>C M, Saravanan</v>
      </c>
      <c r="M382" s="59">
        <f>DATEVALUE(TEXT(DataExtract[[#This Row],[Completed Time]], "MM/DD/YYYY"))</f>
        <v>45691</v>
      </c>
      <c r="N382" s="60">
        <f t="shared" ca="1" si="6"/>
        <v>0.59928595926927264</v>
      </c>
      <c r="O382" s="60">
        <f ca="1">COUNTIFS(DataExtract[Technician],DataExtract[[#This Row],[Technician]], DataExtract[Random], "&lt;="&amp;DataExtract[[#This Row],[Random]])</f>
        <v>55</v>
      </c>
    </row>
    <row r="383" spans="1:15" ht="26.45">
      <c r="A383" s="51" t="s">
        <v>2566</v>
      </c>
      <c r="B383" s="52" t="s">
        <v>2567</v>
      </c>
      <c r="C383" s="53" t="s">
        <v>2568</v>
      </c>
      <c r="D383" s="54" t="s">
        <v>47</v>
      </c>
      <c r="E383" s="55" t="s">
        <v>2121</v>
      </c>
      <c r="F383" s="56" t="s">
        <v>2569</v>
      </c>
      <c r="G383" s="56" t="s">
        <v>2570</v>
      </c>
      <c r="H383" s="56" t="s">
        <v>52</v>
      </c>
      <c r="I383" s="56" t="s">
        <v>2571</v>
      </c>
      <c r="J383" s="57" t="s">
        <v>52</v>
      </c>
      <c r="K383" s="58" t="s">
        <v>1499</v>
      </c>
      <c r="L383" s="3" t="str">
        <f>VLOOKUP(DataExtract[[#This Row],[Technician]],'Technician List'!$A:$B,2,FALSE)</f>
        <v>C M, Saravanan</v>
      </c>
      <c r="M383" s="59">
        <f>DATEVALUE(TEXT(DataExtract[[#This Row],[Completed Time]], "MM/DD/YYYY"))</f>
        <v>45691</v>
      </c>
      <c r="N383" s="60">
        <f t="shared" ca="1" si="6"/>
        <v>0.7061712982448699</v>
      </c>
      <c r="O383" s="60">
        <f ca="1">COUNTIFS(DataExtract[Technician],DataExtract[[#This Row],[Technician]], DataExtract[Random], "&lt;="&amp;DataExtract[[#This Row],[Random]])</f>
        <v>65</v>
      </c>
    </row>
    <row r="384" spans="1:15" ht="26.45">
      <c r="A384" s="51" t="s">
        <v>1737</v>
      </c>
      <c r="B384" s="52" t="s">
        <v>2572</v>
      </c>
      <c r="C384" s="53" t="s">
        <v>2573</v>
      </c>
      <c r="D384" s="54" t="s">
        <v>47</v>
      </c>
      <c r="E384" s="55" t="s">
        <v>692</v>
      </c>
      <c r="F384" s="56" t="s">
        <v>2574</v>
      </c>
      <c r="G384" s="56" t="s">
        <v>2575</v>
      </c>
      <c r="H384" s="56" t="s">
        <v>52</v>
      </c>
      <c r="I384" s="56" t="s">
        <v>2576</v>
      </c>
      <c r="J384" s="57" t="s">
        <v>52</v>
      </c>
      <c r="K384" s="58" t="s">
        <v>2577</v>
      </c>
      <c r="L384" s="3" t="str">
        <f>VLOOKUP(DataExtract[[#This Row],[Technician]],'Technician List'!$A:$B,2,FALSE)</f>
        <v>C M, Saravanan</v>
      </c>
      <c r="M384" s="59">
        <f>DATEVALUE(TEXT(DataExtract[[#This Row],[Completed Time]], "MM/DD/YYYY"))</f>
        <v>45691</v>
      </c>
      <c r="N384" s="60">
        <f t="shared" ca="1" si="6"/>
        <v>0.17641128779355586</v>
      </c>
      <c r="O384" s="60">
        <f ca="1">COUNTIFS(DataExtract[Technician],DataExtract[[#This Row],[Technician]], DataExtract[Random], "&lt;="&amp;DataExtract[[#This Row],[Random]])</f>
        <v>15</v>
      </c>
    </row>
    <row r="385" spans="1:15" ht="26.45">
      <c r="A385" s="51" t="s">
        <v>2578</v>
      </c>
      <c r="B385" s="52" t="s">
        <v>2579</v>
      </c>
      <c r="C385" s="53" t="s">
        <v>2580</v>
      </c>
      <c r="D385" s="54" t="s">
        <v>47</v>
      </c>
      <c r="E385" s="55" t="s">
        <v>577</v>
      </c>
      <c r="F385" s="56" t="s">
        <v>2581</v>
      </c>
      <c r="G385" s="56" t="s">
        <v>2582</v>
      </c>
      <c r="H385" s="56" t="s">
        <v>52</v>
      </c>
      <c r="I385" s="56" t="s">
        <v>2583</v>
      </c>
      <c r="J385" s="57" t="s">
        <v>52</v>
      </c>
      <c r="K385" s="58" t="s">
        <v>2584</v>
      </c>
      <c r="L385" s="3" t="str">
        <f>VLOOKUP(DataExtract[[#This Row],[Technician]],'Technician List'!$A:$B,2,FALSE)</f>
        <v>C M, Saravanan</v>
      </c>
      <c r="M385" s="59">
        <f>DATEVALUE(TEXT(DataExtract[[#This Row],[Completed Time]], "MM/DD/YYYY"))</f>
        <v>45691</v>
      </c>
      <c r="N385" s="60">
        <f t="shared" ca="1" si="6"/>
        <v>0.99959308725010365</v>
      </c>
      <c r="O385" s="60">
        <f ca="1">COUNTIFS(DataExtract[Technician],DataExtract[[#This Row],[Technician]], DataExtract[Random], "&lt;="&amp;DataExtract[[#This Row],[Random]])</f>
        <v>75</v>
      </c>
    </row>
    <row r="386" spans="1:15" ht="39.6">
      <c r="A386" s="51" t="s">
        <v>2585</v>
      </c>
      <c r="B386" s="52" t="s">
        <v>2586</v>
      </c>
      <c r="C386" s="53" t="s">
        <v>362</v>
      </c>
      <c r="D386" s="54" t="s">
        <v>47</v>
      </c>
      <c r="E386" s="55" t="s">
        <v>197</v>
      </c>
      <c r="F386" s="56" t="s">
        <v>2587</v>
      </c>
      <c r="G386" s="56" t="s">
        <v>2588</v>
      </c>
      <c r="H386" s="56" t="s">
        <v>52</v>
      </c>
      <c r="I386" s="56" t="s">
        <v>2589</v>
      </c>
      <c r="J386" s="57" t="s">
        <v>52</v>
      </c>
      <c r="K386" s="58" t="s">
        <v>2590</v>
      </c>
      <c r="L386" s="3" t="str">
        <f>VLOOKUP(DataExtract[[#This Row],[Technician]],'Technician List'!$A:$B,2,FALSE)</f>
        <v>Mandi, Joe</v>
      </c>
      <c r="M386" s="59">
        <f>DATEVALUE(TEXT(DataExtract[[#This Row],[Completed Time]], "MM/DD/YYYY"))</f>
        <v>45691</v>
      </c>
      <c r="N386" s="60">
        <f t="shared" ca="1" si="6"/>
        <v>0.62055552896046862</v>
      </c>
      <c r="O386" s="60">
        <f ca="1">COUNTIFS(DataExtract[Technician],DataExtract[[#This Row],[Technician]], DataExtract[Random], "&lt;="&amp;DataExtract[[#This Row],[Random]])</f>
        <v>13</v>
      </c>
    </row>
    <row r="387" spans="1:15" ht="26.45">
      <c r="A387" s="51" t="s">
        <v>2591</v>
      </c>
      <c r="B387" s="52" t="s">
        <v>2592</v>
      </c>
      <c r="C387" s="53" t="s">
        <v>2593</v>
      </c>
      <c r="D387" s="54" t="s">
        <v>57</v>
      </c>
      <c r="E387" s="55" t="s">
        <v>197</v>
      </c>
      <c r="F387" s="56" t="s">
        <v>2594</v>
      </c>
      <c r="G387" s="56" t="s">
        <v>2595</v>
      </c>
      <c r="H387" s="56" t="s">
        <v>52</v>
      </c>
      <c r="I387" s="56" t="s">
        <v>2596</v>
      </c>
      <c r="J387" s="57" t="s">
        <v>41</v>
      </c>
      <c r="K387" s="58" t="s">
        <v>2597</v>
      </c>
      <c r="L387" s="3" t="str">
        <f>VLOOKUP(DataExtract[[#This Row],[Technician]],'Technician List'!$A:$B,2,FALSE)</f>
        <v>Mandi, Joe</v>
      </c>
      <c r="M387" s="59">
        <f>DATEVALUE(TEXT(DataExtract[[#This Row],[Completed Time]], "MM/DD/YYYY"))</f>
        <v>45699</v>
      </c>
      <c r="N387" s="60">
        <f t="shared" ref="N387:N450" ca="1" si="7">RAND()</f>
        <v>0.54105527519090879</v>
      </c>
      <c r="O387" s="60">
        <f ca="1">COUNTIFS(DataExtract[Technician],DataExtract[[#This Row],[Technician]], DataExtract[Random], "&lt;="&amp;DataExtract[[#This Row],[Random]])</f>
        <v>9</v>
      </c>
    </row>
    <row r="388" spans="1:15" ht="26.45">
      <c r="A388" s="51" t="s">
        <v>2598</v>
      </c>
      <c r="B388" s="52" t="s">
        <v>2599</v>
      </c>
      <c r="C388" s="53" t="s">
        <v>2600</v>
      </c>
      <c r="D388" s="54" t="s">
        <v>47</v>
      </c>
      <c r="E388" s="55" t="s">
        <v>1511</v>
      </c>
      <c r="F388" s="56" t="s">
        <v>2601</v>
      </c>
      <c r="G388" s="56" t="s">
        <v>1937</v>
      </c>
      <c r="H388" s="56" t="s">
        <v>52</v>
      </c>
      <c r="I388" s="56" t="s">
        <v>2602</v>
      </c>
      <c r="J388" s="57" t="s">
        <v>52</v>
      </c>
      <c r="K388" s="58" t="s">
        <v>2603</v>
      </c>
      <c r="L388" s="3" t="str">
        <f>VLOOKUP(DataExtract[[#This Row],[Technician]],'Technician List'!$A:$B,2,FALSE)</f>
        <v>C M, Saravanan</v>
      </c>
      <c r="M388" s="59">
        <f>DATEVALUE(TEXT(DataExtract[[#This Row],[Completed Time]], "MM/DD/YYYY"))</f>
        <v>45690</v>
      </c>
      <c r="N388" s="60">
        <f t="shared" ca="1" si="7"/>
        <v>0.67317393139515813</v>
      </c>
      <c r="O388" s="60">
        <f ca="1">COUNTIFS(DataExtract[Technician],DataExtract[[#This Row],[Technician]], DataExtract[Random], "&lt;="&amp;DataExtract[[#This Row],[Random]])</f>
        <v>90</v>
      </c>
    </row>
    <row r="389" spans="1:15" ht="39.6">
      <c r="A389" s="51" t="s">
        <v>2604</v>
      </c>
      <c r="B389" s="52" t="s">
        <v>2605</v>
      </c>
      <c r="C389" s="53" t="s">
        <v>2600</v>
      </c>
      <c r="D389" s="54" t="s">
        <v>47</v>
      </c>
      <c r="E389" s="55" t="s">
        <v>1511</v>
      </c>
      <c r="F389" s="56" t="s">
        <v>2606</v>
      </c>
      <c r="G389" s="56" t="s">
        <v>2607</v>
      </c>
      <c r="H389" s="56" t="s">
        <v>52</v>
      </c>
      <c r="I389" s="56" t="s">
        <v>2608</v>
      </c>
      <c r="J389" s="57" t="s">
        <v>52</v>
      </c>
      <c r="K389" s="58" t="s">
        <v>2609</v>
      </c>
      <c r="L389" s="3" t="str">
        <f>VLOOKUP(DataExtract[[#This Row],[Technician]],'Technician List'!$A:$B,2,FALSE)</f>
        <v>C M, Saravanan</v>
      </c>
      <c r="M389" s="59">
        <f>DATEVALUE(TEXT(DataExtract[[#This Row],[Completed Time]], "MM/DD/YYYY"))</f>
        <v>45690</v>
      </c>
      <c r="N389" s="60">
        <f t="shared" ca="1" si="7"/>
        <v>0.78486708188653798</v>
      </c>
      <c r="O389" s="60">
        <f ca="1">COUNTIFS(DataExtract[Technician],DataExtract[[#This Row],[Technician]], DataExtract[Random], "&lt;="&amp;DataExtract[[#This Row],[Random]])</f>
        <v>108</v>
      </c>
    </row>
    <row r="390" spans="1:15" ht="26.45">
      <c r="A390" s="51" t="s">
        <v>2610</v>
      </c>
      <c r="B390" s="52" t="s">
        <v>2611</v>
      </c>
      <c r="C390" s="53" t="s">
        <v>2600</v>
      </c>
      <c r="D390" s="54" t="s">
        <v>47</v>
      </c>
      <c r="E390" s="55" t="s">
        <v>2215</v>
      </c>
      <c r="F390" s="56" t="s">
        <v>2612</v>
      </c>
      <c r="G390" s="56" t="s">
        <v>2613</v>
      </c>
      <c r="H390" s="56" t="s">
        <v>52</v>
      </c>
      <c r="I390" s="56" t="s">
        <v>2614</v>
      </c>
      <c r="J390" s="57" t="s">
        <v>52</v>
      </c>
      <c r="K390" s="58" t="s">
        <v>2615</v>
      </c>
      <c r="L390" s="3" t="str">
        <f>VLOOKUP(DataExtract[[#This Row],[Technician]],'Technician List'!$A:$B,2,FALSE)</f>
        <v>C M, Saravanan</v>
      </c>
      <c r="M390" s="59">
        <f>DATEVALUE(TEXT(DataExtract[[#This Row],[Completed Time]], "MM/DD/YYYY"))</f>
        <v>45690</v>
      </c>
      <c r="N390" s="60">
        <f t="shared" ca="1" si="7"/>
        <v>0.9391410938874194</v>
      </c>
      <c r="O390" s="60">
        <f ca="1">COUNTIFS(DataExtract[Technician],DataExtract[[#This Row],[Technician]], DataExtract[Random], "&lt;="&amp;DataExtract[[#This Row],[Random]])</f>
        <v>113</v>
      </c>
    </row>
    <row r="391" spans="1:15" ht="26.45">
      <c r="A391" s="51" t="s">
        <v>2616</v>
      </c>
      <c r="B391" s="52" t="s">
        <v>2617</v>
      </c>
      <c r="C391" s="53" t="s">
        <v>2600</v>
      </c>
      <c r="D391" s="54" t="s">
        <v>47</v>
      </c>
      <c r="E391" s="55" t="s">
        <v>2336</v>
      </c>
      <c r="F391" s="56" t="s">
        <v>2618</v>
      </c>
      <c r="G391" s="56" t="s">
        <v>2619</v>
      </c>
      <c r="H391" s="56" t="s">
        <v>52</v>
      </c>
      <c r="I391" s="56" t="s">
        <v>2044</v>
      </c>
      <c r="J391" s="57" t="s">
        <v>52</v>
      </c>
      <c r="K391" s="58" t="s">
        <v>2620</v>
      </c>
      <c r="L391" s="3" t="str">
        <f>VLOOKUP(DataExtract[[#This Row],[Technician]],'Technician List'!$A:$B,2,FALSE)</f>
        <v>C M, Saravanan</v>
      </c>
      <c r="M391" s="59">
        <f>DATEVALUE(TEXT(DataExtract[[#This Row],[Completed Time]], "MM/DD/YYYY"))</f>
        <v>45690</v>
      </c>
      <c r="N391" s="60">
        <f t="shared" ca="1" si="7"/>
        <v>0.12039347742396211</v>
      </c>
      <c r="O391" s="60">
        <f ca="1">COUNTIFS(DataExtract[Technician],DataExtract[[#This Row],[Technician]], DataExtract[Random], "&lt;="&amp;DataExtract[[#This Row],[Random]])</f>
        <v>9</v>
      </c>
    </row>
    <row r="392" spans="1:15" ht="26.45">
      <c r="A392" s="51" t="s">
        <v>2621</v>
      </c>
      <c r="B392" s="52" t="s">
        <v>2622</v>
      </c>
      <c r="C392" s="53" t="s">
        <v>2623</v>
      </c>
      <c r="D392" s="54" t="s">
        <v>47</v>
      </c>
      <c r="E392" s="55" t="s">
        <v>775</v>
      </c>
      <c r="F392" s="56" t="s">
        <v>2624</v>
      </c>
      <c r="G392" s="56" t="s">
        <v>2625</v>
      </c>
      <c r="H392" s="56" t="s">
        <v>52</v>
      </c>
      <c r="I392" s="56" t="s">
        <v>2626</v>
      </c>
      <c r="J392" s="57" t="s">
        <v>52</v>
      </c>
      <c r="K392" s="58" t="s">
        <v>2627</v>
      </c>
      <c r="L392" s="3" t="str">
        <f>VLOOKUP(DataExtract[[#This Row],[Technician]],'Technician List'!$A:$B,2,FALSE)</f>
        <v>Sinha, Mahesh</v>
      </c>
      <c r="M392" s="59">
        <f>DATEVALUE(TEXT(DataExtract[[#This Row],[Completed Time]], "MM/DD/YYYY"))</f>
        <v>45691</v>
      </c>
      <c r="N392" s="60">
        <f t="shared" ca="1" si="7"/>
        <v>0.35572839317432514</v>
      </c>
      <c r="O392" s="60">
        <f ca="1">COUNTIFS(DataExtract[Technician],DataExtract[[#This Row],[Technician]], DataExtract[Random], "&lt;="&amp;DataExtract[[#This Row],[Random]])</f>
        <v>30</v>
      </c>
    </row>
    <row r="393" spans="1:15" ht="26.45">
      <c r="A393" s="51" t="s">
        <v>2628</v>
      </c>
      <c r="B393" s="52" t="s">
        <v>2629</v>
      </c>
      <c r="C393" s="53" t="s">
        <v>2630</v>
      </c>
      <c r="D393" s="54" t="s">
        <v>47</v>
      </c>
      <c r="E393" s="55" t="s">
        <v>1618</v>
      </c>
      <c r="F393" s="56" t="s">
        <v>2631</v>
      </c>
      <c r="G393" s="56" t="s">
        <v>2632</v>
      </c>
      <c r="H393" s="56" t="s">
        <v>52</v>
      </c>
      <c r="I393" s="56" t="s">
        <v>2633</v>
      </c>
      <c r="J393" s="57" t="s">
        <v>52</v>
      </c>
      <c r="K393" s="58" t="s">
        <v>2634</v>
      </c>
      <c r="L393" s="3" t="str">
        <f>VLOOKUP(DataExtract[[#This Row],[Technician]],'Technician List'!$A:$B,2,FALSE)</f>
        <v>Sanjuan, Sonja</v>
      </c>
      <c r="M393" s="59">
        <f>DATEVALUE(TEXT(DataExtract[[#This Row],[Completed Time]], "MM/DD/YYYY"))</f>
        <v>45691</v>
      </c>
      <c r="N393" s="60">
        <f t="shared" ca="1" si="7"/>
        <v>0.50730731145971064</v>
      </c>
      <c r="O393" s="60">
        <f ca="1">COUNTIFS(DataExtract[Technician],DataExtract[[#This Row],[Technician]], DataExtract[Random], "&lt;="&amp;DataExtract[[#This Row],[Random]])</f>
        <v>23</v>
      </c>
    </row>
    <row r="394" spans="1:15" ht="26.45">
      <c r="A394" s="51" t="s">
        <v>2635</v>
      </c>
      <c r="B394" s="52" t="s">
        <v>2636</v>
      </c>
      <c r="C394" s="53" t="s">
        <v>2637</v>
      </c>
      <c r="D394" s="54" t="s">
        <v>47</v>
      </c>
      <c r="E394" s="55" t="s">
        <v>2215</v>
      </c>
      <c r="F394" s="56" t="s">
        <v>2638</v>
      </c>
      <c r="G394" s="56" t="s">
        <v>2639</v>
      </c>
      <c r="H394" s="56" t="s">
        <v>52</v>
      </c>
      <c r="I394" s="56" t="s">
        <v>2640</v>
      </c>
      <c r="J394" s="57" t="s">
        <v>52</v>
      </c>
      <c r="K394" s="58" t="s">
        <v>2641</v>
      </c>
      <c r="L394" s="3" t="str">
        <f>VLOOKUP(DataExtract[[#This Row],[Technician]],'Technician List'!$A:$B,2,FALSE)</f>
        <v>C M, Saravanan</v>
      </c>
      <c r="M394" s="59">
        <f>DATEVALUE(TEXT(DataExtract[[#This Row],[Completed Time]], "MM/DD/YYYY"))</f>
        <v>45691</v>
      </c>
      <c r="N394" s="60">
        <f t="shared" ca="1" si="7"/>
        <v>0.72143843508181738</v>
      </c>
      <c r="O394" s="60">
        <f ca="1">COUNTIFS(DataExtract[Technician],DataExtract[[#This Row],[Technician]], DataExtract[Random], "&lt;="&amp;DataExtract[[#This Row],[Random]])</f>
        <v>81</v>
      </c>
    </row>
    <row r="395" spans="1:15" ht="26.45">
      <c r="A395" s="51" t="s">
        <v>2642</v>
      </c>
      <c r="B395" s="52" t="s">
        <v>2643</v>
      </c>
      <c r="C395" s="53" t="s">
        <v>390</v>
      </c>
      <c r="D395" s="54" t="s">
        <v>47</v>
      </c>
      <c r="E395" s="55" t="s">
        <v>391</v>
      </c>
      <c r="F395" s="56" t="s">
        <v>2644</v>
      </c>
      <c r="G395" s="56" t="s">
        <v>2645</v>
      </c>
      <c r="H395" s="56" t="s">
        <v>52</v>
      </c>
      <c r="I395" s="56" t="s">
        <v>2646</v>
      </c>
      <c r="J395" s="57" t="s">
        <v>52</v>
      </c>
      <c r="K395" s="58" t="s">
        <v>2160</v>
      </c>
      <c r="L395" s="3" t="str">
        <f>VLOOKUP(DataExtract[[#This Row],[Technician]],'Technician List'!$A:$B,2,FALSE)</f>
        <v>Sanjuan, Sonja</v>
      </c>
      <c r="M395" s="59">
        <f>DATEVALUE(TEXT(DataExtract[[#This Row],[Completed Time]], "MM/DD/YYYY"))</f>
        <v>45691</v>
      </c>
      <c r="N395" s="60">
        <f t="shared" ca="1" si="7"/>
        <v>0.63326041329298677</v>
      </c>
      <c r="O395" s="60">
        <f ca="1">COUNTIFS(DataExtract[Technician],DataExtract[[#This Row],[Technician]], DataExtract[Random], "&lt;="&amp;DataExtract[[#This Row],[Random]])</f>
        <v>81</v>
      </c>
    </row>
    <row r="396" spans="1:15" ht="26.45">
      <c r="A396" s="51" t="s">
        <v>2647</v>
      </c>
      <c r="B396" s="52" t="s">
        <v>2648</v>
      </c>
      <c r="C396" s="53" t="s">
        <v>390</v>
      </c>
      <c r="D396" s="54" t="s">
        <v>47</v>
      </c>
      <c r="E396" s="55" t="s">
        <v>391</v>
      </c>
      <c r="F396" s="56" t="s">
        <v>2649</v>
      </c>
      <c r="G396" s="56" t="s">
        <v>2650</v>
      </c>
      <c r="H396" s="56" t="s">
        <v>52</v>
      </c>
      <c r="I396" s="56" t="s">
        <v>2651</v>
      </c>
      <c r="J396" s="57" t="s">
        <v>52</v>
      </c>
      <c r="K396" s="58" t="s">
        <v>2160</v>
      </c>
      <c r="L396" s="3" t="str">
        <f>VLOOKUP(DataExtract[[#This Row],[Technician]],'Technician List'!$A:$B,2,FALSE)</f>
        <v>Sanjuan, Sonja</v>
      </c>
      <c r="M396" s="59">
        <f>DATEVALUE(TEXT(DataExtract[[#This Row],[Completed Time]], "MM/DD/YYYY"))</f>
        <v>45691</v>
      </c>
      <c r="N396" s="60">
        <f t="shared" ca="1" si="7"/>
        <v>0.4950955951543311</v>
      </c>
      <c r="O396" s="60">
        <f ca="1">COUNTIFS(DataExtract[Technician],DataExtract[[#This Row],[Technician]], DataExtract[Random], "&lt;="&amp;DataExtract[[#This Row],[Random]])</f>
        <v>70</v>
      </c>
    </row>
    <row r="397" spans="1:15" ht="26.45">
      <c r="A397" s="51" t="s">
        <v>2652</v>
      </c>
      <c r="B397" s="52" t="s">
        <v>2653</v>
      </c>
      <c r="C397" s="53" t="s">
        <v>2654</v>
      </c>
      <c r="D397" s="54" t="s">
        <v>47</v>
      </c>
      <c r="E397" s="55" t="s">
        <v>2215</v>
      </c>
      <c r="F397" s="56" t="s">
        <v>2655</v>
      </c>
      <c r="G397" s="56" t="s">
        <v>2656</v>
      </c>
      <c r="H397" s="56" t="s">
        <v>52</v>
      </c>
      <c r="I397" s="56" t="s">
        <v>2657</v>
      </c>
      <c r="J397" s="57" t="s">
        <v>52</v>
      </c>
      <c r="K397" s="58" t="s">
        <v>2658</v>
      </c>
      <c r="L397" s="3" t="str">
        <f>VLOOKUP(DataExtract[[#This Row],[Technician]],'Technician List'!$A:$B,2,FALSE)</f>
        <v>C M, Saravanan</v>
      </c>
      <c r="M397" s="59">
        <f>DATEVALUE(TEXT(DataExtract[[#This Row],[Completed Time]], "MM/DD/YYYY"))</f>
        <v>45691</v>
      </c>
      <c r="N397" s="60">
        <f t="shared" ca="1" si="7"/>
        <v>0.49338378688494344</v>
      </c>
      <c r="O397" s="60">
        <f ca="1">COUNTIFS(DataExtract[Technician],DataExtract[[#This Row],[Technician]], DataExtract[Random], "&lt;="&amp;DataExtract[[#This Row],[Random]])</f>
        <v>52</v>
      </c>
    </row>
    <row r="398" spans="1:15" ht="26.45">
      <c r="A398" s="51" t="s">
        <v>2659</v>
      </c>
      <c r="B398" s="52" t="s">
        <v>2660</v>
      </c>
      <c r="C398" s="53" t="s">
        <v>2661</v>
      </c>
      <c r="D398" s="54" t="s">
        <v>47</v>
      </c>
      <c r="E398" s="55" t="s">
        <v>2178</v>
      </c>
      <c r="F398" s="56" t="s">
        <v>2662</v>
      </c>
      <c r="G398" s="56" t="s">
        <v>2663</v>
      </c>
      <c r="H398" s="56" t="s">
        <v>52</v>
      </c>
      <c r="I398" s="56" t="s">
        <v>2664</v>
      </c>
      <c r="J398" s="57" t="s">
        <v>52</v>
      </c>
      <c r="K398" s="58" t="s">
        <v>2638</v>
      </c>
      <c r="L398" s="3" t="str">
        <f>VLOOKUP(DataExtract[[#This Row],[Technician]],'Technician List'!$A:$B,2,FALSE)</f>
        <v>C M, Saravanan</v>
      </c>
      <c r="M398" s="59">
        <f>DATEVALUE(TEXT(DataExtract[[#This Row],[Completed Time]], "MM/DD/YYYY"))</f>
        <v>45691</v>
      </c>
      <c r="N398" s="60">
        <f t="shared" ca="1" si="7"/>
        <v>0.4936138252616763</v>
      </c>
      <c r="O398" s="60">
        <f ca="1">COUNTIFS(DataExtract[Technician],DataExtract[[#This Row],[Technician]], DataExtract[Random], "&lt;="&amp;DataExtract[[#This Row],[Random]])</f>
        <v>53</v>
      </c>
    </row>
    <row r="399" spans="1:15" ht="39.6">
      <c r="A399" s="51" t="s">
        <v>2665</v>
      </c>
      <c r="B399" s="52" t="s">
        <v>2666</v>
      </c>
      <c r="C399" s="53" t="s">
        <v>2667</v>
      </c>
      <c r="D399" s="54" t="s">
        <v>47</v>
      </c>
      <c r="E399" s="55" t="s">
        <v>2021</v>
      </c>
      <c r="F399" s="56" t="s">
        <v>2668</v>
      </c>
      <c r="G399" s="56" t="s">
        <v>2669</v>
      </c>
      <c r="H399" s="56" t="s">
        <v>52</v>
      </c>
      <c r="I399" s="56" t="s">
        <v>2670</v>
      </c>
      <c r="J399" s="57" t="s">
        <v>52</v>
      </c>
      <c r="K399" s="58" t="s">
        <v>2671</v>
      </c>
      <c r="L399" s="3" t="str">
        <f>VLOOKUP(DataExtract[[#This Row],[Technician]],'Technician List'!$A:$B,2,FALSE)</f>
        <v>Smith, Sean</v>
      </c>
      <c r="M399" s="59">
        <f>DATEVALUE(TEXT(DataExtract[[#This Row],[Completed Time]], "MM/DD/YYYY"))</f>
        <v>45691</v>
      </c>
      <c r="N399" s="60">
        <f t="shared" ca="1" si="7"/>
        <v>0.6044548775614984</v>
      </c>
      <c r="O399" s="60">
        <f ca="1">COUNTIFS(DataExtract[Technician],DataExtract[[#This Row],[Technician]], DataExtract[Random], "&lt;="&amp;DataExtract[[#This Row],[Random]])</f>
        <v>38</v>
      </c>
    </row>
    <row r="400" spans="1:15" ht="26.45">
      <c r="A400" s="51" t="s">
        <v>2672</v>
      </c>
      <c r="B400" s="52" t="s">
        <v>2673</v>
      </c>
      <c r="C400" s="53" t="s">
        <v>2136</v>
      </c>
      <c r="D400" s="54" t="s">
        <v>47</v>
      </c>
      <c r="E400" s="55" t="s">
        <v>1618</v>
      </c>
      <c r="F400" s="56" t="s">
        <v>2519</v>
      </c>
      <c r="G400" s="56" t="s">
        <v>2674</v>
      </c>
      <c r="H400" s="56" t="s">
        <v>52</v>
      </c>
      <c r="I400" s="56" t="s">
        <v>2675</v>
      </c>
      <c r="J400" s="57" t="s">
        <v>52</v>
      </c>
      <c r="K400" s="58" t="s">
        <v>2577</v>
      </c>
      <c r="L400" s="3" t="str">
        <f>VLOOKUP(DataExtract[[#This Row],[Technician]],'Technician List'!$A:$B,2,FALSE)</f>
        <v>Sanjuan, Sonja</v>
      </c>
      <c r="M400" s="59">
        <f>DATEVALUE(TEXT(DataExtract[[#This Row],[Completed Time]], "MM/DD/YYYY"))</f>
        <v>45691</v>
      </c>
      <c r="N400" s="60">
        <f t="shared" ca="1" si="7"/>
        <v>0.92503266176493337</v>
      </c>
      <c r="O400" s="60">
        <f ca="1">COUNTIFS(DataExtract[Technician],DataExtract[[#This Row],[Technician]], DataExtract[Random], "&lt;="&amp;DataExtract[[#This Row],[Random]])</f>
        <v>48</v>
      </c>
    </row>
    <row r="401" spans="1:15" ht="26.45">
      <c r="A401" s="51" t="s">
        <v>2676</v>
      </c>
      <c r="B401" s="52" t="s">
        <v>2677</v>
      </c>
      <c r="C401" s="53" t="s">
        <v>2678</v>
      </c>
      <c r="D401" s="54" t="s">
        <v>57</v>
      </c>
      <c r="E401" s="55" t="s">
        <v>1132</v>
      </c>
      <c r="F401" s="56" t="s">
        <v>2679</v>
      </c>
      <c r="G401" s="56" t="s">
        <v>2680</v>
      </c>
      <c r="H401" s="56" t="s">
        <v>52</v>
      </c>
      <c r="I401" s="56" t="s">
        <v>2681</v>
      </c>
      <c r="J401" s="57" t="s">
        <v>52</v>
      </c>
      <c r="K401" s="58" t="s">
        <v>2682</v>
      </c>
      <c r="L401" s="3" t="str">
        <f>VLOOKUP(DataExtract[[#This Row],[Technician]],'Technician List'!$A:$B,2,FALSE)</f>
        <v>Smith, Sean</v>
      </c>
      <c r="M401" s="59">
        <f>DATEVALUE(TEXT(DataExtract[[#This Row],[Completed Time]], "MM/DD/YYYY"))</f>
        <v>45691</v>
      </c>
      <c r="N401" s="60">
        <f t="shared" ca="1" si="7"/>
        <v>0.50669637013032476</v>
      </c>
      <c r="O401" s="60">
        <f ca="1">COUNTIFS(DataExtract[Technician],DataExtract[[#This Row],[Technician]], DataExtract[Random], "&lt;="&amp;DataExtract[[#This Row],[Random]])</f>
        <v>15</v>
      </c>
    </row>
    <row r="402" spans="1:15" ht="26.45">
      <c r="A402" s="51" t="s">
        <v>2683</v>
      </c>
      <c r="B402" s="52" t="s">
        <v>2684</v>
      </c>
      <c r="C402" s="53" t="s">
        <v>2685</v>
      </c>
      <c r="D402" s="54" t="s">
        <v>47</v>
      </c>
      <c r="E402" s="55" t="s">
        <v>2336</v>
      </c>
      <c r="F402" s="56" t="s">
        <v>2686</v>
      </c>
      <c r="G402" s="56" t="s">
        <v>2687</v>
      </c>
      <c r="H402" s="56" t="s">
        <v>52</v>
      </c>
      <c r="I402" s="56" t="s">
        <v>2688</v>
      </c>
      <c r="J402" s="57" t="s">
        <v>52</v>
      </c>
      <c r="K402" s="58" t="s">
        <v>2689</v>
      </c>
      <c r="L402" s="3" t="str">
        <f>VLOOKUP(DataExtract[[#This Row],[Technician]],'Technician List'!$A:$B,2,FALSE)</f>
        <v>C M, Saravanan</v>
      </c>
      <c r="M402" s="59">
        <f>DATEVALUE(TEXT(DataExtract[[#This Row],[Completed Time]], "MM/DD/YYYY"))</f>
        <v>45694</v>
      </c>
      <c r="N402" s="60">
        <f t="shared" ca="1" si="7"/>
        <v>0.32038680247814399</v>
      </c>
      <c r="O402" s="60">
        <f ca="1">COUNTIFS(DataExtract[Technician],DataExtract[[#This Row],[Technician]], DataExtract[Random], "&lt;="&amp;DataExtract[[#This Row],[Random]])</f>
        <v>24</v>
      </c>
    </row>
    <row r="403" spans="1:15" ht="26.45">
      <c r="A403" s="51" t="s">
        <v>2690</v>
      </c>
      <c r="B403" s="52" t="s">
        <v>2691</v>
      </c>
      <c r="C403" s="53" t="s">
        <v>2692</v>
      </c>
      <c r="D403" s="54" t="s">
        <v>47</v>
      </c>
      <c r="E403" s="55" t="s">
        <v>1002</v>
      </c>
      <c r="F403" s="56" t="s">
        <v>2693</v>
      </c>
      <c r="G403" s="56" t="s">
        <v>2694</v>
      </c>
      <c r="H403" s="56" t="s">
        <v>52</v>
      </c>
      <c r="I403" s="56" t="s">
        <v>2695</v>
      </c>
      <c r="J403" s="57" t="s">
        <v>52</v>
      </c>
      <c r="K403" s="58" t="s">
        <v>2696</v>
      </c>
      <c r="L403" s="3" t="str">
        <f>VLOOKUP(DataExtract[[#This Row],[Technician]],'Technician List'!$A:$B,2,FALSE)</f>
        <v>Sinha, Mahesh</v>
      </c>
      <c r="M403" s="59">
        <f>DATEVALUE(TEXT(DataExtract[[#This Row],[Completed Time]], "MM/DD/YYYY"))</f>
        <v>45691</v>
      </c>
      <c r="N403" s="60">
        <f t="shared" ca="1" si="7"/>
        <v>0.79915475795092894</v>
      </c>
      <c r="O403" s="60">
        <f ca="1">COUNTIFS(DataExtract[Technician],DataExtract[[#This Row],[Technician]], DataExtract[Random], "&lt;="&amp;DataExtract[[#This Row],[Random]])</f>
        <v>129</v>
      </c>
    </row>
    <row r="404" spans="1:15" ht="26.45">
      <c r="A404" s="51" t="s">
        <v>2697</v>
      </c>
      <c r="B404" s="52" t="s">
        <v>2698</v>
      </c>
      <c r="C404" s="53" t="s">
        <v>2699</v>
      </c>
      <c r="D404" s="54" t="s">
        <v>57</v>
      </c>
      <c r="E404" s="55" t="s">
        <v>377</v>
      </c>
      <c r="F404" s="56" t="s">
        <v>2488</v>
      </c>
      <c r="G404" s="56" t="s">
        <v>2700</v>
      </c>
      <c r="H404" s="56" t="s">
        <v>41</v>
      </c>
      <c r="I404" s="56" t="s">
        <v>2701</v>
      </c>
      <c r="J404" s="57" t="s">
        <v>52</v>
      </c>
      <c r="K404" s="58" t="s">
        <v>2702</v>
      </c>
      <c r="L404" s="3" t="str">
        <f>VLOOKUP(DataExtract[[#This Row],[Technician]],'Technician List'!$A:$B,2,FALSE)</f>
        <v>Sanjuan, Sonja</v>
      </c>
      <c r="M404" s="59">
        <f>DATEVALUE(TEXT(DataExtract[[#This Row],[Completed Time]], "MM/DD/YYYY"))</f>
        <v>45693</v>
      </c>
      <c r="N404" s="60">
        <f t="shared" ca="1" si="7"/>
        <v>0.67344859842543803</v>
      </c>
      <c r="O404" s="60">
        <f ca="1">COUNTIFS(DataExtract[Technician],DataExtract[[#This Row],[Technician]], DataExtract[Random], "&lt;="&amp;DataExtract[[#This Row],[Random]])</f>
        <v>37</v>
      </c>
    </row>
    <row r="405" spans="1:15" ht="26.45">
      <c r="A405" s="51" t="s">
        <v>2703</v>
      </c>
      <c r="B405" s="52" t="s">
        <v>2704</v>
      </c>
      <c r="C405" s="53" t="s">
        <v>2705</v>
      </c>
      <c r="D405" s="54" t="s">
        <v>57</v>
      </c>
      <c r="E405" s="55" t="s">
        <v>547</v>
      </c>
      <c r="F405" s="56" t="s">
        <v>2706</v>
      </c>
      <c r="G405" s="56" t="s">
        <v>2707</v>
      </c>
      <c r="H405" s="56" t="s">
        <v>52</v>
      </c>
      <c r="I405" s="56" t="s">
        <v>2708</v>
      </c>
      <c r="J405" s="57" t="s">
        <v>52</v>
      </c>
      <c r="K405" s="58" t="s">
        <v>2709</v>
      </c>
      <c r="L405" s="3" t="str">
        <f>VLOOKUP(DataExtract[[#This Row],[Technician]],'Technician List'!$A:$B,2,FALSE)</f>
        <v>Sanjuan, Sonja</v>
      </c>
      <c r="M405" s="59">
        <f>DATEVALUE(TEXT(DataExtract[[#This Row],[Completed Time]], "MM/DD/YYYY"))</f>
        <v>45714</v>
      </c>
      <c r="N405" s="60">
        <f t="shared" ca="1" si="7"/>
        <v>0.690415904311248</v>
      </c>
      <c r="O405" s="60">
        <f ca="1">COUNTIFS(DataExtract[Technician],DataExtract[[#This Row],[Technician]], DataExtract[Random], "&lt;="&amp;DataExtract[[#This Row],[Random]])</f>
        <v>46</v>
      </c>
    </row>
    <row r="406" spans="1:15" ht="26.45">
      <c r="A406" s="51" t="s">
        <v>2710</v>
      </c>
      <c r="B406" s="52" t="s">
        <v>2711</v>
      </c>
      <c r="C406" s="53" t="s">
        <v>2712</v>
      </c>
      <c r="D406" s="54" t="s">
        <v>47</v>
      </c>
      <c r="E406" s="55" t="s">
        <v>577</v>
      </c>
      <c r="F406" s="56" t="s">
        <v>2713</v>
      </c>
      <c r="G406" s="56" t="s">
        <v>2536</v>
      </c>
      <c r="H406" s="56" t="s">
        <v>52</v>
      </c>
      <c r="I406" s="56" t="s">
        <v>2714</v>
      </c>
      <c r="J406" s="57" t="s">
        <v>52</v>
      </c>
      <c r="K406" s="58" t="s">
        <v>2715</v>
      </c>
      <c r="L406" s="3" t="str">
        <f>VLOOKUP(DataExtract[[#This Row],[Technician]],'Technician List'!$A:$B,2,FALSE)</f>
        <v>C M, Saravanan</v>
      </c>
      <c r="M406" s="59">
        <f>DATEVALUE(TEXT(DataExtract[[#This Row],[Completed Time]], "MM/DD/YYYY"))</f>
        <v>45691</v>
      </c>
      <c r="N406" s="60">
        <f t="shared" ca="1" si="7"/>
        <v>0.81416963889896121</v>
      </c>
      <c r="O406" s="60">
        <f ca="1">COUNTIFS(DataExtract[Technician],DataExtract[[#This Row],[Technician]], DataExtract[Random], "&lt;="&amp;DataExtract[[#This Row],[Random]])</f>
        <v>62</v>
      </c>
    </row>
    <row r="407" spans="1:15" ht="26.45">
      <c r="A407" s="51" t="s">
        <v>2716</v>
      </c>
      <c r="B407" s="52" t="s">
        <v>2717</v>
      </c>
      <c r="C407" s="53" t="s">
        <v>2718</v>
      </c>
      <c r="D407" s="54" t="s">
        <v>321</v>
      </c>
      <c r="E407" s="55" t="s">
        <v>2719</v>
      </c>
      <c r="F407" s="56" t="s">
        <v>2720</v>
      </c>
      <c r="G407" s="56" t="s">
        <v>2721</v>
      </c>
      <c r="H407" s="56" t="s">
        <v>52</v>
      </c>
      <c r="I407" s="56" t="s">
        <v>2722</v>
      </c>
      <c r="J407" s="57" t="s">
        <v>52</v>
      </c>
      <c r="K407" s="58" t="s">
        <v>2723</v>
      </c>
      <c r="L407" s="3" t="str">
        <f>VLOOKUP(DataExtract[[#This Row],[Technician]],'Technician List'!$A:$B,2,FALSE)</f>
        <v>Paul, Kimberly</v>
      </c>
      <c r="M407" s="59">
        <f>DATEVALUE(TEXT(DataExtract[[#This Row],[Completed Time]], "MM/DD/YYYY"))</f>
        <v>45691</v>
      </c>
      <c r="N407" s="60">
        <f t="shared" ca="1" si="7"/>
        <v>0.12257563496798185</v>
      </c>
      <c r="O407" s="60">
        <f ca="1">COUNTIFS(DataExtract[Technician],DataExtract[[#This Row],[Technician]], DataExtract[Random], "&lt;="&amp;DataExtract[[#This Row],[Random]])</f>
        <v>3</v>
      </c>
    </row>
    <row r="408" spans="1:15" ht="26.45">
      <c r="A408" s="51" t="s">
        <v>2724</v>
      </c>
      <c r="B408" s="52" t="s">
        <v>2725</v>
      </c>
      <c r="C408" s="53" t="s">
        <v>2726</v>
      </c>
      <c r="D408" s="54" t="s">
        <v>47</v>
      </c>
      <c r="E408" s="55" t="s">
        <v>1402</v>
      </c>
      <c r="F408" s="56" t="s">
        <v>2727</v>
      </c>
      <c r="G408" s="56" t="s">
        <v>1601</v>
      </c>
      <c r="H408" s="56" t="s">
        <v>52</v>
      </c>
      <c r="I408" s="56" t="s">
        <v>2728</v>
      </c>
      <c r="J408" s="57" t="s">
        <v>52</v>
      </c>
      <c r="K408" s="58" t="s">
        <v>2729</v>
      </c>
      <c r="L408" s="3" t="str">
        <f>VLOOKUP(DataExtract[[#This Row],[Technician]],'Technician List'!$A:$B,2,FALSE)</f>
        <v>Sinha, Mahesh</v>
      </c>
      <c r="M408" s="59">
        <f>DATEVALUE(TEXT(DataExtract[[#This Row],[Completed Time]], "MM/DD/YYYY"))</f>
        <v>45692</v>
      </c>
      <c r="N408" s="60">
        <f t="shared" ca="1" si="7"/>
        <v>0.19025720377630828</v>
      </c>
      <c r="O408" s="60">
        <f ca="1">COUNTIFS(DataExtract[Technician],DataExtract[[#This Row],[Technician]], DataExtract[Random], "&lt;="&amp;DataExtract[[#This Row],[Random]])</f>
        <v>14</v>
      </c>
    </row>
    <row r="409" spans="1:15" ht="26.45">
      <c r="A409" s="51" t="s">
        <v>2730</v>
      </c>
      <c r="B409" s="52" t="s">
        <v>2731</v>
      </c>
      <c r="C409" s="53" t="s">
        <v>2732</v>
      </c>
      <c r="D409" s="54" t="s">
        <v>47</v>
      </c>
      <c r="E409" s="55" t="s">
        <v>313</v>
      </c>
      <c r="F409" s="56" t="s">
        <v>1052</v>
      </c>
      <c r="G409" s="56" t="s">
        <v>1736</v>
      </c>
      <c r="H409" s="56" t="s">
        <v>52</v>
      </c>
      <c r="I409" s="56" t="s">
        <v>2733</v>
      </c>
      <c r="J409" s="57" t="s">
        <v>52</v>
      </c>
      <c r="K409" s="58" t="s">
        <v>2734</v>
      </c>
      <c r="L409" s="3" t="str">
        <f>VLOOKUP(DataExtract[[#This Row],[Technician]],'Technician List'!$A:$B,2,FALSE)</f>
        <v>Mandi, Joe</v>
      </c>
      <c r="M409" s="59">
        <f>DATEVALUE(TEXT(DataExtract[[#This Row],[Completed Time]], "MM/DD/YYYY"))</f>
        <v>45691</v>
      </c>
      <c r="N409" s="60">
        <f t="shared" ca="1" si="7"/>
        <v>0.10073124341117412</v>
      </c>
      <c r="O409" s="60">
        <f ca="1">COUNTIFS(DataExtract[Technician],DataExtract[[#This Row],[Technician]], DataExtract[Random], "&lt;="&amp;DataExtract[[#This Row],[Random]])</f>
        <v>9</v>
      </c>
    </row>
    <row r="410" spans="1:15" ht="26.45">
      <c r="A410" s="51" t="s">
        <v>2735</v>
      </c>
      <c r="B410" s="52" t="s">
        <v>2736</v>
      </c>
      <c r="C410" s="53" t="s">
        <v>2737</v>
      </c>
      <c r="D410" s="54" t="s">
        <v>47</v>
      </c>
      <c r="E410" s="55" t="s">
        <v>692</v>
      </c>
      <c r="F410" s="56" t="s">
        <v>2700</v>
      </c>
      <c r="G410" s="56" t="s">
        <v>2738</v>
      </c>
      <c r="H410" s="56" t="s">
        <v>52</v>
      </c>
      <c r="I410" s="56" t="s">
        <v>2739</v>
      </c>
      <c r="J410" s="57" t="s">
        <v>52</v>
      </c>
      <c r="K410" s="58" t="s">
        <v>2740</v>
      </c>
      <c r="L410" s="3" t="str">
        <f>VLOOKUP(DataExtract[[#This Row],[Technician]],'Technician List'!$A:$B,2,FALSE)</f>
        <v>C M, Saravanan</v>
      </c>
      <c r="M410" s="59">
        <f>DATEVALUE(TEXT(DataExtract[[#This Row],[Completed Time]], "MM/DD/YYYY"))</f>
        <v>45692</v>
      </c>
      <c r="N410" s="60">
        <f t="shared" ca="1" si="7"/>
        <v>0.26281536130859517</v>
      </c>
      <c r="O410" s="60">
        <f ca="1">COUNTIFS(DataExtract[Technician],DataExtract[[#This Row],[Technician]], DataExtract[Random], "&lt;="&amp;DataExtract[[#This Row],[Random]])</f>
        <v>33</v>
      </c>
    </row>
    <row r="411" spans="1:15" ht="26.45">
      <c r="A411" s="51" t="s">
        <v>2741</v>
      </c>
      <c r="B411" s="52" t="s">
        <v>2742</v>
      </c>
      <c r="C411" s="53" t="s">
        <v>2743</v>
      </c>
      <c r="D411" s="54" t="s">
        <v>47</v>
      </c>
      <c r="E411" s="55" t="s">
        <v>631</v>
      </c>
      <c r="F411" s="56" t="s">
        <v>2744</v>
      </c>
      <c r="G411" s="56" t="s">
        <v>2745</v>
      </c>
      <c r="H411" s="56" t="s">
        <v>52</v>
      </c>
      <c r="I411" s="56" t="s">
        <v>2746</v>
      </c>
      <c r="J411" s="57" t="s">
        <v>52</v>
      </c>
      <c r="K411" s="58" t="s">
        <v>2747</v>
      </c>
      <c r="L411" s="3" t="str">
        <f>VLOOKUP(DataExtract[[#This Row],[Technician]],'Technician List'!$A:$B,2,FALSE)</f>
        <v>C M, Saravanan</v>
      </c>
      <c r="M411" s="59">
        <f>DATEVALUE(TEXT(DataExtract[[#This Row],[Completed Time]], "MM/DD/YYYY"))</f>
        <v>45692</v>
      </c>
      <c r="N411" s="60">
        <f t="shared" ca="1" si="7"/>
        <v>4.7122408570739682E-2</v>
      </c>
      <c r="O411" s="60">
        <f ca="1">COUNTIFS(DataExtract[Technician],DataExtract[[#This Row],[Technician]], DataExtract[Random], "&lt;="&amp;DataExtract[[#This Row],[Random]])</f>
        <v>3</v>
      </c>
    </row>
    <row r="412" spans="1:15" ht="26.45">
      <c r="A412" s="51" t="s">
        <v>2748</v>
      </c>
      <c r="B412" s="52" t="s">
        <v>2749</v>
      </c>
      <c r="C412" s="53" t="s">
        <v>2254</v>
      </c>
      <c r="D412" s="54" t="s">
        <v>47</v>
      </c>
      <c r="E412" s="55" t="s">
        <v>2215</v>
      </c>
      <c r="F412" s="56" t="s">
        <v>2750</v>
      </c>
      <c r="G412" s="56" t="s">
        <v>2751</v>
      </c>
      <c r="H412" s="56" t="s">
        <v>52</v>
      </c>
      <c r="I412" s="56" t="s">
        <v>2752</v>
      </c>
      <c r="J412" s="57" t="s">
        <v>52</v>
      </c>
      <c r="K412" s="58" t="s">
        <v>2753</v>
      </c>
      <c r="L412" s="3" t="str">
        <f>VLOOKUP(DataExtract[[#This Row],[Technician]],'Technician List'!$A:$B,2,FALSE)</f>
        <v>C M, Saravanan</v>
      </c>
      <c r="M412" s="59">
        <f>DATEVALUE(TEXT(DataExtract[[#This Row],[Completed Time]], "MM/DD/YYYY"))</f>
        <v>45690</v>
      </c>
      <c r="N412" s="60">
        <f t="shared" ca="1" si="7"/>
        <v>0.72369716184147226</v>
      </c>
      <c r="O412" s="60">
        <f ca="1">COUNTIFS(DataExtract[Technician],DataExtract[[#This Row],[Technician]], DataExtract[Random], "&lt;="&amp;DataExtract[[#This Row],[Random]])</f>
        <v>82</v>
      </c>
    </row>
    <row r="413" spans="1:15" ht="26.45">
      <c r="A413" s="51" t="s">
        <v>2754</v>
      </c>
      <c r="B413" s="52" t="s">
        <v>2755</v>
      </c>
      <c r="C413" s="53" t="s">
        <v>2756</v>
      </c>
      <c r="D413" s="54" t="s">
        <v>47</v>
      </c>
      <c r="E413" s="55" t="s">
        <v>2121</v>
      </c>
      <c r="F413" s="56" t="s">
        <v>2757</v>
      </c>
      <c r="G413" s="56" t="s">
        <v>2758</v>
      </c>
      <c r="H413" s="56" t="s">
        <v>52</v>
      </c>
      <c r="I413" s="56" t="s">
        <v>2759</v>
      </c>
      <c r="J413" s="57" t="s">
        <v>52</v>
      </c>
      <c r="K413" s="58" t="s">
        <v>2760</v>
      </c>
      <c r="L413" s="3" t="str">
        <f>VLOOKUP(DataExtract[[#This Row],[Technician]],'Technician List'!$A:$B,2,FALSE)</f>
        <v>C M, Saravanan</v>
      </c>
      <c r="M413" s="59">
        <f>DATEVALUE(TEXT(DataExtract[[#This Row],[Completed Time]], "MM/DD/YYYY"))</f>
        <v>45691</v>
      </c>
      <c r="N413" s="60">
        <f t="shared" ca="1" si="7"/>
        <v>0.77673812694912436</v>
      </c>
      <c r="O413" s="60">
        <f ca="1">COUNTIFS(DataExtract[Technician],DataExtract[[#This Row],[Technician]], DataExtract[Random], "&lt;="&amp;DataExtract[[#This Row],[Random]])</f>
        <v>72</v>
      </c>
    </row>
    <row r="414" spans="1:15" ht="26.45">
      <c r="A414" s="51" t="s">
        <v>2761</v>
      </c>
      <c r="B414" s="52" t="s">
        <v>2762</v>
      </c>
      <c r="C414" s="53" t="s">
        <v>2763</v>
      </c>
      <c r="D414" s="54" t="s">
        <v>47</v>
      </c>
      <c r="E414" s="55" t="s">
        <v>2121</v>
      </c>
      <c r="F414" s="56" t="s">
        <v>2556</v>
      </c>
      <c r="G414" s="56" t="s">
        <v>2764</v>
      </c>
      <c r="H414" s="56" t="s">
        <v>52</v>
      </c>
      <c r="I414" s="56" t="s">
        <v>2765</v>
      </c>
      <c r="J414" s="57" t="s">
        <v>52</v>
      </c>
      <c r="K414" s="58" t="s">
        <v>2766</v>
      </c>
      <c r="L414" s="3" t="str">
        <f>VLOOKUP(DataExtract[[#This Row],[Technician]],'Technician List'!$A:$B,2,FALSE)</f>
        <v>C M, Saravanan</v>
      </c>
      <c r="M414" s="59">
        <f>DATEVALUE(TEXT(DataExtract[[#This Row],[Completed Time]], "MM/DD/YYYY"))</f>
        <v>45691</v>
      </c>
      <c r="N414" s="60">
        <f t="shared" ca="1" si="7"/>
        <v>0.90598813487392971</v>
      </c>
      <c r="O414" s="60">
        <f ca="1">COUNTIFS(DataExtract[Technician],DataExtract[[#This Row],[Technician]], DataExtract[Random], "&lt;="&amp;DataExtract[[#This Row],[Random]])</f>
        <v>85</v>
      </c>
    </row>
    <row r="415" spans="1:15" ht="26.45">
      <c r="A415" s="51" t="s">
        <v>2767</v>
      </c>
      <c r="B415" s="52" t="s">
        <v>2768</v>
      </c>
      <c r="C415" s="53" t="s">
        <v>2769</v>
      </c>
      <c r="D415" s="54" t="s">
        <v>47</v>
      </c>
      <c r="E415" s="55" t="s">
        <v>2121</v>
      </c>
      <c r="F415" s="56" t="s">
        <v>2770</v>
      </c>
      <c r="G415" s="56" t="s">
        <v>2771</v>
      </c>
      <c r="H415" s="56" t="s">
        <v>52</v>
      </c>
      <c r="I415" s="56" t="s">
        <v>2772</v>
      </c>
      <c r="J415" s="57" t="s">
        <v>52</v>
      </c>
      <c r="K415" s="58" t="s">
        <v>2773</v>
      </c>
      <c r="L415" s="3" t="str">
        <f>VLOOKUP(DataExtract[[#This Row],[Technician]],'Technician List'!$A:$B,2,FALSE)</f>
        <v>C M, Saravanan</v>
      </c>
      <c r="M415" s="59">
        <f>DATEVALUE(TEXT(DataExtract[[#This Row],[Completed Time]], "MM/DD/YYYY"))</f>
        <v>45691</v>
      </c>
      <c r="N415" s="60">
        <f t="shared" ca="1" si="7"/>
        <v>0.65419232629384239</v>
      </c>
      <c r="O415" s="60">
        <f ca="1">COUNTIFS(DataExtract[Technician],DataExtract[[#This Row],[Technician]], DataExtract[Random], "&lt;="&amp;DataExtract[[#This Row],[Random]])</f>
        <v>57</v>
      </c>
    </row>
    <row r="416" spans="1:15" ht="26.45">
      <c r="A416" s="51" t="s">
        <v>1341</v>
      </c>
      <c r="B416" s="52" t="s">
        <v>2774</v>
      </c>
      <c r="C416" s="53" t="s">
        <v>2775</v>
      </c>
      <c r="D416" s="54" t="s">
        <v>47</v>
      </c>
      <c r="E416" s="55" t="s">
        <v>1002</v>
      </c>
      <c r="F416" s="56" t="s">
        <v>2776</v>
      </c>
      <c r="G416" s="56" t="s">
        <v>2777</v>
      </c>
      <c r="H416" s="56" t="s">
        <v>52</v>
      </c>
      <c r="I416" s="56" t="s">
        <v>2778</v>
      </c>
      <c r="J416" s="57" t="s">
        <v>52</v>
      </c>
      <c r="K416" s="58" t="s">
        <v>2779</v>
      </c>
      <c r="L416" s="3" t="str">
        <f>VLOOKUP(DataExtract[[#This Row],[Technician]],'Technician List'!$A:$B,2,FALSE)</f>
        <v>Sinha, Mahesh</v>
      </c>
      <c r="M416" s="59">
        <f>DATEVALUE(TEXT(DataExtract[[#This Row],[Completed Time]], "MM/DD/YYYY"))</f>
        <v>45690</v>
      </c>
      <c r="N416" s="60">
        <f t="shared" ca="1" si="7"/>
        <v>0.31023110204615489</v>
      </c>
      <c r="O416" s="60">
        <f ca="1">COUNTIFS(DataExtract[Technician],DataExtract[[#This Row],[Technician]], DataExtract[Random], "&lt;="&amp;DataExtract[[#This Row],[Random]])</f>
        <v>52</v>
      </c>
    </row>
    <row r="417" spans="1:15" ht="26.45">
      <c r="A417" s="51" t="s">
        <v>2780</v>
      </c>
      <c r="B417" s="52" t="s">
        <v>2781</v>
      </c>
      <c r="C417" s="53" t="s">
        <v>2782</v>
      </c>
      <c r="D417" s="54" t="s">
        <v>47</v>
      </c>
      <c r="E417" s="55" t="s">
        <v>631</v>
      </c>
      <c r="F417" s="56" t="s">
        <v>2783</v>
      </c>
      <c r="G417" s="56" t="s">
        <v>2784</v>
      </c>
      <c r="H417" s="56" t="s">
        <v>52</v>
      </c>
      <c r="I417" s="56" t="s">
        <v>2785</v>
      </c>
      <c r="J417" s="57" t="s">
        <v>52</v>
      </c>
      <c r="K417" s="58" t="s">
        <v>2786</v>
      </c>
      <c r="L417" s="3" t="str">
        <f>VLOOKUP(DataExtract[[#This Row],[Technician]],'Technician List'!$A:$B,2,FALSE)</f>
        <v>C M, Saravanan</v>
      </c>
      <c r="M417" s="59">
        <f>DATEVALUE(TEXT(DataExtract[[#This Row],[Completed Time]], "MM/DD/YYYY"))</f>
        <v>45690</v>
      </c>
      <c r="N417" s="60">
        <f t="shared" ca="1" si="7"/>
        <v>0.29164206751330746</v>
      </c>
      <c r="O417" s="60">
        <f ca="1">COUNTIFS(DataExtract[Technician],DataExtract[[#This Row],[Technician]], DataExtract[Random], "&lt;="&amp;DataExtract[[#This Row],[Random]])</f>
        <v>12</v>
      </c>
    </row>
    <row r="418" spans="1:15" ht="26.45">
      <c r="A418" s="51" t="s">
        <v>2787</v>
      </c>
      <c r="B418" s="52" t="s">
        <v>2788</v>
      </c>
      <c r="C418" s="53" t="s">
        <v>1264</v>
      </c>
      <c r="D418" s="54" t="s">
        <v>47</v>
      </c>
      <c r="E418" s="55" t="s">
        <v>692</v>
      </c>
      <c r="F418" s="56" t="s">
        <v>2789</v>
      </c>
      <c r="G418" s="56" t="s">
        <v>2790</v>
      </c>
      <c r="H418" s="56" t="s">
        <v>52</v>
      </c>
      <c r="I418" s="56" t="s">
        <v>2791</v>
      </c>
      <c r="J418" s="57" t="s">
        <v>52</v>
      </c>
      <c r="K418" s="58" t="s">
        <v>2792</v>
      </c>
      <c r="L418" s="3" t="str">
        <f>VLOOKUP(DataExtract[[#This Row],[Technician]],'Technician List'!$A:$B,2,FALSE)</f>
        <v>C M, Saravanan</v>
      </c>
      <c r="M418" s="59">
        <f>DATEVALUE(TEXT(DataExtract[[#This Row],[Completed Time]], "MM/DD/YYYY"))</f>
        <v>45691</v>
      </c>
      <c r="N418" s="60">
        <f t="shared" ca="1" si="7"/>
        <v>0.16930546389323109</v>
      </c>
      <c r="O418" s="60">
        <f ca="1">COUNTIFS(DataExtract[Technician],DataExtract[[#This Row],[Technician]], DataExtract[Random], "&lt;="&amp;DataExtract[[#This Row],[Random]])</f>
        <v>14</v>
      </c>
    </row>
    <row r="419" spans="1:15" ht="26.45">
      <c r="A419" s="51" t="s">
        <v>1630</v>
      </c>
      <c r="B419" s="52" t="s">
        <v>2793</v>
      </c>
      <c r="C419" s="53" t="s">
        <v>1264</v>
      </c>
      <c r="D419" s="54" t="s">
        <v>47</v>
      </c>
      <c r="E419" s="55" t="s">
        <v>692</v>
      </c>
      <c r="F419" s="56" t="s">
        <v>2794</v>
      </c>
      <c r="G419" s="56" t="s">
        <v>2795</v>
      </c>
      <c r="H419" s="56" t="s">
        <v>52</v>
      </c>
      <c r="I419" s="56" t="s">
        <v>2796</v>
      </c>
      <c r="J419" s="57" t="s">
        <v>52</v>
      </c>
      <c r="K419" s="58" t="s">
        <v>2797</v>
      </c>
      <c r="L419" s="3" t="str">
        <f>VLOOKUP(DataExtract[[#This Row],[Technician]],'Technician List'!$A:$B,2,FALSE)</f>
        <v>C M, Saravanan</v>
      </c>
      <c r="M419" s="59">
        <f>DATEVALUE(TEXT(DataExtract[[#This Row],[Completed Time]], "MM/DD/YYYY"))</f>
        <v>45691</v>
      </c>
      <c r="N419" s="60">
        <f t="shared" ca="1" si="7"/>
        <v>0.44679503101057172</v>
      </c>
      <c r="O419" s="60">
        <f ca="1">COUNTIFS(DataExtract[Technician],DataExtract[[#This Row],[Technician]], DataExtract[Random], "&lt;="&amp;DataExtract[[#This Row],[Random]])</f>
        <v>51</v>
      </c>
    </row>
    <row r="420" spans="1:15" ht="26.45">
      <c r="A420" s="51" t="s">
        <v>2798</v>
      </c>
      <c r="B420" s="52" t="s">
        <v>2799</v>
      </c>
      <c r="C420" s="53" t="s">
        <v>2800</v>
      </c>
      <c r="D420" s="54" t="s">
        <v>47</v>
      </c>
      <c r="E420" s="55" t="s">
        <v>1998</v>
      </c>
      <c r="F420" s="56" t="s">
        <v>2801</v>
      </c>
      <c r="G420" s="56" t="s">
        <v>2802</v>
      </c>
      <c r="H420" s="56" t="s">
        <v>52</v>
      </c>
      <c r="I420" s="56" t="s">
        <v>2803</v>
      </c>
      <c r="J420" s="57" t="s">
        <v>52</v>
      </c>
      <c r="K420" s="58" t="s">
        <v>2804</v>
      </c>
      <c r="L420" s="3" t="str">
        <f>VLOOKUP(DataExtract[[#This Row],[Technician]],'Technician List'!$A:$B,2,FALSE)</f>
        <v>Baldwin, Sharon</v>
      </c>
      <c r="M420" s="59">
        <f>DATEVALUE(TEXT(DataExtract[[#This Row],[Completed Time]], "MM/DD/YYYY"))</f>
        <v>45691</v>
      </c>
      <c r="N420" s="60">
        <f t="shared" ca="1" si="7"/>
        <v>0.36681249662831228</v>
      </c>
      <c r="O420" s="60">
        <f ca="1">COUNTIFS(DataExtract[Technician],DataExtract[[#This Row],[Technician]], DataExtract[Random], "&lt;="&amp;DataExtract[[#This Row],[Random]])</f>
        <v>20</v>
      </c>
    </row>
    <row r="421" spans="1:15" ht="26.45">
      <c r="A421" s="51" t="s">
        <v>2805</v>
      </c>
      <c r="B421" s="52" t="s">
        <v>2806</v>
      </c>
      <c r="C421" s="53" t="s">
        <v>2807</v>
      </c>
      <c r="D421" s="54" t="s">
        <v>47</v>
      </c>
      <c r="E421" s="55" t="s">
        <v>2013</v>
      </c>
      <c r="F421" s="56" t="s">
        <v>2808</v>
      </c>
      <c r="G421" s="56" t="s">
        <v>2809</v>
      </c>
      <c r="H421" s="56" t="s">
        <v>52</v>
      </c>
      <c r="I421" s="56" t="s">
        <v>2810</v>
      </c>
      <c r="J421" s="57" t="s">
        <v>52</v>
      </c>
      <c r="K421" s="58" t="s">
        <v>2811</v>
      </c>
      <c r="L421" s="3" t="str">
        <f>VLOOKUP(DataExtract[[#This Row],[Technician]],'Technician List'!$A:$B,2,FALSE)</f>
        <v>Sinha, Mahesh</v>
      </c>
      <c r="M421" s="59">
        <f>DATEVALUE(TEXT(DataExtract[[#This Row],[Completed Time]], "MM/DD/YYYY"))</f>
        <v>45691</v>
      </c>
      <c r="N421" s="60">
        <f t="shared" ca="1" si="7"/>
        <v>8.1855945526977392E-2</v>
      </c>
      <c r="O421" s="60">
        <f ca="1">COUNTIFS(DataExtract[Technician],DataExtract[[#This Row],[Technician]], DataExtract[Random], "&lt;="&amp;DataExtract[[#This Row],[Random]])</f>
        <v>14</v>
      </c>
    </row>
    <row r="422" spans="1:15" ht="26.45">
      <c r="A422" s="51" t="s">
        <v>2812</v>
      </c>
      <c r="B422" s="52" t="s">
        <v>2813</v>
      </c>
      <c r="C422" s="53" t="s">
        <v>2814</v>
      </c>
      <c r="D422" s="54" t="s">
        <v>47</v>
      </c>
      <c r="E422" s="55" t="s">
        <v>2029</v>
      </c>
      <c r="F422" s="56" t="s">
        <v>2815</v>
      </c>
      <c r="G422" s="56" t="s">
        <v>2816</v>
      </c>
      <c r="H422" s="56" t="s">
        <v>52</v>
      </c>
      <c r="I422" s="56" t="s">
        <v>2817</v>
      </c>
      <c r="J422" s="57" t="s">
        <v>52</v>
      </c>
      <c r="K422" s="58" t="s">
        <v>2818</v>
      </c>
      <c r="L422" s="3" t="str">
        <f>VLOOKUP(DataExtract[[#This Row],[Technician]],'Technician List'!$A:$B,2,FALSE)</f>
        <v>C M, Saravanan</v>
      </c>
      <c r="M422" s="59">
        <f>DATEVALUE(TEXT(DataExtract[[#This Row],[Completed Time]], "MM/DD/YYYY"))</f>
        <v>45691</v>
      </c>
      <c r="N422" s="60">
        <f t="shared" ca="1" si="7"/>
        <v>0.9699705861982435</v>
      </c>
      <c r="O422" s="60">
        <f ca="1">COUNTIFS(DataExtract[Technician],DataExtract[[#This Row],[Technician]], DataExtract[Random], "&lt;="&amp;DataExtract[[#This Row],[Random]])</f>
        <v>85</v>
      </c>
    </row>
    <row r="423" spans="1:15" ht="26.45">
      <c r="A423" s="51" t="s">
        <v>2819</v>
      </c>
      <c r="B423" s="52" t="s">
        <v>2820</v>
      </c>
      <c r="C423" s="53" t="s">
        <v>2821</v>
      </c>
      <c r="D423" s="54" t="s">
        <v>47</v>
      </c>
      <c r="E423" s="55" t="s">
        <v>377</v>
      </c>
      <c r="F423" s="56" t="s">
        <v>2822</v>
      </c>
      <c r="G423" s="56" t="s">
        <v>2823</v>
      </c>
      <c r="H423" s="56" t="s">
        <v>52</v>
      </c>
      <c r="I423" s="56" t="s">
        <v>2824</v>
      </c>
      <c r="J423" s="57" t="s">
        <v>52</v>
      </c>
      <c r="K423" s="58" t="s">
        <v>2825</v>
      </c>
      <c r="L423" s="3" t="str">
        <f>VLOOKUP(DataExtract[[#This Row],[Technician]],'Technician List'!$A:$B,2,FALSE)</f>
        <v>Sanjuan, Sonja</v>
      </c>
      <c r="M423" s="59">
        <f>DATEVALUE(TEXT(DataExtract[[#This Row],[Completed Time]], "MM/DD/YYYY"))</f>
        <v>45691</v>
      </c>
      <c r="N423" s="60">
        <f t="shared" ca="1" si="7"/>
        <v>0.68605225460744235</v>
      </c>
      <c r="O423" s="60">
        <f ca="1">COUNTIFS(DataExtract[Technician],DataExtract[[#This Row],[Technician]], DataExtract[Random], "&lt;="&amp;DataExtract[[#This Row],[Random]])</f>
        <v>38</v>
      </c>
    </row>
    <row r="424" spans="1:15" ht="26.45">
      <c r="A424" s="51" t="s">
        <v>2826</v>
      </c>
      <c r="B424" s="52" t="s">
        <v>2827</v>
      </c>
      <c r="C424" s="53" t="s">
        <v>2726</v>
      </c>
      <c r="D424" s="54" t="s">
        <v>47</v>
      </c>
      <c r="E424" s="55" t="s">
        <v>802</v>
      </c>
      <c r="F424" s="56" t="s">
        <v>2551</v>
      </c>
      <c r="G424" s="56" t="s">
        <v>2828</v>
      </c>
      <c r="H424" s="56" t="s">
        <v>52</v>
      </c>
      <c r="I424" s="56" t="s">
        <v>2829</v>
      </c>
      <c r="J424" s="57" t="s">
        <v>52</v>
      </c>
      <c r="K424" s="58" t="s">
        <v>2830</v>
      </c>
      <c r="L424" s="3" t="str">
        <f>VLOOKUP(DataExtract[[#This Row],[Technician]],'Technician List'!$A:$B,2,FALSE)</f>
        <v>Sinha, Mahesh</v>
      </c>
      <c r="M424" s="59">
        <f>DATEVALUE(TEXT(DataExtract[[#This Row],[Completed Time]], "MM/DD/YYYY"))</f>
        <v>45691</v>
      </c>
      <c r="N424" s="60">
        <f t="shared" ca="1" si="7"/>
        <v>0.58335357957008371</v>
      </c>
      <c r="O424" s="60">
        <f ca="1">COUNTIFS(DataExtract[Technician],DataExtract[[#This Row],[Technician]], DataExtract[Random], "&lt;="&amp;DataExtract[[#This Row],[Random]])</f>
        <v>70</v>
      </c>
    </row>
    <row r="425" spans="1:15" ht="26.45">
      <c r="A425" s="51" t="s">
        <v>2831</v>
      </c>
      <c r="B425" s="52" t="s">
        <v>2832</v>
      </c>
      <c r="C425" s="53" t="s">
        <v>2833</v>
      </c>
      <c r="D425" s="54" t="s">
        <v>47</v>
      </c>
      <c r="E425" s="55" t="s">
        <v>802</v>
      </c>
      <c r="F425" s="56" t="s">
        <v>2834</v>
      </c>
      <c r="G425" s="56" t="s">
        <v>2835</v>
      </c>
      <c r="H425" s="56" t="s">
        <v>52</v>
      </c>
      <c r="I425" s="56" t="s">
        <v>2836</v>
      </c>
      <c r="J425" s="57" t="s">
        <v>52</v>
      </c>
      <c r="K425" s="58" t="s">
        <v>2837</v>
      </c>
      <c r="L425" s="3" t="str">
        <f>VLOOKUP(DataExtract[[#This Row],[Technician]],'Technician List'!$A:$B,2,FALSE)</f>
        <v>Sinha, Mahesh</v>
      </c>
      <c r="M425" s="59">
        <f>DATEVALUE(TEXT(DataExtract[[#This Row],[Completed Time]], "MM/DD/YYYY"))</f>
        <v>45691</v>
      </c>
      <c r="N425" s="60">
        <f t="shared" ca="1" si="7"/>
        <v>0.49822811786237009</v>
      </c>
      <c r="O425" s="60">
        <f ca="1">COUNTIFS(DataExtract[Technician],DataExtract[[#This Row],[Technician]], DataExtract[Random], "&lt;="&amp;DataExtract[[#This Row],[Random]])</f>
        <v>64</v>
      </c>
    </row>
    <row r="426" spans="1:15" ht="26.45">
      <c r="A426" s="51" t="s">
        <v>2838</v>
      </c>
      <c r="B426" s="52" t="s">
        <v>2839</v>
      </c>
      <c r="C426" s="53" t="s">
        <v>2840</v>
      </c>
      <c r="D426" s="54" t="s">
        <v>47</v>
      </c>
      <c r="E426" s="55" t="s">
        <v>2841</v>
      </c>
      <c r="F426" s="56" t="s">
        <v>2842</v>
      </c>
      <c r="G426" s="56" t="s">
        <v>2843</v>
      </c>
      <c r="H426" s="56" t="s">
        <v>52</v>
      </c>
      <c r="I426" s="56" t="s">
        <v>2844</v>
      </c>
      <c r="J426" s="57" t="s">
        <v>52</v>
      </c>
      <c r="K426" s="58" t="s">
        <v>2845</v>
      </c>
      <c r="L426" s="3" t="str">
        <f>VLOOKUP(DataExtract[[#This Row],[Technician]],'Technician List'!$A:$B,2,FALSE)</f>
        <v>Smith, Sean</v>
      </c>
      <c r="M426" s="59">
        <f>DATEVALUE(TEXT(DataExtract[[#This Row],[Completed Time]], "MM/DD/YYYY"))</f>
        <v>45691</v>
      </c>
      <c r="N426" s="60">
        <f t="shared" ca="1" si="7"/>
        <v>4.7873846536012232E-2</v>
      </c>
      <c r="O426" s="60">
        <f ca="1">COUNTIFS(DataExtract[Technician],DataExtract[[#This Row],[Technician]], DataExtract[Random], "&lt;="&amp;DataExtract[[#This Row],[Random]])</f>
        <v>6</v>
      </c>
    </row>
    <row r="427" spans="1:15" ht="26.45">
      <c r="A427" s="51" t="s">
        <v>2710</v>
      </c>
      <c r="B427" s="52" t="s">
        <v>2846</v>
      </c>
      <c r="C427" s="53" t="s">
        <v>2847</v>
      </c>
      <c r="D427" s="54" t="s">
        <v>47</v>
      </c>
      <c r="E427" s="55" t="s">
        <v>692</v>
      </c>
      <c r="F427" s="56" t="s">
        <v>2848</v>
      </c>
      <c r="G427" s="56" t="s">
        <v>2849</v>
      </c>
      <c r="H427" s="56" t="s">
        <v>52</v>
      </c>
      <c r="I427" s="56" t="s">
        <v>2850</v>
      </c>
      <c r="J427" s="57" t="s">
        <v>52</v>
      </c>
      <c r="K427" s="58" t="s">
        <v>2851</v>
      </c>
      <c r="L427" s="3" t="str">
        <f>VLOOKUP(DataExtract[[#This Row],[Technician]],'Technician List'!$A:$B,2,FALSE)</f>
        <v>C M, Saravanan</v>
      </c>
      <c r="M427" s="59">
        <f>DATEVALUE(TEXT(DataExtract[[#This Row],[Completed Time]], "MM/DD/YYYY"))</f>
        <v>45691</v>
      </c>
      <c r="N427" s="60">
        <f t="shared" ca="1" si="7"/>
        <v>0.63427182387794867</v>
      </c>
      <c r="O427" s="60">
        <f ca="1">COUNTIFS(DataExtract[Technician],DataExtract[[#This Row],[Technician]], DataExtract[Random], "&lt;="&amp;DataExtract[[#This Row],[Random]])</f>
        <v>73</v>
      </c>
    </row>
    <row r="428" spans="1:15" ht="26.45">
      <c r="A428" s="51" t="s">
        <v>2852</v>
      </c>
      <c r="B428" s="52" t="s">
        <v>2853</v>
      </c>
      <c r="C428" s="53" t="s">
        <v>2854</v>
      </c>
      <c r="D428" s="54" t="s">
        <v>47</v>
      </c>
      <c r="E428" s="55" t="s">
        <v>2121</v>
      </c>
      <c r="F428" s="56" t="s">
        <v>2562</v>
      </c>
      <c r="G428" s="56" t="s">
        <v>2563</v>
      </c>
      <c r="H428" s="56" t="s">
        <v>52</v>
      </c>
      <c r="I428" s="56" t="s">
        <v>2855</v>
      </c>
      <c r="J428" s="57" t="s">
        <v>52</v>
      </c>
      <c r="K428" s="58" t="s">
        <v>2856</v>
      </c>
      <c r="L428" s="3" t="str">
        <f>VLOOKUP(DataExtract[[#This Row],[Technician]],'Technician List'!$A:$B,2,FALSE)</f>
        <v>C M, Saravanan</v>
      </c>
      <c r="M428" s="59">
        <f>DATEVALUE(TEXT(DataExtract[[#This Row],[Completed Time]], "MM/DD/YYYY"))</f>
        <v>45691</v>
      </c>
      <c r="N428" s="60">
        <f t="shared" ca="1" si="7"/>
        <v>0.90098236743842064</v>
      </c>
      <c r="O428" s="60">
        <f ca="1">COUNTIFS(DataExtract[Technician],DataExtract[[#This Row],[Technician]], DataExtract[Random], "&lt;="&amp;DataExtract[[#This Row],[Random]])</f>
        <v>84</v>
      </c>
    </row>
    <row r="429" spans="1:15" ht="26.45">
      <c r="A429" s="51" t="s">
        <v>2252</v>
      </c>
      <c r="B429" s="52" t="s">
        <v>2857</v>
      </c>
      <c r="C429" s="53" t="s">
        <v>2254</v>
      </c>
      <c r="D429" s="54" t="s">
        <v>57</v>
      </c>
      <c r="E429" s="55" t="s">
        <v>73</v>
      </c>
      <c r="F429" s="56" t="s">
        <v>2858</v>
      </c>
      <c r="G429" s="56" t="s">
        <v>2859</v>
      </c>
      <c r="H429" s="56" t="s">
        <v>52</v>
      </c>
      <c r="I429" s="56" t="s">
        <v>2008</v>
      </c>
      <c r="J429" s="57" t="s">
        <v>52</v>
      </c>
      <c r="K429" s="58" t="s">
        <v>2860</v>
      </c>
      <c r="L429" s="3" t="str">
        <f>VLOOKUP(DataExtract[[#This Row],[Technician]],'Technician List'!$A:$B,2,FALSE)</f>
        <v>Sanjuan, Sonja</v>
      </c>
      <c r="M429" s="59">
        <f>DATEVALUE(TEXT(DataExtract[[#This Row],[Completed Time]], "MM/DD/YYYY"))</f>
        <v>45693</v>
      </c>
      <c r="N429" s="60">
        <f t="shared" ca="1" si="7"/>
        <v>0.61343141077618113</v>
      </c>
      <c r="O429" s="60">
        <f ca="1">COUNTIFS(DataExtract[Technician],DataExtract[[#This Row],[Technician]], DataExtract[Random], "&lt;="&amp;DataExtract[[#This Row],[Random]])</f>
        <v>34</v>
      </c>
    </row>
    <row r="430" spans="1:15" ht="26.45">
      <c r="A430" s="51" t="s">
        <v>2861</v>
      </c>
      <c r="B430" s="52" t="s">
        <v>2862</v>
      </c>
      <c r="C430" s="53" t="s">
        <v>2863</v>
      </c>
      <c r="D430" s="54" t="s">
        <v>47</v>
      </c>
      <c r="E430" s="55" t="s">
        <v>1503</v>
      </c>
      <c r="F430" s="56" t="s">
        <v>2864</v>
      </c>
      <c r="G430" s="56" t="s">
        <v>2865</v>
      </c>
      <c r="H430" s="56" t="s">
        <v>52</v>
      </c>
      <c r="I430" s="56" t="s">
        <v>156</v>
      </c>
      <c r="J430" s="57" t="s">
        <v>52</v>
      </c>
      <c r="K430" s="58" t="s">
        <v>2866</v>
      </c>
      <c r="L430" s="3" t="str">
        <f>VLOOKUP(DataExtract[[#This Row],[Technician]],'Technician List'!$A:$B,2,FALSE)</f>
        <v>C M, Saravanan</v>
      </c>
      <c r="M430" s="59">
        <f>DATEVALUE(TEXT(DataExtract[[#This Row],[Completed Time]], "MM/DD/YYYY"))</f>
        <v>45690</v>
      </c>
      <c r="N430" s="60">
        <f t="shared" ca="1" si="7"/>
        <v>8.050348918022554E-2</v>
      </c>
      <c r="O430" s="60">
        <f ca="1">COUNTIFS(DataExtract[Technician],DataExtract[[#This Row],[Technician]], DataExtract[Random], "&lt;="&amp;DataExtract[[#This Row],[Random]])</f>
        <v>13</v>
      </c>
    </row>
    <row r="431" spans="1:15" ht="26.45">
      <c r="A431" s="51" t="s">
        <v>2867</v>
      </c>
      <c r="B431" s="52" t="s">
        <v>2868</v>
      </c>
      <c r="C431" s="53" t="s">
        <v>2869</v>
      </c>
      <c r="D431" s="54" t="s">
        <v>47</v>
      </c>
      <c r="E431" s="55" t="s">
        <v>2013</v>
      </c>
      <c r="F431" s="56" t="s">
        <v>2870</v>
      </c>
      <c r="G431" s="56" t="s">
        <v>2871</v>
      </c>
      <c r="H431" s="56" t="s">
        <v>52</v>
      </c>
      <c r="I431" s="56" t="s">
        <v>2872</v>
      </c>
      <c r="J431" s="57" t="s">
        <v>52</v>
      </c>
      <c r="K431" s="58" t="s">
        <v>2873</v>
      </c>
      <c r="L431" s="3" t="str">
        <f>VLOOKUP(DataExtract[[#This Row],[Technician]],'Technician List'!$A:$B,2,FALSE)</f>
        <v>Sinha, Mahesh</v>
      </c>
      <c r="M431" s="59">
        <f>DATEVALUE(TEXT(DataExtract[[#This Row],[Completed Time]], "MM/DD/YYYY"))</f>
        <v>45692</v>
      </c>
      <c r="N431" s="60">
        <f t="shared" ca="1" si="7"/>
        <v>0.46446791776537266</v>
      </c>
      <c r="O431" s="60">
        <f ca="1">COUNTIFS(DataExtract[Technician],DataExtract[[#This Row],[Technician]], DataExtract[Random], "&lt;="&amp;DataExtract[[#This Row],[Random]])</f>
        <v>66</v>
      </c>
    </row>
    <row r="432" spans="1:15" ht="26.45">
      <c r="A432" s="51" t="s">
        <v>2874</v>
      </c>
      <c r="B432" s="52" t="s">
        <v>2875</v>
      </c>
      <c r="C432" s="53" t="s">
        <v>2876</v>
      </c>
      <c r="D432" s="54" t="s">
        <v>47</v>
      </c>
      <c r="E432" s="55" t="s">
        <v>1511</v>
      </c>
      <c r="F432" s="56" t="s">
        <v>2877</v>
      </c>
      <c r="G432" s="56" t="s">
        <v>2878</v>
      </c>
      <c r="H432" s="56" t="s">
        <v>52</v>
      </c>
      <c r="I432" s="56" t="s">
        <v>2879</v>
      </c>
      <c r="J432" s="57" t="s">
        <v>52</v>
      </c>
      <c r="K432" s="58" t="s">
        <v>2880</v>
      </c>
      <c r="L432" s="3" t="str">
        <f>VLOOKUP(DataExtract[[#This Row],[Technician]],'Technician List'!$A:$B,2,FALSE)</f>
        <v>C M, Saravanan</v>
      </c>
      <c r="M432" s="59">
        <f>DATEVALUE(TEXT(DataExtract[[#This Row],[Completed Time]], "MM/DD/YYYY"))</f>
        <v>45691</v>
      </c>
      <c r="N432" s="60">
        <f t="shared" ca="1" si="7"/>
        <v>0.84946057199722569</v>
      </c>
      <c r="O432" s="60">
        <f ca="1">COUNTIFS(DataExtract[Technician],DataExtract[[#This Row],[Technician]], DataExtract[Random], "&lt;="&amp;DataExtract[[#This Row],[Random]])</f>
        <v>119</v>
      </c>
    </row>
    <row r="433" spans="1:15" ht="26.45">
      <c r="A433" s="51" t="s">
        <v>2881</v>
      </c>
      <c r="B433" s="52" t="s">
        <v>2882</v>
      </c>
      <c r="C433" s="53" t="s">
        <v>2883</v>
      </c>
      <c r="D433" s="54" t="s">
        <v>47</v>
      </c>
      <c r="E433" s="55" t="s">
        <v>391</v>
      </c>
      <c r="F433" s="56" t="s">
        <v>2884</v>
      </c>
      <c r="G433" s="56" t="s">
        <v>2885</v>
      </c>
      <c r="H433" s="56" t="s">
        <v>52</v>
      </c>
      <c r="I433" s="56" t="s">
        <v>2886</v>
      </c>
      <c r="J433" s="57" t="s">
        <v>52</v>
      </c>
      <c r="K433" s="58" t="s">
        <v>2627</v>
      </c>
      <c r="L433" s="3" t="str">
        <f>VLOOKUP(DataExtract[[#This Row],[Technician]],'Technician List'!$A:$B,2,FALSE)</f>
        <v>Sanjuan, Sonja</v>
      </c>
      <c r="M433" s="59">
        <f>DATEVALUE(TEXT(DataExtract[[#This Row],[Completed Time]], "MM/DD/YYYY"))</f>
        <v>45691</v>
      </c>
      <c r="N433" s="60">
        <f t="shared" ca="1" si="7"/>
        <v>0.47348442869087426</v>
      </c>
      <c r="O433" s="60">
        <f ca="1">COUNTIFS(DataExtract[Technician],DataExtract[[#This Row],[Technician]], DataExtract[Random], "&lt;="&amp;DataExtract[[#This Row],[Random]])</f>
        <v>65</v>
      </c>
    </row>
    <row r="434" spans="1:15" ht="26.45">
      <c r="A434" s="51" t="s">
        <v>2887</v>
      </c>
      <c r="B434" s="52" t="s">
        <v>2888</v>
      </c>
      <c r="C434" s="53" t="s">
        <v>2889</v>
      </c>
      <c r="D434" s="54" t="s">
        <v>47</v>
      </c>
      <c r="E434" s="55" t="s">
        <v>2178</v>
      </c>
      <c r="F434" s="56" t="s">
        <v>2890</v>
      </c>
      <c r="G434" s="56" t="s">
        <v>2891</v>
      </c>
      <c r="H434" s="56" t="s">
        <v>52</v>
      </c>
      <c r="I434" s="56" t="s">
        <v>2892</v>
      </c>
      <c r="J434" s="57" t="s">
        <v>52</v>
      </c>
      <c r="K434" s="58" t="s">
        <v>2893</v>
      </c>
      <c r="L434" s="3" t="str">
        <f>VLOOKUP(DataExtract[[#This Row],[Technician]],'Technician List'!$A:$B,2,FALSE)</f>
        <v>C M, Saravanan</v>
      </c>
      <c r="M434" s="59">
        <f>DATEVALUE(TEXT(DataExtract[[#This Row],[Completed Time]], "MM/DD/YYYY"))</f>
        <v>45691</v>
      </c>
      <c r="N434" s="60">
        <f t="shared" ca="1" si="7"/>
        <v>0.15432301375856816</v>
      </c>
      <c r="O434" s="60">
        <f ca="1">COUNTIFS(DataExtract[Technician],DataExtract[[#This Row],[Technician]], DataExtract[Random], "&lt;="&amp;DataExtract[[#This Row],[Random]])</f>
        <v>21</v>
      </c>
    </row>
    <row r="435" spans="1:15" ht="26.45">
      <c r="A435" s="51" t="s">
        <v>2894</v>
      </c>
      <c r="B435" s="52" t="s">
        <v>2895</v>
      </c>
      <c r="C435" s="53" t="s">
        <v>2896</v>
      </c>
      <c r="D435" s="54" t="s">
        <v>47</v>
      </c>
      <c r="E435" s="55" t="s">
        <v>406</v>
      </c>
      <c r="F435" s="56" t="s">
        <v>2897</v>
      </c>
      <c r="G435" s="56" t="s">
        <v>2898</v>
      </c>
      <c r="H435" s="56" t="s">
        <v>52</v>
      </c>
      <c r="I435" s="56" t="s">
        <v>2899</v>
      </c>
      <c r="J435" s="57" t="s">
        <v>52</v>
      </c>
      <c r="K435" s="58" t="s">
        <v>2897</v>
      </c>
      <c r="L435" s="3" t="str">
        <f>VLOOKUP(DataExtract[[#This Row],[Technician]],'Technician List'!$A:$B,2,FALSE)</f>
        <v>Baldwin, Sharon</v>
      </c>
      <c r="M435" s="59">
        <f>DATEVALUE(TEXT(DataExtract[[#This Row],[Completed Time]], "MM/DD/YYYY"))</f>
        <v>45691</v>
      </c>
      <c r="N435" s="60">
        <f t="shared" ca="1" si="7"/>
        <v>0.38304241993065158</v>
      </c>
      <c r="O435" s="60">
        <f ca="1">COUNTIFS(DataExtract[Technician],DataExtract[[#This Row],[Technician]], DataExtract[Random], "&lt;="&amp;DataExtract[[#This Row],[Random]])</f>
        <v>48</v>
      </c>
    </row>
    <row r="436" spans="1:15" ht="26.45">
      <c r="A436" s="51" t="s">
        <v>2900</v>
      </c>
      <c r="B436" s="52" t="s">
        <v>2901</v>
      </c>
      <c r="C436" s="53" t="s">
        <v>2902</v>
      </c>
      <c r="D436" s="54" t="s">
        <v>47</v>
      </c>
      <c r="E436" s="55" t="s">
        <v>406</v>
      </c>
      <c r="F436" s="56" t="s">
        <v>2903</v>
      </c>
      <c r="G436" s="56" t="s">
        <v>2904</v>
      </c>
      <c r="H436" s="56" t="s">
        <v>52</v>
      </c>
      <c r="I436" s="56" t="s">
        <v>942</v>
      </c>
      <c r="J436" s="57" t="s">
        <v>52</v>
      </c>
      <c r="K436" s="58" t="s">
        <v>2903</v>
      </c>
      <c r="L436" s="3" t="str">
        <f>VLOOKUP(DataExtract[[#This Row],[Technician]],'Technician List'!$A:$B,2,FALSE)</f>
        <v>Baldwin, Sharon</v>
      </c>
      <c r="M436" s="59">
        <f>DATEVALUE(TEXT(DataExtract[[#This Row],[Completed Time]], "MM/DD/YYYY"))</f>
        <v>45691</v>
      </c>
      <c r="N436" s="60">
        <f t="shared" ca="1" si="7"/>
        <v>0.17741967641991563</v>
      </c>
      <c r="O436" s="60">
        <f ca="1">COUNTIFS(DataExtract[Technician],DataExtract[[#This Row],[Technician]], DataExtract[Random], "&lt;="&amp;DataExtract[[#This Row],[Random]])</f>
        <v>28</v>
      </c>
    </row>
    <row r="437" spans="1:15" ht="26.45">
      <c r="A437" s="51" t="s">
        <v>2905</v>
      </c>
      <c r="B437" s="52" t="s">
        <v>2906</v>
      </c>
      <c r="C437" s="53" t="s">
        <v>2902</v>
      </c>
      <c r="D437" s="54" t="s">
        <v>47</v>
      </c>
      <c r="E437" s="55" t="s">
        <v>406</v>
      </c>
      <c r="F437" s="56" t="s">
        <v>2903</v>
      </c>
      <c r="G437" s="56" t="s">
        <v>2904</v>
      </c>
      <c r="H437" s="56" t="s">
        <v>52</v>
      </c>
      <c r="I437" s="56" t="s">
        <v>942</v>
      </c>
      <c r="J437" s="57" t="s">
        <v>52</v>
      </c>
      <c r="K437" s="58" t="s">
        <v>2903</v>
      </c>
      <c r="L437" s="3" t="str">
        <f>VLOOKUP(DataExtract[[#This Row],[Technician]],'Technician List'!$A:$B,2,FALSE)</f>
        <v>Baldwin, Sharon</v>
      </c>
      <c r="M437" s="59">
        <f>DATEVALUE(TEXT(DataExtract[[#This Row],[Completed Time]], "MM/DD/YYYY"))</f>
        <v>45691</v>
      </c>
      <c r="N437" s="60">
        <f t="shared" ca="1" si="7"/>
        <v>0.37002874387234419</v>
      </c>
      <c r="O437" s="60">
        <f ca="1">COUNTIFS(DataExtract[Technician],DataExtract[[#This Row],[Technician]], DataExtract[Random], "&lt;="&amp;DataExtract[[#This Row],[Random]])</f>
        <v>47</v>
      </c>
    </row>
    <row r="438" spans="1:15" ht="26.45">
      <c r="A438" s="51" t="s">
        <v>2907</v>
      </c>
      <c r="B438" s="52" t="s">
        <v>2908</v>
      </c>
      <c r="C438" s="53" t="s">
        <v>2909</v>
      </c>
      <c r="D438" s="54" t="s">
        <v>47</v>
      </c>
      <c r="E438" s="55" t="s">
        <v>1402</v>
      </c>
      <c r="F438" s="56" t="s">
        <v>1841</v>
      </c>
      <c r="G438" s="56" t="s">
        <v>2910</v>
      </c>
      <c r="H438" s="56" t="s">
        <v>52</v>
      </c>
      <c r="I438" s="56" t="s">
        <v>2911</v>
      </c>
      <c r="J438" s="57" t="s">
        <v>52</v>
      </c>
      <c r="K438" s="58" t="s">
        <v>2912</v>
      </c>
      <c r="L438" s="3" t="str">
        <f>VLOOKUP(DataExtract[[#This Row],[Technician]],'Technician List'!$A:$B,2,FALSE)</f>
        <v>Sinha, Mahesh</v>
      </c>
      <c r="M438" s="59">
        <f>DATEVALUE(TEXT(DataExtract[[#This Row],[Completed Time]], "MM/DD/YYYY"))</f>
        <v>45694</v>
      </c>
      <c r="N438" s="60">
        <f t="shared" ca="1" si="7"/>
        <v>0.89883910625976882</v>
      </c>
      <c r="O438" s="60">
        <f ca="1">COUNTIFS(DataExtract[Technician],DataExtract[[#This Row],[Technician]], DataExtract[Random], "&lt;="&amp;DataExtract[[#This Row],[Random]])</f>
        <v>79</v>
      </c>
    </row>
    <row r="439" spans="1:15" ht="26.45">
      <c r="A439" s="51" t="s">
        <v>2913</v>
      </c>
      <c r="B439" s="52" t="s">
        <v>2914</v>
      </c>
      <c r="C439" s="53" t="s">
        <v>1725</v>
      </c>
      <c r="D439" s="54" t="s">
        <v>47</v>
      </c>
      <c r="E439" s="55" t="s">
        <v>2013</v>
      </c>
      <c r="F439" s="56" t="s">
        <v>2915</v>
      </c>
      <c r="G439" s="56" t="s">
        <v>2916</v>
      </c>
      <c r="H439" s="56" t="s">
        <v>52</v>
      </c>
      <c r="I439" s="56" t="s">
        <v>2917</v>
      </c>
      <c r="J439" s="57" t="s">
        <v>52</v>
      </c>
      <c r="K439" s="58" t="s">
        <v>2918</v>
      </c>
      <c r="L439" s="3" t="str">
        <f>VLOOKUP(DataExtract[[#This Row],[Technician]],'Technician List'!$A:$B,2,FALSE)</f>
        <v>Sinha, Mahesh</v>
      </c>
      <c r="M439" s="59">
        <f>DATEVALUE(TEXT(DataExtract[[#This Row],[Completed Time]], "MM/DD/YYYY"))</f>
        <v>45691</v>
      </c>
      <c r="N439" s="60">
        <f t="shared" ca="1" si="7"/>
        <v>0.39735625899394644</v>
      </c>
      <c r="O439" s="60">
        <f ca="1">COUNTIFS(DataExtract[Technician],DataExtract[[#This Row],[Technician]], DataExtract[Random], "&lt;="&amp;DataExtract[[#This Row],[Random]])</f>
        <v>59</v>
      </c>
    </row>
    <row r="440" spans="1:15" ht="26.45">
      <c r="A440" s="51" t="s">
        <v>2919</v>
      </c>
      <c r="B440" s="52" t="s">
        <v>2920</v>
      </c>
      <c r="C440" s="53" t="s">
        <v>2863</v>
      </c>
      <c r="D440" s="54" t="s">
        <v>47</v>
      </c>
      <c r="E440" s="55" t="s">
        <v>2029</v>
      </c>
      <c r="F440" s="56" t="s">
        <v>2921</v>
      </c>
      <c r="G440" s="56" t="s">
        <v>2922</v>
      </c>
      <c r="H440" s="56" t="s">
        <v>52</v>
      </c>
      <c r="I440" s="56" t="s">
        <v>2923</v>
      </c>
      <c r="J440" s="57" t="s">
        <v>52</v>
      </c>
      <c r="K440" s="58" t="s">
        <v>2498</v>
      </c>
      <c r="L440" s="3" t="str">
        <f>VLOOKUP(DataExtract[[#This Row],[Technician]],'Technician List'!$A:$B,2,FALSE)</f>
        <v>C M, Saravanan</v>
      </c>
      <c r="M440" s="59">
        <f>DATEVALUE(TEXT(DataExtract[[#This Row],[Completed Time]], "MM/DD/YYYY"))</f>
        <v>45691</v>
      </c>
      <c r="N440" s="60">
        <f t="shared" ca="1" si="7"/>
        <v>0.81600076856481008</v>
      </c>
      <c r="O440" s="60">
        <f ca="1">COUNTIFS(DataExtract[Technician],DataExtract[[#This Row],[Technician]], DataExtract[Random], "&lt;="&amp;DataExtract[[#This Row],[Random]])</f>
        <v>69</v>
      </c>
    </row>
    <row r="441" spans="1:15" ht="26.45">
      <c r="A441" s="51" t="s">
        <v>2053</v>
      </c>
      <c r="B441" s="52" t="s">
        <v>2924</v>
      </c>
      <c r="C441" s="53" t="s">
        <v>2055</v>
      </c>
      <c r="D441" s="54" t="s">
        <v>47</v>
      </c>
      <c r="E441" s="55" t="s">
        <v>2021</v>
      </c>
      <c r="F441" s="56" t="s">
        <v>2658</v>
      </c>
      <c r="G441" s="56" t="s">
        <v>2925</v>
      </c>
      <c r="H441" s="56" t="s">
        <v>52</v>
      </c>
      <c r="I441" s="56" t="s">
        <v>2926</v>
      </c>
      <c r="J441" s="57" t="s">
        <v>52</v>
      </c>
      <c r="K441" s="58" t="s">
        <v>510</v>
      </c>
      <c r="L441" s="3" t="str">
        <f>VLOOKUP(DataExtract[[#This Row],[Technician]],'Technician List'!$A:$B,2,FALSE)</f>
        <v>Smith, Sean</v>
      </c>
      <c r="M441" s="59">
        <f>DATEVALUE(TEXT(DataExtract[[#This Row],[Completed Time]], "MM/DD/YYYY"))</f>
        <v>45691</v>
      </c>
      <c r="N441" s="60">
        <f t="shared" ca="1" si="7"/>
        <v>0.160706368367175</v>
      </c>
      <c r="O441" s="60">
        <f ca="1">COUNTIFS(DataExtract[Technician],DataExtract[[#This Row],[Technician]], DataExtract[Random], "&lt;="&amp;DataExtract[[#This Row],[Random]])</f>
        <v>12</v>
      </c>
    </row>
    <row r="442" spans="1:15" ht="26.45">
      <c r="A442" s="51" t="s">
        <v>2927</v>
      </c>
      <c r="B442" s="52" t="s">
        <v>2928</v>
      </c>
      <c r="C442" s="53" t="s">
        <v>2929</v>
      </c>
      <c r="D442" s="54" t="s">
        <v>47</v>
      </c>
      <c r="E442" s="55" t="s">
        <v>2841</v>
      </c>
      <c r="F442" s="56" t="s">
        <v>2930</v>
      </c>
      <c r="G442" s="56" t="s">
        <v>2931</v>
      </c>
      <c r="H442" s="56" t="s">
        <v>52</v>
      </c>
      <c r="I442" s="56" t="s">
        <v>2932</v>
      </c>
      <c r="J442" s="57" t="s">
        <v>52</v>
      </c>
      <c r="K442" s="58" t="s">
        <v>2822</v>
      </c>
      <c r="L442" s="3" t="str">
        <f>VLOOKUP(DataExtract[[#This Row],[Technician]],'Technician List'!$A:$B,2,FALSE)</f>
        <v>Smith, Sean</v>
      </c>
      <c r="M442" s="59">
        <f>DATEVALUE(TEXT(DataExtract[[#This Row],[Completed Time]], "MM/DD/YYYY"))</f>
        <v>45691</v>
      </c>
      <c r="N442" s="60">
        <f t="shared" ca="1" si="7"/>
        <v>0.61653970592063145</v>
      </c>
      <c r="O442" s="60">
        <f ca="1">COUNTIFS(DataExtract[Technician],DataExtract[[#This Row],[Technician]], DataExtract[Random], "&lt;="&amp;DataExtract[[#This Row],[Random]])</f>
        <v>44</v>
      </c>
    </row>
    <row r="443" spans="1:15" ht="26.45">
      <c r="A443" s="51" t="s">
        <v>2933</v>
      </c>
      <c r="B443" s="52" t="s">
        <v>2934</v>
      </c>
      <c r="C443" s="53" t="s">
        <v>2012</v>
      </c>
      <c r="D443" s="54" t="s">
        <v>47</v>
      </c>
      <c r="E443" s="55" t="s">
        <v>1511</v>
      </c>
      <c r="F443" s="56" t="s">
        <v>2935</v>
      </c>
      <c r="G443" s="56" t="s">
        <v>2936</v>
      </c>
      <c r="H443" s="56" t="s">
        <v>52</v>
      </c>
      <c r="I443" s="56" t="s">
        <v>2937</v>
      </c>
      <c r="J443" s="57" t="s">
        <v>52</v>
      </c>
      <c r="K443" s="58" t="s">
        <v>2897</v>
      </c>
      <c r="L443" s="3" t="str">
        <f>VLOOKUP(DataExtract[[#This Row],[Technician]],'Technician List'!$A:$B,2,FALSE)</f>
        <v>C M, Saravanan</v>
      </c>
      <c r="M443" s="59">
        <f>DATEVALUE(TEXT(DataExtract[[#This Row],[Completed Time]], "MM/DD/YYYY"))</f>
        <v>45691</v>
      </c>
      <c r="N443" s="60">
        <f t="shared" ca="1" si="7"/>
        <v>0.47065595721203779</v>
      </c>
      <c r="O443" s="60">
        <f ca="1">COUNTIFS(DataExtract[Technician],DataExtract[[#This Row],[Technician]], DataExtract[Random], "&lt;="&amp;DataExtract[[#This Row],[Random]])</f>
        <v>56</v>
      </c>
    </row>
    <row r="444" spans="1:15" ht="26.45">
      <c r="A444" s="51" t="s">
        <v>2938</v>
      </c>
      <c r="B444" s="52" t="s">
        <v>2939</v>
      </c>
      <c r="C444" s="53" t="s">
        <v>2012</v>
      </c>
      <c r="D444" s="54" t="s">
        <v>47</v>
      </c>
      <c r="E444" s="55" t="s">
        <v>775</v>
      </c>
      <c r="F444" s="56" t="s">
        <v>2940</v>
      </c>
      <c r="G444" s="56" t="s">
        <v>2941</v>
      </c>
      <c r="H444" s="56" t="s">
        <v>41</v>
      </c>
      <c r="I444" s="56" t="s">
        <v>2942</v>
      </c>
      <c r="J444" s="57" t="s">
        <v>52</v>
      </c>
      <c r="K444" s="58" t="s">
        <v>2943</v>
      </c>
      <c r="L444" s="3" t="str">
        <f>VLOOKUP(DataExtract[[#This Row],[Technician]],'Technician List'!$A:$B,2,FALSE)</f>
        <v>Sinha, Mahesh</v>
      </c>
      <c r="M444" s="59">
        <f>DATEVALUE(TEXT(DataExtract[[#This Row],[Completed Time]], "MM/DD/YYYY"))</f>
        <v>45694</v>
      </c>
      <c r="N444" s="60">
        <f t="shared" ca="1" si="7"/>
        <v>0.78273286877765491</v>
      </c>
      <c r="O444" s="60">
        <f ca="1">COUNTIFS(DataExtract[Technician],DataExtract[[#This Row],[Technician]], DataExtract[Random], "&lt;="&amp;DataExtract[[#This Row],[Random]])</f>
        <v>73</v>
      </c>
    </row>
    <row r="445" spans="1:15" ht="26.45">
      <c r="A445" s="51" t="s">
        <v>2944</v>
      </c>
      <c r="B445" s="52" t="s">
        <v>2945</v>
      </c>
      <c r="C445" s="53" t="s">
        <v>2946</v>
      </c>
      <c r="D445" s="54" t="s">
        <v>57</v>
      </c>
      <c r="E445" s="55" t="s">
        <v>73</v>
      </c>
      <c r="F445" s="56" t="s">
        <v>2947</v>
      </c>
      <c r="G445" s="56" t="s">
        <v>2948</v>
      </c>
      <c r="H445" s="56" t="s">
        <v>41</v>
      </c>
      <c r="I445" s="56" t="s">
        <v>1736</v>
      </c>
      <c r="J445" s="57" t="s">
        <v>52</v>
      </c>
      <c r="K445" s="58" t="s">
        <v>2949</v>
      </c>
      <c r="L445" s="3" t="str">
        <f>VLOOKUP(DataExtract[[#This Row],[Technician]],'Technician List'!$A:$B,2,FALSE)</f>
        <v>Sanjuan, Sonja</v>
      </c>
      <c r="M445" s="59">
        <f>DATEVALUE(TEXT(DataExtract[[#This Row],[Completed Time]], "MM/DD/YYYY"))</f>
        <v>45692</v>
      </c>
      <c r="N445" s="60">
        <f t="shared" ca="1" si="7"/>
        <v>0.32066574986711449</v>
      </c>
      <c r="O445" s="60">
        <f ca="1">COUNTIFS(DataExtract[Technician],DataExtract[[#This Row],[Technician]], DataExtract[Random], "&lt;="&amp;DataExtract[[#This Row],[Random]])</f>
        <v>21</v>
      </c>
    </row>
    <row r="446" spans="1:15" ht="26.45">
      <c r="A446" s="51" t="s">
        <v>2950</v>
      </c>
      <c r="B446" s="52" t="s">
        <v>2951</v>
      </c>
      <c r="C446" s="53" t="s">
        <v>2952</v>
      </c>
      <c r="D446" s="54" t="s">
        <v>47</v>
      </c>
      <c r="E446" s="55" t="s">
        <v>1991</v>
      </c>
      <c r="F446" s="56" t="s">
        <v>2953</v>
      </c>
      <c r="G446" s="56" t="s">
        <v>2954</v>
      </c>
      <c r="H446" s="56" t="s">
        <v>52</v>
      </c>
      <c r="I446" s="56" t="s">
        <v>2955</v>
      </c>
      <c r="J446" s="57" t="s">
        <v>52</v>
      </c>
      <c r="K446" s="58" t="s">
        <v>2956</v>
      </c>
      <c r="L446" s="3" t="str">
        <f>VLOOKUP(DataExtract[[#This Row],[Technician]],'Technician List'!$A:$B,2,FALSE)</f>
        <v>Sinha, Mahesh</v>
      </c>
      <c r="M446" s="59">
        <f>DATEVALUE(TEXT(DataExtract[[#This Row],[Completed Time]], "MM/DD/YYYY"))</f>
        <v>45691</v>
      </c>
      <c r="N446" s="60">
        <f t="shared" ca="1" si="7"/>
        <v>0.61783416577907579</v>
      </c>
      <c r="O446" s="60">
        <f ca="1">COUNTIFS(DataExtract[Technician],DataExtract[[#This Row],[Technician]], DataExtract[Random], "&lt;="&amp;DataExtract[[#This Row],[Random]])</f>
        <v>38</v>
      </c>
    </row>
    <row r="447" spans="1:15" ht="26.45">
      <c r="A447" s="51" t="s">
        <v>2957</v>
      </c>
      <c r="B447" s="52" t="s">
        <v>2958</v>
      </c>
      <c r="C447" s="53" t="s">
        <v>2959</v>
      </c>
      <c r="D447" s="54" t="s">
        <v>47</v>
      </c>
      <c r="E447" s="55" t="s">
        <v>1049</v>
      </c>
      <c r="F447" s="56" t="s">
        <v>2634</v>
      </c>
      <c r="G447" s="56" t="s">
        <v>2960</v>
      </c>
      <c r="H447" s="56" t="s">
        <v>52</v>
      </c>
      <c r="I447" s="56" t="s">
        <v>2961</v>
      </c>
      <c r="J447" s="57" t="s">
        <v>52</v>
      </c>
      <c r="K447" s="58" t="s">
        <v>2962</v>
      </c>
      <c r="L447" s="3" t="str">
        <f>VLOOKUP(DataExtract[[#This Row],[Technician]],'Technician List'!$A:$B,2,FALSE)</f>
        <v>C M, Saravanan</v>
      </c>
      <c r="M447" s="59">
        <f>DATEVALUE(TEXT(DataExtract[[#This Row],[Completed Time]], "MM/DD/YYYY"))</f>
        <v>45691</v>
      </c>
      <c r="N447" s="60">
        <f t="shared" ca="1" si="7"/>
        <v>0.82309936953233942</v>
      </c>
      <c r="O447" s="60">
        <f ca="1">COUNTIFS(DataExtract[Technician],DataExtract[[#This Row],[Technician]], DataExtract[Random], "&lt;="&amp;DataExtract[[#This Row],[Random]])</f>
        <v>107</v>
      </c>
    </row>
    <row r="448" spans="1:15" ht="39.6">
      <c r="A448" s="51" t="s">
        <v>2963</v>
      </c>
      <c r="B448" s="52" t="s">
        <v>2964</v>
      </c>
      <c r="C448" s="53" t="s">
        <v>2965</v>
      </c>
      <c r="D448" s="54" t="s">
        <v>47</v>
      </c>
      <c r="E448" s="55" t="s">
        <v>2029</v>
      </c>
      <c r="F448" s="56" t="s">
        <v>2966</v>
      </c>
      <c r="G448" s="56" t="s">
        <v>2967</v>
      </c>
      <c r="H448" s="56" t="s">
        <v>52</v>
      </c>
      <c r="I448" s="56" t="s">
        <v>2968</v>
      </c>
      <c r="J448" s="57" t="s">
        <v>52</v>
      </c>
      <c r="K448" s="58" t="s">
        <v>2969</v>
      </c>
      <c r="L448" s="3" t="str">
        <f>VLOOKUP(DataExtract[[#This Row],[Technician]],'Technician List'!$A:$B,2,FALSE)</f>
        <v>C M, Saravanan</v>
      </c>
      <c r="M448" s="59">
        <f>DATEVALUE(TEXT(DataExtract[[#This Row],[Completed Time]], "MM/DD/YYYY"))</f>
        <v>45694</v>
      </c>
      <c r="N448" s="60">
        <f t="shared" ca="1" si="7"/>
        <v>0.24444061727326083</v>
      </c>
      <c r="O448" s="60">
        <f ca="1">COUNTIFS(DataExtract[Technician],DataExtract[[#This Row],[Technician]], DataExtract[Random], "&lt;="&amp;DataExtract[[#This Row],[Random]])</f>
        <v>22</v>
      </c>
    </row>
    <row r="449" spans="1:15" ht="26.45">
      <c r="A449" s="51" t="s">
        <v>2970</v>
      </c>
      <c r="B449" s="52" t="s">
        <v>2971</v>
      </c>
      <c r="C449" s="53" t="s">
        <v>2972</v>
      </c>
      <c r="D449" s="54" t="s">
        <v>47</v>
      </c>
      <c r="E449" s="55" t="s">
        <v>577</v>
      </c>
      <c r="F449" s="56" t="s">
        <v>2930</v>
      </c>
      <c r="G449" s="56" t="s">
        <v>2973</v>
      </c>
      <c r="H449" s="56" t="s">
        <v>52</v>
      </c>
      <c r="I449" s="56" t="s">
        <v>2974</v>
      </c>
      <c r="J449" s="57" t="s">
        <v>52</v>
      </c>
      <c r="K449" s="58" t="s">
        <v>2962</v>
      </c>
      <c r="L449" s="3" t="str">
        <f>VLOOKUP(DataExtract[[#This Row],[Technician]],'Technician List'!$A:$B,2,FALSE)</f>
        <v>C M, Saravanan</v>
      </c>
      <c r="M449" s="59">
        <f>DATEVALUE(TEXT(DataExtract[[#This Row],[Completed Time]], "MM/DD/YYYY"))</f>
        <v>45691</v>
      </c>
      <c r="N449" s="60">
        <f t="shared" ca="1" si="7"/>
        <v>0.48771631224577805</v>
      </c>
      <c r="O449" s="60">
        <f ca="1">COUNTIFS(DataExtract[Technician],DataExtract[[#This Row],[Technician]], DataExtract[Random], "&lt;="&amp;DataExtract[[#This Row],[Random]])</f>
        <v>33</v>
      </c>
    </row>
    <row r="450" spans="1:15" ht="26.45">
      <c r="A450" s="51" t="s">
        <v>2975</v>
      </c>
      <c r="B450" s="52" t="s">
        <v>2976</v>
      </c>
      <c r="C450" s="53" t="s">
        <v>1604</v>
      </c>
      <c r="D450" s="54" t="s">
        <v>47</v>
      </c>
      <c r="E450" s="55" t="s">
        <v>2029</v>
      </c>
      <c r="F450" s="56" t="s">
        <v>2977</v>
      </c>
      <c r="G450" s="56" t="s">
        <v>2978</v>
      </c>
      <c r="H450" s="56" t="s">
        <v>52</v>
      </c>
      <c r="I450" s="56" t="s">
        <v>2979</v>
      </c>
      <c r="J450" s="57" t="s">
        <v>52</v>
      </c>
      <c r="K450" s="58" t="s">
        <v>2980</v>
      </c>
      <c r="L450" s="3" t="str">
        <f>VLOOKUP(DataExtract[[#This Row],[Technician]],'Technician List'!$A:$B,2,FALSE)</f>
        <v>C M, Saravanan</v>
      </c>
      <c r="M450" s="59">
        <f>DATEVALUE(TEXT(DataExtract[[#This Row],[Completed Time]], "MM/DD/YYYY"))</f>
        <v>45691</v>
      </c>
      <c r="N450" s="60">
        <f t="shared" ca="1" si="7"/>
        <v>0.72542041875884633</v>
      </c>
      <c r="O450" s="60">
        <f ca="1">COUNTIFS(DataExtract[Technician],DataExtract[[#This Row],[Technician]], DataExtract[Random], "&lt;="&amp;DataExtract[[#This Row],[Random]])</f>
        <v>59</v>
      </c>
    </row>
    <row r="451" spans="1:15" ht="26.45">
      <c r="A451" s="51" t="s">
        <v>2981</v>
      </c>
      <c r="B451" s="52" t="s">
        <v>2982</v>
      </c>
      <c r="C451" s="53" t="s">
        <v>2983</v>
      </c>
      <c r="D451" s="54" t="s">
        <v>47</v>
      </c>
      <c r="E451" s="55" t="s">
        <v>692</v>
      </c>
      <c r="F451" s="56" t="s">
        <v>2984</v>
      </c>
      <c r="G451" s="56" t="s">
        <v>2985</v>
      </c>
      <c r="H451" s="56" t="s">
        <v>52</v>
      </c>
      <c r="I451" s="56" t="s">
        <v>2986</v>
      </c>
      <c r="J451" s="57" t="s">
        <v>52</v>
      </c>
      <c r="K451" s="58" t="s">
        <v>2987</v>
      </c>
      <c r="L451" s="3" t="str">
        <f>VLOOKUP(DataExtract[[#This Row],[Technician]],'Technician List'!$A:$B,2,FALSE)</f>
        <v>C M, Saravanan</v>
      </c>
      <c r="M451" s="59">
        <f>DATEVALUE(TEXT(DataExtract[[#This Row],[Completed Time]], "MM/DD/YYYY"))</f>
        <v>45705</v>
      </c>
      <c r="N451" s="60">
        <f t="shared" ref="N451:N514" ca="1" si="8">RAND()</f>
        <v>0.72934443160881202</v>
      </c>
      <c r="O451" s="60">
        <f ca="1">COUNTIFS(DataExtract[Technician],DataExtract[[#This Row],[Technician]], DataExtract[Random], "&lt;="&amp;DataExtract[[#This Row],[Random]])</f>
        <v>88</v>
      </c>
    </row>
    <row r="452" spans="1:15" ht="26.45">
      <c r="A452" s="51" t="s">
        <v>2988</v>
      </c>
      <c r="B452" s="52" t="s">
        <v>2989</v>
      </c>
      <c r="C452" s="53" t="s">
        <v>2990</v>
      </c>
      <c r="D452" s="54" t="s">
        <v>47</v>
      </c>
      <c r="E452" s="55" t="s">
        <v>2841</v>
      </c>
      <c r="F452" s="56" t="s">
        <v>510</v>
      </c>
      <c r="G452" s="56" t="s">
        <v>2991</v>
      </c>
      <c r="H452" s="56" t="s">
        <v>52</v>
      </c>
      <c r="I452" s="56" t="s">
        <v>2992</v>
      </c>
      <c r="J452" s="57" t="s">
        <v>52</v>
      </c>
      <c r="K452" s="58" t="s">
        <v>2993</v>
      </c>
      <c r="L452" s="3" t="str">
        <f>VLOOKUP(DataExtract[[#This Row],[Technician]],'Technician List'!$A:$B,2,FALSE)</f>
        <v>Smith, Sean</v>
      </c>
      <c r="M452" s="59">
        <f>DATEVALUE(TEXT(DataExtract[[#This Row],[Completed Time]], "MM/DD/YYYY"))</f>
        <v>45692</v>
      </c>
      <c r="N452" s="60">
        <f t="shared" ca="1" si="8"/>
        <v>0.58313903071253015</v>
      </c>
      <c r="O452" s="60">
        <f ca="1">COUNTIFS(DataExtract[Technician],DataExtract[[#This Row],[Technician]], DataExtract[Random], "&lt;="&amp;DataExtract[[#This Row],[Random]])</f>
        <v>41</v>
      </c>
    </row>
    <row r="453" spans="1:15" ht="26.45">
      <c r="A453" s="51" t="s">
        <v>1770</v>
      </c>
      <c r="B453" s="52" t="s">
        <v>2994</v>
      </c>
      <c r="C453" s="53" t="s">
        <v>2995</v>
      </c>
      <c r="D453" s="54" t="s">
        <v>47</v>
      </c>
      <c r="E453" s="55" t="s">
        <v>1437</v>
      </c>
      <c r="F453" s="56" t="s">
        <v>2996</v>
      </c>
      <c r="G453" s="56" t="s">
        <v>2997</v>
      </c>
      <c r="H453" s="56" t="s">
        <v>52</v>
      </c>
      <c r="I453" s="56" t="s">
        <v>2998</v>
      </c>
      <c r="J453" s="57" t="s">
        <v>52</v>
      </c>
      <c r="K453" s="58" t="s">
        <v>2999</v>
      </c>
      <c r="L453" s="3" t="str">
        <f>VLOOKUP(DataExtract[[#This Row],[Technician]],'Technician List'!$A:$B,2,FALSE)</f>
        <v>Sanjuan, Sonja</v>
      </c>
      <c r="M453" s="59">
        <f>DATEVALUE(TEXT(DataExtract[[#This Row],[Completed Time]], "MM/DD/YYYY"))</f>
        <v>45693</v>
      </c>
      <c r="N453" s="60">
        <f t="shared" ca="1" si="8"/>
        <v>0.60530389530342155</v>
      </c>
      <c r="O453" s="60">
        <f ca="1">COUNTIFS(DataExtract[Technician],DataExtract[[#This Row],[Technician]], DataExtract[Random], "&lt;="&amp;DataExtract[[#This Row],[Random]])</f>
        <v>8</v>
      </c>
    </row>
    <row r="454" spans="1:15" ht="26.45">
      <c r="A454" s="51" t="s">
        <v>3000</v>
      </c>
      <c r="B454" s="52" t="s">
        <v>3001</v>
      </c>
      <c r="C454" s="53" t="s">
        <v>2800</v>
      </c>
      <c r="D454" s="54" t="s">
        <v>47</v>
      </c>
      <c r="E454" s="55" t="s">
        <v>1998</v>
      </c>
      <c r="F454" s="56" t="s">
        <v>2720</v>
      </c>
      <c r="G454" s="56" t="s">
        <v>3002</v>
      </c>
      <c r="H454" s="56" t="s">
        <v>52</v>
      </c>
      <c r="I454" s="56" t="s">
        <v>3003</v>
      </c>
      <c r="J454" s="57" t="s">
        <v>52</v>
      </c>
      <c r="K454" s="58" t="s">
        <v>3004</v>
      </c>
      <c r="L454" s="3" t="str">
        <f>VLOOKUP(DataExtract[[#This Row],[Technician]],'Technician List'!$A:$B,2,FALSE)</f>
        <v>Baldwin, Sharon</v>
      </c>
      <c r="M454" s="59">
        <f>DATEVALUE(TEXT(DataExtract[[#This Row],[Completed Time]], "MM/DD/YYYY"))</f>
        <v>45694</v>
      </c>
      <c r="N454" s="60">
        <f t="shared" ca="1" si="8"/>
        <v>0.36614948689158422</v>
      </c>
      <c r="O454" s="60">
        <f ca="1">COUNTIFS(DataExtract[Technician],DataExtract[[#This Row],[Technician]], DataExtract[Random], "&lt;="&amp;DataExtract[[#This Row],[Random]])</f>
        <v>19</v>
      </c>
    </row>
    <row r="455" spans="1:15" ht="26.45">
      <c r="A455" s="51" t="s">
        <v>3005</v>
      </c>
      <c r="B455" s="52" t="s">
        <v>3006</v>
      </c>
      <c r="C455" s="53" t="s">
        <v>3007</v>
      </c>
      <c r="D455" s="54" t="s">
        <v>47</v>
      </c>
      <c r="E455" s="55" t="s">
        <v>377</v>
      </c>
      <c r="F455" s="56" t="s">
        <v>3008</v>
      </c>
      <c r="G455" s="56" t="s">
        <v>3009</v>
      </c>
      <c r="H455" s="56" t="s">
        <v>41</v>
      </c>
      <c r="I455" s="56" t="s">
        <v>3010</v>
      </c>
      <c r="J455" s="57" t="s">
        <v>52</v>
      </c>
      <c r="K455" s="58" t="s">
        <v>3011</v>
      </c>
      <c r="L455" s="3" t="str">
        <f>VLOOKUP(DataExtract[[#This Row],[Technician]],'Technician List'!$A:$B,2,FALSE)</f>
        <v>Sanjuan, Sonja</v>
      </c>
      <c r="M455" s="59">
        <f>DATEVALUE(TEXT(DataExtract[[#This Row],[Completed Time]], "MM/DD/YYYY"))</f>
        <v>45693</v>
      </c>
      <c r="N455" s="60">
        <f t="shared" ca="1" si="8"/>
        <v>0.73808687530332073</v>
      </c>
      <c r="O455" s="60">
        <f ca="1">COUNTIFS(DataExtract[Technician],DataExtract[[#This Row],[Technician]], DataExtract[Random], "&lt;="&amp;DataExtract[[#This Row],[Random]])</f>
        <v>45</v>
      </c>
    </row>
    <row r="456" spans="1:15" ht="26.45">
      <c r="A456" s="51" t="s">
        <v>3012</v>
      </c>
      <c r="B456" s="52" t="s">
        <v>3013</v>
      </c>
      <c r="C456" s="53" t="s">
        <v>3014</v>
      </c>
      <c r="D456" s="54" t="s">
        <v>47</v>
      </c>
      <c r="E456" s="55" t="s">
        <v>1002</v>
      </c>
      <c r="F456" s="56" t="s">
        <v>3015</v>
      </c>
      <c r="G456" s="56" t="s">
        <v>3016</v>
      </c>
      <c r="H456" s="56" t="s">
        <v>41</v>
      </c>
      <c r="I456" s="56" t="s">
        <v>3017</v>
      </c>
      <c r="J456" s="57" t="s">
        <v>52</v>
      </c>
      <c r="K456" s="58" t="s">
        <v>3018</v>
      </c>
      <c r="L456" s="3" t="str">
        <f>VLOOKUP(DataExtract[[#This Row],[Technician]],'Technician List'!$A:$B,2,FALSE)</f>
        <v>Sinha, Mahesh</v>
      </c>
      <c r="M456" s="59">
        <f>DATEVALUE(TEXT(DataExtract[[#This Row],[Completed Time]], "MM/DD/YYYY"))</f>
        <v>45691</v>
      </c>
      <c r="N456" s="60">
        <f t="shared" ca="1" si="8"/>
        <v>0.85265427766284141</v>
      </c>
      <c r="O456" s="60">
        <f ca="1">COUNTIFS(DataExtract[Technician],DataExtract[[#This Row],[Technician]], DataExtract[Random], "&lt;="&amp;DataExtract[[#This Row],[Random]])</f>
        <v>137</v>
      </c>
    </row>
    <row r="457" spans="1:15" ht="26.45">
      <c r="A457" s="51" t="s">
        <v>3019</v>
      </c>
      <c r="B457" s="52" t="s">
        <v>3020</v>
      </c>
      <c r="C457" s="53" t="s">
        <v>3021</v>
      </c>
      <c r="D457" s="54" t="s">
        <v>47</v>
      </c>
      <c r="E457" s="55" t="s">
        <v>802</v>
      </c>
      <c r="F457" s="56" t="s">
        <v>3022</v>
      </c>
      <c r="G457" s="56" t="s">
        <v>2263</v>
      </c>
      <c r="H457" s="56" t="s">
        <v>52</v>
      </c>
      <c r="I457" s="56" t="s">
        <v>3023</v>
      </c>
      <c r="J457" s="57" t="s">
        <v>52</v>
      </c>
      <c r="K457" s="58" t="s">
        <v>3024</v>
      </c>
      <c r="L457" s="3" t="str">
        <f>VLOOKUP(DataExtract[[#This Row],[Technician]],'Technician List'!$A:$B,2,FALSE)</f>
        <v>Sinha, Mahesh</v>
      </c>
      <c r="M457" s="59">
        <f>DATEVALUE(TEXT(DataExtract[[#This Row],[Completed Time]], "MM/DD/YYYY"))</f>
        <v>45691</v>
      </c>
      <c r="N457" s="60">
        <f t="shared" ca="1" si="8"/>
        <v>0.95918781043141699</v>
      </c>
      <c r="O457" s="60">
        <f ca="1">COUNTIFS(DataExtract[Technician],DataExtract[[#This Row],[Technician]], DataExtract[Random], "&lt;="&amp;DataExtract[[#This Row],[Random]])</f>
        <v>106</v>
      </c>
    </row>
    <row r="458" spans="1:15" ht="26.45">
      <c r="A458" s="51" t="s">
        <v>3025</v>
      </c>
      <c r="B458" s="52" t="s">
        <v>3026</v>
      </c>
      <c r="C458" s="53" t="s">
        <v>3027</v>
      </c>
      <c r="D458" s="54" t="s">
        <v>47</v>
      </c>
      <c r="E458" s="55" t="s">
        <v>103</v>
      </c>
      <c r="F458" s="56" t="s">
        <v>3028</v>
      </c>
      <c r="G458" s="56" t="s">
        <v>3029</v>
      </c>
      <c r="H458" s="56" t="s">
        <v>52</v>
      </c>
      <c r="I458" s="56" t="s">
        <v>3030</v>
      </c>
      <c r="J458" s="57" t="s">
        <v>52</v>
      </c>
      <c r="K458" s="58" t="s">
        <v>3031</v>
      </c>
      <c r="L458" s="3" t="str">
        <f>VLOOKUP(DataExtract[[#This Row],[Technician]],'Technician List'!$A:$B,2,FALSE)</f>
        <v>Sinha, Mahesh</v>
      </c>
      <c r="M458" s="59">
        <f>DATEVALUE(TEXT(DataExtract[[#This Row],[Completed Time]], "MM/DD/YYYY"))</f>
        <v>45691</v>
      </c>
      <c r="N458" s="60">
        <f t="shared" ca="1" si="8"/>
        <v>0.60014420483895048</v>
      </c>
      <c r="O458" s="60">
        <f ca="1">COUNTIFS(DataExtract[Technician],DataExtract[[#This Row],[Technician]], DataExtract[Random], "&lt;="&amp;DataExtract[[#This Row],[Random]])</f>
        <v>46</v>
      </c>
    </row>
    <row r="459" spans="1:15" ht="26.45">
      <c r="A459" s="51" t="s">
        <v>3032</v>
      </c>
      <c r="B459" s="52" t="s">
        <v>3033</v>
      </c>
      <c r="C459" s="53" t="s">
        <v>2814</v>
      </c>
      <c r="D459" s="54" t="s">
        <v>47</v>
      </c>
      <c r="E459" s="55" t="s">
        <v>547</v>
      </c>
      <c r="F459" s="56" t="s">
        <v>3034</v>
      </c>
      <c r="G459" s="56" t="s">
        <v>3035</v>
      </c>
      <c r="H459" s="56" t="s">
        <v>52</v>
      </c>
      <c r="I459" s="56" t="s">
        <v>3036</v>
      </c>
      <c r="J459" s="57" t="s">
        <v>52</v>
      </c>
      <c r="K459" s="58" t="s">
        <v>2039</v>
      </c>
      <c r="L459" s="3" t="str">
        <f>VLOOKUP(DataExtract[[#This Row],[Technician]],'Technician List'!$A:$B,2,FALSE)</f>
        <v>Sanjuan, Sonja</v>
      </c>
      <c r="M459" s="59">
        <f>DATEVALUE(TEXT(DataExtract[[#This Row],[Completed Time]], "MM/DD/YYYY"))</f>
        <v>45691</v>
      </c>
      <c r="N459" s="60">
        <f t="shared" ca="1" si="8"/>
        <v>0.3272343804908231</v>
      </c>
      <c r="O459" s="60">
        <f ca="1">COUNTIFS(DataExtract[Technician],DataExtract[[#This Row],[Technician]], DataExtract[Random], "&lt;="&amp;DataExtract[[#This Row],[Random]])</f>
        <v>20</v>
      </c>
    </row>
    <row r="460" spans="1:15" ht="26.45">
      <c r="A460" s="51" t="s">
        <v>3037</v>
      </c>
      <c r="B460" s="52" t="s">
        <v>3038</v>
      </c>
      <c r="C460" s="53" t="s">
        <v>3039</v>
      </c>
      <c r="D460" s="54" t="s">
        <v>47</v>
      </c>
      <c r="E460" s="55" t="s">
        <v>692</v>
      </c>
      <c r="F460" s="56" t="s">
        <v>3040</v>
      </c>
      <c r="G460" s="56" t="s">
        <v>3041</v>
      </c>
      <c r="H460" s="56" t="s">
        <v>52</v>
      </c>
      <c r="I460" s="56" t="s">
        <v>3042</v>
      </c>
      <c r="J460" s="57" t="s">
        <v>52</v>
      </c>
      <c r="K460" s="58" t="s">
        <v>3043</v>
      </c>
      <c r="L460" s="3" t="str">
        <f>VLOOKUP(DataExtract[[#This Row],[Technician]],'Technician List'!$A:$B,2,FALSE)</f>
        <v>C M, Saravanan</v>
      </c>
      <c r="M460" s="59">
        <f>DATEVALUE(TEXT(DataExtract[[#This Row],[Completed Time]], "MM/DD/YYYY"))</f>
        <v>45691</v>
      </c>
      <c r="N460" s="60">
        <f t="shared" ca="1" si="8"/>
        <v>0.45969353207096386</v>
      </c>
      <c r="O460" s="60">
        <f ca="1">COUNTIFS(DataExtract[Technician],DataExtract[[#This Row],[Technician]], DataExtract[Random], "&lt;="&amp;DataExtract[[#This Row],[Random]])</f>
        <v>53</v>
      </c>
    </row>
    <row r="461" spans="1:15" ht="26.45">
      <c r="A461" s="51" t="s">
        <v>3044</v>
      </c>
      <c r="B461" s="52" t="s">
        <v>3045</v>
      </c>
      <c r="C461" s="53" t="s">
        <v>3046</v>
      </c>
      <c r="D461" s="54" t="s">
        <v>321</v>
      </c>
      <c r="E461" s="55" t="s">
        <v>2719</v>
      </c>
      <c r="F461" s="56" t="s">
        <v>2627</v>
      </c>
      <c r="G461" s="56" t="s">
        <v>3047</v>
      </c>
      <c r="H461" s="56" t="s">
        <v>52</v>
      </c>
      <c r="I461" s="56" t="s">
        <v>3048</v>
      </c>
      <c r="J461" s="57" t="s">
        <v>52</v>
      </c>
      <c r="K461" s="58" t="s">
        <v>2760</v>
      </c>
      <c r="L461" s="3" t="str">
        <f>VLOOKUP(DataExtract[[#This Row],[Technician]],'Technician List'!$A:$B,2,FALSE)</f>
        <v>Paul, Kimberly</v>
      </c>
      <c r="M461" s="59">
        <f>DATEVALUE(TEXT(DataExtract[[#This Row],[Completed Time]], "MM/DD/YYYY"))</f>
        <v>45691</v>
      </c>
      <c r="N461" s="60">
        <f t="shared" ca="1" si="8"/>
        <v>0.47346503744913526</v>
      </c>
      <c r="O461" s="60">
        <f ca="1">COUNTIFS(DataExtract[Technician],DataExtract[[#This Row],[Technician]], DataExtract[Random], "&lt;="&amp;DataExtract[[#This Row],[Random]])</f>
        <v>9</v>
      </c>
    </row>
    <row r="462" spans="1:15" ht="26.45">
      <c r="A462" s="51" t="s">
        <v>3049</v>
      </c>
      <c r="B462" s="52" t="s">
        <v>3050</v>
      </c>
      <c r="C462" s="53" t="s">
        <v>3051</v>
      </c>
      <c r="D462" s="54" t="s">
        <v>47</v>
      </c>
      <c r="E462" s="55" t="s">
        <v>1132</v>
      </c>
      <c r="F462" s="56" t="s">
        <v>2562</v>
      </c>
      <c r="G462" s="56" t="s">
        <v>2563</v>
      </c>
      <c r="H462" s="56" t="s">
        <v>52</v>
      </c>
      <c r="I462" s="56" t="s">
        <v>2564</v>
      </c>
      <c r="J462" s="57" t="s">
        <v>52</v>
      </c>
      <c r="K462" s="58" t="s">
        <v>3052</v>
      </c>
      <c r="L462" s="3" t="str">
        <f>VLOOKUP(DataExtract[[#This Row],[Technician]],'Technician List'!$A:$B,2,FALSE)</f>
        <v>Smith, Sean</v>
      </c>
      <c r="M462" s="59">
        <f>DATEVALUE(TEXT(DataExtract[[#This Row],[Completed Time]], "MM/DD/YYYY"))</f>
        <v>45691</v>
      </c>
      <c r="N462" s="60">
        <f t="shared" ca="1" si="8"/>
        <v>0.10269232247663718</v>
      </c>
      <c r="O462" s="60">
        <f ca="1">COUNTIFS(DataExtract[Technician],DataExtract[[#This Row],[Technician]], DataExtract[Random], "&lt;="&amp;DataExtract[[#This Row],[Random]])</f>
        <v>5</v>
      </c>
    </row>
    <row r="463" spans="1:15" ht="26.45">
      <c r="A463" s="51" t="s">
        <v>3053</v>
      </c>
      <c r="B463" s="52" t="s">
        <v>3054</v>
      </c>
      <c r="C463" s="53" t="s">
        <v>2214</v>
      </c>
      <c r="D463" s="54" t="s">
        <v>47</v>
      </c>
      <c r="E463" s="55" t="s">
        <v>555</v>
      </c>
      <c r="F463" s="56" t="s">
        <v>2095</v>
      </c>
      <c r="G463" s="56" t="s">
        <v>3055</v>
      </c>
      <c r="H463" s="56" t="s">
        <v>52</v>
      </c>
      <c r="I463" s="56" t="s">
        <v>3056</v>
      </c>
      <c r="J463" s="57" t="s">
        <v>52</v>
      </c>
      <c r="K463" s="58" t="s">
        <v>3057</v>
      </c>
      <c r="L463" s="3" t="str">
        <f>VLOOKUP(DataExtract[[#This Row],[Technician]],'Technician List'!$A:$B,2,FALSE)</f>
        <v>Baldwin, Sharon</v>
      </c>
      <c r="M463" s="59">
        <f>DATEVALUE(TEXT(DataExtract[[#This Row],[Completed Time]], "MM/DD/YYYY"))</f>
        <v>45691</v>
      </c>
      <c r="N463" s="60">
        <f t="shared" ca="1" si="8"/>
        <v>0.83261041492503729</v>
      </c>
      <c r="O463" s="60">
        <f ca="1">COUNTIFS(DataExtract[Technician],DataExtract[[#This Row],[Technician]], DataExtract[Random], "&lt;="&amp;DataExtract[[#This Row],[Random]])</f>
        <v>17</v>
      </c>
    </row>
    <row r="464" spans="1:15" ht="26.45">
      <c r="A464" s="51" t="s">
        <v>85</v>
      </c>
      <c r="B464" s="52" t="s">
        <v>3058</v>
      </c>
      <c r="C464" s="53" t="s">
        <v>3059</v>
      </c>
      <c r="D464" s="54" t="s">
        <v>47</v>
      </c>
      <c r="E464" s="55" t="s">
        <v>48</v>
      </c>
      <c r="F464" s="56" t="s">
        <v>1791</v>
      </c>
      <c r="G464" s="56" t="s">
        <v>3060</v>
      </c>
      <c r="H464" s="56" t="s">
        <v>52</v>
      </c>
      <c r="I464" s="56" t="s">
        <v>3061</v>
      </c>
      <c r="J464" s="57" t="s">
        <v>52</v>
      </c>
      <c r="K464" s="58" t="s">
        <v>1981</v>
      </c>
      <c r="L464" s="3" t="str">
        <f>VLOOKUP(DataExtract[[#This Row],[Technician]],'Technician List'!$A:$B,2,FALSE)</f>
        <v>C M, Saravanan</v>
      </c>
      <c r="M464" s="59">
        <f>DATEVALUE(TEXT(DataExtract[[#This Row],[Completed Time]], "MM/DD/YYYY"))</f>
        <v>45692</v>
      </c>
      <c r="N464" s="60">
        <f t="shared" ca="1" si="8"/>
        <v>0.51329435063848194</v>
      </c>
      <c r="O464" s="60">
        <f ca="1">COUNTIFS(DataExtract[Technician],DataExtract[[#This Row],[Technician]], DataExtract[Random], "&lt;="&amp;DataExtract[[#This Row],[Random]])</f>
        <v>40</v>
      </c>
    </row>
    <row r="465" spans="1:15" ht="26.45">
      <c r="A465" s="51" t="s">
        <v>3062</v>
      </c>
      <c r="B465" s="52" t="s">
        <v>3063</v>
      </c>
      <c r="C465" s="53" t="s">
        <v>3064</v>
      </c>
      <c r="D465" s="54" t="s">
        <v>47</v>
      </c>
      <c r="E465" s="55" t="s">
        <v>708</v>
      </c>
      <c r="F465" s="56" t="s">
        <v>3065</v>
      </c>
      <c r="G465" s="56" t="s">
        <v>3066</v>
      </c>
      <c r="H465" s="56" t="s">
        <v>52</v>
      </c>
      <c r="I465" s="56" t="s">
        <v>3067</v>
      </c>
      <c r="J465" s="57" t="s">
        <v>52</v>
      </c>
      <c r="K465" s="58" t="s">
        <v>3068</v>
      </c>
      <c r="L465" s="3" t="str">
        <f>VLOOKUP(DataExtract[[#This Row],[Technician]],'Technician List'!$A:$B,2,FALSE)</f>
        <v>Smith, Sean</v>
      </c>
      <c r="M465" s="59">
        <f>DATEVALUE(TEXT(DataExtract[[#This Row],[Completed Time]], "MM/DD/YYYY"))</f>
        <v>45691</v>
      </c>
      <c r="N465" s="60">
        <f t="shared" ca="1" si="8"/>
        <v>0.94718034500281145</v>
      </c>
      <c r="O465" s="60">
        <f ca="1">COUNTIFS(DataExtract[Technician],DataExtract[[#This Row],[Technician]], DataExtract[Random], "&lt;="&amp;DataExtract[[#This Row],[Random]])</f>
        <v>49</v>
      </c>
    </row>
    <row r="466" spans="1:15" ht="26.45">
      <c r="A466" s="51" t="s">
        <v>3069</v>
      </c>
      <c r="B466" s="52" t="s">
        <v>3070</v>
      </c>
      <c r="C466" s="53" t="s">
        <v>1297</v>
      </c>
      <c r="D466" s="54" t="s">
        <v>47</v>
      </c>
      <c r="E466" s="55" t="s">
        <v>708</v>
      </c>
      <c r="F466" s="56" t="s">
        <v>3071</v>
      </c>
      <c r="G466" s="56" t="s">
        <v>3072</v>
      </c>
      <c r="H466" s="56" t="s">
        <v>52</v>
      </c>
      <c r="I466" s="56" t="s">
        <v>3073</v>
      </c>
      <c r="J466" s="57" t="s">
        <v>52</v>
      </c>
      <c r="K466" s="58" t="s">
        <v>3074</v>
      </c>
      <c r="L466" s="3" t="str">
        <f>VLOOKUP(DataExtract[[#This Row],[Technician]],'Technician List'!$A:$B,2,FALSE)</f>
        <v>Smith, Sean</v>
      </c>
      <c r="M466" s="59">
        <f>DATEVALUE(TEXT(DataExtract[[#This Row],[Completed Time]], "MM/DD/YYYY"))</f>
        <v>45691</v>
      </c>
      <c r="N466" s="60">
        <f t="shared" ca="1" si="8"/>
        <v>0.44287196734619105</v>
      </c>
      <c r="O466" s="60">
        <f ca="1">COUNTIFS(DataExtract[Technician],DataExtract[[#This Row],[Technician]], DataExtract[Random], "&lt;="&amp;DataExtract[[#This Row],[Random]])</f>
        <v>21</v>
      </c>
    </row>
    <row r="467" spans="1:15" ht="26.45">
      <c r="A467" s="51" t="s">
        <v>3075</v>
      </c>
      <c r="B467" s="52" t="s">
        <v>3076</v>
      </c>
      <c r="C467" s="53" t="s">
        <v>3077</v>
      </c>
      <c r="D467" s="54" t="s">
        <v>47</v>
      </c>
      <c r="E467" s="55" t="s">
        <v>48</v>
      </c>
      <c r="F467" s="56" t="s">
        <v>3078</v>
      </c>
      <c r="G467" s="56" t="s">
        <v>3079</v>
      </c>
      <c r="H467" s="56" t="s">
        <v>41</v>
      </c>
      <c r="I467" s="56" t="s">
        <v>3080</v>
      </c>
      <c r="J467" s="57" t="s">
        <v>52</v>
      </c>
      <c r="K467" s="58" t="s">
        <v>3081</v>
      </c>
      <c r="L467" s="3" t="str">
        <f>VLOOKUP(DataExtract[[#This Row],[Technician]],'Technician List'!$A:$B,2,FALSE)</f>
        <v>C M, Saravanan</v>
      </c>
      <c r="M467" s="59">
        <f>DATEVALUE(TEXT(DataExtract[[#This Row],[Completed Time]], "MM/DD/YYYY"))</f>
        <v>45694</v>
      </c>
      <c r="N467" s="60">
        <f t="shared" ca="1" si="8"/>
        <v>0.57210883624532949</v>
      </c>
      <c r="O467" s="60">
        <f ca="1">COUNTIFS(DataExtract[Technician],DataExtract[[#This Row],[Technician]], DataExtract[Random], "&lt;="&amp;DataExtract[[#This Row],[Random]])</f>
        <v>44</v>
      </c>
    </row>
    <row r="468" spans="1:15" ht="26.45">
      <c r="A468" s="51" t="s">
        <v>3082</v>
      </c>
      <c r="B468" s="52" t="s">
        <v>3083</v>
      </c>
      <c r="C468" s="53" t="s">
        <v>3084</v>
      </c>
      <c r="D468" s="54" t="s">
        <v>47</v>
      </c>
      <c r="E468" s="55" t="s">
        <v>1402</v>
      </c>
      <c r="F468" s="56" t="s">
        <v>3085</v>
      </c>
      <c r="G468" s="56" t="s">
        <v>3086</v>
      </c>
      <c r="H468" s="56" t="s">
        <v>52</v>
      </c>
      <c r="I468" s="56" t="s">
        <v>3087</v>
      </c>
      <c r="J468" s="57" t="s">
        <v>52</v>
      </c>
      <c r="K468" s="58" t="s">
        <v>2556</v>
      </c>
      <c r="L468" s="3" t="str">
        <f>VLOOKUP(DataExtract[[#This Row],[Technician]],'Technician List'!$A:$B,2,FALSE)</f>
        <v>Sinha, Mahesh</v>
      </c>
      <c r="M468" s="59">
        <f>DATEVALUE(TEXT(DataExtract[[#This Row],[Completed Time]], "MM/DD/YYYY"))</f>
        <v>45691</v>
      </c>
      <c r="N468" s="60">
        <f t="shared" ca="1" si="8"/>
        <v>0.82313982305932976</v>
      </c>
      <c r="O468" s="60">
        <f ca="1">COUNTIFS(DataExtract[Technician],DataExtract[[#This Row],[Technician]], DataExtract[Random], "&lt;="&amp;DataExtract[[#This Row],[Random]])</f>
        <v>68</v>
      </c>
    </row>
    <row r="469" spans="1:15" ht="26.45">
      <c r="A469" s="51" t="s">
        <v>3088</v>
      </c>
      <c r="B469" s="52" t="s">
        <v>3089</v>
      </c>
      <c r="C469" s="53" t="s">
        <v>3084</v>
      </c>
      <c r="D469" s="54" t="s">
        <v>47</v>
      </c>
      <c r="E469" s="55" t="s">
        <v>2013</v>
      </c>
      <c r="F469" s="56" t="s">
        <v>3090</v>
      </c>
      <c r="G469" s="56" t="s">
        <v>3091</v>
      </c>
      <c r="H469" s="56" t="s">
        <v>52</v>
      </c>
      <c r="I469" s="56" t="s">
        <v>3092</v>
      </c>
      <c r="J469" s="57" t="s">
        <v>52</v>
      </c>
      <c r="K469" s="58" t="s">
        <v>3093</v>
      </c>
      <c r="L469" s="3" t="str">
        <f>VLOOKUP(DataExtract[[#This Row],[Technician]],'Technician List'!$A:$B,2,FALSE)</f>
        <v>Sinha, Mahesh</v>
      </c>
      <c r="M469" s="59">
        <f>DATEVALUE(TEXT(DataExtract[[#This Row],[Completed Time]], "MM/DD/YYYY"))</f>
        <v>45691</v>
      </c>
      <c r="N469" s="60">
        <f t="shared" ca="1" si="8"/>
        <v>0.13557593853419725</v>
      </c>
      <c r="O469" s="60">
        <f ca="1">COUNTIFS(DataExtract[Technician],DataExtract[[#This Row],[Technician]], DataExtract[Random], "&lt;="&amp;DataExtract[[#This Row],[Random]])</f>
        <v>25</v>
      </c>
    </row>
    <row r="470" spans="1:15" ht="26.45">
      <c r="A470" s="51" t="s">
        <v>3094</v>
      </c>
      <c r="B470" s="52" t="s">
        <v>3095</v>
      </c>
      <c r="C470" s="53" t="s">
        <v>2013</v>
      </c>
      <c r="D470" s="54" t="s">
        <v>47</v>
      </c>
      <c r="E470" s="55" t="s">
        <v>2013</v>
      </c>
      <c r="F470" s="56" t="s">
        <v>3096</v>
      </c>
      <c r="G470" s="56" t="s">
        <v>3097</v>
      </c>
      <c r="H470" s="56" t="s">
        <v>52</v>
      </c>
      <c r="I470" s="56" t="s">
        <v>3098</v>
      </c>
      <c r="J470" s="57" t="s">
        <v>52</v>
      </c>
      <c r="K470" s="58" t="s">
        <v>3099</v>
      </c>
      <c r="L470" s="3" t="str">
        <f>VLOOKUP(DataExtract[[#This Row],[Technician]],'Technician List'!$A:$B,2,FALSE)</f>
        <v>Sinha, Mahesh</v>
      </c>
      <c r="M470" s="59">
        <f>DATEVALUE(TEXT(DataExtract[[#This Row],[Completed Time]], "MM/DD/YYYY"))</f>
        <v>45691</v>
      </c>
      <c r="N470" s="60">
        <f t="shared" ca="1" si="8"/>
        <v>0.47694727204375165</v>
      </c>
      <c r="O470" s="60">
        <f ca="1">COUNTIFS(DataExtract[Technician],DataExtract[[#This Row],[Technician]], DataExtract[Random], "&lt;="&amp;DataExtract[[#This Row],[Random]])</f>
        <v>67</v>
      </c>
    </row>
    <row r="471" spans="1:15" ht="26.45">
      <c r="A471" s="51" t="s">
        <v>3100</v>
      </c>
      <c r="B471" s="52" t="s">
        <v>3101</v>
      </c>
      <c r="C471" s="53" t="s">
        <v>2013</v>
      </c>
      <c r="D471" s="54" t="s">
        <v>47</v>
      </c>
      <c r="E471" s="55" t="s">
        <v>2013</v>
      </c>
      <c r="F471" s="56" t="s">
        <v>3102</v>
      </c>
      <c r="G471" s="56" t="s">
        <v>3103</v>
      </c>
      <c r="H471" s="56" t="s">
        <v>52</v>
      </c>
      <c r="I471" s="56" t="s">
        <v>3104</v>
      </c>
      <c r="J471" s="57" t="s">
        <v>52</v>
      </c>
      <c r="K471" s="58" t="s">
        <v>806</v>
      </c>
      <c r="L471" s="3" t="str">
        <f>VLOOKUP(DataExtract[[#This Row],[Technician]],'Technician List'!$A:$B,2,FALSE)</f>
        <v>Sinha, Mahesh</v>
      </c>
      <c r="M471" s="59">
        <f>DATEVALUE(TEXT(DataExtract[[#This Row],[Completed Time]], "MM/DD/YYYY"))</f>
        <v>45691</v>
      </c>
      <c r="N471" s="60">
        <f t="shared" ca="1" si="8"/>
        <v>0.25293525531793504</v>
      </c>
      <c r="O471" s="60">
        <f ca="1">COUNTIFS(DataExtract[Technician],DataExtract[[#This Row],[Technician]], DataExtract[Random], "&lt;="&amp;DataExtract[[#This Row],[Random]])</f>
        <v>40</v>
      </c>
    </row>
    <row r="472" spans="1:15" ht="26.45">
      <c r="A472" s="51" t="s">
        <v>3105</v>
      </c>
      <c r="B472" s="52" t="s">
        <v>3106</v>
      </c>
      <c r="C472" s="53" t="s">
        <v>3107</v>
      </c>
      <c r="D472" s="54" t="s">
        <v>57</v>
      </c>
      <c r="E472" s="55" t="s">
        <v>260</v>
      </c>
      <c r="F472" s="56" t="s">
        <v>2498</v>
      </c>
      <c r="G472" s="56" t="s">
        <v>3108</v>
      </c>
      <c r="H472" s="56" t="s">
        <v>52</v>
      </c>
      <c r="I472" s="56" t="s">
        <v>3109</v>
      </c>
      <c r="J472" s="57" t="s">
        <v>52</v>
      </c>
      <c r="K472" s="58" t="s">
        <v>3110</v>
      </c>
      <c r="L472" s="3" t="str">
        <f>VLOOKUP(DataExtract[[#This Row],[Technician]],'Technician List'!$A:$B,2,FALSE)</f>
        <v>Sanjuan, Sonja</v>
      </c>
      <c r="M472" s="59">
        <f>DATEVALUE(TEXT(DataExtract[[#This Row],[Completed Time]], "MM/DD/YYYY"))</f>
        <v>45691</v>
      </c>
      <c r="N472" s="60">
        <f t="shared" ca="1" si="8"/>
        <v>0.30198676675336267</v>
      </c>
      <c r="O472" s="60">
        <f ca="1">COUNTIFS(DataExtract[Technician],DataExtract[[#This Row],[Technician]], DataExtract[Random], "&lt;="&amp;DataExtract[[#This Row],[Random]])</f>
        <v>9</v>
      </c>
    </row>
    <row r="473" spans="1:15" ht="26.45">
      <c r="A473" s="51" t="s">
        <v>3111</v>
      </c>
      <c r="B473" s="52" t="s">
        <v>3112</v>
      </c>
      <c r="C473" s="53" t="s">
        <v>3113</v>
      </c>
      <c r="D473" s="54" t="s">
        <v>47</v>
      </c>
      <c r="E473" s="55" t="s">
        <v>347</v>
      </c>
      <c r="F473" s="56" t="s">
        <v>3114</v>
      </c>
      <c r="G473" s="56" t="s">
        <v>3115</v>
      </c>
      <c r="H473" s="56" t="s">
        <v>52</v>
      </c>
      <c r="I473" s="56" t="s">
        <v>3116</v>
      </c>
      <c r="J473" s="57" t="s">
        <v>52</v>
      </c>
      <c r="K473" s="58" t="s">
        <v>3117</v>
      </c>
      <c r="L473" s="3" t="str">
        <f>VLOOKUP(DataExtract[[#This Row],[Technician]],'Technician List'!$A:$B,2,FALSE)</f>
        <v>C M, Saravanan</v>
      </c>
      <c r="M473" s="59">
        <f>DATEVALUE(TEXT(DataExtract[[#This Row],[Completed Time]], "MM/DD/YYYY"))</f>
        <v>45691</v>
      </c>
      <c r="N473" s="60">
        <f t="shared" ca="1" si="8"/>
        <v>0.80998093303123875</v>
      </c>
      <c r="O473" s="60">
        <f ca="1">COUNTIFS(DataExtract[Technician],DataExtract[[#This Row],[Technician]], DataExtract[Random], "&lt;="&amp;DataExtract[[#This Row],[Random]])</f>
        <v>51</v>
      </c>
    </row>
    <row r="474" spans="1:15" ht="26.45">
      <c r="A474" s="51" t="s">
        <v>3118</v>
      </c>
      <c r="B474" s="52" t="s">
        <v>3119</v>
      </c>
      <c r="C474" s="53" t="s">
        <v>3120</v>
      </c>
      <c r="D474" s="54" t="s">
        <v>47</v>
      </c>
      <c r="E474" s="55" t="s">
        <v>802</v>
      </c>
      <c r="F474" s="56" t="s">
        <v>3121</v>
      </c>
      <c r="G474" s="56" t="s">
        <v>3122</v>
      </c>
      <c r="H474" s="56" t="s">
        <v>52</v>
      </c>
      <c r="I474" s="56" t="s">
        <v>3123</v>
      </c>
      <c r="J474" s="57" t="s">
        <v>52</v>
      </c>
      <c r="K474" s="58" t="s">
        <v>3124</v>
      </c>
      <c r="L474" s="3" t="str">
        <f>VLOOKUP(DataExtract[[#This Row],[Technician]],'Technician List'!$A:$B,2,FALSE)</f>
        <v>Sinha, Mahesh</v>
      </c>
      <c r="M474" s="59">
        <f>DATEVALUE(TEXT(DataExtract[[#This Row],[Completed Time]], "MM/DD/YYYY"))</f>
        <v>45691</v>
      </c>
      <c r="N474" s="60">
        <f t="shared" ca="1" si="8"/>
        <v>0.72577791273907455</v>
      </c>
      <c r="O474" s="60">
        <f ca="1">COUNTIFS(DataExtract[Technician],DataExtract[[#This Row],[Technician]], DataExtract[Random], "&lt;="&amp;DataExtract[[#This Row],[Random]])</f>
        <v>87</v>
      </c>
    </row>
    <row r="475" spans="1:15" ht="26.45">
      <c r="A475" s="51" t="s">
        <v>3125</v>
      </c>
      <c r="B475" s="52" t="s">
        <v>3126</v>
      </c>
      <c r="C475" s="53" t="s">
        <v>3120</v>
      </c>
      <c r="D475" s="54" t="s">
        <v>47</v>
      </c>
      <c r="E475" s="55" t="s">
        <v>802</v>
      </c>
      <c r="F475" s="56" t="s">
        <v>3127</v>
      </c>
      <c r="G475" s="56" t="s">
        <v>3128</v>
      </c>
      <c r="H475" s="56" t="s">
        <v>52</v>
      </c>
      <c r="I475" s="56" t="s">
        <v>3129</v>
      </c>
      <c r="J475" s="57" t="s">
        <v>52</v>
      </c>
      <c r="K475" s="58" t="s">
        <v>3130</v>
      </c>
      <c r="L475" s="3" t="str">
        <f>VLOOKUP(DataExtract[[#This Row],[Technician]],'Technician List'!$A:$B,2,FALSE)</f>
        <v>Sinha, Mahesh</v>
      </c>
      <c r="M475" s="59">
        <f>DATEVALUE(TEXT(DataExtract[[#This Row],[Completed Time]], "MM/DD/YYYY"))</f>
        <v>45691</v>
      </c>
      <c r="N475" s="60">
        <f t="shared" ca="1" si="8"/>
        <v>0.7543216713085521</v>
      </c>
      <c r="O475" s="60">
        <f ca="1">COUNTIFS(DataExtract[Technician],DataExtract[[#This Row],[Technician]], DataExtract[Random], "&lt;="&amp;DataExtract[[#This Row],[Random]])</f>
        <v>89</v>
      </c>
    </row>
    <row r="476" spans="1:15" ht="26.45">
      <c r="A476" s="51" t="s">
        <v>3131</v>
      </c>
      <c r="B476" s="52" t="s">
        <v>3132</v>
      </c>
      <c r="C476" s="53" t="s">
        <v>3133</v>
      </c>
      <c r="D476" s="54" t="s">
        <v>47</v>
      </c>
      <c r="E476" s="55" t="s">
        <v>1002</v>
      </c>
      <c r="F476" s="56" t="s">
        <v>3134</v>
      </c>
      <c r="G476" s="56" t="s">
        <v>3028</v>
      </c>
      <c r="H476" s="56" t="s">
        <v>52</v>
      </c>
      <c r="I476" s="56" t="s">
        <v>3135</v>
      </c>
      <c r="J476" s="57" t="s">
        <v>52</v>
      </c>
      <c r="K476" s="58" t="s">
        <v>3136</v>
      </c>
      <c r="L476" s="3" t="str">
        <f>VLOOKUP(DataExtract[[#This Row],[Technician]],'Technician List'!$A:$B,2,FALSE)</f>
        <v>Sinha, Mahesh</v>
      </c>
      <c r="M476" s="59">
        <f>DATEVALUE(TEXT(DataExtract[[#This Row],[Completed Time]], "MM/DD/YYYY"))</f>
        <v>45691</v>
      </c>
      <c r="N476" s="60">
        <f t="shared" ca="1" si="8"/>
        <v>0.41531479567544105</v>
      </c>
      <c r="O476" s="60">
        <f ca="1">COUNTIFS(DataExtract[Technician],DataExtract[[#This Row],[Technician]], DataExtract[Random], "&lt;="&amp;DataExtract[[#This Row],[Random]])</f>
        <v>63</v>
      </c>
    </row>
    <row r="477" spans="1:15" ht="26.45">
      <c r="A477" s="51" t="s">
        <v>3137</v>
      </c>
      <c r="B477" s="52" t="s">
        <v>3138</v>
      </c>
      <c r="C477" s="53" t="s">
        <v>727</v>
      </c>
      <c r="D477" s="54" t="s">
        <v>47</v>
      </c>
      <c r="E477" s="55" t="s">
        <v>631</v>
      </c>
      <c r="F477" s="56" t="s">
        <v>3139</v>
      </c>
      <c r="G477" s="56" t="s">
        <v>3140</v>
      </c>
      <c r="H477" s="56" t="s">
        <v>52</v>
      </c>
      <c r="I477" s="56" t="s">
        <v>3141</v>
      </c>
      <c r="J477" s="57" t="s">
        <v>52</v>
      </c>
      <c r="K477" s="58" t="s">
        <v>3142</v>
      </c>
      <c r="L477" s="3" t="str">
        <f>VLOOKUP(DataExtract[[#This Row],[Technician]],'Technician List'!$A:$B,2,FALSE)</f>
        <v>C M, Saravanan</v>
      </c>
      <c r="M477" s="59">
        <f>DATEVALUE(TEXT(DataExtract[[#This Row],[Completed Time]], "MM/DD/YYYY"))</f>
        <v>45691</v>
      </c>
      <c r="N477" s="60">
        <f t="shared" ca="1" si="8"/>
        <v>0.19132582890508332</v>
      </c>
      <c r="O477" s="60">
        <f ca="1">COUNTIFS(DataExtract[Technician],DataExtract[[#This Row],[Technician]], DataExtract[Random], "&lt;="&amp;DataExtract[[#This Row],[Random]])</f>
        <v>5</v>
      </c>
    </row>
    <row r="478" spans="1:15" ht="26.45">
      <c r="A478" s="51" t="s">
        <v>3143</v>
      </c>
      <c r="B478" s="52" t="s">
        <v>3144</v>
      </c>
      <c r="C478" s="53" t="s">
        <v>3145</v>
      </c>
      <c r="D478" s="54" t="s">
        <v>47</v>
      </c>
      <c r="E478" s="55" t="s">
        <v>1002</v>
      </c>
      <c r="F478" s="56" t="s">
        <v>3146</v>
      </c>
      <c r="G478" s="56" t="s">
        <v>3147</v>
      </c>
      <c r="H478" s="56" t="s">
        <v>52</v>
      </c>
      <c r="I478" s="56" t="s">
        <v>3148</v>
      </c>
      <c r="J478" s="57" t="s">
        <v>52</v>
      </c>
      <c r="K478" s="58" t="s">
        <v>696</v>
      </c>
      <c r="L478" s="3" t="str">
        <f>VLOOKUP(DataExtract[[#This Row],[Technician]],'Technician List'!$A:$B,2,FALSE)</f>
        <v>Sinha, Mahesh</v>
      </c>
      <c r="M478" s="59">
        <f>DATEVALUE(TEXT(DataExtract[[#This Row],[Completed Time]], "MM/DD/YYYY"))</f>
        <v>45691</v>
      </c>
      <c r="N478" s="60">
        <f t="shared" ca="1" si="8"/>
        <v>0.67461666846470481</v>
      </c>
      <c r="O478" s="60">
        <f ca="1">COUNTIFS(DataExtract[Technician],DataExtract[[#This Row],[Technician]], DataExtract[Random], "&lt;="&amp;DataExtract[[#This Row],[Random]])</f>
        <v>103</v>
      </c>
    </row>
    <row r="479" spans="1:15" ht="26.45">
      <c r="A479" s="51" t="s">
        <v>3149</v>
      </c>
      <c r="B479" s="52" t="s">
        <v>3150</v>
      </c>
      <c r="C479" s="53" t="s">
        <v>3151</v>
      </c>
      <c r="D479" s="54" t="s">
        <v>47</v>
      </c>
      <c r="E479" s="55" t="s">
        <v>692</v>
      </c>
      <c r="F479" s="56" t="s">
        <v>3152</v>
      </c>
      <c r="G479" s="56" t="s">
        <v>3153</v>
      </c>
      <c r="H479" s="56" t="s">
        <v>52</v>
      </c>
      <c r="I479" s="56" t="s">
        <v>3154</v>
      </c>
      <c r="J479" s="57" t="s">
        <v>52</v>
      </c>
      <c r="K479" s="58" t="s">
        <v>3155</v>
      </c>
      <c r="L479" s="3" t="str">
        <f>VLOOKUP(DataExtract[[#This Row],[Technician]],'Technician List'!$A:$B,2,FALSE)</f>
        <v>C M, Saravanan</v>
      </c>
      <c r="M479" s="59">
        <f>DATEVALUE(TEXT(DataExtract[[#This Row],[Completed Time]], "MM/DD/YYYY"))</f>
        <v>45691</v>
      </c>
      <c r="N479" s="60">
        <f t="shared" ca="1" si="8"/>
        <v>0.62094274086680512</v>
      </c>
      <c r="O479" s="60">
        <f ca="1">COUNTIFS(DataExtract[Technician],DataExtract[[#This Row],[Technician]], DataExtract[Random], "&lt;="&amp;DataExtract[[#This Row],[Random]])</f>
        <v>72</v>
      </c>
    </row>
    <row r="480" spans="1:15" ht="26.45">
      <c r="A480" s="51" t="s">
        <v>3156</v>
      </c>
      <c r="B480" s="52" t="s">
        <v>3157</v>
      </c>
      <c r="C480" s="53" t="s">
        <v>3158</v>
      </c>
      <c r="D480" s="54" t="s">
        <v>47</v>
      </c>
      <c r="E480" s="55" t="s">
        <v>2021</v>
      </c>
      <c r="F480" s="56" t="s">
        <v>3159</v>
      </c>
      <c r="G480" s="56" t="s">
        <v>3160</v>
      </c>
      <c r="H480" s="56" t="s">
        <v>52</v>
      </c>
      <c r="I480" s="56" t="s">
        <v>3161</v>
      </c>
      <c r="J480" s="57" t="s">
        <v>52</v>
      </c>
      <c r="K480" s="58" t="s">
        <v>2138</v>
      </c>
      <c r="L480" s="3" t="str">
        <f>VLOOKUP(DataExtract[[#This Row],[Technician]],'Technician List'!$A:$B,2,FALSE)</f>
        <v>Smith, Sean</v>
      </c>
      <c r="M480" s="59">
        <f>DATEVALUE(TEXT(DataExtract[[#This Row],[Completed Time]], "MM/DD/YYYY"))</f>
        <v>45691</v>
      </c>
      <c r="N480" s="60">
        <f t="shared" ca="1" si="8"/>
        <v>0.73124637323647712</v>
      </c>
      <c r="O480" s="60">
        <f ca="1">COUNTIFS(DataExtract[Technician],DataExtract[[#This Row],[Technician]], DataExtract[Random], "&lt;="&amp;DataExtract[[#This Row],[Random]])</f>
        <v>45</v>
      </c>
    </row>
    <row r="481" spans="1:15" ht="26.45">
      <c r="A481" s="51" t="s">
        <v>3162</v>
      </c>
      <c r="B481" s="52" t="s">
        <v>3163</v>
      </c>
      <c r="C481" s="53" t="s">
        <v>546</v>
      </c>
      <c r="D481" s="54" t="s">
        <v>47</v>
      </c>
      <c r="E481" s="55" t="s">
        <v>547</v>
      </c>
      <c r="F481" s="56" t="s">
        <v>3164</v>
      </c>
      <c r="G481" s="56" t="s">
        <v>3165</v>
      </c>
      <c r="H481" s="56" t="s">
        <v>52</v>
      </c>
      <c r="I481" s="56" t="s">
        <v>3166</v>
      </c>
      <c r="J481" s="57" t="s">
        <v>52</v>
      </c>
      <c r="K481" s="58" t="s">
        <v>3167</v>
      </c>
      <c r="L481" s="3" t="str">
        <f>VLOOKUP(DataExtract[[#This Row],[Technician]],'Technician List'!$A:$B,2,FALSE)</f>
        <v>Sanjuan, Sonja</v>
      </c>
      <c r="M481" s="59">
        <f>DATEVALUE(TEXT(DataExtract[[#This Row],[Completed Time]], "MM/DD/YYYY"))</f>
        <v>45691</v>
      </c>
      <c r="N481" s="60">
        <f t="shared" ca="1" si="8"/>
        <v>0.82144831890768977</v>
      </c>
      <c r="O481" s="60">
        <f ca="1">COUNTIFS(DataExtract[Technician],DataExtract[[#This Row],[Technician]], DataExtract[Random], "&lt;="&amp;DataExtract[[#This Row],[Random]])</f>
        <v>55</v>
      </c>
    </row>
    <row r="482" spans="1:15" ht="39.6">
      <c r="A482" s="51" t="s">
        <v>3168</v>
      </c>
      <c r="B482" s="52" t="s">
        <v>3169</v>
      </c>
      <c r="C482" s="53" t="s">
        <v>1658</v>
      </c>
      <c r="D482" s="54" t="s">
        <v>47</v>
      </c>
      <c r="E482" s="55" t="s">
        <v>162</v>
      </c>
      <c r="F482" s="56" t="s">
        <v>3170</v>
      </c>
      <c r="G482" s="56" t="s">
        <v>3171</v>
      </c>
      <c r="H482" s="56" t="s">
        <v>41</v>
      </c>
      <c r="I482" s="56" t="s">
        <v>3172</v>
      </c>
      <c r="J482" s="57" t="s">
        <v>52</v>
      </c>
      <c r="K482" s="58" t="s">
        <v>3173</v>
      </c>
      <c r="L482" s="3" t="str">
        <f>VLOOKUP(DataExtract[[#This Row],[Technician]],'Technician List'!$A:$B,2,FALSE)</f>
        <v>Smith, Sean</v>
      </c>
      <c r="M482" s="59">
        <f>DATEVALUE(TEXT(DataExtract[[#This Row],[Completed Time]], "MM/DD/YYYY"))</f>
        <v>45692</v>
      </c>
      <c r="N482" s="60">
        <f t="shared" ca="1" si="8"/>
        <v>0.19924887866844021</v>
      </c>
      <c r="O482" s="60">
        <f ca="1">COUNTIFS(DataExtract[Technician],DataExtract[[#This Row],[Technician]], DataExtract[Random], "&lt;="&amp;DataExtract[[#This Row],[Random]])</f>
        <v>2</v>
      </c>
    </row>
    <row r="483" spans="1:15" ht="26.45">
      <c r="A483" s="51" t="s">
        <v>3174</v>
      </c>
      <c r="B483" s="52" t="s">
        <v>3175</v>
      </c>
      <c r="C483" s="53" t="s">
        <v>2561</v>
      </c>
      <c r="D483" s="54" t="s">
        <v>47</v>
      </c>
      <c r="E483" s="55" t="s">
        <v>1503</v>
      </c>
      <c r="F483" s="56" t="s">
        <v>3176</v>
      </c>
      <c r="G483" s="56" t="s">
        <v>3177</v>
      </c>
      <c r="H483" s="56" t="s">
        <v>52</v>
      </c>
      <c r="I483" s="56" t="s">
        <v>3178</v>
      </c>
      <c r="J483" s="57" t="s">
        <v>52</v>
      </c>
      <c r="K483" s="58" t="s">
        <v>3179</v>
      </c>
      <c r="L483" s="3" t="str">
        <f>VLOOKUP(DataExtract[[#This Row],[Technician]],'Technician List'!$A:$B,2,FALSE)</f>
        <v>C M, Saravanan</v>
      </c>
      <c r="M483" s="59">
        <f>DATEVALUE(TEXT(DataExtract[[#This Row],[Completed Time]], "MM/DD/YYYY"))</f>
        <v>45691</v>
      </c>
      <c r="N483" s="60">
        <f t="shared" ca="1" si="8"/>
        <v>0.29510133373405023</v>
      </c>
      <c r="O483" s="60">
        <f ca="1">COUNTIFS(DataExtract[Technician],DataExtract[[#This Row],[Technician]], DataExtract[Random], "&lt;="&amp;DataExtract[[#This Row],[Random]])</f>
        <v>45</v>
      </c>
    </row>
    <row r="484" spans="1:15" ht="26.45">
      <c r="A484" s="51" t="s">
        <v>3180</v>
      </c>
      <c r="B484" s="52" t="s">
        <v>3181</v>
      </c>
      <c r="C484" s="53" t="s">
        <v>3182</v>
      </c>
      <c r="D484" s="54" t="s">
        <v>47</v>
      </c>
      <c r="E484" s="55" t="s">
        <v>2029</v>
      </c>
      <c r="F484" s="56" t="s">
        <v>3183</v>
      </c>
      <c r="G484" s="56" t="s">
        <v>3184</v>
      </c>
      <c r="H484" s="56" t="s">
        <v>52</v>
      </c>
      <c r="I484" s="56" t="s">
        <v>3185</v>
      </c>
      <c r="J484" s="57" t="s">
        <v>52</v>
      </c>
      <c r="K484" s="58" t="s">
        <v>3186</v>
      </c>
      <c r="L484" s="3" t="str">
        <f>VLOOKUP(DataExtract[[#This Row],[Technician]],'Technician List'!$A:$B,2,FALSE)</f>
        <v>C M, Saravanan</v>
      </c>
      <c r="M484" s="59">
        <f>DATEVALUE(TEXT(DataExtract[[#This Row],[Completed Time]], "MM/DD/YYYY"))</f>
        <v>45691</v>
      </c>
      <c r="N484" s="60">
        <f t="shared" ca="1" si="8"/>
        <v>0.24959460433755842</v>
      </c>
      <c r="O484" s="60">
        <f ca="1">COUNTIFS(DataExtract[Technician],DataExtract[[#This Row],[Technician]], DataExtract[Random], "&lt;="&amp;DataExtract[[#This Row],[Random]])</f>
        <v>24</v>
      </c>
    </row>
    <row r="485" spans="1:15" ht="26.45">
      <c r="A485" s="51" t="s">
        <v>3187</v>
      </c>
      <c r="B485" s="52" t="s">
        <v>3188</v>
      </c>
      <c r="C485" s="53" t="s">
        <v>3189</v>
      </c>
      <c r="D485" s="54" t="s">
        <v>321</v>
      </c>
      <c r="E485" s="55" t="s">
        <v>2719</v>
      </c>
      <c r="F485" s="56" t="s">
        <v>3190</v>
      </c>
      <c r="G485" s="56" t="s">
        <v>3191</v>
      </c>
      <c r="H485" s="56" t="s">
        <v>52</v>
      </c>
      <c r="I485" s="56" t="s">
        <v>3192</v>
      </c>
      <c r="J485" s="57" t="s">
        <v>52</v>
      </c>
      <c r="K485" s="58" t="s">
        <v>2421</v>
      </c>
      <c r="L485" s="3" t="str">
        <f>VLOOKUP(DataExtract[[#This Row],[Technician]],'Technician List'!$A:$B,2,FALSE)</f>
        <v>Paul, Kimberly</v>
      </c>
      <c r="M485" s="59">
        <f>DATEVALUE(TEXT(DataExtract[[#This Row],[Completed Time]], "MM/DD/YYYY"))</f>
        <v>45692</v>
      </c>
      <c r="N485" s="60">
        <f t="shared" ca="1" si="8"/>
        <v>0.80234605684209737</v>
      </c>
      <c r="O485" s="60">
        <f ca="1">COUNTIFS(DataExtract[Technician],DataExtract[[#This Row],[Technician]], DataExtract[Random], "&lt;="&amp;DataExtract[[#This Row],[Random]])</f>
        <v>23</v>
      </c>
    </row>
    <row r="486" spans="1:15" ht="26.45">
      <c r="A486" s="51" t="s">
        <v>3193</v>
      </c>
      <c r="B486" s="52" t="s">
        <v>3194</v>
      </c>
      <c r="C486" s="53" t="s">
        <v>3195</v>
      </c>
      <c r="D486" s="54" t="s">
        <v>47</v>
      </c>
      <c r="E486" s="55" t="s">
        <v>391</v>
      </c>
      <c r="F486" s="56" t="s">
        <v>2405</v>
      </c>
      <c r="G486" s="56" t="s">
        <v>3196</v>
      </c>
      <c r="H486" s="56" t="s">
        <v>52</v>
      </c>
      <c r="I486" s="56" t="s">
        <v>3197</v>
      </c>
      <c r="J486" s="57" t="s">
        <v>52</v>
      </c>
      <c r="K486" s="58" t="s">
        <v>3198</v>
      </c>
      <c r="L486" s="3" t="str">
        <f>VLOOKUP(DataExtract[[#This Row],[Technician]],'Technician List'!$A:$B,2,FALSE)</f>
        <v>Sanjuan, Sonja</v>
      </c>
      <c r="M486" s="59">
        <f>DATEVALUE(TEXT(DataExtract[[#This Row],[Completed Time]], "MM/DD/YYYY"))</f>
        <v>45693</v>
      </c>
      <c r="N486" s="60">
        <f t="shared" ca="1" si="8"/>
        <v>0.75704119106875989</v>
      </c>
      <c r="O486" s="60">
        <f ca="1">COUNTIFS(DataExtract[Technician],DataExtract[[#This Row],[Technician]], DataExtract[Random], "&lt;="&amp;DataExtract[[#This Row],[Random]])</f>
        <v>101</v>
      </c>
    </row>
    <row r="487" spans="1:15" ht="26.45">
      <c r="A487" s="51" t="s">
        <v>3199</v>
      </c>
      <c r="B487" s="52" t="s">
        <v>3200</v>
      </c>
      <c r="C487" s="53" t="s">
        <v>3201</v>
      </c>
      <c r="D487" s="54" t="s">
        <v>47</v>
      </c>
      <c r="E487" s="55" t="s">
        <v>2013</v>
      </c>
      <c r="F487" s="56" t="s">
        <v>3202</v>
      </c>
      <c r="G487" s="56" t="s">
        <v>3203</v>
      </c>
      <c r="H487" s="56" t="s">
        <v>52</v>
      </c>
      <c r="I487" s="56" t="s">
        <v>3204</v>
      </c>
      <c r="J487" s="57" t="s">
        <v>52</v>
      </c>
      <c r="K487" s="58" t="s">
        <v>3205</v>
      </c>
      <c r="L487" s="3" t="str">
        <f>VLOOKUP(DataExtract[[#This Row],[Technician]],'Technician List'!$A:$B,2,FALSE)</f>
        <v>Sinha, Mahesh</v>
      </c>
      <c r="M487" s="59">
        <f>DATEVALUE(TEXT(DataExtract[[#This Row],[Completed Time]], "MM/DD/YYYY"))</f>
        <v>45693</v>
      </c>
      <c r="N487" s="60">
        <f t="shared" ca="1" si="8"/>
        <v>0.45071674462801592</v>
      </c>
      <c r="O487" s="60">
        <f ca="1">COUNTIFS(DataExtract[Technician],DataExtract[[#This Row],[Technician]], DataExtract[Random], "&lt;="&amp;DataExtract[[#This Row],[Random]])</f>
        <v>64</v>
      </c>
    </row>
    <row r="488" spans="1:15" ht="26.45">
      <c r="A488" s="51" t="s">
        <v>3206</v>
      </c>
      <c r="B488" s="52" t="s">
        <v>3207</v>
      </c>
      <c r="C488" s="53" t="s">
        <v>2952</v>
      </c>
      <c r="D488" s="54" t="s">
        <v>47</v>
      </c>
      <c r="E488" s="55" t="s">
        <v>631</v>
      </c>
      <c r="F488" s="56" t="s">
        <v>3208</v>
      </c>
      <c r="G488" s="56" t="s">
        <v>3209</v>
      </c>
      <c r="H488" s="56" t="s">
        <v>52</v>
      </c>
      <c r="I488" s="56" t="s">
        <v>991</v>
      </c>
      <c r="J488" s="57" t="s">
        <v>52</v>
      </c>
      <c r="K488" s="58" t="s">
        <v>3210</v>
      </c>
      <c r="L488" s="3" t="str">
        <f>VLOOKUP(DataExtract[[#This Row],[Technician]],'Technician List'!$A:$B,2,FALSE)</f>
        <v>C M, Saravanan</v>
      </c>
      <c r="M488" s="59">
        <f>DATEVALUE(TEXT(DataExtract[[#This Row],[Completed Time]], "MM/DD/YYYY"))</f>
        <v>45690</v>
      </c>
      <c r="N488" s="60">
        <f t="shared" ca="1" si="8"/>
        <v>0.56983415448689823</v>
      </c>
      <c r="O488" s="60">
        <f ca="1">COUNTIFS(DataExtract[Technician],DataExtract[[#This Row],[Technician]], DataExtract[Random], "&lt;="&amp;DataExtract[[#This Row],[Random]])</f>
        <v>22</v>
      </c>
    </row>
    <row r="489" spans="1:15" ht="26.45">
      <c r="A489" s="51" t="s">
        <v>3211</v>
      </c>
      <c r="B489" s="52" t="s">
        <v>3212</v>
      </c>
      <c r="C489" s="53" t="s">
        <v>3213</v>
      </c>
      <c r="D489" s="54" t="s">
        <v>47</v>
      </c>
      <c r="E489" s="55" t="s">
        <v>1837</v>
      </c>
      <c r="F489" s="56" t="s">
        <v>3093</v>
      </c>
      <c r="G489" s="56" t="s">
        <v>3214</v>
      </c>
      <c r="H489" s="56" t="s">
        <v>52</v>
      </c>
      <c r="I489" s="56" t="s">
        <v>3215</v>
      </c>
      <c r="J489" s="57" t="s">
        <v>52</v>
      </c>
      <c r="K489" s="58" t="s">
        <v>3216</v>
      </c>
      <c r="L489" s="3" t="str">
        <f>VLOOKUP(DataExtract[[#This Row],[Technician]],'Technician List'!$A:$B,2,FALSE)</f>
        <v>Sinha, Mahesh</v>
      </c>
      <c r="M489" s="59">
        <f>DATEVALUE(TEXT(DataExtract[[#This Row],[Completed Time]], "MM/DD/YYYY"))</f>
        <v>45691</v>
      </c>
      <c r="N489" s="60">
        <f t="shared" ca="1" si="8"/>
        <v>0.59207759531147131</v>
      </c>
      <c r="O489" s="60">
        <f ca="1">COUNTIFS(DataExtract[Technician],DataExtract[[#This Row],[Technician]], DataExtract[Random], "&lt;="&amp;DataExtract[[#This Row],[Random]])</f>
        <v>31</v>
      </c>
    </row>
    <row r="490" spans="1:15" ht="26.45">
      <c r="A490" s="51" t="s">
        <v>3217</v>
      </c>
      <c r="B490" s="52" t="s">
        <v>3218</v>
      </c>
      <c r="C490" s="53" t="s">
        <v>3219</v>
      </c>
      <c r="D490" s="54" t="s">
        <v>47</v>
      </c>
      <c r="E490" s="55" t="s">
        <v>775</v>
      </c>
      <c r="F490" s="56" t="s">
        <v>3220</v>
      </c>
      <c r="G490" s="56" t="s">
        <v>3221</v>
      </c>
      <c r="H490" s="56" t="s">
        <v>52</v>
      </c>
      <c r="I490" s="56" t="s">
        <v>3222</v>
      </c>
      <c r="J490" s="57" t="s">
        <v>52</v>
      </c>
      <c r="K490" s="58" t="s">
        <v>3223</v>
      </c>
      <c r="L490" s="3" t="str">
        <f>VLOOKUP(DataExtract[[#This Row],[Technician]],'Technician List'!$A:$B,2,FALSE)</f>
        <v>Sinha, Mahesh</v>
      </c>
      <c r="M490" s="59">
        <f>DATEVALUE(TEXT(DataExtract[[#This Row],[Completed Time]], "MM/DD/YYYY"))</f>
        <v>45692</v>
      </c>
      <c r="N490" s="60">
        <f t="shared" ca="1" si="8"/>
        <v>0.63112480278481664</v>
      </c>
      <c r="O490" s="60">
        <f ca="1">COUNTIFS(DataExtract[Technician],DataExtract[[#This Row],[Technician]], DataExtract[Random], "&lt;="&amp;DataExtract[[#This Row],[Random]])</f>
        <v>57</v>
      </c>
    </row>
    <row r="491" spans="1:15" ht="26.45">
      <c r="A491" s="51" t="s">
        <v>3224</v>
      </c>
      <c r="B491" s="52" t="s">
        <v>3225</v>
      </c>
      <c r="C491" s="53" t="s">
        <v>3226</v>
      </c>
      <c r="D491" s="54" t="s">
        <v>37</v>
      </c>
      <c r="E491" s="55" t="s">
        <v>146</v>
      </c>
      <c r="F491" s="56" t="s">
        <v>3227</v>
      </c>
      <c r="G491" s="56" t="s">
        <v>3228</v>
      </c>
      <c r="H491" s="56" t="s">
        <v>52</v>
      </c>
      <c r="I491" s="56" t="s">
        <v>3229</v>
      </c>
      <c r="J491" s="57" t="s">
        <v>52</v>
      </c>
      <c r="K491" s="58" t="s">
        <v>3230</v>
      </c>
      <c r="L491" s="3" t="str">
        <f>VLOOKUP(DataExtract[[#This Row],[Technician]],'Technician List'!$A:$B,2,FALSE)</f>
        <v>Persells, Joe</v>
      </c>
      <c r="M491" s="59">
        <f>DATEVALUE(TEXT(DataExtract[[#This Row],[Completed Time]], "MM/DD/YYYY"))</f>
        <v>45691</v>
      </c>
      <c r="N491" s="60">
        <f t="shared" ca="1" si="8"/>
        <v>0.73176500124929889</v>
      </c>
      <c r="O491" s="60">
        <f ca="1">COUNTIFS(DataExtract[Technician],DataExtract[[#This Row],[Technician]], DataExtract[Random], "&lt;="&amp;DataExtract[[#This Row],[Random]])</f>
        <v>4</v>
      </c>
    </row>
    <row r="492" spans="1:15" ht="26.45">
      <c r="A492" s="51" t="s">
        <v>3231</v>
      </c>
      <c r="B492" s="52" t="s">
        <v>3232</v>
      </c>
      <c r="C492" s="53" t="s">
        <v>3233</v>
      </c>
      <c r="D492" s="54" t="s">
        <v>47</v>
      </c>
      <c r="E492" s="55" t="s">
        <v>2021</v>
      </c>
      <c r="F492" s="56" t="s">
        <v>3234</v>
      </c>
      <c r="G492" s="56" t="s">
        <v>3235</v>
      </c>
      <c r="H492" s="56" t="s">
        <v>52</v>
      </c>
      <c r="I492" s="56" t="s">
        <v>3236</v>
      </c>
      <c r="J492" s="57" t="s">
        <v>52</v>
      </c>
      <c r="K492" s="58" t="s">
        <v>3237</v>
      </c>
      <c r="L492" s="3" t="str">
        <f>VLOOKUP(DataExtract[[#This Row],[Technician]],'Technician List'!$A:$B,2,FALSE)</f>
        <v>Smith, Sean</v>
      </c>
      <c r="M492" s="59">
        <f>DATEVALUE(TEXT(DataExtract[[#This Row],[Completed Time]], "MM/DD/YYYY"))</f>
        <v>45691</v>
      </c>
      <c r="N492" s="60">
        <f t="shared" ca="1" si="8"/>
        <v>5.7609763240849543E-2</v>
      </c>
      <c r="O492" s="60">
        <f ca="1">COUNTIFS(DataExtract[Technician],DataExtract[[#This Row],[Technician]], DataExtract[Random], "&lt;="&amp;DataExtract[[#This Row],[Random]])</f>
        <v>5</v>
      </c>
    </row>
    <row r="493" spans="1:15" ht="52.9">
      <c r="A493" s="51" t="s">
        <v>3238</v>
      </c>
      <c r="B493" s="52" t="s">
        <v>3239</v>
      </c>
      <c r="C493" s="53" t="s">
        <v>3233</v>
      </c>
      <c r="D493" s="54" t="s">
        <v>47</v>
      </c>
      <c r="E493" s="55" t="s">
        <v>2021</v>
      </c>
      <c r="F493" s="56" t="s">
        <v>3240</v>
      </c>
      <c r="G493" s="56" t="s">
        <v>3241</v>
      </c>
      <c r="H493" s="56" t="s">
        <v>52</v>
      </c>
      <c r="I493" s="56" t="s">
        <v>3242</v>
      </c>
      <c r="J493" s="57" t="s">
        <v>52</v>
      </c>
      <c r="K493" s="58" t="s">
        <v>2565</v>
      </c>
      <c r="L493" s="3" t="str">
        <f>VLOOKUP(DataExtract[[#This Row],[Technician]],'Technician List'!$A:$B,2,FALSE)</f>
        <v>Smith, Sean</v>
      </c>
      <c r="M493" s="59">
        <f>DATEVALUE(TEXT(DataExtract[[#This Row],[Completed Time]], "MM/DD/YYYY"))</f>
        <v>45691</v>
      </c>
      <c r="N493" s="60">
        <f t="shared" ca="1" si="8"/>
        <v>0.85284079781176159</v>
      </c>
      <c r="O493" s="60">
        <f ca="1">COUNTIFS(DataExtract[Technician],DataExtract[[#This Row],[Technician]], DataExtract[Random], "&lt;="&amp;DataExtract[[#This Row],[Random]])</f>
        <v>55</v>
      </c>
    </row>
    <row r="494" spans="1:15" ht="26.45">
      <c r="A494" s="51" t="s">
        <v>2514</v>
      </c>
      <c r="B494" s="52" t="s">
        <v>3243</v>
      </c>
      <c r="C494" s="53" t="s">
        <v>3244</v>
      </c>
      <c r="D494" s="54" t="s">
        <v>47</v>
      </c>
      <c r="E494" s="55" t="s">
        <v>1511</v>
      </c>
      <c r="F494" s="56" t="s">
        <v>3245</v>
      </c>
      <c r="G494" s="56" t="s">
        <v>3246</v>
      </c>
      <c r="H494" s="56" t="s">
        <v>52</v>
      </c>
      <c r="I494" s="56" t="s">
        <v>3247</v>
      </c>
      <c r="J494" s="57" t="s">
        <v>52</v>
      </c>
      <c r="K494" s="58" t="s">
        <v>3248</v>
      </c>
      <c r="L494" s="3" t="str">
        <f>VLOOKUP(DataExtract[[#This Row],[Technician]],'Technician List'!$A:$B,2,FALSE)</f>
        <v>C M, Saravanan</v>
      </c>
      <c r="M494" s="59">
        <f>DATEVALUE(TEXT(DataExtract[[#This Row],[Completed Time]], "MM/DD/YYYY"))</f>
        <v>45691</v>
      </c>
      <c r="N494" s="60">
        <f t="shared" ca="1" si="8"/>
        <v>0.78242785362561296</v>
      </c>
      <c r="O494" s="60">
        <f ca="1">COUNTIFS(DataExtract[Technician],DataExtract[[#This Row],[Technician]], DataExtract[Random], "&lt;="&amp;DataExtract[[#This Row],[Random]])</f>
        <v>106</v>
      </c>
    </row>
    <row r="495" spans="1:15" ht="26.45">
      <c r="A495" s="51" t="s">
        <v>3249</v>
      </c>
      <c r="B495" s="52" t="s">
        <v>3250</v>
      </c>
      <c r="C495" s="53" t="s">
        <v>3251</v>
      </c>
      <c r="D495" s="54" t="s">
        <v>47</v>
      </c>
      <c r="E495" s="55" t="s">
        <v>1618</v>
      </c>
      <c r="F495" s="56" t="s">
        <v>2607</v>
      </c>
      <c r="G495" s="56" t="s">
        <v>3252</v>
      </c>
      <c r="H495" s="56" t="s">
        <v>52</v>
      </c>
      <c r="I495" s="56" t="s">
        <v>3253</v>
      </c>
      <c r="J495" s="57" t="s">
        <v>52</v>
      </c>
      <c r="K495" s="58" t="s">
        <v>2897</v>
      </c>
      <c r="L495" s="3" t="str">
        <f>VLOOKUP(DataExtract[[#This Row],[Technician]],'Technician List'!$A:$B,2,FALSE)</f>
        <v>Sanjuan, Sonja</v>
      </c>
      <c r="M495" s="59">
        <f>DATEVALUE(TEXT(DataExtract[[#This Row],[Completed Time]], "MM/DD/YYYY"))</f>
        <v>45691</v>
      </c>
      <c r="N495" s="60">
        <f t="shared" ca="1" si="8"/>
        <v>0.70651531946218049</v>
      </c>
      <c r="O495" s="60">
        <f ca="1">COUNTIFS(DataExtract[Technician],DataExtract[[#This Row],[Technician]], DataExtract[Random], "&lt;="&amp;DataExtract[[#This Row],[Random]])</f>
        <v>35</v>
      </c>
    </row>
    <row r="496" spans="1:15" ht="26.45">
      <c r="A496" s="51" t="s">
        <v>3254</v>
      </c>
      <c r="B496" s="52" t="s">
        <v>3255</v>
      </c>
      <c r="C496" s="53" t="s">
        <v>3256</v>
      </c>
      <c r="D496" s="54" t="s">
        <v>47</v>
      </c>
      <c r="E496" s="55" t="s">
        <v>2121</v>
      </c>
      <c r="F496" s="56" t="s">
        <v>3257</v>
      </c>
      <c r="G496" s="56" t="s">
        <v>1366</v>
      </c>
      <c r="H496" s="56" t="s">
        <v>52</v>
      </c>
      <c r="I496" s="56" t="s">
        <v>3258</v>
      </c>
      <c r="J496" s="57" t="s">
        <v>52</v>
      </c>
      <c r="K496" s="58" t="s">
        <v>3259</v>
      </c>
      <c r="L496" s="3" t="str">
        <f>VLOOKUP(DataExtract[[#This Row],[Technician]],'Technician List'!$A:$B,2,FALSE)</f>
        <v>C M, Saravanan</v>
      </c>
      <c r="M496" s="59">
        <f>DATEVALUE(TEXT(DataExtract[[#This Row],[Completed Time]], "MM/DD/YYYY"))</f>
        <v>45691</v>
      </c>
      <c r="N496" s="60">
        <f t="shared" ca="1" si="8"/>
        <v>0.30562884465636042</v>
      </c>
      <c r="O496" s="60">
        <f ca="1">COUNTIFS(DataExtract[Technician],DataExtract[[#This Row],[Technician]], DataExtract[Random], "&lt;="&amp;DataExtract[[#This Row],[Random]])</f>
        <v>23</v>
      </c>
    </row>
    <row r="497" spans="1:15" ht="26.45">
      <c r="A497" s="51" t="s">
        <v>3260</v>
      </c>
      <c r="B497" s="52" t="s">
        <v>3261</v>
      </c>
      <c r="C497" s="53" t="s">
        <v>1323</v>
      </c>
      <c r="D497" s="54" t="s">
        <v>47</v>
      </c>
      <c r="E497" s="55" t="s">
        <v>2841</v>
      </c>
      <c r="F497" s="56" t="s">
        <v>2682</v>
      </c>
      <c r="G497" s="56" t="s">
        <v>3262</v>
      </c>
      <c r="H497" s="56" t="s">
        <v>52</v>
      </c>
      <c r="I497" s="56" t="s">
        <v>3263</v>
      </c>
      <c r="J497" s="57" t="s">
        <v>52</v>
      </c>
      <c r="K497" s="58" t="s">
        <v>1420</v>
      </c>
      <c r="L497" s="3" t="str">
        <f>VLOOKUP(DataExtract[[#This Row],[Technician]],'Technician List'!$A:$B,2,FALSE)</f>
        <v>Smith, Sean</v>
      </c>
      <c r="M497" s="59">
        <f>DATEVALUE(TEXT(DataExtract[[#This Row],[Completed Time]], "MM/DD/YYYY"))</f>
        <v>45691</v>
      </c>
      <c r="N497" s="60">
        <f t="shared" ca="1" si="8"/>
        <v>0.76976041625375646</v>
      </c>
      <c r="O497" s="60">
        <f ca="1">COUNTIFS(DataExtract[Technician],DataExtract[[#This Row],[Technician]], DataExtract[Random], "&lt;="&amp;DataExtract[[#This Row],[Random]])</f>
        <v>53</v>
      </c>
    </row>
    <row r="498" spans="1:15" ht="26.45">
      <c r="A498" s="51" t="s">
        <v>3264</v>
      </c>
      <c r="B498" s="52" t="s">
        <v>3265</v>
      </c>
      <c r="C498" s="53" t="s">
        <v>3266</v>
      </c>
      <c r="D498" s="54" t="s">
        <v>47</v>
      </c>
      <c r="E498" s="55" t="s">
        <v>2336</v>
      </c>
      <c r="F498" s="56" t="s">
        <v>3267</v>
      </c>
      <c r="G498" s="56" t="s">
        <v>3268</v>
      </c>
      <c r="H498" s="56" t="s">
        <v>52</v>
      </c>
      <c r="I498" s="56" t="s">
        <v>3269</v>
      </c>
      <c r="J498" s="57" t="s">
        <v>52</v>
      </c>
      <c r="K498" s="58" t="s">
        <v>3270</v>
      </c>
      <c r="L498" s="3" t="str">
        <f>VLOOKUP(DataExtract[[#This Row],[Technician]],'Technician List'!$A:$B,2,FALSE)</f>
        <v>C M, Saravanan</v>
      </c>
      <c r="M498" s="59">
        <f>DATEVALUE(TEXT(DataExtract[[#This Row],[Completed Time]], "MM/DD/YYYY"))</f>
        <v>45694</v>
      </c>
      <c r="N498" s="60">
        <f t="shared" ca="1" si="8"/>
        <v>0.4273782909143824</v>
      </c>
      <c r="O498" s="60">
        <f ca="1">COUNTIFS(DataExtract[Technician],DataExtract[[#This Row],[Technician]], DataExtract[Random], "&lt;="&amp;DataExtract[[#This Row],[Random]])</f>
        <v>36</v>
      </c>
    </row>
    <row r="499" spans="1:15" ht="26.45">
      <c r="A499" s="51" t="s">
        <v>3271</v>
      </c>
      <c r="B499" s="52" t="s">
        <v>3272</v>
      </c>
      <c r="C499" s="53" t="s">
        <v>3273</v>
      </c>
      <c r="D499" s="54" t="s">
        <v>47</v>
      </c>
      <c r="E499" s="55" t="s">
        <v>1991</v>
      </c>
      <c r="F499" s="56" t="s">
        <v>2326</v>
      </c>
      <c r="G499" s="56" t="s">
        <v>3274</v>
      </c>
      <c r="H499" s="56" t="s">
        <v>52</v>
      </c>
      <c r="I499" s="56" t="s">
        <v>3275</v>
      </c>
      <c r="J499" s="57" t="s">
        <v>52</v>
      </c>
      <c r="K499" s="58" t="s">
        <v>2017</v>
      </c>
      <c r="L499" s="3" t="str">
        <f>VLOOKUP(DataExtract[[#This Row],[Technician]],'Technician List'!$A:$B,2,FALSE)</f>
        <v>Sinha, Mahesh</v>
      </c>
      <c r="M499" s="59">
        <f>DATEVALUE(TEXT(DataExtract[[#This Row],[Completed Time]], "MM/DD/YYYY"))</f>
        <v>45691</v>
      </c>
      <c r="N499" s="60">
        <f t="shared" ca="1" si="8"/>
        <v>0.281056889543147</v>
      </c>
      <c r="O499" s="60">
        <f ca="1">COUNTIFS(DataExtract[Technician],DataExtract[[#This Row],[Technician]], DataExtract[Random], "&lt;="&amp;DataExtract[[#This Row],[Random]])</f>
        <v>13</v>
      </c>
    </row>
    <row r="500" spans="1:15" ht="26.45">
      <c r="A500" s="51" t="s">
        <v>3276</v>
      </c>
      <c r="B500" s="52" t="s">
        <v>3277</v>
      </c>
      <c r="C500" s="53" t="s">
        <v>3273</v>
      </c>
      <c r="D500" s="54" t="s">
        <v>47</v>
      </c>
      <c r="E500" s="55" t="s">
        <v>1002</v>
      </c>
      <c r="F500" s="56" t="s">
        <v>3278</v>
      </c>
      <c r="G500" s="56" t="s">
        <v>3279</v>
      </c>
      <c r="H500" s="56" t="s">
        <v>52</v>
      </c>
      <c r="I500" s="56" t="s">
        <v>3280</v>
      </c>
      <c r="J500" s="57" t="s">
        <v>52</v>
      </c>
      <c r="K500" s="58" t="s">
        <v>3281</v>
      </c>
      <c r="L500" s="3" t="str">
        <f>VLOOKUP(DataExtract[[#This Row],[Technician]],'Technician List'!$A:$B,2,FALSE)</f>
        <v>Sinha, Mahesh</v>
      </c>
      <c r="M500" s="59">
        <f>DATEVALUE(TEXT(DataExtract[[#This Row],[Completed Time]], "MM/DD/YYYY"))</f>
        <v>45693</v>
      </c>
      <c r="N500" s="60">
        <f t="shared" ca="1" si="8"/>
        <v>0.72137717361027065</v>
      </c>
      <c r="O500" s="60">
        <f ca="1">COUNTIFS(DataExtract[Technician],DataExtract[[#This Row],[Technician]], DataExtract[Random], "&lt;="&amp;DataExtract[[#This Row],[Random]])</f>
        <v>113</v>
      </c>
    </row>
    <row r="501" spans="1:15" ht="26.45">
      <c r="A501" s="51" t="s">
        <v>3282</v>
      </c>
      <c r="B501" s="52" t="s">
        <v>3283</v>
      </c>
      <c r="C501" s="53" t="s">
        <v>3284</v>
      </c>
      <c r="D501" s="54" t="s">
        <v>47</v>
      </c>
      <c r="E501" s="55" t="s">
        <v>2178</v>
      </c>
      <c r="F501" s="56" t="s">
        <v>3285</v>
      </c>
      <c r="G501" s="56" t="s">
        <v>3286</v>
      </c>
      <c r="H501" s="56" t="s">
        <v>52</v>
      </c>
      <c r="I501" s="56" t="s">
        <v>3287</v>
      </c>
      <c r="J501" s="57" t="s">
        <v>52</v>
      </c>
      <c r="K501" s="58" t="s">
        <v>2584</v>
      </c>
      <c r="L501" s="3" t="str">
        <f>VLOOKUP(DataExtract[[#This Row],[Technician]],'Technician List'!$A:$B,2,FALSE)</f>
        <v>C M, Saravanan</v>
      </c>
      <c r="M501" s="59">
        <f>DATEVALUE(TEXT(DataExtract[[#This Row],[Completed Time]], "MM/DD/YYYY"))</f>
        <v>45691</v>
      </c>
      <c r="N501" s="60">
        <f t="shared" ca="1" si="8"/>
        <v>0.93843465214892274</v>
      </c>
      <c r="O501" s="60">
        <f ca="1">COUNTIFS(DataExtract[Technician],DataExtract[[#This Row],[Technician]], DataExtract[Random], "&lt;="&amp;DataExtract[[#This Row],[Random]])</f>
        <v>93</v>
      </c>
    </row>
    <row r="502" spans="1:15" ht="26.45">
      <c r="A502" s="51" t="s">
        <v>3288</v>
      </c>
      <c r="B502" s="52" t="s">
        <v>3289</v>
      </c>
      <c r="C502" s="53" t="s">
        <v>3290</v>
      </c>
      <c r="D502" s="54" t="s">
        <v>47</v>
      </c>
      <c r="E502" s="55" t="s">
        <v>2178</v>
      </c>
      <c r="F502" s="56" t="s">
        <v>3285</v>
      </c>
      <c r="G502" s="56" t="s">
        <v>3286</v>
      </c>
      <c r="H502" s="56" t="s">
        <v>52</v>
      </c>
      <c r="I502" s="56" t="s">
        <v>3287</v>
      </c>
      <c r="J502" s="57" t="s">
        <v>52</v>
      </c>
      <c r="K502" s="58" t="s">
        <v>3291</v>
      </c>
      <c r="L502" s="3" t="str">
        <f>VLOOKUP(DataExtract[[#This Row],[Technician]],'Technician List'!$A:$B,2,FALSE)</f>
        <v>C M, Saravanan</v>
      </c>
      <c r="M502" s="59">
        <f>DATEVALUE(TEXT(DataExtract[[#This Row],[Completed Time]], "MM/DD/YYYY"))</f>
        <v>45691</v>
      </c>
      <c r="N502" s="60">
        <f t="shared" ca="1" si="8"/>
        <v>7.9512524510331417E-2</v>
      </c>
      <c r="O502" s="60">
        <f ca="1">COUNTIFS(DataExtract[Technician],DataExtract[[#This Row],[Technician]], DataExtract[Random], "&lt;="&amp;DataExtract[[#This Row],[Random]])</f>
        <v>13</v>
      </c>
    </row>
    <row r="503" spans="1:15" ht="26.45">
      <c r="A503" s="51" t="s">
        <v>3292</v>
      </c>
      <c r="B503" s="52" t="s">
        <v>3293</v>
      </c>
      <c r="C503" s="53" t="s">
        <v>3294</v>
      </c>
      <c r="D503" s="54" t="s">
        <v>47</v>
      </c>
      <c r="E503" s="55" t="s">
        <v>406</v>
      </c>
      <c r="F503" s="56" t="s">
        <v>3230</v>
      </c>
      <c r="G503" s="56" t="s">
        <v>3295</v>
      </c>
      <c r="H503" s="56" t="s">
        <v>52</v>
      </c>
      <c r="I503" s="56" t="s">
        <v>3296</v>
      </c>
      <c r="J503" s="57" t="s">
        <v>52</v>
      </c>
      <c r="K503" s="58" t="s">
        <v>3297</v>
      </c>
      <c r="L503" s="3" t="str">
        <f>VLOOKUP(DataExtract[[#This Row],[Technician]],'Technician List'!$A:$B,2,FALSE)</f>
        <v>Baldwin, Sharon</v>
      </c>
      <c r="M503" s="59">
        <f>DATEVALUE(TEXT(DataExtract[[#This Row],[Completed Time]], "MM/DD/YYYY"))</f>
        <v>45692</v>
      </c>
      <c r="N503" s="60">
        <f t="shared" ca="1" si="8"/>
        <v>0.1519721957385024</v>
      </c>
      <c r="O503" s="60">
        <f ca="1">COUNTIFS(DataExtract[Technician],DataExtract[[#This Row],[Technician]], DataExtract[Random], "&lt;="&amp;DataExtract[[#This Row],[Random]])</f>
        <v>25</v>
      </c>
    </row>
    <row r="504" spans="1:15" ht="26.45">
      <c r="A504" s="51" t="s">
        <v>3298</v>
      </c>
      <c r="B504" s="52" t="s">
        <v>3299</v>
      </c>
      <c r="C504" s="53" t="s">
        <v>2990</v>
      </c>
      <c r="D504" s="54" t="s">
        <v>47</v>
      </c>
      <c r="E504" s="55" t="s">
        <v>1511</v>
      </c>
      <c r="F504" s="56" t="s">
        <v>3300</v>
      </c>
      <c r="G504" s="56" t="s">
        <v>3301</v>
      </c>
      <c r="H504" s="56" t="s">
        <v>52</v>
      </c>
      <c r="I504" s="56" t="s">
        <v>3302</v>
      </c>
      <c r="J504" s="57" t="s">
        <v>52</v>
      </c>
      <c r="K504" s="58" t="s">
        <v>2565</v>
      </c>
      <c r="L504" s="3" t="str">
        <f>VLOOKUP(DataExtract[[#This Row],[Technician]],'Technician List'!$A:$B,2,FALSE)</f>
        <v>C M, Saravanan</v>
      </c>
      <c r="M504" s="59">
        <f>DATEVALUE(TEXT(DataExtract[[#This Row],[Completed Time]], "MM/DD/YYYY"))</f>
        <v>45691</v>
      </c>
      <c r="N504" s="60">
        <f t="shared" ca="1" si="8"/>
        <v>0.15097816107568762</v>
      </c>
      <c r="O504" s="60">
        <f ca="1">COUNTIFS(DataExtract[Technician],DataExtract[[#This Row],[Technician]], DataExtract[Random], "&lt;="&amp;DataExtract[[#This Row],[Random]])</f>
        <v>21</v>
      </c>
    </row>
    <row r="505" spans="1:15" ht="26.45">
      <c r="A505" s="51" t="s">
        <v>3303</v>
      </c>
      <c r="B505" s="52" t="s">
        <v>3304</v>
      </c>
      <c r="C505" s="53" t="s">
        <v>3305</v>
      </c>
      <c r="D505" s="54" t="s">
        <v>47</v>
      </c>
      <c r="E505" s="55" t="s">
        <v>2029</v>
      </c>
      <c r="F505" s="56" t="s">
        <v>3306</v>
      </c>
      <c r="G505" s="56" t="s">
        <v>3307</v>
      </c>
      <c r="H505" s="56" t="s">
        <v>52</v>
      </c>
      <c r="I505" s="56" t="s">
        <v>3308</v>
      </c>
      <c r="J505" s="57" t="s">
        <v>52</v>
      </c>
      <c r="K505" s="58" t="s">
        <v>2594</v>
      </c>
      <c r="L505" s="3" t="str">
        <f>VLOOKUP(DataExtract[[#This Row],[Technician]],'Technician List'!$A:$B,2,FALSE)</f>
        <v>C M, Saravanan</v>
      </c>
      <c r="M505" s="59">
        <f>DATEVALUE(TEXT(DataExtract[[#This Row],[Completed Time]], "MM/DD/YYYY"))</f>
        <v>45691</v>
      </c>
      <c r="N505" s="60">
        <f t="shared" ca="1" si="8"/>
        <v>0.53782224847263571</v>
      </c>
      <c r="O505" s="60">
        <f ca="1">COUNTIFS(DataExtract[Technician],DataExtract[[#This Row],[Technician]], DataExtract[Random], "&lt;="&amp;DataExtract[[#This Row],[Random]])</f>
        <v>43</v>
      </c>
    </row>
    <row r="506" spans="1:15" ht="26.45">
      <c r="A506" s="51" t="s">
        <v>3309</v>
      </c>
      <c r="B506" s="52" t="s">
        <v>3310</v>
      </c>
      <c r="C506" s="53" t="s">
        <v>3311</v>
      </c>
      <c r="D506" s="54" t="s">
        <v>47</v>
      </c>
      <c r="E506" s="55" t="s">
        <v>1503</v>
      </c>
      <c r="F506" s="56" t="s">
        <v>3312</v>
      </c>
      <c r="G506" s="56" t="s">
        <v>3313</v>
      </c>
      <c r="H506" s="56" t="s">
        <v>52</v>
      </c>
      <c r="I506" s="56" t="s">
        <v>3314</v>
      </c>
      <c r="J506" s="57" t="s">
        <v>52</v>
      </c>
      <c r="K506" s="58" t="s">
        <v>3315</v>
      </c>
      <c r="L506" s="3" t="str">
        <f>VLOOKUP(DataExtract[[#This Row],[Technician]],'Technician List'!$A:$B,2,FALSE)</f>
        <v>C M, Saravanan</v>
      </c>
      <c r="M506" s="59">
        <f>DATEVALUE(TEXT(DataExtract[[#This Row],[Completed Time]], "MM/DD/YYYY"))</f>
        <v>45695</v>
      </c>
      <c r="N506" s="60">
        <f t="shared" ca="1" si="8"/>
        <v>0.5798199047124587</v>
      </c>
      <c r="O506" s="60">
        <f ca="1">COUNTIFS(DataExtract[Technician],DataExtract[[#This Row],[Technician]], DataExtract[Random], "&lt;="&amp;DataExtract[[#This Row],[Random]])</f>
        <v>82</v>
      </c>
    </row>
    <row r="507" spans="1:15" ht="26.45">
      <c r="A507" s="51" t="s">
        <v>3316</v>
      </c>
      <c r="B507" s="52" t="s">
        <v>3317</v>
      </c>
      <c r="C507" s="53" t="s">
        <v>3318</v>
      </c>
      <c r="D507" s="54" t="s">
        <v>47</v>
      </c>
      <c r="E507" s="55" t="s">
        <v>1511</v>
      </c>
      <c r="F507" s="56" t="s">
        <v>3319</v>
      </c>
      <c r="G507" s="56" t="s">
        <v>3320</v>
      </c>
      <c r="H507" s="56" t="s">
        <v>52</v>
      </c>
      <c r="I507" s="56" t="s">
        <v>3321</v>
      </c>
      <c r="J507" s="57" t="s">
        <v>52</v>
      </c>
      <c r="K507" s="58" t="s">
        <v>2815</v>
      </c>
      <c r="L507" s="3" t="str">
        <f>VLOOKUP(DataExtract[[#This Row],[Technician]],'Technician List'!$A:$B,2,FALSE)</f>
        <v>C M, Saravanan</v>
      </c>
      <c r="M507" s="59">
        <f>DATEVALUE(TEXT(DataExtract[[#This Row],[Completed Time]], "MM/DD/YYYY"))</f>
        <v>45691</v>
      </c>
      <c r="N507" s="60">
        <f t="shared" ca="1" si="8"/>
        <v>0.71484657157668052</v>
      </c>
      <c r="O507" s="60">
        <f ca="1">COUNTIFS(DataExtract[Technician],DataExtract[[#This Row],[Technician]], DataExtract[Random], "&lt;="&amp;DataExtract[[#This Row],[Random]])</f>
        <v>98</v>
      </c>
    </row>
    <row r="508" spans="1:15" ht="26.45">
      <c r="A508" s="51" t="s">
        <v>3322</v>
      </c>
      <c r="B508" s="52" t="s">
        <v>3323</v>
      </c>
      <c r="C508" s="53" t="s">
        <v>3324</v>
      </c>
      <c r="D508" s="54" t="s">
        <v>47</v>
      </c>
      <c r="E508" s="55" t="s">
        <v>1002</v>
      </c>
      <c r="F508" s="56" t="s">
        <v>3325</v>
      </c>
      <c r="G508" s="56" t="s">
        <v>3326</v>
      </c>
      <c r="H508" s="56" t="s">
        <v>52</v>
      </c>
      <c r="I508" s="56" t="s">
        <v>3327</v>
      </c>
      <c r="J508" s="57" t="s">
        <v>52</v>
      </c>
      <c r="K508" s="58" t="s">
        <v>3230</v>
      </c>
      <c r="L508" s="3" t="str">
        <f>VLOOKUP(DataExtract[[#This Row],[Technician]],'Technician List'!$A:$B,2,FALSE)</f>
        <v>Sinha, Mahesh</v>
      </c>
      <c r="M508" s="59">
        <f>DATEVALUE(TEXT(DataExtract[[#This Row],[Completed Time]], "MM/DD/YYYY"))</f>
        <v>45691</v>
      </c>
      <c r="N508" s="60">
        <f t="shared" ca="1" si="8"/>
        <v>0.5413889675042064</v>
      </c>
      <c r="O508" s="60">
        <f ca="1">COUNTIFS(DataExtract[Technician],DataExtract[[#This Row],[Technician]], DataExtract[Random], "&lt;="&amp;DataExtract[[#This Row],[Random]])</f>
        <v>87</v>
      </c>
    </row>
    <row r="509" spans="1:15" ht="26.45">
      <c r="A509" s="51" t="s">
        <v>3328</v>
      </c>
      <c r="B509" s="52" t="s">
        <v>3329</v>
      </c>
      <c r="C509" s="53" t="s">
        <v>3330</v>
      </c>
      <c r="D509" s="54" t="s">
        <v>47</v>
      </c>
      <c r="E509" s="55" t="s">
        <v>708</v>
      </c>
      <c r="F509" s="56" t="s">
        <v>3331</v>
      </c>
      <c r="G509" s="56" t="s">
        <v>3332</v>
      </c>
      <c r="H509" s="56" t="s">
        <v>52</v>
      </c>
      <c r="I509" s="56" t="s">
        <v>3333</v>
      </c>
      <c r="J509" s="57" t="s">
        <v>52</v>
      </c>
      <c r="K509" s="58" t="s">
        <v>3334</v>
      </c>
      <c r="L509" s="3" t="str">
        <f>VLOOKUP(DataExtract[[#This Row],[Technician]],'Technician List'!$A:$B,2,FALSE)</f>
        <v>Smith, Sean</v>
      </c>
      <c r="M509" s="59">
        <f>DATEVALUE(TEXT(DataExtract[[#This Row],[Completed Time]], "MM/DD/YYYY"))</f>
        <v>45691</v>
      </c>
      <c r="N509" s="60">
        <f t="shared" ca="1" si="8"/>
        <v>0.73825340438649789</v>
      </c>
      <c r="O509" s="60">
        <f ca="1">COUNTIFS(DataExtract[Technician],DataExtract[[#This Row],[Technician]], DataExtract[Random], "&lt;="&amp;DataExtract[[#This Row],[Random]])</f>
        <v>34</v>
      </c>
    </row>
    <row r="510" spans="1:15" ht="26.45">
      <c r="A510" s="51" t="s">
        <v>3335</v>
      </c>
      <c r="B510" s="52" t="s">
        <v>3336</v>
      </c>
      <c r="C510" s="53" t="s">
        <v>3337</v>
      </c>
      <c r="D510" s="54" t="s">
        <v>321</v>
      </c>
      <c r="E510" s="55" t="s">
        <v>2719</v>
      </c>
      <c r="F510" s="56" t="s">
        <v>3078</v>
      </c>
      <c r="G510" s="56" t="s">
        <v>3338</v>
      </c>
      <c r="H510" s="56" t="s">
        <v>52</v>
      </c>
      <c r="I510" s="56" t="s">
        <v>3339</v>
      </c>
      <c r="J510" s="57" t="s">
        <v>52</v>
      </c>
      <c r="K510" s="58" t="s">
        <v>3340</v>
      </c>
      <c r="L510" s="3" t="str">
        <f>VLOOKUP(DataExtract[[#This Row],[Technician]],'Technician List'!$A:$B,2,FALSE)</f>
        <v>Paul, Kimberly</v>
      </c>
      <c r="M510" s="59">
        <f>DATEVALUE(TEXT(DataExtract[[#This Row],[Completed Time]], "MM/DD/YYYY"))</f>
        <v>45692</v>
      </c>
      <c r="N510" s="60">
        <f t="shared" ca="1" si="8"/>
        <v>0.32419687587956159</v>
      </c>
      <c r="O510" s="60">
        <f ca="1">COUNTIFS(DataExtract[Technician],DataExtract[[#This Row],[Technician]], DataExtract[Random], "&lt;="&amp;DataExtract[[#This Row],[Random]])</f>
        <v>7</v>
      </c>
    </row>
    <row r="511" spans="1:15" ht="26.45">
      <c r="A511" s="51" t="s">
        <v>3341</v>
      </c>
      <c r="B511" s="52" t="s">
        <v>3342</v>
      </c>
      <c r="C511" s="53" t="s">
        <v>3343</v>
      </c>
      <c r="D511" s="54" t="s">
        <v>47</v>
      </c>
      <c r="E511" s="55" t="s">
        <v>2013</v>
      </c>
      <c r="F511" s="56" t="s">
        <v>3344</v>
      </c>
      <c r="G511" s="56" t="s">
        <v>3345</v>
      </c>
      <c r="H511" s="56" t="s">
        <v>52</v>
      </c>
      <c r="I511" s="56" t="s">
        <v>3346</v>
      </c>
      <c r="J511" s="57" t="s">
        <v>52</v>
      </c>
      <c r="K511" s="58" t="s">
        <v>3085</v>
      </c>
      <c r="L511" s="3" t="str">
        <f>VLOOKUP(DataExtract[[#This Row],[Technician]],'Technician List'!$A:$B,2,FALSE)</f>
        <v>Sinha, Mahesh</v>
      </c>
      <c r="M511" s="59">
        <f>DATEVALUE(TEXT(DataExtract[[#This Row],[Completed Time]], "MM/DD/YYYY"))</f>
        <v>45691</v>
      </c>
      <c r="N511" s="60">
        <f t="shared" ca="1" si="8"/>
        <v>0.43592611965784456</v>
      </c>
      <c r="O511" s="60">
        <f ca="1">COUNTIFS(DataExtract[Technician],DataExtract[[#This Row],[Technician]], DataExtract[Random], "&lt;="&amp;DataExtract[[#This Row],[Random]])</f>
        <v>62</v>
      </c>
    </row>
    <row r="512" spans="1:15" ht="26.45">
      <c r="A512" s="51" t="s">
        <v>3347</v>
      </c>
      <c r="B512" s="52" t="s">
        <v>3348</v>
      </c>
      <c r="C512" s="53" t="s">
        <v>3349</v>
      </c>
      <c r="D512" s="54" t="s">
        <v>47</v>
      </c>
      <c r="E512" s="55" t="s">
        <v>692</v>
      </c>
      <c r="F512" s="56" t="s">
        <v>3350</v>
      </c>
      <c r="G512" s="56" t="s">
        <v>3351</v>
      </c>
      <c r="H512" s="56" t="s">
        <v>52</v>
      </c>
      <c r="I512" s="56" t="s">
        <v>3352</v>
      </c>
      <c r="J512" s="57" t="s">
        <v>52</v>
      </c>
      <c r="K512" s="58" t="s">
        <v>3353</v>
      </c>
      <c r="L512" s="3" t="str">
        <f>VLOOKUP(DataExtract[[#This Row],[Technician]],'Technician List'!$A:$B,2,FALSE)</f>
        <v>C M, Saravanan</v>
      </c>
      <c r="M512" s="59">
        <f>DATEVALUE(TEXT(DataExtract[[#This Row],[Completed Time]], "MM/DD/YYYY"))</f>
        <v>45692</v>
      </c>
      <c r="N512" s="60">
        <f t="shared" ca="1" si="8"/>
        <v>0.23575663034381444</v>
      </c>
      <c r="O512" s="60">
        <f ca="1">COUNTIFS(DataExtract[Technician],DataExtract[[#This Row],[Technician]], DataExtract[Random], "&lt;="&amp;DataExtract[[#This Row],[Random]])</f>
        <v>27</v>
      </c>
    </row>
    <row r="513" spans="1:15" ht="26.45">
      <c r="A513" s="51" t="s">
        <v>2748</v>
      </c>
      <c r="B513" s="52" t="s">
        <v>3354</v>
      </c>
      <c r="C513" s="53" t="s">
        <v>3355</v>
      </c>
      <c r="D513" s="54" t="s">
        <v>47</v>
      </c>
      <c r="E513" s="55" t="s">
        <v>48</v>
      </c>
      <c r="F513" s="56" t="s">
        <v>1647</v>
      </c>
      <c r="G513" s="56" t="s">
        <v>3356</v>
      </c>
      <c r="H513" s="56" t="s">
        <v>52</v>
      </c>
      <c r="I513" s="56" t="s">
        <v>3357</v>
      </c>
      <c r="J513" s="57" t="s">
        <v>52</v>
      </c>
      <c r="K513" s="58" t="s">
        <v>3358</v>
      </c>
      <c r="L513" s="3" t="str">
        <f>VLOOKUP(DataExtract[[#This Row],[Technician]],'Technician List'!$A:$B,2,FALSE)</f>
        <v>C M, Saravanan</v>
      </c>
      <c r="M513" s="59">
        <f>DATEVALUE(TEXT(DataExtract[[#This Row],[Completed Time]], "MM/DD/YYYY"))</f>
        <v>45691</v>
      </c>
      <c r="N513" s="60">
        <f t="shared" ca="1" si="8"/>
        <v>2.5462617580846114E-2</v>
      </c>
      <c r="O513" s="60">
        <f ca="1">COUNTIFS(DataExtract[Technician],DataExtract[[#This Row],[Technician]], DataExtract[Random], "&lt;="&amp;DataExtract[[#This Row],[Random]])</f>
        <v>5</v>
      </c>
    </row>
    <row r="514" spans="1:15" ht="26.45">
      <c r="A514" s="51" t="s">
        <v>3359</v>
      </c>
      <c r="B514" s="52" t="s">
        <v>3360</v>
      </c>
      <c r="C514" s="53" t="s">
        <v>3361</v>
      </c>
      <c r="D514" s="54" t="s">
        <v>47</v>
      </c>
      <c r="E514" s="55" t="s">
        <v>1503</v>
      </c>
      <c r="F514" s="56" t="s">
        <v>3362</v>
      </c>
      <c r="G514" s="56" t="s">
        <v>3363</v>
      </c>
      <c r="H514" s="56" t="s">
        <v>52</v>
      </c>
      <c r="I514" s="56" t="s">
        <v>3364</v>
      </c>
      <c r="J514" s="57" t="s">
        <v>52</v>
      </c>
      <c r="K514" s="58" t="s">
        <v>3365</v>
      </c>
      <c r="L514" s="3" t="str">
        <f>VLOOKUP(DataExtract[[#This Row],[Technician]],'Technician List'!$A:$B,2,FALSE)</f>
        <v>C M, Saravanan</v>
      </c>
      <c r="M514" s="59">
        <f>DATEVALUE(TEXT(DataExtract[[#This Row],[Completed Time]], "MM/DD/YYYY"))</f>
        <v>45691</v>
      </c>
      <c r="N514" s="60">
        <f t="shared" ca="1" si="8"/>
        <v>0.77351312024532337</v>
      </c>
      <c r="O514" s="60">
        <f ca="1">COUNTIFS(DataExtract[Technician],DataExtract[[#This Row],[Technician]], DataExtract[Random], "&lt;="&amp;DataExtract[[#This Row],[Random]])</f>
        <v>107</v>
      </c>
    </row>
    <row r="515" spans="1:15" ht="26.45">
      <c r="A515" s="51" t="s">
        <v>3366</v>
      </c>
      <c r="B515" s="52" t="s">
        <v>3367</v>
      </c>
      <c r="C515" s="53" t="s">
        <v>3368</v>
      </c>
      <c r="D515" s="54" t="s">
        <v>47</v>
      </c>
      <c r="E515" s="55" t="s">
        <v>775</v>
      </c>
      <c r="F515" s="56" t="s">
        <v>3369</v>
      </c>
      <c r="G515" s="56" t="s">
        <v>3370</v>
      </c>
      <c r="H515" s="56" t="s">
        <v>52</v>
      </c>
      <c r="I515" s="56" t="s">
        <v>3371</v>
      </c>
      <c r="J515" s="57" t="s">
        <v>52</v>
      </c>
      <c r="K515" s="58" t="s">
        <v>3372</v>
      </c>
      <c r="L515" s="3" t="str">
        <f>VLOOKUP(DataExtract[[#This Row],[Technician]],'Technician List'!$A:$B,2,FALSE)</f>
        <v>Sinha, Mahesh</v>
      </c>
      <c r="M515" s="59">
        <f>DATEVALUE(TEXT(DataExtract[[#This Row],[Completed Time]], "MM/DD/YYYY"))</f>
        <v>45707</v>
      </c>
      <c r="N515" s="60">
        <f t="shared" ref="N515:N578" ca="1" si="9">RAND()</f>
        <v>0.97249175321419579</v>
      </c>
      <c r="O515" s="60">
        <f ca="1">COUNTIFS(DataExtract[Technician],DataExtract[[#This Row],[Technician]], DataExtract[Random], "&lt;="&amp;DataExtract[[#This Row],[Random]])</f>
        <v>89</v>
      </c>
    </row>
    <row r="516" spans="1:15" ht="26.45">
      <c r="A516" s="51" t="s">
        <v>3373</v>
      </c>
      <c r="B516" s="52" t="s">
        <v>3374</v>
      </c>
      <c r="C516" s="53" t="s">
        <v>3368</v>
      </c>
      <c r="D516" s="54" t="s">
        <v>47</v>
      </c>
      <c r="E516" s="55" t="s">
        <v>775</v>
      </c>
      <c r="F516" s="56" t="s">
        <v>3375</v>
      </c>
      <c r="G516" s="56" t="s">
        <v>3376</v>
      </c>
      <c r="H516" s="56" t="s">
        <v>52</v>
      </c>
      <c r="I516" s="56" t="s">
        <v>3377</v>
      </c>
      <c r="J516" s="57" t="s">
        <v>52</v>
      </c>
      <c r="K516" s="58" t="s">
        <v>3378</v>
      </c>
      <c r="L516" s="3" t="str">
        <f>VLOOKUP(DataExtract[[#This Row],[Technician]],'Technician List'!$A:$B,2,FALSE)</f>
        <v>Sinha, Mahesh</v>
      </c>
      <c r="M516" s="59">
        <f>DATEVALUE(TEXT(DataExtract[[#This Row],[Completed Time]], "MM/DD/YYYY"))</f>
        <v>45691</v>
      </c>
      <c r="N516" s="60">
        <f t="shared" ca="1" si="9"/>
        <v>0.24617363065468689</v>
      </c>
      <c r="O516" s="60">
        <f ca="1">COUNTIFS(DataExtract[Technician],DataExtract[[#This Row],[Technician]], DataExtract[Random], "&lt;="&amp;DataExtract[[#This Row],[Random]])</f>
        <v>20</v>
      </c>
    </row>
    <row r="517" spans="1:15" ht="26.45">
      <c r="A517" s="51" t="s">
        <v>3379</v>
      </c>
      <c r="B517" s="52" t="s">
        <v>3380</v>
      </c>
      <c r="C517" s="53" t="s">
        <v>3381</v>
      </c>
      <c r="D517" s="54" t="s">
        <v>47</v>
      </c>
      <c r="E517" s="55" t="s">
        <v>2013</v>
      </c>
      <c r="F517" s="56" t="s">
        <v>3382</v>
      </c>
      <c r="G517" s="56" t="s">
        <v>3383</v>
      </c>
      <c r="H517" s="56" t="s">
        <v>52</v>
      </c>
      <c r="I517" s="56" t="s">
        <v>3384</v>
      </c>
      <c r="J517" s="57" t="s">
        <v>52</v>
      </c>
      <c r="K517" s="58" t="s">
        <v>3385</v>
      </c>
      <c r="L517" s="3" t="str">
        <f>VLOOKUP(DataExtract[[#This Row],[Technician]],'Technician List'!$A:$B,2,FALSE)</f>
        <v>Sinha, Mahesh</v>
      </c>
      <c r="M517" s="59">
        <f>DATEVALUE(TEXT(DataExtract[[#This Row],[Completed Time]], "MM/DD/YYYY"))</f>
        <v>45691</v>
      </c>
      <c r="N517" s="60">
        <f t="shared" ca="1" si="9"/>
        <v>0.41850185252631578</v>
      </c>
      <c r="O517" s="60">
        <f ca="1">COUNTIFS(DataExtract[Technician],DataExtract[[#This Row],[Technician]], DataExtract[Random], "&lt;="&amp;DataExtract[[#This Row],[Random]])</f>
        <v>60</v>
      </c>
    </row>
    <row r="518" spans="1:15" ht="26.45">
      <c r="A518" s="51" t="s">
        <v>3386</v>
      </c>
      <c r="B518" s="52" t="s">
        <v>3387</v>
      </c>
      <c r="C518" s="53" t="s">
        <v>3388</v>
      </c>
      <c r="D518" s="54" t="s">
        <v>47</v>
      </c>
      <c r="E518" s="55" t="s">
        <v>639</v>
      </c>
      <c r="F518" s="56" t="s">
        <v>3389</v>
      </c>
      <c r="G518" s="56" t="s">
        <v>3034</v>
      </c>
      <c r="H518" s="56" t="s">
        <v>52</v>
      </c>
      <c r="I518" s="56" t="s">
        <v>3390</v>
      </c>
      <c r="J518" s="57" t="s">
        <v>52</v>
      </c>
      <c r="K518" s="58" t="s">
        <v>3240</v>
      </c>
      <c r="L518" s="3" t="str">
        <f>VLOOKUP(DataExtract[[#This Row],[Technician]],'Technician List'!$A:$B,2,FALSE)</f>
        <v>Smith, Sean</v>
      </c>
      <c r="M518" s="59">
        <f>DATEVALUE(TEXT(DataExtract[[#This Row],[Completed Time]], "MM/DD/YYYY"))</f>
        <v>45691</v>
      </c>
      <c r="N518" s="60">
        <f t="shared" ca="1" si="9"/>
        <v>0.30323774077326693</v>
      </c>
      <c r="O518" s="60">
        <f ca="1">COUNTIFS(DataExtract[Technician],DataExtract[[#This Row],[Technician]], DataExtract[Random], "&lt;="&amp;DataExtract[[#This Row],[Random]])</f>
        <v>13</v>
      </c>
    </row>
    <row r="519" spans="1:15" ht="26.45">
      <c r="A519" s="51" t="s">
        <v>3391</v>
      </c>
      <c r="B519" s="52" t="s">
        <v>3392</v>
      </c>
      <c r="C519" s="53" t="s">
        <v>3393</v>
      </c>
      <c r="D519" s="54" t="s">
        <v>47</v>
      </c>
      <c r="E519" s="55" t="s">
        <v>2021</v>
      </c>
      <c r="F519" s="56" t="s">
        <v>2378</v>
      </c>
      <c r="G519" s="56" t="s">
        <v>2138</v>
      </c>
      <c r="H519" s="56" t="s">
        <v>52</v>
      </c>
      <c r="I519" s="56" t="s">
        <v>3394</v>
      </c>
      <c r="J519" s="57" t="s">
        <v>52</v>
      </c>
      <c r="K519" s="58" t="s">
        <v>2297</v>
      </c>
      <c r="L519" s="3" t="str">
        <f>VLOOKUP(DataExtract[[#This Row],[Technician]],'Technician List'!$A:$B,2,FALSE)</f>
        <v>Smith, Sean</v>
      </c>
      <c r="M519" s="59">
        <f>DATEVALUE(TEXT(DataExtract[[#This Row],[Completed Time]], "MM/DD/YYYY"))</f>
        <v>45691</v>
      </c>
      <c r="N519" s="60">
        <f t="shared" ca="1" si="9"/>
        <v>0.12552756072930515</v>
      </c>
      <c r="O519" s="60">
        <f ca="1">COUNTIFS(DataExtract[Technician],DataExtract[[#This Row],[Technician]], DataExtract[Random], "&lt;="&amp;DataExtract[[#This Row],[Random]])</f>
        <v>10</v>
      </c>
    </row>
    <row r="520" spans="1:15" ht="26.45">
      <c r="A520" s="51" t="s">
        <v>3395</v>
      </c>
      <c r="B520" s="52" t="s">
        <v>3396</v>
      </c>
      <c r="C520" s="53" t="s">
        <v>3397</v>
      </c>
      <c r="D520" s="54" t="s">
        <v>47</v>
      </c>
      <c r="E520" s="55" t="s">
        <v>2029</v>
      </c>
      <c r="F520" s="56" t="s">
        <v>3398</v>
      </c>
      <c r="G520" s="56" t="s">
        <v>3399</v>
      </c>
      <c r="H520" s="56" t="s">
        <v>52</v>
      </c>
      <c r="I520" s="56" t="s">
        <v>3400</v>
      </c>
      <c r="J520" s="57" t="s">
        <v>52</v>
      </c>
      <c r="K520" s="58" t="s">
        <v>2921</v>
      </c>
      <c r="L520" s="3" t="str">
        <f>VLOOKUP(DataExtract[[#This Row],[Technician]],'Technician List'!$A:$B,2,FALSE)</f>
        <v>C M, Saravanan</v>
      </c>
      <c r="M520" s="59">
        <f>DATEVALUE(TEXT(DataExtract[[#This Row],[Completed Time]], "MM/DD/YYYY"))</f>
        <v>45691</v>
      </c>
      <c r="N520" s="60">
        <f t="shared" ca="1" si="9"/>
        <v>0.12797117680346182</v>
      </c>
      <c r="O520" s="60">
        <f ca="1">COUNTIFS(DataExtract[Technician],DataExtract[[#This Row],[Technician]], DataExtract[Random], "&lt;="&amp;DataExtract[[#This Row],[Random]])</f>
        <v>14</v>
      </c>
    </row>
    <row r="521" spans="1:15" ht="26.45">
      <c r="A521" s="51" t="s">
        <v>3401</v>
      </c>
      <c r="B521" s="52" t="s">
        <v>3402</v>
      </c>
      <c r="C521" s="53" t="s">
        <v>3403</v>
      </c>
      <c r="D521" s="54" t="s">
        <v>47</v>
      </c>
      <c r="E521" s="55" t="s">
        <v>1998</v>
      </c>
      <c r="F521" s="56" t="s">
        <v>3404</v>
      </c>
      <c r="G521" s="56" t="s">
        <v>3405</v>
      </c>
      <c r="H521" s="56" t="s">
        <v>52</v>
      </c>
      <c r="I521" s="56" t="s">
        <v>3406</v>
      </c>
      <c r="J521" s="57" t="s">
        <v>52</v>
      </c>
      <c r="K521" s="58" t="s">
        <v>3407</v>
      </c>
      <c r="L521" s="3" t="str">
        <f>VLOOKUP(DataExtract[[#This Row],[Technician]],'Technician List'!$A:$B,2,FALSE)</f>
        <v>Baldwin, Sharon</v>
      </c>
      <c r="M521" s="59">
        <f>DATEVALUE(TEXT(DataExtract[[#This Row],[Completed Time]], "MM/DD/YYYY"))</f>
        <v>45691</v>
      </c>
      <c r="N521" s="60">
        <f t="shared" ca="1" si="9"/>
        <v>0.8257019835561008</v>
      </c>
      <c r="O521" s="60">
        <f ca="1">COUNTIFS(DataExtract[Technician],DataExtract[[#This Row],[Technician]], DataExtract[Random], "&lt;="&amp;DataExtract[[#This Row],[Random]])</f>
        <v>37</v>
      </c>
    </row>
    <row r="522" spans="1:15" ht="26.45">
      <c r="A522" s="51" t="s">
        <v>3408</v>
      </c>
      <c r="B522" s="52" t="s">
        <v>3409</v>
      </c>
      <c r="C522" s="53" t="s">
        <v>3410</v>
      </c>
      <c r="D522" s="54" t="s">
        <v>47</v>
      </c>
      <c r="E522" s="55" t="s">
        <v>692</v>
      </c>
      <c r="F522" s="56" t="s">
        <v>3411</v>
      </c>
      <c r="G522" s="56" t="s">
        <v>3412</v>
      </c>
      <c r="H522" s="56" t="s">
        <v>52</v>
      </c>
      <c r="I522" s="56" t="s">
        <v>3413</v>
      </c>
      <c r="J522" s="57" t="s">
        <v>52</v>
      </c>
      <c r="K522" s="58" t="s">
        <v>3414</v>
      </c>
      <c r="L522" s="3" t="str">
        <f>VLOOKUP(DataExtract[[#This Row],[Technician]],'Technician List'!$A:$B,2,FALSE)</f>
        <v>C M, Saravanan</v>
      </c>
      <c r="M522" s="59">
        <f>DATEVALUE(TEXT(DataExtract[[#This Row],[Completed Time]], "MM/DD/YYYY"))</f>
        <v>45692</v>
      </c>
      <c r="N522" s="60">
        <f t="shared" ca="1" si="9"/>
        <v>3.5190235894398181E-2</v>
      </c>
      <c r="O522" s="60">
        <f ca="1">COUNTIFS(DataExtract[Technician],DataExtract[[#This Row],[Technician]], DataExtract[Random], "&lt;="&amp;DataExtract[[#This Row],[Random]])</f>
        <v>1</v>
      </c>
    </row>
    <row r="523" spans="1:15" ht="26.45">
      <c r="A523" s="51" t="s">
        <v>3415</v>
      </c>
      <c r="B523" s="52" t="s">
        <v>3416</v>
      </c>
      <c r="C523" s="53" t="s">
        <v>3417</v>
      </c>
      <c r="D523" s="54" t="s">
        <v>47</v>
      </c>
      <c r="E523" s="55" t="s">
        <v>2121</v>
      </c>
      <c r="F523" s="56" t="s">
        <v>3418</v>
      </c>
      <c r="G523" s="56" t="s">
        <v>3419</v>
      </c>
      <c r="H523" s="56" t="s">
        <v>52</v>
      </c>
      <c r="I523" s="56" t="s">
        <v>3420</v>
      </c>
      <c r="J523" s="57" t="s">
        <v>52</v>
      </c>
      <c r="K523" s="58" t="s">
        <v>3240</v>
      </c>
      <c r="L523" s="3" t="str">
        <f>VLOOKUP(DataExtract[[#This Row],[Technician]],'Technician List'!$A:$B,2,FALSE)</f>
        <v>C M, Saravanan</v>
      </c>
      <c r="M523" s="59">
        <f>DATEVALUE(TEXT(DataExtract[[#This Row],[Completed Time]], "MM/DD/YYYY"))</f>
        <v>45691</v>
      </c>
      <c r="N523" s="60">
        <f t="shared" ca="1" si="9"/>
        <v>0.61214567342875459</v>
      </c>
      <c r="O523" s="60">
        <f ca="1">COUNTIFS(DataExtract[Technician],DataExtract[[#This Row],[Technician]], DataExtract[Random], "&lt;="&amp;DataExtract[[#This Row],[Random]])</f>
        <v>56</v>
      </c>
    </row>
    <row r="524" spans="1:15" ht="26.45">
      <c r="A524" s="51" t="s">
        <v>3421</v>
      </c>
      <c r="B524" s="52" t="s">
        <v>3422</v>
      </c>
      <c r="C524" s="53" t="s">
        <v>3423</v>
      </c>
      <c r="D524" s="54" t="s">
        <v>47</v>
      </c>
      <c r="E524" s="55" t="s">
        <v>377</v>
      </c>
      <c r="F524" s="56" t="s">
        <v>1655</v>
      </c>
      <c r="G524" s="56" t="s">
        <v>3424</v>
      </c>
      <c r="H524" s="56" t="s">
        <v>52</v>
      </c>
      <c r="I524" s="56" t="s">
        <v>3425</v>
      </c>
      <c r="J524" s="57" t="s">
        <v>52</v>
      </c>
      <c r="K524" s="58" t="s">
        <v>2526</v>
      </c>
      <c r="L524" s="3" t="str">
        <f>VLOOKUP(DataExtract[[#This Row],[Technician]],'Technician List'!$A:$B,2,FALSE)</f>
        <v>Sanjuan, Sonja</v>
      </c>
      <c r="M524" s="59">
        <f>DATEVALUE(TEXT(DataExtract[[#This Row],[Completed Time]], "MM/DD/YYYY"))</f>
        <v>45692</v>
      </c>
      <c r="N524" s="60">
        <f t="shared" ca="1" si="9"/>
        <v>0.88676350343563437</v>
      </c>
      <c r="O524" s="60">
        <f ca="1">COUNTIFS(DataExtract[Technician],DataExtract[[#This Row],[Technician]], DataExtract[Random], "&lt;="&amp;DataExtract[[#This Row],[Random]])</f>
        <v>57</v>
      </c>
    </row>
    <row r="525" spans="1:15" ht="26.45">
      <c r="A525" s="51" t="s">
        <v>3426</v>
      </c>
      <c r="B525" s="52" t="s">
        <v>3427</v>
      </c>
      <c r="C525" s="53" t="s">
        <v>3428</v>
      </c>
      <c r="D525" s="54" t="s">
        <v>47</v>
      </c>
      <c r="E525" s="55" t="s">
        <v>577</v>
      </c>
      <c r="F525" s="56" t="s">
        <v>3429</v>
      </c>
      <c r="G525" s="56" t="s">
        <v>3430</v>
      </c>
      <c r="H525" s="56" t="s">
        <v>52</v>
      </c>
      <c r="I525" s="56" t="s">
        <v>3431</v>
      </c>
      <c r="J525" s="57" t="s">
        <v>52</v>
      </c>
      <c r="K525" s="58" t="s">
        <v>3432</v>
      </c>
      <c r="L525" s="3" t="str">
        <f>VLOOKUP(DataExtract[[#This Row],[Technician]],'Technician List'!$A:$B,2,FALSE)</f>
        <v>C M, Saravanan</v>
      </c>
      <c r="M525" s="59">
        <f>DATEVALUE(TEXT(DataExtract[[#This Row],[Completed Time]], "MM/DD/YYYY"))</f>
        <v>45691</v>
      </c>
      <c r="N525" s="60">
        <f t="shared" ca="1" si="9"/>
        <v>9.245200718847435E-2</v>
      </c>
      <c r="O525" s="60">
        <f ca="1">COUNTIFS(DataExtract[Technician],DataExtract[[#This Row],[Technician]], DataExtract[Random], "&lt;="&amp;DataExtract[[#This Row],[Random]])</f>
        <v>5</v>
      </c>
    </row>
    <row r="526" spans="1:15" ht="26.45">
      <c r="A526" s="51" t="s">
        <v>3433</v>
      </c>
      <c r="B526" s="52" t="s">
        <v>3434</v>
      </c>
      <c r="C526" s="53" t="s">
        <v>3435</v>
      </c>
      <c r="D526" s="54" t="s">
        <v>47</v>
      </c>
      <c r="E526" s="55" t="s">
        <v>2178</v>
      </c>
      <c r="F526" s="56" t="s">
        <v>3245</v>
      </c>
      <c r="G526" s="56" t="s">
        <v>3246</v>
      </c>
      <c r="H526" s="56" t="s">
        <v>52</v>
      </c>
      <c r="I526" s="56" t="s">
        <v>3247</v>
      </c>
      <c r="J526" s="57" t="s">
        <v>52</v>
      </c>
      <c r="K526" s="58" t="s">
        <v>3436</v>
      </c>
      <c r="L526" s="3" t="str">
        <f>VLOOKUP(DataExtract[[#This Row],[Technician]],'Technician List'!$A:$B,2,FALSE)</f>
        <v>C M, Saravanan</v>
      </c>
      <c r="M526" s="59">
        <f>DATEVALUE(TEXT(DataExtract[[#This Row],[Completed Time]], "MM/DD/YYYY"))</f>
        <v>45691</v>
      </c>
      <c r="N526" s="60">
        <f t="shared" ca="1" si="9"/>
        <v>0.29507596327497676</v>
      </c>
      <c r="O526" s="60">
        <f ca="1">COUNTIFS(DataExtract[Technician],DataExtract[[#This Row],[Technician]], DataExtract[Random], "&lt;="&amp;DataExtract[[#This Row],[Random]])</f>
        <v>35</v>
      </c>
    </row>
    <row r="527" spans="1:15" ht="26.45">
      <c r="A527" s="51" t="s">
        <v>3437</v>
      </c>
      <c r="B527" s="52" t="s">
        <v>3438</v>
      </c>
      <c r="C527" s="53" t="s">
        <v>3439</v>
      </c>
      <c r="D527" s="54" t="s">
        <v>47</v>
      </c>
      <c r="E527" s="55" t="s">
        <v>1511</v>
      </c>
      <c r="F527" s="56" t="s">
        <v>150</v>
      </c>
      <c r="G527" s="56" t="s">
        <v>3440</v>
      </c>
      <c r="H527" s="56" t="s">
        <v>52</v>
      </c>
      <c r="I527" s="56" t="s">
        <v>3441</v>
      </c>
      <c r="J527" s="57" t="s">
        <v>52</v>
      </c>
      <c r="K527" s="58" t="s">
        <v>3442</v>
      </c>
      <c r="L527" s="3" t="str">
        <f>VLOOKUP(DataExtract[[#This Row],[Technician]],'Technician List'!$A:$B,2,FALSE)</f>
        <v>C M, Saravanan</v>
      </c>
      <c r="M527" s="59">
        <f>DATEVALUE(TEXT(DataExtract[[#This Row],[Completed Time]], "MM/DD/YYYY"))</f>
        <v>45691</v>
      </c>
      <c r="N527" s="60">
        <f t="shared" ca="1" si="9"/>
        <v>0.46009358780940302</v>
      </c>
      <c r="O527" s="60">
        <f ca="1">COUNTIFS(DataExtract[Technician],DataExtract[[#This Row],[Technician]], DataExtract[Random], "&lt;="&amp;DataExtract[[#This Row],[Random]])</f>
        <v>55</v>
      </c>
    </row>
    <row r="528" spans="1:15" ht="26.45">
      <c r="A528" s="51" t="s">
        <v>3443</v>
      </c>
      <c r="B528" s="52" t="s">
        <v>3444</v>
      </c>
      <c r="C528" s="53" t="s">
        <v>1906</v>
      </c>
      <c r="D528" s="54" t="s">
        <v>47</v>
      </c>
      <c r="E528" s="55" t="s">
        <v>2121</v>
      </c>
      <c r="F528" s="56" t="s">
        <v>3442</v>
      </c>
      <c r="G528" s="56" t="s">
        <v>3445</v>
      </c>
      <c r="H528" s="56" t="s">
        <v>52</v>
      </c>
      <c r="I528" s="56" t="s">
        <v>3446</v>
      </c>
      <c r="J528" s="57" t="s">
        <v>52</v>
      </c>
      <c r="K528" s="58" t="s">
        <v>3447</v>
      </c>
      <c r="L528" s="3" t="str">
        <f>VLOOKUP(DataExtract[[#This Row],[Technician]],'Technician List'!$A:$B,2,FALSE)</f>
        <v>C M, Saravanan</v>
      </c>
      <c r="M528" s="59">
        <f>DATEVALUE(TEXT(DataExtract[[#This Row],[Completed Time]], "MM/DD/YYYY"))</f>
        <v>45692</v>
      </c>
      <c r="N528" s="60">
        <f t="shared" ca="1" si="9"/>
        <v>0.26567936575992801</v>
      </c>
      <c r="O528" s="60">
        <f ca="1">COUNTIFS(DataExtract[Technician],DataExtract[[#This Row],[Technician]], DataExtract[Random], "&lt;="&amp;DataExtract[[#This Row],[Random]])</f>
        <v>21</v>
      </c>
    </row>
    <row r="529" spans="1:15" ht="26.45">
      <c r="A529" s="51" t="s">
        <v>3448</v>
      </c>
      <c r="B529" s="52" t="s">
        <v>3449</v>
      </c>
      <c r="C529" s="53" t="s">
        <v>2600</v>
      </c>
      <c r="D529" s="54" t="s">
        <v>47</v>
      </c>
      <c r="E529" s="55" t="s">
        <v>1402</v>
      </c>
      <c r="F529" s="56" t="s">
        <v>3031</v>
      </c>
      <c r="G529" s="56" t="s">
        <v>3450</v>
      </c>
      <c r="H529" s="56" t="s">
        <v>41</v>
      </c>
      <c r="I529" s="56" t="s">
        <v>3451</v>
      </c>
      <c r="J529" s="57" t="s">
        <v>52</v>
      </c>
      <c r="K529" s="58" t="s">
        <v>3452</v>
      </c>
      <c r="L529" s="3" t="str">
        <f>VLOOKUP(DataExtract[[#This Row],[Technician]],'Technician List'!$A:$B,2,FALSE)</f>
        <v>Sinha, Mahesh</v>
      </c>
      <c r="M529" s="59">
        <f>DATEVALUE(TEXT(DataExtract[[#This Row],[Completed Time]], "MM/DD/YYYY"))</f>
        <v>45692</v>
      </c>
      <c r="N529" s="60">
        <f t="shared" ca="1" si="9"/>
        <v>0.94354065913733098</v>
      </c>
      <c r="O529" s="60">
        <f ca="1">COUNTIFS(DataExtract[Technician],DataExtract[[#This Row],[Technician]], DataExtract[Random], "&lt;="&amp;DataExtract[[#This Row],[Random]])</f>
        <v>86</v>
      </c>
    </row>
    <row r="530" spans="1:15" ht="26.45">
      <c r="A530" s="51" t="s">
        <v>3453</v>
      </c>
      <c r="B530" s="52" t="s">
        <v>3454</v>
      </c>
      <c r="C530" s="53" t="s">
        <v>2600</v>
      </c>
      <c r="D530" s="54" t="s">
        <v>47</v>
      </c>
      <c r="E530" s="55" t="s">
        <v>1402</v>
      </c>
      <c r="F530" s="56" t="s">
        <v>3455</v>
      </c>
      <c r="G530" s="56" t="s">
        <v>3456</v>
      </c>
      <c r="H530" s="56" t="s">
        <v>52</v>
      </c>
      <c r="I530" s="56" t="s">
        <v>3457</v>
      </c>
      <c r="J530" s="57" t="s">
        <v>52</v>
      </c>
      <c r="K530" s="58" t="s">
        <v>2421</v>
      </c>
      <c r="L530" s="3" t="str">
        <f>VLOOKUP(DataExtract[[#This Row],[Technician]],'Technician List'!$A:$B,2,FALSE)</f>
        <v>Sinha, Mahesh</v>
      </c>
      <c r="M530" s="59">
        <f>DATEVALUE(TEXT(DataExtract[[#This Row],[Completed Time]], "MM/DD/YYYY"))</f>
        <v>45692</v>
      </c>
      <c r="N530" s="60">
        <f t="shared" ca="1" si="9"/>
        <v>0.33190622328216457</v>
      </c>
      <c r="O530" s="60">
        <f ca="1">COUNTIFS(DataExtract[Technician],DataExtract[[#This Row],[Technician]], DataExtract[Random], "&lt;="&amp;DataExtract[[#This Row],[Random]])</f>
        <v>30</v>
      </c>
    </row>
    <row r="531" spans="1:15" ht="26.45">
      <c r="A531" s="51" t="s">
        <v>3458</v>
      </c>
      <c r="B531" s="52" t="s">
        <v>3459</v>
      </c>
      <c r="C531" s="53" t="s">
        <v>2600</v>
      </c>
      <c r="D531" s="54" t="s">
        <v>47</v>
      </c>
      <c r="E531" s="55" t="s">
        <v>1402</v>
      </c>
      <c r="F531" s="56" t="s">
        <v>1833</v>
      </c>
      <c r="G531" s="56" t="s">
        <v>3460</v>
      </c>
      <c r="H531" s="56" t="s">
        <v>52</v>
      </c>
      <c r="I531" s="56" t="s">
        <v>3461</v>
      </c>
      <c r="J531" s="57" t="s">
        <v>52</v>
      </c>
      <c r="K531" s="58" t="s">
        <v>2421</v>
      </c>
      <c r="L531" s="3" t="str">
        <f>VLOOKUP(DataExtract[[#This Row],[Technician]],'Technician List'!$A:$B,2,FALSE)</f>
        <v>Sinha, Mahesh</v>
      </c>
      <c r="M531" s="59">
        <f>DATEVALUE(TEXT(DataExtract[[#This Row],[Completed Time]], "MM/DD/YYYY"))</f>
        <v>45692</v>
      </c>
      <c r="N531" s="60">
        <f t="shared" ca="1" si="9"/>
        <v>2.4867339060508753E-2</v>
      </c>
      <c r="O531" s="60">
        <f ca="1">COUNTIFS(DataExtract[Technician],DataExtract[[#This Row],[Technician]], DataExtract[Random], "&lt;="&amp;DataExtract[[#This Row],[Random]])</f>
        <v>1</v>
      </c>
    </row>
    <row r="532" spans="1:15" ht="26.45">
      <c r="A532" s="51" t="s">
        <v>3462</v>
      </c>
      <c r="B532" s="52" t="s">
        <v>3463</v>
      </c>
      <c r="C532" s="53" t="s">
        <v>2600</v>
      </c>
      <c r="D532" s="54" t="s">
        <v>47</v>
      </c>
      <c r="E532" s="55" t="s">
        <v>1402</v>
      </c>
      <c r="F532" s="56" t="s">
        <v>3429</v>
      </c>
      <c r="G532" s="56" t="s">
        <v>3464</v>
      </c>
      <c r="H532" s="56" t="s">
        <v>52</v>
      </c>
      <c r="I532" s="56" t="s">
        <v>3242</v>
      </c>
      <c r="J532" s="57" t="s">
        <v>52</v>
      </c>
      <c r="K532" s="58" t="s">
        <v>3465</v>
      </c>
      <c r="L532" s="3" t="str">
        <f>VLOOKUP(DataExtract[[#This Row],[Technician]],'Technician List'!$A:$B,2,FALSE)</f>
        <v>Sinha, Mahesh</v>
      </c>
      <c r="M532" s="59">
        <f>DATEVALUE(TEXT(DataExtract[[#This Row],[Completed Time]], "MM/DD/YYYY"))</f>
        <v>45694</v>
      </c>
      <c r="N532" s="60">
        <f t="shared" ca="1" si="9"/>
        <v>0.23260269664501843</v>
      </c>
      <c r="O532" s="60">
        <f ca="1">COUNTIFS(DataExtract[Technician],DataExtract[[#This Row],[Technician]], DataExtract[Random], "&lt;="&amp;DataExtract[[#This Row],[Random]])</f>
        <v>21</v>
      </c>
    </row>
    <row r="533" spans="1:15" ht="26.45">
      <c r="A533" s="51" t="s">
        <v>3466</v>
      </c>
      <c r="B533" s="52" t="s">
        <v>3467</v>
      </c>
      <c r="C533" s="53" t="s">
        <v>2600</v>
      </c>
      <c r="D533" s="54" t="s">
        <v>47</v>
      </c>
      <c r="E533" s="55" t="s">
        <v>1402</v>
      </c>
      <c r="F533" s="56" t="s">
        <v>3468</v>
      </c>
      <c r="G533" s="56" t="s">
        <v>3447</v>
      </c>
      <c r="H533" s="56" t="s">
        <v>52</v>
      </c>
      <c r="I533" s="56" t="s">
        <v>3469</v>
      </c>
      <c r="J533" s="57" t="s">
        <v>52</v>
      </c>
      <c r="K533" s="58" t="s">
        <v>3470</v>
      </c>
      <c r="L533" s="3" t="str">
        <f>VLOOKUP(DataExtract[[#This Row],[Technician]],'Technician List'!$A:$B,2,FALSE)</f>
        <v>Sinha, Mahesh</v>
      </c>
      <c r="M533" s="59">
        <f>DATEVALUE(TEXT(DataExtract[[#This Row],[Completed Time]], "MM/DD/YYYY"))</f>
        <v>45692</v>
      </c>
      <c r="N533" s="60">
        <f t="shared" ca="1" si="9"/>
        <v>0.53610281461135301</v>
      </c>
      <c r="O533" s="60">
        <f ca="1">COUNTIFS(DataExtract[Technician],DataExtract[[#This Row],[Technician]], DataExtract[Random], "&lt;="&amp;DataExtract[[#This Row],[Random]])</f>
        <v>47</v>
      </c>
    </row>
    <row r="534" spans="1:15" ht="26.45">
      <c r="A534" s="51" t="s">
        <v>3471</v>
      </c>
      <c r="B534" s="52" t="s">
        <v>3472</v>
      </c>
      <c r="C534" s="53" t="s">
        <v>3473</v>
      </c>
      <c r="D534" s="54" t="s">
        <v>47</v>
      </c>
      <c r="E534" s="55" t="s">
        <v>48</v>
      </c>
      <c r="F534" s="56" t="s">
        <v>3474</v>
      </c>
      <c r="G534" s="56" t="s">
        <v>3475</v>
      </c>
      <c r="H534" s="56" t="s">
        <v>52</v>
      </c>
      <c r="I534" s="56" t="s">
        <v>3476</v>
      </c>
      <c r="J534" s="57" t="s">
        <v>52</v>
      </c>
      <c r="K534" s="58" t="s">
        <v>3110</v>
      </c>
      <c r="L534" s="3" t="str">
        <f>VLOOKUP(DataExtract[[#This Row],[Technician]],'Technician List'!$A:$B,2,FALSE)</f>
        <v>C M, Saravanan</v>
      </c>
      <c r="M534" s="59">
        <f>DATEVALUE(TEXT(DataExtract[[#This Row],[Completed Time]], "MM/DD/YYYY"))</f>
        <v>45691</v>
      </c>
      <c r="N534" s="60">
        <f t="shared" ca="1" si="9"/>
        <v>0.22058231154262464</v>
      </c>
      <c r="O534" s="60">
        <f ca="1">COUNTIFS(DataExtract[Technician],DataExtract[[#This Row],[Technician]], DataExtract[Random], "&lt;="&amp;DataExtract[[#This Row],[Random]])</f>
        <v>17</v>
      </c>
    </row>
    <row r="535" spans="1:15" ht="26.45">
      <c r="A535" s="51" t="s">
        <v>3477</v>
      </c>
      <c r="B535" s="52" t="s">
        <v>3478</v>
      </c>
      <c r="C535" s="53" t="s">
        <v>3479</v>
      </c>
      <c r="D535" s="54" t="s">
        <v>47</v>
      </c>
      <c r="E535" s="55" t="s">
        <v>2029</v>
      </c>
      <c r="F535" s="56" t="s">
        <v>3480</v>
      </c>
      <c r="G535" s="56" t="s">
        <v>3481</v>
      </c>
      <c r="H535" s="56" t="s">
        <v>52</v>
      </c>
      <c r="I535" s="56" t="s">
        <v>3482</v>
      </c>
      <c r="J535" s="57" t="s">
        <v>52</v>
      </c>
      <c r="K535" s="58" t="s">
        <v>3483</v>
      </c>
      <c r="L535" s="3" t="str">
        <f>VLOOKUP(DataExtract[[#This Row],[Technician]],'Technician List'!$A:$B,2,FALSE)</f>
        <v>C M, Saravanan</v>
      </c>
      <c r="M535" s="59">
        <f>DATEVALUE(TEXT(DataExtract[[#This Row],[Completed Time]], "MM/DD/YYYY"))</f>
        <v>45691</v>
      </c>
      <c r="N535" s="60">
        <f t="shared" ca="1" si="9"/>
        <v>3.8157557134784414E-2</v>
      </c>
      <c r="O535" s="60">
        <f ca="1">COUNTIFS(DataExtract[Technician],DataExtract[[#This Row],[Technician]], DataExtract[Random], "&lt;="&amp;DataExtract[[#This Row],[Random]])</f>
        <v>3</v>
      </c>
    </row>
    <row r="536" spans="1:15" ht="26.45">
      <c r="A536" s="51" t="s">
        <v>3484</v>
      </c>
      <c r="B536" s="52" t="s">
        <v>3485</v>
      </c>
      <c r="C536" s="53" t="s">
        <v>2840</v>
      </c>
      <c r="D536" s="54" t="s">
        <v>47</v>
      </c>
      <c r="E536" s="55" t="s">
        <v>2178</v>
      </c>
      <c r="F536" s="56" t="s">
        <v>3486</v>
      </c>
      <c r="G536" s="56" t="s">
        <v>3487</v>
      </c>
      <c r="H536" s="56" t="s">
        <v>52</v>
      </c>
      <c r="I536" s="56" t="s">
        <v>3488</v>
      </c>
      <c r="J536" s="57" t="s">
        <v>52</v>
      </c>
      <c r="K536" s="58" t="s">
        <v>2565</v>
      </c>
      <c r="L536" s="3" t="str">
        <f>VLOOKUP(DataExtract[[#This Row],[Technician]],'Technician List'!$A:$B,2,FALSE)</f>
        <v>C M, Saravanan</v>
      </c>
      <c r="M536" s="59">
        <f>DATEVALUE(TEXT(DataExtract[[#This Row],[Completed Time]], "MM/DD/YYYY"))</f>
        <v>45691</v>
      </c>
      <c r="N536" s="60">
        <f t="shared" ca="1" si="9"/>
        <v>0.60051540075368559</v>
      </c>
      <c r="O536" s="60">
        <f ca="1">COUNTIFS(DataExtract[Technician],DataExtract[[#This Row],[Technician]], DataExtract[Random], "&lt;="&amp;DataExtract[[#This Row],[Random]])</f>
        <v>59</v>
      </c>
    </row>
    <row r="537" spans="1:15" ht="26.45">
      <c r="A537" s="51" t="s">
        <v>3489</v>
      </c>
      <c r="B537" s="52" t="s">
        <v>3490</v>
      </c>
      <c r="C537" s="53" t="s">
        <v>95</v>
      </c>
      <c r="D537" s="54" t="s">
        <v>1787</v>
      </c>
      <c r="E537" s="55" t="s">
        <v>1350</v>
      </c>
      <c r="F537" s="56" t="s">
        <v>3491</v>
      </c>
      <c r="G537" s="56" t="s">
        <v>3492</v>
      </c>
      <c r="H537" s="56" t="s">
        <v>41</v>
      </c>
      <c r="I537" s="56" t="s">
        <v>3493</v>
      </c>
      <c r="J537" s="57" t="s">
        <v>52</v>
      </c>
      <c r="K537" s="58" t="s">
        <v>3494</v>
      </c>
      <c r="L537" s="3" t="str">
        <f>VLOOKUP(DataExtract[[#This Row],[Technician]],'Technician List'!$A:$B,2,FALSE)</f>
        <v>Paul, Kimberly</v>
      </c>
      <c r="M537" s="59">
        <f>DATEVALUE(TEXT(DataExtract[[#This Row],[Completed Time]], "MM/DD/YYYY"))</f>
        <v>45695</v>
      </c>
      <c r="N537" s="60">
        <f t="shared" ca="1" si="9"/>
        <v>0.15247199304627768</v>
      </c>
      <c r="O537" s="60">
        <f ca="1">COUNTIFS(DataExtract[Technician],DataExtract[[#This Row],[Technician]], DataExtract[Random], "&lt;="&amp;DataExtract[[#This Row],[Random]])</f>
        <v>2</v>
      </c>
    </row>
    <row r="538" spans="1:15" ht="26.45">
      <c r="A538" s="51" t="s">
        <v>3495</v>
      </c>
      <c r="B538" s="52" t="s">
        <v>3496</v>
      </c>
      <c r="C538" s="53" t="s">
        <v>3497</v>
      </c>
      <c r="D538" s="54" t="s">
        <v>47</v>
      </c>
      <c r="E538" s="55" t="s">
        <v>406</v>
      </c>
      <c r="F538" s="56" t="s">
        <v>3498</v>
      </c>
      <c r="G538" s="56" t="s">
        <v>3499</v>
      </c>
      <c r="H538" s="56" t="s">
        <v>52</v>
      </c>
      <c r="I538" s="56" t="s">
        <v>3500</v>
      </c>
      <c r="J538" s="57" t="s">
        <v>52</v>
      </c>
      <c r="K538" s="58" t="s">
        <v>1847</v>
      </c>
      <c r="L538" s="3" t="str">
        <f>VLOOKUP(DataExtract[[#This Row],[Technician]],'Technician List'!$A:$B,2,FALSE)</f>
        <v>Baldwin, Sharon</v>
      </c>
      <c r="M538" s="59">
        <f>DATEVALUE(TEXT(DataExtract[[#This Row],[Completed Time]], "MM/DD/YYYY"))</f>
        <v>45692</v>
      </c>
      <c r="N538" s="60">
        <f t="shared" ca="1" si="9"/>
        <v>0.451864844848342</v>
      </c>
      <c r="O538" s="60">
        <f ca="1">COUNTIFS(DataExtract[Technician],DataExtract[[#This Row],[Technician]], DataExtract[Random], "&lt;="&amp;DataExtract[[#This Row],[Random]])</f>
        <v>55</v>
      </c>
    </row>
    <row r="539" spans="1:15" ht="26.45">
      <c r="A539" s="51" t="s">
        <v>3501</v>
      </c>
      <c r="B539" s="52" t="s">
        <v>3502</v>
      </c>
      <c r="C539" s="53" t="s">
        <v>3503</v>
      </c>
      <c r="D539" s="54" t="s">
        <v>47</v>
      </c>
      <c r="E539" s="55" t="s">
        <v>406</v>
      </c>
      <c r="F539" s="56" t="s">
        <v>3504</v>
      </c>
      <c r="G539" s="56" t="s">
        <v>3505</v>
      </c>
      <c r="H539" s="56" t="s">
        <v>52</v>
      </c>
      <c r="I539" s="56" t="s">
        <v>3506</v>
      </c>
      <c r="J539" s="57" t="s">
        <v>52</v>
      </c>
      <c r="K539" s="58" t="s">
        <v>3507</v>
      </c>
      <c r="L539" s="3" t="str">
        <f>VLOOKUP(DataExtract[[#This Row],[Technician]],'Technician List'!$A:$B,2,FALSE)</f>
        <v>Baldwin, Sharon</v>
      </c>
      <c r="M539" s="59">
        <f>DATEVALUE(TEXT(DataExtract[[#This Row],[Completed Time]], "MM/DD/YYYY"))</f>
        <v>45692</v>
      </c>
      <c r="N539" s="60">
        <f t="shared" ca="1" si="9"/>
        <v>0.91142355845567191</v>
      </c>
      <c r="O539" s="60">
        <f ca="1">COUNTIFS(DataExtract[Technician],DataExtract[[#This Row],[Technician]], DataExtract[Random], "&lt;="&amp;DataExtract[[#This Row],[Random]])</f>
        <v>102</v>
      </c>
    </row>
    <row r="540" spans="1:15" ht="26.45">
      <c r="A540" s="51" t="s">
        <v>3508</v>
      </c>
      <c r="B540" s="52" t="s">
        <v>3509</v>
      </c>
      <c r="C540" s="53" t="s">
        <v>3503</v>
      </c>
      <c r="D540" s="54" t="s">
        <v>47</v>
      </c>
      <c r="E540" s="55" t="s">
        <v>406</v>
      </c>
      <c r="F540" s="56" t="s">
        <v>3510</v>
      </c>
      <c r="G540" s="56" t="s">
        <v>3511</v>
      </c>
      <c r="H540" s="56" t="s">
        <v>52</v>
      </c>
      <c r="I540" s="56" t="s">
        <v>3512</v>
      </c>
      <c r="J540" s="57" t="s">
        <v>52</v>
      </c>
      <c r="K540" s="58" t="s">
        <v>3510</v>
      </c>
      <c r="L540" s="3" t="str">
        <f>VLOOKUP(DataExtract[[#This Row],[Technician]],'Technician List'!$A:$B,2,FALSE)</f>
        <v>Baldwin, Sharon</v>
      </c>
      <c r="M540" s="59">
        <f>DATEVALUE(TEXT(DataExtract[[#This Row],[Completed Time]], "MM/DD/YYYY"))</f>
        <v>45691</v>
      </c>
      <c r="N540" s="60">
        <f t="shared" ca="1" si="9"/>
        <v>0.65435277712984841</v>
      </c>
      <c r="O540" s="60">
        <f ca="1">COUNTIFS(DataExtract[Technician],DataExtract[[#This Row],[Technician]], DataExtract[Random], "&lt;="&amp;DataExtract[[#This Row],[Random]])</f>
        <v>76</v>
      </c>
    </row>
    <row r="541" spans="1:15" ht="26.45">
      <c r="A541" s="51" t="s">
        <v>3513</v>
      </c>
      <c r="B541" s="52" t="s">
        <v>3514</v>
      </c>
      <c r="C541" s="53" t="s">
        <v>3515</v>
      </c>
      <c r="D541" s="54" t="s">
        <v>47</v>
      </c>
      <c r="E541" s="55" t="s">
        <v>406</v>
      </c>
      <c r="F541" s="56" t="s">
        <v>3516</v>
      </c>
      <c r="G541" s="56" t="s">
        <v>3517</v>
      </c>
      <c r="H541" s="56" t="s">
        <v>52</v>
      </c>
      <c r="I541" s="56" t="s">
        <v>3518</v>
      </c>
      <c r="J541" s="57" t="s">
        <v>52</v>
      </c>
      <c r="K541" s="58" t="s">
        <v>3516</v>
      </c>
      <c r="L541" s="3" t="str">
        <f>VLOOKUP(DataExtract[[#This Row],[Technician]],'Technician List'!$A:$B,2,FALSE)</f>
        <v>Baldwin, Sharon</v>
      </c>
      <c r="M541" s="59">
        <f>DATEVALUE(TEXT(DataExtract[[#This Row],[Completed Time]], "MM/DD/YYYY"))</f>
        <v>45691</v>
      </c>
      <c r="N541" s="60">
        <f t="shared" ca="1" si="9"/>
        <v>8.1232786247114164E-2</v>
      </c>
      <c r="O541" s="60">
        <f ca="1">COUNTIFS(DataExtract[Technician],DataExtract[[#This Row],[Technician]], DataExtract[Random], "&lt;="&amp;DataExtract[[#This Row],[Random]])</f>
        <v>17</v>
      </c>
    </row>
    <row r="542" spans="1:15" ht="26.45">
      <c r="A542" s="51" t="s">
        <v>3519</v>
      </c>
      <c r="B542" s="52" t="s">
        <v>3520</v>
      </c>
      <c r="C542" s="53" t="s">
        <v>3521</v>
      </c>
      <c r="D542" s="54" t="s">
        <v>47</v>
      </c>
      <c r="E542" s="55" t="s">
        <v>2021</v>
      </c>
      <c r="F542" s="56" t="s">
        <v>3522</v>
      </c>
      <c r="G542" s="56" t="s">
        <v>1981</v>
      </c>
      <c r="H542" s="56" t="s">
        <v>52</v>
      </c>
      <c r="I542" s="56" t="s">
        <v>3523</v>
      </c>
      <c r="J542" s="57" t="s">
        <v>52</v>
      </c>
      <c r="K542" s="58" t="s">
        <v>3524</v>
      </c>
      <c r="L542" s="3" t="str">
        <f>VLOOKUP(DataExtract[[#This Row],[Technician]],'Technician List'!$A:$B,2,FALSE)</f>
        <v>Smith, Sean</v>
      </c>
      <c r="M542" s="59">
        <f>DATEVALUE(TEXT(DataExtract[[#This Row],[Completed Time]], "MM/DD/YYYY"))</f>
        <v>45691</v>
      </c>
      <c r="N542" s="60">
        <f t="shared" ca="1" si="9"/>
        <v>0.71372952458522188</v>
      </c>
      <c r="O542" s="60">
        <f ca="1">COUNTIFS(DataExtract[Technician],DataExtract[[#This Row],[Technician]], DataExtract[Random], "&lt;="&amp;DataExtract[[#This Row],[Random]])</f>
        <v>43</v>
      </c>
    </row>
    <row r="543" spans="1:15" ht="26.45">
      <c r="A543" s="51" t="s">
        <v>3525</v>
      </c>
      <c r="B543" s="52" t="s">
        <v>3526</v>
      </c>
      <c r="C543" s="53" t="s">
        <v>413</v>
      </c>
      <c r="D543" s="54" t="s">
        <v>47</v>
      </c>
      <c r="E543" s="55" t="s">
        <v>1132</v>
      </c>
      <c r="F543" s="56" t="s">
        <v>3527</v>
      </c>
      <c r="G543" s="56" t="s">
        <v>1433</v>
      </c>
      <c r="H543" s="56" t="s">
        <v>52</v>
      </c>
      <c r="I543" s="56" t="s">
        <v>3528</v>
      </c>
      <c r="J543" s="57" t="s">
        <v>52</v>
      </c>
      <c r="K543" s="58" t="s">
        <v>3529</v>
      </c>
      <c r="L543" s="3" t="str">
        <f>VLOOKUP(DataExtract[[#This Row],[Technician]],'Technician List'!$A:$B,2,FALSE)</f>
        <v>Smith, Sean</v>
      </c>
      <c r="M543" s="59">
        <f>DATEVALUE(TEXT(DataExtract[[#This Row],[Completed Time]], "MM/DD/YYYY"))</f>
        <v>45691</v>
      </c>
      <c r="N543" s="60">
        <f t="shared" ca="1" si="9"/>
        <v>0.79942598987436453</v>
      </c>
      <c r="O543" s="60">
        <f ca="1">COUNTIFS(DataExtract[Technician],DataExtract[[#This Row],[Technician]], DataExtract[Random], "&lt;="&amp;DataExtract[[#This Row],[Random]])</f>
        <v>27</v>
      </c>
    </row>
    <row r="544" spans="1:15" ht="26.45">
      <c r="A544" s="51" t="s">
        <v>3530</v>
      </c>
      <c r="B544" s="52" t="s">
        <v>3531</v>
      </c>
      <c r="C544" s="53" t="s">
        <v>3532</v>
      </c>
      <c r="D544" s="54" t="s">
        <v>321</v>
      </c>
      <c r="E544" s="55" t="s">
        <v>3533</v>
      </c>
      <c r="F544" s="56" t="s">
        <v>1487</v>
      </c>
      <c r="G544" s="56" t="s">
        <v>2744</v>
      </c>
      <c r="H544" s="56" t="s">
        <v>52</v>
      </c>
      <c r="I544" s="56" t="s">
        <v>3534</v>
      </c>
      <c r="J544" s="57" t="s">
        <v>52</v>
      </c>
      <c r="K544" s="58" t="s">
        <v>3535</v>
      </c>
      <c r="L544" s="3" t="str">
        <f>VLOOKUP(DataExtract[[#This Row],[Technician]],'Technician List'!$A:$B,2,FALSE)</f>
        <v>Paul, Kimberly</v>
      </c>
      <c r="M544" s="59">
        <f>DATEVALUE(TEXT(DataExtract[[#This Row],[Completed Time]], "MM/DD/YYYY"))</f>
        <v>45691</v>
      </c>
      <c r="N544" s="60">
        <f t="shared" ca="1" si="9"/>
        <v>0.99480250188401964</v>
      </c>
      <c r="O544" s="60">
        <f ca="1">COUNTIFS(DataExtract[Technician],DataExtract[[#This Row],[Technician]], DataExtract[Random], "&lt;="&amp;DataExtract[[#This Row],[Random]])</f>
        <v>2</v>
      </c>
    </row>
    <row r="545" spans="1:15" ht="26.45">
      <c r="A545" s="51" t="s">
        <v>3536</v>
      </c>
      <c r="B545" s="52" t="s">
        <v>3537</v>
      </c>
      <c r="C545" s="53" t="s">
        <v>3538</v>
      </c>
      <c r="D545" s="54" t="s">
        <v>47</v>
      </c>
      <c r="E545" s="55" t="s">
        <v>2021</v>
      </c>
      <c r="F545" s="56" t="s">
        <v>3539</v>
      </c>
      <c r="G545" s="56" t="s">
        <v>3540</v>
      </c>
      <c r="H545" s="56" t="s">
        <v>52</v>
      </c>
      <c r="I545" s="56" t="s">
        <v>3541</v>
      </c>
      <c r="J545" s="57" t="s">
        <v>52</v>
      </c>
      <c r="K545" s="58" t="s">
        <v>3542</v>
      </c>
      <c r="L545" s="3" t="str">
        <f>VLOOKUP(DataExtract[[#This Row],[Technician]],'Technician List'!$A:$B,2,FALSE)</f>
        <v>Smith, Sean</v>
      </c>
      <c r="M545" s="59">
        <f>DATEVALUE(TEXT(DataExtract[[#This Row],[Completed Time]], "MM/DD/YYYY"))</f>
        <v>45691</v>
      </c>
      <c r="N545" s="60">
        <f t="shared" ca="1" si="9"/>
        <v>0.80009574452583565</v>
      </c>
      <c r="O545" s="60">
        <f ca="1">COUNTIFS(DataExtract[Technician],DataExtract[[#This Row],[Technician]], DataExtract[Random], "&lt;="&amp;DataExtract[[#This Row],[Random]])</f>
        <v>50</v>
      </c>
    </row>
    <row r="546" spans="1:15" ht="26.45">
      <c r="A546" s="51" t="s">
        <v>3543</v>
      </c>
      <c r="B546" s="52" t="s">
        <v>3544</v>
      </c>
      <c r="C546" s="53" t="s">
        <v>3545</v>
      </c>
      <c r="D546" s="54" t="s">
        <v>47</v>
      </c>
      <c r="E546" s="55" t="s">
        <v>1503</v>
      </c>
      <c r="F546" s="56" t="s">
        <v>3546</v>
      </c>
      <c r="G546" s="56" t="s">
        <v>3547</v>
      </c>
      <c r="H546" s="56" t="s">
        <v>52</v>
      </c>
      <c r="I546" s="56" t="s">
        <v>3548</v>
      </c>
      <c r="J546" s="57" t="s">
        <v>52</v>
      </c>
      <c r="K546" s="58" t="s">
        <v>3549</v>
      </c>
      <c r="L546" s="3" t="str">
        <f>VLOOKUP(DataExtract[[#This Row],[Technician]],'Technician List'!$A:$B,2,FALSE)</f>
        <v>C M, Saravanan</v>
      </c>
      <c r="M546" s="59">
        <f>DATEVALUE(TEXT(DataExtract[[#This Row],[Completed Time]], "MM/DD/YYYY"))</f>
        <v>45691</v>
      </c>
      <c r="N546" s="60">
        <f t="shared" ca="1" si="9"/>
        <v>0.46143400509675947</v>
      </c>
      <c r="O546" s="60">
        <f ca="1">COUNTIFS(DataExtract[Technician],DataExtract[[#This Row],[Technician]], DataExtract[Random], "&lt;="&amp;DataExtract[[#This Row],[Random]])</f>
        <v>71</v>
      </c>
    </row>
    <row r="547" spans="1:15" ht="26.45">
      <c r="A547" s="51" t="s">
        <v>3550</v>
      </c>
      <c r="B547" s="52" t="s">
        <v>3551</v>
      </c>
      <c r="C547" s="53" t="s">
        <v>3552</v>
      </c>
      <c r="D547" s="54" t="s">
        <v>47</v>
      </c>
      <c r="E547" s="55" t="s">
        <v>631</v>
      </c>
      <c r="F547" s="56" t="s">
        <v>3553</v>
      </c>
      <c r="G547" s="56" t="s">
        <v>3554</v>
      </c>
      <c r="H547" s="56" t="s">
        <v>52</v>
      </c>
      <c r="I547" s="56" t="s">
        <v>3555</v>
      </c>
      <c r="J547" s="57" t="s">
        <v>52</v>
      </c>
      <c r="K547" s="58" t="s">
        <v>3556</v>
      </c>
      <c r="L547" s="3" t="str">
        <f>VLOOKUP(DataExtract[[#This Row],[Technician]],'Technician List'!$A:$B,2,FALSE)</f>
        <v>C M, Saravanan</v>
      </c>
      <c r="M547" s="59">
        <f>DATEVALUE(TEXT(DataExtract[[#This Row],[Completed Time]], "MM/DD/YYYY"))</f>
        <v>45691</v>
      </c>
      <c r="N547" s="60">
        <f t="shared" ca="1" si="9"/>
        <v>0.3978815342260672</v>
      </c>
      <c r="O547" s="60">
        <f ca="1">COUNTIFS(DataExtract[Technician],DataExtract[[#This Row],[Technician]], DataExtract[Random], "&lt;="&amp;DataExtract[[#This Row],[Random]])</f>
        <v>13</v>
      </c>
    </row>
    <row r="548" spans="1:15" ht="26.45">
      <c r="A548" s="51" t="s">
        <v>3557</v>
      </c>
      <c r="B548" s="52" t="s">
        <v>3558</v>
      </c>
      <c r="C548" s="53" t="s">
        <v>3559</v>
      </c>
      <c r="D548" s="54" t="s">
        <v>47</v>
      </c>
      <c r="E548" s="55" t="s">
        <v>775</v>
      </c>
      <c r="F548" s="56" t="s">
        <v>3560</v>
      </c>
      <c r="G548" s="56" t="s">
        <v>3561</v>
      </c>
      <c r="H548" s="56" t="s">
        <v>52</v>
      </c>
      <c r="I548" s="56" t="s">
        <v>3562</v>
      </c>
      <c r="J548" s="57" t="s">
        <v>52</v>
      </c>
      <c r="K548" s="58" t="s">
        <v>3563</v>
      </c>
      <c r="L548" s="3" t="str">
        <f>VLOOKUP(DataExtract[[#This Row],[Technician]],'Technician List'!$A:$B,2,FALSE)</f>
        <v>Sinha, Mahesh</v>
      </c>
      <c r="M548" s="59">
        <f>DATEVALUE(TEXT(DataExtract[[#This Row],[Completed Time]], "MM/DD/YYYY"))</f>
        <v>45701</v>
      </c>
      <c r="N548" s="60">
        <f t="shared" ca="1" si="9"/>
        <v>0.55109742800843775</v>
      </c>
      <c r="O548" s="60">
        <f ca="1">COUNTIFS(DataExtract[Technician],DataExtract[[#This Row],[Technician]], DataExtract[Random], "&lt;="&amp;DataExtract[[#This Row],[Random]])</f>
        <v>46</v>
      </c>
    </row>
    <row r="549" spans="1:15" ht="26.45">
      <c r="A549" s="51" t="s">
        <v>3564</v>
      </c>
      <c r="B549" s="52" t="s">
        <v>3565</v>
      </c>
      <c r="C549" s="53" t="s">
        <v>3566</v>
      </c>
      <c r="D549" s="54" t="s">
        <v>47</v>
      </c>
      <c r="E549" s="55" t="s">
        <v>2178</v>
      </c>
      <c r="F549" s="56" t="s">
        <v>2039</v>
      </c>
      <c r="G549" s="56" t="s">
        <v>3567</v>
      </c>
      <c r="H549" s="56" t="s">
        <v>52</v>
      </c>
      <c r="I549" s="56" t="s">
        <v>3568</v>
      </c>
      <c r="J549" s="57" t="s">
        <v>52</v>
      </c>
      <c r="K549" s="58" t="s">
        <v>3569</v>
      </c>
      <c r="L549" s="3" t="str">
        <f>VLOOKUP(DataExtract[[#This Row],[Technician]],'Technician List'!$A:$B,2,FALSE)</f>
        <v>C M, Saravanan</v>
      </c>
      <c r="M549" s="59">
        <f>DATEVALUE(TEXT(DataExtract[[#This Row],[Completed Time]], "MM/DD/YYYY"))</f>
        <v>45692</v>
      </c>
      <c r="N549" s="60">
        <f t="shared" ca="1" si="9"/>
        <v>0.59273017039542142</v>
      </c>
      <c r="O549" s="60">
        <f ca="1">COUNTIFS(DataExtract[Technician],DataExtract[[#This Row],[Technician]], DataExtract[Random], "&lt;="&amp;DataExtract[[#This Row],[Random]])</f>
        <v>57</v>
      </c>
    </row>
    <row r="550" spans="1:15" ht="26.45">
      <c r="A550" s="51" t="s">
        <v>3570</v>
      </c>
      <c r="B550" s="52" t="s">
        <v>3571</v>
      </c>
      <c r="C550" s="53" t="s">
        <v>3572</v>
      </c>
      <c r="D550" s="54" t="s">
        <v>47</v>
      </c>
      <c r="E550" s="55" t="s">
        <v>95</v>
      </c>
      <c r="F550" s="56" t="s">
        <v>3573</v>
      </c>
      <c r="G550" s="56" t="s">
        <v>3574</v>
      </c>
      <c r="H550" s="56" t="s">
        <v>41</v>
      </c>
      <c r="I550" s="56" t="s">
        <v>3575</v>
      </c>
      <c r="J550" s="57" t="s">
        <v>52</v>
      </c>
      <c r="K550" s="58" t="s">
        <v>3576</v>
      </c>
      <c r="L550" s="3" t="str">
        <f>VLOOKUP(DataExtract[[#This Row],[Technician]],'Technician List'!$A:$B,2,FALSE)</f>
        <v>Sanjuan, Sonja</v>
      </c>
      <c r="M550" s="59">
        <f>DATEVALUE(TEXT(DataExtract[[#This Row],[Completed Time]], "MM/DD/YYYY"))</f>
        <v>45694</v>
      </c>
      <c r="N550" s="60">
        <f t="shared" ca="1" si="9"/>
        <v>0.83363982534664904</v>
      </c>
      <c r="O550" s="60">
        <f ca="1">COUNTIFS(DataExtract[Technician],DataExtract[[#This Row],[Technician]], DataExtract[Random], "&lt;="&amp;DataExtract[[#This Row],[Random]])</f>
        <v>70</v>
      </c>
    </row>
    <row r="551" spans="1:15" ht="26.45">
      <c r="A551" s="51" t="s">
        <v>3577</v>
      </c>
      <c r="B551" s="52" t="s">
        <v>3578</v>
      </c>
      <c r="C551" s="53" t="s">
        <v>3579</v>
      </c>
      <c r="D551" s="54" t="s">
        <v>47</v>
      </c>
      <c r="E551" s="55" t="s">
        <v>2021</v>
      </c>
      <c r="F551" s="56" t="s">
        <v>897</v>
      </c>
      <c r="G551" s="56" t="s">
        <v>3580</v>
      </c>
      <c r="H551" s="56" t="s">
        <v>52</v>
      </c>
      <c r="I551" s="56" t="s">
        <v>3581</v>
      </c>
      <c r="J551" s="57" t="s">
        <v>52</v>
      </c>
      <c r="K551" s="58" t="s">
        <v>3460</v>
      </c>
      <c r="L551" s="3" t="str">
        <f>VLOOKUP(DataExtract[[#This Row],[Technician]],'Technician List'!$A:$B,2,FALSE)</f>
        <v>Smith, Sean</v>
      </c>
      <c r="M551" s="59">
        <f>DATEVALUE(TEXT(DataExtract[[#This Row],[Completed Time]], "MM/DD/YYYY"))</f>
        <v>45692</v>
      </c>
      <c r="N551" s="60">
        <f t="shared" ca="1" si="9"/>
        <v>0.34898468610832301</v>
      </c>
      <c r="O551" s="60">
        <f ca="1">COUNTIFS(DataExtract[Technician],DataExtract[[#This Row],[Technician]], DataExtract[Random], "&lt;="&amp;DataExtract[[#This Row],[Random]])</f>
        <v>21</v>
      </c>
    </row>
    <row r="552" spans="1:15" ht="26.45">
      <c r="A552" s="51" t="s">
        <v>3582</v>
      </c>
      <c r="B552" s="52" t="s">
        <v>3583</v>
      </c>
      <c r="C552" s="53" t="s">
        <v>767</v>
      </c>
      <c r="D552" s="54" t="s">
        <v>47</v>
      </c>
      <c r="E552" s="55" t="s">
        <v>3584</v>
      </c>
      <c r="F552" s="56" t="s">
        <v>3176</v>
      </c>
      <c r="G552" s="56" t="s">
        <v>3585</v>
      </c>
      <c r="H552" s="56" t="s">
        <v>41</v>
      </c>
      <c r="I552" s="56" t="s">
        <v>3586</v>
      </c>
      <c r="J552" s="57" t="s">
        <v>52</v>
      </c>
      <c r="K552" s="58" t="s">
        <v>3587</v>
      </c>
      <c r="L552" s="3" t="str">
        <f>VLOOKUP(DataExtract[[#This Row],[Technician]],'Technician List'!$A:$B,2,FALSE)</f>
        <v>C M, Saravanan</v>
      </c>
      <c r="M552" s="59">
        <f>DATEVALUE(TEXT(DataExtract[[#This Row],[Completed Time]], "MM/DD/YYYY"))</f>
        <v>45692</v>
      </c>
      <c r="N552" s="60">
        <f t="shared" ca="1" si="9"/>
        <v>0.8864683301744557</v>
      </c>
      <c r="O552" s="60">
        <f ca="1">COUNTIFS(DataExtract[Technician],DataExtract[[#This Row],[Technician]], DataExtract[Random], "&lt;="&amp;DataExtract[[#This Row],[Random]])</f>
        <v>59</v>
      </c>
    </row>
    <row r="553" spans="1:15" ht="26.45">
      <c r="A553" s="51" t="s">
        <v>3588</v>
      </c>
      <c r="B553" s="52" t="s">
        <v>3589</v>
      </c>
      <c r="C553" s="53" t="s">
        <v>3590</v>
      </c>
      <c r="D553" s="54" t="s">
        <v>47</v>
      </c>
      <c r="E553" s="55" t="s">
        <v>1402</v>
      </c>
      <c r="F553" s="56" t="s">
        <v>3591</v>
      </c>
      <c r="G553" s="56" t="s">
        <v>3592</v>
      </c>
      <c r="H553" s="56" t="s">
        <v>52</v>
      </c>
      <c r="I553" s="56" t="s">
        <v>3593</v>
      </c>
      <c r="J553" s="57" t="s">
        <v>52</v>
      </c>
      <c r="K553" s="58" t="s">
        <v>3594</v>
      </c>
      <c r="L553" s="3" t="str">
        <f>VLOOKUP(DataExtract[[#This Row],[Technician]],'Technician List'!$A:$B,2,FALSE)</f>
        <v>Sinha, Mahesh</v>
      </c>
      <c r="M553" s="59">
        <f>DATEVALUE(TEXT(DataExtract[[#This Row],[Completed Time]], "MM/DD/YYYY"))</f>
        <v>45692</v>
      </c>
      <c r="N553" s="60">
        <f t="shared" ca="1" si="9"/>
        <v>0.79479995154219951</v>
      </c>
      <c r="O553" s="60">
        <f ca="1">COUNTIFS(DataExtract[Technician],DataExtract[[#This Row],[Technician]], DataExtract[Random], "&lt;="&amp;DataExtract[[#This Row],[Random]])</f>
        <v>63</v>
      </c>
    </row>
    <row r="554" spans="1:15" ht="26.45">
      <c r="A554" s="51" t="s">
        <v>3595</v>
      </c>
      <c r="B554" s="52" t="s">
        <v>3596</v>
      </c>
      <c r="C554" s="53" t="s">
        <v>3597</v>
      </c>
      <c r="D554" s="54" t="s">
        <v>47</v>
      </c>
      <c r="E554" s="55" t="s">
        <v>313</v>
      </c>
      <c r="F554" s="56" t="s">
        <v>3598</v>
      </c>
      <c r="G554" s="56" t="s">
        <v>3599</v>
      </c>
      <c r="H554" s="56" t="s">
        <v>52</v>
      </c>
      <c r="I554" s="56" t="s">
        <v>3600</v>
      </c>
      <c r="J554" s="57" t="s">
        <v>52</v>
      </c>
      <c r="K554" s="58" t="s">
        <v>3598</v>
      </c>
      <c r="L554" s="3" t="str">
        <f>VLOOKUP(DataExtract[[#This Row],[Technician]],'Technician List'!$A:$B,2,FALSE)</f>
        <v>Mandi, Joe</v>
      </c>
      <c r="M554" s="59">
        <f>DATEVALUE(TEXT(DataExtract[[#This Row],[Completed Time]], "MM/DD/YYYY"))</f>
        <v>45691</v>
      </c>
      <c r="N554" s="60">
        <f t="shared" ca="1" si="9"/>
        <v>0.89674045659980817</v>
      </c>
      <c r="O554" s="60">
        <f ca="1">COUNTIFS(DataExtract[Technician],DataExtract[[#This Row],[Technician]], DataExtract[Random], "&lt;="&amp;DataExtract[[#This Row],[Random]])</f>
        <v>65</v>
      </c>
    </row>
    <row r="555" spans="1:15" ht="26.45">
      <c r="A555" s="51" t="s">
        <v>3601</v>
      </c>
      <c r="B555" s="52" t="s">
        <v>3602</v>
      </c>
      <c r="C555" s="53" t="s">
        <v>3603</v>
      </c>
      <c r="D555" s="54" t="s">
        <v>47</v>
      </c>
      <c r="E555" s="55" t="s">
        <v>313</v>
      </c>
      <c r="F555" s="56" t="s">
        <v>3604</v>
      </c>
      <c r="G555" s="56" t="s">
        <v>3605</v>
      </c>
      <c r="H555" s="56" t="s">
        <v>52</v>
      </c>
      <c r="I555" s="56" t="s">
        <v>3606</v>
      </c>
      <c r="J555" s="57" t="s">
        <v>52</v>
      </c>
      <c r="K555" s="58" t="s">
        <v>3607</v>
      </c>
      <c r="L555" s="3" t="str">
        <f>VLOOKUP(DataExtract[[#This Row],[Technician]],'Technician List'!$A:$B,2,FALSE)</f>
        <v>Mandi, Joe</v>
      </c>
      <c r="M555" s="59">
        <f>DATEVALUE(TEXT(DataExtract[[#This Row],[Completed Time]], "MM/DD/YYYY"))</f>
        <v>45691</v>
      </c>
      <c r="N555" s="60">
        <f t="shared" ca="1" si="9"/>
        <v>0.69764807997491973</v>
      </c>
      <c r="O555" s="60">
        <f ca="1">COUNTIFS(DataExtract[Technician],DataExtract[[#This Row],[Technician]], DataExtract[Random], "&lt;="&amp;DataExtract[[#This Row],[Random]])</f>
        <v>49</v>
      </c>
    </row>
    <row r="556" spans="1:15" ht="26.45">
      <c r="A556" s="51" t="s">
        <v>3608</v>
      </c>
      <c r="B556" s="52" t="s">
        <v>3609</v>
      </c>
      <c r="C556" s="53" t="s">
        <v>3597</v>
      </c>
      <c r="D556" s="54" t="s">
        <v>47</v>
      </c>
      <c r="E556" s="55" t="s">
        <v>313</v>
      </c>
      <c r="F556" s="56" t="s">
        <v>3610</v>
      </c>
      <c r="G556" s="56" t="s">
        <v>3611</v>
      </c>
      <c r="H556" s="56" t="s">
        <v>52</v>
      </c>
      <c r="I556" s="56" t="s">
        <v>3612</v>
      </c>
      <c r="J556" s="57" t="s">
        <v>52</v>
      </c>
      <c r="K556" s="58" t="s">
        <v>3610</v>
      </c>
      <c r="L556" s="3" t="str">
        <f>VLOOKUP(DataExtract[[#This Row],[Technician]],'Technician List'!$A:$B,2,FALSE)</f>
        <v>Mandi, Joe</v>
      </c>
      <c r="M556" s="59">
        <f>DATEVALUE(TEXT(DataExtract[[#This Row],[Completed Time]], "MM/DD/YYYY"))</f>
        <v>45691</v>
      </c>
      <c r="N556" s="60">
        <f t="shared" ca="1" si="9"/>
        <v>0.21294480566776275</v>
      </c>
      <c r="O556" s="60">
        <f ca="1">COUNTIFS(DataExtract[Technician],DataExtract[[#This Row],[Technician]], DataExtract[Random], "&lt;="&amp;DataExtract[[#This Row],[Random]])</f>
        <v>16</v>
      </c>
    </row>
    <row r="557" spans="1:15" ht="26.45">
      <c r="A557" s="51" t="s">
        <v>3613</v>
      </c>
      <c r="B557" s="52" t="s">
        <v>3614</v>
      </c>
      <c r="C557" s="53" t="s">
        <v>3615</v>
      </c>
      <c r="D557" s="54" t="s">
        <v>47</v>
      </c>
      <c r="E557" s="55" t="s">
        <v>313</v>
      </c>
      <c r="F557" s="56" t="s">
        <v>3616</v>
      </c>
      <c r="G557" s="56" t="s">
        <v>3617</v>
      </c>
      <c r="H557" s="56" t="s">
        <v>52</v>
      </c>
      <c r="I557" s="56" t="s">
        <v>3618</v>
      </c>
      <c r="J557" s="57" t="s">
        <v>52</v>
      </c>
      <c r="K557" s="58" t="s">
        <v>3616</v>
      </c>
      <c r="L557" s="3" t="str">
        <f>VLOOKUP(DataExtract[[#This Row],[Technician]],'Technician List'!$A:$B,2,FALSE)</f>
        <v>Mandi, Joe</v>
      </c>
      <c r="M557" s="59">
        <f>DATEVALUE(TEXT(DataExtract[[#This Row],[Completed Time]], "MM/DD/YYYY"))</f>
        <v>45691</v>
      </c>
      <c r="N557" s="60">
        <f t="shared" ca="1" si="9"/>
        <v>0.22275000390110244</v>
      </c>
      <c r="O557" s="60">
        <f ca="1">COUNTIFS(DataExtract[Technician],DataExtract[[#This Row],[Technician]], DataExtract[Random], "&lt;="&amp;DataExtract[[#This Row],[Random]])</f>
        <v>18</v>
      </c>
    </row>
    <row r="558" spans="1:15" ht="26.45">
      <c r="A558" s="51" t="s">
        <v>3619</v>
      </c>
      <c r="B558" s="52" t="s">
        <v>3620</v>
      </c>
      <c r="C558" s="53" t="s">
        <v>3597</v>
      </c>
      <c r="D558" s="54" t="s">
        <v>47</v>
      </c>
      <c r="E558" s="55" t="s">
        <v>313</v>
      </c>
      <c r="F558" s="56" t="s">
        <v>3621</v>
      </c>
      <c r="G558" s="56" t="s">
        <v>3622</v>
      </c>
      <c r="H558" s="56" t="s">
        <v>52</v>
      </c>
      <c r="I558" s="56" t="s">
        <v>3623</v>
      </c>
      <c r="J558" s="57" t="s">
        <v>52</v>
      </c>
      <c r="K558" s="58" t="s">
        <v>3621</v>
      </c>
      <c r="L558" s="3" t="str">
        <f>VLOOKUP(DataExtract[[#This Row],[Technician]],'Technician List'!$A:$B,2,FALSE)</f>
        <v>Mandi, Joe</v>
      </c>
      <c r="M558" s="59">
        <f>DATEVALUE(TEXT(DataExtract[[#This Row],[Completed Time]], "MM/DD/YYYY"))</f>
        <v>45691</v>
      </c>
      <c r="N558" s="60">
        <f t="shared" ca="1" si="9"/>
        <v>0.38259661244940468</v>
      </c>
      <c r="O558" s="60">
        <f ca="1">COUNTIFS(DataExtract[Technician],DataExtract[[#This Row],[Technician]], DataExtract[Random], "&lt;="&amp;DataExtract[[#This Row],[Random]])</f>
        <v>24</v>
      </c>
    </row>
    <row r="559" spans="1:15" ht="26.45">
      <c r="A559" s="51" t="s">
        <v>3624</v>
      </c>
      <c r="B559" s="52" t="s">
        <v>3625</v>
      </c>
      <c r="C559" s="53" t="s">
        <v>3626</v>
      </c>
      <c r="D559" s="54" t="s">
        <v>57</v>
      </c>
      <c r="E559" s="55" t="s">
        <v>468</v>
      </c>
      <c r="F559" s="56" t="s">
        <v>3627</v>
      </c>
      <c r="G559" s="56" t="s">
        <v>3628</v>
      </c>
      <c r="H559" s="56" t="s">
        <v>52</v>
      </c>
      <c r="I559" s="56" t="s">
        <v>3629</v>
      </c>
      <c r="J559" s="57" t="s">
        <v>52</v>
      </c>
      <c r="K559" s="58" t="s">
        <v>3630</v>
      </c>
      <c r="L559" s="3" t="str">
        <f>VLOOKUP(DataExtract[[#This Row],[Technician]],'Technician List'!$A:$B,2,FALSE)</f>
        <v>Sanjuan, Sonja</v>
      </c>
      <c r="M559" s="59">
        <f>DATEVALUE(TEXT(DataExtract[[#This Row],[Completed Time]], "MM/DD/YYYY"))</f>
        <v>45706</v>
      </c>
      <c r="N559" s="60">
        <f t="shared" ca="1" si="9"/>
        <v>0.50850836138303179</v>
      </c>
      <c r="O559" s="60">
        <f ca="1">COUNTIFS(DataExtract[Technician],DataExtract[[#This Row],[Technician]], DataExtract[Random], "&lt;="&amp;DataExtract[[#This Row],[Random]])</f>
        <v>27</v>
      </c>
    </row>
    <row r="560" spans="1:15" ht="26.45">
      <c r="A560" s="51" t="s">
        <v>3631</v>
      </c>
      <c r="B560" s="52" t="s">
        <v>3632</v>
      </c>
      <c r="C560" s="53" t="s">
        <v>3633</v>
      </c>
      <c r="D560" s="54" t="s">
        <v>1787</v>
      </c>
      <c r="E560" s="55" t="s">
        <v>1350</v>
      </c>
      <c r="F560" s="56" t="s">
        <v>3634</v>
      </c>
      <c r="G560" s="56" t="s">
        <v>3635</v>
      </c>
      <c r="H560" s="56" t="s">
        <v>52</v>
      </c>
      <c r="I560" s="56" t="s">
        <v>381</v>
      </c>
      <c r="J560" s="57" t="s">
        <v>41</v>
      </c>
      <c r="K560" s="58" t="s">
        <v>3636</v>
      </c>
      <c r="L560" s="3" t="str">
        <f>VLOOKUP(DataExtract[[#This Row],[Technician]],'Technician List'!$A:$B,2,FALSE)</f>
        <v>Paul, Kimberly</v>
      </c>
      <c r="M560" s="59">
        <f>DATEVALUE(TEXT(DataExtract[[#This Row],[Completed Time]], "MM/DD/YYYY"))</f>
        <v>45695</v>
      </c>
      <c r="N560" s="60">
        <f t="shared" ca="1" si="9"/>
        <v>0.19330583206254559</v>
      </c>
      <c r="O560" s="60">
        <f ca="1">COUNTIFS(DataExtract[Technician],DataExtract[[#This Row],[Technician]], DataExtract[Random], "&lt;="&amp;DataExtract[[#This Row],[Random]])</f>
        <v>3</v>
      </c>
    </row>
    <row r="561" spans="1:15" ht="26.45">
      <c r="A561" s="51" t="s">
        <v>3637</v>
      </c>
      <c r="B561" s="52" t="s">
        <v>3638</v>
      </c>
      <c r="C561" s="53" t="s">
        <v>3639</v>
      </c>
      <c r="D561" s="54" t="s">
        <v>47</v>
      </c>
      <c r="E561" s="55" t="s">
        <v>391</v>
      </c>
      <c r="F561" s="56" t="s">
        <v>2715</v>
      </c>
      <c r="G561" s="56" t="s">
        <v>3640</v>
      </c>
      <c r="H561" s="56" t="s">
        <v>52</v>
      </c>
      <c r="I561" s="56" t="s">
        <v>3641</v>
      </c>
      <c r="J561" s="57" t="s">
        <v>52</v>
      </c>
      <c r="K561" s="58" t="s">
        <v>3642</v>
      </c>
      <c r="L561" s="3" t="str">
        <f>VLOOKUP(DataExtract[[#This Row],[Technician]],'Technician List'!$A:$B,2,FALSE)</f>
        <v>Sanjuan, Sonja</v>
      </c>
      <c r="M561" s="59">
        <f>DATEVALUE(TEXT(DataExtract[[#This Row],[Completed Time]], "MM/DD/YYYY"))</f>
        <v>45691</v>
      </c>
      <c r="N561" s="60">
        <f t="shared" ca="1" si="9"/>
        <v>0.96567933582905696</v>
      </c>
      <c r="O561" s="60">
        <f ca="1">COUNTIFS(DataExtract[Technician],DataExtract[[#This Row],[Technician]], DataExtract[Random], "&lt;="&amp;DataExtract[[#This Row],[Random]])</f>
        <v>124</v>
      </c>
    </row>
    <row r="562" spans="1:15" ht="26.45">
      <c r="A562" s="51" t="s">
        <v>3643</v>
      </c>
      <c r="B562" s="52" t="s">
        <v>3644</v>
      </c>
      <c r="C562" s="53" t="s">
        <v>3645</v>
      </c>
      <c r="D562" s="54" t="s">
        <v>47</v>
      </c>
      <c r="E562" s="55" t="s">
        <v>555</v>
      </c>
      <c r="F562" s="56" t="s">
        <v>1558</v>
      </c>
      <c r="G562" s="56" t="s">
        <v>3646</v>
      </c>
      <c r="H562" s="56" t="s">
        <v>52</v>
      </c>
      <c r="I562" s="56" t="s">
        <v>3647</v>
      </c>
      <c r="J562" s="57" t="s">
        <v>52</v>
      </c>
      <c r="K562" s="58" t="s">
        <v>3648</v>
      </c>
      <c r="L562" s="3" t="str">
        <f>VLOOKUP(DataExtract[[#This Row],[Technician]],'Technician List'!$A:$B,2,FALSE)</f>
        <v>Baldwin, Sharon</v>
      </c>
      <c r="M562" s="59">
        <f>DATEVALUE(TEXT(DataExtract[[#This Row],[Completed Time]], "MM/DD/YYYY"))</f>
        <v>45695</v>
      </c>
      <c r="N562" s="60">
        <f t="shared" ca="1" si="9"/>
        <v>0.6426201363434022</v>
      </c>
      <c r="O562" s="60">
        <f ca="1">COUNTIFS(DataExtract[Technician],DataExtract[[#This Row],[Technician]], DataExtract[Random], "&lt;="&amp;DataExtract[[#This Row],[Random]])</f>
        <v>10</v>
      </c>
    </row>
    <row r="563" spans="1:15" ht="26.45">
      <c r="A563" s="51" t="s">
        <v>3649</v>
      </c>
      <c r="B563" s="52" t="s">
        <v>3650</v>
      </c>
      <c r="C563" s="53" t="s">
        <v>2814</v>
      </c>
      <c r="D563" s="54" t="s">
        <v>47</v>
      </c>
      <c r="E563" s="55" t="s">
        <v>1511</v>
      </c>
      <c r="F563" s="56" t="s">
        <v>3651</v>
      </c>
      <c r="G563" s="56" t="s">
        <v>3652</v>
      </c>
      <c r="H563" s="56" t="s">
        <v>52</v>
      </c>
      <c r="I563" s="56" t="s">
        <v>3653</v>
      </c>
      <c r="J563" s="57" t="s">
        <v>52</v>
      </c>
      <c r="K563" s="58" t="s">
        <v>338</v>
      </c>
      <c r="L563" s="3" t="str">
        <f>VLOOKUP(DataExtract[[#This Row],[Technician]],'Technician List'!$A:$B,2,FALSE)</f>
        <v>C M, Saravanan</v>
      </c>
      <c r="M563" s="59">
        <f>DATEVALUE(TEXT(DataExtract[[#This Row],[Completed Time]], "MM/DD/YYYY"))</f>
        <v>45691</v>
      </c>
      <c r="N563" s="60">
        <f t="shared" ca="1" si="9"/>
        <v>0.80715626206145163</v>
      </c>
      <c r="O563" s="60">
        <f ca="1">COUNTIFS(DataExtract[Technician],DataExtract[[#This Row],[Technician]], DataExtract[Random], "&lt;="&amp;DataExtract[[#This Row],[Random]])</f>
        <v>111</v>
      </c>
    </row>
    <row r="564" spans="1:15" ht="26.45">
      <c r="A564" s="51" t="s">
        <v>3654</v>
      </c>
      <c r="B564" s="52" t="s">
        <v>3655</v>
      </c>
      <c r="C564" s="53" t="s">
        <v>2035</v>
      </c>
      <c r="D564" s="54" t="s">
        <v>47</v>
      </c>
      <c r="E564" s="55" t="s">
        <v>692</v>
      </c>
      <c r="F564" s="56" t="s">
        <v>1629</v>
      </c>
      <c r="G564" s="56" t="s">
        <v>3656</v>
      </c>
      <c r="H564" s="56" t="s">
        <v>52</v>
      </c>
      <c r="I564" s="56" t="s">
        <v>3657</v>
      </c>
      <c r="J564" s="57" t="s">
        <v>52</v>
      </c>
      <c r="K564" s="58" t="s">
        <v>3658</v>
      </c>
      <c r="L564" s="3" t="str">
        <f>VLOOKUP(DataExtract[[#This Row],[Technician]],'Technician List'!$A:$B,2,FALSE)</f>
        <v>C M, Saravanan</v>
      </c>
      <c r="M564" s="59">
        <f>DATEVALUE(TEXT(DataExtract[[#This Row],[Completed Time]], "MM/DD/YYYY"))</f>
        <v>45692</v>
      </c>
      <c r="N564" s="60">
        <f t="shared" ca="1" si="9"/>
        <v>0.52845373732896039</v>
      </c>
      <c r="O564" s="60">
        <f ca="1">COUNTIFS(DataExtract[Technician],DataExtract[[#This Row],[Technician]], DataExtract[Random], "&lt;="&amp;DataExtract[[#This Row],[Random]])</f>
        <v>64</v>
      </c>
    </row>
    <row r="565" spans="1:15" ht="26.45">
      <c r="A565" s="51" t="s">
        <v>3659</v>
      </c>
      <c r="B565" s="52" t="s">
        <v>3660</v>
      </c>
      <c r="C565" s="53" t="s">
        <v>3661</v>
      </c>
      <c r="D565" s="54" t="s">
        <v>47</v>
      </c>
      <c r="E565" s="55" t="s">
        <v>2336</v>
      </c>
      <c r="F565" s="56" t="s">
        <v>3662</v>
      </c>
      <c r="G565" s="56" t="s">
        <v>3663</v>
      </c>
      <c r="H565" s="56" t="s">
        <v>52</v>
      </c>
      <c r="I565" s="56" t="s">
        <v>3664</v>
      </c>
      <c r="J565" s="57" t="s">
        <v>52</v>
      </c>
      <c r="K565" s="58" t="s">
        <v>2715</v>
      </c>
      <c r="L565" s="3" t="str">
        <f>VLOOKUP(DataExtract[[#This Row],[Technician]],'Technician List'!$A:$B,2,FALSE)</f>
        <v>C M, Saravanan</v>
      </c>
      <c r="M565" s="59">
        <f>DATEVALUE(TEXT(DataExtract[[#This Row],[Completed Time]], "MM/DD/YYYY"))</f>
        <v>45691</v>
      </c>
      <c r="N565" s="60">
        <f t="shared" ca="1" si="9"/>
        <v>1.2952764075492729E-2</v>
      </c>
      <c r="O565" s="60">
        <f ca="1">COUNTIFS(DataExtract[Technician],DataExtract[[#This Row],[Technician]], DataExtract[Random], "&lt;="&amp;DataExtract[[#This Row],[Random]])</f>
        <v>1</v>
      </c>
    </row>
    <row r="566" spans="1:15" ht="26.45">
      <c r="A566" s="51" t="s">
        <v>3665</v>
      </c>
      <c r="B566" s="52" t="s">
        <v>3666</v>
      </c>
      <c r="C566" s="53" t="s">
        <v>3667</v>
      </c>
      <c r="D566" s="54" t="s">
        <v>47</v>
      </c>
      <c r="E566" s="55" t="s">
        <v>692</v>
      </c>
      <c r="F566" s="56" t="s">
        <v>3668</v>
      </c>
      <c r="G566" s="56" t="s">
        <v>3669</v>
      </c>
      <c r="H566" s="56" t="s">
        <v>52</v>
      </c>
      <c r="I566" s="56" t="s">
        <v>3670</v>
      </c>
      <c r="J566" s="57" t="s">
        <v>52</v>
      </c>
      <c r="K566" s="58" t="s">
        <v>3671</v>
      </c>
      <c r="L566" s="3" t="str">
        <f>VLOOKUP(DataExtract[[#This Row],[Technician]],'Technician List'!$A:$B,2,FALSE)</f>
        <v>C M, Saravanan</v>
      </c>
      <c r="M566" s="59">
        <f>DATEVALUE(TEXT(DataExtract[[#This Row],[Completed Time]], "MM/DD/YYYY"))</f>
        <v>45692</v>
      </c>
      <c r="N566" s="60">
        <f t="shared" ca="1" si="9"/>
        <v>0.51867355452742059</v>
      </c>
      <c r="O566" s="60">
        <f ca="1">COUNTIFS(DataExtract[Technician],DataExtract[[#This Row],[Technician]], DataExtract[Random], "&lt;="&amp;DataExtract[[#This Row],[Random]])</f>
        <v>62</v>
      </c>
    </row>
    <row r="567" spans="1:15" ht="26.45">
      <c r="A567" s="51" t="s">
        <v>3672</v>
      </c>
      <c r="B567" s="52" t="s">
        <v>3673</v>
      </c>
      <c r="C567" s="53" t="s">
        <v>228</v>
      </c>
      <c r="D567" s="54" t="s">
        <v>1787</v>
      </c>
      <c r="E567" s="55" t="s">
        <v>1788</v>
      </c>
      <c r="F567" s="56" t="s">
        <v>3674</v>
      </c>
      <c r="G567" s="56" t="s">
        <v>3675</v>
      </c>
      <c r="H567" s="56" t="s">
        <v>52</v>
      </c>
      <c r="I567" s="56" t="s">
        <v>3676</v>
      </c>
      <c r="J567" s="57" t="s">
        <v>52</v>
      </c>
      <c r="K567" s="58" t="s">
        <v>3677</v>
      </c>
      <c r="L567" s="3" t="str">
        <f>VLOOKUP(DataExtract[[#This Row],[Technician]],'Technician List'!$A:$B,2,FALSE)</f>
        <v>Koodray, Joe</v>
      </c>
      <c r="M567" s="59">
        <f>DATEVALUE(TEXT(DataExtract[[#This Row],[Completed Time]], "MM/DD/YYYY"))</f>
        <v>45709</v>
      </c>
      <c r="N567" s="60">
        <f t="shared" ca="1" si="9"/>
        <v>0.54545097940974219</v>
      </c>
      <c r="O567" s="60">
        <f ca="1">COUNTIFS(DataExtract[Technician],DataExtract[[#This Row],[Technician]], DataExtract[Random], "&lt;="&amp;DataExtract[[#This Row],[Random]])</f>
        <v>3</v>
      </c>
    </row>
    <row r="568" spans="1:15" ht="26.45">
      <c r="A568" s="51" t="s">
        <v>3678</v>
      </c>
      <c r="B568" s="52" t="s">
        <v>3679</v>
      </c>
      <c r="C568" s="53" t="s">
        <v>3680</v>
      </c>
      <c r="D568" s="54" t="s">
        <v>47</v>
      </c>
      <c r="E568" s="55" t="s">
        <v>1002</v>
      </c>
      <c r="F568" s="56" t="s">
        <v>3681</v>
      </c>
      <c r="G568" s="56" t="s">
        <v>3682</v>
      </c>
      <c r="H568" s="56" t="s">
        <v>52</v>
      </c>
      <c r="I568" s="56" t="s">
        <v>3683</v>
      </c>
      <c r="J568" s="57" t="s">
        <v>52</v>
      </c>
      <c r="K568" s="58" t="s">
        <v>3684</v>
      </c>
      <c r="L568" s="3" t="str">
        <f>VLOOKUP(DataExtract[[#This Row],[Technician]],'Technician List'!$A:$B,2,FALSE)</f>
        <v>Sinha, Mahesh</v>
      </c>
      <c r="M568" s="59">
        <f>DATEVALUE(TEXT(DataExtract[[#This Row],[Completed Time]], "MM/DD/YYYY"))</f>
        <v>45692</v>
      </c>
      <c r="N568" s="60">
        <f t="shared" ca="1" si="9"/>
        <v>0.74988830067412138</v>
      </c>
      <c r="O568" s="60">
        <f ca="1">COUNTIFS(DataExtract[Technician],DataExtract[[#This Row],[Technician]], DataExtract[Random], "&lt;="&amp;DataExtract[[#This Row],[Random]])</f>
        <v>118</v>
      </c>
    </row>
    <row r="569" spans="1:15" ht="26.45">
      <c r="A569" s="51" t="s">
        <v>3685</v>
      </c>
      <c r="B569" s="52" t="s">
        <v>3686</v>
      </c>
      <c r="C569" s="53" t="s">
        <v>3687</v>
      </c>
      <c r="D569" s="54" t="s">
        <v>47</v>
      </c>
      <c r="E569" s="55" t="s">
        <v>406</v>
      </c>
      <c r="F569" s="56" t="s">
        <v>3688</v>
      </c>
      <c r="G569" s="56" t="s">
        <v>3689</v>
      </c>
      <c r="H569" s="56" t="s">
        <v>52</v>
      </c>
      <c r="I569" s="56" t="s">
        <v>3690</v>
      </c>
      <c r="J569" s="57" t="s">
        <v>52</v>
      </c>
      <c r="K569" s="58" t="s">
        <v>3688</v>
      </c>
      <c r="L569" s="3" t="str">
        <f>VLOOKUP(DataExtract[[#This Row],[Technician]],'Technician List'!$A:$B,2,FALSE)</f>
        <v>Baldwin, Sharon</v>
      </c>
      <c r="M569" s="59">
        <f>DATEVALUE(TEXT(DataExtract[[#This Row],[Completed Time]], "MM/DD/YYYY"))</f>
        <v>45691</v>
      </c>
      <c r="N569" s="60">
        <f t="shared" ca="1" si="9"/>
        <v>0.72529034243439394</v>
      </c>
      <c r="O569" s="60">
        <f ca="1">COUNTIFS(DataExtract[Technician],DataExtract[[#This Row],[Technician]], DataExtract[Random], "&lt;="&amp;DataExtract[[#This Row],[Random]])</f>
        <v>80</v>
      </c>
    </row>
    <row r="570" spans="1:15" ht="26.45">
      <c r="A570" s="51" t="s">
        <v>3691</v>
      </c>
      <c r="B570" s="52" t="s">
        <v>3692</v>
      </c>
      <c r="C570" s="53" t="s">
        <v>3693</v>
      </c>
      <c r="D570" s="54" t="s">
        <v>47</v>
      </c>
      <c r="E570" s="55" t="s">
        <v>2841</v>
      </c>
      <c r="F570" s="56" t="s">
        <v>3694</v>
      </c>
      <c r="G570" s="56" t="s">
        <v>3695</v>
      </c>
      <c r="H570" s="56" t="s">
        <v>52</v>
      </c>
      <c r="I570" s="56" t="s">
        <v>3696</v>
      </c>
      <c r="J570" s="57" t="s">
        <v>52</v>
      </c>
      <c r="K570" s="58" t="s">
        <v>3697</v>
      </c>
      <c r="L570" s="3" t="str">
        <f>VLOOKUP(DataExtract[[#This Row],[Technician]],'Technician List'!$A:$B,2,FALSE)</f>
        <v>Smith, Sean</v>
      </c>
      <c r="M570" s="59">
        <f>DATEVALUE(TEXT(DataExtract[[#This Row],[Completed Time]], "MM/DD/YYYY"))</f>
        <v>45692</v>
      </c>
      <c r="N570" s="60">
        <f t="shared" ca="1" si="9"/>
        <v>0.15282513943658582</v>
      </c>
      <c r="O570" s="60">
        <f ca="1">COUNTIFS(DataExtract[Technician],DataExtract[[#This Row],[Technician]], DataExtract[Random], "&lt;="&amp;DataExtract[[#This Row],[Random]])</f>
        <v>16</v>
      </c>
    </row>
    <row r="571" spans="1:15" ht="39.6">
      <c r="A571" s="51" t="s">
        <v>3698</v>
      </c>
      <c r="B571" s="52" t="s">
        <v>3699</v>
      </c>
      <c r="C571" s="53" t="s">
        <v>3700</v>
      </c>
      <c r="D571" s="54" t="s">
        <v>47</v>
      </c>
      <c r="E571" s="55" t="s">
        <v>1402</v>
      </c>
      <c r="F571" s="56" t="s">
        <v>3701</v>
      </c>
      <c r="G571" s="56" t="s">
        <v>3702</v>
      </c>
      <c r="H571" s="56" t="s">
        <v>52</v>
      </c>
      <c r="I571" s="56" t="s">
        <v>3703</v>
      </c>
      <c r="J571" s="57" t="s">
        <v>52</v>
      </c>
      <c r="K571" s="58" t="s">
        <v>3704</v>
      </c>
      <c r="L571" s="3" t="str">
        <f>VLOOKUP(DataExtract[[#This Row],[Technician]],'Technician List'!$A:$B,2,FALSE)</f>
        <v>Sinha, Mahesh</v>
      </c>
      <c r="M571" s="59">
        <f>DATEVALUE(TEXT(DataExtract[[#This Row],[Completed Time]], "MM/DD/YYYY"))</f>
        <v>45692</v>
      </c>
      <c r="N571" s="60">
        <f t="shared" ca="1" si="9"/>
        <v>0.2870212198777029</v>
      </c>
      <c r="O571" s="60">
        <f ca="1">COUNTIFS(DataExtract[Technician],DataExtract[[#This Row],[Technician]], DataExtract[Random], "&lt;="&amp;DataExtract[[#This Row],[Random]])</f>
        <v>24</v>
      </c>
    </row>
    <row r="572" spans="1:15" ht="79.150000000000006">
      <c r="A572" s="51" t="s">
        <v>3705</v>
      </c>
      <c r="B572" s="52" t="s">
        <v>3706</v>
      </c>
      <c r="C572" s="53" t="s">
        <v>3707</v>
      </c>
      <c r="D572" s="54" t="s">
        <v>47</v>
      </c>
      <c r="E572" s="55" t="s">
        <v>2021</v>
      </c>
      <c r="F572" s="56" t="s">
        <v>3708</v>
      </c>
      <c r="G572" s="56" t="s">
        <v>3709</v>
      </c>
      <c r="H572" s="56" t="s">
        <v>52</v>
      </c>
      <c r="I572" s="56" t="s">
        <v>3710</v>
      </c>
      <c r="J572" s="57" t="s">
        <v>52</v>
      </c>
      <c r="K572" s="58" t="s">
        <v>3711</v>
      </c>
      <c r="L572" s="3" t="str">
        <f>VLOOKUP(DataExtract[[#This Row],[Technician]],'Technician List'!$A:$B,2,FALSE)</f>
        <v>Smith, Sean</v>
      </c>
      <c r="M572" s="59">
        <f>DATEVALUE(TEXT(DataExtract[[#This Row],[Completed Time]], "MM/DD/YYYY"))</f>
        <v>45691</v>
      </c>
      <c r="N572" s="60">
        <f t="shared" ca="1" si="9"/>
        <v>0.41756372130326946</v>
      </c>
      <c r="O572" s="60">
        <f ca="1">COUNTIFS(DataExtract[Technician],DataExtract[[#This Row],[Technician]], DataExtract[Random], "&lt;="&amp;DataExtract[[#This Row],[Random]])</f>
        <v>26</v>
      </c>
    </row>
    <row r="573" spans="1:15" ht="26.45">
      <c r="A573" s="51" t="s">
        <v>3712</v>
      </c>
      <c r="B573" s="52" t="s">
        <v>3713</v>
      </c>
      <c r="C573" s="53" t="s">
        <v>3714</v>
      </c>
      <c r="D573" s="54" t="s">
        <v>47</v>
      </c>
      <c r="E573" s="55" t="s">
        <v>2178</v>
      </c>
      <c r="F573" s="56" t="s">
        <v>3715</v>
      </c>
      <c r="G573" s="56" t="s">
        <v>3716</v>
      </c>
      <c r="H573" s="56" t="s">
        <v>52</v>
      </c>
      <c r="I573" s="56" t="s">
        <v>3717</v>
      </c>
      <c r="J573" s="57" t="s">
        <v>52</v>
      </c>
      <c r="K573" s="58" t="s">
        <v>3718</v>
      </c>
      <c r="L573" s="3" t="str">
        <f>VLOOKUP(DataExtract[[#This Row],[Technician]],'Technician List'!$A:$B,2,FALSE)</f>
        <v>C M, Saravanan</v>
      </c>
      <c r="M573" s="59">
        <f>DATEVALUE(TEXT(DataExtract[[#This Row],[Completed Time]], "MM/DD/YYYY"))</f>
        <v>45692</v>
      </c>
      <c r="N573" s="60">
        <f t="shared" ca="1" si="9"/>
        <v>0.55020486522178069</v>
      </c>
      <c r="O573" s="60">
        <f ca="1">COUNTIFS(DataExtract[Technician],DataExtract[[#This Row],[Technician]], DataExtract[Random], "&lt;="&amp;DataExtract[[#This Row],[Random]])</f>
        <v>56</v>
      </c>
    </row>
    <row r="574" spans="1:15" ht="26.45">
      <c r="A574" s="51" t="s">
        <v>3719</v>
      </c>
      <c r="B574" s="52" t="s">
        <v>3720</v>
      </c>
      <c r="C574" s="53" t="s">
        <v>3714</v>
      </c>
      <c r="D574" s="54" t="s">
        <v>47</v>
      </c>
      <c r="E574" s="55" t="s">
        <v>692</v>
      </c>
      <c r="F574" s="56" t="s">
        <v>3721</v>
      </c>
      <c r="G574" s="56" t="s">
        <v>3722</v>
      </c>
      <c r="H574" s="56" t="s">
        <v>52</v>
      </c>
      <c r="I574" s="56" t="s">
        <v>3723</v>
      </c>
      <c r="J574" s="57" t="s">
        <v>52</v>
      </c>
      <c r="K574" s="58" t="s">
        <v>3724</v>
      </c>
      <c r="L574" s="3" t="str">
        <f>VLOOKUP(DataExtract[[#This Row],[Technician]],'Technician List'!$A:$B,2,FALSE)</f>
        <v>C M, Saravanan</v>
      </c>
      <c r="M574" s="59">
        <f>DATEVALUE(TEXT(DataExtract[[#This Row],[Completed Time]], "MM/DD/YYYY"))</f>
        <v>45693</v>
      </c>
      <c r="N574" s="60">
        <f t="shared" ca="1" si="9"/>
        <v>0.82800676096567238</v>
      </c>
      <c r="O574" s="60">
        <f ca="1">COUNTIFS(DataExtract[Technician],DataExtract[[#This Row],[Technician]], DataExtract[Random], "&lt;="&amp;DataExtract[[#This Row],[Random]])</f>
        <v>100</v>
      </c>
    </row>
    <row r="575" spans="1:15" ht="26.45">
      <c r="A575" s="51" t="s">
        <v>3725</v>
      </c>
      <c r="B575" s="52" t="s">
        <v>3726</v>
      </c>
      <c r="C575" s="53" t="s">
        <v>3727</v>
      </c>
      <c r="D575" s="54" t="s">
        <v>47</v>
      </c>
      <c r="E575" s="55" t="s">
        <v>577</v>
      </c>
      <c r="F575" s="56" t="s">
        <v>3728</v>
      </c>
      <c r="G575" s="56" t="s">
        <v>3729</v>
      </c>
      <c r="H575" s="56" t="s">
        <v>52</v>
      </c>
      <c r="I575" s="56" t="s">
        <v>3730</v>
      </c>
      <c r="J575" s="57" t="s">
        <v>52</v>
      </c>
      <c r="K575" s="58" t="s">
        <v>3731</v>
      </c>
      <c r="L575" s="3" t="str">
        <f>VLOOKUP(DataExtract[[#This Row],[Technician]],'Technician List'!$A:$B,2,FALSE)</f>
        <v>C M, Saravanan</v>
      </c>
      <c r="M575" s="59">
        <f>DATEVALUE(TEXT(DataExtract[[#This Row],[Completed Time]], "MM/DD/YYYY"))</f>
        <v>45692</v>
      </c>
      <c r="N575" s="60">
        <f t="shared" ca="1" si="9"/>
        <v>0.34150132047992399</v>
      </c>
      <c r="O575" s="60">
        <f ca="1">COUNTIFS(DataExtract[Technician],DataExtract[[#This Row],[Technician]], DataExtract[Random], "&lt;="&amp;DataExtract[[#This Row],[Random]])</f>
        <v>23</v>
      </c>
    </row>
    <row r="576" spans="1:15" ht="26.45">
      <c r="A576" s="51" t="s">
        <v>3732</v>
      </c>
      <c r="B576" s="52" t="s">
        <v>3733</v>
      </c>
      <c r="C576" s="53" t="s">
        <v>3714</v>
      </c>
      <c r="D576" s="54" t="s">
        <v>47</v>
      </c>
      <c r="E576" s="55" t="s">
        <v>577</v>
      </c>
      <c r="F576" s="56" t="s">
        <v>3728</v>
      </c>
      <c r="G576" s="56" t="s">
        <v>3729</v>
      </c>
      <c r="H576" s="56" t="s">
        <v>52</v>
      </c>
      <c r="I576" s="56" t="s">
        <v>3730</v>
      </c>
      <c r="J576" s="57" t="s">
        <v>52</v>
      </c>
      <c r="K576" s="58" t="s">
        <v>3734</v>
      </c>
      <c r="L576" s="3" t="str">
        <f>VLOOKUP(DataExtract[[#This Row],[Technician]],'Technician List'!$A:$B,2,FALSE)</f>
        <v>C M, Saravanan</v>
      </c>
      <c r="M576" s="59">
        <f>DATEVALUE(TEXT(DataExtract[[#This Row],[Completed Time]], "MM/DD/YYYY"))</f>
        <v>45691</v>
      </c>
      <c r="N576" s="60">
        <f t="shared" ca="1" si="9"/>
        <v>0.82586525041387671</v>
      </c>
      <c r="O576" s="60">
        <f ca="1">COUNTIFS(DataExtract[Technician],DataExtract[[#This Row],[Technician]], DataExtract[Random], "&lt;="&amp;DataExtract[[#This Row],[Random]])</f>
        <v>63</v>
      </c>
    </row>
    <row r="577" spans="1:15" ht="26.45">
      <c r="A577" s="51" t="s">
        <v>2748</v>
      </c>
      <c r="B577" s="52" t="s">
        <v>3735</v>
      </c>
      <c r="C577" s="53" t="s">
        <v>3736</v>
      </c>
      <c r="D577" s="54" t="s">
        <v>47</v>
      </c>
      <c r="E577" s="55" t="s">
        <v>2336</v>
      </c>
      <c r="F577" s="56" t="s">
        <v>3737</v>
      </c>
      <c r="G577" s="56" t="s">
        <v>3738</v>
      </c>
      <c r="H577" s="56" t="s">
        <v>52</v>
      </c>
      <c r="I577" s="56" t="s">
        <v>3739</v>
      </c>
      <c r="J577" s="57" t="s">
        <v>52</v>
      </c>
      <c r="K577" s="58" t="s">
        <v>3642</v>
      </c>
      <c r="L577" s="3" t="str">
        <f>VLOOKUP(DataExtract[[#This Row],[Technician]],'Technician List'!$A:$B,2,FALSE)</f>
        <v>C M, Saravanan</v>
      </c>
      <c r="M577" s="59">
        <f>DATEVALUE(TEXT(DataExtract[[#This Row],[Completed Time]], "MM/DD/YYYY"))</f>
        <v>45691</v>
      </c>
      <c r="N577" s="60">
        <f t="shared" ca="1" si="9"/>
        <v>5.1890083984089785E-2</v>
      </c>
      <c r="O577" s="60">
        <f ca="1">COUNTIFS(DataExtract[Technician],DataExtract[[#This Row],[Technician]], DataExtract[Random], "&lt;="&amp;DataExtract[[#This Row],[Random]])</f>
        <v>3</v>
      </c>
    </row>
    <row r="578" spans="1:15" ht="26.45">
      <c r="A578" s="51" t="s">
        <v>3740</v>
      </c>
      <c r="B578" s="52" t="s">
        <v>3741</v>
      </c>
      <c r="C578" s="53" t="s">
        <v>3742</v>
      </c>
      <c r="D578" s="54" t="s">
        <v>47</v>
      </c>
      <c r="E578" s="55" t="s">
        <v>347</v>
      </c>
      <c r="F578" s="56" t="s">
        <v>3607</v>
      </c>
      <c r="G578" s="56" t="s">
        <v>3743</v>
      </c>
      <c r="H578" s="56" t="s">
        <v>52</v>
      </c>
      <c r="I578" s="56" t="s">
        <v>3744</v>
      </c>
      <c r="J578" s="57" t="s">
        <v>52</v>
      </c>
      <c r="K578" s="58" t="s">
        <v>3745</v>
      </c>
      <c r="L578" s="3" t="str">
        <f>VLOOKUP(DataExtract[[#This Row],[Technician]],'Technician List'!$A:$B,2,FALSE)</f>
        <v>C M, Saravanan</v>
      </c>
      <c r="M578" s="59">
        <f>DATEVALUE(TEXT(DataExtract[[#This Row],[Completed Time]], "MM/DD/YYYY"))</f>
        <v>45692</v>
      </c>
      <c r="N578" s="60">
        <f t="shared" ca="1" si="9"/>
        <v>0.57720708503895246</v>
      </c>
      <c r="O578" s="60">
        <f ca="1">COUNTIFS(DataExtract[Technician],DataExtract[[#This Row],[Technician]], DataExtract[Random], "&lt;="&amp;DataExtract[[#This Row],[Random]])</f>
        <v>35</v>
      </c>
    </row>
    <row r="579" spans="1:15" ht="26.45">
      <c r="A579" s="51" t="s">
        <v>3746</v>
      </c>
      <c r="B579" s="52" t="s">
        <v>3747</v>
      </c>
      <c r="C579" s="53" t="s">
        <v>3748</v>
      </c>
      <c r="D579" s="54" t="s">
        <v>47</v>
      </c>
      <c r="E579" s="55" t="s">
        <v>1991</v>
      </c>
      <c r="F579" s="56" t="s">
        <v>3749</v>
      </c>
      <c r="G579" s="56" t="s">
        <v>3750</v>
      </c>
      <c r="H579" s="56" t="s">
        <v>52</v>
      </c>
      <c r="I579" s="56" t="s">
        <v>3751</v>
      </c>
      <c r="J579" s="57" t="s">
        <v>52</v>
      </c>
      <c r="K579" s="58" t="s">
        <v>3752</v>
      </c>
      <c r="L579" s="3" t="str">
        <f>VLOOKUP(DataExtract[[#This Row],[Technician]],'Technician List'!$A:$B,2,FALSE)</f>
        <v>Sinha, Mahesh</v>
      </c>
      <c r="M579" s="59">
        <f>DATEVALUE(TEXT(DataExtract[[#This Row],[Completed Time]], "MM/DD/YYYY"))</f>
        <v>45692</v>
      </c>
      <c r="N579" s="60">
        <f t="shared" ref="N579:N642" ca="1" si="10">RAND()</f>
        <v>0.90374335489891067</v>
      </c>
      <c r="O579" s="60">
        <f ca="1">COUNTIFS(DataExtract[Technician],DataExtract[[#This Row],[Technician]], DataExtract[Random], "&lt;="&amp;DataExtract[[#This Row],[Random]])</f>
        <v>54</v>
      </c>
    </row>
    <row r="580" spans="1:15" ht="26.45">
      <c r="A580" s="51" t="s">
        <v>3753</v>
      </c>
      <c r="B580" s="52" t="s">
        <v>3754</v>
      </c>
      <c r="C580" s="53" t="s">
        <v>3755</v>
      </c>
      <c r="D580" s="54" t="s">
        <v>57</v>
      </c>
      <c r="E580" s="55" t="s">
        <v>377</v>
      </c>
      <c r="F580" s="56" t="s">
        <v>3756</v>
      </c>
      <c r="G580" s="56" t="s">
        <v>1294</v>
      </c>
      <c r="H580" s="56" t="s">
        <v>41</v>
      </c>
      <c r="I580" s="56" t="s">
        <v>3757</v>
      </c>
      <c r="J580" s="57" t="s">
        <v>52</v>
      </c>
      <c r="K580" s="58" t="s">
        <v>3758</v>
      </c>
      <c r="L580" s="3" t="str">
        <f>VLOOKUP(DataExtract[[#This Row],[Technician]],'Technician List'!$A:$B,2,FALSE)</f>
        <v>Sanjuan, Sonja</v>
      </c>
      <c r="M580" s="59">
        <f>DATEVALUE(TEXT(DataExtract[[#This Row],[Completed Time]], "MM/DD/YYYY"))</f>
        <v>45693</v>
      </c>
      <c r="N580" s="60">
        <f t="shared" ca="1" si="10"/>
        <v>0.39605276060152472</v>
      </c>
      <c r="O580" s="60">
        <f ca="1">COUNTIFS(DataExtract[Technician],DataExtract[[#This Row],[Technician]], DataExtract[Random], "&lt;="&amp;DataExtract[[#This Row],[Random]])</f>
        <v>26</v>
      </c>
    </row>
    <row r="581" spans="1:15" ht="26.45">
      <c r="A581" s="51" t="s">
        <v>2748</v>
      </c>
      <c r="B581" s="52" t="s">
        <v>3759</v>
      </c>
      <c r="C581" s="53" t="s">
        <v>3760</v>
      </c>
      <c r="D581" s="54" t="s">
        <v>47</v>
      </c>
      <c r="E581" s="55" t="s">
        <v>1503</v>
      </c>
      <c r="F581" s="56" t="s">
        <v>3761</v>
      </c>
      <c r="G581" s="56" t="s">
        <v>3762</v>
      </c>
      <c r="H581" s="56" t="s">
        <v>52</v>
      </c>
      <c r="I581" s="56" t="s">
        <v>3763</v>
      </c>
      <c r="J581" s="57" t="s">
        <v>52</v>
      </c>
      <c r="K581" s="58" t="s">
        <v>3764</v>
      </c>
      <c r="L581" s="3" t="str">
        <f>VLOOKUP(DataExtract[[#This Row],[Technician]],'Technician List'!$A:$B,2,FALSE)</f>
        <v>C M, Saravanan</v>
      </c>
      <c r="M581" s="59">
        <f>DATEVALUE(TEXT(DataExtract[[#This Row],[Completed Time]], "MM/DD/YYYY"))</f>
        <v>45691</v>
      </c>
      <c r="N581" s="60">
        <f t="shared" ca="1" si="10"/>
        <v>0.96700807121536636</v>
      </c>
      <c r="O581" s="60">
        <f ca="1">COUNTIFS(DataExtract[Technician],DataExtract[[#This Row],[Technician]], DataExtract[Random], "&lt;="&amp;DataExtract[[#This Row],[Random]])</f>
        <v>133</v>
      </c>
    </row>
    <row r="582" spans="1:15" ht="26.45">
      <c r="A582" s="51" t="s">
        <v>3765</v>
      </c>
      <c r="B582" s="52" t="s">
        <v>3766</v>
      </c>
      <c r="C582" s="53" t="s">
        <v>3767</v>
      </c>
      <c r="D582" s="54" t="s">
        <v>47</v>
      </c>
      <c r="E582" s="55" t="s">
        <v>347</v>
      </c>
      <c r="F582" s="56" t="s">
        <v>3768</v>
      </c>
      <c r="G582" s="56" t="s">
        <v>3769</v>
      </c>
      <c r="H582" s="56" t="s">
        <v>52</v>
      </c>
      <c r="I582" s="56" t="s">
        <v>3770</v>
      </c>
      <c r="J582" s="57" t="s">
        <v>52</v>
      </c>
      <c r="K582" s="58" t="s">
        <v>3771</v>
      </c>
      <c r="L582" s="3" t="str">
        <f>VLOOKUP(DataExtract[[#This Row],[Technician]],'Technician List'!$A:$B,2,FALSE)</f>
        <v>C M, Saravanan</v>
      </c>
      <c r="M582" s="59">
        <f>DATEVALUE(TEXT(DataExtract[[#This Row],[Completed Time]], "MM/DD/YYYY"))</f>
        <v>45692</v>
      </c>
      <c r="N582" s="60">
        <f t="shared" ca="1" si="10"/>
        <v>0.93744057065231745</v>
      </c>
      <c r="O582" s="60">
        <f ca="1">COUNTIFS(DataExtract[Technician],DataExtract[[#This Row],[Technician]], DataExtract[Random], "&lt;="&amp;DataExtract[[#This Row],[Random]])</f>
        <v>57</v>
      </c>
    </row>
    <row r="583" spans="1:15" ht="26.45">
      <c r="A583" s="51" t="s">
        <v>3772</v>
      </c>
      <c r="B583" s="52" t="s">
        <v>3773</v>
      </c>
      <c r="C583" s="53" t="s">
        <v>3774</v>
      </c>
      <c r="D583" s="54" t="s">
        <v>47</v>
      </c>
      <c r="E583" s="55" t="s">
        <v>802</v>
      </c>
      <c r="F583" s="56" t="s">
        <v>3775</v>
      </c>
      <c r="G583" s="56" t="s">
        <v>3776</v>
      </c>
      <c r="H583" s="56" t="s">
        <v>52</v>
      </c>
      <c r="I583" s="56" t="s">
        <v>3777</v>
      </c>
      <c r="J583" s="57" t="s">
        <v>52</v>
      </c>
      <c r="K583" s="58" t="s">
        <v>3778</v>
      </c>
      <c r="L583" s="3" t="str">
        <f>VLOOKUP(DataExtract[[#This Row],[Technician]],'Technician List'!$A:$B,2,FALSE)</f>
        <v>Sinha, Mahesh</v>
      </c>
      <c r="M583" s="59">
        <f>DATEVALUE(TEXT(DataExtract[[#This Row],[Completed Time]], "MM/DD/YYYY"))</f>
        <v>45692</v>
      </c>
      <c r="N583" s="60">
        <f t="shared" ca="1" si="10"/>
        <v>0.66351424085997179</v>
      </c>
      <c r="O583" s="60">
        <f ca="1">COUNTIFS(DataExtract[Technician],DataExtract[[#This Row],[Technician]], DataExtract[Random], "&lt;="&amp;DataExtract[[#This Row],[Random]])</f>
        <v>83</v>
      </c>
    </row>
    <row r="584" spans="1:15" ht="26.45">
      <c r="A584" s="51" t="s">
        <v>2748</v>
      </c>
      <c r="B584" s="52" t="s">
        <v>3779</v>
      </c>
      <c r="C584" s="53" t="s">
        <v>3780</v>
      </c>
      <c r="D584" s="54" t="s">
        <v>47</v>
      </c>
      <c r="E584" s="55" t="s">
        <v>1503</v>
      </c>
      <c r="F584" s="56" t="s">
        <v>3781</v>
      </c>
      <c r="G584" s="56" t="s">
        <v>3782</v>
      </c>
      <c r="H584" s="56" t="s">
        <v>52</v>
      </c>
      <c r="I584" s="56" t="s">
        <v>3783</v>
      </c>
      <c r="J584" s="57" t="s">
        <v>52</v>
      </c>
      <c r="K584" s="58" t="s">
        <v>3784</v>
      </c>
      <c r="L584" s="3" t="str">
        <f>VLOOKUP(DataExtract[[#This Row],[Technician]],'Technician List'!$A:$B,2,FALSE)</f>
        <v>C M, Saravanan</v>
      </c>
      <c r="M584" s="59">
        <f>DATEVALUE(TEXT(DataExtract[[#This Row],[Completed Time]], "MM/DD/YYYY"))</f>
        <v>45691</v>
      </c>
      <c r="N584" s="60">
        <f t="shared" ca="1" si="10"/>
        <v>0.80433491460210105</v>
      </c>
      <c r="O584" s="60">
        <f ca="1">COUNTIFS(DataExtract[Technician],DataExtract[[#This Row],[Technician]], DataExtract[Random], "&lt;="&amp;DataExtract[[#This Row],[Random]])</f>
        <v>110</v>
      </c>
    </row>
    <row r="585" spans="1:15" ht="26.45">
      <c r="A585" s="51" t="s">
        <v>3785</v>
      </c>
      <c r="B585" s="52" t="s">
        <v>3786</v>
      </c>
      <c r="C585" s="53" t="s">
        <v>3787</v>
      </c>
      <c r="D585" s="54" t="s">
        <v>47</v>
      </c>
      <c r="E585" s="55" t="s">
        <v>488</v>
      </c>
      <c r="F585" s="56" t="s">
        <v>3788</v>
      </c>
      <c r="G585" s="56" t="s">
        <v>3789</v>
      </c>
      <c r="H585" s="56" t="s">
        <v>41</v>
      </c>
      <c r="I585" s="56" t="s">
        <v>3790</v>
      </c>
      <c r="J585" s="57" t="s">
        <v>52</v>
      </c>
      <c r="K585" s="58" t="s">
        <v>3791</v>
      </c>
      <c r="L585" s="3" t="str">
        <f>VLOOKUP(DataExtract[[#This Row],[Technician]],'Technician List'!$A:$B,2,FALSE)</f>
        <v>Lorenz, Joshua D.</v>
      </c>
      <c r="M585" s="59">
        <f>DATEVALUE(TEXT(DataExtract[[#This Row],[Completed Time]], "MM/DD/YYYY"))</f>
        <v>45692</v>
      </c>
      <c r="N585" s="60">
        <f t="shared" ca="1" si="10"/>
        <v>0.33992753933631836</v>
      </c>
      <c r="O585" s="60">
        <f ca="1">COUNTIFS(DataExtract[Technician],DataExtract[[#This Row],[Technician]], DataExtract[Random], "&lt;="&amp;DataExtract[[#This Row],[Random]])</f>
        <v>3</v>
      </c>
    </row>
    <row r="586" spans="1:15" ht="26.45">
      <c r="A586" s="51" t="s">
        <v>3792</v>
      </c>
      <c r="B586" s="52" t="s">
        <v>3793</v>
      </c>
      <c r="C586" s="53" t="s">
        <v>3794</v>
      </c>
      <c r="D586" s="54" t="s">
        <v>47</v>
      </c>
      <c r="E586" s="55" t="s">
        <v>2013</v>
      </c>
      <c r="F586" s="56" t="s">
        <v>3795</v>
      </c>
      <c r="G586" s="56" t="s">
        <v>3796</v>
      </c>
      <c r="H586" s="56" t="s">
        <v>52</v>
      </c>
      <c r="I586" s="56" t="s">
        <v>3797</v>
      </c>
      <c r="J586" s="57" t="s">
        <v>52</v>
      </c>
      <c r="K586" s="58" t="s">
        <v>3798</v>
      </c>
      <c r="L586" s="3" t="str">
        <f>VLOOKUP(DataExtract[[#This Row],[Technician]],'Technician List'!$A:$B,2,FALSE)</f>
        <v>Sinha, Mahesh</v>
      </c>
      <c r="M586" s="59">
        <f>DATEVALUE(TEXT(DataExtract[[#This Row],[Completed Time]], "MM/DD/YYYY"))</f>
        <v>45692</v>
      </c>
      <c r="N586" s="60">
        <f t="shared" ca="1" si="10"/>
        <v>0.89902038038139187</v>
      </c>
      <c r="O586" s="60">
        <f ca="1">COUNTIFS(DataExtract[Technician],DataExtract[[#This Row],[Technician]], DataExtract[Random], "&lt;="&amp;DataExtract[[#This Row],[Random]])</f>
        <v>124</v>
      </c>
    </row>
    <row r="587" spans="1:15" ht="26.45">
      <c r="A587" s="51" t="s">
        <v>3799</v>
      </c>
      <c r="B587" s="52" t="s">
        <v>3800</v>
      </c>
      <c r="C587" s="53" t="s">
        <v>767</v>
      </c>
      <c r="D587" s="54" t="s">
        <v>57</v>
      </c>
      <c r="E587" s="55" t="s">
        <v>468</v>
      </c>
      <c r="F587" s="56" t="s">
        <v>3734</v>
      </c>
      <c r="G587" s="56" t="s">
        <v>3801</v>
      </c>
      <c r="H587" s="56" t="s">
        <v>52</v>
      </c>
      <c r="I587" s="56" t="s">
        <v>3802</v>
      </c>
      <c r="J587" s="57" t="s">
        <v>52</v>
      </c>
      <c r="K587" s="58" t="s">
        <v>3803</v>
      </c>
      <c r="L587" s="3" t="str">
        <f>VLOOKUP(DataExtract[[#This Row],[Technician]],'Technician List'!$A:$B,2,FALSE)</f>
        <v>Sanjuan, Sonja</v>
      </c>
      <c r="M587" s="59">
        <f>DATEVALUE(TEXT(DataExtract[[#This Row],[Completed Time]], "MM/DD/YYYY"))</f>
        <v>45692</v>
      </c>
      <c r="N587" s="60">
        <f t="shared" ca="1" si="10"/>
        <v>0.95213533736239497</v>
      </c>
      <c r="O587" s="60">
        <f ca="1">COUNTIFS(DataExtract[Technician],DataExtract[[#This Row],[Technician]], DataExtract[Random], "&lt;="&amp;DataExtract[[#This Row],[Random]])</f>
        <v>37</v>
      </c>
    </row>
    <row r="588" spans="1:15" ht="26.45">
      <c r="A588" s="51" t="s">
        <v>3804</v>
      </c>
      <c r="B588" s="52" t="s">
        <v>3805</v>
      </c>
      <c r="C588" s="53" t="s">
        <v>3806</v>
      </c>
      <c r="D588" s="54" t="s">
        <v>47</v>
      </c>
      <c r="E588" s="55" t="s">
        <v>2013</v>
      </c>
      <c r="F588" s="56" t="s">
        <v>3171</v>
      </c>
      <c r="G588" s="56" t="s">
        <v>3807</v>
      </c>
      <c r="H588" s="56" t="s">
        <v>52</v>
      </c>
      <c r="I588" s="56" t="s">
        <v>3808</v>
      </c>
      <c r="J588" s="57" t="s">
        <v>52</v>
      </c>
      <c r="K588" s="58" t="s">
        <v>3809</v>
      </c>
      <c r="L588" s="3" t="str">
        <f>VLOOKUP(DataExtract[[#This Row],[Technician]],'Technician List'!$A:$B,2,FALSE)</f>
        <v>Sinha, Mahesh</v>
      </c>
      <c r="M588" s="59">
        <f>DATEVALUE(TEXT(DataExtract[[#This Row],[Completed Time]], "MM/DD/YYYY"))</f>
        <v>45692</v>
      </c>
      <c r="N588" s="60">
        <f t="shared" ca="1" si="10"/>
        <v>0.58971546693410926</v>
      </c>
      <c r="O588" s="60">
        <f ca="1">COUNTIFS(DataExtract[Technician],DataExtract[[#This Row],[Technician]], DataExtract[Random], "&lt;="&amp;DataExtract[[#This Row],[Random]])</f>
        <v>81</v>
      </c>
    </row>
    <row r="589" spans="1:15" ht="26.45">
      <c r="A589" s="51" t="s">
        <v>3810</v>
      </c>
      <c r="B589" s="52" t="s">
        <v>3811</v>
      </c>
      <c r="C589" s="53" t="s">
        <v>3812</v>
      </c>
      <c r="D589" s="54" t="s">
        <v>47</v>
      </c>
      <c r="E589" s="55" t="s">
        <v>2013</v>
      </c>
      <c r="F589" s="56" t="s">
        <v>3813</v>
      </c>
      <c r="G589" s="56" t="s">
        <v>3814</v>
      </c>
      <c r="H589" s="56" t="s">
        <v>52</v>
      </c>
      <c r="I589" s="56" t="s">
        <v>3815</v>
      </c>
      <c r="J589" s="57" t="s">
        <v>52</v>
      </c>
      <c r="K589" s="58" t="s">
        <v>3816</v>
      </c>
      <c r="L589" s="3" t="str">
        <f>VLOOKUP(DataExtract[[#This Row],[Technician]],'Technician List'!$A:$B,2,FALSE)</f>
        <v>Sinha, Mahesh</v>
      </c>
      <c r="M589" s="59">
        <f>DATEVALUE(TEXT(DataExtract[[#This Row],[Completed Time]], "MM/DD/YYYY"))</f>
        <v>45692</v>
      </c>
      <c r="N589" s="60">
        <f t="shared" ca="1" si="10"/>
        <v>6.5029733804044865E-2</v>
      </c>
      <c r="O589" s="60">
        <f ca="1">COUNTIFS(DataExtract[Technician],DataExtract[[#This Row],[Technician]], DataExtract[Random], "&lt;="&amp;DataExtract[[#This Row],[Random]])</f>
        <v>10</v>
      </c>
    </row>
    <row r="590" spans="1:15" ht="26.45">
      <c r="A590" s="51" t="s">
        <v>3817</v>
      </c>
      <c r="B590" s="52" t="s">
        <v>3818</v>
      </c>
      <c r="C590" s="53" t="s">
        <v>3819</v>
      </c>
      <c r="D590" s="54" t="s">
        <v>47</v>
      </c>
      <c r="E590" s="55" t="s">
        <v>1991</v>
      </c>
      <c r="F590" s="56" t="s">
        <v>3820</v>
      </c>
      <c r="G590" s="56" t="s">
        <v>3821</v>
      </c>
      <c r="H590" s="56" t="s">
        <v>52</v>
      </c>
      <c r="I590" s="56" t="s">
        <v>3822</v>
      </c>
      <c r="J590" s="57" t="s">
        <v>52</v>
      </c>
      <c r="K590" s="58" t="s">
        <v>3823</v>
      </c>
      <c r="L590" s="3" t="str">
        <f>VLOOKUP(DataExtract[[#This Row],[Technician]],'Technician List'!$A:$B,2,FALSE)</f>
        <v>Sinha, Mahesh</v>
      </c>
      <c r="M590" s="59">
        <f>DATEVALUE(TEXT(DataExtract[[#This Row],[Completed Time]], "MM/DD/YYYY"))</f>
        <v>45692</v>
      </c>
      <c r="N590" s="60">
        <f t="shared" ca="1" si="10"/>
        <v>0.77777568384417972</v>
      </c>
      <c r="O590" s="60">
        <f ca="1">COUNTIFS(DataExtract[Technician],DataExtract[[#This Row],[Technician]], DataExtract[Random], "&lt;="&amp;DataExtract[[#This Row],[Random]])</f>
        <v>48</v>
      </c>
    </row>
    <row r="591" spans="1:15" ht="26.45">
      <c r="A591" s="51" t="s">
        <v>3824</v>
      </c>
      <c r="B591" s="52" t="s">
        <v>3825</v>
      </c>
      <c r="C591" s="53" t="s">
        <v>2143</v>
      </c>
      <c r="D591" s="54" t="s">
        <v>47</v>
      </c>
      <c r="E591" s="55" t="s">
        <v>802</v>
      </c>
      <c r="F591" s="56" t="s">
        <v>3826</v>
      </c>
      <c r="G591" s="56" t="s">
        <v>3827</v>
      </c>
      <c r="H591" s="56" t="s">
        <v>52</v>
      </c>
      <c r="I591" s="56" t="s">
        <v>3828</v>
      </c>
      <c r="J591" s="57" t="s">
        <v>52</v>
      </c>
      <c r="K591" s="58" t="s">
        <v>3829</v>
      </c>
      <c r="L591" s="3" t="str">
        <f>VLOOKUP(DataExtract[[#This Row],[Technician]],'Technician List'!$A:$B,2,FALSE)</f>
        <v>Sinha, Mahesh</v>
      </c>
      <c r="M591" s="59">
        <f>DATEVALUE(TEXT(DataExtract[[#This Row],[Completed Time]], "MM/DD/YYYY"))</f>
        <v>45693</v>
      </c>
      <c r="N591" s="60">
        <f t="shared" ca="1" si="10"/>
        <v>0.19554907777694119</v>
      </c>
      <c r="O591" s="60">
        <f ca="1">COUNTIFS(DataExtract[Technician],DataExtract[[#This Row],[Technician]], DataExtract[Random], "&lt;="&amp;DataExtract[[#This Row],[Random]])</f>
        <v>26</v>
      </c>
    </row>
    <row r="592" spans="1:15" ht="26.45">
      <c r="A592" s="51" t="s">
        <v>3830</v>
      </c>
      <c r="B592" s="52" t="s">
        <v>3831</v>
      </c>
      <c r="C592" s="53" t="s">
        <v>2807</v>
      </c>
      <c r="D592" s="54" t="s">
        <v>47</v>
      </c>
      <c r="E592" s="55" t="s">
        <v>2013</v>
      </c>
      <c r="F592" s="56" t="s">
        <v>3832</v>
      </c>
      <c r="G592" s="56" t="s">
        <v>3833</v>
      </c>
      <c r="H592" s="56" t="s">
        <v>52</v>
      </c>
      <c r="I592" s="56" t="s">
        <v>3834</v>
      </c>
      <c r="J592" s="57" t="s">
        <v>52</v>
      </c>
      <c r="K592" s="58" t="s">
        <v>3835</v>
      </c>
      <c r="L592" s="3" t="str">
        <f>VLOOKUP(DataExtract[[#This Row],[Technician]],'Technician List'!$A:$B,2,FALSE)</f>
        <v>Sinha, Mahesh</v>
      </c>
      <c r="M592" s="59">
        <f>DATEVALUE(TEXT(DataExtract[[#This Row],[Completed Time]], "MM/DD/YYYY"))</f>
        <v>45694</v>
      </c>
      <c r="N592" s="60">
        <f t="shared" ca="1" si="10"/>
        <v>0.19949621154261588</v>
      </c>
      <c r="O592" s="60">
        <f ca="1">COUNTIFS(DataExtract[Technician],DataExtract[[#This Row],[Technician]], DataExtract[Random], "&lt;="&amp;DataExtract[[#This Row],[Random]])</f>
        <v>31</v>
      </c>
    </row>
    <row r="593" spans="1:15" ht="26.45">
      <c r="A593" s="51" t="s">
        <v>3836</v>
      </c>
      <c r="B593" s="52" t="s">
        <v>3837</v>
      </c>
      <c r="C593" s="53" t="s">
        <v>2013</v>
      </c>
      <c r="D593" s="54" t="s">
        <v>47</v>
      </c>
      <c r="E593" s="55" t="s">
        <v>2013</v>
      </c>
      <c r="F593" s="56" t="s">
        <v>3838</v>
      </c>
      <c r="G593" s="56" t="s">
        <v>3839</v>
      </c>
      <c r="H593" s="56" t="s">
        <v>52</v>
      </c>
      <c r="I593" s="56" t="s">
        <v>3840</v>
      </c>
      <c r="J593" s="57" t="s">
        <v>52</v>
      </c>
      <c r="K593" s="58" t="s">
        <v>3841</v>
      </c>
      <c r="L593" s="3" t="str">
        <f>VLOOKUP(DataExtract[[#This Row],[Technician]],'Technician List'!$A:$B,2,FALSE)</f>
        <v>Sinha, Mahesh</v>
      </c>
      <c r="M593" s="59">
        <f>DATEVALUE(TEXT(DataExtract[[#This Row],[Completed Time]], "MM/DD/YYYY"))</f>
        <v>45692</v>
      </c>
      <c r="N593" s="60">
        <f t="shared" ca="1" si="10"/>
        <v>0.42121882417159251</v>
      </c>
      <c r="O593" s="60">
        <f ca="1">COUNTIFS(DataExtract[Technician],DataExtract[[#This Row],[Technician]], DataExtract[Random], "&lt;="&amp;DataExtract[[#This Row],[Random]])</f>
        <v>61</v>
      </c>
    </row>
    <row r="594" spans="1:15" ht="52.9">
      <c r="A594" s="51" t="s">
        <v>3842</v>
      </c>
      <c r="B594" s="52" t="s">
        <v>3843</v>
      </c>
      <c r="C594" s="53" t="s">
        <v>3844</v>
      </c>
      <c r="D594" s="54" t="s">
        <v>47</v>
      </c>
      <c r="E594" s="55" t="s">
        <v>1291</v>
      </c>
      <c r="F594" s="56" t="s">
        <v>3845</v>
      </c>
      <c r="G594" s="56" t="s">
        <v>3846</v>
      </c>
      <c r="H594" s="56" t="s">
        <v>52</v>
      </c>
      <c r="I594" s="56" t="s">
        <v>3847</v>
      </c>
      <c r="J594" s="57" t="s">
        <v>52</v>
      </c>
      <c r="K594" s="58" t="s">
        <v>3286</v>
      </c>
      <c r="L594" s="3" t="str">
        <f>VLOOKUP(DataExtract[[#This Row],[Technician]],'Technician List'!$A:$B,2,FALSE)</f>
        <v>C M, Saravanan</v>
      </c>
      <c r="M594" s="59">
        <f>DATEVALUE(TEXT(DataExtract[[#This Row],[Completed Time]], "MM/DD/YYYY"))</f>
        <v>45692</v>
      </c>
      <c r="N594" s="60">
        <f t="shared" ca="1" si="10"/>
        <v>9.3567321587639807E-2</v>
      </c>
      <c r="O594" s="60">
        <f ca="1">COUNTIFS(DataExtract[Technician],DataExtract[[#This Row],[Technician]], DataExtract[Random], "&lt;="&amp;DataExtract[[#This Row],[Random]])</f>
        <v>11</v>
      </c>
    </row>
    <row r="595" spans="1:15" ht="26.45">
      <c r="A595" s="51" t="s">
        <v>3848</v>
      </c>
      <c r="B595" s="52" t="s">
        <v>3849</v>
      </c>
      <c r="C595" s="53" t="s">
        <v>3844</v>
      </c>
      <c r="D595" s="54" t="s">
        <v>47</v>
      </c>
      <c r="E595" s="55" t="s">
        <v>1291</v>
      </c>
      <c r="F595" s="56" t="s">
        <v>2632</v>
      </c>
      <c r="G595" s="56" t="s">
        <v>3850</v>
      </c>
      <c r="H595" s="56" t="s">
        <v>52</v>
      </c>
      <c r="I595" s="56" t="s">
        <v>3851</v>
      </c>
      <c r="J595" s="57" t="s">
        <v>52</v>
      </c>
      <c r="K595" s="58" t="s">
        <v>3852</v>
      </c>
      <c r="L595" s="3" t="str">
        <f>VLOOKUP(DataExtract[[#This Row],[Technician]],'Technician List'!$A:$B,2,FALSE)</f>
        <v>C M, Saravanan</v>
      </c>
      <c r="M595" s="59">
        <f>DATEVALUE(TEXT(DataExtract[[#This Row],[Completed Time]], "MM/DD/YYYY"))</f>
        <v>45692</v>
      </c>
      <c r="N595" s="60">
        <f t="shared" ca="1" si="10"/>
        <v>0.90694556635420442</v>
      </c>
      <c r="O595" s="60">
        <f ca="1">COUNTIFS(DataExtract[Technician],DataExtract[[#This Row],[Technician]], DataExtract[Random], "&lt;="&amp;DataExtract[[#This Row],[Random]])</f>
        <v>113</v>
      </c>
    </row>
    <row r="596" spans="1:15" ht="26.45">
      <c r="A596" s="51" t="s">
        <v>3853</v>
      </c>
      <c r="B596" s="52" t="s">
        <v>3854</v>
      </c>
      <c r="C596" s="53" t="s">
        <v>3855</v>
      </c>
      <c r="D596" s="54" t="s">
        <v>47</v>
      </c>
      <c r="E596" s="55" t="s">
        <v>700</v>
      </c>
      <c r="F596" s="56" t="s">
        <v>3445</v>
      </c>
      <c r="G596" s="56" t="s">
        <v>3856</v>
      </c>
      <c r="H596" s="56" t="s">
        <v>52</v>
      </c>
      <c r="I596" s="56" t="s">
        <v>3857</v>
      </c>
      <c r="J596" s="57" t="s">
        <v>52</v>
      </c>
      <c r="K596" s="58" t="s">
        <v>3858</v>
      </c>
      <c r="L596" s="3" t="str">
        <f>VLOOKUP(DataExtract[[#This Row],[Technician]],'Technician List'!$A:$B,2,FALSE)</f>
        <v>C M, Saravanan</v>
      </c>
      <c r="M596" s="59">
        <f>DATEVALUE(TEXT(DataExtract[[#This Row],[Completed Time]], "MM/DD/YYYY"))</f>
        <v>45692</v>
      </c>
      <c r="N596" s="60">
        <f t="shared" ca="1" si="10"/>
        <v>0.80388300330262974</v>
      </c>
      <c r="O596" s="60">
        <f ca="1">COUNTIFS(DataExtract[Technician],DataExtract[[#This Row],[Technician]], DataExtract[Random], "&lt;="&amp;DataExtract[[#This Row],[Random]])</f>
        <v>90</v>
      </c>
    </row>
    <row r="597" spans="1:15" ht="39.6">
      <c r="A597" s="51" t="s">
        <v>3859</v>
      </c>
      <c r="B597" s="52" t="s">
        <v>3860</v>
      </c>
      <c r="C597" s="53" t="s">
        <v>3861</v>
      </c>
      <c r="D597" s="54" t="s">
        <v>47</v>
      </c>
      <c r="E597" s="55" t="s">
        <v>1150</v>
      </c>
      <c r="F597" s="56" t="s">
        <v>3862</v>
      </c>
      <c r="G597" s="56" t="s">
        <v>3863</v>
      </c>
      <c r="H597" s="56" t="s">
        <v>52</v>
      </c>
      <c r="I597" s="56" t="s">
        <v>3864</v>
      </c>
      <c r="J597" s="57" t="s">
        <v>52</v>
      </c>
      <c r="K597" s="58" t="s">
        <v>3865</v>
      </c>
      <c r="L597" s="3" t="str">
        <f>VLOOKUP(DataExtract[[#This Row],[Technician]],'Technician List'!$A:$B,2,FALSE)</f>
        <v>C M, Saravanan</v>
      </c>
      <c r="M597" s="59">
        <f>DATEVALUE(TEXT(DataExtract[[#This Row],[Completed Time]], "MM/DD/YYYY"))</f>
        <v>45692</v>
      </c>
      <c r="N597" s="60">
        <f t="shared" ca="1" si="10"/>
        <v>0.4244148615087413</v>
      </c>
      <c r="O597" s="60">
        <f ca="1">COUNTIFS(DataExtract[Technician],DataExtract[[#This Row],[Technician]], DataExtract[Random], "&lt;="&amp;DataExtract[[#This Row],[Random]])</f>
        <v>41</v>
      </c>
    </row>
    <row r="598" spans="1:15" ht="26.45">
      <c r="A598" s="51" t="s">
        <v>3866</v>
      </c>
      <c r="B598" s="52" t="s">
        <v>3867</v>
      </c>
      <c r="C598" s="53" t="s">
        <v>3861</v>
      </c>
      <c r="D598" s="54" t="s">
        <v>57</v>
      </c>
      <c r="E598" s="55" t="s">
        <v>708</v>
      </c>
      <c r="F598" s="56" t="s">
        <v>3569</v>
      </c>
      <c r="G598" s="56" t="s">
        <v>3868</v>
      </c>
      <c r="H598" s="56" t="s">
        <v>52</v>
      </c>
      <c r="I598" s="56" t="s">
        <v>3869</v>
      </c>
      <c r="J598" s="57" t="s">
        <v>52</v>
      </c>
      <c r="K598" s="58" t="s">
        <v>3870</v>
      </c>
      <c r="L598" s="3" t="str">
        <f>VLOOKUP(DataExtract[[#This Row],[Technician]],'Technician List'!$A:$B,2,FALSE)</f>
        <v>Smith, Sean</v>
      </c>
      <c r="M598" s="59">
        <f>DATEVALUE(TEXT(DataExtract[[#This Row],[Completed Time]], "MM/DD/YYYY"))</f>
        <v>45693</v>
      </c>
      <c r="N598" s="60">
        <f t="shared" ca="1" si="10"/>
        <v>0.75092202751252679</v>
      </c>
      <c r="O598" s="60">
        <f ca="1">COUNTIFS(DataExtract[Technician],DataExtract[[#This Row],[Technician]], DataExtract[Random], "&lt;="&amp;DataExtract[[#This Row],[Random]])</f>
        <v>35</v>
      </c>
    </row>
    <row r="599" spans="1:15" ht="26.45">
      <c r="A599" s="51" t="s">
        <v>3871</v>
      </c>
      <c r="B599" s="52" t="s">
        <v>3872</v>
      </c>
      <c r="C599" s="53" t="s">
        <v>546</v>
      </c>
      <c r="D599" s="54" t="s">
        <v>47</v>
      </c>
      <c r="E599" s="55" t="s">
        <v>1150</v>
      </c>
      <c r="F599" s="56" t="s">
        <v>3873</v>
      </c>
      <c r="G599" s="56" t="s">
        <v>3874</v>
      </c>
      <c r="H599" s="56" t="s">
        <v>52</v>
      </c>
      <c r="I599" s="56" t="s">
        <v>3875</v>
      </c>
      <c r="J599" s="57" t="s">
        <v>52</v>
      </c>
      <c r="K599" s="58" t="s">
        <v>3876</v>
      </c>
      <c r="L599" s="3" t="str">
        <f>VLOOKUP(DataExtract[[#This Row],[Technician]],'Technician List'!$A:$B,2,FALSE)</f>
        <v>C M, Saravanan</v>
      </c>
      <c r="M599" s="59">
        <f>DATEVALUE(TEXT(DataExtract[[#This Row],[Completed Time]], "MM/DD/YYYY"))</f>
        <v>45694</v>
      </c>
      <c r="N599" s="60">
        <f t="shared" ca="1" si="10"/>
        <v>0.81498622940469578</v>
      </c>
      <c r="O599" s="60">
        <f ca="1">COUNTIFS(DataExtract[Technician],DataExtract[[#This Row],[Technician]], DataExtract[Random], "&lt;="&amp;DataExtract[[#This Row],[Random]])</f>
        <v>80</v>
      </c>
    </row>
    <row r="600" spans="1:15" ht="26.45">
      <c r="A600" s="51" t="s">
        <v>3877</v>
      </c>
      <c r="B600" s="52" t="s">
        <v>3878</v>
      </c>
      <c r="C600" s="53" t="s">
        <v>3879</v>
      </c>
      <c r="D600" s="54" t="s">
        <v>47</v>
      </c>
      <c r="E600" s="55" t="s">
        <v>2021</v>
      </c>
      <c r="F600" s="56" t="s">
        <v>3880</v>
      </c>
      <c r="G600" s="56" t="s">
        <v>3881</v>
      </c>
      <c r="H600" s="56" t="s">
        <v>52</v>
      </c>
      <c r="I600" s="56" t="s">
        <v>3882</v>
      </c>
      <c r="J600" s="57" t="s">
        <v>52</v>
      </c>
      <c r="K600" s="58" t="s">
        <v>3883</v>
      </c>
      <c r="L600" s="3" t="str">
        <f>VLOOKUP(DataExtract[[#This Row],[Technician]],'Technician List'!$A:$B,2,FALSE)</f>
        <v>Smith, Sean</v>
      </c>
      <c r="M600" s="59">
        <f>DATEVALUE(TEXT(DataExtract[[#This Row],[Completed Time]], "MM/DD/YYYY"))</f>
        <v>45692</v>
      </c>
      <c r="N600" s="60">
        <f t="shared" ca="1" si="10"/>
        <v>0.94871795274967208</v>
      </c>
      <c r="O600" s="60">
        <f ca="1">COUNTIFS(DataExtract[Technician],DataExtract[[#This Row],[Technician]], DataExtract[Random], "&lt;="&amp;DataExtract[[#This Row],[Random]])</f>
        <v>61</v>
      </c>
    </row>
    <row r="601" spans="1:15" ht="26.45">
      <c r="A601" s="51" t="s">
        <v>3884</v>
      </c>
      <c r="B601" s="52" t="s">
        <v>3885</v>
      </c>
      <c r="C601" s="53" t="s">
        <v>3886</v>
      </c>
      <c r="D601" s="54" t="s">
        <v>47</v>
      </c>
      <c r="E601" s="55" t="s">
        <v>547</v>
      </c>
      <c r="F601" s="56" t="s">
        <v>3887</v>
      </c>
      <c r="G601" s="56" t="s">
        <v>3888</v>
      </c>
      <c r="H601" s="56" t="s">
        <v>52</v>
      </c>
      <c r="I601" s="56" t="s">
        <v>3889</v>
      </c>
      <c r="J601" s="57" t="s">
        <v>52</v>
      </c>
      <c r="K601" s="58" t="s">
        <v>3890</v>
      </c>
      <c r="L601" s="3" t="str">
        <f>VLOOKUP(DataExtract[[#This Row],[Technician]],'Technician List'!$A:$B,2,FALSE)</f>
        <v>Sanjuan, Sonja</v>
      </c>
      <c r="M601" s="59">
        <f>DATEVALUE(TEXT(DataExtract[[#This Row],[Completed Time]], "MM/DD/YYYY"))</f>
        <v>45692</v>
      </c>
      <c r="N601" s="60">
        <f t="shared" ca="1" si="10"/>
        <v>0.16264384418901523</v>
      </c>
      <c r="O601" s="60">
        <f ca="1">COUNTIFS(DataExtract[Technician],DataExtract[[#This Row],[Technician]], DataExtract[Random], "&lt;="&amp;DataExtract[[#This Row],[Random]])</f>
        <v>11</v>
      </c>
    </row>
    <row r="602" spans="1:15" ht="26.45">
      <c r="A602" s="51" t="s">
        <v>3891</v>
      </c>
      <c r="B602" s="52" t="s">
        <v>3892</v>
      </c>
      <c r="C602" s="53" t="s">
        <v>3893</v>
      </c>
      <c r="D602" s="54" t="s">
        <v>47</v>
      </c>
      <c r="E602" s="55" t="s">
        <v>775</v>
      </c>
      <c r="F602" s="56" t="s">
        <v>3894</v>
      </c>
      <c r="G602" s="56" t="s">
        <v>3895</v>
      </c>
      <c r="H602" s="56" t="s">
        <v>52</v>
      </c>
      <c r="I602" s="56" t="s">
        <v>2090</v>
      </c>
      <c r="J602" s="57" t="s">
        <v>52</v>
      </c>
      <c r="K602" s="58" t="s">
        <v>3896</v>
      </c>
      <c r="L602" s="3" t="str">
        <f>VLOOKUP(DataExtract[[#This Row],[Technician]],'Technician List'!$A:$B,2,FALSE)</f>
        <v>Sinha, Mahesh</v>
      </c>
      <c r="M602" s="59">
        <f>DATEVALUE(TEXT(DataExtract[[#This Row],[Completed Time]], "MM/DD/YYYY"))</f>
        <v>45692</v>
      </c>
      <c r="N602" s="60">
        <f t="shared" ca="1" si="10"/>
        <v>0.55228366398048101</v>
      </c>
      <c r="O602" s="60">
        <f ca="1">COUNTIFS(DataExtract[Technician],DataExtract[[#This Row],[Technician]], DataExtract[Random], "&lt;="&amp;DataExtract[[#This Row],[Random]])</f>
        <v>47</v>
      </c>
    </row>
    <row r="603" spans="1:15" ht="26.45">
      <c r="A603" s="51" t="s">
        <v>3276</v>
      </c>
      <c r="B603" s="52" t="s">
        <v>3897</v>
      </c>
      <c r="C603" s="53" t="s">
        <v>3898</v>
      </c>
      <c r="D603" s="54" t="s">
        <v>47</v>
      </c>
      <c r="E603" s="55" t="s">
        <v>2178</v>
      </c>
      <c r="F603" s="56" t="s">
        <v>3460</v>
      </c>
      <c r="G603" s="56" t="s">
        <v>3899</v>
      </c>
      <c r="H603" s="56" t="s">
        <v>52</v>
      </c>
      <c r="I603" s="56" t="s">
        <v>3900</v>
      </c>
      <c r="J603" s="57" t="s">
        <v>52</v>
      </c>
      <c r="K603" s="58" t="s">
        <v>3901</v>
      </c>
      <c r="L603" s="3" t="str">
        <f>VLOOKUP(DataExtract[[#This Row],[Technician]],'Technician List'!$A:$B,2,FALSE)</f>
        <v>C M, Saravanan</v>
      </c>
      <c r="M603" s="59">
        <f>DATEVALUE(TEXT(DataExtract[[#This Row],[Completed Time]], "MM/DD/YYYY"))</f>
        <v>45692</v>
      </c>
      <c r="N603" s="60">
        <f t="shared" ca="1" si="10"/>
        <v>6.5789287136894803E-2</v>
      </c>
      <c r="O603" s="60">
        <f ca="1">COUNTIFS(DataExtract[Technician],DataExtract[[#This Row],[Technician]], DataExtract[Random], "&lt;="&amp;DataExtract[[#This Row],[Random]])</f>
        <v>12</v>
      </c>
    </row>
    <row r="604" spans="1:15" ht="26.45">
      <c r="A604" s="51" t="s">
        <v>3902</v>
      </c>
      <c r="B604" s="52" t="s">
        <v>3903</v>
      </c>
      <c r="C604" s="53" t="s">
        <v>3904</v>
      </c>
      <c r="D604" s="54" t="s">
        <v>47</v>
      </c>
      <c r="E604" s="55" t="s">
        <v>406</v>
      </c>
      <c r="F604" s="56" t="s">
        <v>3905</v>
      </c>
      <c r="G604" s="56" t="s">
        <v>3906</v>
      </c>
      <c r="H604" s="56" t="s">
        <v>52</v>
      </c>
      <c r="I604" s="56" t="s">
        <v>3907</v>
      </c>
      <c r="J604" s="57" t="s">
        <v>52</v>
      </c>
      <c r="K604" s="58" t="s">
        <v>3908</v>
      </c>
      <c r="L604" s="3" t="str">
        <f>VLOOKUP(DataExtract[[#This Row],[Technician]],'Technician List'!$A:$B,2,FALSE)</f>
        <v>Baldwin, Sharon</v>
      </c>
      <c r="M604" s="59">
        <f>DATEVALUE(TEXT(DataExtract[[#This Row],[Completed Time]], "MM/DD/YYYY"))</f>
        <v>45693</v>
      </c>
      <c r="N604" s="60">
        <f t="shared" ca="1" si="10"/>
        <v>0.2844763722280591</v>
      </c>
      <c r="O604" s="60">
        <f ca="1">COUNTIFS(DataExtract[Technician],DataExtract[[#This Row],[Technician]], DataExtract[Random], "&lt;="&amp;DataExtract[[#This Row],[Random]])</f>
        <v>37</v>
      </c>
    </row>
    <row r="605" spans="1:15" ht="26.45">
      <c r="A605" s="51" t="s">
        <v>3909</v>
      </c>
      <c r="B605" s="52" t="s">
        <v>3910</v>
      </c>
      <c r="C605" s="53" t="s">
        <v>3911</v>
      </c>
      <c r="D605" s="54" t="s">
        <v>57</v>
      </c>
      <c r="E605" s="55" t="s">
        <v>95</v>
      </c>
      <c r="F605" s="56" t="s">
        <v>3912</v>
      </c>
      <c r="G605" s="56" t="s">
        <v>3913</v>
      </c>
      <c r="H605" s="56" t="s">
        <v>52</v>
      </c>
      <c r="I605" s="56" t="s">
        <v>3914</v>
      </c>
      <c r="J605" s="57" t="s">
        <v>52</v>
      </c>
      <c r="K605" s="58" t="s">
        <v>3915</v>
      </c>
      <c r="L605" s="3" t="str">
        <f>VLOOKUP(DataExtract[[#This Row],[Technician]],'Technician List'!$A:$B,2,FALSE)</f>
        <v>Sanjuan, Sonja</v>
      </c>
      <c r="M605" s="59">
        <f>DATEVALUE(TEXT(DataExtract[[#This Row],[Completed Time]], "MM/DD/YYYY"))</f>
        <v>45702</v>
      </c>
      <c r="N605" s="60">
        <f t="shared" ca="1" si="10"/>
        <v>0.41328005788391142</v>
      </c>
      <c r="O605" s="60">
        <f ca="1">COUNTIFS(DataExtract[Technician],DataExtract[[#This Row],[Technician]], DataExtract[Random], "&lt;="&amp;DataExtract[[#This Row],[Random]])</f>
        <v>37</v>
      </c>
    </row>
    <row r="606" spans="1:15" ht="26.45">
      <c r="A606" s="51" t="s">
        <v>3916</v>
      </c>
      <c r="B606" s="52" t="s">
        <v>3917</v>
      </c>
      <c r="C606" s="53" t="s">
        <v>3911</v>
      </c>
      <c r="D606" s="54" t="s">
        <v>47</v>
      </c>
      <c r="E606" s="55" t="s">
        <v>95</v>
      </c>
      <c r="F606" s="56" t="s">
        <v>3918</v>
      </c>
      <c r="G606" s="56" t="s">
        <v>3919</v>
      </c>
      <c r="H606" s="56" t="s">
        <v>52</v>
      </c>
      <c r="I606" s="56" t="s">
        <v>3920</v>
      </c>
      <c r="J606" s="57" t="s">
        <v>52</v>
      </c>
      <c r="K606" s="58" t="s">
        <v>3921</v>
      </c>
      <c r="L606" s="3" t="str">
        <f>VLOOKUP(DataExtract[[#This Row],[Technician]],'Technician List'!$A:$B,2,FALSE)</f>
        <v>Sanjuan, Sonja</v>
      </c>
      <c r="M606" s="59">
        <f>DATEVALUE(TEXT(DataExtract[[#This Row],[Completed Time]], "MM/DD/YYYY"))</f>
        <v>45693</v>
      </c>
      <c r="N606" s="60">
        <f t="shared" ca="1" si="10"/>
        <v>0.56723527529343776</v>
      </c>
      <c r="O606" s="60">
        <f ca="1">COUNTIFS(DataExtract[Technician],DataExtract[[#This Row],[Technician]], DataExtract[Random], "&lt;="&amp;DataExtract[[#This Row],[Random]])</f>
        <v>51</v>
      </c>
    </row>
    <row r="607" spans="1:15" ht="26.45">
      <c r="A607" s="51" t="s">
        <v>3922</v>
      </c>
      <c r="B607" s="52" t="s">
        <v>3923</v>
      </c>
      <c r="C607" s="53" t="s">
        <v>3924</v>
      </c>
      <c r="D607" s="54" t="s">
        <v>47</v>
      </c>
      <c r="E607" s="55" t="s">
        <v>2021</v>
      </c>
      <c r="F607" s="56" t="s">
        <v>3896</v>
      </c>
      <c r="G607" s="56" t="s">
        <v>3925</v>
      </c>
      <c r="H607" s="56" t="s">
        <v>52</v>
      </c>
      <c r="I607" s="56" t="s">
        <v>3926</v>
      </c>
      <c r="J607" s="57" t="s">
        <v>52</v>
      </c>
      <c r="K607" s="58" t="s">
        <v>3927</v>
      </c>
      <c r="L607" s="3" t="str">
        <f>VLOOKUP(DataExtract[[#This Row],[Technician]],'Technician List'!$A:$B,2,FALSE)</f>
        <v>Smith, Sean</v>
      </c>
      <c r="M607" s="59">
        <f>DATEVALUE(TEXT(DataExtract[[#This Row],[Completed Time]], "MM/DD/YYYY"))</f>
        <v>45692</v>
      </c>
      <c r="N607" s="60">
        <f t="shared" ca="1" si="10"/>
        <v>0.78739557571873697</v>
      </c>
      <c r="O607" s="60">
        <f ca="1">COUNTIFS(DataExtract[Technician],DataExtract[[#This Row],[Technician]], DataExtract[Random], "&lt;="&amp;DataExtract[[#This Row],[Random]])</f>
        <v>48</v>
      </c>
    </row>
    <row r="608" spans="1:15" ht="26.45">
      <c r="A608" s="51" t="s">
        <v>3928</v>
      </c>
      <c r="B608" s="52" t="s">
        <v>3929</v>
      </c>
      <c r="C608" s="53" t="s">
        <v>3930</v>
      </c>
      <c r="D608" s="54" t="s">
        <v>47</v>
      </c>
      <c r="E608" s="55" t="s">
        <v>2099</v>
      </c>
      <c r="F608" s="56" t="s">
        <v>3499</v>
      </c>
      <c r="G608" s="56" t="s">
        <v>3931</v>
      </c>
      <c r="H608" s="56" t="s">
        <v>52</v>
      </c>
      <c r="I608" s="56" t="s">
        <v>3932</v>
      </c>
      <c r="J608" s="57" t="s">
        <v>52</v>
      </c>
      <c r="K608" s="58" t="s">
        <v>1812</v>
      </c>
      <c r="L608" s="3" t="str">
        <f>VLOOKUP(DataExtract[[#This Row],[Technician]],'Technician List'!$A:$B,2,FALSE)</f>
        <v>C M, Saravanan</v>
      </c>
      <c r="M608" s="59">
        <f>DATEVALUE(TEXT(DataExtract[[#This Row],[Completed Time]], "MM/DD/YYYY"))</f>
        <v>45692</v>
      </c>
      <c r="N608" s="60">
        <f t="shared" ca="1" si="10"/>
        <v>0.55772775090600368</v>
      </c>
      <c r="O608" s="60">
        <f ca="1">COUNTIFS(DataExtract[Technician],DataExtract[[#This Row],[Technician]], DataExtract[Random], "&lt;="&amp;DataExtract[[#This Row],[Random]])</f>
        <v>34</v>
      </c>
    </row>
    <row r="609" spans="1:15" ht="26.45">
      <c r="A609" s="51" t="s">
        <v>3933</v>
      </c>
      <c r="B609" s="52" t="s">
        <v>3934</v>
      </c>
      <c r="C609" s="53" t="s">
        <v>3935</v>
      </c>
      <c r="D609" s="54" t="s">
        <v>47</v>
      </c>
      <c r="E609" s="55" t="s">
        <v>2021</v>
      </c>
      <c r="F609" s="56" t="s">
        <v>3936</v>
      </c>
      <c r="G609" s="56" t="s">
        <v>3937</v>
      </c>
      <c r="H609" s="56" t="s">
        <v>52</v>
      </c>
      <c r="I609" s="56" t="s">
        <v>3938</v>
      </c>
      <c r="J609" s="57" t="s">
        <v>52</v>
      </c>
      <c r="K609" s="58" t="s">
        <v>3939</v>
      </c>
      <c r="L609" s="3" t="str">
        <f>VLOOKUP(DataExtract[[#This Row],[Technician]],'Technician List'!$A:$B,2,FALSE)</f>
        <v>Smith, Sean</v>
      </c>
      <c r="M609" s="59">
        <f>DATEVALUE(TEXT(DataExtract[[#This Row],[Completed Time]], "MM/DD/YYYY"))</f>
        <v>45692</v>
      </c>
      <c r="N609" s="60">
        <f t="shared" ca="1" si="10"/>
        <v>4.0164634544528344E-3</v>
      </c>
      <c r="O609" s="60">
        <f ca="1">COUNTIFS(DataExtract[Technician],DataExtract[[#This Row],[Technician]], DataExtract[Random], "&lt;="&amp;DataExtract[[#This Row],[Random]])</f>
        <v>1</v>
      </c>
    </row>
    <row r="610" spans="1:15" ht="39.6">
      <c r="A610" s="51" t="s">
        <v>3940</v>
      </c>
      <c r="B610" s="52" t="s">
        <v>3941</v>
      </c>
      <c r="C610" s="53" t="s">
        <v>1173</v>
      </c>
      <c r="D610" s="54" t="s">
        <v>47</v>
      </c>
      <c r="E610" s="55" t="s">
        <v>1991</v>
      </c>
      <c r="F610" s="56" t="s">
        <v>3942</v>
      </c>
      <c r="G610" s="56" t="s">
        <v>3943</v>
      </c>
      <c r="H610" s="56" t="s">
        <v>52</v>
      </c>
      <c r="I610" s="56" t="s">
        <v>3944</v>
      </c>
      <c r="J610" s="57" t="s">
        <v>52</v>
      </c>
      <c r="K610" s="58" t="s">
        <v>3945</v>
      </c>
      <c r="L610" s="3" t="str">
        <f>VLOOKUP(DataExtract[[#This Row],[Technician]],'Technician List'!$A:$B,2,FALSE)</f>
        <v>Sinha, Mahesh</v>
      </c>
      <c r="M610" s="59">
        <f>DATEVALUE(TEXT(DataExtract[[#This Row],[Completed Time]], "MM/DD/YYYY"))</f>
        <v>45692</v>
      </c>
      <c r="N610" s="60">
        <f t="shared" ca="1" si="10"/>
        <v>0.22603116730764861</v>
      </c>
      <c r="O610" s="60">
        <f ca="1">COUNTIFS(DataExtract[Technician],DataExtract[[#This Row],[Technician]], DataExtract[Random], "&lt;="&amp;DataExtract[[#This Row],[Random]])</f>
        <v>12</v>
      </c>
    </row>
    <row r="611" spans="1:15" ht="26.45">
      <c r="A611" s="51" t="s">
        <v>3946</v>
      </c>
      <c r="B611" s="52" t="s">
        <v>3947</v>
      </c>
      <c r="C611" s="53" t="s">
        <v>3948</v>
      </c>
      <c r="D611" s="54" t="s">
        <v>47</v>
      </c>
      <c r="E611" s="55" t="s">
        <v>1291</v>
      </c>
      <c r="F611" s="56" t="s">
        <v>3949</v>
      </c>
      <c r="G611" s="56" t="s">
        <v>3950</v>
      </c>
      <c r="H611" s="56" t="s">
        <v>52</v>
      </c>
      <c r="I611" s="56" t="s">
        <v>3951</v>
      </c>
      <c r="J611" s="57" t="s">
        <v>52</v>
      </c>
      <c r="K611" s="58" t="s">
        <v>3153</v>
      </c>
      <c r="L611" s="3" t="str">
        <f>VLOOKUP(DataExtract[[#This Row],[Technician]],'Technician List'!$A:$B,2,FALSE)</f>
        <v>C M, Saravanan</v>
      </c>
      <c r="M611" s="59">
        <f>DATEVALUE(TEXT(DataExtract[[#This Row],[Completed Time]], "MM/DD/YYYY"))</f>
        <v>45692</v>
      </c>
      <c r="N611" s="60">
        <f t="shared" ca="1" si="10"/>
        <v>0.43167374766260569</v>
      </c>
      <c r="O611" s="60">
        <f ca="1">COUNTIFS(DataExtract[Technician],DataExtract[[#This Row],[Technician]], DataExtract[Random], "&lt;="&amp;DataExtract[[#This Row],[Random]])</f>
        <v>55</v>
      </c>
    </row>
    <row r="612" spans="1:15" ht="26.45">
      <c r="A612" s="51" t="s">
        <v>3952</v>
      </c>
      <c r="B612" s="52" t="s">
        <v>3953</v>
      </c>
      <c r="C612" s="53" t="s">
        <v>1067</v>
      </c>
      <c r="D612" s="54" t="s">
        <v>37</v>
      </c>
      <c r="E612" s="55" t="s">
        <v>131</v>
      </c>
      <c r="F612" s="56" t="s">
        <v>3954</v>
      </c>
      <c r="G612" s="56" t="s">
        <v>3955</v>
      </c>
      <c r="H612" s="56" t="s">
        <v>41</v>
      </c>
      <c r="I612" s="56" t="s">
        <v>3956</v>
      </c>
      <c r="J612" s="57" t="s">
        <v>41</v>
      </c>
      <c r="K612" s="58" t="s">
        <v>3957</v>
      </c>
      <c r="L612" s="3" t="str">
        <f>VLOOKUP(DataExtract[[#This Row],[Technician]],'Technician List'!$A:$B,2,FALSE)</f>
        <v>Persells, Joe</v>
      </c>
      <c r="M612" s="59">
        <f>DATEVALUE(TEXT(DataExtract[[#This Row],[Completed Time]], "MM/DD/YYYY"))</f>
        <v>45707</v>
      </c>
      <c r="N612" s="60">
        <f t="shared" ca="1" si="10"/>
        <v>0.44869725742735511</v>
      </c>
      <c r="O612" s="60">
        <f ca="1">COUNTIFS(DataExtract[Technician],DataExtract[[#This Row],[Technician]], DataExtract[Random], "&lt;="&amp;DataExtract[[#This Row],[Random]])</f>
        <v>3</v>
      </c>
    </row>
    <row r="613" spans="1:15" ht="26.45">
      <c r="A613" s="51" t="s">
        <v>3958</v>
      </c>
      <c r="B613" s="52" t="s">
        <v>3959</v>
      </c>
      <c r="C613" s="53" t="s">
        <v>3960</v>
      </c>
      <c r="D613" s="54" t="s">
        <v>57</v>
      </c>
      <c r="E613" s="55" t="s">
        <v>313</v>
      </c>
      <c r="F613" s="56" t="s">
        <v>3445</v>
      </c>
      <c r="G613" s="56" t="s">
        <v>3961</v>
      </c>
      <c r="H613" s="56" t="s">
        <v>52</v>
      </c>
      <c r="I613" s="56" t="s">
        <v>3962</v>
      </c>
      <c r="J613" s="57" t="s">
        <v>41</v>
      </c>
      <c r="K613" s="58" t="s">
        <v>3963</v>
      </c>
      <c r="L613" s="3" t="str">
        <f>VLOOKUP(DataExtract[[#This Row],[Technician]],'Technician List'!$A:$B,2,FALSE)</f>
        <v>Mandi, Joe</v>
      </c>
      <c r="M613" s="59">
        <f>DATEVALUE(TEXT(DataExtract[[#This Row],[Completed Time]], "MM/DD/YYYY"))</f>
        <v>45707</v>
      </c>
      <c r="N613" s="60">
        <f t="shared" ca="1" si="10"/>
        <v>0.38829087195182643</v>
      </c>
      <c r="O613" s="60">
        <f ca="1">COUNTIFS(DataExtract[Technician],DataExtract[[#This Row],[Technician]], DataExtract[Random], "&lt;="&amp;DataExtract[[#This Row],[Random]])</f>
        <v>26</v>
      </c>
    </row>
    <row r="614" spans="1:15" ht="26.45">
      <c r="A614" s="51" t="s">
        <v>3964</v>
      </c>
      <c r="B614" s="52" t="s">
        <v>3965</v>
      </c>
      <c r="C614" s="53" t="s">
        <v>3966</v>
      </c>
      <c r="D614" s="54" t="s">
        <v>47</v>
      </c>
      <c r="E614" s="55" t="s">
        <v>1049</v>
      </c>
      <c r="F614" s="56" t="s">
        <v>3967</v>
      </c>
      <c r="G614" s="56" t="s">
        <v>1451</v>
      </c>
      <c r="H614" s="56" t="s">
        <v>41</v>
      </c>
      <c r="I614" s="56" t="s">
        <v>3968</v>
      </c>
      <c r="J614" s="57" t="s">
        <v>52</v>
      </c>
      <c r="K614" s="58" t="s">
        <v>3969</v>
      </c>
      <c r="L614" s="3" t="str">
        <f>VLOOKUP(DataExtract[[#This Row],[Technician]],'Technician List'!$A:$B,2,FALSE)</f>
        <v>C M, Saravanan</v>
      </c>
      <c r="M614" s="59">
        <f>DATEVALUE(TEXT(DataExtract[[#This Row],[Completed Time]], "MM/DD/YYYY"))</f>
        <v>45699</v>
      </c>
      <c r="N614" s="60">
        <f t="shared" ca="1" si="10"/>
        <v>0.45294925123147833</v>
      </c>
      <c r="O614" s="60">
        <f ca="1">COUNTIFS(DataExtract[Technician],DataExtract[[#This Row],[Technician]], DataExtract[Random], "&lt;="&amp;DataExtract[[#This Row],[Random]])</f>
        <v>55</v>
      </c>
    </row>
    <row r="615" spans="1:15" ht="26.45">
      <c r="A615" s="51" t="s">
        <v>3970</v>
      </c>
      <c r="B615" s="52" t="s">
        <v>3971</v>
      </c>
      <c r="C615" s="53" t="s">
        <v>3972</v>
      </c>
      <c r="D615" s="54" t="s">
        <v>47</v>
      </c>
      <c r="E615" s="55" t="s">
        <v>775</v>
      </c>
      <c r="F615" s="56" t="s">
        <v>3973</v>
      </c>
      <c r="G615" s="56" t="s">
        <v>3974</v>
      </c>
      <c r="H615" s="56" t="s">
        <v>52</v>
      </c>
      <c r="I615" s="56" t="s">
        <v>3975</v>
      </c>
      <c r="J615" s="57" t="s">
        <v>52</v>
      </c>
      <c r="K615" s="58" t="s">
        <v>3976</v>
      </c>
      <c r="L615" s="3" t="str">
        <f>VLOOKUP(DataExtract[[#This Row],[Technician]],'Technician List'!$A:$B,2,FALSE)</f>
        <v>Sinha, Mahesh</v>
      </c>
      <c r="M615" s="59">
        <f>DATEVALUE(TEXT(DataExtract[[#This Row],[Completed Time]], "MM/DD/YYYY"))</f>
        <v>45692</v>
      </c>
      <c r="N615" s="60">
        <f t="shared" ca="1" si="10"/>
        <v>0.11781469725852467</v>
      </c>
      <c r="O615" s="60">
        <f ca="1">COUNTIFS(DataExtract[Technician],DataExtract[[#This Row],[Technician]], DataExtract[Random], "&lt;="&amp;DataExtract[[#This Row],[Random]])</f>
        <v>10</v>
      </c>
    </row>
    <row r="616" spans="1:15" ht="26.45">
      <c r="A616" s="51" t="s">
        <v>3977</v>
      </c>
      <c r="B616" s="52" t="s">
        <v>3978</v>
      </c>
      <c r="C616" s="53" t="s">
        <v>3979</v>
      </c>
      <c r="D616" s="54" t="s">
        <v>47</v>
      </c>
      <c r="E616" s="55" t="s">
        <v>2841</v>
      </c>
      <c r="F616" s="56" t="s">
        <v>3980</v>
      </c>
      <c r="G616" s="56" t="s">
        <v>3981</v>
      </c>
      <c r="H616" s="56" t="s">
        <v>52</v>
      </c>
      <c r="I616" s="56" t="s">
        <v>3982</v>
      </c>
      <c r="J616" s="57" t="s">
        <v>52</v>
      </c>
      <c r="K616" s="58" t="s">
        <v>3492</v>
      </c>
      <c r="L616" s="3" t="str">
        <f>VLOOKUP(DataExtract[[#This Row],[Technician]],'Technician List'!$A:$B,2,FALSE)</f>
        <v>Smith, Sean</v>
      </c>
      <c r="M616" s="59">
        <f>DATEVALUE(TEXT(DataExtract[[#This Row],[Completed Time]], "MM/DD/YYYY"))</f>
        <v>45692</v>
      </c>
      <c r="N616" s="60">
        <f t="shared" ca="1" si="10"/>
        <v>0.39151162243011073</v>
      </c>
      <c r="O616" s="60">
        <f ca="1">COUNTIFS(DataExtract[Technician],DataExtract[[#This Row],[Technician]], DataExtract[Random], "&lt;="&amp;DataExtract[[#This Row],[Random]])</f>
        <v>29</v>
      </c>
    </row>
    <row r="617" spans="1:15" ht="26.45">
      <c r="A617" s="51" t="s">
        <v>85</v>
      </c>
      <c r="B617" s="52" t="s">
        <v>3983</v>
      </c>
      <c r="C617" s="53" t="s">
        <v>3984</v>
      </c>
      <c r="D617" s="54" t="s">
        <v>47</v>
      </c>
      <c r="E617" s="55" t="s">
        <v>488</v>
      </c>
      <c r="F617" s="56" t="s">
        <v>3985</v>
      </c>
      <c r="G617" s="56" t="s">
        <v>3986</v>
      </c>
      <c r="H617" s="56" t="s">
        <v>41</v>
      </c>
      <c r="I617" s="56" t="s">
        <v>3987</v>
      </c>
      <c r="J617" s="57" t="s">
        <v>52</v>
      </c>
      <c r="K617" s="58" t="s">
        <v>3697</v>
      </c>
      <c r="L617" s="3" t="str">
        <f>VLOOKUP(DataExtract[[#This Row],[Technician]],'Technician List'!$A:$B,2,FALSE)</f>
        <v>Lorenz, Joshua D.</v>
      </c>
      <c r="M617" s="59">
        <f>DATEVALUE(TEXT(DataExtract[[#This Row],[Completed Time]], "MM/DD/YYYY"))</f>
        <v>45692</v>
      </c>
      <c r="N617" s="60">
        <f t="shared" ca="1" si="10"/>
        <v>0.93433605305178047</v>
      </c>
      <c r="O617" s="60">
        <f ca="1">COUNTIFS(DataExtract[Technician],DataExtract[[#This Row],[Technician]], DataExtract[Random], "&lt;="&amp;DataExtract[[#This Row],[Random]])</f>
        <v>9</v>
      </c>
    </row>
    <row r="618" spans="1:15" ht="26.45">
      <c r="A618" s="51" t="s">
        <v>3988</v>
      </c>
      <c r="B618" s="52" t="s">
        <v>3989</v>
      </c>
      <c r="C618" s="53" t="s">
        <v>3990</v>
      </c>
      <c r="D618" s="54" t="s">
        <v>47</v>
      </c>
      <c r="E618" s="55" t="s">
        <v>58</v>
      </c>
      <c r="F618" s="56" t="s">
        <v>3991</v>
      </c>
      <c r="G618" s="56" t="s">
        <v>3992</v>
      </c>
      <c r="H618" s="56" t="s">
        <v>52</v>
      </c>
      <c r="I618" s="56" t="s">
        <v>3993</v>
      </c>
      <c r="J618" s="57" t="s">
        <v>52</v>
      </c>
      <c r="K618" s="58" t="s">
        <v>3994</v>
      </c>
      <c r="L618" s="3" t="str">
        <f>VLOOKUP(DataExtract[[#This Row],[Technician]],'Technician List'!$A:$B,2,FALSE)</f>
        <v>Mandi, Joe</v>
      </c>
      <c r="M618" s="59">
        <f>DATEVALUE(TEXT(DataExtract[[#This Row],[Completed Time]], "MM/DD/YYYY"))</f>
        <v>45695</v>
      </c>
      <c r="N618" s="60">
        <f t="shared" ca="1" si="10"/>
        <v>0.14716594135699201</v>
      </c>
      <c r="O618" s="60">
        <f ca="1">COUNTIFS(DataExtract[Technician],DataExtract[[#This Row],[Technician]], DataExtract[Random], "&lt;="&amp;DataExtract[[#This Row],[Random]])</f>
        <v>6</v>
      </c>
    </row>
    <row r="619" spans="1:15" ht="26.45">
      <c r="A619" s="51" t="s">
        <v>3995</v>
      </c>
      <c r="B619" s="52" t="s">
        <v>3996</v>
      </c>
      <c r="C619" s="53" t="s">
        <v>900</v>
      </c>
      <c r="D619" s="54" t="s">
        <v>47</v>
      </c>
      <c r="E619" s="55" t="s">
        <v>95</v>
      </c>
      <c r="F619" s="56" t="s">
        <v>3997</v>
      </c>
      <c r="G619" s="56" t="s">
        <v>3998</v>
      </c>
      <c r="H619" s="56" t="s">
        <v>52</v>
      </c>
      <c r="I619" s="56" t="s">
        <v>3999</v>
      </c>
      <c r="J619" s="57" t="s">
        <v>52</v>
      </c>
      <c r="K619" s="58" t="s">
        <v>3997</v>
      </c>
      <c r="L619" s="3" t="str">
        <f>VLOOKUP(DataExtract[[#This Row],[Technician]],'Technician List'!$A:$B,2,FALSE)</f>
        <v>Sanjuan, Sonja</v>
      </c>
      <c r="M619" s="59">
        <f>DATEVALUE(TEXT(DataExtract[[#This Row],[Completed Time]], "MM/DD/YYYY"))</f>
        <v>45692</v>
      </c>
      <c r="N619" s="60">
        <f t="shared" ca="1" si="10"/>
        <v>0.54666802599550346</v>
      </c>
      <c r="O619" s="60">
        <f ca="1">COUNTIFS(DataExtract[Technician],DataExtract[[#This Row],[Technician]], DataExtract[Random], "&lt;="&amp;DataExtract[[#This Row],[Random]])</f>
        <v>48</v>
      </c>
    </row>
    <row r="620" spans="1:15" ht="26.45">
      <c r="A620" s="51" t="s">
        <v>4000</v>
      </c>
      <c r="B620" s="52" t="s">
        <v>4001</v>
      </c>
      <c r="C620" s="53" t="s">
        <v>4002</v>
      </c>
      <c r="D620" s="54" t="s">
        <v>47</v>
      </c>
      <c r="E620" s="55" t="s">
        <v>95</v>
      </c>
      <c r="F620" s="56" t="s">
        <v>3838</v>
      </c>
      <c r="G620" s="56" t="s">
        <v>4003</v>
      </c>
      <c r="H620" s="56" t="s">
        <v>52</v>
      </c>
      <c r="I620" s="56" t="s">
        <v>4004</v>
      </c>
      <c r="J620" s="57" t="s">
        <v>52</v>
      </c>
      <c r="K620" s="58" t="s">
        <v>3838</v>
      </c>
      <c r="L620" s="3" t="str">
        <f>VLOOKUP(DataExtract[[#This Row],[Technician]],'Technician List'!$A:$B,2,FALSE)</f>
        <v>Sanjuan, Sonja</v>
      </c>
      <c r="M620" s="59">
        <f>DATEVALUE(TEXT(DataExtract[[#This Row],[Completed Time]], "MM/DD/YYYY"))</f>
        <v>45692</v>
      </c>
      <c r="N620" s="60">
        <f t="shared" ca="1" si="10"/>
        <v>0.32158277504005317</v>
      </c>
      <c r="O620" s="60">
        <f ca="1">COUNTIFS(DataExtract[Technician],DataExtract[[#This Row],[Technician]], DataExtract[Random], "&lt;="&amp;DataExtract[[#This Row],[Random]])</f>
        <v>27</v>
      </c>
    </row>
    <row r="621" spans="1:15" ht="26.45">
      <c r="A621" s="51" t="s">
        <v>4005</v>
      </c>
      <c r="B621" s="52" t="s">
        <v>4006</v>
      </c>
      <c r="C621" s="53" t="s">
        <v>2946</v>
      </c>
      <c r="D621" s="54" t="s">
        <v>321</v>
      </c>
      <c r="E621" s="55" t="s">
        <v>4007</v>
      </c>
      <c r="F621" s="56" t="s">
        <v>3905</v>
      </c>
      <c r="G621" s="56" t="s">
        <v>4008</v>
      </c>
      <c r="H621" s="56" t="s">
        <v>52</v>
      </c>
      <c r="I621" s="56" t="s">
        <v>4009</v>
      </c>
      <c r="J621" s="57" t="s">
        <v>52</v>
      </c>
      <c r="K621" s="58" t="s">
        <v>4010</v>
      </c>
      <c r="L621" s="3" t="str">
        <f>VLOOKUP(DataExtract[[#This Row],[Technician]],'Technician List'!$A:$B,2,FALSE)</f>
        <v>Paul, Kimberly</v>
      </c>
      <c r="M621" s="59">
        <f>DATEVALUE(TEXT(DataExtract[[#This Row],[Completed Time]], "MM/DD/YYYY"))</f>
        <v>45692</v>
      </c>
      <c r="N621" s="60">
        <f t="shared" ca="1" si="10"/>
        <v>0.54532352396500905</v>
      </c>
      <c r="O621" s="60">
        <f ca="1">COUNTIFS(DataExtract[Technician],DataExtract[[#This Row],[Technician]], DataExtract[Random], "&lt;="&amp;DataExtract[[#This Row],[Random]])</f>
        <v>25</v>
      </c>
    </row>
    <row r="622" spans="1:15" ht="26.45">
      <c r="A622" s="51" t="s">
        <v>4011</v>
      </c>
      <c r="B622" s="52" t="s">
        <v>4012</v>
      </c>
      <c r="C622" s="53" t="s">
        <v>3337</v>
      </c>
      <c r="D622" s="54" t="s">
        <v>321</v>
      </c>
      <c r="E622" s="55" t="s">
        <v>2719</v>
      </c>
      <c r="F622" s="56" t="s">
        <v>4013</v>
      </c>
      <c r="G622" s="56" t="s">
        <v>4014</v>
      </c>
      <c r="H622" s="56" t="s">
        <v>52</v>
      </c>
      <c r="I622" s="56" t="s">
        <v>4015</v>
      </c>
      <c r="J622" s="57" t="s">
        <v>52</v>
      </c>
      <c r="K622" s="58" t="s">
        <v>4016</v>
      </c>
      <c r="L622" s="3" t="str">
        <f>VLOOKUP(DataExtract[[#This Row],[Technician]],'Technician List'!$A:$B,2,FALSE)</f>
        <v>Paul, Kimberly</v>
      </c>
      <c r="M622" s="59">
        <f>DATEVALUE(TEXT(DataExtract[[#This Row],[Completed Time]], "MM/DD/YYYY"))</f>
        <v>45692</v>
      </c>
      <c r="N622" s="60">
        <f t="shared" ca="1" si="10"/>
        <v>0.61597234497437692</v>
      </c>
      <c r="O622" s="60">
        <f ca="1">COUNTIFS(DataExtract[Technician],DataExtract[[#This Row],[Technician]], DataExtract[Random], "&lt;="&amp;DataExtract[[#This Row],[Random]])</f>
        <v>16</v>
      </c>
    </row>
    <row r="623" spans="1:15" ht="26.45">
      <c r="A623" s="51" t="s">
        <v>4017</v>
      </c>
      <c r="B623" s="52" t="s">
        <v>4018</v>
      </c>
      <c r="C623" s="53" t="s">
        <v>4019</v>
      </c>
      <c r="D623" s="54" t="s">
        <v>47</v>
      </c>
      <c r="E623" s="55" t="s">
        <v>2021</v>
      </c>
      <c r="F623" s="56" t="s">
        <v>3838</v>
      </c>
      <c r="G623" s="56" t="s">
        <v>3839</v>
      </c>
      <c r="H623" s="56" t="s">
        <v>52</v>
      </c>
      <c r="I623" s="56" t="s">
        <v>3840</v>
      </c>
      <c r="J623" s="57" t="s">
        <v>52</v>
      </c>
      <c r="K623" s="58" t="s">
        <v>4020</v>
      </c>
      <c r="L623" s="3" t="str">
        <f>VLOOKUP(DataExtract[[#This Row],[Technician]],'Technician List'!$A:$B,2,FALSE)</f>
        <v>Smith, Sean</v>
      </c>
      <c r="M623" s="59">
        <f>DATEVALUE(TEXT(DataExtract[[#This Row],[Completed Time]], "MM/DD/YYYY"))</f>
        <v>45692</v>
      </c>
      <c r="N623" s="60">
        <f t="shared" ca="1" si="10"/>
        <v>0.67631975587995929</v>
      </c>
      <c r="O623" s="60">
        <f ca="1">COUNTIFS(DataExtract[Technician],DataExtract[[#This Row],[Technician]], DataExtract[Random], "&lt;="&amp;DataExtract[[#This Row],[Random]])</f>
        <v>42</v>
      </c>
    </row>
    <row r="624" spans="1:15" ht="26.45">
      <c r="A624" s="51" t="s">
        <v>4021</v>
      </c>
      <c r="B624" s="52" t="s">
        <v>4022</v>
      </c>
      <c r="C624" s="53" t="s">
        <v>4023</v>
      </c>
      <c r="D624" s="54" t="s">
        <v>57</v>
      </c>
      <c r="E624" s="55" t="s">
        <v>2129</v>
      </c>
      <c r="F624" s="56" t="s">
        <v>4024</v>
      </c>
      <c r="G624" s="56" t="s">
        <v>2674</v>
      </c>
      <c r="H624" s="56" t="s">
        <v>41</v>
      </c>
      <c r="I624" s="56" t="s">
        <v>4025</v>
      </c>
      <c r="J624" s="57" t="s">
        <v>41</v>
      </c>
      <c r="K624" s="58" t="s">
        <v>4026</v>
      </c>
      <c r="L624" s="3" t="str">
        <f>VLOOKUP(DataExtract[[#This Row],[Technician]],'Technician List'!$A:$B,2,FALSE)</f>
        <v>Sanjuan, Sonja</v>
      </c>
      <c r="M624" s="59">
        <f>DATEVALUE(TEXT(DataExtract[[#This Row],[Completed Time]], "MM/DD/YYYY"))</f>
        <v>45709</v>
      </c>
      <c r="N624" s="60">
        <f t="shared" ca="1" si="10"/>
        <v>0.70474545655955034</v>
      </c>
      <c r="O624" s="60">
        <f ca="1">COUNTIFS(DataExtract[Technician],DataExtract[[#This Row],[Technician]], DataExtract[Random], "&lt;="&amp;DataExtract[[#This Row],[Random]])</f>
        <v>3</v>
      </c>
    </row>
    <row r="625" spans="1:15" ht="26.45">
      <c r="A625" s="51" t="s">
        <v>4027</v>
      </c>
      <c r="B625" s="52" t="s">
        <v>4028</v>
      </c>
      <c r="C625" s="53" t="s">
        <v>4029</v>
      </c>
      <c r="D625" s="54" t="s">
        <v>47</v>
      </c>
      <c r="E625" s="55" t="s">
        <v>547</v>
      </c>
      <c r="F625" s="56" t="s">
        <v>4030</v>
      </c>
      <c r="G625" s="56" t="s">
        <v>4031</v>
      </c>
      <c r="H625" s="56" t="s">
        <v>52</v>
      </c>
      <c r="I625" s="56" t="s">
        <v>4032</v>
      </c>
      <c r="J625" s="57" t="s">
        <v>52</v>
      </c>
      <c r="K625" s="58" t="s">
        <v>3724</v>
      </c>
      <c r="L625" s="3" t="str">
        <f>VLOOKUP(DataExtract[[#This Row],[Technician]],'Technician List'!$A:$B,2,FALSE)</f>
        <v>Sanjuan, Sonja</v>
      </c>
      <c r="M625" s="59">
        <f>DATEVALUE(TEXT(DataExtract[[#This Row],[Completed Time]], "MM/DD/YYYY"))</f>
        <v>45693</v>
      </c>
      <c r="N625" s="60">
        <f t="shared" ca="1" si="10"/>
        <v>0.20273739904089783</v>
      </c>
      <c r="O625" s="60">
        <f ca="1">COUNTIFS(DataExtract[Technician],DataExtract[[#This Row],[Technician]], DataExtract[Random], "&lt;="&amp;DataExtract[[#This Row],[Random]])</f>
        <v>15</v>
      </c>
    </row>
    <row r="626" spans="1:15" ht="26.45">
      <c r="A626" s="51" t="s">
        <v>4033</v>
      </c>
      <c r="B626" s="52" t="s">
        <v>4034</v>
      </c>
      <c r="C626" s="53" t="s">
        <v>4035</v>
      </c>
      <c r="D626" s="54" t="s">
        <v>47</v>
      </c>
      <c r="E626" s="55" t="s">
        <v>3584</v>
      </c>
      <c r="F626" s="56" t="s">
        <v>4036</v>
      </c>
      <c r="G626" s="56" t="s">
        <v>4037</v>
      </c>
      <c r="H626" s="56" t="s">
        <v>52</v>
      </c>
      <c r="I626" s="56" t="s">
        <v>4038</v>
      </c>
      <c r="J626" s="57" t="s">
        <v>52</v>
      </c>
      <c r="K626" s="58" t="s">
        <v>4039</v>
      </c>
      <c r="L626" s="3" t="str">
        <f>VLOOKUP(DataExtract[[#This Row],[Technician]],'Technician List'!$A:$B,2,FALSE)</f>
        <v>C M, Saravanan</v>
      </c>
      <c r="M626" s="59">
        <f>DATEVALUE(TEXT(DataExtract[[#This Row],[Completed Time]], "MM/DD/YYYY"))</f>
        <v>45693</v>
      </c>
      <c r="N626" s="60">
        <f t="shared" ca="1" si="10"/>
        <v>0.2805385129476039</v>
      </c>
      <c r="O626" s="60">
        <f ca="1">COUNTIFS(DataExtract[Technician],DataExtract[[#This Row],[Technician]], DataExtract[Random], "&lt;="&amp;DataExtract[[#This Row],[Random]])</f>
        <v>18</v>
      </c>
    </row>
    <row r="627" spans="1:15" ht="26.45">
      <c r="A627" s="51" t="s">
        <v>4040</v>
      </c>
      <c r="B627" s="52" t="s">
        <v>4041</v>
      </c>
      <c r="C627" s="53" t="s">
        <v>4042</v>
      </c>
      <c r="D627" s="54" t="s">
        <v>47</v>
      </c>
      <c r="E627" s="55" t="s">
        <v>1117</v>
      </c>
      <c r="F627" s="56" t="s">
        <v>4043</v>
      </c>
      <c r="G627" s="56" t="s">
        <v>4044</v>
      </c>
      <c r="H627" s="56" t="s">
        <v>52</v>
      </c>
      <c r="I627" s="56" t="s">
        <v>4045</v>
      </c>
      <c r="J627" s="57" t="s">
        <v>52</v>
      </c>
      <c r="K627" s="58" t="s">
        <v>4046</v>
      </c>
      <c r="L627" s="3" t="str">
        <f>VLOOKUP(DataExtract[[#This Row],[Technician]],'Technician List'!$A:$B,2,FALSE)</f>
        <v>C M, Saravanan</v>
      </c>
      <c r="M627" s="59">
        <f>DATEVALUE(TEXT(DataExtract[[#This Row],[Completed Time]], "MM/DD/YYYY"))</f>
        <v>45694</v>
      </c>
      <c r="N627" s="60">
        <f t="shared" ca="1" si="10"/>
        <v>0.41272075152046261</v>
      </c>
      <c r="O627" s="60">
        <f ca="1">COUNTIFS(DataExtract[Technician],DataExtract[[#This Row],[Technician]], DataExtract[Random], "&lt;="&amp;DataExtract[[#This Row],[Random]])</f>
        <v>26</v>
      </c>
    </row>
    <row r="628" spans="1:15" ht="26.45">
      <c r="A628" s="51" t="s">
        <v>4047</v>
      </c>
      <c r="B628" s="52" t="s">
        <v>4048</v>
      </c>
      <c r="C628" s="53" t="s">
        <v>4049</v>
      </c>
      <c r="D628" s="54" t="s">
        <v>321</v>
      </c>
      <c r="E628" s="55" t="s">
        <v>4007</v>
      </c>
      <c r="F628" s="56" t="s">
        <v>4050</v>
      </c>
      <c r="G628" s="56" t="s">
        <v>2936</v>
      </c>
      <c r="H628" s="56" t="s">
        <v>52</v>
      </c>
      <c r="I628" s="56" t="s">
        <v>4051</v>
      </c>
      <c r="J628" s="57" t="s">
        <v>52</v>
      </c>
      <c r="K628" s="58" t="s">
        <v>4052</v>
      </c>
      <c r="L628" s="3" t="str">
        <f>VLOOKUP(DataExtract[[#This Row],[Technician]],'Technician List'!$A:$B,2,FALSE)</f>
        <v>Paul, Kimberly</v>
      </c>
      <c r="M628" s="59">
        <f>DATEVALUE(TEXT(DataExtract[[#This Row],[Completed Time]], "MM/DD/YYYY"))</f>
        <v>45692</v>
      </c>
      <c r="N628" s="60">
        <f t="shared" ca="1" si="10"/>
        <v>0.30126591189130736</v>
      </c>
      <c r="O628" s="60">
        <f ca="1">COUNTIFS(DataExtract[Technician],DataExtract[[#This Row],[Technician]], DataExtract[Random], "&lt;="&amp;DataExtract[[#This Row],[Random]])</f>
        <v>13</v>
      </c>
    </row>
    <row r="629" spans="1:15" ht="26.45">
      <c r="A629" s="51" t="s">
        <v>4053</v>
      </c>
      <c r="B629" s="52" t="s">
        <v>4054</v>
      </c>
      <c r="C629" s="53" t="s">
        <v>4049</v>
      </c>
      <c r="D629" s="54" t="s">
        <v>321</v>
      </c>
      <c r="E629" s="55" t="s">
        <v>4007</v>
      </c>
      <c r="F629" s="56" t="s">
        <v>4055</v>
      </c>
      <c r="G629" s="56" t="s">
        <v>2334</v>
      </c>
      <c r="H629" s="56" t="s">
        <v>52</v>
      </c>
      <c r="I629" s="56" t="s">
        <v>4056</v>
      </c>
      <c r="J629" s="57" t="s">
        <v>52</v>
      </c>
      <c r="K629" s="58" t="s">
        <v>4057</v>
      </c>
      <c r="L629" s="3" t="str">
        <f>VLOOKUP(DataExtract[[#This Row],[Technician]],'Technician List'!$A:$B,2,FALSE)</f>
        <v>Paul, Kimberly</v>
      </c>
      <c r="M629" s="59">
        <f>DATEVALUE(TEXT(DataExtract[[#This Row],[Completed Time]], "MM/DD/YYYY"))</f>
        <v>45692</v>
      </c>
      <c r="N629" s="60">
        <f t="shared" ca="1" si="10"/>
        <v>0.52953320116130487</v>
      </c>
      <c r="O629" s="60">
        <f ca="1">COUNTIFS(DataExtract[Technician],DataExtract[[#This Row],[Technician]], DataExtract[Random], "&lt;="&amp;DataExtract[[#This Row],[Random]])</f>
        <v>22</v>
      </c>
    </row>
    <row r="630" spans="1:15" ht="26.45">
      <c r="A630" s="51" t="s">
        <v>4058</v>
      </c>
      <c r="B630" s="52" t="s">
        <v>4059</v>
      </c>
      <c r="C630" s="53" t="s">
        <v>3639</v>
      </c>
      <c r="D630" s="54" t="s">
        <v>47</v>
      </c>
      <c r="E630" s="55" t="s">
        <v>1291</v>
      </c>
      <c r="F630" s="56" t="s">
        <v>3246</v>
      </c>
      <c r="G630" s="56" t="s">
        <v>4060</v>
      </c>
      <c r="H630" s="56" t="s">
        <v>52</v>
      </c>
      <c r="I630" s="56" t="s">
        <v>4061</v>
      </c>
      <c r="J630" s="57" t="s">
        <v>52</v>
      </c>
      <c r="K630" s="58" t="s">
        <v>4062</v>
      </c>
      <c r="L630" s="3" t="str">
        <f>VLOOKUP(DataExtract[[#This Row],[Technician]],'Technician List'!$A:$B,2,FALSE)</f>
        <v>C M, Saravanan</v>
      </c>
      <c r="M630" s="59">
        <f>DATEVALUE(TEXT(DataExtract[[#This Row],[Completed Time]], "MM/DD/YYYY"))</f>
        <v>45692</v>
      </c>
      <c r="N630" s="60">
        <f t="shared" ca="1" si="10"/>
        <v>0.90865345022193744</v>
      </c>
      <c r="O630" s="60">
        <f ca="1">COUNTIFS(DataExtract[Technician],DataExtract[[#This Row],[Technician]], DataExtract[Random], "&lt;="&amp;DataExtract[[#This Row],[Random]])</f>
        <v>114</v>
      </c>
    </row>
    <row r="631" spans="1:15" ht="26.45">
      <c r="A631" s="51" t="s">
        <v>4063</v>
      </c>
      <c r="B631" s="52" t="s">
        <v>4064</v>
      </c>
      <c r="C631" s="53" t="s">
        <v>3189</v>
      </c>
      <c r="D631" s="54" t="s">
        <v>47</v>
      </c>
      <c r="E631" s="55" t="s">
        <v>1402</v>
      </c>
      <c r="F631" s="56" t="s">
        <v>4065</v>
      </c>
      <c r="G631" s="56" t="s">
        <v>4066</v>
      </c>
      <c r="H631" s="56" t="s">
        <v>52</v>
      </c>
      <c r="I631" s="56" t="s">
        <v>4067</v>
      </c>
      <c r="J631" s="57" t="s">
        <v>52</v>
      </c>
      <c r="K631" s="58" t="s">
        <v>4068</v>
      </c>
      <c r="L631" s="3" t="str">
        <f>VLOOKUP(DataExtract[[#This Row],[Technician]],'Technician List'!$A:$B,2,FALSE)</f>
        <v>Sinha, Mahesh</v>
      </c>
      <c r="M631" s="59">
        <f>DATEVALUE(TEXT(DataExtract[[#This Row],[Completed Time]], "MM/DD/YYYY"))</f>
        <v>45694</v>
      </c>
      <c r="N631" s="60">
        <f t="shared" ca="1" si="10"/>
        <v>0.49421447834476151</v>
      </c>
      <c r="O631" s="60">
        <f ca="1">COUNTIFS(DataExtract[Technician],DataExtract[[#This Row],[Technician]], DataExtract[Random], "&lt;="&amp;DataExtract[[#This Row],[Random]])</f>
        <v>44</v>
      </c>
    </row>
    <row r="632" spans="1:15" ht="26.45">
      <c r="A632" s="51" t="s">
        <v>4069</v>
      </c>
      <c r="B632" s="52" t="s">
        <v>4070</v>
      </c>
      <c r="C632" s="53" t="s">
        <v>312</v>
      </c>
      <c r="D632" s="54" t="s">
        <v>47</v>
      </c>
      <c r="E632" s="55" t="s">
        <v>313</v>
      </c>
      <c r="F632" s="56" t="s">
        <v>4071</v>
      </c>
      <c r="G632" s="56" t="s">
        <v>4072</v>
      </c>
      <c r="H632" s="56" t="s">
        <v>52</v>
      </c>
      <c r="I632" s="56" t="s">
        <v>4073</v>
      </c>
      <c r="J632" s="57" t="s">
        <v>52</v>
      </c>
      <c r="K632" s="58" t="s">
        <v>4074</v>
      </c>
      <c r="L632" s="3" t="str">
        <f>VLOOKUP(DataExtract[[#This Row],[Technician]],'Technician List'!$A:$B,2,FALSE)</f>
        <v>Mandi, Joe</v>
      </c>
      <c r="M632" s="59">
        <f>DATEVALUE(TEXT(DataExtract[[#This Row],[Completed Time]], "MM/DD/YYYY"))</f>
        <v>45695</v>
      </c>
      <c r="N632" s="60">
        <f t="shared" ca="1" si="10"/>
        <v>0.17617860369240101</v>
      </c>
      <c r="O632" s="60">
        <f ca="1">COUNTIFS(DataExtract[Technician],DataExtract[[#This Row],[Technician]], DataExtract[Random], "&lt;="&amp;DataExtract[[#This Row],[Random]])</f>
        <v>13</v>
      </c>
    </row>
    <row r="633" spans="1:15" ht="26.45">
      <c r="A633" s="51" t="s">
        <v>4075</v>
      </c>
      <c r="B633" s="52" t="s">
        <v>4076</v>
      </c>
      <c r="C633" s="53" t="s">
        <v>4077</v>
      </c>
      <c r="D633" s="54" t="s">
        <v>47</v>
      </c>
      <c r="E633" s="55" t="s">
        <v>1002</v>
      </c>
      <c r="F633" s="56" t="s">
        <v>4078</v>
      </c>
      <c r="G633" s="56" t="s">
        <v>4079</v>
      </c>
      <c r="H633" s="56" t="s">
        <v>52</v>
      </c>
      <c r="I633" s="56" t="s">
        <v>4080</v>
      </c>
      <c r="J633" s="57" t="s">
        <v>52</v>
      </c>
      <c r="K633" s="58" t="s">
        <v>4081</v>
      </c>
      <c r="L633" s="3" t="str">
        <f>VLOOKUP(DataExtract[[#This Row],[Technician]],'Technician List'!$A:$B,2,FALSE)</f>
        <v>Sinha, Mahesh</v>
      </c>
      <c r="M633" s="59">
        <f>DATEVALUE(TEXT(DataExtract[[#This Row],[Completed Time]], "MM/DD/YYYY"))</f>
        <v>45692</v>
      </c>
      <c r="N633" s="60">
        <f t="shared" ca="1" si="10"/>
        <v>0.87856122100471101</v>
      </c>
      <c r="O633" s="60">
        <f ca="1">COUNTIFS(DataExtract[Technician],DataExtract[[#This Row],[Technician]], DataExtract[Random], "&lt;="&amp;DataExtract[[#This Row],[Random]])</f>
        <v>145</v>
      </c>
    </row>
    <row r="634" spans="1:15" ht="26.45">
      <c r="A634" s="51" t="s">
        <v>4082</v>
      </c>
      <c r="B634" s="52" t="s">
        <v>4083</v>
      </c>
      <c r="C634" s="53" t="s">
        <v>4084</v>
      </c>
      <c r="D634" s="54" t="s">
        <v>57</v>
      </c>
      <c r="E634" s="55" t="s">
        <v>73</v>
      </c>
      <c r="F634" s="56" t="s">
        <v>3450</v>
      </c>
      <c r="G634" s="56" t="s">
        <v>4085</v>
      </c>
      <c r="H634" s="56" t="s">
        <v>52</v>
      </c>
      <c r="I634" s="56" t="s">
        <v>4086</v>
      </c>
      <c r="J634" s="57" t="s">
        <v>52</v>
      </c>
      <c r="K634" s="58" t="s">
        <v>3456</v>
      </c>
      <c r="L634" s="3" t="str">
        <f>VLOOKUP(DataExtract[[#This Row],[Technician]],'Technician List'!$A:$B,2,FALSE)</f>
        <v>Sanjuan, Sonja</v>
      </c>
      <c r="M634" s="59">
        <f>DATEVALUE(TEXT(DataExtract[[#This Row],[Completed Time]], "MM/DD/YYYY"))</f>
        <v>45692</v>
      </c>
      <c r="N634" s="60">
        <f t="shared" ca="1" si="10"/>
        <v>0.51925119793423236</v>
      </c>
      <c r="O634" s="60">
        <f ca="1">COUNTIFS(DataExtract[Technician],DataExtract[[#This Row],[Technician]], DataExtract[Random], "&lt;="&amp;DataExtract[[#This Row],[Random]])</f>
        <v>30</v>
      </c>
    </row>
    <row r="635" spans="1:15" ht="39.6">
      <c r="A635" s="51" t="s">
        <v>4087</v>
      </c>
      <c r="B635" s="52" t="s">
        <v>4088</v>
      </c>
      <c r="C635" s="53" t="s">
        <v>3855</v>
      </c>
      <c r="D635" s="54" t="s">
        <v>47</v>
      </c>
      <c r="E635" s="55" t="s">
        <v>2121</v>
      </c>
      <c r="F635" s="56" t="s">
        <v>2645</v>
      </c>
      <c r="G635" s="56" t="s">
        <v>4089</v>
      </c>
      <c r="H635" s="56" t="s">
        <v>52</v>
      </c>
      <c r="I635" s="56" t="s">
        <v>4090</v>
      </c>
      <c r="J635" s="57" t="s">
        <v>52</v>
      </c>
      <c r="K635" s="58" t="s">
        <v>1847</v>
      </c>
      <c r="L635" s="3" t="str">
        <f>VLOOKUP(DataExtract[[#This Row],[Technician]],'Technician List'!$A:$B,2,FALSE)</f>
        <v>C M, Saravanan</v>
      </c>
      <c r="M635" s="59">
        <f>DATEVALUE(TEXT(DataExtract[[#This Row],[Completed Time]], "MM/DD/YYYY"))</f>
        <v>45692</v>
      </c>
      <c r="N635" s="60">
        <f t="shared" ca="1" si="10"/>
        <v>0.14073290426568097</v>
      </c>
      <c r="O635" s="60">
        <f ca="1">COUNTIFS(DataExtract[Technician],DataExtract[[#This Row],[Technician]], DataExtract[Random], "&lt;="&amp;DataExtract[[#This Row],[Random]])</f>
        <v>12</v>
      </c>
    </row>
    <row r="636" spans="1:15" ht="26.45">
      <c r="A636" s="51" t="s">
        <v>4091</v>
      </c>
      <c r="B636" s="52" t="s">
        <v>4092</v>
      </c>
      <c r="C636" s="53" t="s">
        <v>4093</v>
      </c>
      <c r="D636" s="54" t="s">
        <v>57</v>
      </c>
      <c r="E636" s="55" t="s">
        <v>547</v>
      </c>
      <c r="F636" s="56" t="s">
        <v>4094</v>
      </c>
      <c r="G636" s="56" t="s">
        <v>4095</v>
      </c>
      <c r="H636" s="56" t="s">
        <v>52</v>
      </c>
      <c r="I636" s="56" t="s">
        <v>4096</v>
      </c>
      <c r="J636" s="57" t="s">
        <v>52</v>
      </c>
      <c r="K636" s="58" t="s">
        <v>4097</v>
      </c>
      <c r="L636" s="3" t="str">
        <f>VLOOKUP(DataExtract[[#This Row],[Technician]],'Technician List'!$A:$B,2,FALSE)</f>
        <v>Sanjuan, Sonja</v>
      </c>
      <c r="M636" s="59">
        <f>DATEVALUE(TEXT(DataExtract[[#This Row],[Completed Time]], "MM/DD/YYYY"))</f>
        <v>45699</v>
      </c>
      <c r="N636" s="60">
        <f t="shared" ca="1" si="10"/>
        <v>0.45544542937162358</v>
      </c>
      <c r="O636" s="60">
        <f ca="1">COUNTIFS(DataExtract[Technician],DataExtract[[#This Row],[Technician]], DataExtract[Random], "&lt;="&amp;DataExtract[[#This Row],[Random]])</f>
        <v>31</v>
      </c>
    </row>
    <row r="637" spans="1:15" ht="26.45">
      <c r="A637" s="51" t="s">
        <v>1975</v>
      </c>
      <c r="B637" s="52" t="s">
        <v>4098</v>
      </c>
      <c r="C637" s="53" t="s">
        <v>4099</v>
      </c>
      <c r="D637" s="54" t="s">
        <v>57</v>
      </c>
      <c r="E637" s="55" t="s">
        <v>73</v>
      </c>
      <c r="F637" s="56" t="s">
        <v>3658</v>
      </c>
      <c r="G637" s="56" t="s">
        <v>4100</v>
      </c>
      <c r="H637" s="56" t="s">
        <v>52</v>
      </c>
      <c r="I637" s="56" t="s">
        <v>4101</v>
      </c>
      <c r="J637" s="57" t="s">
        <v>52</v>
      </c>
      <c r="K637" s="58" t="s">
        <v>4102</v>
      </c>
      <c r="L637" s="3" t="str">
        <f>VLOOKUP(DataExtract[[#This Row],[Technician]],'Technician List'!$A:$B,2,FALSE)</f>
        <v>Sanjuan, Sonja</v>
      </c>
      <c r="M637" s="59">
        <f>DATEVALUE(TEXT(DataExtract[[#This Row],[Completed Time]], "MM/DD/YYYY"))</f>
        <v>45708</v>
      </c>
      <c r="N637" s="60">
        <f t="shared" ca="1" si="10"/>
        <v>0.80215667600397744</v>
      </c>
      <c r="O637" s="60">
        <f ca="1">COUNTIFS(DataExtract[Technician],DataExtract[[#This Row],[Technician]], DataExtract[Random], "&lt;="&amp;DataExtract[[#This Row],[Random]])</f>
        <v>40</v>
      </c>
    </row>
    <row r="638" spans="1:15" ht="26.45">
      <c r="A638" s="51" t="s">
        <v>4103</v>
      </c>
      <c r="B638" s="52" t="s">
        <v>4104</v>
      </c>
      <c r="C638" s="53" t="s">
        <v>4105</v>
      </c>
      <c r="D638" s="54" t="s">
        <v>47</v>
      </c>
      <c r="E638" s="55" t="s">
        <v>1291</v>
      </c>
      <c r="F638" s="56" t="s">
        <v>3456</v>
      </c>
      <c r="G638" s="56" t="s">
        <v>1152</v>
      </c>
      <c r="H638" s="56" t="s">
        <v>52</v>
      </c>
      <c r="I638" s="56" t="s">
        <v>4106</v>
      </c>
      <c r="J638" s="57" t="s">
        <v>52</v>
      </c>
      <c r="K638" s="58" t="s">
        <v>4107</v>
      </c>
      <c r="L638" s="3" t="str">
        <f>VLOOKUP(DataExtract[[#This Row],[Technician]],'Technician List'!$A:$B,2,FALSE)</f>
        <v>C M, Saravanan</v>
      </c>
      <c r="M638" s="59">
        <f>DATEVALUE(TEXT(DataExtract[[#This Row],[Completed Time]], "MM/DD/YYYY"))</f>
        <v>45692</v>
      </c>
      <c r="N638" s="60">
        <f t="shared" ca="1" si="10"/>
        <v>0.49406107396999166</v>
      </c>
      <c r="O638" s="60">
        <f ca="1">COUNTIFS(DataExtract[Technician],DataExtract[[#This Row],[Technician]], DataExtract[Random], "&lt;="&amp;DataExtract[[#This Row],[Random]])</f>
        <v>61</v>
      </c>
    </row>
    <row r="639" spans="1:15" ht="26.45">
      <c r="A639" s="51" t="s">
        <v>4108</v>
      </c>
      <c r="B639" s="52" t="s">
        <v>4109</v>
      </c>
      <c r="C639" s="53" t="s">
        <v>4110</v>
      </c>
      <c r="D639" s="54" t="s">
        <v>47</v>
      </c>
      <c r="E639" s="55" t="s">
        <v>700</v>
      </c>
      <c r="F639" s="56" t="s">
        <v>4111</v>
      </c>
      <c r="G639" s="56" t="s">
        <v>3669</v>
      </c>
      <c r="H639" s="56" t="s">
        <v>52</v>
      </c>
      <c r="I639" s="56" t="s">
        <v>1894</v>
      </c>
      <c r="J639" s="57" t="s">
        <v>52</v>
      </c>
      <c r="K639" s="58" t="s">
        <v>4112</v>
      </c>
      <c r="L639" s="3" t="str">
        <f>VLOOKUP(DataExtract[[#This Row],[Technician]],'Technician List'!$A:$B,2,FALSE)</f>
        <v>C M, Saravanan</v>
      </c>
      <c r="M639" s="59">
        <f>DATEVALUE(TEXT(DataExtract[[#This Row],[Completed Time]], "MM/DD/YYYY"))</f>
        <v>45692</v>
      </c>
      <c r="N639" s="60">
        <f t="shared" ca="1" si="10"/>
        <v>0.9959963764999098</v>
      </c>
      <c r="O639" s="60">
        <f ca="1">COUNTIFS(DataExtract[Technician],DataExtract[[#This Row],[Technician]], DataExtract[Random], "&lt;="&amp;DataExtract[[#This Row],[Random]])</f>
        <v>117</v>
      </c>
    </row>
    <row r="640" spans="1:15" ht="26.45">
      <c r="A640" s="51" t="s">
        <v>4113</v>
      </c>
      <c r="B640" s="52" t="s">
        <v>4114</v>
      </c>
      <c r="C640" s="53" t="s">
        <v>4115</v>
      </c>
      <c r="D640" s="54" t="s">
        <v>47</v>
      </c>
      <c r="E640" s="55" t="s">
        <v>1002</v>
      </c>
      <c r="F640" s="56" t="s">
        <v>4116</v>
      </c>
      <c r="G640" s="56" t="s">
        <v>4117</v>
      </c>
      <c r="H640" s="56" t="s">
        <v>52</v>
      </c>
      <c r="I640" s="56" t="s">
        <v>4118</v>
      </c>
      <c r="J640" s="57" t="s">
        <v>52</v>
      </c>
      <c r="K640" s="58" t="s">
        <v>4119</v>
      </c>
      <c r="L640" s="3" t="str">
        <f>VLOOKUP(DataExtract[[#This Row],[Technician]],'Technician List'!$A:$B,2,FALSE)</f>
        <v>Sinha, Mahesh</v>
      </c>
      <c r="M640" s="59">
        <f>DATEVALUE(TEXT(DataExtract[[#This Row],[Completed Time]], "MM/DD/YYYY"))</f>
        <v>45713</v>
      </c>
      <c r="N640" s="60">
        <f t="shared" ca="1" si="10"/>
        <v>0.69180391805514008</v>
      </c>
      <c r="O640" s="60">
        <f ca="1">COUNTIFS(DataExtract[Technician],DataExtract[[#This Row],[Technician]], DataExtract[Random], "&lt;="&amp;DataExtract[[#This Row],[Random]])</f>
        <v>108</v>
      </c>
    </row>
    <row r="641" spans="1:15" ht="26.45">
      <c r="A641" s="51" t="s">
        <v>4120</v>
      </c>
      <c r="B641" s="52" t="s">
        <v>4121</v>
      </c>
      <c r="C641" s="53" t="s">
        <v>4122</v>
      </c>
      <c r="D641" s="54" t="s">
        <v>47</v>
      </c>
      <c r="E641" s="55" t="s">
        <v>391</v>
      </c>
      <c r="F641" s="56" t="s">
        <v>4123</v>
      </c>
      <c r="G641" s="56" t="s">
        <v>4124</v>
      </c>
      <c r="H641" s="56" t="s">
        <v>52</v>
      </c>
      <c r="I641" s="56" t="s">
        <v>4125</v>
      </c>
      <c r="J641" s="57" t="s">
        <v>52</v>
      </c>
      <c r="K641" s="58" t="s">
        <v>4126</v>
      </c>
      <c r="L641" s="3" t="str">
        <f>VLOOKUP(DataExtract[[#This Row],[Technician]],'Technician List'!$A:$B,2,FALSE)</f>
        <v>Sanjuan, Sonja</v>
      </c>
      <c r="M641" s="59">
        <f>DATEVALUE(TEXT(DataExtract[[#This Row],[Completed Time]], "MM/DD/YYYY"))</f>
        <v>45692</v>
      </c>
      <c r="N641" s="60">
        <f t="shared" ca="1" si="10"/>
        <v>0.350612785564547</v>
      </c>
      <c r="O641" s="60">
        <f ca="1">COUNTIFS(DataExtract[Technician],DataExtract[[#This Row],[Technician]], DataExtract[Random], "&lt;="&amp;DataExtract[[#This Row],[Random]])</f>
        <v>45</v>
      </c>
    </row>
    <row r="642" spans="1:15" ht="26.45">
      <c r="A642" s="51" t="s">
        <v>4127</v>
      </c>
      <c r="B642" s="52" t="s">
        <v>4128</v>
      </c>
      <c r="C642" s="53" t="s">
        <v>4115</v>
      </c>
      <c r="D642" s="54" t="s">
        <v>47</v>
      </c>
      <c r="E642" s="55" t="s">
        <v>2099</v>
      </c>
      <c r="F642" s="56" t="s">
        <v>1694</v>
      </c>
      <c r="G642" s="56" t="s">
        <v>1550</v>
      </c>
      <c r="H642" s="56" t="s">
        <v>52</v>
      </c>
      <c r="I642" s="56" t="s">
        <v>4129</v>
      </c>
      <c r="J642" s="57" t="s">
        <v>52</v>
      </c>
      <c r="K642" s="58" t="s">
        <v>4130</v>
      </c>
      <c r="L642" s="3" t="str">
        <f>VLOOKUP(DataExtract[[#This Row],[Technician]],'Technician List'!$A:$B,2,FALSE)</f>
        <v>C M, Saravanan</v>
      </c>
      <c r="M642" s="59">
        <f>DATEVALUE(TEXT(DataExtract[[#This Row],[Completed Time]], "MM/DD/YYYY"))</f>
        <v>45692</v>
      </c>
      <c r="N642" s="60">
        <f t="shared" ca="1" si="10"/>
        <v>9.3850168107583287E-2</v>
      </c>
      <c r="O642" s="60">
        <f ca="1">COUNTIFS(DataExtract[Technician],DataExtract[[#This Row],[Technician]], DataExtract[Random], "&lt;="&amp;DataExtract[[#This Row],[Random]])</f>
        <v>5</v>
      </c>
    </row>
    <row r="643" spans="1:15" ht="26.45">
      <c r="A643" s="51" t="s">
        <v>4131</v>
      </c>
      <c r="B643" s="52" t="s">
        <v>4132</v>
      </c>
      <c r="C643" s="53" t="s">
        <v>2863</v>
      </c>
      <c r="D643" s="54" t="s">
        <v>47</v>
      </c>
      <c r="E643" s="55" t="s">
        <v>700</v>
      </c>
      <c r="F643" s="56" t="s">
        <v>4133</v>
      </c>
      <c r="G643" s="56" t="s">
        <v>4134</v>
      </c>
      <c r="H643" s="56" t="s">
        <v>52</v>
      </c>
      <c r="I643" s="56" t="s">
        <v>4135</v>
      </c>
      <c r="J643" s="57" t="s">
        <v>52</v>
      </c>
      <c r="K643" s="58" t="s">
        <v>4136</v>
      </c>
      <c r="L643" s="3" t="str">
        <f>VLOOKUP(DataExtract[[#This Row],[Technician]],'Technician List'!$A:$B,2,FALSE)</f>
        <v>C M, Saravanan</v>
      </c>
      <c r="M643" s="59">
        <f>DATEVALUE(TEXT(DataExtract[[#This Row],[Completed Time]], "MM/DD/YYYY"))</f>
        <v>45692</v>
      </c>
      <c r="N643" s="60">
        <f t="shared" ref="N643:N706" ca="1" si="11">RAND()</f>
        <v>0.34990617183669692</v>
      </c>
      <c r="O643" s="60">
        <f ca="1">COUNTIFS(DataExtract[Technician],DataExtract[[#This Row],[Technician]], DataExtract[Random], "&lt;="&amp;DataExtract[[#This Row],[Random]])</f>
        <v>42</v>
      </c>
    </row>
    <row r="644" spans="1:15" ht="26.45">
      <c r="A644" s="51" t="s">
        <v>4137</v>
      </c>
      <c r="B644" s="52" t="s">
        <v>4138</v>
      </c>
      <c r="C644" s="53" t="s">
        <v>4139</v>
      </c>
      <c r="D644" s="54" t="s">
        <v>47</v>
      </c>
      <c r="E644" s="55" t="s">
        <v>555</v>
      </c>
      <c r="F644" s="56" t="s">
        <v>4071</v>
      </c>
      <c r="G644" s="56" t="s">
        <v>4140</v>
      </c>
      <c r="H644" s="56" t="s">
        <v>52</v>
      </c>
      <c r="I644" s="56" t="s">
        <v>4141</v>
      </c>
      <c r="J644" s="57" t="s">
        <v>52</v>
      </c>
      <c r="K644" s="58" t="s">
        <v>3658</v>
      </c>
      <c r="L644" s="3" t="str">
        <f>VLOOKUP(DataExtract[[#This Row],[Technician]],'Technician List'!$A:$B,2,FALSE)</f>
        <v>Baldwin, Sharon</v>
      </c>
      <c r="M644" s="59">
        <f>DATEVALUE(TEXT(DataExtract[[#This Row],[Completed Time]], "MM/DD/YYYY"))</f>
        <v>45692</v>
      </c>
      <c r="N644" s="60">
        <f t="shared" ca="1" si="11"/>
        <v>0.8050111311624919</v>
      </c>
      <c r="O644" s="60">
        <f ca="1">COUNTIFS(DataExtract[Technician],DataExtract[[#This Row],[Technician]], DataExtract[Random], "&lt;="&amp;DataExtract[[#This Row],[Random]])</f>
        <v>15</v>
      </c>
    </row>
    <row r="645" spans="1:15" ht="26.45">
      <c r="A645" s="51" t="s">
        <v>4142</v>
      </c>
      <c r="B645" s="52" t="s">
        <v>4143</v>
      </c>
      <c r="C645" s="53" t="s">
        <v>4144</v>
      </c>
      <c r="D645" s="54" t="s">
        <v>47</v>
      </c>
      <c r="E645" s="55" t="s">
        <v>1291</v>
      </c>
      <c r="F645" s="56" t="s">
        <v>3890</v>
      </c>
      <c r="G645" s="56" t="s">
        <v>4145</v>
      </c>
      <c r="H645" s="56" t="s">
        <v>52</v>
      </c>
      <c r="I645" s="56" t="s">
        <v>4146</v>
      </c>
      <c r="J645" s="57" t="s">
        <v>52</v>
      </c>
      <c r="K645" s="58" t="s">
        <v>4147</v>
      </c>
      <c r="L645" s="3" t="str">
        <f>VLOOKUP(DataExtract[[#This Row],[Technician]],'Technician List'!$A:$B,2,FALSE)</f>
        <v>C M, Saravanan</v>
      </c>
      <c r="M645" s="59">
        <f>DATEVALUE(TEXT(DataExtract[[#This Row],[Completed Time]], "MM/DD/YYYY"))</f>
        <v>45692</v>
      </c>
      <c r="N645" s="60">
        <f t="shared" ca="1" si="11"/>
        <v>0.27600389447685081</v>
      </c>
      <c r="O645" s="60">
        <f ca="1">COUNTIFS(DataExtract[Technician],DataExtract[[#This Row],[Technician]], DataExtract[Random], "&lt;="&amp;DataExtract[[#This Row],[Random]])</f>
        <v>33</v>
      </c>
    </row>
    <row r="646" spans="1:15" ht="26.45">
      <c r="A646" s="51" t="s">
        <v>4148</v>
      </c>
      <c r="B646" s="52" t="s">
        <v>4149</v>
      </c>
      <c r="C646" s="53" t="s">
        <v>4150</v>
      </c>
      <c r="D646" s="54" t="s">
        <v>321</v>
      </c>
      <c r="E646" s="55" t="s">
        <v>4007</v>
      </c>
      <c r="F646" s="56" t="s">
        <v>4151</v>
      </c>
      <c r="G646" s="56" t="s">
        <v>4152</v>
      </c>
      <c r="H646" s="56" t="s">
        <v>52</v>
      </c>
      <c r="I646" s="56" t="s">
        <v>4153</v>
      </c>
      <c r="J646" s="57" t="s">
        <v>52</v>
      </c>
      <c r="K646" s="58" t="s">
        <v>4154</v>
      </c>
      <c r="L646" s="3" t="str">
        <f>VLOOKUP(DataExtract[[#This Row],[Technician]],'Technician List'!$A:$B,2,FALSE)</f>
        <v>Paul, Kimberly</v>
      </c>
      <c r="M646" s="59">
        <f>DATEVALUE(TEXT(DataExtract[[#This Row],[Completed Time]], "MM/DD/YYYY"))</f>
        <v>45692</v>
      </c>
      <c r="N646" s="60">
        <f t="shared" ca="1" si="11"/>
        <v>0.89328996911988401</v>
      </c>
      <c r="O646" s="60">
        <f ca="1">COUNTIFS(DataExtract[Technician],DataExtract[[#This Row],[Technician]], DataExtract[Random], "&lt;="&amp;DataExtract[[#This Row],[Random]])</f>
        <v>38</v>
      </c>
    </row>
    <row r="647" spans="1:15" ht="26.45">
      <c r="A647" s="51" t="s">
        <v>4155</v>
      </c>
      <c r="B647" s="52" t="s">
        <v>4156</v>
      </c>
      <c r="C647" s="53" t="s">
        <v>4157</v>
      </c>
      <c r="D647" s="54" t="s">
        <v>47</v>
      </c>
      <c r="E647" s="55" t="s">
        <v>2021</v>
      </c>
      <c r="F647" s="56" t="s">
        <v>2771</v>
      </c>
      <c r="G647" s="56" t="s">
        <v>4158</v>
      </c>
      <c r="H647" s="56" t="s">
        <v>52</v>
      </c>
      <c r="I647" s="56" t="s">
        <v>4159</v>
      </c>
      <c r="J647" s="57" t="s">
        <v>52</v>
      </c>
      <c r="K647" s="58" t="s">
        <v>4160</v>
      </c>
      <c r="L647" s="3" t="str">
        <f>VLOOKUP(DataExtract[[#This Row],[Technician]],'Technician List'!$A:$B,2,FALSE)</f>
        <v>Smith, Sean</v>
      </c>
      <c r="M647" s="59">
        <f>DATEVALUE(TEXT(DataExtract[[#This Row],[Completed Time]], "MM/DD/YYYY"))</f>
        <v>45692</v>
      </c>
      <c r="N647" s="60">
        <f t="shared" ca="1" si="11"/>
        <v>0.78765486013076602</v>
      </c>
      <c r="O647" s="60">
        <f ca="1">COUNTIFS(DataExtract[Technician],DataExtract[[#This Row],[Technician]], DataExtract[Random], "&lt;="&amp;DataExtract[[#This Row],[Random]])</f>
        <v>49</v>
      </c>
    </row>
    <row r="648" spans="1:15" ht="39.6">
      <c r="A648" s="51" t="s">
        <v>4161</v>
      </c>
      <c r="B648" s="52" t="s">
        <v>4162</v>
      </c>
      <c r="C648" s="53" t="s">
        <v>2121</v>
      </c>
      <c r="D648" s="54" t="s">
        <v>37</v>
      </c>
      <c r="E648" s="55" t="s">
        <v>131</v>
      </c>
      <c r="F648" s="56" t="s">
        <v>1812</v>
      </c>
      <c r="G648" s="56" t="s">
        <v>4163</v>
      </c>
      <c r="H648" s="56" t="s">
        <v>41</v>
      </c>
      <c r="I648" s="56" t="s">
        <v>4164</v>
      </c>
      <c r="J648" s="57" t="s">
        <v>41</v>
      </c>
      <c r="K648" s="58" t="s">
        <v>4165</v>
      </c>
      <c r="L648" s="3" t="str">
        <f>VLOOKUP(DataExtract[[#This Row],[Technician]],'Technician List'!$A:$B,2,FALSE)</f>
        <v>Persells, Joe</v>
      </c>
      <c r="M648" s="59">
        <f>DATEVALUE(TEXT(DataExtract[[#This Row],[Completed Time]], "MM/DD/YYYY"))</f>
        <v>45695</v>
      </c>
      <c r="N648" s="60">
        <f t="shared" ca="1" si="11"/>
        <v>0.76065841080292562</v>
      </c>
      <c r="O648" s="60">
        <f ca="1">COUNTIFS(DataExtract[Technician],DataExtract[[#This Row],[Technician]], DataExtract[Random], "&lt;="&amp;DataExtract[[#This Row],[Random]])</f>
        <v>9</v>
      </c>
    </row>
    <row r="649" spans="1:15" ht="26.45">
      <c r="A649" s="51" t="s">
        <v>4166</v>
      </c>
      <c r="B649" s="52" t="s">
        <v>4167</v>
      </c>
      <c r="C649" s="53" t="s">
        <v>3256</v>
      </c>
      <c r="D649" s="54" t="s">
        <v>47</v>
      </c>
      <c r="E649" s="55" t="s">
        <v>1049</v>
      </c>
      <c r="F649" s="56" t="s">
        <v>4168</v>
      </c>
      <c r="G649" s="56" t="s">
        <v>4169</v>
      </c>
      <c r="H649" s="56" t="s">
        <v>52</v>
      </c>
      <c r="I649" s="56" t="s">
        <v>666</v>
      </c>
      <c r="J649" s="57" t="s">
        <v>52</v>
      </c>
      <c r="K649" s="58" t="s">
        <v>4170</v>
      </c>
      <c r="L649" s="3" t="str">
        <f>VLOOKUP(DataExtract[[#This Row],[Technician]],'Technician List'!$A:$B,2,FALSE)</f>
        <v>C M, Saravanan</v>
      </c>
      <c r="M649" s="59">
        <f>DATEVALUE(TEXT(DataExtract[[#This Row],[Completed Time]], "MM/DD/YYYY"))</f>
        <v>45695</v>
      </c>
      <c r="N649" s="60">
        <f t="shared" ca="1" si="11"/>
        <v>0.69376083608183226</v>
      </c>
      <c r="O649" s="60">
        <f ca="1">COUNTIFS(DataExtract[Technician],DataExtract[[#This Row],[Technician]], DataExtract[Random], "&lt;="&amp;DataExtract[[#This Row],[Random]])</f>
        <v>93</v>
      </c>
    </row>
    <row r="650" spans="1:15" ht="26.45">
      <c r="A650" s="51" t="s">
        <v>4171</v>
      </c>
      <c r="B650" s="52" t="s">
        <v>4172</v>
      </c>
      <c r="C650" s="53" t="s">
        <v>4173</v>
      </c>
      <c r="D650" s="54" t="s">
        <v>57</v>
      </c>
      <c r="E650" s="55" t="s">
        <v>377</v>
      </c>
      <c r="F650" s="56" t="s">
        <v>4147</v>
      </c>
      <c r="G650" s="56" t="s">
        <v>4174</v>
      </c>
      <c r="H650" s="56" t="s">
        <v>52</v>
      </c>
      <c r="I650" s="56" t="s">
        <v>4175</v>
      </c>
      <c r="J650" s="57" t="s">
        <v>52</v>
      </c>
      <c r="K650" s="58" t="s">
        <v>4176</v>
      </c>
      <c r="L650" s="3" t="str">
        <f>VLOOKUP(DataExtract[[#This Row],[Technician]],'Technician List'!$A:$B,2,FALSE)</f>
        <v>Sanjuan, Sonja</v>
      </c>
      <c r="M650" s="59">
        <f>DATEVALUE(TEXT(DataExtract[[#This Row],[Completed Time]], "MM/DD/YYYY"))</f>
        <v>45692</v>
      </c>
      <c r="N650" s="60">
        <f t="shared" ca="1" si="11"/>
        <v>0.16303395576220658</v>
      </c>
      <c r="O650" s="60">
        <f ca="1">COUNTIFS(DataExtract[Technician],DataExtract[[#This Row],[Technician]], DataExtract[Random], "&lt;="&amp;DataExtract[[#This Row],[Random]])</f>
        <v>12</v>
      </c>
    </row>
    <row r="651" spans="1:15" ht="39.6">
      <c r="A651" s="51" t="s">
        <v>4177</v>
      </c>
      <c r="B651" s="52" t="s">
        <v>4178</v>
      </c>
      <c r="C651" s="53" t="s">
        <v>4110</v>
      </c>
      <c r="D651" s="54" t="s">
        <v>57</v>
      </c>
      <c r="E651" s="55" t="s">
        <v>272</v>
      </c>
      <c r="F651" s="56" t="s">
        <v>4179</v>
      </c>
      <c r="G651" s="56" t="s">
        <v>4180</v>
      </c>
      <c r="H651" s="56" t="s">
        <v>52</v>
      </c>
      <c r="I651" s="56" t="s">
        <v>4181</v>
      </c>
      <c r="J651" s="57" t="s">
        <v>52</v>
      </c>
      <c r="K651" s="58" t="s">
        <v>4182</v>
      </c>
      <c r="L651" s="3" t="str">
        <f>VLOOKUP(DataExtract[[#This Row],[Technician]],'Technician List'!$A:$B,2,FALSE)</f>
        <v>Mandi, Joe</v>
      </c>
      <c r="M651" s="59">
        <f>DATEVALUE(TEXT(DataExtract[[#This Row],[Completed Time]], "MM/DD/YYYY"))</f>
        <v>45692</v>
      </c>
      <c r="N651" s="60">
        <f t="shared" ca="1" si="11"/>
        <v>0.50519700188179995</v>
      </c>
      <c r="O651" s="60">
        <f ca="1">COUNTIFS(DataExtract[Technician],DataExtract[[#This Row],[Technician]], DataExtract[Random], "&lt;="&amp;DataExtract[[#This Row],[Random]])</f>
        <v>10</v>
      </c>
    </row>
    <row r="652" spans="1:15" ht="26.45">
      <c r="A652" s="51" t="s">
        <v>4183</v>
      </c>
      <c r="B652" s="52" t="s">
        <v>4184</v>
      </c>
      <c r="C652" s="53" t="s">
        <v>4185</v>
      </c>
      <c r="D652" s="54" t="s">
        <v>47</v>
      </c>
      <c r="E652" s="55" t="s">
        <v>103</v>
      </c>
      <c r="F652" s="56" t="s">
        <v>4186</v>
      </c>
      <c r="G652" s="56" t="s">
        <v>4187</v>
      </c>
      <c r="H652" s="56" t="s">
        <v>52</v>
      </c>
      <c r="I652" s="56" t="s">
        <v>4188</v>
      </c>
      <c r="J652" s="57" t="s">
        <v>52</v>
      </c>
      <c r="K652" s="58" t="s">
        <v>4189</v>
      </c>
      <c r="L652" s="3" t="str">
        <f>VLOOKUP(DataExtract[[#This Row],[Technician]],'Technician List'!$A:$B,2,FALSE)</f>
        <v>Sinha, Mahesh</v>
      </c>
      <c r="M652" s="59">
        <f>DATEVALUE(TEXT(DataExtract[[#This Row],[Completed Time]], "MM/DD/YYYY"))</f>
        <v>45692</v>
      </c>
      <c r="N652" s="60">
        <f t="shared" ca="1" si="11"/>
        <v>0.72046165102238158</v>
      </c>
      <c r="O652" s="60">
        <f ca="1">COUNTIFS(DataExtract[Technician],DataExtract[[#This Row],[Technician]], DataExtract[Random], "&lt;="&amp;DataExtract[[#This Row],[Random]])</f>
        <v>53</v>
      </c>
    </row>
    <row r="653" spans="1:15" ht="26.45">
      <c r="A653" s="51" t="s">
        <v>4190</v>
      </c>
      <c r="B653" s="52" t="s">
        <v>4191</v>
      </c>
      <c r="C653" s="53" t="s">
        <v>1409</v>
      </c>
      <c r="D653" s="54" t="s">
        <v>47</v>
      </c>
      <c r="E653" s="55" t="s">
        <v>802</v>
      </c>
      <c r="F653" s="56" t="s">
        <v>4192</v>
      </c>
      <c r="G653" s="56" t="s">
        <v>4193</v>
      </c>
      <c r="H653" s="56" t="s">
        <v>52</v>
      </c>
      <c r="I653" s="56" t="s">
        <v>4194</v>
      </c>
      <c r="J653" s="57" t="s">
        <v>52</v>
      </c>
      <c r="K653" s="58" t="s">
        <v>4195</v>
      </c>
      <c r="L653" s="3" t="str">
        <f>VLOOKUP(DataExtract[[#This Row],[Technician]],'Technician List'!$A:$B,2,FALSE)</f>
        <v>Sinha, Mahesh</v>
      </c>
      <c r="M653" s="59">
        <f>DATEVALUE(TEXT(DataExtract[[#This Row],[Completed Time]], "MM/DD/YYYY"))</f>
        <v>45693</v>
      </c>
      <c r="N653" s="60">
        <f t="shared" ca="1" si="11"/>
        <v>0.47661563980856914</v>
      </c>
      <c r="O653" s="60">
        <f ca="1">COUNTIFS(DataExtract[Technician],DataExtract[[#This Row],[Technician]], DataExtract[Random], "&lt;="&amp;DataExtract[[#This Row],[Random]])</f>
        <v>59</v>
      </c>
    </row>
    <row r="654" spans="1:15" ht="26.45">
      <c r="A654" s="51" t="s">
        <v>3804</v>
      </c>
      <c r="B654" s="52" t="s">
        <v>4196</v>
      </c>
      <c r="C654" s="53" t="s">
        <v>3806</v>
      </c>
      <c r="D654" s="54" t="s">
        <v>47</v>
      </c>
      <c r="E654" s="55" t="s">
        <v>1002</v>
      </c>
      <c r="F654" s="56" t="s">
        <v>4197</v>
      </c>
      <c r="G654" s="56" t="s">
        <v>4198</v>
      </c>
      <c r="H654" s="56" t="s">
        <v>52</v>
      </c>
      <c r="I654" s="56" t="s">
        <v>4199</v>
      </c>
      <c r="J654" s="57" t="s">
        <v>52</v>
      </c>
      <c r="K654" s="58" t="s">
        <v>4200</v>
      </c>
      <c r="L654" s="3" t="str">
        <f>VLOOKUP(DataExtract[[#This Row],[Technician]],'Technician List'!$A:$B,2,FALSE)</f>
        <v>Sinha, Mahesh</v>
      </c>
      <c r="M654" s="59">
        <f>DATEVALUE(TEXT(DataExtract[[#This Row],[Completed Time]], "MM/DD/YYYY"))</f>
        <v>45692</v>
      </c>
      <c r="N654" s="60">
        <f t="shared" ca="1" si="11"/>
        <v>0.51242487409748516</v>
      </c>
      <c r="O654" s="60">
        <f ca="1">COUNTIFS(DataExtract[Technician],DataExtract[[#This Row],[Technician]], DataExtract[Random], "&lt;="&amp;DataExtract[[#This Row],[Random]])</f>
        <v>79</v>
      </c>
    </row>
    <row r="655" spans="1:15" ht="26.45">
      <c r="A655" s="51" t="s">
        <v>4201</v>
      </c>
      <c r="B655" s="52" t="s">
        <v>4202</v>
      </c>
      <c r="C655" s="53" t="s">
        <v>4203</v>
      </c>
      <c r="D655" s="54" t="s">
        <v>47</v>
      </c>
      <c r="E655" s="55" t="s">
        <v>2841</v>
      </c>
      <c r="F655" s="56" t="s">
        <v>4204</v>
      </c>
      <c r="G655" s="56" t="s">
        <v>4205</v>
      </c>
      <c r="H655" s="56" t="s">
        <v>52</v>
      </c>
      <c r="I655" s="56" t="s">
        <v>4206</v>
      </c>
      <c r="J655" s="57" t="s">
        <v>52</v>
      </c>
      <c r="K655" s="58" t="s">
        <v>2645</v>
      </c>
      <c r="L655" s="3" t="str">
        <f>VLOOKUP(DataExtract[[#This Row],[Technician]],'Technician List'!$A:$B,2,FALSE)</f>
        <v>Smith, Sean</v>
      </c>
      <c r="M655" s="59">
        <f>DATEVALUE(TEXT(DataExtract[[#This Row],[Completed Time]], "MM/DD/YYYY"))</f>
        <v>45692</v>
      </c>
      <c r="N655" s="60">
        <f t="shared" ca="1" si="11"/>
        <v>0.82773411738299041</v>
      </c>
      <c r="O655" s="60">
        <f ca="1">COUNTIFS(DataExtract[Technician],DataExtract[[#This Row],[Technician]], DataExtract[Random], "&lt;="&amp;DataExtract[[#This Row],[Random]])</f>
        <v>55</v>
      </c>
    </row>
    <row r="656" spans="1:15" ht="26.45">
      <c r="A656" s="51" t="s">
        <v>4207</v>
      </c>
      <c r="B656" s="52" t="s">
        <v>4208</v>
      </c>
      <c r="C656" s="53" t="s">
        <v>3273</v>
      </c>
      <c r="D656" s="54" t="s">
        <v>47</v>
      </c>
      <c r="E656" s="55" t="s">
        <v>775</v>
      </c>
      <c r="F656" s="56" t="s">
        <v>4209</v>
      </c>
      <c r="G656" s="56" t="s">
        <v>4210</v>
      </c>
      <c r="H656" s="56" t="s">
        <v>52</v>
      </c>
      <c r="I656" s="56" t="s">
        <v>4211</v>
      </c>
      <c r="J656" s="57" t="s">
        <v>52</v>
      </c>
      <c r="K656" s="58" t="s">
        <v>3399</v>
      </c>
      <c r="L656" s="3" t="str">
        <f>VLOOKUP(DataExtract[[#This Row],[Technician]],'Technician List'!$A:$B,2,FALSE)</f>
        <v>Sinha, Mahesh</v>
      </c>
      <c r="M656" s="59">
        <f>DATEVALUE(TEXT(DataExtract[[#This Row],[Completed Time]], "MM/DD/YYYY"))</f>
        <v>45692</v>
      </c>
      <c r="N656" s="60">
        <f t="shared" ca="1" si="11"/>
        <v>0.79517686798084264</v>
      </c>
      <c r="O656" s="60">
        <f ca="1">COUNTIFS(DataExtract[Technician],DataExtract[[#This Row],[Technician]], DataExtract[Random], "&lt;="&amp;DataExtract[[#This Row],[Random]])</f>
        <v>75</v>
      </c>
    </row>
    <row r="657" spans="1:15" ht="26.45">
      <c r="A657" s="51" t="s">
        <v>4212</v>
      </c>
      <c r="B657" s="52" t="s">
        <v>4213</v>
      </c>
      <c r="C657" s="53" t="s">
        <v>4214</v>
      </c>
      <c r="D657" s="54" t="s">
        <v>47</v>
      </c>
      <c r="E657" s="55" t="s">
        <v>577</v>
      </c>
      <c r="F657" s="56" t="s">
        <v>4215</v>
      </c>
      <c r="G657" s="56" t="s">
        <v>4216</v>
      </c>
      <c r="H657" s="56" t="s">
        <v>52</v>
      </c>
      <c r="I657" s="56" t="s">
        <v>4217</v>
      </c>
      <c r="J657" s="57" t="s">
        <v>52</v>
      </c>
      <c r="K657" s="58" t="s">
        <v>4218</v>
      </c>
      <c r="L657" s="3" t="str">
        <f>VLOOKUP(DataExtract[[#This Row],[Technician]],'Technician List'!$A:$B,2,FALSE)</f>
        <v>C M, Saravanan</v>
      </c>
      <c r="M657" s="59">
        <f>DATEVALUE(TEXT(DataExtract[[#This Row],[Completed Time]], "MM/DD/YYYY"))</f>
        <v>45693</v>
      </c>
      <c r="N657" s="60">
        <f t="shared" ca="1" si="11"/>
        <v>4.929209939806789E-2</v>
      </c>
      <c r="O657" s="60">
        <f ca="1">COUNTIFS(DataExtract[Technician],DataExtract[[#This Row],[Technician]], DataExtract[Random], "&lt;="&amp;DataExtract[[#This Row],[Random]])</f>
        <v>3</v>
      </c>
    </row>
    <row r="658" spans="1:15" ht="26.45">
      <c r="A658" s="51" t="s">
        <v>4219</v>
      </c>
      <c r="B658" s="52" t="s">
        <v>4220</v>
      </c>
      <c r="C658" s="53" t="s">
        <v>4221</v>
      </c>
      <c r="D658" s="54" t="s">
        <v>47</v>
      </c>
      <c r="E658" s="55" t="s">
        <v>1291</v>
      </c>
      <c r="F658" s="56" t="s">
        <v>4222</v>
      </c>
      <c r="G658" s="56" t="s">
        <v>4223</v>
      </c>
      <c r="H658" s="56" t="s">
        <v>52</v>
      </c>
      <c r="I658" s="56" t="s">
        <v>4224</v>
      </c>
      <c r="J658" s="57" t="s">
        <v>52</v>
      </c>
      <c r="K658" s="58" t="s">
        <v>4225</v>
      </c>
      <c r="L658" s="3" t="str">
        <f>VLOOKUP(DataExtract[[#This Row],[Technician]],'Technician List'!$A:$B,2,FALSE)</f>
        <v>C M, Saravanan</v>
      </c>
      <c r="M658" s="59">
        <f>DATEVALUE(TEXT(DataExtract[[#This Row],[Completed Time]], "MM/DD/YYYY"))</f>
        <v>45692</v>
      </c>
      <c r="N658" s="60">
        <f t="shared" ca="1" si="11"/>
        <v>0.75937428481925839</v>
      </c>
      <c r="O658" s="60">
        <f ca="1">COUNTIFS(DataExtract[Technician],DataExtract[[#This Row],[Technician]], DataExtract[Random], "&lt;="&amp;DataExtract[[#This Row],[Random]])</f>
        <v>93</v>
      </c>
    </row>
    <row r="659" spans="1:15" ht="39.6">
      <c r="A659" s="51" t="s">
        <v>4226</v>
      </c>
      <c r="B659" s="52" t="s">
        <v>4227</v>
      </c>
      <c r="C659" s="53" t="s">
        <v>4228</v>
      </c>
      <c r="D659" s="54" t="s">
        <v>47</v>
      </c>
      <c r="E659" s="55" t="s">
        <v>1998</v>
      </c>
      <c r="F659" s="56" t="s">
        <v>4229</v>
      </c>
      <c r="G659" s="56" t="s">
        <v>4230</v>
      </c>
      <c r="H659" s="56" t="s">
        <v>52</v>
      </c>
      <c r="I659" s="56" t="s">
        <v>4231</v>
      </c>
      <c r="J659" s="57" t="s">
        <v>52</v>
      </c>
      <c r="K659" s="58" t="s">
        <v>4232</v>
      </c>
      <c r="L659" s="3" t="str">
        <f>VLOOKUP(DataExtract[[#This Row],[Technician]],'Technician List'!$A:$B,2,FALSE)</f>
        <v>Baldwin, Sharon</v>
      </c>
      <c r="M659" s="59">
        <f>DATEVALUE(TEXT(DataExtract[[#This Row],[Completed Time]], "MM/DD/YYYY"))</f>
        <v>45694</v>
      </c>
      <c r="N659" s="60">
        <f t="shared" ca="1" si="11"/>
        <v>0.87649936892967661</v>
      </c>
      <c r="O659" s="60">
        <f ca="1">COUNTIFS(DataExtract[Technician],DataExtract[[#This Row],[Technician]], DataExtract[Random], "&lt;="&amp;DataExtract[[#This Row],[Random]])</f>
        <v>42</v>
      </c>
    </row>
    <row r="660" spans="1:15" ht="26.45">
      <c r="A660" s="51" t="s">
        <v>4233</v>
      </c>
      <c r="B660" s="52" t="s">
        <v>4234</v>
      </c>
      <c r="C660" s="53" t="s">
        <v>4235</v>
      </c>
      <c r="D660" s="54" t="s">
        <v>47</v>
      </c>
      <c r="E660" s="55" t="s">
        <v>1291</v>
      </c>
      <c r="F660" s="56" t="s">
        <v>4236</v>
      </c>
      <c r="G660" s="56" t="s">
        <v>4237</v>
      </c>
      <c r="H660" s="56" t="s">
        <v>52</v>
      </c>
      <c r="I660" s="56" t="s">
        <v>4238</v>
      </c>
      <c r="J660" s="57" t="s">
        <v>52</v>
      </c>
      <c r="K660" s="58" t="s">
        <v>4239</v>
      </c>
      <c r="L660" s="3" t="str">
        <f>VLOOKUP(DataExtract[[#This Row],[Technician]],'Technician List'!$A:$B,2,FALSE)</f>
        <v>C M, Saravanan</v>
      </c>
      <c r="M660" s="59">
        <f>DATEVALUE(TEXT(DataExtract[[#This Row],[Completed Time]], "MM/DD/YYYY"))</f>
        <v>45693</v>
      </c>
      <c r="N660" s="60">
        <f t="shared" ca="1" si="11"/>
        <v>0.82636862556297963</v>
      </c>
      <c r="O660" s="60">
        <f ca="1">COUNTIFS(DataExtract[Technician],DataExtract[[#This Row],[Technician]], DataExtract[Random], "&lt;="&amp;DataExtract[[#This Row],[Random]])</f>
        <v>103</v>
      </c>
    </row>
    <row r="661" spans="1:15" ht="26.45">
      <c r="A661" s="51" t="s">
        <v>4240</v>
      </c>
      <c r="B661" s="52" t="s">
        <v>4241</v>
      </c>
      <c r="C661" s="53" t="s">
        <v>3597</v>
      </c>
      <c r="D661" s="54" t="s">
        <v>47</v>
      </c>
      <c r="E661" s="55" t="s">
        <v>313</v>
      </c>
      <c r="F661" s="56" t="s">
        <v>3791</v>
      </c>
      <c r="G661" s="56" t="s">
        <v>4242</v>
      </c>
      <c r="H661" s="56" t="s">
        <v>52</v>
      </c>
      <c r="I661" s="56" t="s">
        <v>4243</v>
      </c>
      <c r="J661" s="57" t="s">
        <v>52</v>
      </c>
      <c r="K661" s="58" t="s">
        <v>3791</v>
      </c>
      <c r="L661" s="3" t="str">
        <f>VLOOKUP(DataExtract[[#This Row],[Technician]],'Technician List'!$A:$B,2,FALSE)</f>
        <v>Mandi, Joe</v>
      </c>
      <c r="M661" s="59">
        <f>DATEVALUE(TEXT(DataExtract[[#This Row],[Completed Time]], "MM/DD/YYYY"))</f>
        <v>45692</v>
      </c>
      <c r="N661" s="60">
        <f t="shared" ca="1" si="11"/>
        <v>1.0424180844929243E-2</v>
      </c>
      <c r="O661" s="60">
        <f ca="1">COUNTIFS(DataExtract[Technician],DataExtract[[#This Row],[Technician]], DataExtract[Random], "&lt;="&amp;DataExtract[[#This Row],[Random]])</f>
        <v>3</v>
      </c>
    </row>
    <row r="662" spans="1:15" ht="26.45">
      <c r="A662" s="51" t="s">
        <v>4244</v>
      </c>
      <c r="B662" s="52" t="s">
        <v>4245</v>
      </c>
      <c r="C662" s="53" t="s">
        <v>3597</v>
      </c>
      <c r="D662" s="54" t="s">
        <v>47</v>
      </c>
      <c r="E662" s="55" t="s">
        <v>313</v>
      </c>
      <c r="F662" s="56" t="s">
        <v>4246</v>
      </c>
      <c r="G662" s="56" t="s">
        <v>4247</v>
      </c>
      <c r="H662" s="56" t="s">
        <v>52</v>
      </c>
      <c r="I662" s="56" t="s">
        <v>4248</v>
      </c>
      <c r="J662" s="57" t="s">
        <v>52</v>
      </c>
      <c r="K662" s="58" t="s">
        <v>4246</v>
      </c>
      <c r="L662" s="3" t="str">
        <f>VLOOKUP(DataExtract[[#This Row],[Technician]],'Technician List'!$A:$B,2,FALSE)</f>
        <v>Mandi, Joe</v>
      </c>
      <c r="M662" s="59">
        <f>DATEVALUE(TEXT(DataExtract[[#This Row],[Completed Time]], "MM/DD/YYYY"))</f>
        <v>45692</v>
      </c>
      <c r="N662" s="60">
        <f t="shared" ca="1" si="11"/>
        <v>6.1156011509509001E-2</v>
      </c>
      <c r="O662" s="60">
        <f ca="1">COUNTIFS(DataExtract[Technician],DataExtract[[#This Row],[Technician]], DataExtract[Random], "&lt;="&amp;DataExtract[[#This Row],[Random]])</f>
        <v>5</v>
      </c>
    </row>
    <row r="663" spans="1:15" ht="26.45">
      <c r="A663" s="51" t="s">
        <v>4249</v>
      </c>
      <c r="B663" s="52" t="s">
        <v>4250</v>
      </c>
      <c r="C663" s="53" t="s">
        <v>4251</v>
      </c>
      <c r="D663" s="54" t="s">
        <v>47</v>
      </c>
      <c r="E663" s="55" t="s">
        <v>3584</v>
      </c>
      <c r="F663" s="56" t="s">
        <v>4252</v>
      </c>
      <c r="G663" s="56" t="s">
        <v>4253</v>
      </c>
      <c r="H663" s="56" t="s">
        <v>52</v>
      </c>
      <c r="I663" s="56" t="s">
        <v>4254</v>
      </c>
      <c r="J663" s="57" t="s">
        <v>52</v>
      </c>
      <c r="K663" s="58" t="s">
        <v>4255</v>
      </c>
      <c r="L663" s="3" t="str">
        <f>VLOOKUP(DataExtract[[#This Row],[Technician]],'Technician List'!$A:$B,2,FALSE)</f>
        <v>C M, Saravanan</v>
      </c>
      <c r="M663" s="59">
        <f>DATEVALUE(TEXT(DataExtract[[#This Row],[Completed Time]], "MM/DD/YYYY"))</f>
        <v>45692</v>
      </c>
      <c r="N663" s="60">
        <f t="shared" ca="1" si="11"/>
        <v>0.82282219683694968</v>
      </c>
      <c r="O663" s="60">
        <f ca="1">COUNTIFS(DataExtract[Technician],DataExtract[[#This Row],[Technician]], DataExtract[Random], "&lt;="&amp;DataExtract[[#This Row],[Random]])</f>
        <v>50</v>
      </c>
    </row>
    <row r="664" spans="1:15" ht="52.9">
      <c r="A664" s="51" t="s">
        <v>4256</v>
      </c>
      <c r="B664" s="52" t="s">
        <v>4257</v>
      </c>
      <c r="C664" s="53" t="s">
        <v>4258</v>
      </c>
      <c r="D664" s="54" t="s">
        <v>47</v>
      </c>
      <c r="E664" s="55" t="s">
        <v>1998</v>
      </c>
      <c r="F664" s="56" t="s">
        <v>4259</v>
      </c>
      <c r="G664" s="56" t="s">
        <v>4260</v>
      </c>
      <c r="H664" s="56" t="s">
        <v>52</v>
      </c>
      <c r="I664" s="56" t="s">
        <v>4261</v>
      </c>
      <c r="J664" s="57" t="s">
        <v>52</v>
      </c>
      <c r="K664" s="58" t="s">
        <v>4262</v>
      </c>
      <c r="L664" s="3" t="str">
        <f>VLOOKUP(DataExtract[[#This Row],[Technician]],'Technician List'!$A:$B,2,FALSE)</f>
        <v>Baldwin, Sharon</v>
      </c>
      <c r="M664" s="59">
        <f>DATEVALUE(TEXT(DataExtract[[#This Row],[Completed Time]], "MM/DD/YYYY"))</f>
        <v>45693</v>
      </c>
      <c r="N664" s="60">
        <f t="shared" ca="1" si="11"/>
        <v>0.46608344603982832</v>
      </c>
      <c r="O664" s="60">
        <f ca="1">COUNTIFS(DataExtract[Technician],DataExtract[[#This Row],[Technician]], DataExtract[Random], "&lt;="&amp;DataExtract[[#This Row],[Random]])</f>
        <v>24</v>
      </c>
    </row>
    <row r="665" spans="1:15" ht="26.45">
      <c r="A665" s="51" t="s">
        <v>4263</v>
      </c>
      <c r="B665" s="52" t="s">
        <v>4264</v>
      </c>
      <c r="C665" s="53" t="s">
        <v>4265</v>
      </c>
      <c r="D665" s="54" t="s">
        <v>57</v>
      </c>
      <c r="E665" s="55" t="s">
        <v>1554</v>
      </c>
      <c r="F665" s="56" t="s">
        <v>4266</v>
      </c>
      <c r="G665" s="56" t="s">
        <v>4267</v>
      </c>
      <c r="H665" s="56" t="s">
        <v>52</v>
      </c>
      <c r="I665" s="56" t="s">
        <v>4268</v>
      </c>
      <c r="J665" s="57" t="s">
        <v>52</v>
      </c>
      <c r="K665" s="58" t="s">
        <v>4269</v>
      </c>
      <c r="L665" s="3" t="str">
        <f>VLOOKUP(DataExtract[[#This Row],[Technician]],'Technician List'!$A:$B,2,FALSE)</f>
        <v>Lorenz, Joshua D.</v>
      </c>
      <c r="M665" s="59">
        <f>DATEVALUE(TEXT(DataExtract[[#This Row],[Completed Time]], "MM/DD/YYYY"))</f>
        <v>45693</v>
      </c>
      <c r="N665" s="60">
        <f t="shared" ca="1" si="11"/>
        <v>0.40383903695715717</v>
      </c>
      <c r="O665" s="60">
        <f ca="1">COUNTIFS(DataExtract[Technician],DataExtract[[#This Row],[Technician]], DataExtract[Random], "&lt;="&amp;DataExtract[[#This Row],[Random]])</f>
        <v>3</v>
      </c>
    </row>
    <row r="666" spans="1:15" ht="26.45">
      <c r="A666" s="51" t="s">
        <v>4270</v>
      </c>
      <c r="B666" s="52" t="s">
        <v>4271</v>
      </c>
      <c r="C666" s="53" t="s">
        <v>4272</v>
      </c>
      <c r="D666" s="54" t="s">
        <v>47</v>
      </c>
      <c r="E666" s="55" t="s">
        <v>313</v>
      </c>
      <c r="F666" s="56" t="s">
        <v>4273</v>
      </c>
      <c r="G666" s="56" t="s">
        <v>4274</v>
      </c>
      <c r="H666" s="56" t="s">
        <v>52</v>
      </c>
      <c r="I666" s="56" t="s">
        <v>4275</v>
      </c>
      <c r="J666" s="57" t="s">
        <v>52</v>
      </c>
      <c r="K666" s="58" t="s">
        <v>4273</v>
      </c>
      <c r="L666" s="3" t="str">
        <f>VLOOKUP(DataExtract[[#This Row],[Technician]],'Technician List'!$A:$B,2,FALSE)</f>
        <v>Mandi, Joe</v>
      </c>
      <c r="M666" s="59">
        <f>DATEVALUE(TEXT(DataExtract[[#This Row],[Completed Time]], "MM/DD/YYYY"))</f>
        <v>45692</v>
      </c>
      <c r="N666" s="60">
        <f t="shared" ca="1" si="11"/>
        <v>0.54127598722351322</v>
      </c>
      <c r="O666" s="60">
        <f ca="1">COUNTIFS(DataExtract[Technician],DataExtract[[#This Row],[Technician]], DataExtract[Random], "&lt;="&amp;DataExtract[[#This Row],[Random]])</f>
        <v>39</v>
      </c>
    </row>
    <row r="667" spans="1:15" ht="26.45">
      <c r="A667" s="51" t="s">
        <v>4276</v>
      </c>
      <c r="B667" s="52" t="s">
        <v>4277</v>
      </c>
      <c r="C667" s="53" t="s">
        <v>494</v>
      </c>
      <c r="D667" s="54" t="s">
        <v>47</v>
      </c>
      <c r="E667" s="55" t="s">
        <v>313</v>
      </c>
      <c r="F667" s="56" t="s">
        <v>4278</v>
      </c>
      <c r="G667" s="56" t="s">
        <v>4279</v>
      </c>
      <c r="H667" s="56" t="s">
        <v>52</v>
      </c>
      <c r="I667" s="56" t="s">
        <v>4280</v>
      </c>
      <c r="J667" s="57" t="s">
        <v>52</v>
      </c>
      <c r="K667" s="58" t="s">
        <v>4281</v>
      </c>
      <c r="L667" s="3" t="str">
        <f>VLOOKUP(DataExtract[[#This Row],[Technician]],'Technician List'!$A:$B,2,FALSE)</f>
        <v>Mandi, Joe</v>
      </c>
      <c r="M667" s="59">
        <f>DATEVALUE(TEXT(DataExtract[[#This Row],[Completed Time]], "MM/DD/YYYY"))</f>
        <v>45692</v>
      </c>
      <c r="N667" s="60">
        <f t="shared" ca="1" si="11"/>
        <v>0.54536669005725724</v>
      </c>
      <c r="O667" s="60">
        <f ca="1">COUNTIFS(DataExtract[Technician],DataExtract[[#This Row],[Technician]], DataExtract[Random], "&lt;="&amp;DataExtract[[#This Row],[Random]])</f>
        <v>40</v>
      </c>
    </row>
    <row r="668" spans="1:15" ht="26.45">
      <c r="A668" s="51" t="s">
        <v>4282</v>
      </c>
      <c r="B668" s="52" t="s">
        <v>4283</v>
      </c>
      <c r="C668" s="53" t="s">
        <v>4284</v>
      </c>
      <c r="D668" s="54" t="s">
        <v>47</v>
      </c>
      <c r="E668" s="55" t="s">
        <v>2013</v>
      </c>
      <c r="F668" s="56" t="s">
        <v>4285</v>
      </c>
      <c r="G668" s="56" t="s">
        <v>4286</v>
      </c>
      <c r="H668" s="56" t="s">
        <v>52</v>
      </c>
      <c r="I668" s="56" t="s">
        <v>4287</v>
      </c>
      <c r="J668" s="57" t="s">
        <v>52</v>
      </c>
      <c r="K668" s="58" t="s">
        <v>4288</v>
      </c>
      <c r="L668" s="3" t="str">
        <f>VLOOKUP(DataExtract[[#This Row],[Technician]],'Technician List'!$A:$B,2,FALSE)</f>
        <v>Sinha, Mahesh</v>
      </c>
      <c r="M668" s="59">
        <f>DATEVALUE(TEXT(DataExtract[[#This Row],[Completed Time]], "MM/DD/YYYY"))</f>
        <v>45694</v>
      </c>
      <c r="N668" s="60">
        <f t="shared" ca="1" si="11"/>
        <v>0.99095439249493178</v>
      </c>
      <c r="O668" s="60">
        <f ca="1">COUNTIFS(DataExtract[Technician],DataExtract[[#This Row],[Technician]], DataExtract[Random], "&lt;="&amp;DataExtract[[#This Row],[Random]])</f>
        <v>140</v>
      </c>
    </row>
    <row r="669" spans="1:15" ht="26.45">
      <c r="A669" s="51" t="s">
        <v>4289</v>
      </c>
      <c r="B669" s="52" t="s">
        <v>4290</v>
      </c>
      <c r="C669" s="53" t="s">
        <v>4291</v>
      </c>
      <c r="D669" s="54" t="s">
        <v>321</v>
      </c>
      <c r="E669" s="55" t="s">
        <v>322</v>
      </c>
      <c r="F669" s="56" t="s">
        <v>4292</v>
      </c>
      <c r="G669" s="56" t="s">
        <v>4293</v>
      </c>
      <c r="H669" s="56" t="s">
        <v>52</v>
      </c>
      <c r="I669" s="56" t="s">
        <v>4294</v>
      </c>
      <c r="J669" s="57" t="s">
        <v>52</v>
      </c>
      <c r="K669" s="58" t="s">
        <v>4295</v>
      </c>
      <c r="L669" s="3" t="str">
        <f>VLOOKUP(DataExtract[[#This Row],[Technician]],'Technician List'!$A:$B,2,FALSE)</f>
        <v>Paul, Kimberly</v>
      </c>
      <c r="M669" s="59">
        <f>DATEVALUE(TEXT(DataExtract[[#This Row],[Completed Time]], "MM/DD/YYYY"))</f>
        <v>45692</v>
      </c>
      <c r="N669" s="60">
        <f t="shared" ca="1" si="11"/>
        <v>0.31495651482926024</v>
      </c>
      <c r="O669" s="60">
        <f ca="1">COUNTIFS(DataExtract[Technician],DataExtract[[#This Row],[Technician]], DataExtract[Random], "&lt;="&amp;DataExtract[[#This Row],[Random]])</f>
        <v>1</v>
      </c>
    </row>
    <row r="670" spans="1:15" ht="26.45">
      <c r="A670" s="51" t="s">
        <v>4296</v>
      </c>
      <c r="B670" s="52" t="s">
        <v>4297</v>
      </c>
      <c r="C670" s="53" t="s">
        <v>4298</v>
      </c>
      <c r="D670" s="54" t="s">
        <v>47</v>
      </c>
      <c r="E670" s="55" t="s">
        <v>1150</v>
      </c>
      <c r="F670" s="56" t="s">
        <v>4299</v>
      </c>
      <c r="G670" s="56" t="s">
        <v>4300</v>
      </c>
      <c r="H670" s="56" t="s">
        <v>52</v>
      </c>
      <c r="I670" s="56" t="s">
        <v>4301</v>
      </c>
      <c r="J670" s="57" t="s">
        <v>52</v>
      </c>
      <c r="K670" s="58" t="s">
        <v>4302</v>
      </c>
      <c r="L670" s="3" t="str">
        <f>VLOOKUP(DataExtract[[#This Row],[Technician]],'Technician List'!$A:$B,2,FALSE)</f>
        <v>C M, Saravanan</v>
      </c>
      <c r="M670" s="59">
        <f>DATEVALUE(TEXT(DataExtract[[#This Row],[Completed Time]], "MM/DD/YYYY"))</f>
        <v>45693</v>
      </c>
      <c r="N670" s="60">
        <f t="shared" ca="1" si="11"/>
        <v>0.80509433176279876</v>
      </c>
      <c r="O670" s="60">
        <f ca="1">COUNTIFS(DataExtract[Technician],DataExtract[[#This Row],[Technician]], DataExtract[Random], "&lt;="&amp;DataExtract[[#This Row],[Random]])</f>
        <v>79</v>
      </c>
    </row>
    <row r="671" spans="1:15" ht="26.45">
      <c r="A671" s="51" t="s">
        <v>4303</v>
      </c>
      <c r="B671" s="52" t="s">
        <v>4304</v>
      </c>
      <c r="C671" s="53" t="s">
        <v>1155</v>
      </c>
      <c r="D671" s="54" t="s">
        <v>57</v>
      </c>
      <c r="E671" s="55" t="s">
        <v>391</v>
      </c>
      <c r="F671" s="56" t="s">
        <v>4305</v>
      </c>
      <c r="G671" s="56" t="s">
        <v>4306</v>
      </c>
      <c r="H671" s="56" t="s">
        <v>52</v>
      </c>
      <c r="I671" s="56" t="s">
        <v>4307</v>
      </c>
      <c r="J671" s="57" t="s">
        <v>52</v>
      </c>
      <c r="K671" s="58" t="s">
        <v>4308</v>
      </c>
      <c r="L671" s="3" t="str">
        <f>VLOOKUP(DataExtract[[#This Row],[Technician]],'Technician List'!$A:$B,2,FALSE)</f>
        <v>Sanjuan, Sonja</v>
      </c>
      <c r="M671" s="59">
        <f>DATEVALUE(TEXT(DataExtract[[#This Row],[Completed Time]], "MM/DD/YYYY"))</f>
        <v>45702</v>
      </c>
      <c r="N671" s="60">
        <f t="shared" ca="1" si="11"/>
        <v>0.41859576435224866</v>
      </c>
      <c r="O671" s="60">
        <f ca="1">COUNTIFS(DataExtract[Technician],DataExtract[[#This Row],[Technician]], DataExtract[Random], "&lt;="&amp;DataExtract[[#This Row],[Random]])</f>
        <v>56</v>
      </c>
    </row>
    <row r="672" spans="1:15" ht="26.45">
      <c r="A672" s="51" t="s">
        <v>4309</v>
      </c>
      <c r="B672" s="52" t="s">
        <v>4310</v>
      </c>
      <c r="C672" s="53" t="s">
        <v>1697</v>
      </c>
      <c r="D672" s="54" t="s">
        <v>47</v>
      </c>
      <c r="E672" s="55" t="s">
        <v>639</v>
      </c>
      <c r="F672" s="56" t="s">
        <v>2960</v>
      </c>
      <c r="G672" s="56" t="s">
        <v>4311</v>
      </c>
      <c r="H672" s="56" t="s">
        <v>52</v>
      </c>
      <c r="I672" s="56" t="s">
        <v>4312</v>
      </c>
      <c r="J672" s="57" t="s">
        <v>52</v>
      </c>
      <c r="K672" s="58" t="s">
        <v>4313</v>
      </c>
      <c r="L672" s="3" t="str">
        <f>VLOOKUP(DataExtract[[#This Row],[Technician]],'Technician List'!$A:$B,2,FALSE)</f>
        <v>Smith, Sean</v>
      </c>
      <c r="M672" s="59">
        <f>DATEVALUE(TEXT(DataExtract[[#This Row],[Completed Time]], "MM/DD/YYYY"))</f>
        <v>45692</v>
      </c>
      <c r="N672" s="60">
        <f t="shared" ca="1" si="11"/>
        <v>0.12036343049216547</v>
      </c>
      <c r="O672" s="60">
        <f ca="1">COUNTIFS(DataExtract[Technician],DataExtract[[#This Row],[Technician]], DataExtract[Random], "&lt;="&amp;DataExtract[[#This Row],[Random]])</f>
        <v>5</v>
      </c>
    </row>
    <row r="673" spans="1:15" ht="26.45">
      <c r="A673" s="51" t="s">
        <v>4314</v>
      </c>
      <c r="B673" s="52" t="s">
        <v>4315</v>
      </c>
      <c r="C673" s="53" t="s">
        <v>4157</v>
      </c>
      <c r="D673" s="54" t="s">
        <v>47</v>
      </c>
      <c r="E673" s="55" t="s">
        <v>2021</v>
      </c>
      <c r="F673" s="56" t="s">
        <v>4316</v>
      </c>
      <c r="G673" s="56" t="s">
        <v>4317</v>
      </c>
      <c r="H673" s="56" t="s">
        <v>52</v>
      </c>
      <c r="I673" s="56" t="s">
        <v>4318</v>
      </c>
      <c r="J673" s="57" t="s">
        <v>52</v>
      </c>
      <c r="K673" s="58" t="s">
        <v>4136</v>
      </c>
      <c r="L673" s="3" t="str">
        <f>VLOOKUP(DataExtract[[#This Row],[Technician]],'Technician List'!$A:$B,2,FALSE)</f>
        <v>Smith, Sean</v>
      </c>
      <c r="M673" s="59">
        <f>DATEVALUE(TEXT(DataExtract[[#This Row],[Completed Time]], "MM/DD/YYYY"))</f>
        <v>45692</v>
      </c>
      <c r="N673" s="60">
        <f t="shared" ca="1" si="11"/>
        <v>0.55202430977791495</v>
      </c>
      <c r="O673" s="60">
        <f ca="1">COUNTIFS(DataExtract[Technician],DataExtract[[#This Row],[Technician]], DataExtract[Random], "&lt;="&amp;DataExtract[[#This Row],[Random]])</f>
        <v>36</v>
      </c>
    </row>
    <row r="674" spans="1:15" ht="26.45">
      <c r="A674" s="51" t="s">
        <v>4319</v>
      </c>
      <c r="B674" s="52" t="s">
        <v>4320</v>
      </c>
      <c r="C674" s="53" t="s">
        <v>4321</v>
      </c>
      <c r="D674" s="54" t="s">
        <v>47</v>
      </c>
      <c r="E674" s="55" t="s">
        <v>1150</v>
      </c>
      <c r="F674" s="56" t="s">
        <v>4322</v>
      </c>
      <c r="G674" s="56" t="s">
        <v>4323</v>
      </c>
      <c r="H674" s="56" t="s">
        <v>52</v>
      </c>
      <c r="I674" s="56" t="s">
        <v>4324</v>
      </c>
      <c r="J674" s="57" t="s">
        <v>52</v>
      </c>
      <c r="K674" s="58" t="s">
        <v>4325</v>
      </c>
      <c r="L674" s="3" t="str">
        <f>VLOOKUP(DataExtract[[#This Row],[Technician]],'Technician List'!$A:$B,2,FALSE)</f>
        <v>C M, Saravanan</v>
      </c>
      <c r="M674" s="59">
        <f>DATEVALUE(TEXT(DataExtract[[#This Row],[Completed Time]], "MM/DD/YYYY"))</f>
        <v>45696</v>
      </c>
      <c r="N674" s="60">
        <f t="shared" ca="1" si="11"/>
        <v>0.94565663808887501</v>
      </c>
      <c r="O674" s="60">
        <f ca="1">COUNTIFS(DataExtract[Technician],DataExtract[[#This Row],[Technician]], DataExtract[Random], "&lt;="&amp;DataExtract[[#This Row],[Random]])</f>
        <v>93</v>
      </c>
    </row>
    <row r="675" spans="1:15" ht="26.45">
      <c r="A675" s="51" t="s">
        <v>4326</v>
      </c>
      <c r="B675" s="52" t="s">
        <v>4327</v>
      </c>
      <c r="C675" s="53" t="s">
        <v>4328</v>
      </c>
      <c r="D675" s="54" t="s">
        <v>47</v>
      </c>
      <c r="E675" s="55" t="s">
        <v>347</v>
      </c>
      <c r="F675" s="56" t="s">
        <v>3731</v>
      </c>
      <c r="G675" s="56" t="s">
        <v>4329</v>
      </c>
      <c r="H675" s="56" t="s">
        <v>52</v>
      </c>
      <c r="I675" s="56" t="s">
        <v>4330</v>
      </c>
      <c r="J675" s="57" t="s">
        <v>52</v>
      </c>
      <c r="K675" s="58" t="s">
        <v>4331</v>
      </c>
      <c r="L675" s="3" t="str">
        <f>VLOOKUP(DataExtract[[#This Row],[Technician]],'Technician List'!$A:$B,2,FALSE)</f>
        <v>C M, Saravanan</v>
      </c>
      <c r="M675" s="59">
        <f>DATEVALUE(TEXT(DataExtract[[#This Row],[Completed Time]], "MM/DD/YYYY"))</f>
        <v>45692</v>
      </c>
      <c r="N675" s="60">
        <f t="shared" ca="1" si="11"/>
        <v>0.26296799797298265</v>
      </c>
      <c r="O675" s="60">
        <f ca="1">COUNTIFS(DataExtract[Technician],DataExtract[[#This Row],[Technician]], DataExtract[Random], "&lt;="&amp;DataExtract[[#This Row],[Random]])</f>
        <v>15</v>
      </c>
    </row>
    <row r="676" spans="1:15" ht="26.45">
      <c r="A676" s="51" t="s">
        <v>4332</v>
      </c>
      <c r="B676" s="52" t="s">
        <v>4333</v>
      </c>
      <c r="C676" s="53" t="s">
        <v>4334</v>
      </c>
      <c r="D676" s="54" t="s">
        <v>47</v>
      </c>
      <c r="E676" s="55" t="s">
        <v>1998</v>
      </c>
      <c r="F676" s="56" t="s">
        <v>4335</v>
      </c>
      <c r="G676" s="56" t="s">
        <v>4336</v>
      </c>
      <c r="H676" s="56" t="s">
        <v>52</v>
      </c>
      <c r="I676" s="56" t="s">
        <v>4337</v>
      </c>
      <c r="J676" s="57" t="s">
        <v>52</v>
      </c>
      <c r="K676" s="58" t="s">
        <v>4338</v>
      </c>
      <c r="L676" s="3" t="str">
        <f>VLOOKUP(DataExtract[[#This Row],[Technician]],'Technician List'!$A:$B,2,FALSE)</f>
        <v>Baldwin, Sharon</v>
      </c>
      <c r="M676" s="59">
        <f>DATEVALUE(TEXT(DataExtract[[#This Row],[Completed Time]], "MM/DD/YYYY"))</f>
        <v>45693</v>
      </c>
      <c r="N676" s="60">
        <f t="shared" ca="1" si="11"/>
        <v>0.55095340642936652</v>
      </c>
      <c r="O676" s="60">
        <f ca="1">COUNTIFS(DataExtract[Technician],DataExtract[[#This Row],[Technician]], DataExtract[Random], "&lt;="&amp;DataExtract[[#This Row],[Random]])</f>
        <v>27</v>
      </c>
    </row>
    <row r="677" spans="1:15" ht="26.45">
      <c r="A677" s="51" t="s">
        <v>3477</v>
      </c>
      <c r="B677" s="52" t="s">
        <v>4339</v>
      </c>
      <c r="C677" s="53" t="s">
        <v>4340</v>
      </c>
      <c r="D677" s="54" t="s">
        <v>47</v>
      </c>
      <c r="E677" s="55" t="s">
        <v>1002</v>
      </c>
      <c r="F677" s="56" t="s">
        <v>4341</v>
      </c>
      <c r="G677" s="56" t="s">
        <v>4342</v>
      </c>
      <c r="H677" s="56" t="s">
        <v>52</v>
      </c>
      <c r="I677" s="56" t="s">
        <v>4343</v>
      </c>
      <c r="J677" s="57" t="s">
        <v>52</v>
      </c>
      <c r="K677" s="58" t="s">
        <v>4344</v>
      </c>
      <c r="L677" s="3" t="str">
        <f>VLOOKUP(DataExtract[[#This Row],[Technician]],'Technician List'!$A:$B,2,FALSE)</f>
        <v>Sinha, Mahesh</v>
      </c>
      <c r="M677" s="59">
        <f>DATEVALUE(TEXT(DataExtract[[#This Row],[Completed Time]], "MM/DD/YYYY"))</f>
        <v>45692</v>
      </c>
      <c r="N677" s="60">
        <f t="shared" ca="1" si="11"/>
        <v>9.9779749016397634E-3</v>
      </c>
      <c r="O677" s="60">
        <f ca="1">COUNTIFS(DataExtract[Technician],DataExtract[[#This Row],[Technician]], DataExtract[Random], "&lt;="&amp;DataExtract[[#This Row],[Random]])</f>
        <v>5</v>
      </c>
    </row>
    <row r="678" spans="1:15" ht="26.45">
      <c r="A678" s="51" t="s">
        <v>4345</v>
      </c>
      <c r="B678" s="52" t="s">
        <v>4346</v>
      </c>
      <c r="C678" s="53" t="s">
        <v>4347</v>
      </c>
      <c r="D678" s="54" t="s">
        <v>47</v>
      </c>
      <c r="E678" s="55" t="s">
        <v>1002</v>
      </c>
      <c r="F678" s="56" t="s">
        <v>3997</v>
      </c>
      <c r="G678" s="56" t="s">
        <v>2524</v>
      </c>
      <c r="H678" s="56" t="s">
        <v>52</v>
      </c>
      <c r="I678" s="56" t="s">
        <v>4348</v>
      </c>
      <c r="J678" s="57" t="s">
        <v>52</v>
      </c>
      <c r="K678" s="58" t="s">
        <v>4349</v>
      </c>
      <c r="L678" s="3" t="str">
        <f>VLOOKUP(DataExtract[[#This Row],[Technician]],'Technician List'!$A:$B,2,FALSE)</f>
        <v>Sinha, Mahesh</v>
      </c>
      <c r="M678" s="59">
        <f>DATEVALUE(TEXT(DataExtract[[#This Row],[Completed Time]], "MM/DD/YYYY"))</f>
        <v>45692</v>
      </c>
      <c r="N678" s="60">
        <f t="shared" ca="1" si="11"/>
        <v>0.60963372715900643</v>
      </c>
      <c r="O678" s="60">
        <f ca="1">COUNTIFS(DataExtract[Technician],DataExtract[[#This Row],[Technician]], DataExtract[Random], "&lt;="&amp;DataExtract[[#This Row],[Random]])</f>
        <v>95</v>
      </c>
    </row>
    <row r="679" spans="1:15" ht="26.45">
      <c r="A679" s="51" t="s">
        <v>4350</v>
      </c>
      <c r="B679" s="52" t="s">
        <v>4351</v>
      </c>
      <c r="C679" s="53" t="s">
        <v>4352</v>
      </c>
      <c r="D679" s="54" t="s">
        <v>57</v>
      </c>
      <c r="E679" s="55" t="s">
        <v>1132</v>
      </c>
      <c r="F679" s="56" t="s">
        <v>4353</v>
      </c>
      <c r="G679" s="56" t="s">
        <v>4354</v>
      </c>
      <c r="H679" s="56" t="s">
        <v>52</v>
      </c>
      <c r="I679" s="56" t="s">
        <v>4355</v>
      </c>
      <c r="J679" s="57" t="s">
        <v>52</v>
      </c>
      <c r="K679" s="58" t="s">
        <v>3505</v>
      </c>
      <c r="L679" s="3" t="str">
        <f>VLOOKUP(DataExtract[[#This Row],[Technician]],'Technician List'!$A:$B,2,FALSE)</f>
        <v>Smith, Sean</v>
      </c>
      <c r="M679" s="59">
        <f>DATEVALUE(TEXT(DataExtract[[#This Row],[Completed Time]], "MM/DD/YYYY"))</f>
        <v>45692</v>
      </c>
      <c r="N679" s="60">
        <f t="shared" ca="1" si="11"/>
        <v>0.84674343515792216</v>
      </c>
      <c r="O679" s="60">
        <f ca="1">COUNTIFS(DataExtract[Technician],DataExtract[[#This Row],[Technician]], DataExtract[Random], "&lt;="&amp;DataExtract[[#This Row],[Random]])</f>
        <v>30</v>
      </c>
    </row>
    <row r="680" spans="1:15" ht="26.45">
      <c r="A680" s="51" t="s">
        <v>4356</v>
      </c>
      <c r="B680" s="52" t="s">
        <v>4357</v>
      </c>
      <c r="C680" s="53" t="s">
        <v>4358</v>
      </c>
      <c r="D680" s="54" t="s">
        <v>47</v>
      </c>
      <c r="E680" s="55" t="s">
        <v>1291</v>
      </c>
      <c r="F680" s="56" t="s">
        <v>4225</v>
      </c>
      <c r="G680" s="56" t="s">
        <v>4359</v>
      </c>
      <c r="H680" s="56" t="s">
        <v>52</v>
      </c>
      <c r="I680" s="56" t="s">
        <v>4360</v>
      </c>
      <c r="J680" s="57" t="s">
        <v>52</v>
      </c>
      <c r="K680" s="58" t="s">
        <v>4361</v>
      </c>
      <c r="L680" s="3" t="str">
        <f>VLOOKUP(DataExtract[[#This Row],[Technician]],'Technician List'!$A:$B,2,FALSE)</f>
        <v>C M, Saravanan</v>
      </c>
      <c r="M680" s="59">
        <f>DATEVALUE(TEXT(DataExtract[[#This Row],[Completed Time]], "MM/DD/YYYY"))</f>
        <v>45692</v>
      </c>
      <c r="N680" s="60">
        <f t="shared" ca="1" si="11"/>
        <v>0.86351505122501038</v>
      </c>
      <c r="O680" s="60">
        <f ca="1">COUNTIFS(DataExtract[Technician],DataExtract[[#This Row],[Technician]], DataExtract[Random], "&lt;="&amp;DataExtract[[#This Row],[Random]])</f>
        <v>106</v>
      </c>
    </row>
    <row r="681" spans="1:15" ht="26.45">
      <c r="A681" s="51" t="s">
        <v>4362</v>
      </c>
      <c r="B681" s="52" t="s">
        <v>4363</v>
      </c>
      <c r="C681" s="53" t="s">
        <v>4364</v>
      </c>
      <c r="D681" s="54" t="s">
        <v>47</v>
      </c>
      <c r="E681" s="55" t="s">
        <v>48</v>
      </c>
      <c r="F681" s="56" t="s">
        <v>4365</v>
      </c>
      <c r="G681" s="56" t="s">
        <v>4366</v>
      </c>
      <c r="H681" s="56" t="s">
        <v>52</v>
      </c>
      <c r="I681" s="56" t="s">
        <v>4367</v>
      </c>
      <c r="J681" s="57" t="s">
        <v>52</v>
      </c>
      <c r="K681" s="58" t="s">
        <v>4368</v>
      </c>
      <c r="L681" s="3" t="str">
        <f>VLOOKUP(DataExtract[[#This Row],[Technician]],'Technician List'!$A:$B,2,FALSE)</f>
        <v>C M, Saravanan</v>
      </c>
      <c r="M681" s="59">
        <f>DATEVALUE(TEXT(DataExtract[[#This Row],[Completed Time]], "MM/DD/YYYY"))</f>
        <v>45692</v>
      </c>
      <c r="N681" s="60">
        <f t="shared" ca="1" si="11"/>
        <v>0.91958277605817484</v>
      </c>
      <c r="O681" s="60">
        <f ca="1">COUNTIFS(DataExtract[Technician],DataExtract[[#This Row],[Technician]], DataExtract[Random], "&lt;="&amp;DataExtract[[#This Row],[Random]])</f>
        <v>76</v>
      </c>
    </row>
    <row r="682" spans="1:15" ht="26.45">
      <c r="A682" s="51" t="s">
        <v>3933</v>
      </c>
      <c r="B682" s="52" t="s">
        <v>4369</v>
      </c>
      <c r="C682" s="53" t="s">
        <v>4370</v>
      </c>
      <c r="D682" s="54" t="s">
        <v>47</v>
      </c>
      <c r="E682" s="55" t="s">
        <v>1150</v>
      </c>
      <c r="F682" s="56" t="s">
        <v>4371</v>
      </c>
      <c r="G682" s="56" t="s">
        <v>4372</v>
      </c>
      <c r="H682" s="56" t="s">
        <v>52</v>
      </c>
      <c r="I682" s="56" t="s">
        <v>4373</v>
      </c>
      <c r="J682" s="57" t="s">
        <v>52</v>
      </c>
      <c r="K682" s="58" t="s">
        <v>4374</v>
      </c>
      <c r="L682" s="3" t="str">
        <f>VLOOKUP(DataExtract[[#This Row],[Technician]],'Technician List'!$A:$B,2,FALSE)</f>
        <v>C M, Saravanan</v>
      </c>
      <c r="M682" s="59">
        <f>DATEVALUE(TEXT(DataExtract[[#This Row],[Completed Time]], "MM/DD/YYYY"))</f>
        <v>45694</v>
      </c>
      <c r="N682" s="60">
        <f t="shared" ca="1" si="11"/>
        <v>0.52217076420028685</v>
      </c>
      <c r="O682" s="60">
        <f ca="1">COUNTIFS(DataExtract[Technician],DataExtract[[#This Row],[Technician]], DataExtract[Random], "&lt;="&amp;DataExtract[[#This Row],[Random]])</f>
        <v>51</v>
      </c>
    </row>
    <row r="683" spans="1:15" ht="26.45">
      <c r="A683" s="51" t="s">
        <v>4375</v>
      </c>
      <c r="B683" s="52" t="s">
        <v>4376</v>
      </c>
      <c r="C683" s="53" t="s">
        <v>2136</v>
      </c>
      <c r="D683" s="54" t="s">
        <v>57</v>
      </c>
      <c r="E683" s="55" t="s">
        <v>708</v>
      </c>
      <c r="F683" s="56" t="s">
        <v>2371</v>
      </c>
      <c r="G683" s="56" t="s">
        <v>4306</v>
      </c>
      <c r="H683" s="56" t="s">
        <v>52</v>
      </c>
      <c r="I683" s="56" t="s">
        <v>4307</v>
      </c>
      <c r="J683" s="57" t="s">
        <v>52</v>
      </c>
      <c r="K683" s="58" t="s">
        <v>4377</v>
      </c>
      <c r="L683" s="3" t="str">
        <f>VLOOKUP(DataExtract[[#This Row],[Technician]],'Technician List'!$A:$B,2,FALSE)</f>
        <v>Smith, Sean</v>
      </c>
      <c r="M683" s="59">
        <f>DATEVALUE(TEXT(DataExtract[[#This Row],[Completed Time]], "MM/DD/YYYY"))</f>
        <v>45693</v>
      </c>
      <c r="N683" s="60">
        <f t="shared" ca="1" si="11"/>
        <v>0.43234588416405595</v>
      </c>
      <c r="O683" s="60">
        <f ca="1">COUNTIFS(DataExtract[Technician],DataExtract[[#This Row],[Technician]], DataExtract[Random], "&lt;="&amp;DataExtract[[#This Row],[Random]])</f>
        <v>17</v>
      </c>
    </row>
    <row r="684" spans="1:15" ht="26.45">
      <c r="A684" s="51" t="s">
        <v>4378</v>
      </c>
      <c r="B684" s="52" t="s">
        <v>4379</v>
      </c>
      <c r="C684" s="53" t="s">
        <v>4380</v>
      </c>
      <c r="D684" s="54" t="s">
        <v>47</v>
      </c>
      <c r="E684" s="55" t="s">
        <v>1049</v>
      </c>
      <c r="F684" s="56" t="s">
        <v>4381</v>
      </c>
      <c r="G684" s="56" t="s">
        <v>4382</v>
      </c>
      <c r="H684" s="56" t="s">
        <v>52</v>
      </c>
      <c r="I684" s="56" t="s">
        <v>4383</v>
      </c>
      <c r="J684" s="57" t="s">
        <v>52</v>
      </c>
      <c r="K684" s="58" t="s">
        <v>4230</v>
      </c>
      <c r="L684" s="3" t="str">
        <f>VLOOKUP(DataExtract[[#This Row],[Technician]],'Technician List'!$A:$B,2,FALSE)</f>
        <v>C M, Saravanan</v>
      </c>
      <c r="M684" s="59">
        <f>DATEVALUE(TEXT(DataExtract[[#This Row],[Completed Time]], "MM/DD/YYYY"))</f>
        <v>45692</v>
      </c>
      <c r="N684" s="60">
        <f t="shared" ca="1" si="11"/>
        <v>0.25487691237832999</v>
      </c>
      <c r="O684" s="60">
        <f ca="1">COUNTIFS(DataExtract[Technician],DataExtract[[#This Row],[Technician]], DataExtract[Random], "&lt;="&amp;DataExtract[[#This Row],[Random]])</f>
        <v>31</v>
      </c>
    </row>
    <row r="685" spans="1:15" ht="26.45">
      <c r="A685" s="51" t="s">
        <v>2748</v>
      </c>
      <c r="B685" s="52" t="s">
        <v>4384</v>
      </c>
      <c r="C685" s="53" t="s">
        <v>4385</v>
      </c>
      <c r="D685" s="54" t="s">
        <v>47</v>
      </c>
      <c r="E685" s="55" t="s">
        <v>48</v>
      </c>
      <c r="F685" s="56" t="s">
        <v>3671</v>
      </c>
      <c r="G685" s="56" t="s">
        <v>4386</v>
      </c>
      <c r="H685" s="56" t="s">
        <v>52</v>
      </c>
      <c r="I685" s="56" t="s">
        <v>4387</v>
      </c>
      <c r="J685" s="57" t="s">
        <v>52</v>
      </c>
      <c r="K685" s="58" t="s">
        <v>4259</v>
      </c>
      <c r="L685" s="3" t="str">
        <f>VLOOKUP(DataExtract[[#This Row],[Technician]],'Technician List'!$A:$B,2,FALSE)</f>
        <v>C M, Saravanan</v>
      </c>
      <c r="M685" s="59">
        <f>DATEVALUE(TEXT(DataExtract[[#This Row],[Completed Time]], "MM/DD/YYYY"))</f>
        <v>45692</v>
      </c>
      <c r="N685" s="60">
        <f t="shared" ca="1" si="11"/>
        <v>0.7439801281398295</v>
      </c>
      <c r="O685" s="60">
        <f ca="1">COUNTIFS(DataExtract[Technician],DataExtract[[#This Row],[Technician]], DataExtract[Random], "&lt;="&amp;DataExtract[[#This Row],[Random]])</f>
        <v>57</v>
      </c>
    </row>
    <row r="686" spans="1:15" ht="26.45">
      <c r="A686" s="51" t="s">
        <v>4388</v>
      </c>
      <c r="B686" s="52" t="s">
        <v>4389</v>
      </c>
      <c r="C686" s="53" t="s">
        <v>4390</v>
      </c>
      <c r="D686" s="54" t="s">
        <v>47</v>
      </c>
      <c r="E686" s="55" t="s">
        <v>775</v>
      </c>
      <c r="F686" s="56" t="s">
        <v>4391</v>
      </c>
      <c r="G686" s="56" t="s">
        <v>4392</v>
      </c>
      <c r="H686" s="56" t="s">
        <v>52</v>
      </c>
      <c r="I686" s="56" t="s">
        <v>4393</v>
      </c>
      <c r="J686" s="57" t="s">
        <v>52</v>
      </c>
      <c r="K686" s="58" t="s">
        <v>4394</v>
      </c>
      <c r="L686" s="3" t="str">
        <f>VLOOKUP(DataExtract[[#This Row],[Technician]],'Technician List'!$A:$B,2,FALSE)</f>
        <v>Sinha, Mahesh</v>
      </c>
      <c r="M686" s="59">
        <f>DATEVALUE(TEXT(DataExtract[[#This Row],[Completed Time]], "MM/DD/YYYY"))</f>
        <v>45692</v>
      </c>
      <c r="N686" s="60">
        <f t="shared" ca="1" si="11"/>
        <v>0.40937281568755546</v>
      </c>
      <c r="O686" s="60">
        <f ca="1">COUNTIFS(DataExtract[Technician],DataExtract[[#This Row],[Technician]], DataExtract[Random], "&lt;="&amp;DataExtract[[#This Row],[Random]])</f>
        <v>35</v>
      </c>
    </row>
    <row r="687" spans="1:15" ht="39.6">
      <c r="A687" s="51" t="s">
        <v>4395</v>
      </c>
      <c r="B687" s="52" t="s">
        <v>4396</v>
      </c>
      <c r="C687" s="53" t="s">
        <v>4397</v>
      </c>
      <c r="D687" s="54" t="s">
        <v>47</v>
      </c>
      <c r="E687" s="55" t="s">
        <v>1002</v>
      </c>
      <c r="F687" s="56" t="s">
        <v>4398</v>
      </c>
      <c r="G687" s="56" t="s">
        <v>4399</v>
      </c>
      <c r="H687" s="56" t="s">
        <v>52</v>
      </c>
      <c r="I687" s="56" t="s">
        <v>4400</v>
      </c>
      <c r="J687" s="57" t="s">
        <v>52</v>
      </c>
      <c r="K687" s="58" t="s">
        <v>4016</v>
      </c>
      <c r="L687" s="3" t="str">
        <f>VLOOKUP(DataExtract[[#This Row],[Technician]],'Technician List'!$A:$B,2,FALSE)</f>
        <v>Sinha, Mahesh</v>
      </c>
      <c r="M687" s="59">
        <f>DATEVALUE(TEXT(DataExtract[[#This Row],[Completed Time]], "MM/DD/YYYY"))</f>
        <v>45692</v>
      </c>
      <c r="N687" s="60">
        <f t="shared" ca="1" si="11"/>
        <v>5.9876443451265304E-2</v>
      </c>
      <c r="O687" s="60">
        <f ca="1">COUNTIFS(DataExtract[Technician],DataExtract[[#This Row],[Technician]], DataExtract[Random], "&lt;="&amp;DataExtract[[#This Row],[Random]])</f>
        <v>12</v>
      </c>
    </row>
    <row r="688" spans="1:15" ht="26.45">
      <c r="A688" s="51" t="s">
        <v>4401</v>
      </c>
      <c r="B688" s="52" t="s">
        <v>4402</v>
      </c>
      <c r="C688" s="53" t="s">
        <v>4403</v>
      </c>
      <c r="D688" s="54" t="s">
        <v>47</v>
      </c>
      <c r="E688" s="55" t="s">
        <v>1002</v>
      </c>
      <c r="F688" s="56" t="s">
        <v>3460</v>
      </c>
      <c r="G688" s="56" t="s">
        <v>4404</v>
      </c>
      <c r="H688" s="56" t="s">
        <v>52</v>
      </c>
      <c r="I688" s="56" t="s">
        <v>4405</v>
      </c>
      <c r="J688" s="57" t="s">
        <v>52</v>
      </c>
      <c r="K688" s="58" t="s">
        <v>4406</v>
      </c>
      <c r="L688" s="3" t="str">
        <f>VLOOKUP(DataExtract[[#This Row],[Technician]],'Technician List'!$A:$B,2,FALSE)</f>
        <v>Sinha, Mahesh</v>
      </c>
      <c r="M688" s="59">
        <f>DATEVALUE(TEXT(DataExtract[[#This Row],[Completed Time]], "MM/DD/YYYY"))</f>
        <v>45693</v>
      </c>
      <c r="N688" s="60">
        <f t="shared" ca="1" si="11"/>
        <v>0.11427595064208196</v>
      </c>
      <c r="O688" s="60">
        <f ca="1">COUNTIFS(DataExtract[Technician],DataExtract[[#This Row],[Technician]], DataExtract[Random], "&lt;="&amp;DataExtract[[#This Row],[Random]])</f>
        <v>21</v>
      </c>
    </row>
    <row r="689" spans="1:15" ht="26.45">
      <c r="A689" s="51" t="s">
        <v>4407</v>
      </c>
      <c r="B689" s="52" t="s">
        <v>4408</v>
      </c>
      <c r="C689" s="53" t="s">
        <v>4409</v>
      </c>
      <c r="D689" s="54" t="s">
        <v>57</v>
      </c>
      <c r="E689" s="55" t="s">
        <v>58</v>
      </c>
      <c r="F689" s="56" t="s">
        <v>4410</v>
      </c>
      <c r="G689" s="56" t="s">
        <v>4411</v>
      </c>
      <c r="H689" s="56" t="s">
        <v>52</v>
      </c>
      <c r="I689" s="56" t="s">
        <v>4412</v>
      </c>
      <c r="J689" s="57" t="s">
        <v>41</v>
      </c>
      <c r="K689" s="58" t="s">
        <v>4413</v>
      </c>
      <c r="L689" s="3" t="str">
        <f>VLOOKUP(DataExtract[[#This Row],[Technician]],'Technician List'!$A:$B,2,FALSE)</f>
        <v>Mandi, Joe</v>
      </c>
      <c r="M689" s="59">
        <f>DATEVALUE(TEXT(DataExtract[[#This Row],[Completed Time]], "MM/DD/YYYY"))</f>
        <v>45705</v>
      </c>
      <c r="N689" s="60">
        <f t="shared" ca="1" si="11"/>
        <v>9.3549483026523772E-2</v>
      </c>
      <c r="O689" s="60">
        <f ca="1">COUNTIFS(DataExtract[Technician],DataExtract[[#This Row],[Technician]], DataExtract[Random], "&lt;="&amp;DataExtract[[#This Row],[Random]])</f>
        <v>3</v>
      </c>
    </row>
    <row r="690" spans="1:15" ht="26.45">
      <c r="A690" s="51" t="s">
        <v>4414</v>
      </c>
      <c r="B690" s="52" t="s">
        <v>4415</v>
      </c>
      <c r="C690" s="53" t="s">
        <v>4416</v>
      </c>
      <c r="D690" s="54" t="s">
        <v>47</v>
      </c>
      <c r="E690" s="55" t="s">
        <v>577</v>
      </c>
      <c r="F690" s="56" t="s">
        <v>4417</v>
      </c>
      <c r="G690" s="56" t="s">
        <v>4418</v>
      </c>
      <c r="H690" s="56" t="s">
        <v>52</v>
      </c>
      <c r="I690" s="56" t="s">
        <v>4419</v>
      </c>
      <c r="J690" s="57" t="s">
        <v>52</v>
      </c>
      <c r="K690" s="58" t="s">
        <v>4420</v>
      </c>
      <c r="L690" s="3" t="str">
        <f>VLOOKUP(DataExtract[[#This Row],[Technician]],'Technician List'!$A:$B,2,FALSE)</f>
        <v>C M, Saravanan</v>
      </c>
      <c r="M690" s="59">
        <f>DATEVALUE(TEXT(DataExtract[[#This Row],[Completed Time]], "MM/DD/YYYY"))</f>
        <v>45692</v>
      </c>
      <c r="N690" s="60">
        <f t="shared" ca="1" si="11"/>
        <v>0.58538350424142294</v>
      </c>
      <c r="O690" s="60">
        <f ca="1">COUNTIFS(DataExtract[Technician],DataExtract[[#This Row],[Technician]], DataExtract[Random], "&lt;="&amp;DataExtract[[#This Row],[Random]])</f>
        <v>45</v>
      </c>
    </row>
    <row r="691" spans="1:15" ht="26.45">
      <c r="A691" s="51" t="s">
        <v>4421</v>
      </c>
      <c r="B691" s="52" t="s">
        <v>4422</v>
      </c>
      <c r="C691" s="53" t="s">
        <v>3693</v>
      </c>
      <c r="D691" s="54" t="s">
        <v>57</v>
      </c>
      <c r="E691" s="55" t="s">
        <v>708</v>
      </c>
      <c r="F691" s="56" t="s">
        <v>3009</v>
      </c>
      <c r="G691" s="56" t="s">
        <v>4423</v>
      </c>
      <c r="H691" s="56" t="s">
        <v>52</v>
      </c>
      <c r="I691" s="56" t="s">
        <v>4424</v>
      </c>
      <c r="J691" s="57" t="s">
        <v>52</v>
      </c>
      <c r="K691" s="58" t="s">
        <v>4425</v>
      </c>
      <c r="L691" s="3" t="str">
        <f>VLOOKUP(DataExtract[[#This Row],[Technician]],'Technician List'!$A:$B,2,FALSE)</f>
        <v>Smith, Sean</v>
      </c>
      <c r="M691" s="59">
        <f>DATEVALUE(TEXT(DataExtract[[#This Row],[Completed Time]], "MM/DD/YYYY"))</f>
        <v>45695</v>
      </c>
      <c r="N691" s="60">
        <f t="shared" ca="1" si="11"/>
        <v>0.5658011976206293</v>
      </c>
      <c r="O691" s="60">
        <f ca="1">COUNTIFS(DataExtract[Technician],DataExtract[[#This Row],[Technician]], DataExtract[Random], "&lt;="&amp;DataExtract[[#This Row],[Random]])</f>
        <v>27</v>
      </c>
    </row>
    <row r="692" spans="1:15" ht="26.45">
      <c r="A692" s="51" t="s">
        <v>4426</v>
      </c>
      <c r="B692" s="52" t="s">
        <v>4427</v>
      </c>
      <c r="C692" s="53" t="s">
        <v>4428</v>
      </c>
      <c r="D692" s="54" t="s">
        <v>47</v>
      </c>
      <c r="E692" s="55" t="s">
        <v>577</v>
      </c>
      <c r="F692" s="56" t="s">
        <v>4133</v>
      </c>
      <c r="G692" s="56" t="s">
        <v>4134</v>
      </c>
      <c r="H692" s="56" t="s">
        <v>52</v>
      </c>
      <c r="I692" s="56" t="s">
        <v>4429</v>
      </c>
      <c r="J692" s="57" t="s">
        <v>52</v>
      </c>
      <c r="K692" s="58" t="s">
        <v>4430</v>
      </c>
      <c r="L692" s="3" t="str">
        <f>VLOOKUP(DataExtract[[#This Row],[Technician]],'Technician List'!$A:$B,2,FALSE)</f>
        <v>C M, Saravanan</v>
      </c>
      <c r="M692" s="59">
        <f>DATEVALUE(TEXT(DataExtract[[#This Row],[Completed Time]], "MM/DD/YYYY"))</f>
        <v>45692</v>
      </c>
      <c r="N692" s="60">
        <f t="shared" ca="1" si="11"/>
        <v>0.31349679726668822</v>
      </c>
      <c r="O692" s="60">
        <f ca="1">COUNTIFS(DataExtract[Technician],DataExtract[[#This Row],[Technician]], DataExtract[Random], "&lt;="&amp;DataExtract[[#This Row],[Random]])</f>
        <v>20</v>
      </c>
    </row>
    <row r="693" spans="1:15" ht="26.45">
      <c r="A693" s="51" t="s">
        <v>4431</v>
      </c>
      <c r="B693" s="52" t="s">
        <v>4432</v>
      </c>
      <c r="C693" s="53" t="s">
        <v>3290</v>
      </c>
      <c r="D693" s="54" t="s">
        <v>47</v>
      </c>
      <c r="E693" s="55" t="s">
        <v>48</v>
      </c>
      <c r="F693" s="56" t="s">
        <v>4404</v>
      </c>
      <c r="G693" s="56" t="s">
        <v>4433</v>
      </c>
      <c r="H693" s="56" t="s">
        <v>52</v>
      </c>
      <c r="I693" s="56" t="s">
        <v>4434</v>
      </c>
      <c r="J693" s="57" t="s">
        <v>52</v>
      </c>
      <c r="K693" s="58" t="s">
        <v>4435</v>
      </c>
      <c r="L693" s="3" t="str">
        <f>VLOOKUP(DataExtract[[#This Row],[Technician]],'Technician List'!$A:$B,2,FALSE)</f>
        <v>C M, Saravanan</v>
      </c>
      <c r="M693" s="59">
        <f>DATEVALUE(TEXT(DataExtract[[#This Row],[Completed Time]], "MM/DD/YYYY"))</f>
        <v>45694</v>
      </c>
      <c r="N693" s="60">
        <f t="shared" ca="1" si="11"/>
        <v>0.57645601504993715</v>
      </c>
      <c r="O693" s="60">
        <f ca="1">COUNTIFS(DataExtract[Technician],DataExtract[[#This Row],[Technician]], DataExtract[Random], "&lt;="&amp;DataExtract[[#This Row],[Random]])</f>
        <v>45</v>
      </c>
    </row>
    <row r="694" spans="1:15" ht="26.45">
      <c r="A694" s="51" t="s">
        <v>4436</v>
      </c>
      <c r="B694" s="52" t="s">
        <v>4437</v>
      </c>
      <c r="C694" s="53" t="s">
        <v>4438</v>
      </c>
      <c r="D694" s="54" t="s">
        <v>47</v>
      </c>
      <c r="E694" s="55" t="s">
        <v>3584</v>
      </c>
      <c r="F694" s="56" t="s">
        <v>4439</v>
      </c>
      <c r="G694" s="56" t="s">
        <v>4440</v>
      </c>
      <c r="H694" s="56" t="s">
        <v>52</v>
      </c>
      <c r="I694" s="56" t="s">
        <v>4441</v>
      </c>
      <c r="J694" s="57" t="s">
        <v>52</v>
      </c>
      <c r="K694" s="58" t="s">
        <v>4442</v>
      </c>
      <c r="L694" s="3" t="str">
        <f>VLOOKUP(DataExtract[[#This Row],[Technician]],'Technician List'!$A:$B,2,FALSE)</f>
        <v>C M, Saravanan</v>
      </c>
      <c r="M694" s="59">
        <f>DATEVALUE(TEXT(DataExtract[[#This Row],[Completed Time]], "MM/DD/YYYY"))</f>
        <v>45693</v>
      </c>
      <c r="N694" s="60">
        <f t="shared" ca="1" si="11"/>
        <v>0.23198738660512874</v>
      </c>
      <c r="O694" s="60">
        <f ca="1">COUNTIFS(DataExtract[Technician],DataExtract[[#This Row],[Technician]], DataExtract[Random], "&lt;="&amp;DataExtract[[#This Row],[Random]])</f>
        <v>13</v>
      </c>
    </row>
    <row r="695" spans="1:15" ht="26.45">
      <c r="A695" s="51" t="s">
        <v>4443</v>
      </c>
      <c r="B695" s="52" t="s">
        <v>4444</v>
      </c>
      <c r="C695" s="53" t="s">
        <v>2361</v>
      </c>
      <c r="D695" s="54" t="s">
        <v>47</v>
      </c>
      <c r="E695" s="55" t="s">
        <v>1002</v>
      </c>
      <c r="F695" s="56" t="s">
        <v>4445</v>
      </c>
      <c r="G695" s="56" t="s">
        <v>4446</v>
      </c>
      <c r="H695" s="56" t="s">
        <v>52</v>
      </c>
      <c r="I695" s="56" t="s">
        <v>4447</v>
      </c>
      <c r="J695" s="57" t="s">
        <v>52</v>
      </c>
      <c r="K695" s="58" t="s">
        <v>3223</v>
      </c>
      <c r="L695" s="3" t="str">
        <f>VLOOKUP(DataExtract[[#This Row],[Technician]],'Technician List'!$A:$B,2,FALSE)</f>
        <v>Sinha, Mahesh</v>
      </c>
      <c r="M695" s="59">
        <f>DATEVALUE(TEXT(DataExtract[[#This Row],[Completed Time]], "MM/DD/YYYY"))</f>
        <v>45692</v>
      </c>
      <c r="N695" s="60">
        <f t="shared" ca="1" si="11"/>
        <v>0.68074402057428229</v>
      </c>
      <c r="O695" s="60">
        <f ca="1">COUNTIFS(DataExtract[Technician],DataExtract[[#This Row],[Technician]], DataExtract[Random], "&lt;="&amp;DataExtract[[#This Row],[Random]])</f>
        <v>107</v>
      </c>
    </row>
    <row r="696" spans="1:15" ht="26.45">
      <c r="A696" s="51" t="s">
        <v>4448</v>
      </c>
      <c r="B696" s="52" t="s">
        <v>4449</v>
      </c>
      <c r="C696" s="53" t="s">
        <v>3195</v>
      </c>
      <c r="D696" s="54" t="s">
        <v>57</v>
      </c>
      <c r="E696" s="55" t="s">
        <v>391</v>
      </c>
      <c r="F696" s="56" t="s">
        <v>3492</v>
      </c>
      <c r="G696" s="56" t="s">
        <v>4450</v>
      </c>
      <c r="H696" s="56" t="s">
        <v>52</v>
      </c>
      <c r="I696" s="56" t="s">
        <v>4451</v>
      </c>
      <c r="J696" s="57" t="s">
        <v>52</v>
      </c>
      <c r="K696" s="58" t="s">
        <v>4452</v>
      </c>
      <c r="L696" s="3" t="str">
        <f>VLOOKUP(DataExtract[[#This Row],[Technician]],'Technician List'!$A:$B,2,FALSE)</f>
        <v>Sanjuan, Sonja</v>
      </c>
      <c r="M696" s="59">
        <f>DATEVALUE(TEXT(DataExtract[[#This Row],[Completed Time]], "MM/DD/YYYY"))</f>
        <v>45702</v>
      </c>
      <c r="N696" s="60">
        <f t="shared" ca="1" si="11"/>
        <v>0.1184374697560987</v>
      </c>
      <c r="O696" s="60">
        <f ca="1">COUNTIFS(DataExtract[Technician],DataExtract[[#This Row],[Technician]], DataExtract[Random], "&lt;="&amp;DataExtract[[#This Row],[Random]])</f>
        <v>17</v>
      </c>
    </row>
    <row r="697" spans="1:15" ht="26.45">
      <c r="A697" s="51" t="s">
        <v>4453</v>
      </c>
      <c r="B697" s="52" t="s">
        <v>4454</v>
      </c>
      <c r="C697" s="53" t="s">
        <v>4455</v>
      </c>
      <c r="D697" s="54" t="s">
        <v>47</v>
      </c>
      <c r="E697" s="55" t="s">
        <v>1291</v>
      </c>
      <c r="F697" s="56" t="s">
        <v>3326</v>
      </c>
      <c r="G697" s="56" t="s">
        <v>4456</v>
      </c>
      <c r="H697" s="56" t="s">
        <v>52</v>
      </c>
      <c r="I697" s="56" t="s">
        <v>4457</v>
      </c>
      <c r="J697" s="57" t="s">
        <v>52</v>
      </c>
      <c r="K697" s="58" t="s">
        <v>4458</v>
      </c>
      <c r="L697" s="3" t="str">
        <f>VLOOKUP(DataExtract[[#This Row],[Technician]],'Technician List'!$A:$B,2,FALSE)</f>
        <v>C M, Saravanan</v>
      </c>
      <c r="M697" s="59">
        <f>DATEVALUE(TEXT(DataExtract[[#This Row],[Completed Time]], "MM/DD/YYYY"))</f>
        <v>45692</v>
      </c>
      <c r="N697" s="60">
        <f t="shared" ca="1" si="11"/>
        <v>0.59303433590446819</v>
      </c>
      <c r="O697" s="60">
        <f ca="1">COUNTIFS(DataExtract[Technician],DataExtract[[#This Row],[Technician]], DataExtract[Random], "&lt;="&amp;DataExtract[[#This Row],[Random]])</f>
        <v>75</v>
      </c>
    </row>
    <row r="698" spans="1:15" ht="26.45">
      <c r="A698" s="51" t="s">
        <v>4459</v>
      </c>
      <c r="B698" s="52" t="s">
        <v>4460</v>
      </c>
      <c r="C698" s="53" t="s">
        <v>4461</v>
      </c>
      <c r="D698" s="54" t="s">
        <v>47</v>
      </c>
      <c r="E698" s="55" t="s">
        <v>708</v>
      </c>
      <c r="F698" s="56" t="s">
        <v>3414</v>
      </c>
      <c r="G698" s="56" t="s">
        <v>4462</v>
      </c>
      <c r="H698" s="56" t="s">
        <v>41</v>
      </c>
      <c r="I698" s="56" t="s">
        <v>4463</v>
      </c>
      <c r="J698" s="57" t="s">
        <v>52</v>
      </c>
      <c r="K698" s="58" t="s">
        <v>4464</v>
      </c>
      <c r="L698" s="3" t="str">
        <f>VLOOKUP(DataExtract[[#This Row],[Technician]],'Technician List'!$A:$B,2,FALSE)</f>
        <v>Smith, Sean</v>
      </c>
      <c r="M698" s="59">
        <f>DATEVALUE(TEXT(DataExtract[[#This Row],[Completed Time]], "MM/DD/YYYY"))</f>
        <v>45693</v>
      </c>
      <c r="N698" s="60">
        <f t="shared" ca="1" si="11"/>
        <v>0.25949572128928722</v>
      </c>
      <c r="O698" s="60">
        <f ca="1">COUNTIFS(DataExtract[Technician],DataExtract[[#This Row],[Technician]], DataExtract[Random], "&lt;="&amp;DataExtract[[#This Row],[Random]])</f>
        <v>7</v>
      </c>
    </row>
    <row r="699" spans="1:15" ht="26.45">
      <c r="A699" s="51" t="s">
        <v>4465</v>
      </c>
      <c r="B699" s="52" t="s">
        <v>4466</v>
      </c>
      <c r="C699" s="53" t="s">
        <v>4467</v>
      </c>
      <c r="D699" s="54" t="s">
        <v>47</v>
      </c>
      <c r="E699" s="55" t="s">
        <v>2121</v>
      </c>
      <c r="F699" s="56" t="s">
        <v>4468</v>
      </c>
      <c r="G699" s="56" t="s">
        <v>4469</v>
      </c>
      <c r="H699" s="56" t="s">
        <v>52</v>
      </c>
      <c r="I699" s="56" t="s">
        <v>4470</v>
      </c>
      <c r="J699" s="57" t="s">
        <v>52</v>
      </c>
      <c r="K699" s="58" t="s">
        <v>4471</v>
      </c>
      <c r="L699" s="3" t="str">
        <f>VLOOKUP(DataExtract[[#This Row],[Technician]],'Technician List'!$A:$B,2,FALSE)</f>
        <v>C M, Saravanan</v>
      </c>
      <c r="M699" s="59">
        <f>DATEVALUE(TEXT(DataExtract[[#This Row],[Completed Time]], "MM/DD/YYYY"))</f>
        <v>45692</v>
      </c>
      <c r="N699" s="60">
        <f t="shared" ca="1" si="11"/>
        <v>8.4328467743073343E-3</v>
      </c>
      <c r="O699" s="60">
        <f ca="1">COUNTIFS(DataExtract[Technician],DataExtract[[#This Row],[Technician]], DataExtract[Random], "&lt;="&amp;DataExtract[[#This Row],[Random]])</f>
        <v>2</v>
      </c>
    </row>
    <row r="700" spans="1:15" ht="26.45">
      <c r="A700" s="51" t="s">
        <v>4472</v>
      </c>
      <c r="B700" s="52" t="s">
        <v>4473</v>
      </c>
      <c r="C700" s="53" t="s">
        <v>4461</v>
      </c>
      <c r="D700" s="54" t="s">
        <v>47</v>
      </c>
      <c r="E700" s="55" t="s">
        <v>2178</v>
      </c>
      <c r="F700" s="56" t="s">
        <v>3873</v>
      </c>
      <c r="G700" s="56" t="s">
        <v>3874</v>
      </c>
      <c r="H700" s="56" t="s">
        <v>52</v>
      </c>
      <c r="I700" s="56" t="s">
        <v>3875</v>
      </c>
      <c r="J700" s="57" t="s">
        <v>52</v>
      </c>
      <c r="K700" s="58" t="s">
        <v>4474</v>
      </c>
      <c r="L700" s="3" t="str">
        <f>VLOOKUP(DataExtract[[#This Row],[Technician]],'Technician List'!$A:$B,2,FALSE)</f>
        <v>C M, Saravanan</v>
      </c>
      <c r="M700" s="59">
        <f>DATEVALUE(TEXT(DataExtract[[#This Row],[Completed Time]], "MM/DD/YYYY"))</f>
        <v>45692</v>
      </c>
      <c r="N700" s="60">
        <f t="shared" ca="1" si="11"/>
        <v>0.81735954186553816</v>
      </c>
      <c r="O700" s="60">
        <f ca="1">COUNTIFS(DataExtract[Technician],DataExtract[[#This Row],[Technician]], DataExtract[Random], "&lt;="&amp;DataExtract[[#This Row],[Random]])</f>
        <v>77</v>
      </c>
    </row>
    <row r="701" spans="1:15" ht="26.45">
      <c r="A701" s="51" t="s">
        <v>4475</v>
      </c>
      <c r="B701" s="52" t="s">
        <v>4476</v>
      </c>
      <c r="C701" s="53" t="s">
        <v>4477</v>
      </c>
      <c r="D701" s="54" t="s">
        <v>47</v>
      </c>
      <c r="E701" s="55" t="s">
        <v>406</v>
      </c>
      <c r="F701" s="56" t="s">
        <v>2174</v>
      </c>
      <c r="G701" s="56" t="s">
        <v>4478</v>
      </c>
      <c r="H701" s="56" t="s">
        <v>52</v>
      </c>
      <c r="I701" s="56" t="s">
        <v>4479</v>
      </c>
      <c r="J701" s="57" t="s">
        <v>52</v>
      </c>
      <c r="K701" s="58" t="s">
        <v>2174</v>
      </c>
      <c r="L701" s="3" t="str">
        <f>VLOOKUP(DataExtract[[#This Row],[Technician]],'Technician List'!$A:$B,2,FALSE)</f>
        <v>Baldwin, Sharon</v>
      </c>
      <c r="M701" s="59">
        <f>DATEVALUE(TEXT(DataExtract[[#This Row],[Completed Time]], "MM/DD/YYYY"))</f>
        <v>45692</v>
      </c>
      <c r="N701" s="60">
        <f t="shared" ca="1" si="11"/>
        <v>4.371639757326462E-2</v>
      </c>
      <c r="O701" s="60">
        <f ca="1">COUNTIFS(DataExtract[Technician],DataExtract[[#This Row],[Technician]], DataExtract[Random], "&lt;="&amp;DataExtract[[#This Row],[Random]])</f>
        <v>12</v>
      </c>
    </row>
    <row r="702" spans="1:15" ht="26.45">
      <c r="A702" s="51" t="s">
        <v>4480</v>
      </c>
      <c r="B702" s="52" t="s">
        <v>4481</v>
      </c>
      <c r="C702" s="53" t="s">
        <v>4482</v>
      </c>
      <c r="D702" s="54" t="s">
        <v>47</v>
      </c>
      <c r="E702" s="55" t="s">
        <v>406</v>
      </c>
      <c r="F702" s="56" t="s">
        <v>4483</v>
      </c>
      <c r="G702" s="56" t="s">
        <v>4484</v>
      </c>
      <c r="H702" s="56" t="s">
        <v>52</v>
      </c>
      <c r="I702" s="56" t="s">
        <v>4485</v>
      </c>
      <c r="J702" s="57" t="s">
        <v>52</v>
      </c>
      <c r="K702" s="58" t="s">
        <v>4483</v>
      </c>
      <c r="L702" s="3" t="str">
        <f>VLOOKUP(DataExtract[[#This Row],[Technician]],'Technician List'!$A:$B,2,FALSE)</f>
        <v>Baldwin, Sharon</v>
      </c>
      <c r="M702" s="59">
        <f>DATEVALUE(TEXT(DataExtract[[#This Row],[Completed Time]], "MM/DD/YYYY"))</f>
        <v>45692</v>
      </c>
      <c r="N702" s="60">
        <f t="shared" ca="1" si="11"/>
        <v>8.4455431126552072E-2</v>
      </c>
      <c r="O702" s="60">
        <f ca="1">COUNTIFS(DataExtract[Technician],DataExtract[[#This Row],[Technician]], DataExtract[Random], "&lt;="&amp;DataExtract[[#This Row],[Random]])</f>
        <v>20</v>
      </c>
    </row>
    <row r="703" spans="1:15" ht="39.6">
      <c r="A703" s="51" t="s">
        <v>4486</v>
      </c>
      <c r="B703" s="52" t="s">
        <v>4487</v>
      </c>
      <c r="C703" s="53" t="s">
        <v>406</v>
      </c>
      <c r="D703" s="54" t="s">
        <v>47</v>
      </c>
      <c r="E703" s="55" t="s">
        <v>406</v>
      </c>
      <c r="F703" s="56" t="s">
        <v>3671</v>
      </c>
      <c r="G703" s="56" t="s">
        <v>4488</v>
      </c>
      <c r="H703" s="56" t="s">
        <v>52</v>
      </c>
      <c r="I703" s="56" t="s">
        <v>4489</v>
      </c>
      <c r="J703" s="57" t="s">
        <v>52</v>
      </c>
      <c r="K703" s="58" t="s">
        <v>4490</v>
      </c>
      <c r="L703" s="3" t="str">
        <f>VLOOKUP(DataExtract[[#This Row],[Technician]],'Technician List'!$A:$B,2,FALSE)</f>
        <v>Baldwin, Sharon</v>
      </c>
      <c r="M703" s="59">
        <f>DATEVALUE(TEXT(DataExtract[[#This Row],[Completed Time]], "MM/DD/YYYY"))</f>
        <v>45692</v>
      </c>
      <c r="N703" s="60">
        <f t="shared" ca="1" si="11"/>
        <v>0.43590568584019163</v>
      </c>
      <c r="O703" s="60">
        <f ca="1">COUNTIFS(DataExtract[Technician],DataExtract[[#This Row],[Technician]], DataExtract[Random], "&lt;="&amp;DataExtract[[#This Row],[Random]])</f>
        <v>52</v>
      </c>
    </row>
    <row r="704" spans="1:15" ht="39.6">
      <c r="A704" s="51" t="s">
        <v>4491</v>
      </c>
      <c r="B704" s="52" t="s">
        <v>4492</v>
      </c>
      <c r="C704" s="53" t="s">
        <v>4493</v>
      </c>
      <c r="D704" s="54" t="s">
        <v>47</v>
      </c>
      <c r="E704" s="55" t="s">
        <v>1132</v>
      </c>
      <c r="F704" s="56" t="s">
        <v>4494</v>
      </c>
      <c r="G704" s="56" t="s">
        <v>4495</v>
      </c>
      <c r="H704" s="56" t="s">
        <v>52</v>
      </c>
      <c r="I704" s="56" t="s">
        <v>4496</v>
      </c>
      <c r="J704" s="57" t="s">
        <v>52</v>
      </c>
      <c r="K704" s="58" t="s">
        <v>4497</v>
      </c>
      <c r="L704" s="3" t="str">
        <f>VLOOKUP(DataExtract[[#This Row],[Technician]],'Technician List'!$A:$B,2,FALSE)</f>
        <v>Smith, Sean</v>
      </c>
      <c r="M704" s="59">
        <f>DATEVALUE(TEXT(DataExtract[[#This Row],[Completed Time]], "MM/DD/YYYY"))</f>
        <v>45694</v>
      </c>
      <c r="N704" s="60">
        <f t="shared" ca="1" si="11"/>
        <v>0.98156671856625077</v>
      </c>
      <c r="O704" s="60">
        <f ca="1">COUNTIFS(DataExtract[Technician],DataExtract[[#This Row],[Technician]], DataExtract[Random], "&lt;="&amp;DataExtract[[#This Row],[Random]])</f>
        <v>40</v>
      </c>
    </row>
    <row r="705" spans="1:15" ht="26.45">
      <c r="A705" s="51" t="s">
        <v>4498</v>
      </c>
      <c r="B705" s="52" t="s">
        <v>4499</v>
      </c>
      <c r="C705" s="53" t="s">
        <v>4461</v>
      </c>
      <c r="D705" s="54" t="s">
        <v>47</v>
      </c>
      <c r="E705" s="55" t="s">
        <v>684</v>
      </c>
      <c r="F705" s="56" t="s">
        <v>4500</v>
      </c>
      <c r="G705" s="56" t="s">
        <v>4501</v>
      </c>
      <c r="H705" s="56" t="s">
        <v>52</v>
      </c>
      <c r="I705" s="56" t="s">
        <v>4502</v>
      </c>
      <c r="J705" s="57" t="s">
        <v>52</v>
      </c>
      <c r="K705" s="58" t="s">
        <v>4503</v>
      </c>
      <c r="L705" s="3" t="str">
        <f>VLOOKUP(DataExtract[[#This Row],[Technician]],'Technician List'!$A:$B,2,FALSE)</f>
        <v>C M, Saravanan</v>
      </c>
      <c r="M705" s="59">
        <f>DATEVALUE(TEXT(DataExtract[[#This Row],[Completed Time]], "MM/DD/YYYY"))</f>
        <v>45694</v>
      </c>
      <c r="N705" s="60">
        <f t="shared" ca="1" si="11"/>
        <v>0.68620410474077265</v>
      </c>
      <c r="O705" s="60">
        <f ca="1">COUNTIFS(DataExtract[Technician],DataExtract[[#This Row],[Technician]], DataExtract[Random], "&lt;="&amp;DataExtract[[#This Row],[Random]])</f>
        <v>36</v>
      </c>
    </row>
    <row r="706" spans="1:15" ht="26.45">
      <c r="A706" s="51" t="s">
        <v>4504</v>
      </c>
      <c r="B706" s="52" t="s">
        <v>4505</v>
      </c>
      <c r="C706" s="53" t="s">
        <v>4506</v>
      </c>
      <c r="D706" s="54" t="s">
        <v>1787</v>
      </c>
      <c r="E706" s="55" t="s">
        <v>1350</v>
      </c>
      <c r="F706" s="56" t="s">
        <v>4507</v>
      </c>
      <c r="G706" s="56" t="s">
        <v>2371</v>
      </c>
      <c r="H706" s="56" t="s">
        <v>52</v>
      </c>
      <c r="I706" s="56" t="s">
        <v>4508</v>
      </c>
      <c r="J706" s="57" t="s">
        <v>52</v>
      </c>
      <c r="K706" s="58" t="s">
        <v>4509</v>
      </c>
      <c r="L706" s="3" t="str">
        <f>VLOOKUP(DataExtract[[#This Row],[Technician]],'Technician List'!$A:$B,2,FALSE)</f>
        <v>Paul, Kimberly</v>
      </c>
      <c r="M706" s="59">
        <f>DATEVALUE(TEXT(DataExtract[[#This Row],[Completed Time]], "MM/DD/YYYY"))</f>
        <v>45693</v>
      </c>
      <c r="N706" s="60">
        <f t="shared" ca="1" si="11"/>
        <v>0.97386928142828189</v>
      </c>
      <c r="O706" s="60">
        <f ca="1">COUNTIFS(DataExtract[Technician],DataExtract[[#This Row],[Technician]], DataExtract[Random], "&lt;="&amp;DataExtract[[#This Row],[Random]])</f>
        <v>8</v>
      </c>
    </row>
    <row r="707" spans="1:15" ht="26.45">
      <c r="A707" s="51" t="s">
        <v>4510</v>
      </c>
      <c r="B707" s="52" t="s">
        <v>4511</v>
      </c>
      <c r="C707" s="53" t="s">
        <v>4512</v>
      </c>
      <c r="D707" s="54" t="s">
        <v>47</v>
      </c>
      <c r="E707" s="55" t="s">
        <v>700</v>
      </c>
      <c r="F707" s="56" t="s">
        <v>4513</v>
      </c>
      <c r="G707" s="56" t="s">
        <v>4107</v>
      </c>
      <c r="H707" s="56" t="s">
        <v>52</v>
      </c>
      <c r="I707" s="56" t="s">
        <v>4514</v>
      </c>
      <c r="J707" s="57" t="s">
        <v>52</v>
      </c>
      <c r="K707" s="58" t="s">
        <v>4515</v>
      </c>
      <c r="L707" s="3" t="str">
        <f>VLOOKUP(DataExtract[[#This Row],[Technician]],'Technician List'!$A:$B,2,FALSE)</f>
        <v>C M, Saravanan</v>
      </c>
      <c r="M707" s="59">
        <f>DATEVALUE(TEXT(DataExtract[[#This Row],[Completed Time]], "MM/DD/YYYY"))</f>
        <v>45692</v>
      </c>
      <c r="N707" s="60">
        <f t="shared" ref="N707:N770" ca="1" si="12">RAND()</f>
        <v>0.64226005384991158</v>
      </c>
      <c r="O707" s="60">
        <f ca="1">COUNTIFS(DataExtract[Technician],DataExtract[[#This Row],[Technician]], DataExtract[Random], "&lt;="&amp;DataExtract[[#This Row],[Random]])</f>
        <v>73</v>
      </c>
    </row>
    <row r="708" spans="1:15" ht="26.45">
      <c r="A708" s="51" t="s">
        <v>3005</v>
      </c>
      <c r="B708" s="52" t="s">
        <v>4516</v>
      </c>
      <c r="C708" s="53" t="s">
        <v>4517</v>
      </c>
      <c r="D708" s="54" t="s">
        <v>47</v>
      </c>
      <c r="E708" s="55" t="s">
        <v>1437</v>
      </c>
      <c r="F708" s="56" t="s">
        <v>4518</v>
      </c>
      <c r="G708" s="56" t="s">
        <v>4519</v>
      </c>
      <c r="H708" s="56" t="s">
        <v>52</v>
      </c>
      <c r="I708" s="56" t="s">
        <v>4520</v>
      </c>
      <c r="J708" s="57" t="s">
        <v>52</v>
      </c>
      <c r="K708" s="58" t="s">
        <v>1312</v>
      </c>
      <c r="L708" s="3" t="str">
        <f>VLOOKUP(DataExtract[[#This Row],[Technician]],'Technician List'!$A:$B,2,FALSE)</f>
        <v>Sanjuan, Sonja</v>
      </c>
      <c r="M708" s="59">
        <f>DATEVALUE(TEXT(DataExtract[[#This Row],[Completed Time]], "MM/DD/YYYY"))</f>
        <v>45693</v>
      </c>
      <c r="N708" s="60">
        <f t="shared" ca="1" si="12"/>
        <v>0.18522240600480255</v>
      </c>
      <c r="O708" s="60">
        <f ca="1">COUNTIFS(DataExtract[Technician],DataExtract[[#This Row],[Technician]], DataExtract[Random], "&lt;="&amp;DataExtract[[#This Row],[Random]])</f>
        <v>5</v>
      </c>
    </row>
    <row r="709" spans="1:15" ht="26.45">
      <c r="A709" s="51" t="s">
        <v>4521</v>
      </c>
      <c r="B709" s="52" t="s">
        <v>4522</v>
      </c>
      <c r="C709" s="53" t="s">
        <v>4523</v>
      </c>
      <c r="D709" s="54" t="s">
        <v>47</v>
      </c>
      <c r="E709" s="55" t="s">
        <v>1049</v>
      </c>
      <c r="F709" s="56" t="s">
        <v>4524</v>
      </c>
      <c r="G709" s="56" t="s">
        <v>4525</v>
      </c>
      <c r="H709" s="56" t="s">
        <v>52</v>
      </c>
      <c r="I709" s="56" t="s">
        <v>4526</v>
      </c>
      <c r="J709" s="57" t="s">
        <v>52</v>
      </c>
      <c r="K709" s="58" t="s">
        <v>1826</v>
      </c>
      <c r="L709" s="3" t="str">
        <f>VLOOKUP(DataExtract[[#This Row],[Technician]],'Technician List'!$A:$B,2,FALSE)</f>
        <v>C M, Saravanan</v>
      </c>
      <c r="M709" s="59">
        <f>DATEVALUE(TEXT(DataExtract[[#This Row],[Completed Time]], "MM/DD/YYYY"))</f>
        <v>45694</v>
      </c>
      <c r="N709" s="60">
        <f t="shared" ca="1" si="12"/>
        <v>0.95586389168102825</v>
      </c>
      <c r="O709" s="60">
        <f ca="1">COUNTIFS(DataExtract[Technician],DataExtract[[#This Row],[Technician]], DataExtract[Random], "&lt;="&amp;DataExtract[[#This Row],[Random]])</f>
        <v>126</v>
      </c>
    </row>
    <row r="710" spans="1:15" ht="26.45">
      <c r="A710" s="51" t="s">
        <v>4527</v>
      </c>
      <c r="B710" s="52" t="s">
        <v>4528</v>
      </c>
      <c r="C710" s="53" t="s">
        <v>4529</v>
      </c>
      <c r="D710" s="54" t="s">
        <v>47</v>
      </c>
      <c r="E710" s="55" t="s">
        <v>48</v>
      </c>
      <c r="F710" s="56" t="s">
        <v>4530</v>
      </c>
      <c r="G710" s="56" t="s">
        <v>4531</v>
      </c>
      <c r="H710" s="56" t="s">
        <v>52</v>
      </c>
      <c r="I710" s="56" t="s">
        <v>4532</v>
      </c>
      <c r="J710" s="57" t="s">
        <v>52</v>
      </c>
      <c r="K710" s="58" t="s">
        <v>4468</v>
      </c>
      <c r="L710" s="3" t="str">
        <f>VLOOKUP(DataExtract[[#This Row],[Technician]],'Technician List'!$A:$B,2,FALSE)</f>
        <v>C M, Saravanan</v>
      </c>
      <c r="M710" s="59">
        <f>DATEVALUE(TEXT(DataExtract[[#This Row],[Completed Time]], "MM/DD/YYYY"))</f>
        <v>45692</v>
      </c>
      <c r="N710" s="60">
        <f t="shared" ca="1" si="12"/>
        <v>0.63533504161211785</v>
      </c>
      <c r="O710" s="60">
        <f ca="1">COUNTIFS(DataExtract[Technician],DataExtract[[#This Row],[Technician]], DataExtract[Random], "&lt;="&amp;DataExtract[[#This Row],[Random]])</f>
        <v>50</v>
      </c>
    </row>
    <row r="711" spans="1:15" ht="26.45">
      <c r="A711" s="51" t="s">
        <v>4533</v>
      </c>
      <c r="B711" s="52" t="s">
        <v>4534</v>
      </c>
      <c r="C711" s="53" t="s">
        <v>4535</v>
      </c>
      <c r="D711" s="54" t="s">
        <v>47</v>
      </c>
      <c r="E711" s="55" t="s">
        <v>1998</v>
      </c>
      <c r="F711" s="56" t="s">
        <v>4536</v>
      </c>
      <c r="G711" s="56" t="s">
        <v>4537</v>
      </c>
      <c r="H711" s="56" t="s">
        <v>52</v>
      </c>
      <c r="I711" s="56" t="s">
        <v>4538</v>
      </c>
      <c r="J711" s="57" t="s">
        <v>52</v>
      </c>
      <c r="K711" s="58" t="s">
        <v>4536</v>
      </c>
      <c r="L711" s="3" t="str">
        <f>VLOOKUP(DataExtract[[#This Row],[Technician]],'Technician List'!$A:$B,2,FALSE)</f>
        <v>Baldwin, Sharon</v>
      </c>
      <c r="M711" s="59">
        <f>DATEVALUE(TEXT(DataExtract[[#This Row],[Completed Time]], "MM/DD/YYYY"))</f>
        <v>45692</v>
      </c>
      <c r="N711" s="60">
        <f t="shared" ca="1" si="12"/>
        <v>0.48922966032503945</v>
      </c>
      <c r="O711" s="60">
        <f ca="1">COUNTIFS(DataExtract[Technician],DataExtract[[#This Row],[Technician]], DataExtract[Random], "&lt;="&amp;DataExtract[[#This Row],[Random]])</f>
        <v>26</v>
      </c>
    </row>
    <row r="712" spans="1:15" ht="26.45">
      <c r="A712" s="51" t="s">
        <v>4539</v>
      </c>
      <c r="B712" s="52" t="s">
        <v>4540</v>
      </c>
      <c r="C712" s="53" t="s">
        <v>4541</v>
      </c>
      <c r="D712" s="54" t="s">
        <v>47</v>
      </c>
      <c r="E712" s="55" t="s">
        <v>1291</v>
      </c>
      <c r="F712" s="56" t="s">
        <v>2639</v>
      </c>
      <c r="G712" s="56" t="s">
        <v>4542</v>
      </c>
      <c r="H712" s="56" t="s">
        <v>52</v>
      </c>
      <c r="I712" s="56" t="s">
        <v>4543</v>
      </c>
      <c r="J712" s="57" t="s">
        <v>52</v>
      </c>
      <c r="K712" s="58" t="s">
        <v>2931</v>
      </c>
      <c r="L712" s="3" t="str">
        <f>VLOOKUP(DataExtract[[#This Row],[Technician]],'Technician List'!$A:$B,2,FALSE)</f>
        <v>C M, Saravanan</v>
      </c>
      <c r="M712" s="59">
        <f>DATEVALUE(TEXT(DataExtract[[#This Row],[Completed Time]], "MM/DD/YYYY"))</f>
        <v>45692</v>
      </c>
      <c r="N712" s="60">
        <f t="shared" ca="1" si="12"/>
        <v>0.96659901407439142</v>
      </c>
      <c r="O712" s="60">
        <f ca="1">COUNTIFS(DataExtract[Technician],DataExtract[[#This Row],[Technician]], DataExtract[Random], "&lt;="&amp;DataExtract[[#This Row],[Random]])</f>
        <v>119</v>
      </c>
    </row>
    <row r="713" spans="1:15" ht="26.45">
      <c r="A713" s="51" t="s">
        <v>4544</v>
      </c>
      <c r="B713" s="52" t="s">
        <v>4545</v>
      </c>
      <c r="C713" s="53" t="s">
        <v>4546</v>
      </c>
      <c r="D713" s="54" t="s">
        <v>47</v>
      </c>
      <c r="E713" s="55" t="s">
        <v>2841</v>
      </c>
      <c r="F713" s="56" t="s">
        <v>2978</v>
      </c>
      <c r="G713" s="56" t="s">
        <v>4547</v>
      </c>
      <c r="H713" s="56" t="s">
        <v>52</v>
      </c>
      <c r="I713" s="56" t="s">
        <v>4548</v>
      </c>
      <c r="J713" s="57" t="s">
        <v>52</v>
      </c>
      <c r="K713" s="58" t="s">
        <v>3041</v>
      </c>
      <c r="L713" s="3" t="str">
        <f>VLOOKUP(DataExtract[[#This Row],[Technician]],'Technician List'!$A:$B,2,FALSE)</f>
        <v>Smith, Sean</v>
      </c>
      <c r="M713" s="59">
        <f>DATEVALUE(TEXT(DataExtract[[#This Row],[Completed Time]], "MM/DD/YYYY"))</f>
        <v>45692</v>
      </c>
      <c r="N713" s="60">
        <f t="shared" ca="1" si="12"/>
        <v>0.20315522414353049</v>
      </c>
      <c r="O713" s="60">
        <f ca="1">COUNTIFS(DataExtract[Technician],DataExtract[[#This Row],[Technician]], DataExtract[Random], "&lt;="&amp;DataExtract[[#This Row],[Random]])</f>
        <v>18</v>
      </c>
    </row>
    <row r="714" spans="1:15" ht="26.45">
      <c r="A714" s="51" t="s">
        <v>2748</v>
      </c>
      <c r="B714" s="52" t="s">
        <v>4549</v>
      </c>
      <c r="C714" s="53" t="s">
        <v>4550</v>
      </c>
      <c r="D714" s="54" t="s">
        <v>47</v>
      </c>
      <c r="E714" s="55" t="s">
        <v>2121</v>
      </c>
      <c r="F714" s="56" t="s">
        <v>949</v>
      </c>
      <c r="G714" s="56" t="s">
        <v>4551</v>
      </c>
      <c r="H714" s="56" t="s">
        <v>52</v>
      </c>
      <c r="I714" s="56" t="s">
        <v>4552</v>
      </c>
      <c r="J714" s="57" t="s">
        <v>52</v>
      </c>
      <c r="K714" s="58" t="s">
        <v>3671</v>
      </c>
      <c r="L714" s="3" t="str">
        <f>VLOOKUP(DataExtract[[#This Row],[Technician]],'Technician List'!$A:$B,2,FALSE)</f>
        <v>C M, Saravanan</v>
      </c>
      <c r="M714" s="59">
        <f>DATEVALUE(TEXT(DataExtract[[#This Row],[Completed Time]], "MM/DD/YYYY"))</f>
        <v>45692</v>
      </c>
      <c r="N714" s="60">
        <f t="shared" ca="1" si="12"/>
        <v>0.41898721559401608</v>
      </c>
      <c r="O714" s="60">
        <f ca="1">COUNTIFS(DataExtract[Technician],DataExtract[[#This Row],[Technician]], DataExtract[Random], "&lt;="&amp;DataExtract[[#This Row],[Random]])</f>
        <v>35</v>
      </c>
    </row>
    <row r="715" spans="1:15" ht="26.45">
      <c r="A715" s="51" t="s">
        <v>4553</v>
      </c>
      <c r="B715" s="52" t="s">
        <v>4554</v>
      </c>
      <c r="C715" s="53" t="s">
        <v>3113</v>
      </c>
      <c r="D715" s="54" t="s">
        <v>47</v>
      </c>
      <c r="E715" s="55" t="s">
        <v>2121</v>
      </c>
      <c r="F715" s="56" t="s">
        <v>949</v>
      </c>
      <c r="G715" s="56" t="s">
        <v>4551</v>
      </c>
      <c r="H715" s="56" t="s">
        <v>52</v>
      </c>
      <c r="I715" s="56" t="s">
        <v>4552</v>
      </c>
      <c r="J715" s="57" t="s">
        <v>52</v>
      </c>
      <c r="K715" s="58" t="s">
        <v>3991</v>
      </c>
      <c r="L715" s="3" t="str">
        <f>VLOOKUP(DataExtract[[#This Row],[Technician]],'Technician List'!$A:$B,2,FALSE)</f>
        <v>C M, Saravanan</v>
      </c>
      <c r="M715" s="59">
        <f>DATEVALUE(TEXT(DataExtract[[#This Row],[Completed Time]], "MM/DD/YYYY"))</f>
        <v>45692</v>
      </c>
      <c r="N715" s="60">
        <f t="shared" ca="1" si="12"/>
        <v>0.50008425202329587</v>
      </c>
      <c r="O715" s="60">
        <f ca="1">COUNTIFS(DataExtract[Technician],DataExtract[[#This Row],[Technician]], DataExtract[Random], "&lt;="&amp;DataExtract[[#This Row],[Random]])</f>
        <v>42</v>
      </c>
    </row>
    <row r="716" spans="1:15" ht="26.45">
      <c r="A716" s="51" t="s">
        <v>4555</v>
      </c>
      <c r="B716" s="52" t="s">
        <v>4556</v>
      </c>
      <c r="C716" s="53" t="s">
        <v>3113</v>
      </c>
      <c r="D716" s="54" t="s">
        <v>47</v>
      </c>
      <c r="E716" s="55" t="s">
        <v>2121</v>
      </c>
      <c r="F716" s="56" t="s">
        <v>4557</v>
      </c>
      <c r="G716" s="56" t="s">
        <v>4558</v>
      </c>
      <c r="H716" s="56" t="s">
        <v>52</v>
      </c>
      <c r="I716" s="56" t="s">
        <v>4559</v>
      </c>
      <c r="J716" s="57" t="s">
        <v>52</v>
      </c>
      <c r="K716" s="58" t="s">
        <v>2524</v>
      </c>
      <c r="L716" s="3" t="str">
        <f>VLOOKUP(DataExtract[[#This Row],[Technician]],'Technician List'!$A:$B,2,FALSE)</f>
        <v>C M, Saravanan</v>
      </c>
      <c r="M716" s="59">
        <f>DATEVALUE(TEXT(DataExtract[[#This Row],[Completed Time]], "MM/DD/YYYY"))</f>
        <v>45692</v>
      </c>
      <c r="N716" s="60">
        <f t="shared" ca="1" si="12"/>
        <v>0.95382327181201965</v>
      </c>
      <c r="O716" s="60">
        <f ca="1">COUNTIFS(DataExtract[Technician],DataExtract[[#This Row],[Technician]], DataExtract[Random], "&lt;="&amp;DataExtract[[#This Row],[Random]])</f>
        <v>91</v>
      </c>
    </row>
    <row r="717" spans="1:15" ht="26.45">
      <c r="A717" s="51" t="s">
        <v>4560</v>
      </c>
      <c r="B717" s="52" t="s">
        <v>4561</v>
      </c>
      <c r="C717" s="53" t="s">
        <v>4562</v>
      </c>
      <c r="D717" s="54" t="s">
        <v>47</v>
      </c>
      <c r="E717" s="55" t="s">
        <v>577</v>
      </c>
      <c r="F717" s="56" t="s">
        <v>3447</v>
      </c>
      <c r="G717" s="56" t="s">
        <v>4563</v>
      </c>
      <c r="H717" s="56" t="s">
        <v>52</v>
      </c>
      <c r="I717" s="56" t="s">
        <v>4564</v>
      </c>
      <c r="J717" s="57" t="s">
        <v>52</v>
      </c>
      <c r="K717" s="58" t="s">
        <v>1811</v>
      </c>
      <c r="L717" s="3" t="str">
        <f>VLOOKUP(DataExtract[[#This Row],[Technician]],'Technician List'!$A:$B,2,FALSE)</f>
        <v>C M, Saravanan</v>
      </c>
      <c r="M717" s="59">
        <f>DATEVALUE(TEXT(DataExtract[[#This Row],[Completed Time]], "MM/DD/YYYY"))</f>
        <v>45692</v>
      </c>
      <c r="N717" s="60">
        <f t="shared" ca="1" si="12"/>
        <v>0.3691048077185981</v>
      </c>
      <c r="O717" s="60">
        <f ca="1">COUNTIFS(DataExtract[Technician],DataExtract[[#This Row],[Technician]], DataExtract[Random], "&lt;="&amp;DataExtract[[#This Row],[Random]])</f>
        <v>24</v>
      </c>
    </row>
    <row r="718" spans="1:15" ht="26.45">
      <c r="A718" s="51" t="s">
        <v>4565</v>
      </c>
      <c r="B718" s="52" t="s">
        <v>4566</v>
      </c>
      <c r="C718" s="53" t="s">
        <v>1906</v>
      </c>
      <c r="D718" s="54" t="s">
        <v>47</v>
      </c>
      <c r="E718" s="55" t="s">
        <v>2178</v>
      </c>
      <c r="F718" s="56" t="s">
        <v>4567</v>
      </c>
      <c r="G718" s="56" t="s">
        <v>4568</v>
      </c>
      <c r="H718" s="56" t="s">
        <v>52</v>
      </c>
      <c r="I718" s="56" t="s">
        <v>4569</v>
      </c>
      <c r="J718" s="57" t="s">
        <v>52</v>
      </c>
      <c r="K718" s="58" t="s">
        <v>2536</v>
      </c>
      <c r="L718" s="3" t="str">
        <f>VLOOKUP(DataExtract[[#This Row],[Technician]],'Technician List'!$A:$B,2,FALSE)</f>
        <v>C M, Saravanan</v>
      </c>
      <c r="M718" s="59">
        <f>DATEVALUE(TEXT(DataExtract[[#This Row],[Completed Time]], "MM/DD/YYYY"))</f>
        <v>45692</v>
      </c>
      <c r="N718" s="60">
        <f t="shared" ca="1" si="12"/>
        <v>0.79820187023451605</v>
      </c>
      <c r="O718" s="60">
        <f ca="1">COUNTIFS(DataExtract[Technician],DataExtract[[#This Row],[Technician]], DataExtract[Random], "&lt;="&amp;DataExtract[[#This Row],[Random]])</f>
        <v>74</v>
      </c>
    </row>
    <row r="719" spans="1:15" ht="26.45">
      <c r="A719" s="51" t="s">
        <v>4362</v>
      </c>
      <c r="B719" s="52" t="s">
        <v>4570</v>
      </c>
      <c r="C719" s="53" t="s">
        <v>4571</v>
      </c>
      <c r="D719" s="54" t="s">
        <v>57</v>
      </c>
      <c r="E719" s="55" t="s">
        <v>708</v>
      </c>
      <c r="F719" s="56" t="s">
        <v>4572</v>
      </c>
      <c r="G719" s="56" t="s">
        <v>4573</v>
      </c>
      <c r="H719" s="56" t="s">
        <v>52</v>
      </c>
      <c r="I719" s="56" t="s">
        <v>4574</v>
      </c>
      <c r="J719" s="57" t="s">
        <v>52</v>
      </c>
      <c r="K719" s="58" t="s">
        <v>4575</v>
      </c>
      <c r="L719" s="3" t="str">
        <f>VLOOKUP(DataExtract[[#This Row],[Technician]],'Technician List'!$A:$B,2,FALSE)</f>
        <v>Smith, Sean</v>
      </c>
      <c r="M719" s="59">
        <f>DATEVALUE(TEXT(DataExtract[[#This Row],[Completed Time]], "MM/DD/YYYY"))</f>
        <v>45693</v>
      </c>
      <c r="N719" s="60">
        <f t="shared" ca="1" si="12"/>
        <v>0.6575860230989502</v>
      </c>
      <c r="O719" s="60">
        <f ca="1">COUNTIFS(DataExtract[Technician],DataExtract[[#This Row],[Technician]], DataExtract[Random], "&lt;="&amp;DataExtract[[#This Row],[Random]])</f>
        <v>29</v>
      </c>
    </row>
    <row r="720" spans="1:15" ht="26.45">
      <c r="A720" s="51" t="s">
        <v>4576</v>
      </c>
      <c r="B720" s="52" t="s">
        <v>4577</v>
      </c>
      <c r="C720" s="53" t="s">
        <v>4578</v>
      </c>
      <c r="D720" s="54" t="s">
        <v>47</v>
      </c>
      <c r="E720" s="55" t="s">
        <v>1049</v>
      </c>
      <c r="F720" s="56" t="s">
        <v>4579</v>
      </c>
      <c r="G720" s="56" t="s">
        <v>4580</v>
      </c>
      <c r="H720" s="56" t="s">
        <v>52</v>
      </c>
      <c r="I720" s="56" t="s">
        <v>4581</v>
      </c>
      <c r="J720" s="57" t="s">
        <v>52</v>
      </c>
      <c r="K720" s="58" t="s">
        <v>4582</v>
      </c>
      <c r="L720" s="3" t="str">
        <f>VLOOKUP(DataExtract[[#This Row],[Technician]],'Technician List'!$A:$B,2,FALSE)</f>
        <v>C M, Saravanan</v>
      </c>
      <c r="M720" s="59">
        <f>DATEVALUE(TEXT(DataExtract[[#This Row],[Completed Time]], "MM/DD/YYYY"))</f>
        <v>45692</v>
      </c>
      <c r="N720" s="60">
        <f t="shared" ca="1" si="12"/>
        <v>0.49966422420562284</v>
      </c>
      <c r="O720" s="60">
        <f ca="1">COUNTIFS(DataExtract[Technician],DataExtract[[#This Row],[Technician]], DataExtract[Random], "&lt;="&amp;DataExtract[[#This Row],[Random]])</f>
        <v>66</v>
      </c>
    </row>
    <row r="721" spans="1:15" ht="39.6">
      <c r="A721" s="51" t="s">
        <v>4583</v>
      </c>
      <c r="B721" s="52" t="s">
        <v>4584</v>
      </c>
      <c r="C721" s="53" t="s">
        <v>4585</v>
      </c>
      <c r="D721" s="54" t="s">
        <v>57</v>
      </c>
      <c r="E721" s="55" t="s">
        <v>1132</v>
      </c>
      <c r="F721" s="56" t="s">
        <v>2009</v>
      </c>
      <c r="G721" s="56" t="s">
        <v>4586</v>
      </c>
      <c r="H721" s="56" t="s">
        <v>52</v>
      </c>
      <c r="I721" s="56" t="s">
        <v>4587</v>
      </c>
      <c r="J721" s="57" t="s">
        <v>52</v>
      </c>
      <c r="K721" s="58" t="s">
        <v>4588</v>
      </c>
      <c r="L721" s="3" t="str">
        <f>VLOOKUP(DataExtract[[#This Row],[Technician]],'Technician List'!$A:$B,2,FALSE)</f>
        <v>Smith, Sean</v>
      </c>
      <c r="M721" s="59">
        <f>DATEVALUE(TEXT(DataExtract[[#This Row],[Completed Time]], "MM/DD/YYYY"))</f>
        <v>45692</v>
      </c>
      <c r="N721" s="60">
        <f t="shared" ca="1" si="12"/>
        <v>0.48763911000190585</v>
      </c>
      <c r="O721" s="60">
        <f ca="1">COUNTIFS(DataExtract[Technician],DataExtract[[#This Row],[Technician]], DataExtract[Random], "&lt;="&amp;DataExtract[[#This Row],[Random]])</f>
        <v>14</v>
      </c>
    </row>
    <row r="722" spans="1:15" ht="26.45">
      <c r="A722" s="51" t="s">
        <v>4589</v>
      </c>
      <c r="B722" s="52" t="s">
        <v>4590</v>
      </c>
      <c r="C722" s="53" t="s">
        <v>4591</v>
      </c>
      <c r="D722" s="54" t="s">
        <v>57</v>
      </c>
      <c r="E722" s="55" t="s">
        <v>1132</v>
      </c>
      <c r="F722" s="56" t="s">
        <v>4223</v>
      </c>
      <c r="G722" s="56" t="s">
        <v>4592</v>
      </c>
      <c r="H722" s="56" t="s">
        <v>52</v>
      </c>
      <c r="I722" s="56" t="s">
        <v>4593</v>
      </c>
      <c r="J722" s="57" t="s">
        <v>52</v>
      </c>
      <c r="K722" s="58" t="s">
        <v>4594</v>
      </c>
      <c r="L722" s="3" t="str">
        <f>VLOOKUP(DataExtract[[#This Row],[Technician]],'Technician List'!$A:$B,2,FALSE)</f>
        <v>Smith, Sean</v>
      </c>
      <c r="M722" s="59">
        <f>DATEVALUE(TEXT(DataExtract[[#This Row],[Completed Time]], "MM/DD/YYYY"))</f>
        <v>45692</v>
      </c>
      <c r="N722" s="60">
        <f t="shared" ca="1" si="12"/>
        <v>0.63964443039523233</v>
      </c>
      <c r="O722" s="60">
        <f ca="1">COUNTIFS(DataExtract[Technician],DataExtract[[#This Row],[Technician]], DataExtract[Random], "&lt;="&amp;DataExtract[[#This Row],[Random]])</f>
        <v>22</v>
      </c>
    </row>
    <row r="723" spans="1:15" ht="26.45">
      <c r="A723" s="51" t="s">
        <v>4595</v>
      </c>
      <c r="B723" s="52" t="s">
        <v>4596</v>
      </c>
      <c r="C723" s="53" t="s">
        <v>4597</v>
      </c>
      <c r="D723" s="54" t="s">
        <v>47</v>
      </c>
      <c r="E723" s="55" t="s">
        <v>700</v>
      </c>
      <c r="F723" s="56" t="s">
        <v>4598</v>
      </c>
      <c r="G723" s="56" t="s">
        <v>4490</v>
      </c>
      <c r="H723" s="56" t="s">
        <v>52</v>
      </c>
      <c r="I723" s="56" t="s">
        <v>4599</v>
      </c>
      <c r="J723" s="57" t="s">
        <v>52</v>
      </c>
      <c r="K723" s="58" t="s">
        <v>1812</v>
      </c>
      <c r="L723" s="3" t="str">
        <f>VLOOKUP(DataExtract[[#This Row],[Technician]],'Technician List'!$A:$B,2,FALSE)</f>
        <v>C M, Saravanan</v>
      </c>
      <c r="M723" s="59">
        <f>DATEVALUE(TEXT(DataExtract[[#This Row],[Completed Time]], "MM/DD/YYYY"))</f>
        <v>45692</v>
      </c>
      <c r="N723" s="60">
        <f t="shared" ca="1" si="12"/>
        <v>0.31427585785876599</v>
      </c>
      <c r="O723" s="60">
        <f ca="1">COUNTIFS(DataExtract[Technician],DataExtract[[#This Row],[Technician]], DataExtract[Random], "&lt;="&amp;DataExtract[[#This Row],[Random]])</f>
        <v>36</v>
      </c>
    </row>
    <row r="724" spans="1:15" ht="26.45">
      <c r="A724" s="51" t="s">
        <v>4600</v>
      </c>
      <c r="B724" s="52" t="s">
        <v>4601</v>
      </c>
      <c r="C724" s="53" t="s">
        <v>4602</v>
      </c>
      <c r="D724" s="54" t="s">
        <v>47</v>
      </c>
      <c r="E724" s="55" t="s">
        <v>406</v>
      </c>
      <c r="F724" s="56" t="s">
        <v>2575</v>
      </c>
      <c r="G724" s="56" t="s">
        <v>4603</v>
      </c>
      <c r="H724" s="56" t="s">
        <v>52</v>
      </c>
      <c r="I724" s="56" t="s">
        <v>4604</v>
      </c>
      <c r="J724" s="57" t="s">
        <v>52</v>
      </c>
      <c r="K724" s="58" t="s">
        <v>4605</v>
      </c>
      <c r="L724" s="3" t="str">
        <f>VLOOKUP(DataExtract[[#This Row],[Technician]],'Technician List'!$A:$B,2,FALSE)</f>
        <v>Baldwin, Sharon</v>
      </c>
      <c r="M724" s="59">
        <f>DATEVALUE(TEXT(DataExtract[[#This Row],[Completed Time]], "MM/DD/YYYY"))</f>
        <v>45692</v>
      </c>
      <c r="N724" s="60">
        <f t="shared" ca="1" si="12"/>
        <v>5.9397305784006926E-3</v>
      </c>
      <c r="O724" s="60">
        <f ca="1">COUNTIFS(DataExtract[Technician],DataExtract[[#This Row],[Technician]], DataExtract[Random], "&lt;="&amp;DataExtract[[#This Row],[Random]])</f>
        <v>3</v>
      </c>
    </row>
    <row r="725" spans="1:15" ht="26.45">
      <c r="A725" s="51" t="s">
        <v>4606</v>
      </c>
      <c r="B725" s="52" t="s">
        <v>4607</v>
      </c>
      <c r="C725" s="53" t="s">
        <v>4608</v>
      </c>
      <c r="D725" s="54" t="s">
        <v>47</v>
      </c>
      <c r="E725" s="55" t="s">
        <v>639</v>
      </c>
      <c r="F725" s="56" t="s">
        <v>4609</v>
      </c>
      <c r="G725" s="56" t="s">
        <v>4610</v>
      </c>
      <c r="H725" s="56" t="s">
        <v>52</v>
      </c>
      <c r="I725" s="56" t="s">
        <v>4611</v>
      </c>
      <c r="J725" s="57" t="s">
        <v>52</v>
      </c>
      <c r="K725" s="58" t="s">
        <v>4609</v>
      </c>
      <c r="L725" s="3" t="str">
        <f>VLOOKUP(DataExtract[[#This Row],[Technician]],'Technician List'!$A:$B,2,FALSE)</f>
        <v>Smith, Sean</v>
      </c>
      <c r="M725" s="59">
        <f>DATEVALUE(TEXT(DataExtract[[#This Row],[Completed Time]], "MM/DD/YYYY"))</f>
        <v>45692</v>
      </c>
      <c r="N725" s="60">
        <f t="shared" ca="1" si="12"/>
        <v>0.25736530399497215</v>
      </c>
      <c r="O725" s="60">
        <f ca="1">COUNTIFS(DataExtract[Technician],DataExtract[[#This Row],[Technician]], DataExtract[Random], "&lt;="&amp;DataExtract[[#This Row],[Random]])</f>
        <v>11</v>
      </c>
    </row>
    <row r="726" spans="1:15" ht="26.45">
      <c r="A726" s="51" t="s">
        <v>4612</v>
      </c>
      <c r="B726" s="52" t="s">
        <v>4613</v>
      </c>
      <c r="C726" s="53" t="s">
        <v>4614</v>
      </c>
      <c r="D726" s="54" t="s">
        <v>47</v>
      </c>
      <c r="E726" s="55" t="s">
        <v>347</v>
      </c>
      <c r="F726" s="56" t="s">
        <v>4615</v>
      </c>
      <c r="G726" s="56" t="s">
        <v>4616</v>
      </c>
      <c r="H726" s="56" t="s">
        <v>52</v>
      </c>
      <c r="I726" s="56" t="s">
        <v>4617</v>
      </c>
      <c r="J726" s="57" t="s">
        <v>52</v>
      </c>
      <c r="K726" s="58" t="s">
        <v>4618</v>
      </c>
      <c r="L726" s="3" t="str">
        <f>VLOOKUP(DataExtract[[#This Row],[Technician]],'Technician List'!$A:$B,2,FALSE)</f>
        <v>C M, Saravanan</v>
      </c>
      <c r="M726" s="59">
        <f>DATEVALUE(TEXT(DataExtract[[#This Row],[Completed Time]], "MM/DD/YYYY"))</f>
        <v>45692</v>
      </c>
      <c r="N726" s="60">
        <f t="shared" ca="1" si="12"/>
        <v>0.63878377922353335</v>
      </c>
      <c r="O726" s="60">
        <f ca="1">COUNTIFS(DataExtract[Technician],DataExtract[[#This Row],[Technician]], DataExtract[Random], "&lt;="&amp;DataExtract[[#This Row],[Random]])</f>
        <v>37</v>
      </c>
    </row>
    <row r="727" spans="1:15" ht="26.45">
      <c r="A727" s="51" t="s">
        <v>4619</v>
      </c>
      <c r="B727" s="52" t="s">
        <v>4620</v>
      </c>
      <c r="C727" s="53" t="s">
        <v>4621</v>
      </c>
      <c r="D727" s="54" t="s">
        <v>57</v>
      </c>
      <c r="E727" s="55" t="s">
        <v>154</v>
      </c>
      <c r="F727" s="56" t="s">
        <v>4622</v>
      </c>
      <c r="G727" s="56" t="s">
        <v>4623</v>
      </c>
      <c r="H727" s="56" t="s">
        <v>52</v>
      </c>
      <c r="I727" s="56" t="s">
        <v>4624</v>
      </c>
      <c r="J727" s="57" t="s">
        <v>41</v>
      </c>
      <c r="K727" s="58" t="s">
        <v>4625</v>
      </c>
      <c r="L727" s="3" t="str">
        <f>VLOOKUP(DataExtract[[#This Row],[Technician]],'Technician List'!$A:$B,2,FALSE)</f>
        <v>Sanjuan, Sonja</v>
      </c>
      <c r="M727" s="59">
        <f>DATEVALUE(TEXT(DataExtract[[#This Row],[Completed Time]], "MM/DD/YYYY"))</f>
        <v>45705</v>
      </c>
      <c r="N727" s="60">
        <f t="shared" ca="1" si="12"/>
        <v>0.16971419189603676</v>
      </c>
      <c r="O727" s="60">
        <f ca="1">COUNTIFS(DataExtract[Technician],DataExtract[[#This Row],[Technician]], DataExtract[Random], "&lt;="&amp;DataExtract[[#This Row],[Random]])</f>
        <v>4</v>
      </c>
    </row>
    <row r="728" spans="1:15" ht="26.45">
      <c r="A728" s="51" t="s">
        <v>4626</v>
      </c>
      <c r="B728" s="52" t="s">
        <v>4627</v>
      </c>
      <c r="C728" s="53" t="s">
        <v>4628</v>
      </c>
      <c r="D728" s="54" t="s">
        <v>47</v>
      </c>
      <c r="E728" s="55" t="s">
        <v>817</v>
      </c>
      <c r="F728" s="56" t="s">
        <v>4629</v>
      </c>
      <c r="G728" s="56" t="s">
        <v>2860</v>
      </c>
      <c r="H728" s="56" t="s">
        <v>52</v>
      </c>
      <c r="I728" s="56" t="s">
        <v>4630</v>
      </c>
      <c r="J728" s="57" t="s">
        <v>52</v>
      </c>
      <c r="K728" s="58" t="s">
        <v>4631</v>
      </c>
      <c r="L728" s="3" t="str">
        <f>VLOOKUP(DataExtract[[#This Row],[Technician]],'Technician List'!$A:$B,2,FALSE)</f>
        <v>Persells, Joe</v>
      </c>
      <c r="M728" s="59">
        <f>DATEVALUE(TEXT(DataExtract[[#This Row],[Completed Time]], "MM/DD/YYYY"))</f>
        <v>45694</v>
      </c>
      <c r="N728" s="60">
        <f t="shared" ca="1" si="12"/>
        <v>0.40659597580931028</v>
      </c>
      <c r="O728" s="60">
        <f ca="1">COUNTIFS(DataExtract[Technician],DataExtract[[#This Row],[Technician]], DataExtract[Random], "&lt;="&amp;DataExtract[[#This Row],[Random]])</f>
        <v>5</v>
      </c>
    </row>
    <row r="729" spans="1:15" ht="26.45">
      <c r="A729" s="51" t="s">
        <v>4632</v>
      </c>
      <c r="B729" s="52" t="s">
        <v>4633</v>
      </c>
      <c r="C729" s="53" t="s">
        <v>4634</v>
      </c>
      <c r="D729" s="54" t="s">
        <v>47</v>
      </c>
      <c r="E729" s="55" t="s">
        <v>1150</v>
      </c>
      <c r="F729" s="56" t="s">
        <v>4635</v>
      </c>
      <c r="G729" s="56" t="s">
        <v>4636</v>
      </c>
      <c r="H729" s="56" t="s">
        <v>52</v>
      </c>
      <c r="I729" s="56" t="s">
        <v>4637</v>
      </c>
      <c r="J729" s="57" t="s">
        <v>52</v>
      </c>
      <c r="K729" s="58" t="s">
        <v>3729</v>
      </c>
      <c r="L729" s="3" t="str">
        <f>VLOOKUP(DataExtract[[#This Row],[Technician]],'Technician List'!$A:$B,2,FALSE)</f>
        <v>C M, Saravanan</v>
      </c>
      <c r="M729" s="59">
        <f>DATEVALUE(TEXT(DataExtract[[#This Row],[Completed Time]], "MM/DD/YYYY"))</f>
        <v>45692</v>
      </c>
      <c r="N729" s="60">
        <f t="shared" ca="1" si="12"/>
        <v>0.93886171683801711</v>
      </c>
      <c r="O729" s="60">
        <f ca="1">COUNTIFS(DataExtract[Technician],DataExtract[[#This Row],[Technician]], DataExtract[Random], "&lt;="&amp;DataExtract[[#This Row],[Random]])</f>
        <v>92</v>
      </c>
    </row>
    <row r="730" spans="1:15" ht="26.45">
      <c r="A730" s="51" t="s">
        <v>4638</v>
      </c>
      <c r="B730" s="52" t="s">
        <v>4639</v>
      </c>
      <c r="C730" s="53" t="s">
        <v>4640</v>
      </c>
      <c r="D730" s="54" t="s">
        <v>47</v>
      </c>
      <c r="E730" s="55" t="s">
        <v>1049</v>
      </c>
      <c r="F730" s="56" t="s">
        <v>3656</v>
      </c>
      <c r="G730" s="56" t="s">
        <v>4641</v>
      </c>
      <c r="H730" s="56" t="s">
        <v>52</v>
      </c>
      <c r="I730" s="56" t="s">
        <v>4642</v>
      </c>
      <c r="J730" s="57" t="s">
        <v>52</v>
      </c>
      <c r="K730" s="58" t="s">
        <v>4643</v>
      </c>
      <c r="L730" s="3" t="str">
        <f>VLOOKUP(DataExtract[[#This Row],[Technician]],'Technician List'!$A:$B,2,FALSE)</f>
        <v>C M, Saravanan</v>
      </c>
      <c r="M730" s="59">
        <f>DATEVALUE(TEXT(DataExtract[[#This Row],[Completed Time]], "MM/DD/YYYY"))</f>
        <v>45694</v>
      </c>
      <c r="N730" s="60">
        <f t="shared" ca="1" si="12"/>
        <v>0.69474189936380693</v>
      </c>
      <c r="O730" s="60">
        <f ca="1">COUNTIFS(DataExtract[Technician],DataExtract[[#This Row],[Technician]], DataExtract[Random], "&lt;="&amp;DataExtract[[#This Row],[Random]])</f>
        <v>94</v>
      </c>
    </row>
    <row r="731" spans="1:15" ht="26.45">
      <c r="A731" s="51" t="s">
        <v>4644</v>
      </c>
      <c r="B731" s="52" t="s">
        <v>4645</v>
      </c>
      <c r="C731" s="53" t="s">
        <v>4646</v>
      </c>
      <c r="D731" s="54" t="s">
        <v>57</v>
      </c>
      <c r="E731" s="55" t="s">
        <v>154</v>
      </c>
      <c r="F731" s="56" t="s">
        <v>4647</v>
      </c>
      <c r="G731" s="56" t="s">
        <v>4648</v>
      </c>
      <c r="H731" s="56" t="s">
        <v>52</v>
      </c>
      <c r="I731" s="56" t="s">
        <v>4649</v>
      </c>
      <c r="J731" s="57" t="s">
        <v>52</v>
      </c>
      <c r="K731" s="58" t="s">
        <v>4650</v>
      </c>
      <c r="L731" s="3" t="str">
        <f>VLOOKUP(DataExtract[[#This Row],[Technician]],'Technician List'!$A:$B,2,FALSE)</f>
        <v>Sanjuan, Sonja</v>
      </c>
      <c r="M731" s="59">
        <f>DATEVALUE(TEXT(DataExtract[[#This Row],[Completed Time]], "MM/DD/YYYY"))</f>
        <v>45698</v>
      </c>
      <c r="N731" s="60">
        <f t="shared" ca="1" si="12"/>
        <v>0.91803467304591846</v>
      </c>
      <c r="O731" s="60">
        <f ca="1">COUNTIFS(DataExtract[Technician],DataExtract[[#This Row],[Technician]], DataExtract[Random], "&lt;="&amp;DataExtract[[#This Row],[Random]])</f>
        <v>28</v>
      </c>
    </row>
    <row r="732" spans="1:15" ht="26.45">
      <c r="A732" s="51" t="s">
        <v>4651</v>
      </c>
      <c r="B732" s="52" t="s">
        <v>4652</v>
      </c>
      <c r="C732" s="53" t="s">
        <v>4653</v>
      </c>
      <c r="D732" s="54" t="s">
        <v>47</v>
      </c>
      <c r="E732" s="55" t="s">
        <v>2021</v>
      </c>
      <c r="F732" s="56" t="s">
        <v>4654</v>
      </c>
      <c r="G732" s="56" t="s">
        <v>4218</v>
      </c>
      <c r="H732" s="56" t="s">
        <v>52</v>
      </c>
      <c r="I732" s="56" t="s">
        <v>4655</v>
      </c>
      <c r="J732" s="57" t="s">
        <v>52</v>
      </c>
      <c r="K732" s="58" t="s">
        <v>3908</v>
      </c>
      <c r="L732" s="3" t="str">
        <f>VLOOKUP(DataExtract[[#This Row],[Technician]],'Technician List'!$A:$B,2,FALSE)</f>
        <v>Smith, Sean</v>
      </c>
      <c r="M732" s="59">
        <f>DATEVALUE(TEXT(DataExtract[[#This Row],[Completed Time]], "MM/DD/YYYY"))</f>
        <v>45693</v>
      </c>
      <c r="N732" s="60">
        <f t="shared" ca="1" si="12"/>
        <v>0.51274305985347335</v>
      </c>
      <c r="O732" s="60">
        <f ca="1">COUNTIFS(DataExtract[Technician],DataExtract[[#This Row],[Technician]], DataExtract[Random], "&lt;="&amp;DataExtract[[#This Row],[Random]])</f>
        <v>32</v>
      </c>
    </row>
    <row r="733" spans="1:15" ht="26.45">
      <c r="A733" s="51" t="s">
        <v>4656</v>
      </c>
      <c r="B733" s="52" t="s">
        <v>4657</v>
      </c>
      <c r="C733" s="53" t="s">
        <v>4658</v>
      </c>
      <c r="D733" s="54" t="s">
        <v>57</v>
      </c>
      <c r="E733" s="55" t="s">
        <v>73</v>
      </c>
      <c r="F733" s="56" t="s">
        <v>4659</v>
      </c>
      <c r="G733" s="56" t="s">
        <v>3011</v>
      </c>
      <c r="H733" s="56" t="s">
        <v>52</v>
      </c>
      <c r="I733" s="56" t="s">
        <v>4660</v>
      </c>
      <c r="J733" s="57" t="s">
        <v>52</v>
      </c>
      <c r="K733" s="58" t="s">
        <v>4014</v>
      </c>
      <c r="L733" s="3" t="str">
        <f>VLOOKUP(DataExtract[[#This Row],[Technician]],'Technician List'!$A:$B,2,FALSE)</f>
        <v>Sanjuan, Sonja</v>
      </c>
      <c r="M733" s="59">
        <f>DATEVALUE(TEXT(DataExtract[[#This Row],[Completed Time]], "MM/DD/YYYY"))</f>
        <v>45692</v>
      </c>
      <c r="N733" s="60">
        <f t="shared" ca="1" si="12"/>
        <v>0.26932883764756144</v>
      </c>
      <c r="O733" s="60">
        <f ca="1">COUNTIFS(DataExtract[Technician],DataExtract[[#This Row],[Technician]], DataExtract[Random], "&lt;="&amp;DataExtract[[#This Row],[Random]])</f>
        <v>16</v>
      </c>
    </row>
    <row r="734" spans="1:15" ht="26.45">
      <c r="A734" s="51" t="s">
        <v>4661</v>
      </c>
      <c r="B734" s="52" t="s">
        <v>4662</v>
      </c>
      <c r="C734" s="53" t="s">
        <v>2814</v>
      </c>
      <c r="D734" s="54" t="s">
        <v>47</v>
      </c>
      <c r="E734" s="55" t="s">
        <v>1049</v>
      </c>
      <c r="F734" s="56" t="s">
        <v>4663</v>
      </c>
      <c r="G734" s="56" t="s">
        <v>4664</v>
      </c>
      <c r="H734" s="56" t="s">
        <v>52</v>
      </c>
      <c r="I734" s="56" t="s">
        <v>4665</v>
      </c>
      <c r="J734" s="57" t="s">
        <v>41</v>
      </c>
      <c r="K734" s="58" t="s">
        <v>4666</v>
      </c>
      <c r="L734" s="3" t="str">
        <f>VLOOKUP(DataExtract[[#This Row],[Technician]],'Technician List'!$A:$B,2,FALSE)</f>
        <v>C M, Saravanan</v>
      </c>
      <c r="M734" s="59">
        <f>DATEVALUE(TEXT(DataExtract[[#This Row],[Completed Time]], "MM/DD/YYYY"))</f>
        <v>45706</v>
      </c>
      <c r="N734" s="60">
        <f t="shared" ca="1" si="12"/>
        <v>0.33204938990963018</v>
      </c>
      <c r="O734" s="60">
        <f ca="1">COUNTIFS(DataExtract[Technician],DataExtract[[#This Row],[Technician]], DataExtract[Random], "&lt;="&amp;DataExtract[[#This Row],[Random]])</f>
        <v>40</v>
      </c>
    </row>
    <row r="735" spans="1:15" ht="26.45">
      <c r="A735" s="51" t="s">
        <v>4667</v>
      </c>
      <c r="B735" s="52" t="s">
        <v>4668</v>
      </c>
      <c r="C735" s="53" t="s">
        <v>4669</v>
      </c>
      <c r="D735" s="54" t="s">
        <v>47</v>
      </c>
      <c r="E735" s="55" t="s">
        <v>4670</v>
      </c>
      <c r="F735" s="56" t="s">
        <v>4671</v>
      </c>
      <c r="G735" s="56" t="s">
        <v>4672</v>
      </c>
      <c r="H735" s="56" t="s">
        <v>52</v>
      </c>
      <c r="I735" s="56" t="s">
        <v>4673</v>
      </c>
      <c r="J735" s="57" t="s">
        <v>52</v>
      </c>
      <c r="K735" s="58" t="s">
        <v>4674</v>
      </c>
      <c r="L735" s="3" t="str">
        <f>VLOOKUP(DataExtract[[#This Row],[Technician]],'Technician List'!$A:$B,2,FALSE)</f>
        <v>C M, Saravanan</v>
      </c>
      <c r="M735" s="59">
        <f>DATEVALUE(TEXT(DataExtract[[#This Row],[Completed Time]], "MM/DD/YYYY"))</f>
        <v>45692</v>
      </c>
      <c r="N735" s="60">
        <f t="shared" ca="1" si="12"/>
        <v>0.26374572158054876</v>
      </c>
      <c r="O735" s="60">
        <f ca="1">COUNTIFS(DataExtract[Technician],DataExtract[[#This Row],[Technician]], DataExtract[Random], "&lt;="&amp;DataExtract[[#This Row],[Random]])</f>
        <v>11</v>
      </c>
    </row>
    <row r="736" spans="1:15" ht="26.45">
      <c r="A736" s="51" t="s">
        <v>4155</v>
      </c>
      <c r="B736" s="52" t="s">
        <v>4675</v>
      </c>
      <c r="C736" s="53" t="s">
        <v>2234</v>
      </c>
      <c r="D736" s="54" t="s">
        <v>47</v>
      </c>
      <c r="E736" s="55" t="s">
        <v>1117</v>
      </c>
      <c r="F736" s="56" t="s">
        <v>4676</v>
      </c>
      <c r="G736" s="56" t="s">
        <v>4677</v>
      </c>
      <c r="H736" s="56" t="s">
        <v>52</v>
      </c>
      <c r="I736" s="56" t="s">
        <v>4678</v>
      </c>
      <c r="J736" s="57" t="s">
        <v>52</v>
      </c>
      <c r="K736" s="58" t="s">
        <v>4679</v>
      </c>
      <c r="L736" s="3" t="str">
        <f>VLOOKUP(DataExtract[[#This Row],[Technician]],'Technician List'!$A:$B,2,FALSE)</f>
        <v>C M, Saravanan</v>
      </c>
      <c r="M736" s="59">
        <f>DATEVALUE(TEXT(DataExtract[[#This Row],[Completed Time]], "MM/DD/YYYY"))</f>
        <v>45693</v>
      </c>
      <c r="N736" s="60">
        <f t="shared" ca="1" si="12"/>
        <v>0.82023480574238783</v>
      </c>
      <c r="O736" s="60">
        <f ca="1">COUNTIFS(DataExtract[Technician],DataExtract[[#This Row],[Technician]], DataExtract[Random], "&lt;="&amp;DataExtract[[#This Row],[Random]])</f>
        <v>56</v>
      </c>
    </row>
    <row r="737" spans="1:15" ht="26.45">
      <c r="A737" s="51" t="s">
        <v>4680</v>
      </c>
      <c r="B737" s="52" t="s">
        <v>4681</v>
      </c>
      <c r="C737" s="53" t="s">
        <v>58</v>
      </c>
      <c r="D737" s="54" t="s">
        <v>57</v>
      </c>
      <c r="E737" s="55" t="s">
        <v>58</v>
      </c>
      <c r="F737" s="56" t="s">
        <v>4682</v>
      </c>
      <c r="G737" s="56" t="s">
        <v>4683</v>
      </c>
      <c r="H737" s="56" t="s">
        <v>41</v>
      </c>
      <c r="I737" s="56" t="s">
        <v>4684</v>
      </c>
      <c r="J737" s="57" t="s">
        <v>52</v>
      </c>
      <c r="K737" s="58" t="s">
        <v>4685</v>
      </c>
      <c r="L737" s="3" t="str">
        <f>VLOOKUP(DataExtract[[#This Row],[Technician]],'Technician List'!$A:$B,2,FALSE)</f>
        <v>Mandi, Joe</v>
      </c>
      <c r="M737" s="59">
        <f>DATEVALUE(TEXT(DataExtract[[#This Row],[Completed Time]], "MM/DD/YYYY"))</f>
        <v>45702</v>
      </c>
      <c r="N737" s="60">
        <f t="shared" ca="1" si="12"/>
        <v>0.52525538169347419</v>
      </c>
      <c r="O737" s="60">
        <f ca="1">COUNTIFS(DataExtract[Technician],DataExtract[[#This Row],[Technician]], DataExtract[Random], "&lt;="&amp;DataExtract[[#This Row],[Random]])</f>
        <v>18</v>
      </c>
    </row>
    <row r="738" spans="1:15" ht="26.45">
      <c r="A738" s="51" t="s">
        <v>4686</v>
      </c>
      <c r="B738" s="52" t="s">
        <v>4687</v>
      </c>
      <c r="C738" s="53" t="s">
        <v>4688</v>
      </c>
      <c r="D738" s="54" t="s">
        <v>47</v>
      </c>
      <c r="E738" s="55" t="s">
        <v>1991</v>
      </c>
      <c r="F738" s="56" t="s">
        <v>4689</v>
      </c>
      <c r="G738" s="56" t="s">
        <v>4690</v>
      </c>
      <c r="H738" s="56" t="s">
        <v>52</v>
      </c>
      <c r="I738" s="56" t="s">
        <v>4691</v>
      </c>
      <c r="J738" s="57" t="s">
        <v>52</v>
      </c>
      <c r="K738" s="58" t="s">
        <v>4692</v>
      </c>
      <c r="L738" s="3" t="str">
        <f>VLOOKUP(DataExtract[[#This Row],[Technician]],'Technician List'!$A:$B,2,FALSE)</f>
        <v>Sinha, Mahesh</v>
      </c>
      <c r="M738" s="59">
        <f>DATEVALUE(TEXT(DataExtract[[#This Row],[Completed Time]], "MM/DD/YYYY"))</f>
        <v>45693</v>
      </c>
      <c r="N738" s="60">
        <f t="shared" ca="1" si="12"/>
        <v>0.80428104007214496</v>
      </c>
      <c r="O738" s="60">
        <f ca="1">COUNTIFS(DataExtract[Technician],DataExtract[[#This Row],[Technician]], DataExtract[Random], "&lt;="&amp;DataExtract[[#This Row],[Random]])</f>
        <v>49</v>
      </c>
    </row>
    <row r="739" spans="1:15" ht="26.45">
      <c r="A739" s="51" t="s">
        <v>4693</v>
      </c>
      <c r="B739" s="52" t="s">
        <v>4694</v>
      </c>
      <c r="C739" s="53" t="s">
        <v>1067</v>
      </c>
      <c r="D739" s="54" t="s">
        <v>47</v>
      </c>
      <c r="E739" s="55" t="s">
        <v>1837</v>
      </c>
      <c r="F739" s="56" t="s">
        <v>4695</v>
      </c>
      <c r="G739" s="56" t="s">
        <v>4696</v>
      </c>
      <c r="H739" s="56" t="s">
        <v>41</v>
      </c>
      <c r="I739" s="56" t="s">
        <v>4697</v>
      </c>
      <c r="J739" s="57" t="s">
        <v>52</v>
      </c>
      <c r="K739" s="58" t="s">
        <v>4698</v>
      </c>
      <c r="L739" s="3" t="str">
        <f>VLOOKUP(DataExtract[[#This Row],[Technician]],'Technician List'!$A:$B,2,FALSE)</f>
        <v>Sinha, Mahesh</v>
      </c>
      <c r="M739" s="59">
        <f>DATEVALUE(TEXT(DataExtract[[#This Row],[Completed Time]], "MM/DD/YYYY"))</f>
        <v>45694</v>
      </c>
      <c r="N739" s="60">
        <f t="shared" ca="1" si="12"/>
        <v>0.92493988686868633</v>
      </c>
      <c r="O739" s="60">
        <f ca="1">COUNTIFS(DataExtract[Technician],DataExtract[[#This Row],[Technician]], DataExtract[Random], "&lt;="&amp;DataExtract[[#This Row],[Random]])</f>
        <v>52</v>
      </c>
    </row>
    <row r="740" spans="1:15" ht="39.6">
      <c r="A740" s="51" t="s">
        <v>4699</v>
      </c>
      <c r="B740" s="52" t="s">
        <v>4700</v>
      </c>
      <c r="C740" s="53" t="s">
        <v>4701</v>
      </c>
      <c r="D740" s="54" t="s">
        <v>47</v>
      </c>
      <c r="E740" s="55" t="s">
        <v>2013</v>
      </c>
      <c r="F740" s="56" t="s">
        <v>4702</v>
      </c>
      <c r="G740" s="56" t="s">
        <v>4703</v>
      </c>
      <c r="H740" s="56" t="s">
        <v>52</v>
      </c>
      <c r="I740" s="56" t="s">
        <v>4704</v>
      </c>
      <c r="J740" s="57" t="s">
        <v>52</v>
      </c>
      <c r="K740" s="58" t="s">
        <v>4705</v>
      </c>
      <c r="L740" s="3" t="str">
        <f>VLOOKUP(DataExtract[[#This Row],[Technician]],'Technician List'!$A:$B,2,FALSE)</f>
        <v>Sinha, Mahesh</v>
      </c>
      <c r="M740" s="59">
        <f>DATEVALUE(TEXT(DataExtract[[#This Row],[Completed Time]], "MM/DD/YYYY"))</f>
        <v>45693</v>
      </c>
      <c r="N740" s="60">
        <f t="shared" ca="1" si="12"/>
        <v>0.97517572330408298</v>
      </c>
      <c r="O740" s="60">
        <f ca="1">COUNTIFS(DataExtract[Technician],DataExtract[[#This Row],[Technician]], DataExtract[Random], "&lt;="&amp;DataExtract[[#This Row],[Random]])</f>
        <v>136</v>
      </c>
    </row>
    <row r="741" spans="1:15" ht="39.6">
      <c r="A741" s="51" t="s">
        <v>4706</v>
      </c>
      <c r="B741" s="52" t="s">
        <v>4707</v>
      </c>
      <c r="C741" s="53" t="s">
        <v>4708</v>
      </c>
      <c r="D741" s="54" t="s">
        <v>57</v>
      </c>
      <c r="E741" s="55" t="s">
        <v>272</v>
      </c>
      <c r="F741" s="56" t="s">
        <v>4709</v>
      </c>
      <c r="G741" s="56" t="s">
        <v>4180</v>
      </c>
      <c r="H741" s="56" t="s">
        <v>52</v>
      </c>
      <c r="I741" s="56" t="s">
        <v>4181</v>
      </c>
      <c r="J741" s="57" t="s">
        <v>52</v>
      </c>
      <c r="K741" s="58" t="s">
        <v>4423</v>
      </c>
      <c r="L741" s="3" t="str">
        <f>VLOOKUP(DataExtract[[#This Row],[Technician]],'Technician List'!$A:$B,2,FALSE)</f>
        <v>Mandi, Joe</v>
      </c>
      <c r="M741" s="59">
        <f>DATEVALUE(TEXT(DataExtract[[#This Row],[Completed Time]], "MM/DD/YYYY"))</f>
        <v>45693</v>
      </c>
      <c r="N741" s="60">
        <f t="shared" ca="1" si="12"/>
        <v>0.76599719513721043</v>
      </c>
      <c r="O741" s="60">
        <f ca="1">COUNTIFS(DataExtract[Technician],DataExtract[[#This Row],[Technician]], DataExtract[Random], "&lt;="&amp;DataExtract[[#This Row],[Random]])</f>
        <v>16</v>
      </c>
    </row>
    <row r="742" spans="1:15" ht="26.45">
      <c r="A742" s="51" t="s">
        <v>4710</v>
      </c>
      <c r="B742" s="52" t="s">
        <v>4711</v>
      </c>
      <c r="C742" s="53" t="s">
        <v>3812</v>
      </c>
      <c r="D742" s="54" t="s">
        <v>47</v>
      </c>
      <c r="E742" s="55" t="s">
        <v>103</v>
      </c>
      <c r="F742" s="56" t="s">
        <v>4187</v>
      </c>
      <c r="G742" s="56" t="s">
        <v>4712</v>
      </c>
      <c r="H742" s="56" t="s">
        <v>52</v>
      </c>
      <c r="I742" s="56" t="s">
        <v>4713</v>
      </c>
      <c r="J742" s="57" t="s">
        <v>52</v>
      </c>
      <c r="K742" s="58" t="s">
        <v>4714</v>
      </c>
      <c r="L742" s="3" t="str">
        <f>VLOOKUP(DataExtract[[#This Row],[Technician]],'Technician List'!$A:$B,2,FALSE)</f>
        <v>Sinha, Mahesh</v>
      </c>
      <c r="M742" s="59">
        <f>DATEVALUE(TEXT(DataExtract[[#This Row],[Completed Time]], "MM/DD/YYYY"))</f>
        <v>45693</v>
      </c>
      <c r="N742" s="60">
        <f t="shared" ca="1" si="12"/>
        <v>0.10258740226021956</v>
      </c>
      <c r="O742" s="60">
        <f ca="1">COUNTIFS(DataExtract[Technician],DataExtract[[#This Row],[Technician]], DataExtract[Random], "&lt;="&amp;DataExtract[[#This Row],[Random]])</f>
        <v>6</v>
      </c>
    </row>
    <row r="743" spans="1:15" ht="26.45">
      <c r="A743" s="51" t="s">
        <v>4715</v>
      </c>
      <c r="B743" s="52" t="s">
        <v>4716</v>
      </c>
      <c r="C743" s="53" t="s">
        <v>4284</v>
      </c>
      <c r="D743" s="54" t="s">
        <v>47</v>
      </c>
      <c r="E743" s="55" t="s">
        <v>1402</v>
      </c>
      <c r="F743" s="56" t="s">
        <v>4717</v>
      </c>
      <c r="G743" s="56" t="s">
        <v>4718</v>
      </c>
      <c r="H743" s="56" t="s">
        <v>52</v>
      </c>
      <c r="I743" s="56" t="s">
        <v>4719</v>
      </c>
      <c r="J743" s="57" t="s">
        <v>52</v>
      </c>
      <c r="K743" s="58" t="s">
        <v>4720</v>
      </c>
      <c r="L743" s="3" t="str">
        <f>VLOOKUP(DataExtract[[#This Row],[Technician]],'Technician List'!$A:$B,2,FALSE)</f>
        <v>Sinha, Mahesh</v>
      </c>
      <c r="M743" s="59">
        <f>DATEVALUE(TEXT(DataExtract[[#This Row],[Completed Time]], "MM/DD/YYYY"))</f>
        <v>45694</v>
      </c>
      <c r="N743" s="60">
        <f t="shared" ca="1" si="12"/>
        <v>0.71290700743308366</v>
      </c>
      <c r="O743" s="60">
        <f ca="1">COUNTIFS(DataExtract[Technician],DataExtract[[#This Row],[Technician]], DataExtract[Random], "&lt;="&amp;DataExtract[[#This Row],[Random]])</f>
        <v>58</v>
      </c>
    </row>
    <row r="744" spans="1:15" ht="26.45">
      <c r="A744" s="51" t="s">
        <v>4721</v>
      </c>
      <c r="B744" s="52" t="s">
        <v>4722</v>
      </c>
      <c r="C744" s="53" t="s">
        <v>2477</v>
      </c>
      <c r="D744" s="54" t="s">
        <v>47</v>
      </c>
      <c r="E744" s="55" t="s">
        <v>1002</v>
      </c>
      <c r="F744" s="56" t="s">
        <v>4695</v>
      </c>
      <c r="G744" s="56" t="s">
        <v>4723</v>
      </c>
      <c r="H744" s="56" t="s">
        <v>52</v>
      </c>
      <c r="I744" s="56" t="s">
        <v>4724</v>
      </c>
      <c r="J744" s="57" t="s">
        <v>52</v>
      </c>
      <c r="K744" s="58" t="s">
        <v>4725</v>
      </c>
      <c r="L744" s="3" t="str">
        <f>VLOOKUP(DataExtract[[#This Row],[Technician]],'Technician List'!$A:$B,2,FALSE)</f>
        <v>Sinha, Mahesh</v>
      </c>
      <c r="M744" s="59">
        <f>DATEVALUE(TEXT(DataExtract[[#This Row],[Completed Time]], "MM/DD/YYYY"))</f>
        <v>45693</v>
      </c>
      <c r="N744" s="60">
        <f t="shared" ca="1" si="12"/>
        <v>7.2630649029917227E-2</v>
      </c>
      <c r="O744" s="60">
        <f ca="1">COUNTIFS(DataExtract[Technician],DataExtract[[#This Row],[Technician]], DataExtract[Random], "&lt;="&amp;DataExtract[[#This Row],[Random]])</f>
        <v>15</v>
      </c>
    </row>
    <row r="745" spans="1:15" ht="26.45">
      <c r="A745" s="51" t="s">
        <v>4726</v>
      </c>
      <c r="B745" s="52" t="s">
        <v>4727</v>
      </c>
      <c r="C745" s="53" t="s">
        <v>4728</v>
      </c>
      <c r="D745" s="54" t="s">
        <v>47</v>
      </c>
      <c r="E745" s="55" t="s">
        <v>1002</v>
      </c>
      <c r="F745" s="56" t="s">
        <v>3807</v>
      </c>
      <c r="G745" s="56" t="s">
        <v>4729</v>
      </c>
      <c r="H745" s="56" t="s">
        <v>52</v>
      </c>
      <c r="I745" s="56" t="s">
        <v>4730</v>
      </c>
      <c r="J745" s="57" t="s">
        <v>52</v>
      </c>
      <c r="K745" s="58" t="s">
        <v>4731</v>
      </c>
      <c r="L745" s="3" t="str">
        <f>VLOOKUP(DataExtract[[#This Row],[Technician]],'Technician List'!$A:$B,2,FALSE)</f>
        <v>Sinha, Mahesh</v>
      </c>
      <c r="M745" s="59">
        <f>DATEVALUE(TEXT(DataExtract[[#This Row],[Completed Time]], "MM/DD/YYYY"))</f>
        <v>45693</v>
      </c>
      <c r="N745" s="60">
        <f t="shared" ca="1" si="12"/>
        <v>3.4240982538617182E-2</v>
      </c>
      <c r="O745" s="60">
        <f ca="1">COUNTIFS(DataExtract[Technician],DataExtract[[#This Row],[Technician]], DataExtract[Random], "&lt;="&amp;DataExtract[[#This Row],[Random]])</f>
        <v>9</v>
      </c>
    </row>
    <row r="746" spans="1:15" ht="26.45">
      <c r="A746" s="51" t="s">
        <v>4732</v>
      </c>
      <c r="B746" s="52" t="s">
        <v>4733</v>
      </c>
      <c r="C746" s="53" t="s">
        <v>4734</v>
      </c>
      <c r="D746" s="54" t="s">
        <v>47</v>
      </c>
      <c r="E746" s="55" t="s">
        <v>802</v>
      </c>
      <c r="F746" s="56" t="s">
        <v>4735</v>
      </c>
      <c r="G746" s="56" t="s">
        <v>4736</v>
      </c>
      <c r="H746" s="56" t="s">
        <v>52</v>
      </c>
      <c r="I746" s="56" t="s">
        <v>4737</v>
      </c>
      <c r="J746" s="57" t="s">
        <v>52</v>
      </c>
      <c r="K746" s="58" t="s">
        <v>4738</v>
      </c>
      <c r="L746" s="3" t="str">
        <f>VLOOKUP(DataExtract[[#This Row],[Technician]],'Technician List'!$A:$B,2,FALSE)</f>
        <v>Sinha, Mahesh</v>
      </c>
      <c r="M746" s="59">
        <f>DATEVALUE(TEXT(DataExtract[[#This Row],[Completed Time]], "MM/DD/YYYY"))</f>
        <v>45693</v>
      </c>
      <c r="N746" s="60">
        <f t="shared" ca="1" si="12"/>
        <v>0.53112304585303771</v>
      </c>
      <c r="O746" s="60">
        <f ca="1">COUNTIFS(DataExtract[Technician],DataExtract[[#This Row],[Technician]], DataExtract[Random], "&lt;="&amp;DataExtract[[#This Row],[Random]])</f>
        <v>67</v>
      </c>
    </row>
    <row r="747" spans="1:15" ht="26.45">
      <c r="A747" s="51" t="s">
        <v>4739</v>
      </c>
      <c r="B747" s="52" t="s">
        <v>4740</v>
      </c>
      <c r="C747" s="53" t="s">
        <v>4741</v>
      </c>
      <c r="D747" s="54" t="s">
        <v>47</v>
      </c>
      <c r="E747" s="55" t="s">
        <v>1002</v>
      </c>
      <c r="F747" s="56" t="s">
        <v>4709</v>
      </c>
      <c r="G747" s="56" t="s">
        <v>4742</v>
      </c>
      <c r="H747" s="56" t="s">
        <v>52</v>
      </c>
      <c r="I747" s="56" t="s">
        <v>4743</v>
      </c>
      <c r="J747" s="57" t="s">
        <v>52</v>
      </c>
      <c r="K747" s="58" t="s">
        <v>4744</v>
      </c>
      <c r="L747" s="3" t="str">
        <f>VLOOKUP(DataExtract[[#This Row],[Technician]],'Technician List'!$A:$B,2,FALSE)</f>
        <v>Sinha, Mahesh</v>
      </c>
      <c r="M747" s="59">
        <f>DATEVALUE(TEXT(DataExtract[[#This Row],[Completed Time]], "MM/DD/YYYY"))</f>
        <v>45694</v>
      </c>
      <c r="N747" s="60">
        <f t="shared" ca="1" si="12"/>
        <v>0.91414429536806641</v>
      </c>
      <c r="O747" s="60">
        <f ca="1">COUNTIFS(DataExtract[Technician],DataExtract[[#This Row],[Technician]], DataExtract[Random], "&lt;="&amp;DataExtract[[#This Row],[Random]])</f>
        <v>152</v>
      </c>
    </row>
    <row r="748" spans="1:15" ht="26.45">
      <c r="A748" s="51" t="s">
        <v>4745</v>
      </c>
      <c r="B748" s="52" t="s">
        <v>4746</v>
      </c>
      <c r="C748" s="53" t="s">
        <v>4747</v>
      </c>
      <c r="D748" s="54" t="s">
        <v>47</v>
      </c>
      <c r="E748" s="55" t="s">
        <v>1002</v>
      </c>
      <c r="F748" s="56" t="s">
        <v>4695</v>
      </c>
      <c r="G748" s="56" t="s">
        <v>4724</v>
      </c>
      <c r="H748" s="56" t="s">
        <v>52</v>
      </c>
      <c r="I748" s="56" t="s">
        <v>4748</v>
      </c>
      <c r="J748" s="57" t="s">
        <v>52</v>
      </c>
      <c r="K748" s="58" t="s">
        <v>4749</v>
      </c>
      <c r="L748" s="3" t="str">
        <f>VLOOKUP(DataExtract[[#This Row],[Technician]],'Technician List'!$A:$B,2,FALSE)</f>
        <v>Sinha, Mahesh</v>
      </c>
      <c r="M748" s="59">
        <f>DATEVALUE(TEXT(DataExtract[[#This Row],[Completed Time]], "MM/DD/YYYY"))</f>
        <v>45693</v>
      </c>
      <c r="N748" s="60">
        <f t="shared" ca="1" si="12"/>
        <v>0.60915344033125285</v>
      </c>
      <c r="O748" s="60">
        <f ca="1">COUNTIFS(DataExtract[Technician],DataExtract[[#This Row],[Technician]], DataExtract[Random], "&lt;="&amp;DataExtract[[#This Row],[Random]])</f>
        <v>94</v>
      </c>
    </row>
    <row r="749" spans="1:15" ht="26.45">
      <c r="A749" s="51" t="s">
        <v>4750</v>
      </c>
      <c r="B749" s="52" t="s">
        <v>4751</v>
      </c>
      <c r="C749" s="53" t="s">
        <v>4150</v>
      </c>
      <c r="D749" s="54" t="s">
        <v>321</v>
      </c>
      <c r="E749" s="55" t="s">
        <v>4007</v>
      </c>
      <c r="F749" s="56" t="s">
        <v>4752</v>
      </c>
      <c r="G749" s="56" t="s">
        <v>4753</v>
      </c>
      <c r="H749" s="56" t="s">
        <v>52</v>
      </c>
      <c r="I749" s="56" t="s">
        <v>4754</v>
      </c>
      <c r="J749" s="57" t="s">
        <v>52</v>
      </c>
      <c r="K749" s="58" t="s">
        <v>4755</v>
      </c>
      <c r="L749" s="3" t="str">
        <f>VLOOKUP(DataExtract[[#This Row],[Technician]],'Technician List'!$A:$B,2,FALSE)</f>
        <v>Paul, Kimberly</v>
      </c>
      <c r="M749" s="59">
        <f>DATEVALUE(TEXT(DataExtract[[#This Row],[Completed Time]], "MM/DD/YYYY"))</f>
        <v>45693</v>
      </c>
      <c r="N749" s="60">
        <f t="shared" ca="1" si="12"/>
        <v>0.58383339393082567</v>
      </c>
      <c r="O749" s="60">
        <f ca="1">COUNTIFS(DataExtract[Technician],DataExtract[[#This Row],[Technician]], DataExtract[Random], "&lt;="&amp;DataExtract[[#This Row],[Random]])</f>
        <v>28</v>
      </c>
    </row>
    <row r="750" spans="1:15" ht="26.45">
      <c r="A750" s="51" t="s">
        <v>4756</v>
      </c>
      <c r="B750" s="52" t="s">
        <v>4757</v>
      </c>
      <c r="C750" s="53" t="s">
        <v>1711</v>
      </c>
      <c r="D750" s="54" t="s">
        <v>47</v>
      </c>
      <c r="E750" s="55" t="s">
        <v>1991</v>
      </c>
      <c r="F750" s="56" t="s">
        <v>4695</v>
      </c>
      <c r="G750" s="56" t="s">
        <v>4696</v>
      </c>
      <c r="H750" s="56" t="s">
        <v>52</v>
      </c>
      <c r="I750" s="56" t="s">
        <v>4697</v>
      </c>
      <c r="J750" s="57" t="s">
        <v>52</v>
      </c>
      <c r="K750" s="58" t="s">
        <v>4758</v>
      </c>
      <c r="L750" s="3" t="str">
        <f>VLOOKUP(DataExtract[[#This Row],[Technician]],'Technician List'!$A:$B,2,FALSE)</f>
        <v>Sinha, Mahesh</v>
      </c>
      <c r="M750" s="59">
        <f>DATEVALUE(TEXT(DataExtract[[#This Row],[Completed Time]], "MM/DD/YYYY"))</f>
        <v>45693</v>
      </c>
      <c r="N750" s="60">
        <f t="shared" ca="1" si="12"/>
        <v>0.37661964621170108</v>
      </c>
      <c r="O750" s="60">
        <f ca="1">COUNTIFS(DataExtract[Technician],DataExtract[[#This Row],[Technician]], DataExtract[Random], "&lt;="&amp;DataExtract[[#This Row],[Random]])</f>
        <v>22</v>
      </c>
    </row>
    <row r="751" spans="1:15" ht="26.45">
      <c r="A751" s="51" t="s">
        <v>4759</v>
      </c>
      <c r="B751" s="52" t="s">
        <v>4760</v>
      </c>
      <c r="C751" s="53" t="s">
        <v>4761</v>
      </c>
      <c r="D751" s="54" t="s">
        <v>47</v>
      </c>
      <c r="E751" s="55" t="s">
        <v>2013</v>
      </c>
      <c r="F751" s="56" t="s">
        <v>4762</v>
      </c>
      <c r="G751" s="56" t="s">
        <v>4763</v>
      </c>
      <c r="H751" s="56" t="s">
        <v>52</v>
      </c>
      <c r="I751" s="56" t="s">
        <v>4764</v>
      </c>
      <c r="J751" s="57" t="s">
        <v>52</v>
      </c>
      <c r="K751" s="58" t="s">
        <v>4765</v>
      </c>
      <c r="L751" s="3" t="str">
        <f>VLOOKUP(DataExtract[[#This Row],[Technician]],'Technician List'!$A:$B,2,FALSE)</f>
        <v>Sinha, Mahesh</v>
      </c>
      <c r="M751" s="59">
        <f>DATEVALUE(TEXT(DataExtract[[#This Row],[Completed Time]], "MM/DD/YYYY"))</f>
        <v>45693</v>
      </c>
      <c r="N751" s="60">
        <f t="shared" ca="1" si="12"/>
        <v>0.36284797792116408</v>
      </c>
      <c r="O751" s="60">
        <f ca="1">COUNTIFS(DataExtract[Technician],DataExtract[[#This Row],[Technician]], DataExtract[Random], "&lt;="&amp;DataExtract[[#This Row],[Random]])</f>
        <v>55</v>
      </c>
    </row>
    <row r="752" spans="1:15" ht="26.45">
      <c r="A752" s="51" t="s">
        <v>4766</v>
      </c>
      <c r="B752" s="52" t="s">
        <v>4767</v>
      </c>
      <c r="C752" s="53" t="s">
        <v>4768</v>
      </c>
      <c r="D752" s="54" t="s">
        <v>47</v>
      </c>
      <c r="E752" s="55" t="s">
        <v>1402</v>
      </c>
      <c r="F752" s="56" t="s">
        <v>4769</v>
      </c>
      <c r="G752" s="56" t="s">
        <v>4770</v>
      </c>
      <c r="H752" s="56" t="s">
        <v>52</v>
      </c>
      <c r="I752" s="56" t="s">
        <v>4771</v>
      </c>
      <c r="J752" s="57" t="s">
        <v>52</v>
      </c>
      <c r="K752" s="58" t="s">
        <v>4772</v>
      </c>
      <c r="L752" s="3" t="str">
        <f>VLOOKUP(DataExtract[[#This Row],[Technician]],'Technician List'!$A:$B,2,FALSE)</f>
        <v>Sinha, Mahesh</v>
      </c>
      <c r="M752" s="59">
        <f>DATEVALUE(TEXT(DataExtract[[#This Row],[Completed Time]], "MM/DD/YYYY"))</f>
        <v>45694</v>
      </c>
      <c r="N752" s="60">
        <f t="shared" ca="1" si="12"/>
        <v>0.14240577960107603</v>
      </c>
      <c r="O752" s="60">
        <f ca="1">COUNTIFS(DataExtract[Technician],DataExtract[[#This Row],[Technician]], DataExtract[Random], "&lt;="&amp;DataExtract[[#This Row],[Random]])</f>
        <v>10</v>
      </c>
    </row>
    <row r="753" spans="1:15" ht="26.45">
      <c r="A753" s="51" t="s">
        <v>4773</v>
      </c>
      <c r="B753" s="52" t="s">
        <v>4774</v>
      </c>
      <c r="C753" s="53" t="s">
        <v>4775</v>
      </c>
      <c r="D753" s="54" t="s">
        <v>47</v>
      </c>
      <c r="E753" s="55" t="s">
        <v>1002</v>
      </c>
      <c r="F753" s="56" t="s">
        <v>4776</v>
      </c>
      <c r="G753" s="56" t="s">
        <v>4777</v>
      </c>
      <c r="H753" s="56" t="s">
        <v>52</v>
      </c>
      <c r="I753" s="56" t="s">
        <v>4778</v>
      </c>
      <c r="J753" s="57" t="s">
        <v>52</v>
      </c>
      <c r="K753" s="58" t="s">
        <v>4779</v>
      </c>
      <c r="L753" s="3" t="str">
        <f>VLOOKUP(DataExtract[[#This Row],[Technician]],'Technician List'!$A:$B,2,FALSE)</f>
        <v>Sinha, Mahesh</v>
      </c>
      <c r="M753" s="59">
        <f>DATEVALUE(TEXT(DataExtract[[#This Row],[Completed Time]], "MM/DD/YYYY"))</f>
        <v>45693</v>
      </c>
      <c r="N753" s="60">
        <f t="shared" ca="1" si="12"/>
        <v>0.52021590866822909</v>
      </c>
      <c r="O753" s="60">
        <f ca="1">COUNTIFS(DataExtract[Technician],DataExtract[[#This Row],[Technician]], DataExtract[Random], "&lt;="&amp;DataExtract[[#This Row],[Random]])</f>
        <v>83</v>
      </c>
    </row>
    <row r="754" spans="1:15" ht="26.45">
      <c r="A754" s="51" t="s">
        <v>4780</v>
      </c>
      <c r="B754" s="52" t="s">
        <v>4781</v>
      </c>
      <c r="C754" s="53" t="s">
        <v>4782</v>
      </c>
      <c r="D754" s="54" t="s">
        <v>47</v>
      </c>
      <c r="E754" s="55" t="s">
        <v>1837</v>
      </c>
      <c r="F754" s="56" t="s">
        <v>4783</v>
      </c>
      <c r="G754" s="56" t="s">
        <v>4784</v>
      </c>
      <c r="H754" s="56" t="s">
        <v>52</v>
      </c>
      <c r="I754" s="56" t="s">
        <v>4785</v>
      </c>
      <c r="J754" s="57" t="s">
        <v>52</v>
      </c>
      <c r="K754" s="58" t="s">
        <v>4786</v>
      </c>
      <c r="L754" s="3" t="str">
        <f>VLOOKUP(DataExtract[[#This Row],[Technician]],'Technician List'!$A:$B,2,FALSE)</f>
        <v>Sinha, Mahesh</v>
      </c>
      <c r="M754" s="59">
        <f>DATEVALUE(TEXT(DataExtract[[#This Row],[Completed Time]], "MM/DD/YYYY"))</f>
        <v>45694</v>
      </c>
      <c r="N754" s="60">
        <f t="shared" ca="1" si="12"/>
        <v>0.96087362123392472</v>
      </c>
      <c r="O754" s="60">
        <f ca="1">COUNTIFS(DataExtract[Technician],DataExtract[[#This Row],[Technician]], DataExtract[Random], "&lt;="&amp;DataExtract[[#This Row],[Random]])</f>
        <v>55</v>
      </c>
    </row>
    <row r="755" spans="1:15" ht="26.45">
      <c r="A755" s="51" t="s">
        <v>4787</v>
      </c>
      <c r="B755" s="52" t="s">
        <v>4788</v>
      </c>
      <c r="C755" s="53" t="s">
        <v>4789</v>
      </c>
      <c r="D755" s="54" t="s">
        <v>47</v>
      </c>
      <c r="E755" s="55" t="s">
        <v>2013</v>
      </c>
      <c r="F755" s="56" t="s">
        <v>4790</v>
      </c>
      <c r="G755" s="56" t="s">
        <v>4791</v>
      </c>
      <c r="H755" s="56" t="s">
        <v>52</v>
      </c>
      <c r="I755" s="56" t="s">
        <v>4792</v>
      </c>
      <c r="J755" s="57" t="s">
        <v>52</v>
      </c>
      <c r="K755" s="58" t="s">
        <v>4793</v>
      </c>
      <c r="L755" s="3" t="str">
        <f>VLOOKUP(DataExtract[[#This Row],[Technician]],'Technician List'!$A:$B,2,FALSE)</f>
        <v>Sinha, Mahesh</v>
      </c>
      <c r="M755" s="59">
        <f>DATEVALUE(TEXT(DataExtract[[#This Row],[Completed Time]], "MM/DD/YYYY"))</f>
        <v>45699</v>
      </c>
      <c r="N755" s="60">
        <f t="shared" ca="1" si="12"/>
        <v>0.6354567755058913</v>
      </c>
      <c r="O755" s="60">
        <f ca="1">COUNTIFS(DataExtract[Technician],DataExtract[[#This Row],[Technician]], DataExtract[Random], "&lt;="&amp;DataExtract[[#This Row],[Random]])</f>
        <v>89</v>
      </c>
    </row>
    <row r="756" spans="1:15" ht="26.45">
      <c r="A756" s="51" t="s">
        <v>4794</v>
      </c>
      <c r="B756" s="52" t="s">
        <v>4795</v>
      </c>
      <c r="C756" s="53" t="s">
        <v>4796</v>
      </c>
      <c r="D756" s="54" t="s">
        <v>47</v>
      </c>
      <c r="E756" s="55" t="s">
        <v>775</v>
      </c>
      <c r="F756" s="56" t="s">
        <v>4797</v>
      </c>
      <c r="G756" s="56" t="s">
        <v>4798</v>
      </c>
      <c r="H756" s="56" t="s">
        <v>52</v>
      </c>
      <c r="I756" s="56" t="s">
        <v>4799</v>
      </c>
      <c r="J756" s="57" t="s">
        <v>52</v>
      </c>
      <c r="K756" s="58" t="s">
        <v>4079</v>
      </c>
      <c r="L756" s="3" t="str">
        <f>VLOOKUP(DataExtract[[#This Row],[Technician]],'Technician List'!$A:$B,2,FALSE)</f>
        <v>Sinha, Mahesh</v>
      </c>
      <c r="M756" s="59">
        <f>DATEVALUE(TEXT(DataExtract[[#This Row],[Completed Time]], "MM/DD/YYYY"))</f>
        <v>45693</v>
      </c>
      <c r="N756" s="60">
        <f t="shared" ca="1" si="12"/>
        <v>0.23831840753003652</v>
      </c>
      <c r="O756" s="60">
        <f ca="1">COUNTIFS(DataExtract[Technician],DataExtract[[#This Row],[Technician]], DataExtract[Random], "&lt;="&amp;DataExtract[[#This Row],[Random]])</f>
        <v>19</v>
      </c>
    </row>
    <row r="757" spans="1:15" ht="26.45">
      <c r="A757" s="51" t="s">
        <v>4800</v>
      </c>
      <c r="B757" s="52" t="s">
        <v>4801</v>
      </c>
      <c r="C757" s="53" t="s">
        <v>4409</v>
      </c>
      <c r="D757" s="54" t="s">
        <v>47</v>
      </c>
      <c r="E757" s="55" t="s">
        <v>2013</v>
      </c>
      <c r="F757" s="56" t="s">
        <v>4802</v>
      </c>
      <c r="G757" s="56" t="s">
        <v>4803</v>
      </c>
      <c r="H757" s="56" t="s">
        <v>52</v>
      </c>
      <c r="I757" s="56" t="s">
        <v>4804</v>
      </c>
      <c r="J757" s="57" t="s">
        <v>52</v>
      </c>
      <c r="K757" s="58" t="s">
        <v>4805</v>
      </c>
      <c r="L757" s="3" t="str">
        <f>VLOOKUP(DataExtract[[#This Row],[Technician]],'Technician List'!$A:$B,2,FALSE)</f>
        <v>Sinha, Mahesh</v>
      </c>
      <c r="M757" s="59">
        <f>DATEVALUE(TEXT(DataExtract[[#This Row],[Completed Time]], "MM/DD/YYYY"))</f>
        <v>45700</v>
      </c>
      <c r="N757" s="60">
        <f t="shared" ca="1" si="12"/>
        <v>0.76913958601280275</v>
      </c>
      <c r="O757" s="60">
        <f ca="1">COUNTIFS(DataExtract[Technician],DataExtract[[#This Row],[Technician]], DataExtract[Random], "&lt;="&amp;DataExtract[[#This Row],[Random]])</f>
        <v>106</v>
      </c>
    </row>
    <row r="758" spans="1:15" ht="26.45">
      <c r="A758" s="51" t="s">
        <v>4806</v>
      </c>
      <c r="B758" s="52" t="s">
        <v>4807</v>
      </c>
      <c r="C758" s="53" t="s">
        <v>4409</v>
      </c>
      <c r="D758" s="54" t="s">
        <v>47</v>
      </c>
      <c r="E758" s="55" t="s">
        <v>802</v>
      </c>
      <c r="F758" s="56" t="s">
        <v>4808</v>
      </c>
      <c r="G758" s="56" t="s">
        <v>4809</v>
      </c>
      <c r="H758" s="56" t="s">
        <v>52</v>
      </c>
      <c r="I758" s="56" t="s">
        <v>4810</v>
      </c>
      <c r="J758" s="57" t="s">
        <v>52</v>
      </c>
      <c r="K758" s="58" t="s">
        <v>4811</v>
      </c>
      <c r="L758" s="3" t="str">
        <f>VLOOKUP(DataExtract[[#This Row],[Technician]],'Technician List'!$A:$B,2,FALSE)</f>
        <v>Sinha, Mahesh</v>
      </c>
      <c r="M758" s="59">
        <f>DATEVALUE(TEXT(DataExtract[[#This Row],[Completed Time]], "MM/DD/YYYY"))</f>
        <v>45700</v>
      </c>
      <c r="N758" s="60">
        <f t="shared" ca="1" si="12"/>
        <v>5.1990196285833568E-2</v>
      </c>
      <c r="O758" s="60">
        <f ca="1">COUNTIFS(DataExtract[Technician],DataExtract[[#This Row],[Technician]], DataExtract[Random], "&lt;="&amp;DataExtract[[#This Row],[Random]])</f>
        <v>9</v>
      </c>
    </row>
    <row r="759" spans="1:15" ht="26.45">
      <c r="A759" s="51" t="s">
        <v>4812</v>
      </c>
      <c r="B759" s="52" t="s">
        <v>4813</v>
      </c>
      <c r="C759" s="53" t="s">
        <v>1067</v>
      </c>
      <c r="D759" s="54" t="s">
        <v>47</v>
      </c>
      <c r="E759" s="55" t="s">
        <v>802</v>
      </c>
      <c r="F759" s="56" t="s">
        <v>4814</v>
      </c>
      <c r="G759" s="56" t="s">
        <v>4815</v>
      </c>
      <c r="H759" s="56" t="s">
        <v>52</v>
      </c>
      <c r="I759" s="56" t="s">
        <v>4816</v>
      </c>
      <c r="J759" s="57" t="s">
        <v>52</v>
      </c>
      <c r="K759" s="58" t="s">
        <v>4817</v>
      </c>
      <c r="L759" s="3" t="str">
        <f>VLOOKUP(DataExtract[[#This Row],[Technician]],'Technician List'!$A:$B,2,FALSE)</f>
        <v>Sinha, Mahesh</v>
      </c>
      <c r="M759" s="59">
        <f>DATEVALUE(TEXT(DataExtract[[#This Row],[Completed Time]], "MM/DD/YYYY"))</f>
        <v>45712</v>
      </c>
      <c r="N759" s="60">
        <f t="shared" ca="1" si="12"/>
        <v>0.43551581074776202</v>
      </c>
      <c r="O759" s="60">
        <f ca="1">COUNTIFS(DataExtract[Technician],DataExtract[[#This Row],[Technician]], DataExtract[Random], "&lt;="&amp;DataExtract[[#This Row],[Random]])</f>
        <v>54</v>
      </c>
    </row>
    <row r="760" spans="1:15" ht="39.6">
      <c r="A760" s="51" t="s">
        <v>4818</v>
      </c>
      <c r="B760" s="52" t="s">
        <v>4819</v>
      </c>
      <c r="C760" s="53" t="s">
        <v>802</v>
      </c>
      <c r="D760" s="54" t="s">
        <v>37</v>
      </c>
      <c r="E760" s="55" t="s">
        <v>131</v>
      </c>
      <c r="F760" s="56" t="s">
        <v>4079</v>
      </c>
      <c r="G760" s="56" t="s">
        <v>4820</v>
      </c>
      <c r="H760" s="56" t="s">
        <v>41</v>
      </c>
      <c r="I760" s="56" t="s">
        <v>4821</v>
      </c>
      <c r="J760" s="57" t="s">
        <v>52</v>
      </c>
      <c r="K760" s="58" t="s">
        <v>4822</v>
      </c>
      <c r="L760" s="3" t="str">
        <f>VLOOKUP(DataExtract[[#This Row],[Technician]],'Technician List'!$A:$B,2,FALSE)</f>
        <v>Persells, Joe</v>
      </c>
      <c r="M760" s="59">
        <f>DATEVALUE(TEXT(DataExtract[[#This Row],[Completed Time]], "MM/DD/YYYY"))</f>
        <v>45694</v>
      </c>
      <c r="N760" s="60">
        <f t="shared" ca="1" si="12"/>
        <v>0.52548769176126353</v>
      </c>
      <c r="O760" s="60">
        <f ca="1">COUNTIFS(DataExtract[Technician],DataExtract[[#This Row],[Technician]], DataExtract[Random], "&lt;="&amp;DataExtract[[#This Row],[Random]])</f>
        <v>4</v>
      </c>
    </row>
    <row r="761" spans="1:15" ht="26.45">
      <c r="A761" s="51" t="s">
        <v>4823</v>
      </c>
      <c r="B761" s="52" t="s">
        <v>4824</v>
      </c>
      <c r="C761" s="53" t="s">
        <v>3151</v>
      </c>
      <c r="D761" s="54" t="s">
        <v>47</v>
      </c>
      <c r="E761" s="55" t="s">
        <v>802</v>
      </c>
      <c r="F761" s="56" t="s">
        <v>4825</v>
      </c>
      <c r="G761" s="56" t="s">
        <v>4826</v>
      </c>
      <c r="H761" s="56" t="s">
        <v>52</v>
      </c>
      <c r="I761" s="56" t="s">
        <v>4827</v>
      </c>
      <c r="J761" s="57" t="s">
        <v>52</v>
      </c>
      <c r="K761" s="58" t="s">
        <v>4828</v>
      </c>
      <c r="L761" s="3" t="str">
        <f>VLOOKUP(DataExtract[[#This Row],[Technician]],'Technician List'!$A:$B,2,FALSE)</f>
        <v>Sinha, Mahesh</v>
      </c>
      <c r="M761" s="59">
        <f>DATEVALUE(TEXT(DataExtract[[#This Row],[Completed Time]], "MM/DD/YYYY"))</f>
        <v>45693</v>
      </c>
      <c r="N761" s="60">
        <f t="shared" ca="1" si="12"/>
        <v>0.64413466657938856</v>
      </c>
      <c r="O761" s="60">
        <f ca="1">COUNTIFS(DataExtract[Technician],DataExtract[[#This Row],[Technician]], DataExtract[Random], "&lt;="&amp;DataExtract[[#This Row],[Random]])</f>
        <v>77</v>
      </c>
    </row>
    <row r="762" spans="1:15" ht="26.45">
      <c r="A762" s="51" t="s">
        <v>4829</v>
      </c>
      <c r="B762" s="52" t="s">
        <v>4830</v>
      </c>
      <c r="C762" s="53" t="s">
        <v>2554</v>
      </c>
      <c r="D762" s="54" t="s">
        <v>47</v>
      </c>
      <c r="E762" s="55" t="s">
        <v>1991</v>
      </c>
      <c r="F762" s="56" t="s">
        <v>4831</v>
      </c>
      <c r="G762" s="56" t="s">
        <v>4832</v>
      </c>
      <c r="H762" s="56" t="s">
        <v>52</v>
      </c>
      <c r="I762" s="56" t="s">
        <v>4833</v>
      </c>
      <c r="J762" s="57" t="s">
        <v>52</v>
      </c>
      <c r="K762" s="58" t="s">
        <v>4834</v>
      </c>
      <c r="L762" s="3" t="str">
        <f>VLOOKUP(DataExtract[[#This Row],[Technician]],'Technician List'!$A:$B,2,FALSE)</f>
        <v>Sinha, Mahesh</v>
      </c>
      <c r="M762" s="59">
        <f>DATEVALUE(TEXT(DataExtract[[#This Row],[Completed Time]], "MM/DD/YYYY"))</f>
        <v>45694</v>
      </c>
      <c r="N762" s="60">
        <f t="shared" ca="1" si="12"/>
        <v>0.76762285074737702</v>
      </c>
      <c r="O762" s="60">
        <f ca="1">COUNTIFS(DataExtract[Technician],DataExtract[[#This Row],[Technician]], DataExtract[Random], "&lt;="&amp;DataExtract[[#This Row],[Random]])</f>
        <v>47</v>
      </c>
    </row>
    <row r="763" spans="1:15" ht="26.45">
      <c r="A763" s="51" t="s">
        <v>4835</v>
      </c>
      <c r="B763" s="52" t="s">
        <v>4836</v>
      </c>
      <c r="C763" s="53" t="s">
        <v>4837</v>
      </c>
      <c r="D763" s="54" t="s">
        <v>47</v>
      </c>
      <c r="E763" s="55" t="s">
        <v>1402</v>
      </c>
      <c r="F763" s="56" t="s">
        <v>3123</v>
      </c>
      <c r="G763" s="56" t="s">
        <v>4838</v>
      </c>
      <c r="H763" s="56" t="s">
        <v>52</v>
      </c>
      <c r="I763" s="56" t="s">
        <v>4839</v>
      </c>
      <c r="J763" s="57" t="s">
        <v>52</v>
      </c>
      <c r="K763" s="58" t="s">
        <v>4723</v>
      </c>
      <c r="L763" s="3" t="str">
        <f>VLOOKUP(DataExtract[[#This Row],[Technician]],'Technician List'!$A:$B,2,FALSE)</f>
        <v>Sinha, Mahesh</v>
      </c>
      <c r="M763" s="59">
        <f>DATEVALUE(TEXT(DataExtract[[#This Row],[Completed Time]], "MM/DD/YYYY"))</f>
        <v>45693</v>
      </c>
      <c r="N763" s="60">
        <f t="shared" ca="1" si="12"/>
        <v>0.21778859296597364</v>
      </c>
      <c r="O763" s="60">
        <f ca="1">COUNTIFS(DataExtract[Technician],DataExtract[[#This Row],[Technician]], DataExtract[Random], "&lt;="&amp;DataExtract[[#This Row],[Random]])</f>
        <v>20</v>
      </c>
    </row>
    <row r="764" spans="1:15" ht="26.45">
      <c r="A764" s="51" t="s">
        <v>4840</v>
      </c>
      <c r="B764" s="52" t="s">
        <v>4841</v>
      </c>
      <c r="C764" s="53" t="s">
        <v>4842</v>
      </c>
      <c r="D764" s="54" t="s">
        <v>47</v>
      </c>
      <c r="E764" s="55" t="s">
        <v>103</v>
      </c>
      <c r="F764" s="56" t="s">
        <v>4843</v>
      </c>
      <c r="G764" s="56" t="s">
        <v>4844</v>
      </c>
      <c r="H764" s="56" t="s">
        <v>52</v>
      </c>
      <c r="I764" s="56" t="s">
        <v>4845</v>
      </c>
      <c r="J764" s="57" t="s">
        <v>52</v>
      </c>
      <c r="K764" s="58" t="s">
        <v>4446</v>
      </c>
      <c r="L764" s="3" t="str">
        <f>VLOOKUP(DataExtract[[#This Row],[Technician]],'Technician List'!$A:$B,2,FALSE)</f>
        <v>Sinha, Mahesh</v>
      </c>
      <c r="M764" s="59">
        <f>DATEVALUE(TEXT(DataExtract[[#This Row],[Completed Time]], "MM/DD/YYYY"))</f>
        <v>45693</v>
      </c>
      <c r="N764" s="60">
        <f t="shared" ca="1" si="12"/>
        <v>0.66284515879941064</v>
      </c>
      <c r="O764" s="60">
        <f ca="1">COUNTIFS(DataExtract[Technician],DataExtract[[#This Row],[Technician]], DataExtract[Random], "&lt;="&amp;DataExtract[[#This Row],[Random]])</f>
        <v>50</v>
      </c>
    </row>
    <row r="765" spans="1:15" ht="26.45">
      <c r="A765" s="51" t="s">
        <v>4846</v>
      </c>
      <c r="B765" s="52" t="s">
        <v>4847</v>
      </c>
      <c r="C765" s="53" t="s">
        <v>4848</v>
      </c>
      <c r="D765" s="54" t="s">
        <v>57</v>
      </c>
      <c r="E765" s="55" t="s">
        <v>58</v>
      </c>
      <c r="F765" s="56" t="s">
        <v>4338</v>
      </c>
      <c r="G765" s="56" t="s">
        <v>4672</v>
      </c>
      <c r="H765" s="56" t="s">
        <v>41</v>
      </c>
      <c r="I765" s="56" t="s">
        <v>4849</v>
      </c>
      <c r="J765" s="57" t="s">
        <v>41</v>
      </c>
      <c r="K765" s="58" t="s">
        <v>4850</v>
      </c>
      <c r="L765" s="3" t="str">
        <f>VLOOKUP(DataExtract[[#This Row],[Technician]],'Technician List'!$A:$B,2,FALSE)</f>
        <v>Mandi, Joe</v>
      </c>
      <c r="M765" s="59">
        <f>DATEVALUE(TEXT(DataExtract[[#This Row],[Completed Time]], "MM/DD/YYYY"))</f>
        <v>45700</v>
      </c>
      <c r="N765" s="60">
        <f t="shared" ca="1" si="12"/>
        <v>0.73568076379979441</v>
      </c>
      <c r="O765" s="60">
        <f ca="1">COUNTIFS(DataExtract[Technician],DataExtract[[#This Row],[Technician]], DataExtract[Random], "&lt;="&amp;DataExtract[[#This Row],[Random]])</f>
        <v>24</v>
      </c>
    </row>
    <row r="766" spans="1:15" ht="26.45">
      <c r="A766" s="51" t="s">
        <v>4851</v>
      </c>
      <c r="B766" s="52" t="s">
        <v>4852</v>
      </c>
      <c r="C766" s="53" t="s">
        <v>4853</v>
      </c>
      <c r="D766" s="54" t="s">
        <v>57</v>
      </c>
      <c r="E766" s="55" t="s">
        <v>95</v>
      </c>
      <c r="F766" s="56" t="s">
        <v>4854</v>
      </c>
      <c r="G766" s="56" t="s">
        <v>4855</v>
      </c>
      <c r="H766" s="56" t="s">
        <v>41</v>
      </c>
      <c r="I766" s="56" t="s">
        <v>4856</v>
      </c>
      <c r="J766" s="57" t="s">
        <v>41</v>
      </c>
      <c r="K766" s="58" t="s">
        <v>4857</v>
      </c>
      <c r="L766" s="3" t="str">
        <f>VLOOKUP(DataExtract[[#This Row],[Technician]],'Technician List'!$A:$B,2,FALSE)</f>
        <v>Sanjuan, Sonja</v>
      </c>
      <c r="M766" s="59">
        <f>DATEVALUE(TEXT(DataExtract[[#This Row],[Completed Time]], "MM/DD/YYYY"))</f>
        <v>45709</v>
      </c>
      <c r="N766" s="60">
        <f t="shared" ca="1" si="12"/>
        <v>0.2814711138313325</v>
      </c>
      <c r="O766" s="60">
        <f ca="1">COUNTIFS(DataExtract[Technician],DataExtract[[#This Row],[Technician]], DataExtract[Random], "&lt;="&amp;DataExtract[[#This Row],[Random]])</f>
        <v>21</v>
      </c>
    </row>
    <row r="767" spans="1:15" ht="26.45">
      <c r="A767" s="51" t="s">
        <v>4858</v>
      </c>
      <c r="B767" s="52" t="s">
        <v>4859</v>
      </c>
      <c r="C767" s="53" t="s">
        <v>4860</v>
      </c>
      <c r="D767" s="54" t="s">
        <v>47</v>
      </c>
      <c r="E767" s="55" t="s">
        <v>2013</v>
      </c>
      <c r="F767" s="56" t="s">
        <v>4861</v>
      </c>
      <c r="G767" s="56" t="s">
        <v>4862</v>
      </c>
      <c r="H767" s="56" t="s">
        <v>52</v>
      </c>
      <c r="I767" s="56" t="s">
        <v>4863</v>
      </c>
      <c r="J767" s="57" t="s">
        <v>52</v>
      </c>
      <c r="K767" s="58" t="s">
        <v>4864</v>
      </c>
      <c r="L767" s="3" t="str">
        <f>VLOOKUP(DataExtract[[#This Row],[Technician]],'Technician List'!$A:$B,2,FALSE)</f>
        <v>Sinha, Mahesh</v>
      </c>
      <c r="M767" s="59">
        <f>DATEVALUE(TEXT(DataExtract[[#This Row],[Completed Time]], "MM/DD/YYYY"))</f>
        <v>45694</v>
      </c>
      <c r="N767" s="60">
        <f t="shared" ca="1" si="12"/>
        <v>0.91746617435883482</v>
      </c>
      <c r="O767" s="60">
        <f ca="1">COUNTIFS(DataExtract[Technician],DataExtract[[#This Row],[Technician]], DataExtract[Random], "&lt;="&amp;DataExtract[[#This Row],[Random]])</f>
        <v>127</v>
      </c>
    </row>
    <row r="768" spans="1:15" ht="26.45">
      <c r="A768" s="51" t="s">
        <v>4865</v>
      </c>
      <c r="B768" s="52" t="s">
        <v>4866</v>
      </c>
      <c r="C768" s="53" t="s">
        <v>4867</v>
      </c>
      <c r="D768" s="54" t="s">
        <v>47</v>
      </c>
      <c r="E768" s="55" t="s">
        <v>802</v>
      </c>
      <c r="F768" s="56" t="s">
        <v>4868</v>
      </c>
      <c r="G768" s="56" t="s">
        <v>4869</v>
      </c>
      <c r="H768" s="56" t="s">
        <v>52</v>
      </c>
      <c r="I768" s="56" t="s">
        <v>4870</v>
      </c>
      <c r="J768" s="57" t="s">
        <v>52</v>
      </c>
      <c r="K768" s="58" t="s">
        <v>2090</v>
      </c>
      <c r="L768" s="3" t="str">
        <f>VLOOKUP(DataExtract[[#This Row],[Technician]],'Technician List'!$A:$B,2,FALSE)</f>
        <v>Sinha, Mahesh</v>
      </c>
      <c r="M768" s="59">
        <f>DATEVALUE(TEXT(DataExtract[[#This Row],[Completed Time]], "MM/DD/YYYY"))</f>
        <v>45694</v>
      </c>
      <c r="N768" s="60">
        <f t="shared" ca="1" si="12"/>
        <v>0.19430707311380502</v>
      </c>
      <c r="O768" s="60">
        <f ca="1">COUNTIFS(DataExtract[Technician],DataExtract[[#This Row],[Technician]], DataExtract[Random], "&lt;="&amp;DataExtract[[#This Row],[Random]])</f>
        <v>25</v>
      </c>
    </row>
    <row r="769" spans="1:15" ht="26.45">
      <c r="A769" s="51" t="s">
        <v>4871</v>
      </c>
      <c r="B769" s="52" t="s">
        <v>4872</v>
      </c>
      <c r="C769" s="53" t="s">
        <v>4873</v>
      </c>
      <c r="D769" s="54" t="s">
        <v>47</v>
      </c>
      <c r="E769" s="55" t="s">
        <v>775</v>
      </c>
      <c r="F769" s="56" t="s">
        <v>4874</v>
      </c>
      <c r="G769" s="56" t="s">
        <v>4875</v>
      </c>
      <c r="H769" s="56" t="s">
        <v>52</v>
      </c>
      <c r="I769" s="56" t="s">
        <v>4876</v>
      </c>
      <c r="J769" s="57" t="s">
        <v>52</v>
      </c>
      <c r="K769" s="58" t="s">
        <v>4877</v>
      </c>
      <c r="L769" s="3" t="str">
        <f>VLOOKUP(DataExtract[[#This Row],[Technician]],'Technician List'!$A:$B,2,FALSE)</f>
        <v>Sinha, Mahesh</v>
      </c>
      <c r="M769" s="59">
        <f>DATEVALUE(TEXT(DataExtract[[#This Row],[Completed Time]], "MM/DD/YYYY"))</f>
        <v>45694</v>
      </c>
      <c r="N769" s="60">
        <f t="shared" ca="1" si="12"/>
        <v>0.93108361179807853</v>
      </c>
      <c r="O769" s="60">
        <f ca="1">COUNTIFS(DataExtract[Technician],DataExtract[[#This Row],[Technician]], DataExtract[Random], "&lt;="&amp;DataExtract[[#This Row],[Random]])</f>
        <v>86</v>
      </c>
    </row>
    <row r="770" spans="1:15" ht="26.45">
      <c r="A770" s="51" t="s">
        <v>4865</v>
      </c>
      <c r="B770" s="52" t="s">
        <v>4878</v>
      </c>
      <c r="C770" s="53" t="s">
        <v>4879</v>
      </c>
      <c r="D770" s="54" t="s">
        <v>47</v>
      </c>
      <c r="E770" s="55" t="s">
        <v>775</v>
      </c>
      <c r="F770" s="56" t="s">
        <v>4880</v>
      </c>
      <c r="G770" s="56" t="s">
        <v>4881</v>
      </c>
      <c r="H770" s="56" t="s">
        <v>52</v>
      </c>
      <c r="I770" s="56" t="s">
        <v>4882</v>
      </c>
      <c r="J770" s="57" t="s">
        <v>52</v>
      </c>
      <c r="K770" s="58" t="s">
        <v>4877</v>
      </c>
      <c r="L770" s="3" t="str">
        <f>VLOOKUP(DataExtract[[#This Row],[Technician]],'Technician List'!$A:$B,2,FALSE)</f>
        <v>Sinha, Mahesh</v>
      </c>
      <c r="M770" s="59">
        <f>DATEVALUE(TEXT(DataExtract[[#This Row],[Completed Time]], "MM/DD/YYYY"))</f>
        <v>45694</v>
      </c>
      <c r="N770" s="60">
        <f t="shared" ca="1" si="12"/>
        <v>0.69180960555787874</v>
      </c>
      <c r="O770" s="60">
        <f ca="1">COUNTIFS(DataExtract[Technician],DataExtract[[#This Row],[Technician]], DataExtract[Random], "&lt;="&amp;DataExtract[[#This Row],[Random]])</f>
        <v>65</v>
      </c>
    </row>
    <row r="771" spans="1:15" ht="26.45">
      <c r="A771" s="51" t="s">
        <v>4883</v>
      </c>
      <c r="B771" s="52" t="s">
        <v>4884</v>
      </c>
      <c r="C771" s="53" t="s">
        <v>1906</v>
      </c>
      <c r="D771" s="54" t="s">
        <v>57</v>
      </c>
      <c r="E771" s="55" t="s">
        <v>1618</v>
      </c>
      <c r="F771" s="56" t="s">
        <v>4885</v>
      </c>
      <c r="G771" s="56" t="s">
        <v>4886</v>
      </c>
      <c r="H771" s="56" t="s">
        <v>52</v>
      </c>
      <c r="I771" s="56" t="s">
        <v>4307</v>
      </c>
      <c r="J771" s="57" t="s">
        <v>52</v>
      </c>
      <c r="K771" s="58" t="s">
        <v>4887</v>
      </c>
      <c r="L771" s="3" t="str">
        <f>VLOOKUP(DataExtract[[#This Row],[Technician]],'Technician List'!$A:$B,2,FALSE)</f>
        <v>Sanjuan, Sonja</v>
      </c>
      <c r="M771" s="59">
        <f>DATEVALUE(TEXT(DataExtract[[#This Row],[Completed Time]], "MM/DD/YYYY"))</f>
        <v>45698</v>
      </c>
      <c r="N771" s="60">
        <f t="shared" ref="N771:N834" ca="1" si="13">RAND()</f>
        <v>5.0931243426580064E-2</v>
      </c>
      <c r="O771" s="60">
        <f ca="1">COUNTIFS(DataExtract[Technician],DataExtract[[#This Row],[Technician]], DataExtract[Random], "&lt;="&amp;DataExtract[[#This Row],[Random]])</f>
        <v>4</v>
      </c>
    </row>
    <row r="772" spans="1:15" ht="26.45">
      <c r="A772" s="51" t="s">
        <v>4888</v>
      </c>
      <c r="B772" s="52" t="s">
        <v>4889</v>
      </c>
      <c r="C772" s="53" t="s">
        <v>4890</v>
      </c>
      <c r="D772" s="54" t="s">
        <v>47</v>
      </c>
      <c r="E772" s="55" t="s">
        <v>1049</v>
      </c>
      <c r="F772" s="56" t="s">
        <v>4891</v>
      </c>
      <c r="G772" s="56" t="s">
        <v>4892</v>
      </c>
      <c r="H772" s="56" t="s">
        <v>52</v>
      </c>
      <c r="I772" s="56" t="s">
        <v>4893</v>
      </c>
      <c r="J772" s="57" t="s">
        <v>52</v>
      </c>
      <c r="K772" s="58" t="s">
        <v>4894</v>
      </c>
      <c r="L772" s="3" t="str">
        <f>VLOOKUP(DataExtract[[#This Row],[Technician]],'Technician List'!$A:$B,2,FALSE)</f>
        <v>C M, Saravanan</v>
      </c>
      <c r="M772" s="59">
        <f>DATEVALUE(TEXT(DataExtract[[#This Row],[Completed Time]], "MM/DD/YYYY"))</f>
        <v>45693</v>
      </c>
      <c r="N772" s="60">
        <f t="shared" ca="1" si="13"/>
        <v>9.7292464491709696E-2</v>
      </c>
      <c r="O772" s="60">
        <f ca="1">COUNTIFS(DataExtract[Technician],DataExtract[[#This Row],[Technician]], DataExtract[Random], "&lt;="&amp;DataExtract[[#This Row],[Random]])</f>
        <v>7</v>
      </c>
    </row>
    <row r="773" spans="1:15" ht="26.45">
      <c r="A773" s="51" t="s">
        <v>4895</v>
      </c>
      <c r="B773" s="52" t="s">
        <v>4896</v>
      </c>
      <c r="C773" s="53" t="s">
        <v>4897</v>
      </c>
      <c r="D773" s="54" t="s">
        <v>47</v>
      </c>
      <c r="E773" s="55" t="s">
        <v>2841</v>
      </c>
      <c r="F773" s="56" t="s">
        <v>4898</v>
      </c>
      <c r="G773" s="56" t="s">
        <v>4899</v>
      </c>
      <c r="H773" s="56" t="s">
        <v>52</v>
      </c>
      <c r="I773" s="56" t="s">
        <v>4900</v>
      </c>
      <c r="J773" s="57" t="s">
        <v>52</v>
      </c>
      <c r="K773" s="58" t="s">
        <v>4901</v>
      </c>
      <c r="L773" s="3" t="str">
        <f>VLOOKUP(DataExtract[[#This Row],[Technician]],'Technician List'!$A:$B,2,FALSE)</f>
        <v>Smith, Sean</v>
      </c>
      <c r="M773" s="59">
        <f>DATEVALUE(TEXT(DataExtract[[#This Row],[Completed Time]], "MM/DD/YYYY"))</f>
        <v>45693</v>
      </c>
      <c r="N773" s="60">
        <f t="shared" ca="1" si="13"/>
        <v>6.2313469007852285E-2</v>
      </c>
      <c r="O773" s="60">
        <f ca="1">COUNTIFS(DataExtract[Technician],DataExtract[[#This Row],[Technician]], DataExtract[Random], "&lt;="&amp;DataExtract[[#This Row],[Random]])</f>
        <v>7</v>
      </c>
    </row>
    <row r="774" spans="1:15" ht="26.45">
      <c r="A774" s="51" t="s">
        <v>4902</v>
      </c>
      <c r="B774" s="52" t="s">
        <v>4903</v>
      </c>
      <c r="C774" s="53" t="s">
        <v>4904</v>
      </c>
      <c r="D774" s="54" t="s">
        <v>47</v>
      </c>
      <c r="E774" s="55" t="s">
        <v>1132</v>
      </c>
      <c r="F774" s="56" t="s">
        <v>4905</v>
      </c>
      <c r="G774" s="56" t="s">
        <v>4631</v>
      </c>
      <c r="H774" s="56" t="s">
        <v>52</v>
      </c>
      <c r="I774" s="56" t="s">
        <v>4906</v>
      </c>
      <c r="J774" s="57" t="s">
        <v>52</v>
      </c>
      <c r="K774" s="58" t="s">
        <v>4907</v>
      </c>
      <c r="L774" s="3" t="str">
        <f>VLOOKUP(DataExtract[[#This Row],[Technician]],'Technician List'!$A:$B,2,FALSE)</f>
        <v>Smith, Sean</v>
      </c>
      <c r="M774" s="59">
        <f>DATEVALUE(TEXT(DataExtract[[#This Row],[Completed Time]], "MM/DD/YYYY"))</f>
        <v>45693</v>
      </c>
      <c r="N774" s="60">
        <f t="shared" ca="1" si="13"/>
        <v>0.78660014478369256</v>
      </c>
      <c r="O774" s="60">
        <f ca="1">COUNTIFS(DataExtract[Technician],DataExtract[[#This Row],[Technician]], DataExtract[Random], "&lt;="&amp;DataExtract[[#This Row],[Random]])</f>
        <v>25</v>
      </c>
    </row>
    <row r="775" spans="1:15" ht="39.6">
      <c r="A775" s="51" t="s">
        <v>4908</v>
      </c>
      <c r="B775" s="52" t="s">
        <v>4909</v>
      </c>
      <c r="C775" s="53" t="s">
        <v>4910</v>
      </c>
      <c r="D775" s="54" t="s">
        <v>47</v>
      </c>
      <c r="E775" s="55" t="s">
        <v>2841</v>
      </c>
      <c r="F775" s="56" t="s">
        <v>4911</v>
      </c>
      <c r="G775" s="56" t="s">
        <v>4912</v>
      </c>
      <c r="H775" s="56" t="s">
        <v>52</v>
      </c>
      <c r="I775" s="56" t="s">
        <v>4913</v>
      </c>
      <c r="J775" s="57" t="s">
        <v>52</v>
      </c>
      <c r="K775" s="58" t="s">
        <v>3339</v>
      </c>
      <c r="L775" s="3" t="str">
        <f>VLOOKUP(DataExtract[[#This Row],[Technician]],'Technician List'!$A:$B,2,FALSE)</f>
        <v>Smith, Sean</v>
      </c>
      <c r="M775" s="59">
        <f>DATEVALUE(TEXT(DataExtract[[#This Row],[Completed Time]], "MM/DD/YYYY"))</f>
        <v>45693</v>
      </c>
      <c r="N775" s="60">
        <f t="shared" ca="1" si="13"/>
        <v>2.79632810939624E-2</v>
      </c>
      <c r="O775" s="60">
        <f ca="1">COUNTIFS(DataExtract[Technician],DataExtract[[#This Row],[Technician]], DataExtract[Random], "&lt;="&amp;DataExtract[[#This Row],[Random]])</f>
        <v>3</v>
      </c>
    </row>
    <row r="776" spans="1:15" ht="26.45">
      <c r="A776" s="51" t="s">
        <v>4914</v>
      </c>
      <c r="B776" s="52" t="s">
        <v>4915</v>
      </c>
      <c r="C776" s="53" t="s">
        <v>4916</v>
      </c>
      <c r="D776" s="54" t="s">
        <v>47</v>
      </c>
      <c r="E776" s="55" t="s">
        <v>103</v>
      </c>
      <c r="F776" s="56" t="s">
        <v>4568</v>
      </c>
      <c r="G776" s="56" t="s">
        <v>4917</v>
      </c>
      <c r="H776" s="56" t="s">
        <v>52</v>
      </c>
      <c r="I776" s="56" t="s">
        <v>4918</v>
      </c>
      <c r="J776" s="57" t="s">
        <v>52</v>
      </c>
      <c r="K776" s="58" t="s">
        <v>4919</v>
      </c>
      <c r="L776" s="3" t="str">
        <f>VLOOKUP(DataExtract[[#This Row],[Technician]],'Technician List'!$A:$B,2,FALSE)</f>
        <v>Sinha, Mahesh</v>
      </c>
      <c r="M776" s="59">
        <f>DATEVALUE(TEXT(DataExtract[[#This Row],[Completed Time]], "MM/DD/YYYY"))</f>
        <v>45695</v>
      </c>
      <c r="N776" s="60">
        <f t="shared" ca="1" si="13"/>
        <v>0.97471852803481496</v>
      </c>
      <c r="O776" s="60">
        <f ca="1">COUNTIFS(DataExtract[Technician],DataExtract[[#This Row],[Technician]], DataExtract[Random], "&lt;="&amp;DataExtract[[#This Row],[Random]])</f>
        <v>70</v>
      </c>
    </row>
    <row r="777" spans="1:15" ht="26.45">
      <c r="A777" s="51" t="s">
        <v>4920</v>
      </c>
      <c r="B777" s="52" t="s">
        <v>4921</v>
      </c>
      <c r="C777" s="53" t="s">
        <v>4922</v>
      </c>
      <c r="D777" s="54" t="s">
        <v>47</v>
      </c>
      <c r="E777" s="55" t="s">
        <v>4923</v>
      </c>
      <c r="F777" s="56" t="s">
        <v>4924</v>
      </c>
      <c r="G777" s="56" t="s">
        <v>4925</v>
      </c>
      <c r="H777" s="56" t="s">
        <v>52</v>
      </c>
      <c r="I777" s="56" t="s">
        <v>4926</v>
      </c>
      <c r="J777" s="57" t="s">
        <v>52</v>
      </c>
      <c r="K777" s="58" t="s">
        <v>4927</v>
      </c>
      <c r="L777" s="3" t="str">
        <f>VLOOKUP(DataExtract[[#This Row],[Technician]],'Technician List'!$A:$B,2,FALSE)</f>
        <v>C M, Saravanan</v>
      </c>
      <c r="M777" s="59">
        <f>DATEVALUE(TEXT(DataExtract[[#This Row],[Completed Time]], "MM/DD/YYYY"))</f>
        <v>45693</v>
      </c>
      <c r="N777" s="60">
        <f t="shared" ca="1" si="13"/>
        <v>0.89501137607260828</v>
      </c>
      <c r="O777" s="60">
        <f ca="1">COUNTIFS(DataExtract[Technician],DataExtract[[#This Row],[Technician]], DataExtract[Random], "&lt;="&amp;DataExtract[[#This Row],[Random]])</f>
        <v>33</v>
      </c>
    </row>
    <row r="778" spans="1:15" ht="26.45">
      <c r="A778" s="51" t="s">
        <v>4928</v>
      </c>
      <c r="B778" s="52" t="s">
        <v>4929</v>
      </c>
      <c r="C778" s="53" t="s">
        <v>4029</v>
      </c>
      <c r="D778" s="54" t="s">
        <v>47</v>
      </c>
      <c r="E778" s="55" t="s">
        <v>547</v>
      </c>
      <c r="F778" s="56" t="s">
        <v>4085</v>
      </c>
      <c r="G778" s="56" t="s">
        <v>4930</v>
      </c>
      <c r="H778" s="56" t="s">
        <v>52</v>
      </c>
      <c r="I778" s="56" t="s">
        <v>4931</v>
      </c>
      <c r="J778" s="57" t="s">
        <v>52</v>
      </c>
      <c r="K778" s="58" t="s">
        <v>4338</v>
      </c>
      <c r="L778" s="3" t="str">
        <f>VLOOKUP(DataExtract[[#This Row],[Technician]],'Technician List'!$A:$B,2,FALSE)</f>
        <v>Sanjuan, Sonja</v>
      </c>
      <c r="M778" s="59">
        <f>DATEVALUE(TEXT(DataExtract[[#This Row],[Completed Time]], "MM/DD/YYYY"))</f>
        <v>45693</v>
      </c>
      <c r="N778" s="60">
        <f t="shared" ca="1" si="13"/>
        <v>0.60241975563669858</v>
      </c>
      <c r="O778" s="60">
        <f ca="1">COUNTIFS(DataExtract[Technician],DataExtract[[#This Row],[Technician]], DataExtract[Random], "&lt;="&amp;DataExtract[[#This Row],[Random]])</f>
        <v>41</v>
      </c>
    </row>
    <row r="779" spans="1:15" ht="26.45">
      <c r="A779" s="51" t="s">
        <v>4932</v>
      </c>
      <c r="B779" s="52" t="s">
        <v>4933</v>
      </c>
      <c r="C779" s="53" t="s">
        <v>4934</v>
      </c>
      <c r="D779" s="54" t="s">
        <v>47</v>
      </c>
      <c r="E779" s="55" t="s">
        <v>547</v>
      </c>
      <c r="F779" s="56" t="s">
        <v>4935</v>
      </c>
      <c r="G779" s="56" t="s">
        <v>4936</v>
      </c>
      <c r="H779" s="56" t="s">
        <v>52</v>
      </c>
      <c r="I779" s="56" t="s">
        <v>4937</v>
      </c>
      <c r="J779" s="57" t="s">
        <v>52</v>
      </c>
      <c r="K779" s="58" t="s">
        <v>4519</v>
      </c>
      <c r="L779" s="3" t="str">
        <f>VLOOKUP(DataExtract[[#This Row],[Technician]],'Technician List'!$A:$B,2,FALSE)</f>
        <v>Sanjuan, Sonja</v>
      </c>
      <c r="M779" s="59">
        <f>DATEVALUE(TEXT(DataExtract[[#This Row],[Completed Time]], "MM/DD/YYYY"))</f>
        <v>45693</v>
      </c>
      <c r="N779" s="60">
        <f t="shared" ca="1" si="13"/>
        <v>0.79343269115156412</v>
      </c>
      <c r="O779" s="60">
        <f ca="1">COUNTIFS(DataExtract[Technician],DataExtract[[#This Row],[Technician]], DataExtract[Random], "&lt;="&amp;DataExtract[[#This Row],[Random]])</f>
        <v>52</v>
      </c>
    </row>
    <row r="780" spans="1:15" ht="26.45">
      <c r="A780" s="51" t="s">
        <v>4938</v>
      </c>
      <c r="B780" s="52" t="s">
        <v>4939</v>
      </c>
      <c r="C780" s="53" t="s">
        <v>4940</v>
      </c>
      <c r="D780" s="54" t="s">
        <v>47</v>
      </c>
      <c r="E780" s="55" t="s">
        <v>1291</v>
      </c>
      <c r="F780" s="56" t="s">
        <v>4941</v>
      </c>
      <c r="G780" s="56" t="s">
        <v>4942</v>
      </c>
      <c r="H780" s="56" t="s">
        <v>52</v>
      </c>
      <c r="I780" s="56" t="s">
        <v>4943</v>
      </c>
      <c r="J780" s="57" t="s">
        <v>52</v>
      </c>
      <c r="K780" s="58" t="s">
        <v>4944</v>
      </c>
      <c r="L780" s="3" t="str">
        <f>VLOOKUP(DataExtract[[#This Row],[Technician]],'Technician List'!$A:$B,2,FALSE)</f>
        <v>C M, Saravanan</v>
      </c>
      <c r="M780" s="59">
        <f>DATEVALUE(TEXT(DataExtract[[#This Row],[Completed Time]], "MM/DD/YYYY"))</f>
        <v>45693</v>
      </c>
      <c r="N780" s="60">
        <f t="shared" ca="1" si="13"/>
        <v>0.36650245040965612</v>
      </c>
      <c r="O780" s="60">
        <f ca="1">COUNTIFS(DataExtract[Technician],DataExtract[[#This Row],[Technician]], DataExtract[Random], "&lt;="&amp;DataExtract[[#This Row],[Random]])</f>
        <v>46</v>
      </c>
    </row>
    <row r="781" spans="1:15" ht="26.45">
      <c r="A781" s="51" t="s">
        <v>4945</v>
      </c>
      <c r="B781" s="52" t="s">
        <v>4946</v>
      </c>
      <c r="C781" s="53" t="s">
        <v>4947</v>
      </c>
      <c r="D781" s="54" t="s">
        <v>47</v>
      </c>
      <c r="E781" s="55" t="s">
        <v>2841</v>
      </c>
      <c r="F781" s="56" t="s">
        <v>4948</v>
      </c>
      <c r="G781" s="56" t="s">
        <v>4949</v>
      </c>
      <c r="H781" s="56" t="s">
        <v>52</v>
      </c>
      <c r="I781" s="56" t="s">
        <v>4950</v>
      </c>
      <c r="J781" s="57" t="s">
        <v>52</v>
      </c>
      <c r="K781" s="58" t="s">
        <v>4951</v>
      </c>
      <c r="L781" s="3" t="str">
        <f>VLOOKUP(DataExtract[[#This Row],[Technician]],'Technician List'!$A:$B,2,FALSE)</f>
        <v>Smith, Sean</v>
      </c>
      <c r="M781" s="59">
        <f>DATEVALUE(TEXT(DataExtract[[#This Row],[Completed Time]], "MM/DD/YYYY"))</f>
        <v>45693</v>
      </c>
      <c r="N781" s="60">
        <f t="shared" ca="1" si="13"/>
        <v>0.37570297207686565</v>
      </c>
      <c r="O781" s="60">
        <f ca="1">COUNTIFS(DataExtract[Technician],DataExtract[[#This Row],[Technician]], DataExtract[Random], "&lt;="&amp;DataExtract[[#This Row],[Random]])</f>
        <v>28</v>
      </c>
    </row>
    <row r="782" spans="1:15" ht="26.45">
      <c r="A782" s="51" t="s">
        <v>4952</v>
      </c>
      <c r="B782" s="52" t="s">
        <v>4953</v>
      </c>
      <c r="C782" s="53" t="s">
        <v>4954</v>
      </c>
      <c r="D782" s="54" t="s">
        <v>47</v>
      </c>
      <c r="E782" s="55" t="s">
        <v>377</v>
      </c>
      <c r="F782" s="56" t="s">
        <v>4955</v>
      </c>
      <c r="G782" s="56" t="s">
        <v>4956</v>
      </c>
      <c r="H782" s="56" t="s">
        <v>52</v>
      </c>
      <c r="I782" s="56" t="s">
        <v>4957</v>
      </c>
      <c r="J782" s="57" t="s">
        <v>52</v>
      </c>
      <c r="K782" s="58" t="s">
        <v>4958</v>
      </c>
      <c r="L782" s="3" t="str">
        <f>VLOOKUP(DataExtract[[#This Row],[Technician]],'Technician List'!$A:$B,2,FALSE)</f>
        <v>Sanjuan, Sonja</v>
      </c>
      <c r="M782" s="59">
        <f>DATEVALUE(TEXT(DataExtract[[#This Row],[Completed Time]], "MM/DD/YYYY"))</f>
        <v>45693</v>
      </c>
      <c r="N782" s="60">
        <f t="shared" ca="1" si="13"/>
        <v>0.81958158973857465</v>
      </c>
      <c r="O782" s="60">
        <f ca="1">COUNTIFS(DataExtract[Technician],DataExtract[[#This Row],[Technician]], DataExtract[Random], "&lt;="&amp;DataExtract[[#This Row],[Random]])</f>
        <v>52</v>
      </c>
    </row>
    <row r="783" spans="1:15" ht="26.45">
      <c r="A783" s="51" t="s">
        <v>4959</v>
      </c>
      <c r="B783" s="52" t="s">
        <v>4960</v>
      </c>
      <c r="C783" s="53" t="s">
        <v>4961</v>
      </c>
      <c r="D783" s="54" t="s">
        <v>47</v>
      </c>
      <c r="E783" s="55" t="s">
        <v>1998</v>
      </c>
      <c r="F783" s="56" t="s">
        <v>4962</v>
      </c>
      <c r="G783" s="56" t="s">
        <v>3576</v>
      </c>
      <c r="H783" s="56" t="s">
        <v>52</v>
      </c>
      <c r="I783" s="56" t="s">
        <v>4963</v>
      </c>
      <c r="J783" s="57" t="s">
        <v>52</v>
      </c>
      <c r="K783" s="58" t="s">
        <v>4964</v>
      </c>
      <c r="L783" s="3" t="str">
        <f>VLOOKUP(DataExtract[[#This Row],[Technician]],'Technician List'!$A:$B,2,FALSE)</f>
        <v>Baldwin, Sharon</v>
      </c>
      <c r="M783" s="59">
        <f>DATEVALUE(TEXT(DataExtract[[#This Row],[Completed Time]], "MM/DD/YYYY"))</f>
        <v>45693</v>
      </c>
      <c r="N783" s="60">
        <f t="shared" ca="1" si="13"/>
        <v>0.75088354524923262</v>
      </c>
      <c r="O783" s="60">
        <f ca="1">COUNTIFS(DataExtract[Technician],DataExtract[[#This Row],[Technician]], DataExtract[Random], "&lt;="&amp;DataExtract[[#This Row],[Random]])</f>
        <v>34</v>
      </c>
    </row>
    <row r="784" spans="1:15" ht="26.45">
      <c r="A784" s="51" t="s">
        <v>4965</v>
      </c>
      <c r="B784" s="52" t="s">
        <v>4966</v>
      </c>
      <c r="C784" s="53" t="s">
        <v>4967</v>
      </c>
      <c r="D784" s="54" t="s">
        <v>47</v>
      </c>
      <c r="E784" s="55" t="s">
        <v>1049</v>
      </c>
      <c r="F784" s="56" t="s">
        <v>4968</v>
      </c>
      <c r="G784" s="56" t="s">
        <v>4969</v>
      </c>
      <c r="H784" s="56" t="s">
        <v>52</v>
      </c>
      <c r="I784" s="56" t="s">
        <v>4970</v>
      </c>
      <c r="J784" s="57" t="s">
        <v>52</v>
      </c>
      <c r="K784" s="58" t="s">
        <v>4971</v>
      </c>
      <c r="L784" s="3" t="str">
        <f>VLOOKUP(DataExtract[[#This Row],[Technician]],'Technician List'!$A:$B,2,FALSE)</f>
        <v>C M, Saravanan</v>
      </c>
      <c r="M784" s="59">
        <f>DATEVALUE(TEXT(DataExtract[[#This Row],[Completed Time]], "MM/DD/YYYY"))</f>
        <v>45693</v>
      </c>
      <c r="N784" s="60">
        <f t="shared" ca="1" si="13"/>
        <v>0.3981780138603831</v>
      </c>
      <c r="O784" s="60">
        <f ca="1">COUNTIFS(DataExtract[Technician],DataExtract[[#This Row],[Technician]], DataExtract[Random], "&lt;="&amp;DataExtract[[#This Row],[Random]])</f>
        <v>46</v>
      </c>
    </row>
    <row r="785" spans="1:15" ht="26.45">
      <c r="A785" s="51" t="s">
        <v>4972</v>
      </c>
      <c r="B785" s="52" t="s">
        <v>4973</v>
      </c>
      <c r="C785" s="53" t="s">
        <v>4954</v>
      </c>
      <c r="D785" s="54" t="s">
        <v>47</v>
      </c>
      <c r="E785" s="55" t="s">
        <v>1511</v>
      </c>
      <c r="F785" s="56" t="s">
        <v>4974</v>
      </c>
      <c r="G785" s="56" t="s">
        <v>4975</v>
      </c>
      <c r="H785" s="56" t="s">
        <v>52</v>
      </c>
      <c r="I785" s="56" t="s">
        <v>4976</v>
      </c>
      <c r="J785" s="57" t="s">
        <v>52</v>
      </c>
      <c r="K785" s="58" t="s">
        <v>4977</v>
      </c>
      <c r="L785" s="3" t="str">
        <f>VLOOKUP(DataExtract[[#This Row],[Technician]],'Technician List'!$A:$B,2,FALSE)</f>
        <v>C M, Saravanan</v>
      </c>
      <c r="M785" s="59">
        <f>DATEVALUE(TEXT(DataExtract[[#This Row],[Completed Time]], "MM/DD/YYYY"))</f>
        <v>45694</v>
      </c>
      <c r="N785" s="60">
        <f t="shared" ca="1" si="13"/>
        <v>0.20967011520363832</v>
      </c>
      <c r="O785" s="60">
        <f ca="1">COUNTIFS(DataExtract[Technician],DataExtract[[#This Row],[Technician]], DataExtract[Random], "&lt;="&amp;DataExtract[[#This Row],[Random]])</f>
        <v>25</v>
      </c>
    </row>
    <row r="786" spans="1:15" ht="26.45">
      <c r="A786" s="51" t="s">
        <v>4978</v>
      </c>
      <c r="B786" s="52" t="s">
        <v>4979</v>
      </c>
      <c r="C786" s="53" t="s">
        <v>4980</v>
      </c>
      <c r="D786" s="54" t="s">
        <v>47</v>
      </c>
      <c r="E786" s="55" t="s">
        <v>1998</v>
      </c>
      <c r="F786" s="56" t="s">
        <v>4981</v>
      </c>
      <c r="G786" s="56" t="s">
        <v>4982</v>
      </c>
      <c r="H786" s="56" t="s">
        <v>52</v>
      </c>
      <c r="I786" s="56" t="s">
        <v>4983</v>
      </c>
      <c r="J786" s="57" t="s">
        <v>52</v>
      </c>
      <c r="K786" s="58" t="s">
        <v>4984</v>
      </c>
      <c r="L786" s="3" t="str">
        <f>VLOOKUP(DataExtract[[#This Row],[Technician]],'Technician List'!$A:$B,2,FALSE)</f>
        <v>Baldwin, Sharon</v>
      </c>
      <c r="M786" s="59">
        <f>DATEVALUE(TEXT(DataExtract[[#This Row],[Completed Time]], "MM/DD/YYYY"))</f>
        <v>45694</v>
      </c>
      <c r="N786" s="60">
        <f t="shared" ca="1" si="13"/>
        <v>0.3554719219460859</v>
      </c>
      <c r="O786" s="60">
        <f ca="1">COUNTIFS(DataExtract[Technician],DataExtract[[#This Row],[Technician]], DataExtract[Random], "&lt;="&amp;DataExtract[[#This Row],[Random]])</f>
        <v>18</v>
      </c>
    </row>
    <row r="787" spans="1:15" ht="26.45">
      <c r="A787" s="51" t="s">
        <v>4985</v>
      </c>
      <c r="B787" s="52" t="s">
        <v>4986</v>
      </c>
      <c r="C787" s="53" t="s">
        <v>4987</v>
      </c>
      <c r="D787" s="54" t="s">
        <v>57</v>
      </c>
      <c r="E787" s="55" t="s">
        <v>154</v>
      </c>
      <c r="F787" s="56" t="s">
        <v>4988</v>
      </c>
      <c r="G787" s="56" t="s">
        <v>4989</v>
      </c>
      <c r="H787" s="56" t="s">
        <v>52</v>
      </c>
      <c r="I787" s="56" t="s">
        <v>4990</v>
      </c>
      <c r="J787" s="57" t="s">
        <v>52</v>
      </c>
      <c r="K787" s="58" t="s">
        <v>4991</v>
      </c>
      <c r="L787" s="3" t="str">
        <f>VLOOKUP(DataExtract[[#This Row],[Technician]],'Technician List'!$A:$B,2,FALSE)</f>
        <v>Sanjuan, Sonja</v>
      </c>
      <c r="M787" s="59">
        <f>DATEVALUE(TEXT(DataExtract[[#This Row],[Completed Time]], "MM/DD/YYYY"))</f>
        <v>45707</v>
      </c>
      <c r="N787" s="60">
        <f t="shared" ca="1" si="13"/>
        <v>0.53529766133881551</v>
      </c>
      <c r="O787" s="60">
        <f ca="1">COUNTIFS(DataExtract[Technician],DataExtract[[#This Row],[Technician]], DataExtract[Random], "&lt;="&amp;DataExtract[[#This Row],[Random]])</f>
        <v>17</v>
      </c>
    </row>
    <row r="788" spans="1:15" ht="26.45">
      <c r="A788" s="51" t="s">
        <v>4992</v>
      </c>
      <c r="B788" s="52" t="s">
        <v>4993</v>
      </c>
      <c r="C788" s="53" t="s">
        <v>4987</v>
      </c>
      <c r="D788" s="54" t="s">
        <v>47</v>
      </c>
      <c r="E788" s="55" t="s">
        <v>692</v>
      </c>
      <c r="F788" s="56" t="s">
        <v>4462</v>
      </c>
      <c r="G788" s="56" t="s">
        <v>4994</v>
      </c>
      <c r="H788" s="56" t="s">
        <v>52</v>
      </c>
      <c r="I788" s="56" t="s">
        <v>4995</v>
      </c>
      <c r="J788" s="57" t="s">
        <v>52</v>
      </c>
      <c r="K788" s="58" t="s">
        <v>4996</v>
      </c>
      <c r="L788" s="3" t="str">
        <f>VLOOKUP(DataExtract[[#This Row],[Technician]],'Technician List'!$A:$B,2,FALSE)</f>
        <v>C M, Saravanan</v>
      </c>
      <c r="M788" s="59">
        <f>DATEVALUE(TEXT(DataExtract[[#This Row],[Completed Time]], "MM/DD/YYYY"))</f>
        <v>45693</v>
      </c>
      <c r="N788" s="60">
        <f t="shared" ca="1" si="13"/>
        <v>0.17878395849567463</v>
      </c>
      <c r="O788" s="60">
        <f ca="1">COUNTIFS(DataExtract[Technician],DataExtract[[#This Row],[Technician]], DataExtract[Random], "&lt;="&amp;DataExtract[[#This Row],[Random]])</f>
        <v>17</v>
      </c>
    </row>
    <row r="789" spans="1:15" ht="26.45">
      <c r="A789" s="51" t="s">
        <v>4997</v>
      </c>
      <c r="B789" s="52" t="s">
        <v>4998</v>
      </c>
      <c r="C789" s="53" t="s">
        <v>3661</v>
      </c>
      <c r="D789" s="54" t="s">
        <v>57</v>
      </c>
      <c r="E789" s="55" t="s">
        <v>1106</v>
      </c>
      <c r="F789" s="56" t="s">
        <v>4999</v>
      </c>
      <c r="G789" s="56" t="s">
        <v>3196</v>
      </c>
      <c r="H789" s="56" t="s">
        <v>52</v>
      </c>
      <c r="I789" s="56" t="s">
        <v>5000</v>
      </c>
      <c r="J789" s="57" t="s">
        <v>41</v>
      </c>
      <c r="K789" s="58" t="s">
        <v>5001</v>
      </c>
      <c r="L789" s="3" t="str">
        <f>VLOOKUP(DataExtract[[#This Row],[Technician]],'Technician List'!$A:$B,2,FALSE)</f>
        <v>Mandi, Joe</v>
      </c>
      <c r="M789" s="59">
        <f>DATEVALUE(TEXT(DataExtract[[#This Row],[Completed Time]], "MM/DD/YYYY"))</f>
        <v>45713</v>
      </c>
      <c r="N789" s="60">
        <f t="shared" ca="1" si="13"/>
        <v>0.254875682118062</v>
      </c>
      <c r="O789" s="60">
        <f ca="1">COUNTIFS(DataExtract[Technician],DataExtract[[#This Row],[Technician]], DataExtract[Random], "&lt;="&amp;DataExtract[[#This Row],[Random]])</f>
        <v>7</v>
      </c>
    </row>
    <row r="790" spans="1:15" ht="26.45">
      <c r="A790" s="51" t="s">
        <v>5002</v>
      </c>
      <c r="B790" s="52" t="s">
        <v>5003</v>
      </c>
      <c r="C790" s="53" t="s">
        <v>5004</v>
      </c>
      <c r="D790" s="54" t="s">
        <v>47</v>
      </c>
      <c r="E790" s="55" t="s">
        <v>555</v>
      </c>
      <c r="F790" s="56" t="s">
        <v>4955</v>
      </c>
      <c r="G790" s="56" t="s">
        <v>5005</v>
      </c>
      <c r="H790" s="56" t="s">
        <v>52</v>
      </c>
      <c r="I790" s="56" t="s">
        <v>5006</v>
      </c>
      <c r="J790" s="57" t="s">
        <v>52</v>
      </c>
      <c r="K790" s="58" t="s">
        <v>4962</v>
      </c>
      <c r="L790" s="3" t="str">
        <f>VLOOKUP(DataExtract[[#This Row],[Technician]],'Technician List'!$A:$B,2,FALSE)</f>
        <v>Baldwin, Sharon</v>
      </c>
      <c r="M790" s="59">
        <f>DATEVALUE(TEXT(DataExtract[[#This Row],[Completed Time]], "MM/DD/YYYY"))</f>
        <v>45693</v>
      </c>
      <c r="N790" s="60">
        <f t="shared" ca="1" si="13"/>
        <v>0.14370428478909447</v>
      </c>
      <c r="O790" s="60">
        <f ca="1">COUNTIFS(DataExtract[Technician],DataExtract[[#This Row],[Technician]], DataExtract[Random], "&lt;="&amp;DataExtract[[#This Row],[Random]])</f>
        <v>4</v>
      </c>
    </row>
    <row r="791" spans="1:15" ht="26.45">
      <c r="A791" s="51" t="s">
        <v>5007</v>
      </c>
      <c r="B791" s="52" t="s">
        <v>5008</v>
      </c>
      <c r="C791" s="53" t="s">
        <v>5004</v>
      </c>
      <c r="D791" s="54" t="s">
        <v>47</v>
      </c>
      <c r="E791" s="55" t="s">
        <v>555</v>
      </c>
      <c r="F791" s="56" t="s">
        <v>3874</v>
      </c>
      <c r="G791" s="56" t="s">
        <v>5009</v>
      </c>
      <c r="H791" s="56" t="s">
        <v>52</v>
      </c>
      <c r="I791" s="56" t="s">
        <v>5010</v>
      </c>
      <c r="J791" s="57" t="s">
        <v>52</v>
      </c>
      <c r="K791" s="58" t="s">
        <v>5011</v>
      </c>
      <c r="L791" s="3" t="str">
        <f>VLOOKUP(DataExtract[[#This Row],[Technician]],'Technician List'!$A:$B,2,FALSE)</f>
        <v>Baldwin, Sharon</v>
      </c>
      <c r="M791" s="59">
        <f>DATEVALUE(TEXT(DataExtract[[#This Row],[Completed Time]], "MM/DD/YYYY"))</f>
        <v>45693</v>
      </c>
      <c r="N791" s="60">
        <f t="shared" ca="1" si="13"/>
        <v>0.89047760199774884</v>
      </c>
      <c r="O791" s="60">
        <f ca="1">COUNTIFS(DataExtract[Technician],DataExtract[[#This Row],[Technician]], DataExtract[Random], "&lt;="&amp;DataExtract[[#This Row],[Random]])</f>
        <v>18</v>
      </c>
    </row>
    <row r="792" spans="1:15" ht="26.45">
      <c r="A792" s="51" t="s">
        <v>5012</v>
      </c>
      <c r="B792" s="52" t="s">
        <v>5013</v>
      </c>
      <c r="C792" s="53" t="s">
        <v>5014</v>
      </c>
      <c r="D792" s="54" t="s">
        <v>47</v>
      </c>
      <c r="E792" s="55" t="s">
        <v>1998</v>
      </c>
      <c r="F792" s="56" t="s">
        <v>5015</v>
      </c>
      <c r="G792" s="56" t="s">
        <v>5016</v>
      </c>
      <c r="H792" s="56" t="s">
        <v>52</v>
      </c>
      <c r="I792" s="56" t="s">
        <v>5017</v>
      </c>
      <c r="J792" s="57" t="s">
        <v>52</v>
      </c>
      <c r="K792" s="58" t="s">
        <v>5018</v>
      </c>
      <c r="L792" s="3" t="str">
        <f>VLOOKUP(DataExtract[[#This Row],[Technician]],'Technician List'!$A:$B,2,FALSE)</f>
        <v>Baldwin, Sharon</v>
      </c>
      <c r="M792" s="59">
        <f>DATEVALUE(TEXT(DataExtract[[#This Row],[Completed Time]], "MM/DD/YYYY"))</f>
        <v>45693</v>
      </c>
      <c r="N792" s="60">
        <f t="shared" ca="1" si="13"/>
        <v>0.13651535458065356</v>
      </c>
      <c r="O792" s="60">
        <f ca="1">COUNTIFS(DataExtract[Technician],DataExtract[[#This Row],[Technician]], DataExtract[Random], "&lt;="&amp;DataExtract[[#This Row],[Random]])</f>
        <v>7</v>
      </c>
    </row>
    <row r="793" spans="1:15" ht="26.45">
      <c r="A793" s="51" t="s">
        <v>5019</v>
      </c>
      <c r="B793" s="52" t="s">
        <v>5020</v>
      </c>
      <c r="C793" s="53" t="s">
        <v>5021</v>
      </c>
      <c r="D793" s="54" t="s">
        <v>47</v>
      </c>
      <c r="E793" s="55" t="s">
        <v>1998</v>
      </c>
      <c r="F793" s="56" t="s">
        <v>5022</v>
      </c>
      <c r="G793" s="56" t="s">
        <v>5023</v>
      </c>
      <c r="H793" s="56" t="s">
        <v>52</v>
      </c>
      <c r="I793" s="56" t="s">
        <v>5024</v>
      </c>
      <c r="J793" s="57" t="s">
        <v>52</v>
      </c>
      <c r="K793" s="58" t="s">
        <v>2073</v>
      </c>
      <c r="L793" s="3" t="str">
        <f>VLOOKUP(DataExtract[[#This Row],[Technician]],'Technician List'!$A:$B,2,FALSE)</f>
        <v>Baldwin, Sharon</v>
      </c>
      <c r="M793" s="59">
        <f>DATEVALUE(TEXT(DataExtract[[#This Row],[Completed Time]], "MM/DD/YYYY"))</f>
        <v>45693</v>
      </c>
      <c r="N793" s="60">
        <f t="shared" ca="1" si="13"/>
        <v>0.14622688527925676</v>
      </c>
      <c r="O793" s="60">
        <f ca="1">COUNTIFS(DataExtract[Technician],DataExtract[[#This Row],[Technician]], DataExtract[Random], "&lt;="&amp;DataExtract[[#This Row],[Random]])</f>
        <v>10</v>
      </c>
    </row>
    <row r="794" spans="1:15" ht="26.45">
      <c r="A794" s="51" t="s">
        <v>5025</v>
      </c>
      <c r="B794" s="52" t="s">
        <v>5026</v>
      </c>
      <c r="C794" s="53" t="s">
        <v>5027</v>
      </c>
      <c r="D794" s="54" t="s">
        <v>47</v>
      </c>
      <c r="E794" s="55" t="s">
        <v>555</v>
      </c>
      <c r="F794" s="56" t="s">
        <v>5028</v>
      </c>
      <c r="G794" s="56" t="s">
        <v>5029</v>
      </c>
      <c r="H794" s="56" t="s">
        <v>52</v>
      </c>
      <c r="I794" s="56" t="s">
        <v>5030</v>
      </c>
      <c r="J794" s="57" t="s">
        <v>52</v>
      </c>
      <c r="K794" s="58" t="s">
        <v>5031</v>
      </c>
      <c r="L794" s="3" t="str">
        <f>VLOOKUP(DataExtract[[#This Row],[Technician]],'Technician List'!$A:$B,2,FALSE)</f>
        <v>Baldwin, Sharon</v>
      </c>
      <c r="M794" s="59">
        <f>DATEVALUE(TEXT(DataExtract[[#This Row],[Completed Time]], "MM/DD/YYYY"))</f>
        <v>45695</v>
      </c>
      <c r="N794" s="60">
        <f t="shared" ca="1" si="13"/>
        <v>0.49218689612825639</v>
      </c>
      <c r="O794" s="60">
        <f ca="1">COUNTIFS(DataExtract[Technician],DataExtract[[#This Row],[Technician]], DataExtract[Random], "&lt;="&amp;DataExtract[[#This Row],[Random]])</f>
        <v>8</v>
      </c>
    </row>
    <row r="795" spans="1:15" ht="26.45">
      <c r="A795" s="51" t="s">
        <v>5032</v>
      </c>
      <c r="B795" s="52" t="s">
        <v>5033</v>
      </c>
      <c r="C795" s="53" t="s">
        <v>2143</v>
      </c>
      <c r="D795" s="54" t="s">
        <v>47</v>
      </c>
      <c r="E795" s="55" t="s">
        <v>1002</v>
      </c>
      <c r="F795" s="56" t="s">
        <v>5034</v>
      </c>
      <c r="G795" s="56" t="s">
        <v>5035</v>
      </c>
      <c r="H795" s="56" t="s">
        <v>52</v>
      </c>
      <c r="I795" s="56" t="s">
        <v>5036</v>
      </c>
      <c r="J795" s="57" t="s">
        <v>52</v>
      </c>
      <c r="K795" s="58" t="s">
        <v>4772</v>
      </c>
      <c r="L795" s="3" t="str">
        <f>VLOOKUP(DataExtract[[#This Row],[Technician]],'Technician List'!$A:$B,2,FALSE)</f>
        <v>Sinha, Mahesh</v>
      </c>
      <c r="M795" s="59">
        <f>DATEVALUE(TEXT(DataExtract[[#This Row],[Completed Time]], "MM/DD/YYYY"))</f>
        <v>45694</v>
      </c>
      <c r="N795" s="60">
        <f t="shared" ca="1" si="13"/>
        <v>0.71648156782652694</v>
      </c>
      <c r="O795" s="60">
        <f ca="1">COUNTIFS(DataExtract[Technician],DataExtract[[#This Row],[Technician]], DataExtract[Random], "&lt;="&amp;DataExtract[[#This Row],[Random]])</f>
        <v>111</v>
      </c>
    </row>
    <row r="796" spans="1:15" ht="26.45">
      <c r="A796" s="51" t="s">
        <v>5037</v>
      </c>
      <c r="B796" s="52" t="s">
        <v>5038</v>
      </c>
      <c r="C796" s="53" t="s">
        <v>2267</v>
      </c>
      <c r="D796" s="54" t="s">
        <v>47</v>
      </c>
      <c r="E796" s="55" t="s">
        <v>1002</v>
      </c>
      <c r="F796" s="56" t="s">
        <v>2377</v>
      </c>
      <c r="G796" s="56" t="s">
        <v>5039</v>
      </c>
      <c r="H796" s="56" t="s">
        <v>52</v>
      </c>
      <c r="I796" s="56" t="s">
        <v>5040</v>
      </c>
      <c r="J796" s="57" t="s">
        <v>52</v>
      </c>
      <c r="K796" s="58" t="s">
        <v>1888</v>
      </c>
      <c r="L796" s="3" t="str">
        <f>VLOOKUP(DataExtract[[#This Row],[Technician]],'Technician List'!$A:$B,2,FALSE)</f>
        <v>Sinha, Mahesh</v>
      </c>
      <c r="M796" s="59">
        <f>DATEVALUE(TEXT(DataExtract[[#This Row],[Completed Time]], "MM/DD/YYYY"))</f>
        <v>45693</v>
      </c>
      <c r="N796" s="60">
        <f t="shared" ca="1" si="13"/>
        <v>0.8831002599334471</v>
      </c>
      <c r="O796" s="60">
        <f ca="1">COUNTIFS(DataExtract[Technician],DataExtract[[#This Row],[Technician]], DataExtract[Random], "&lt;="&amp;DataExtract[[#This Row],[Random]])</f>
        <v>146</v>
      </c>
    </row>
    <row r="797" spans="1:15" ht="26.45">
      <c r="A797" s="51" t="s">
        <v>1737</v>
      </c>
      <c r="B797" s="52" t="s">
        <v>5041</v>
      </c>
      <c r="C797" s="53" t="s">
        <v>354</v>
      </c>
      <c r="D797" s="54" t="s">
        <v>47</v>
      </c>
      <c r="E797" s="55" t="s">
        <v>2121</v>
      </c>
      <c r="F797" s="56" t="s">
        <v>5042</v>
      </c>
      <c r="G797" s="56" t="s">
        <v>5043</v>
      </c>
      <c r="H797" s="56" t="s">
        <v>52</v>
      </c>
      <c r="I797" s="56" t="s">
        <v>5044</v>
      </c>
      <c r="J797" s="57" t="s">
        <v>52</v>
      </c>
      <c r="K797" s="58" t="s">
        <v>5045</v>
      </c>
      <c r="L797" s="3" t="str">
        <f>VLOOKUP(DataExtract[[#This Row],[Technician]],'Technician List'!$A:$B,2,FALSE)</f>
        <v>C M, Saravanan</v>
      </c>
      <c r="M797" s="59">
        <f>DATEVALUE(TEXT(DataExtract[[#This Row],[Completed Time]], "MM/DD/YYYY"))</f>
        <v>45694</v>
      </c>
      <c r="N797" s="60">
        <f t="shared" ca="1" si="13"/>
        <v>0.69130529159288834</v>
      </c>
      <c r="O797" s="60">
        <f ca="1">COUNTIFS(DataExtract[Technician],DataExtract[[#This Row],[Technician]], DataExtract[Random], "&lt;="&amp;DataExtract[[#This Row],[Random]])</f>
        <v>63</v>
      </c>
    </row>
    <row r="798" spans="1:15" ht="26.45">
      <c r="A798" s="51" t="s">
        <v>5046</v>
      </c>
      <c r="B798" s="52" t="s">
        <v>5047</v>
      </c>
      <c r="C798" s="53" t="s">
        <v>5048</v>
      </c>
      <c r="D798" s="54" t="s">
        <v>47</v>
      </c>
      <c r="E798" s="55" t="s">
        <v>700</v>
      </c>
      <c r="F798" s="56" t="s">
        <v>5049</v>
      </c>
      <c r="G798" s="56" t="s">
        <v>5050</v>
      </c>
      <c r="H798" s="56" t="s">
        <v>52</v>
      </c>
      <c r="I798" s="56" t="s">
        <v>5051</v>
      </c>
      <c r="J798" s="57" t="s">
        <v>52</v>
      </c>
      <c r="K798" s="58" t="s">
        <v>5052</v>
      </c>
      <c r="L798" s="3" t="str">
        <f>VLOOKUP(DataExtract[[#This Row],[Technician]],'Technician List'!$A:$B,2,FALSE)</f>
        <v>C M, Saravanan</v>
      </c>
      <c r="M798" s="59">
        <f>DATEVALUE(TEXT(DataExtract[[#This Row],[Completed Time]], "MM/DD/YYYY"))</f>
        <v>45695</v>
      </c>
      <c r="N798" s="60">
        <f t="shared" ca="1" si="13"/>
        <v>0.89085158360685368</v>
      </c>
      <c r="O798" s="60">
        <f ca="1">COUNTIFS(DataExtract[Technician],DataExtract[[#This Row],[Technician]], DataExtract[Random], "&lt;="&amp;DataExtract[[#This Row],[Random]])</f>
        <v>104</v>
      </c>
    </row>
    <row r="799" spans="1:15" ht="26.45">
      <c r="A799" s="51" t="s">
        <v>5053</v>
      </c>
      <c r="B799" s="52" t="s">
        <v>5054</v>
      </c>
      <c r="C799" s="53" t="s">
        <v>5055</v>
      </c>
      <c r="D799" s="54" t="s">
        <v>47</v>
      </c>
      <c r="E799" s="55" t="s">
        <v>2178</v>
      </c>
      <c r="F799" s="56" t="s">
        <v>4955</v>
      </c>
      <c r="G799" s="56" t="s">
        <v>5005</v>
      </c>
      <c r="H799" s="56" t="s">
        <v>52</v>
      </c>
      <c r="I799" s="56" t="s">
        <v>5006</v>
      </c>
      <c r="J799" s="57" t="s">
        <v>52</v>
      </c>
      <c r="K799" s="58" t="s">
        <v>4405</v>
      </c>
      <c r="L799" s="3" t="str">
        <f>VLOOKUP(DataExtract[[#This Row],[Technician]],'Technician List'!$A:$B,2,FALSE)</f>
        <v>C M, Saravanan</v>
      </c>
      <c r="M799" s="59">
        <f>DATEVALUE(TEXT(DataExtract[[#This Row],[Completed Time]], "MM/DD/YYYY"))</f>
        <v>45694</v>
      </c>
      <c r="N799" s="60">
        <f t="shared" ca="1" si="13"/>
        <v>0.94006513943966308</v>
      </c>
      <c r="O799" s="60">
        <f ca="1">COUNTIFS(DataExtract[Technician],DataExtract[[#This Row],[Technician]], DataExtract[Random], "&lt;="&amp;DataExtract[[#This Row],[Random]])</f>
        <v>94</v>
      </c>
    </row>
    <row r="800" spans="1:15" ht="26.45">
      <c r="A800" s="51" t="s">
        <v>5056</v>
      </c>
      <c r="B800" s="52" t="s">
        <v>5057</v>
      </c>
      <c r="C800" s="53" t="s">
        <v>2561</v>
      </c>
      <c r="D800" s="54" t="s">
        <v>47</v>
      </c>
      <c r="E800" s="55" t="s">
        <v>4670</v>
      </c>
      <c r="F800" s="56" t="s">
        <v>5058</v>
      </c>
      <c r="G800" s="56" t="s">
        <v>5059</v>
      </c>
      <c r="H800" s="56" t="s">
        <v>52</v>
      </c>
      <c r="I800" s="56" t="s">
        <v>5060</v>
      </c>
      <c r="J800" s="57" t="s">
        <v>52</v>
      </c>
      <c r="K800" s="58" t="s">
        <v>5061</v>
      </c>
      <c r="L800" s="3" t="str">
        <f>VLOOKUP(DataExtract[[#This Row],[Technician]],'Technician List'!$A:$B,2,FALSE)</f>
        <v>C M, Saravanan</v>
      </c>
      <c r="M800" s="59">
        <f>DATEVALUE(TEXT(DataExtract[[#This Row],[Completed Time]], "MM/DD/YYYY"))</f>
        <v>45693</v>
      </c>
      <c r="N800" s="60">
        <f t="shared" ca="1" si="13"/>
        <v>7.5497988946650829E-2</v>
      </c>
      <c r="O800" s="60">
        <f ca="1">COUNTIFS(DataExtract[Technician],DataExtract[[#This Row],[Technician]], DataExtract[Random], "&lt;="&amp;DataExtract[[#This Row],[Random]])</f>
        <v>3</v>
      </c>
    </row>
    <row r="801" spans="1:15" ht="26.45">
      <c r="A801" s="51" t="s">
        <v>5062</v>
      </c>
      <c r="B801" s="52" t="s">
        <v>5063</v>
      </c>
      <c r="C801" s="53" t="s">
        <v>5064</v>
      </c>
      <c r="D801" s="54" t="s">
        <v>47</v>
      </c>
      <c r="E801" s="55" t="s">
        <v>103</v>
      </c>
      <c r="F801" s="56" t="s">
        <v>5065</v>
      </c>
      <c r="G801" s="56" t="s">
        <v>5066</v>
      </c>
      <c r="H801" s="56" t="s">
        <v>52</v>
      </c>
      <c r="I801" s="56" t="s">
        <v>5067</v>
      </c>
      <c r="J801" s="57" t="s">
        <v>52</v>
      </c>
      <c r="K801" s="58" t="s">
        <v>5068</v>
      </c>
      <c r="L801" s="3" t="str">
        <f>VLOOKUP(DataExtract[[#This Row],[Technician]],'Technician List'!$A:$B,2,FALSE)</f>
        <v>Sinha, Mahesh</v>
      </c>
      <c r="M801" s="59">
        <f>DATEVALUE(TEXT(DataExtract[[#This Row],[Completed Time]], "MM/DD/YYYY"))</f>
        <v>45694</v>
      </c>
      <c r="N801" s="60">
        <f t="shared" ca="1" si="13"/>
        <v>0.96909980976111587</v>
      </c>
      <c r="O801" s="60">
        <f ca="1">COUNTIFS(DataExtract[Technician],DataExtract[[#This Row],[Technician]], DataExtract[Random], "&lt;="&amp;DataExtract[[#This Row],[Random]])</f>
        <v>69</v>
      </c>
    </row>
    <row r="802" spans="1:15" ht="26.45">
      <c r="A802" s="51" t="s">
        <v>5069</v>
      </c>
      <c r="B802" s="52" t="s">
        <v>5070</v>
      </c>
      <c r="C802" s="53" t="s">
        <v>390</v>
      </c>
      <c r="D802" s="54" t="s">
        <v>47</v>
      </c>
      <c r="E802" s="55" t="s">
        <v>692</v>
      </c>
      <c r="F802" s="56" t="s">
        <v>5071</v>
      </c>
      <c r="G802" s="56" t="s">
        <v>5072</v>
      </c>
      <c r="H802" s="56" t="s">
        <v>52</v>
      </c>
      <c r="I802" s="56" t="s">
        <v>5073</v>
      </c>
      <c r="J802" s="57" t="s">
        <v>52</v>
      </c>
      <c r="K802" s="58" t="s">
        <v>5074</v>
      </c>
      <c r="L802" s="3" t="str">
        <f>VLOOKUP(DataExtract[[#This Row],[Technician]],'Technician List'!$A:$B,2,FALSE)</f>
        <v>C M, Saravanan</v>
      </c>
      <c r="M802" s="59">
        <f>DATEVALUE(TEXT(DataExtract[[#This Row],[Completed Time]], "MM/DD/YYYY"))</f>
        <v>45695</v>
      </c>
      <c r="N802" s="60">
        <f t="shared" ca="1" si="13"/>
        <v>0.79932909539047881</v>
      </c>
      <c r="O802" s="60">
        <f ca="1">COUNTIFS(DataExtract[Technician],DataExtract[[#This Row],[Technician]], DataExtract[Random], "&lt;="&amp;DataExtract[[#This Row],[Random]])</f>
        <v>95</v>
      </c>
    </row>
    <row r="803" spans="1:15" ht="26.45">
      <c r="A803" s="51" t="s">
        <v>5075</v>
      </c>
      <c r="B803" s="52" t="s">
        <v>5076</v>
      </c>
      <c r="C803" s="53" t="s">
        <v>3007</v>
      </c>
      <c r="D803" s="54" t="s">
        <v>47</v>
      </c>
      <c r="E803" s="55" t="s">
        <v>1503</v>
      </c>
      <c r="F803" s="56" t="s">
        <v>5077</v>
      </c>
      <c r="G803" s="56" t="s">
        <v>5078</v>
      </c>
      <c r="H803" s="56" t="s">
        <v>52</v>
      </c>
      <c r="I803" s="56" t="s">
        <v>5079</v>
      </c>
      <c r="J803" s="57" t="s">
        <v>52</v>
      </c>
      <c r="K803" s="58" t="s">
        <v>5080</v>
      </c>
      <c r="L803" s="3" t="str">
        <f>VLOOKUP(DataExtract[[#This Row],[Technician]],'Technician List'!$A:$B,2,FALSE)</f>
        <v>C M, Saravanan</v>
      </c>
      <c r="M803" s="59">
        <f>DATEVALUE(TEXT(DataExtract[[#This Row],[Completed Time]], "MM/DD/YYYY"))</f>
        <v>45694</v>
      </c>
      <c r="N803" s="60">
        <f t="shared" ca="1" si="13"/>
        <v>0.38593407790737266</v>
      </c>
      <c r="O803" s="60">
        <f ca="1">COUNTIFS(DataExtract[Technician],DataExtract[[#This Row],[Technician]], DataExtract[Random], "&lt;="&amp;DataExtract[[#This Row],[Random]])</f>
        <v>61</v>
      </c>
    </row>
    <row r="804" spans="1:15" ht="26.45">
      <c r="A804" s="51" t="s">
        <v>5081</v>
      </c>
      <c r="B804" s="52" t="s">
        <v>5082</v>
      </c>
      <c r="C804" s="53" t="s">
        <v>5083</v>
      </c>
      <c r="D804" s="54" t="s">
        <v>47</v>
      </c>
      <c r="E804" s="55" t="s">
        <v>775</v>
      </c>
      <c r="F804" s="56" t="s">
        <v>5084</v>
      </c>
      <c r="G804" s="56" t="s">
        <v>5085</v>
      </c>
      <c r="H804" s="56" t="s">
        <v>52</v>
      </c>
      <c r="I804" s="56" t="s">
        <v>5086</v>
      </c>
      <c r="J804" s="57" t="s">
        <v>52</v>
      </c>
      <c r="K804" s="58" t="s">
        <v>5087</v>
      </c>
      <c r="L804" s="3" t="str">
        <f>VLOOKUP(DataExtract[[#This Row],[Technician]],'Technician List'!$A:$B,2,FALSE)</f>
        <v>Sinha, Mahesh</v>
      </c>
      <c r="M804" s="59">
        <f>DATEVALUE(TEXT(DataExtract[[#This Row],[Completed Time]], "MM/DD/YYYY"))</f>
        <v>45695</v>
      </c>
      <c r="N804" s="60">
        <f t="shared" ca="1" si="13"/>
        <v>0.68573275477477968</v>
      </c>
      <c r="O804" s="60">
        <f ca="1">COUNTIFS(DataExtract[Technician],DataExtract[[#This Row],[Technician]], DataExtract[Random], "&lt;="&amp;DataExtract[[#This Row],[Random]])</f>
        <v>64</v>
      </c>
    </row>
    <row r="805" spans="1:15" ht="26.45">
      <c r="A805" s="51" t="s">
        <v>2748</v>
      </c>
      <c r="B805" s="52" t="s">
        <v>5088</v>
      </c>
      <c r="C805" s="53" t="s">
        <v>5089</v>
      </c>
      <c r="D805" s="54" t="s">
        <v>47</v>
      </c>
      <c r="E805" s="55" t="s">
        <v>2099</v>
      </c>
      <c r="F805" s="56" t="s">
        <v>5090</v>
      </c>
      <c r="G805" s="56" t="s">
        <v>5091</v>
      </c>
      <c r="H805" s="56" t="s">
        <v>52</v>
      </c>
      <c r="I805" s="56" t="s">
        <v>5092</v>
      </c>
      <c r="J805" s="57" t="s">
        <v>52</v>
      </c>
      <c r="K805" s="58" t="s">
        <v>5093</v>
      </c>
      <c r="L805" s="3" t="str">
        <f>VLOOKUP(DataExtract[[#This Row],[Technician]],'Technician List'!$A:$B,2,FALSE)</f>
        <v>C M, Saravanan</v>
      </c>
      <c r="M805" s="59">
        <f>DATEVALUE(TEXT(DataExtract[[#This Row],[Completed Time]], "MM/DD/YYYY"))</f>
        <v>45693</v>
      </c>
      <c r="N805" s="60">
        <f t="shared" ca="1" si="13"/>
        <v>0.63930874672235438</v>
      </c>
      <c r="O805" s="60">
        <f ca="1">COUNTIFS(DataExtract[Technician],DataExtract[[#This Row],[Technician]], DataExtract[Random], "&lt;="&amp;DataExtract[[#This Row],[Random]])</f>
        <v>42</v>
      </c>
    </row>
    <row r="806" spans="1:15" ht="26.45">
      <c r="A806" s="51" t="s">
        <v>5094</v>
      </c>
      <c r="B806" s="52" t="s">
        <v>5095</v>
      </c>
      <c r="C806" s="53" t="s">
        <v>5096</v>
      </c>
      <c r="D806" s="54" t="s">
        <v>47</v>
      </c>
      <c r="E806" s="55" t="s">
        <v>1132</v>
      </c>
      <c r="F806" s="56" t="s">
        <v>5097</v>
      </c>
      <c r="G806" s="56" t="s">
        <v>5098</v>
      </c>
      <c r="H806" s="56" t="s">
        <v>52</v>
      </c>
      <c r="I806" s="56" t="s">
        <v>5099</v>
      </c>
      <c r="J806" s="57" t="s">
        <v>52</v>
      </c>
      <c r="K806" s="58" t="s">
        <v>4140</v>
      </c>
      <c r="L806" s="3" t="str">
        <f>VLOOKUP(DataExtract[[#This Row],[Technician]],'Technician List'!$A:$B,2,FALSE)</f>
        <v>Smith, Sean</v>
      </c>
      <c r="M806" s="59">
        <f>DATEVALUE(TEXT(DataExtract[[#This Row],[Completed Time]], "MM/DD/YYYY"))</f>
        <v>45693</v>
      </c>
      <c r="N806" s="60">
        <f t="shared" ca="1" si="13"/>
        <v>0.5913867058624257</v>
      </c>
      <c r="O806" s="60">
        <f ca="1">COUNTIFS(DataExtract[Technician],DataExtract[[#This Row],[Technician]], DataExtract[Random], "&lt;="&amp;DataExtract[[#This Row],[Random]])</f>
        <v>20</v>
      </c>
    </row>
    <row r="807" spans="1:15" ht="26.45">
      <c r="A807" s="51" t="s">
        <v>5100</v>
      </c>
      <c r="B807" s="52" t="s">
        <v>5101</v>
      </c>
      <c r="C807" s="53" t="s">
        <v>5102</v>
      </c>
      <c r="D807" s="54" t="s">
        <v>47</v>
      </c>
      <c r="E807" s="55" t="s">
        <v>1132</v>
      </c>
      <c r="F807" s="56" t="s">
        <v>5103</v>
      </c>
      <c r="G807" s="56" t="s">
        <v>5104</v>
      </c>
      <c r="H807" s="56" t="s">
        <v>52</v>
      </c>
      <c r="I807" s="56" t="s">
        <v>5105</v>
      </c>
      <c r="J807" s="57" t="s">
        <v>52</v>
      </c>
      <c r="K807" s="58" t="s">
        <v>5106</v>
      </c>
      <c r="L807" s="3" t="str">
        <f>VLOOKUP(DataExtract[[#This Row],[Technician]],'Technician List'!$A:$B,2,FALSE)</f>
        <v>Smith, Sean</v>
      </c>
      <c r="M807" s="59">
        <f>DATEVALUE(TEXT(DataExtract[[#This Row],[Completed Time]], "MM/DD/YYYY"))</f>
        <v>45693</v>
      </c>
      <c r="N807" s="60">
        <f t="shared" ca="1" si="13"/>
        <v>0.14304055431611573</v>
      </c>
      <c r="O807" s="60">
        <f ca="1">COUNTIFS(DataExtract[Technician],DataExtract[[#This Row],[Technician]], DataExtract[Random], "&lt;="&amp;DataExtract[[#This Row],[Random]])</f>
        <v>7</v>
      </c>
    </row>
    <row r="808" spans="1:15" ht="26.45">
      <c r="A808" s="51" t="s">
        <v>5107</v>
      </c>
      <c r="B808" s="52" t="s">
        <v>5108</v>
      </c>
      <c r="C808" s="53" t="s">
        <v>5109</v>
      </c>
      <c r="D808" s="54" t="s">
        <v>57</v>
      </c>
      <c r="E808" s="55" t="s">
        <v>2021</v>
      </c>
      <c r="F808" s="56" t="s">
        <v>5110</v>
      </c>
      <c r="G808" s="56" t="s">
        <v>5111</v>
      </c>
      <c r="H808" s="56" t="s">
        <v>52</v>
      </c>
      <c r="I808" s="56" t="s">
        <v>5112</v>
      </c>
      <c r="J808" s="57" t="s">
        <v>52</v>
      </c>
      <c r="K808" s="58" t="s">
        <v>5113</v>
      </c>
      <c r="L808" s="3" t="str">
        <f>VLOOKUP(DataExtract[[#This Row],[Technician]],'Technician List'!$A:$B,2,FALSE)</f>
        <v>Smith, Sean</v>
      </c>
      <c r="M808" s="59">
        <f>DATEVALUE(TEXT(DataExtract[[#This Row],[Completed Time]], "MM/DD/YYYY"))</f>
        <v>45694</v>
      </c>
      <c r="N808" s="60">
        <f t="shared" ca="1" si="13"/>
        <v>0.52938501866223686</v>
      </c>
      <c r="O808" s="60">
        <f ca="1">COUNTIFS(DataExtract[Technician],DataExtract[[#This Row],[Technician]], DataExtract[Random], "&lt;="&amp;DataExtract[[#This Row],[Random]])</f>
        <v>35</v>
      </c>
    </row>
    <row r="809" spans="1:15" ht="26.45">
      <c r="A809" s="51" t="s">
        <v>5114</v>
      </c>
      <c r="B809" s="52" t="s">
        <v>5115</v>
      </c>
      <c r="C809" s="53" t="s">
        <v>5116</v>
      </c>
      <c r="D809" s="54" t="s">
        <v>1787</v>
      </c>
      <c r="E809" s="55" t="s">
        <v>1350</v>
      </c>
      <c r="F809" s="56" t="s">
        <v>5117</v>
      </c>
      <c r="G809" s="56" t="s">
        <v>5118</v>
      </c>
      <c r="H809" s="56" t="s">
        <v>52</v>
      </c>
      <c r="I809" s="56" t="s">
        <v>5119</v>
      </c>
      <c r="J809" s="57" t="s">
        <v>52</v>
      </c>
      <c r="K809" s="58" t="s">
        <v>5120</v>
      </c>
      <c r="L809" s="3" t="str">
        <f>VLOOKUP(DataExtract[[#This Row],[Technician]],'Technician List'!$A:$B,2,FALSE)</f>
        <v>Paul, Kimberly</v>
      </c>
      <c r="M809" s="59">
        <f>DATEVALUE(TEXT(DataExtract[[#This Row],[Completed Time]], "MM/DD/YYYY"))</f>
        <v>45693</v>
      </c>
      <c r="N809" s="60">
        <f t="shared" ca="1" si="13"/>
        <v>0.22724622107341474</v>
      </c>
      <c r="O809" s="60">
        <f ca="1">COUNTIFS(DataExtract[Technician],DataExtract[[#This Row],[Technician]], DataExtract[Random], "&lt;="&amp;DataExtract[[#This Row],[Random]])</f>
        <v>4</v>
      </c>
    </row>
    <row r="810" spans="1:15" ht="26.45">
      <c r="A810" s="51" t="s">
        <v>5121</v>
      </c>
      <c r="B810" s="52" t="s">
        <v>5122</v>
      </c>
      <c r="C810" s="53" t="s">
        <v>1291</v>
      </c>
      <c r="D810" s="54" t="s">
        <v>47</v>
      </c>
      <c r="E810" s="55" t="s">
        <v>1291</v>
      </c>
      <c r="F810" s="56" t="s">
        <v>5123</v>
      </c>
      <c r="G810" s="56" t="s">
        <v>5124</v>
      </c>
      <c r="H810" s="56" t="s">
        <v>52</v>
      </c>
      <c r="I810" s="56" t="s">
        <v>5125</v>
      </c>
      <c r="J810" s="57" t="s">
        <v>52</v>
      </c>
      <c r="K810" s="58" t="s">
        <v>5126</v>
      </c>
      <c r="L810" s="3" t="str">
        <f>VLOOKUP(DataExtract[[#This Row],[Technician]],'Technician List'!$A:$B,2,FALSE)</f>
        <v>C M, Saravanan</v>
      </c>
      <c r="M810" s="59">
        <f>DATEVALUE(TEXT(DataExtract[[#This Row],[Completed Time]], "MM/DD/YYYY"))</f>
        <v>45693</v>
      </c>
      <c r="N810" s="60">
        <f t="shared" ca="1" si="13"/>
        <v>0.694453101968877</v>
      </c>
      <c r="O810" s="60">
        <f ca="1">COUNTIFS(DataExtract[Technician],DataExtract[[#This Row],[Technician]], DataExtract[Random], "&lt;="&amp;DataExtract[[#This Row],[Random]])</f>
        <v>88</v>
      </c>
    </row>
    <row r="811" spans="1:15" ht="26.45">
      <c r="A811" s="51" t="s">
        <v>2748</v>
      </c>
      <c r="B811" s="52" t="s">
        <v>5127</v>
      </c>
      <c r="C811" s="53" t="s">
        <v>3355</v>
      </c>
      <c r="D811" s="54" t="s">
        <v>47</v>
      </c>
      <c r="E811" s="55" t="s">
        <v>2099</v>
      </c>
      <c r="F811" s="56" t="s">
        <v>5128</v>
      </c>
      <c r="G811" s="56" t="s">
        <v>5129</v>
      </c>
      <c r="H811" s="56" t="s">
        <v>52</v>
      </c>
      <c r="I811" s="56" t="s">
        <v>5130</v>
      </c>
      <c r="J811" s="57" t="s">
        <v>52</v>
      </c>
      <c r="K811" s="58" t="s">
        <v>5131</v>
      </c>
      <c r="L811" s="3" t="str">
        <f>VLOOKUP(DataExtract[[#This Row],[Technician]],'Technician List'!$A:$B,2,FALSE)</f>
        <v>C M, Saravanan</v>
      </c>
      <c r="M811" s="59">
        <f>DATEVALUE(TEXT(DataExtract[[#This Row],[Completed Time]], "MM/DD/YYYY"))</f>
        <v>45695</v>
      </c>
      <c r="N811" s="60">
        <f t="shared" ca="1" si="13"/>
        <v>0.16988629791612542</v>
      </c>
      <c r="O811" s="60">
        <f ca="1">COUNTIFS(DataExtract[Technician],DataExtract[[#This Row],[Technician]], DataExtract[Random], "&lt;="&amp;DataExtract[[#This Row],[Random]])</f>
        <v>12</v>
      </c>
    </row>
    <row r="812" spans="1:15" ht="26.45">
      <c r="A812" s="51" t="s">
        <v>2285</v>
      </c>
      <c r="B812" s="52" t="s">
        <v>5132</v>
      </c>
      <c r="C812" s="53" t="s">
        <v>5133</v>
      </c>
      <c r="D812" s="54" t="s">
        <v>47</v>
      </c>
      <c r="E812" s="55" t="s">
        <v>406</v>
      </c>
      <c r="F812" s="56" t="s">
        <v>5134</v>
      </c>
      <c r="G812" s="56" t="s">
        <v>4927</v>
      </c>
      <c r="H812" s="56" t="s">
        <v>52</v>
      </c>
      <c r="I812" s="56" t="s">
        <v>1025</v>
      </c>
      <c r="J812" s="57" t="s">
        <v>52</v>
      </c>
      <c r="K812" s="58" t="s">
        <v>5135</v>
      </c>
      <c r="L812" s="3" t="str">
        <f>VLOOKUP(DataExtract[[#This Row],[Technician]],'Technician List'!$A:$B,2,FALSE)</f>
        <v>Baldwin, Sharon</v>
      </c>
      <c r="M812" s="59">
        <f>DATEVALUE(TEXT(DataExtract[[#This Row],[Completed Time]], "MM/DD/YYYY"))</f>
        <v>45693</v>
      </c>
      <c r="N812" s="60">
        <f t="shared" ca="1" si="13"/>
        <v>0.44535645006073676</v>
      </c>
      <c r="O812" s="60">
        <f ca="1">COUNTIFS(DataExtract[Technician],DataExtract[[#This Row],[Technician]], DataExtract[Random], "&lt;="&amp;DataExtract[[#This Row],[Random]])</f>
        <v>54</v>
      </c>
    </row>
    <row r="813" spans="1:15" ht="26.45">
      <c r="A813" s="51" t="s">
        <v>5136</v>
      </c>
      <c r="B813" s="52" t="s">
        <v>5137</v>
      </c>
      <c r="C813" s="53" t="s">
        <v>5138</v>
      </c>
      <c r="D813" s="54" t="s">
        <v>47</v>
      </c>
      <c r="E813" s="55" t="s">
        <v>2841</v>
      </c>
      <c r="F813" s="56" t="s">
        <v>5139</v>
      </c>
      <c r="G813" s="56" t="s">
        <v>5140</v>
      </c>
      <c r="H813" s="56" t="s">
        <v>52</v>
      </c>
      <c r="I813" s="56" t="s">
        <v>5141</v>
      </c>
      <c r="J813" s="57" t="s">
        <v>52</v>
      </c>
      <c r="K813" s="58" t="s">
        <v>5135</v>
      </c>
      <c r="L813" s="3" t="str">
        <f>VLOOKUP(DataExtract[[#This Row],[Technician]],'Technician List'!$A:$B,2,FALSE)</f>
        <v>Smith, Sean</v>
      </c>
      <c r="M813" s="59">
        <f>DATEVALUE(TEXT(DataExtract[[#This Row],[Completed Time]], "MM/DD/YYYY"))</f>
        <v>45693</v>
      </c>
      <c r="N813" s="60">
        <f t="shared" ca="1" si="13"/>
        <v>0.98841384601674354</v>
      </c>
      <c r="O813" s="60">
        <f ca="1">COUNTIFS(DataExtract[Technician],DataExtract[[#This Row],[Technician]], DataExtract[Random], "&lt;="&amp;DataExtract[[#This Row],[Random]])</f>
        <v>63</v>
      </c>
    </row>
    <row r="814" spans="1:15" ht="26.45">
      <c r="A814" s="51" t="s">
        <v>5142</v>
      </c>
      <c r="B814" s="52" t="s">
        <v>5143</v>
      </c>
      <c r="C814" s="53" t="s">
        <v>5144</v>
      </c>
      <c r="D814" s="54" t="s">
        <v>47</v>
      </c>
      <c r="E814" s="55" t="s">
        <v>692</v>
      </c>
      <c r="F814" s="56" t="s">
        <v>4641</v>
      </c>
      <c r="G814" s="56" t="s">
        <v>5145</v>
      </c>
      <c r="H814" s="56" t="s">
        <v>52</v>
      </c>
      <c r="I814" s="56" t="s">
        <v>5146</v>
      </c>
      <c r="J814" s="57" t="s">
        <v>52</v>
      </c>
      <c r="K814" s="58" t="s">
        <v>5147</v>
      </c>
      <c r="L814" s="3" t="str">
        <f>VLOOKUP(DataExtract[[#This Row],[Technician]],'Technician List'!$A:$B,2,FALSE)</f>
        <v>C M, Saravanan</v>
      </c>
      <c r="M814" s="59">
        <f>DATEVALUE(TEXT(DataExtract[[#This Row],[Completed Time]], "MM/DD/YYYY"))</f>
        <v>45693</v>
      </c>
      <c r="N814" s="60">
        <f t="shared" ca="1" si="13"/>
        <v>0.19594991673934836</v>
      </c>
      <c r="O814" s="60">
        <f ca="1">COUNTIFS(DataExtract[Technician],DataExtract[[#This Row],[Technician]], DataExtract[Random], "&lt;="&amp;DataExtract[[#This Row],[Random]])</f>
        <v>21</v>
      </c>
    </row>
    <row r="815" spans="1:15" ht="26.45">
      <c r="A815" s="51" t="s">
        <v>5148</v>
      </c>
      <c r="B815" s="52" t="s">
        <v>5149</v>
      </c>
      <c r="C815" s="53" t="s">
        <v>2896</v>
      </c>
      <c r="D815" s="54" t="s">
        <v>47</v>
      </c>
      <c r="E815" s="55" t="s">
        <v>406</v>
      </c>
      <c r="F815" s="56" t="s">
        <v>5150</v>
      </c>
      <c r="G815" s="56" t="s">
        <v>5151</v>
      </c>
      <c r="H815" s="56" t="s">
        <v>52</v>
      </c>
      <c r="I815" s="56" t="s">
        <v>5152</v>
      </c>
      <c r="J815" s="57" t="s">
        <v>52</v>
      </c>
      <c r="K815" s="58" t="s">
        <v>5153</v>
      </c>
      <c r="L815" s="3" t="str">
        <f>VLOOKUP(DataExtract[[#This Row],[Technician]],'Technician List'!$A:$B,2,FALSE)</f>
        <v>Baldwin, Sharon</v>
      </c>
      <c r="M815" s="59">
        <f>DATEVALUE(TEXT(DataExtract[[#This Row],[Completed Time]], "MM/DD/YYYY"))</f>
        <v>45695</v>
      </c>
      <c r="N815" s="60">
        <f t="shared" ca="1" si="13"/>
        <v>8.7241068684265732E-2</v>
      </c>
      <c r="O815" s="60">
        <f ca="1">COUNTIFS(DataExtract[Technician],DataExtract[[#This Row],[Technician]], DataExtract[Random], "&lt;="&amp;DataExtract[[#This Row],[Random]])</f>
        <v>21</v>
      </c>
    </row>
    <row r="816" spans="1:15" ht="26.45">
      <c r="A816" s="51" t="s">
        <v>5154</v>
      </c>
      <c r="B816" s="52" t="s">
        <v>5155</v>
      </c>
      <c r="C816" s="53" t="s">
        <v>2330</v>
      </c>
      <c r="D816" s="54" t="s">
        <v>47</v>
      </c>
      <c r="E816" s="55" t="s">
        <v>95</v>
      </c>
      <c r="F816" s="56" t="s">
        <v>5156</v>
      </c>
      <c r="G816" s="56" t="s">
        <v>5157</v>
      </c>
      <c r="H816" s="56" t="s">
        <v>52</v>
      </c>
      <c r="I816" s="56" t="s">
        <v>5158</v>
      </c>
      <c r="J816" s="57" t="s">
        <v>52</v>
      </c>
      <c r="K816" s="58" t="s">
        <v>5159</v>
      </c>
      <c r="L816" s="3" t="str">
        <f>VLOOKUP(DataExtract[[#This Row],[Technician]],'Technician List'!$A:$B,2,FALSE)</f>
        <v>Sanjuan, Sonja</v>
      </c>
      <c r="M816" s="59">
        <f>DATEVALUE(TEXT(DataExtract[[#This Row],[Completed Time]], "MM/DD/YYYY"))</f>
        <v>45693</v>
      </c>
      <c r="N816" s="60">
        <f t="shared" ca="1" si="13"/>
        <v>7.5856064284488545E-3</v>
      </c>
      <c r="O816" s="60">
        <f ca="1">COUNTIFS(DataExtract[Technician],DataExtract[[#This Row],[Technician]], DataExtract[Random], "&lt;="&amp;DataExtract[[#This Row],[Random]])</f>
        <v>1</v>
      </c>
    </row>
    <row r="817" spans="1:15" ht="26.45">
      <c r="A817" s="51" t="s">
        <v>5160</v>
      </c>
      <c r="B817" s="52" t="s">
        <v>5161</v>
      </c>
      <c r="C817" s="53" t="s">
        <v>5162</v>
      </c>
      <c r="D817" s="54" t="s">
        <v>47</v>
      </c>
      <c r="E817" s="55" t="s">
        <v>406</v>
      </c>
      <c r="F817" s="56" t="s">
        <v>3534</v>
      </c>
      <c r="G817" s="56" t="s">
        <v>5163</v>
      </c>
      <c r="H817" s="56" t="s">
        <v>52</v>
      </c>
      <c r="I817" s="56" t="s">
        <v>5164</v>
      </c>
      <c r="J817" s="57" t="s">
        <v>52</v>
      </c>
      <c r="K817" s="58" t="s">
        <v>3534</v>
      </c>
      <c r="L817" s="3" t="str">
        <f>VLOOKUP(DataExtract[[#This Row],[Technician]],'Technician List'!$A:$B,2,FALSE)</f>
        <v>Baldwin, Sharon</v>
      </c>
      <c r="M817" s="59">
        <f>DATEVALUE(TEXT(DataExtract[[#This Row],[Completed Time]], "MM/DD/YYYY"))</f>
        <v>45693</v>
      </c>
      <c r="N817" s="60">
        <f t="shared" ca="1" si="13"/>
        <v>0.55179321441808138</v>
      </c>
      <c r="O817" s="60">
        <f ca="1">COUNTIFS(DataExtract[Technician],DataExtract[[#This Row],[Technician]], DataExtract[Random], "&lt;="&amp;DataExtract[[#This Row],[Random]])</f>
        <v>64</v>
      </c>
    </row>
    <row r="818" spans="1:15" ht="26.45">
      <c r="A818" s="51" t="s">
        <v>5165</v>
      </c>
      <c r="B818" s="52" t="s">
        <v>5166</v>
      </c>
      <c r="C818" s="53" t="s">
        <v>5167</v>
      </c>
      <c r="D818" s="54" t="s">
        <v>57</v>
      </c>
      <c r="E818" s="55" t="s">
        <v>468</v>
      </c>
      <c r="F818" s="56" t="s">
        <v>5168</v>
      </c>
      <c r="G818" s="56" t="s">
        <v>5169</v>
      </c>
      <c r="H818" s="56" t="s">
        <v>52</v>
      </c>
      <c r="I818" s="56" t="s">
        <v>5170</v>
      </c>
      <c r="J818" s="57" t="s">
        <v>41</v>
      </c>
      <c r="K818" s="58" t="s">
        <v>5171</v>
      </c>
      <c r="L818" s="3" t="str">
        <f>VLOOKUP(DataExtract[[#This Row],[Technician]],'Technician List'!$A:$B,2,FALSE)</f>
        <v>Sanjuan, Sonja</v>
      </c>
      <c r="M818" s="59">
        <f>DATEVALUE(TEXT(DataExtract[[#This Row],[Completed Time]], "MM/DD/YYYY"))</f>
        <v>45708</v>
      </c>
      <c r="N818" s="60">
        <f t="shared" ca="1" si="13"/>
        <v>0.91360649001400673</v>
      </c>
      <c r="O818" s="60">
        <f ca="1">COUNTIFS(DataExtract[Technician],DataExtract[[#This Row],[Technician]], DataExtract[Random], "&lt;="&amp;DataExtract[[#This Row],[Random]])</f>
        <v>36</v>
      </c>
    </row>
    <row r="819" spans="1:15" ht="26.45">
      <c r="A819" s="51" t="s">
        <v>5172</v>
      </c>
      <c r="B819" s="52" t="s">
        <v>5173</v>
      </c>
      <c r="C819" s="53" t="s">
        <v>5174</v>
      </c>
      <c r="D819" s="54" t="s">
        <v>37</v>
      </c>
      <c r="E819" s="55" t="s">
        <v>38</v>
      </c>
      <c r="F819" s="56" t="s">
        <v>5175</v>
      </c>
      <c r="G819" s="56" t="s">
        <v>4925</v>
      </c>
      <c r="H819" s="56" t="s">
        <v>52</v>
      </c>
      <c r="I819" s="56" t="s">
        <v>5176</v>
      </c>
      <c r="J819" s="57" t="s">
        <v>52</v>
      </c>
      <c r="K819" s="58" t="s">
        <v>5177</v>
      </c>
      <c r="L819" s="3" t="str">
        <f>VLOOKUP(DataExtract[[#This Row],[Technician]],'Technician List'!$A:$B,2,FALSE)</f>
        <v>Persells, Joe</v>
      </c>
      <c r="M819" s="59">
        <f>DATEVALUE(TEXT(DataExtract[[#This Row],[Completed Time]], "MM/DD/YYYY"))</f>
        <v>45693</v>
      </c>
      <c r="N819" s="60">
        <f t="shared" ca="1" si="13"/>
        <v>0.2218413059416201</v>
      </c>
      <c r="O819" s="60">
        <f ca="1">COUNTIFS(DataExtract[Technician],DataExtract[[#This Row],[Technician]], DataExtract[Random], "&lt;="&amp;DataExtract[[#This Row],[Random]])</f>
        <v>3</v>
      </c>
    </row>
    <row r="820" spans="1:15" ht="26.45">
      <c r="A820" s="51" t="s">
        <v>5178</v>
      </c>
      <c r="B820" s="52" t="s">
        <v>5179</v>
      </c>
      <c r="C820" s="53" t="s">
        <v>5180</v>
      </c>
      <c r="D820" s="54" t="s">
        <v>47</v>
      </c>
      <c r="E820" s="55" t="s">
        <v>406</v>
      </c>
      <c r="F820" s="56" t="s">
        <v>5181</v>
      </c>
      <c r="G820" s="56" t="s">
        <v>5182</v>
      </c>
      <c r="H820" s="56" t="s">
        <v>52</v>
      </c>
      <c r="I820" s="56" t="s">
        <v>5183</v>
      </c>
      <c r="J820" s="57" t="s">
        <v>52</v>
      </c>
      <c r="K820" s="58" t="s">
        <v>5181</v>
      </c>
      <c r="L820" s="3" t="str">
        <f>VLOOKUP(DataExtract[[#This Row],[Technician]],'Technician List'!$A:$B,2,FALSE)</f>
        <v>Baldwin, Sharon</v>
      </c>
      <c r="M820" s="59">
        <f>DATEVALUE(TEXT(DataExtract[[#This Row],[Completed Time]], "MM/DD/YYYY"))</f>
        <v>45694</v>
      </c>
      <c r="N820" s="60">
        <f t="shared" ca="1" si="13"/>
        <v>0.82431855753848826</v>
      </c>
      <c r="O820" s="60">
        <f ca="1">COUNTIFS(DataExtract[Technician],DataExtract[[#This Row],[Technician]], DataExtract[Random], "&lt;="&amp;DataExtract[[#This Row],[Random]])</f>
        <v>95</v>
      </c>
    </row>
    <row r="821" spans="1:15" ht="26.45">
      <c r="A821" s="51" t="s">
        <v>5178</v>
      </c>
      <c r="B821" s="52" t="s">
        <v>5184</v>
      </c>
      <c r="C821" s="53" t="s">
        <v>5180</v>
      </c>
      <c r="D821" s="54" t="s">
        <v>47</v>
      </c>
      <c r="E821" s="55" t="s">
        <v>406</v>
      </c>
      <c r="F821" s="56" t="s">
        <v>5181</v>
      </c>
      <c r="G821" s="56" t="s">
        <v>5182</v>
      </c>
      <c r="H821" s="56" t="s">
        <v>52</v>
      </c>
      <c r="I821" s="56" t="s">
        <v>5183</v>
      </c>
      <c r="J821" s="57" t="s">
        <v>52</v>
      </c>
      <c r="K821" s="58" t="s">
        <v>5181</v>
      </c>
      <c r="L821" s="3" t="str">
        <f>VLOOKUP(DataExtract[[#This Row],[Technician]],'Technician List'!$A:$B,2,FALSE)</f>
        <v>Baldwin, Sharon</v>
      </c>
      <c r="M821" s="59">
        <f>DATEVALUE(TEXT(DataExtract[[#This Row],[Completed Time]], "MM/DD/YYYY"))</f>
        <v>45694</v>
      </c>
      <c r="N821" s="60">
        <f t="shared" ca="1" si="13"/>
        <v>0.39496330418276671</v>
      </c>
      <c r="O821" s="60">
        <f ca="1">COUNTIFS(DataExtract[Technician],DataExtract[[#This Row],[Technician]], DataExtract[Random], "&lt;="&amp;DataExtract[[#This Row],[Random]])</f>
        <v>50</v>
      </c>
    </row>
    <row r="822" spans="1:15" ht="26.45">
      <c r="A822" s="51" t="s">
        <v>5185</v>
      </c>
      <c r="B822" s="52" t="s">
        <v>5186</v>
      </c>
      <c r="C822" s="53" t="s">
        <v>4923</v>
      </c>
      <c r="D822" s="54" t="s">
        <v>47</v>
      </c>
      <c r="E822" s="55" t="s">
        <v>4923</v>
      </c>
      <c r="F822" s="56" t="s">
        <v>3390</v>
      </c>
      <c r="G822" s="56" t="s">
        <v>4218</v>
      </c>
      <c r="H822" s="56" t="s">
        <v>52</v>
      </c>
      <c r="I822" s="56" t="s">
        <v>5187</v>
      </c>
      <c r="J822" s="57" t="s">
        <v>52</v>
      </c>
      <c r="K822" s="58" t="s">
        <v>4935</v>
      </c>
      <c r="L822" s="3" t="str">
        <f>VLOOKUP(DataExtract[[#This Row],[Technician]],'Technician List'!$A:$B,2,FALSE)</f>
        <v>C M, Saravanan</v>
      </c>
      <c r="M822" s="59">
        <f>DATEVALUE(TEXT(DataExtract[[#This Row],[Completed Time]], "MM/DD/YYYY"))</f>
        <v>45693</v>
      </c>
      <c r="N822" s="60">
        <f t="shared" ca="1" si="13"/>
        <v>0.66600078385813299</v>
      </c>
      <c r="O822" s="60">
        <f ca="1">COUNTIFS(DataExtract[Technician],DataExtract[[#This Row],[Technician]], DataExtract[Random], "&lt;="&amp;DataExtract[[#This Row],[Random]])</f>
        <v>20</v>
      </c>
    </row>
    <row r="823" spans="1:15" ht="26.45">
      <c r="A823" s="51" t="s">
        <v>5188</v>
      </c>
      <c r="B823" s="52" t="s">
        <v>5189</v>
      </c>
      <c r="C823" s="53" t="s">
        <v>5190</v>
      </c>
      <c r="D823" s="54" t="s">
        <v>47</v>
      </c>
      <c r="E823" s="55" t="s">
        <v>95</v>
      </c>
      <c r="F823" s="56" t="s">
        <v>5191</v>
      </c>
      <c r="G823" s="56" t="s">
        <v>4977</v>
      </c>
      <c r="H823" s="56" t="s">
        <v>52</v>
      </c>
      <c r="I823" s="56" t="s">
        <v>5192</v>
      </c>
      <c r="J823" s="57" t="s">
        <v>52</v>
      </c>
      <c r="K823" s="58" t="s">
        <v>4519</v>
      </c>
      <c r="L823" s="3" t="str">
        <f>VLOOKUP(DataExtract[[#This Row],[Technician]],'Technician List'!$A:$B,2,FALSE)</f>
        <v>Sanjuan, Sonja</v>
      </c>
      <c r="M823" s="59">
        <f>DATEVALUE(TEXT(DataExtract[[#This Row],[Completed Time]], "MM/DD/YYYY"))</f>
        <v>45693</v>
      </c>
      <c r="N823" s="60">
        <f t="shared" ca="1" si="13"/>
        <v>0.4928612135107715</v>
      </c>
      <c r="O823" s="60">
        <f ca="1">COUNTIFS(DataExtract[Technician],DataExtract[[#This Row],[Technician]], DataExtract[Random], "&lt;="&amp;DataExtract[[#This Row],[Random]])</f>
        <v>44</v>
      </c>
    </row>
    <row r="824" spans="1:15" ht="39.6">
      <c r="A824" s="51" t="s">
        <v>5193</v>
      </c>
      <c r="B824" s="52" t="s">
        <v>5194</v>
      </c>
      <c r="C824" s="53" t="s">
        <v>3084</v>
      </c>
      <c r="D824" s="54" t="s">
        <v>47</v>
      </c>
      <c r="E824" s="55" t="s">
        <v>1291</v>
      </c>
      <c r="F824" s="56" t="s">
        <v>654</v>
      </c>
      <c r="G824" s="56" t="s">
        <v>5195</v>
      </c>
      <c r="H824" s="56" t="s">
        <v>52</v>
      </c>
      <c r="I824" s="56" t="s">
        <v>5058</v>
      </c>
      <c r="J824" s="57" t="s">
        <v>52</v>
      </c>
      <c r="K824" s="58" t="s">
        <v>5196</v>
      </c>
      <c r="L824" s="3" t="str">
        <f>VLOOKUP(DataExtract[[#This Row],[Technician]],'Technician List'!$A:$B,2,FALSE)</f>
        <v>C M, Saravanan</v>
      </c>
      <c r="M824" s="59">
        <f>DATEVALUE(TEXT(DataExtract[[#This Row],[Completed Time]], "MM/DD/YYYY"))</f>
        <v>45693</v>
      </c>
      <c r="N824" s="60">
        <f t="shared" ca="1" si="13"/>
        <v>3.7500588509592481E-3</v>
      </c>
      <c r="O824" s="60">
        <f ca="1">COUNTIFS(DataExtract[Technician],DataExtract[[#This Row],[Technician]], DataExtract[Random], "&lt;="&amp;DataExtract[[#This Row],[Random]])</f>
        <v>1</v>
      </c>
    </row>
    <row r="825" spans="1:15" ht="26.45">
      <c r="A825" s="51" t="s">
        <v>4155</v>
      </c>
      <c r="B825" s="52" t="s">
        <v>5197</v>
      </c>
      <c r="C825" s="53" t="s">
        <v>5198</v>
      </c>
      <c r="D825" s="54" t="s">
        <v>47</v>
      </c>
      <c r="E825" s="55" t="s">
        <v>2121</v>
      </c>
      <c r="F825" s="56" t="s">
        <v>5199</v>
      </c>
      <c r="G825" s="56" t="s">
        <v>5200</v>
      </c>
      <c r="H825" s="56" t="s">
        <v>52</v>
      </c>
      <c r="I825" s="56" t="s">
        <v>5201</v>
      </c>
      <c r="J825" s="57" t="s">
        <v>52</v>
      </c>
      <c r="K825" s="58" t="s">
        <v>5202</v>
      </c>
      <c r="L825" s="3" t="str">
        <f>VLOOKUP(DataExtract[[#This Row],[Technician]],'Technician List'!$A:$B,2,FALSE)</f>
        <v>C M, Saravanan</v>
      </c>
      <c r="M825" s="59">
        <f>DATEVALUE(TEXT(DataExtract[[#This Row],[Completed Time]], "MM/DD/YYYY"))</f>
        <v>45694</v>
      </c>
      <c r="N825" s="60">
        <f t="shared" ca="1" si="13"/>
        <v>0.82867874826935017</v>
      </c>
      <c r="O825" s="60">
        <f ca="1">COUNTIFS(DataExtract[Technician],DataExtract[[#This Row],[Technician]], DataExtract[Random], "&lt;="&amp;DataExtract[[#This Row],[Random]])</f>
        <v>78</v>
      </c>
    </row>
    <row r="826" spans="1:15" ht="26.45">
      <c r="A826" s="51" t="s">
        <v>5203</v>
      </c>
      <c r="B826" s="52" t="s">
        <v>5204</v>
      </c>
      <c r="C826" s="53" t="s">
        <v>5205</v>
      </c>
      <c r="D826" s="54" t="s">
        <v>47</v>
      </c>
      <c r="E826" s="55" t="s">
        <v>547</v>
      </c>
      <c r="F826" s="56" t="s">
        <v>4253</v>
      </c>
      <c r="G826" s="56" t="s">
        <v>5206</v>
      </c>
      <c r="H826" s="56" t="s">
        <v>52</v>
      </c>
      <c r="I826" s="56" t="s">
        <v>4355</v>
      </c>
      <c r="J826" s="57" t="s">
        <v>52</v>
      </c>
      <c r="K826" s="58" t="s">
        <v>5207</v>
      </c>
      <c r="L826" s="3" t="str">
        <f>VLOOKUP(DataExtract[[#This Row],[Technician]],'Technician List'!$A:$B,2,FALSE)</f>
        <v>Sanjuan, Sonja</v>
      </c>
      <c r="M826" s="59">
        <f>DATEVALUE(TEXT(DataExtract[[#This Row],[Completed Time]], "MM/DD/YYYY"))</f>
        <v>45693</v>
      </c>
      <c r="N826" s="60">
        <f t="shared" ca="1" si="13"/>
        <v>0.72136356601965956</v>
      </c>
      <c r="O826" s="60">
        <f ca="1">COUNTIFS(DataExtract[Technician],DataExtract[[#This Row],[Technician]], DataExtract[Random], "&lt;="&amp;DataExtract[[#This Row],[Random]])</f>
        <v>47</v>
      </c>
    </row>
    <row r="827" spans="1:15" ht="26.45">
      <c r="A827" s="51" t="s">
        <v>5208</v>
      </c>
      <c r="B827" s="52" t="s">
        <v>5209</v>
      </c>
      <c r="C827" s="53" t="s">
        <v>5210</v>
      </c>
      <c r="D827" s="54" t="s">
        <v>47</v>
      </c>
      <c r="E827" s="55" t="s">
        <v>547</v>
      </c>
      <c r="F827" s="56" t="s">
        <v>5139</v>
      </c>
      <c r="G827" s="56" t="s">
        <v>5140</v>
      </c>
      <c r="H827" s="56" t="s">
        <v>52</v>
      </c>
      <c r="I827" s="56" t="s">
        <v>5141</v>
      </c>
      <c r="J827" s="57" t="s">
        <v>52</v>
      </c>
      <c r="K827" s="58" t="s">
        <v>5211</v>
      </c>
      <c r="L827" s="3" t="str">
        <f>VLOOKUP(DataExtract[[#This Row],[Technician]],'Technician List'!$A:$B,2,FALSE)</f>
        <v>Sanjuan, Sonja</v>
      </c>
      <c r="M827" s="59">
        <f>DATEVALUE(TEXT(DataExtract[[#This Row],[Completed Time]], "MM/DD/YYYY"))</f>
        <v>45693</v>
      </c>
      <c r="N827" s="60">
        <f t="shared" ca="1" si="13"/>
        <v>0.17529814853704362</v>
      </c>
      <c r="O827" s="60">
        <f ca="1">COUNTIFS(DataExtract[Technician],DataExtract[[#This Row],[Technician]], DataExtract[Random], "&lt;="&amp;DataExtract[[#This Row],[Random]])</f>
        <v>12</v>
      </c>
    </row>
    <row r="828" spans="1:15" ht="26.45">
      <c r="A828" s="51" t="s">
        <v>5212</v>
      </c>
      <c r="B828" s="52" t="s">
        <v>5213</v>
      </c>
      <c r="C828" s="53" t="s">
        <v>5214</v>
      </c>
      <c r="D828" s="54" t="s">
        <v>47</v>
      </c>
      <c r="E828" s="55" t="s">
        <v>1511</v>
      </c>
      <c r="F828" s="56" t="s">
        <v>5215</v>
      </c>
      <c r="G828" s="56" t="s">
        <v>5216</v>
      </c>
      <c r="H828" s="56" t="s">
        <v>41</v>
      </c>
      <c r="I828" s="56" t="s">
        <v>5217</v>
      </c>
      <c r="J828" s="57" t="s">
        <v>41</v>
      </c>
      <c r="K828" s="58" t="s">
        <v>5218</v>
      </c>
      <c r="L828" s="3" t="str">
        <f>VLOOKUP(DataExtract[[#This Row],[Technician]],'Technician List'!$A:$B,2,FALSE)</f>
        <v>C M, Saravanan</v>
      </c>
      <c r="M828" s="59">
        <f>DATEVALUE(TEXT(DataExtract[[#This Row],[Completed Time]], "MM/DD/YYYY"))</f>
        <v>45705</v>
      </c>
      <c r="N828" s="60">
        <f t="shared" ca="1" si="13"/>
        <v>0.85608632721720845</v>
      </c>
      <c r="O828" s="60">
        <f ca="1">COUNTIFS(DataExtract[Technician],DataExtract[[#This Row],[Technician]], DataExtract[Random], "&lt;="&amp;DataExtract[[#This Row],[Random]])</f>
        <v>120</v>
      </c>
    </row>
    <row r="829" spans="1:15" ht="39.6">
      <c r="A829" s="51" t="s">
        <v>5219</v>
      </c>
      <c r="B829" s="52" t="s">
        <v>5220</v>
      </c>
      <c r="C829" s="53" t="s">
        <v>5221</v>
      </c>
      <c r="D829" s="54" t="s">
        <v>47</v>
      </c>
      <c r="E829" s="55" t="s">
        <v>2021</v>
      </c>
      <c r="F829" s="56" t="s">
        <v>4955</v>
      </c>
      <c r="G829" s="56" t="s">
        <v>5222</v>
      </c>
      <c r="H829" s="56" t="s">
        <v>52</v>
      </c>
      <c r="I829" s="56" t="s">
        <v>5223</v>
      </c>
      <c r="J829" s="57" t="s">
        <v>52</v>
      </c>
      <c r="K829" s="58" t="s">
        <v>5224</v>
      </c>
      <c r="L829" s="3" t="str">
        <f>VLOOKUP(DataExtract[[#This Row],[Technician]],'Technician List'!$A:$B,2,FALSE)</f>
        <v>Smith, Sean</v>
      </c>
      <c r="M829" s="59">
        <f>DATEVALUE(TEXT(DataExtract[[#This Row],[Completed Time]], "MM/DD/YYYY"))</f>
        <v>45693</v>
      </c>
      <c r="N829" s="60">
        <f t="shared" ca="1" si="13"/>
        <v>9.7737181988926336E-2</v>
      </c>
      <c r="O829" s="60">
        <f ca="1">COUNTIFS(DataExtract[Technician],DataExtract[[#This Row],[Technician]], DataExtract[Random], "&lt;="&amp;DataExtract[[#This Row],[Random]])</f>
        <v>8</v>
      </c>
    </row>
    <row r="830" spans="1:15" ht="26.45">
      <c r="A830" s="51" t="s">
        <v>5225</v>
      </c>
      <c r="B830" s="52" t="s">
        <v>5226</v>
      </c>
      <c r="C830" s="53" t="s">
        <v>5227</v>
      </c>
      <c r="D830" s="54" t="s">
        <v>47</v>
      </c>
      <c r="E830" s="55" t="s">
        <v>1291</v>
      </c>
      <c r="F830" s="56" t="s">
        <v>5228</v>
      </c>
      <c r="G830" s="56" t="s">
        <v>5229</v>
      </c>
      <c r="H830" s="56" t="s">
        <v>52</v>
      </c>
      <c r="I830" s="56" t="s">
        <v>5230</v>
      </c>
      <c r="J830" s="57" t="s">
        <v>52</v>
      </c>
      <c r="K830" s="58" t="s">
        <v>5231</v>
      </c>
      <c r="L830" s="3" t="str">
        <f>VLOOKUP(DataExtract[[#This Row],[Technician]],'Technician List'!$A:$B,2,FALSE)</f>
        <v>C M, Saravanan</v>
      </c>
      <c r="M830" s="59">
        <f>DATEVALUE(TEXT(DataExtract[[#This Row],[Completed Time]], "MM/DD/YYYY"))</f>
        <v>45694</v>
      </c>
      <c r="N830" s="60">
        <f t="shared" ca="1" si="13"/>
        <v>0.48704417894605245</v>
      </c>
      <c r="O830" s="60">
        <f ca="1">COUNTIFS(DataExtract[Technician],DataExtract[[#This Row],[Technician]], DataExtract[Random], "&lt;="&amp;DataExtract[[#This Row],[Random]])</f>
        <v>60</v>
      </c>
    </row>
    <row r="831" spans="1:15" ht="26.45">
      <c r="A831" s="51" t="s">
        <v>5232</v>
      </c>
      <c r="B831" s="52" t="s">
        <v>5233</v>
      </c>
      <c r="C831" s="53" t="s">
        <v>5234</v>
      </c>
      <c r="D831" s="54" t="s">
        <v>47</v>
      </c>
      <c r="E831" s="55" t="s">
        <v>1117</v>
      </c>
      <c r="F831" s="56" t="s">
        <v>5235</v>
      </c>
      <c r="G831" s="56" t="s">
        <v>5236</v>
      </c>
      <c r="H831" s="56" t="s">
        <v>52</v>
      </c>
      <c r="I831" s="56" t="s">
        <v>5237</v>
      </c>
      <c r="J831" s="57" t="s">
        <v>52</v>
      </c>
      <c r="K831" s="58" t="s">
        <v>5238</v>
      </c>
      <c r="L831" s="3" t="str">
        <f>VLOOKUP(DataExtract[[#This Row],[Technician]],'Technician List'!$A:$B,2,FALSE)</f>
        <v>C M, Saravanan</v>
      </c>
      <c r="M831" s="59">
        <f>DATEVALUE(TEXT(DataExtract[[#This Row],[Completed Time]], "MM/DD/YYYY"))</f>
        <v>45693</v>
      </c>
      <c r="N831" s="60">
        <f t="shared" ca="1" si="13"/>
        <v>0.92436119902567282</v>
      </c>
      <c r="O831" s="60">
        <f ca="1">COUNTIFS(DataExtract[Technician],DataExtract[[#This Row],[Technician]], DataExtract[Random], "&lt;="&amp;DataExtract[[#This Row],[Random]])</f>
        <v>63</v>
      </c>
    </row>
    <row r="832" spans="1:15" ht="26.45">
      <c r="A832" s="51" t="s">
        <v>5239</v>
      </c>
      <c r="B832" s="52" t="s">
        <v>5240</v>
      </c>
      <c r="C832" s="53" t="s">
        <v>5241</v>
      </c>
      <c r="D832" s="54" t="s">
        <v>47</v>
      </c>
      <c r="E832" s="55" t="s">
        <v>700</v>
      </c>
      <c r="F832" s="56" t="s">
        <v>4592</v>
      </c>
      <c r="G832" s="56" t="s">
        <v>5242</v>
      </c>
      <c r="H832" s="56" t="s">
        <v>52</v>
      </c>
      <c r="I832" s="56" t="s">
        <v>5243</v>
      </c>
      <c r="J832" s="57" t="s">
        <v>52</v>
      </c>
      <c r="K832" s="58" t="s">
        <v>5244</v>
      </c>
      <c r="L832" s="3" t="str">
        <f>VLOOKUP(DataExtract[[#This Row],[Technician]],'Technician List'!$A:$B,2,FALSE)</f>
        <v>C M, Saravanan</v>
      </c>
      <c r="M832" s="59">
        <f>DATEVALUE(TEXT(DataExtract[[#This Row],[Completed Time]], "MM/DD/YYYY"))</f>
        <v>45693</v>
      </c>
      <c r="N832" s="60">
        <f t="shared" ca="1" si="13"/>
        <v>0.70499641646825928</v>
      </c>
      <c r="O832" s="60">
        <f ca="1">COUNTIFS(DataExtract[Technician],DataExtract[[#This Row],[Technician]], DataExtract[Random], "&lt;="&amp;DataExtract[[#This Row],[Random]])</f>
        <v>77</v>
      </c>
    </row>
    <row r="833" spans="1:15" ht="26.45">
      <c r="A833" s="51" t="s">
        <v>5245</v>
      </c>
      <c r="B833" s="52" t="s">
        <v>5246</v>
      </c>
      <c r="C833" s="53" t="s">
        <v>5247</v>
      </c>
      <c r="D833" s="54" t="s">
        <v>57</v>
      </c>
      <c r="E833" s="55" t="s">
        <v>73</v>
      </c>
      <c r="F833" s="56" t="s">
        <v>2393</v>
      </c>
      <c r="G833" s="56" t="s">
        <v>5248</v>
      </c>
      <c r="H833" s="56" t="s">
        <v>41</v>
      </c>
      <c r="I833" s="56" t="s">
        <v>5249</v>
      </c>
      <c r="J833" s="57" t="s">
        <v>52</v>
      </c>
      <c r="K833" s="58" t="s">
        <v>5250</v>
      </c>
      <c r="L833" s="3" t="str">
        <f>VLOOKUP(DataExtract[[#This Row],[Technician]],'Technician List'!$A:$B,2,FALSE)</f>
        <v>Sanjuan, Sonja</v>
      </c>
      <c r="M833" s="59">
        <f>DATEVALUE(TEXT(DataExtract[[#This Row],[Completed Time]], "MM/DD/YYYY"))</f>
        <v>45699</v>
      </c>
      <c r="N833" s="60">
        <f t="shared" ca="1" si="13"/>
        <v>0.3596579614109392</v>
      </c>
      <c r="O833" s="60">
        <f ca="1">COUNTIFS(DataExtract[Technician],DataExtract[[#This Row],[Technician]], DataExtract[Random], "&lt;="&amp;DataExtract[[#This Row],[Random]])</f>
        <v>23</v>
      </c>
    </row>
    <row r="834" spans="1:15" ht="26.45">
      <c r="A834" s="51" t="s">
        <v>5251</v>
      </c>
      <c r="B834" s="52" t="s">
        <v>5252</v>
      </c>
      <c r="C834" s="53" t="s">
        <v>5253</v>
      </c>
      <c r="D834" s="54" t="s">
        <v>47</v>
      </c>
      <c r="E834" s="55" t="s">
        <v>1998</v>
      </c>
      <c r="F834" s="56" t="s">
        <v>5254</v>
      </c>
      <c r="G834" s="56" t="s">
        <v>5255</v>
      </c>
      <c r="H834" s="56" t="s">
        <v>41</v>
      </c>
      <c r="I834" s="56" t="s">
        <v>5256</v>
      </c>
      <c r="J834" s="57" t="s">
        <v>52</v>
      </c>
      <c r="K834" s="58" t="s">
        <v>5257</v>
      </c>
      <c r="L834" s="3" t="str">
        <f>VLOOKUP(DataExtract[[#This Row],[Technician]],'Technician List'!$A:$B,2,FALSE)</f>
        <v>Baldwin, Sharon</v>
      </c>
      <c r="M834" s="59">
        <f>DATEVALUE(TEXT(DataExtract[[#This Row],[Completed Time]], "MM/DD/YYYY"))</f>
        <v>45694</v>
      </c>
      <c r="N834" s="60">
        <f t="shared" ca="1" si="13"/>
        <v>0.13786562816019265</v>
      </c>
      <c r="O834" s="60">
        <f ca="1">COUNTIFS(DataExtract[Technician],DataExtract[[#This Row],[Technician]], DataExtract[Random], "&lt;="&amp;DataExtract[[#This Row],[Random]])</f>
        <v>8</v>
      </c>
    </row>
    <row r="835" spans="1:15" ht="26.45">
      <c r="A835" s="51" t="s">
        <v>5258</v>
      </c>
      <c r="B835" s="52" t="s">
        <v>5259</v>
      </c>
      <c r="C835" s="53" t="s">
        <v>1899</v>
      </c>
      <c r="D835" s="54" t="s">
        <v>47</v>
      </c>
      <c r="E835" s="55" t="s">
        <v>1837</v>
      </c>
      <c r="F835" s="56" t="s">
        <v>5260</v>
      </c>
      <c r="G835" s="56" t="s">
        <v>5261</v>
      </c>
      <c r="H835" s="56" t="s">
        <v>52</v>
      </c>
      <c r="I835" s="56" t="s">
        <v>5262</v>
      </c>
      <c r="J835" s="57" t="s">
        <v>52</v>
      </c>
      <c r="K835" s="58" t="s">
        <v>5263</v>
      </c>
      <c r="L835" s="3" t="str">
        <f>VLOOKUP(DataExtract[[#This Row],[Technician]],'Technician List'!$A:$B,2,FALSE)</f>
        <v>Sinha, Mahesh</v>
      </c>
      <c r="M835" s="59">
        <f>DATEVALUE(TEXT(DataExtract[[#This Row],[Completed Time]], "MM/DD/YYYY"))</f>
        <v>45694</v>
      </c>
      <c r="N835" s="60">
        <f t="shared" ref="N835:N898" ca="1" si="14">RAND()</f>
        <v>0.20535048460354899</v>
      </c>
      <c r="O835" s="60">
        <f ca="1">COUNTIFS(DataExtract[Technician],DataExtract[[#This Row],[Technician]], DataExtract[Random], "&lt;="&amp;DataExtract[[#This Row],[Random]])</f>
        <v>13</v>
      </c>
    </row>
    <row r="836" spans="1:15" ht="39.6">
      <c r="A836" s="51" t="s">
        <v>5264</v>
      </c>
      <c r="B836" s="52" t="s">
        <v>5265</v>
      </c>
      <c r="C836" s="53" t="s">
        <v>2442</v>
      </c>
      <c r="D836" s="54" t="s">
        <v>47</v>
      </c>
      <c r="E836" s="55" t="s">
        <v>1002</v>
      </c>
      <c r="F836" s="56" t="s">
        <v>5266</v>
      </c>
      <c r="G836" s="56" t="s">
        <v>5267</v>
      </c>
      <c r="H836" s="56" t="s">
        <v>52</v>
      </c>
      <c r="I836" s="56" t="s">
        <v>5268</v>
      </c>
      <c r="J836" s="57" t="s">
        <v>52</v>
      </c>
      <c r="K836" s="58" t="s">
        <v>5269</v>
      </c>
      <c r="L836" s="3" t="str">
        <f>VLOOKUP(DataExtract[[#This Row],[Technician]],'Technician List'!$A:$B,2,FALSE)</f>
        <v>Sinha, Mahesh</v>
      </c>
      <c r="M836" s="59">
        <f>DATEVALUE(TEXT(DataExtract[[#This Row],[Completed Time]], "MM/DD/YYYY"))</f>
        <v>45694</v>
      </c>
      <c r="N836" s="60">
        <f t="shared" ca="1" si="14"/>
        <v>0.8246619948647067</v>
      </c>
      <c r="O836" s="60">
        <f ca="1">COUNTIFS(DataExtract[Technician],DataExtract[[#This Row],[Technician]], DataExtract[Random], "&lt;="&amp;DataExtract[[#This Row],[Random]])</f>
        <v>133</v>
      </c>
    </row>
    <row r="837" spans="1:15" ht="26.45">
      <c r="A837" s="51" t="s">
        <v>5270</v>
      </c>
      <c r="B837" s="52" t="s">
        <v>5271</v>
      </c>
      <c r="C837" s="53" t="s">
        <v>3410</v>
      </c>
      <c r="D837" s="54" t="s">
        <v>47</v>
      </c>
      <c r="E837" s="55" t="s">
        <v>1503</v>
      </c>
      <c r="F837" s="56" t="s">
        <v>5272</v>
      </c>
      <c r="G837" s="56" t="s">
        <v>5273</v>
      </c>
      <c r="H837" s="56" t="s">
        <v>52</v>
      </c>
      <c r="I837" s="56" t="s">
        <v>5274</v>
      </c>
      <c r="J837" s="57" t="s">
        <v>52</v>
      </c>
      <c r="K837" s="58" t="s">
        <v>5275</v>
      </c>
      <c r="L837" s="3" t="str">
        <f>VLOOKUP(DataExtract[[#This Row],[Technician]],'Technician List'!$A:$B,2,FALSE)</f>
        <v>C M, Saravanan</v>
      </c>
      <c r="M837" s="59">
        <f>DATEVALUE(TEXT(DataExtract[[#This Row],[Completed Time]], "MM/DD/YYYY"))</f>
        <v>45695</v>
      </c>
      <c r="N837" s="60">
        <f t="shared" ca="1" si="14"/>
        <v>0.7524453120408876</v>
      </c>
      <c r="O837" s="60">
        <f ca="1">COUNTIFS(DataExtract[Technician],DataExtract[[#This Row],[Technician]], DataExtract[Random], "&lt;="&amp;DataExtract[[#This Row],[Random]])</f>
        <v>103</v>
      </c>
    </row>
    <row r="838" spans="1:15" ht="26.45">
      <c r="A838" s="51" t="s">
        <v>5276</v>
      </c>
      <c r="B838" s="52" t="s">
        <v>5277</v>
      </c>
      <c r="C838" s="53" t="s">
        <v>3410</v>
      </c>
      <c r="D838" s="54" t="s">
        <v>57</v>
      </c>
      <c r="E838" s="55" t="s">
        <v>708</v>
      </c>
      <c r="F838" s="56" t="s">
        <v>5278</v>
      </c>
      <c r="G838" s="56" t="s">
        <v>5279</v>
      </c>
      <c r="H838" s="56" t="s">
        <v>52</v>
      </c>
      <c r="I838" s="56" t="s">
        <v>5280</v>
      </c>
      <c r="J838" s="57" t="s">
        <v>52</v>
      </c>
      <c r="K838" s="58" t="s">
        <v>5281</v>
      </c>
      <c r="L838" s="3" t="str">
        <f>VLOOKUP(DataExtract[[#This Row],[Technician]],'Technician List'!$A:$B,2,FALSE)</f>
        <v>Smith, Sean</v>
      </c>
      <c r="M838" s="59">
        <f>DATEVALUE(TEXT(DataExtract[[#This Row],[Completed Time]], "MM/DD/YYYY"))</f>
        <v>45698</v>
      </c>
      <c r="N838" s="60">
        <f t="shared" ca="1" si="14"/>
        <v>0.35582340818178915</v>
      </c>
      <c r="O838" s="60">
        <f ca="1">COUNTIFS(DataExtract[Technician],DataExtract[[#This Row],[Technician]], DataExtract[Random], "&lt;="&amp;DataExtract[[#This Row],[Random]])</f>
        <v>12</v>
      </c>
    </row>
    <row r="839" spans="1:15" ht="39.6">
      <c r="A839" s="51" t="s">
        <v>5282</v>
      </c>
      <c r="B839" s="52" t="s">
        <v>5283</v>
      </c>
      <c r="C839" s="53" t="s">
        <v>3979</v>
      </c>
      <c r="D839" s="54" t="s">
        <v>47</v>
      </c>
      <c r="E839" s="55" t="s">
        <v>1402</v>
      </c>
      <c r="F839" s="56" t="s">
        <v>5284</v>
      </c>
      <c r="G839" s="56" t="s">
        <v>5285</v>
      </c>
      <c r="H839" s="56" t="s">
        <v>52</v>
      </c>
      <c r="I839" s="56" t="s">
        <v>5286</v>
      </c>
      <c r="J839" s="57" t="s">
        <v>52</v>
      </c>
      <c r="K839" s="58" t="s">
        <v>5287</v>
      </c>
      <c r="L839" s="3" t="str">
        <f>VLOOKUP(DataExtract[[#This Row],[Technician]],'Technician List'!$A:$B,2,FALSE)</f>
        <v>Sinha, Mahesh</v>
      </c>
      <c r="M839" s="59">
        <f>DATEVALUE(TEXT(DataExtract[[#This Row],[Completed Time]], "MM/DD/YYYY"))</f>
        <v>45695</v>
      </c>
      <c r="N839" s="60">
        <f t="shared" ca="1" si="14"/>
        <v>0.6861703332373088</v>
      </c>
      <c r="O839" s="60">
        <f ca="1">COUNTIFS(DataExtract[Technician],DataExtract[[#This Row],[Technician]], DataExtract[Random], "&lt;="&amp;DataExtract[[#This Row],[Random]])</f>
        <v>56</v>
      </c>
    </row>
    <row r="840" spans="1:15" ht="26.45">
      <c r="A840" s="51" t="s">
        <v>5288</v>
      </c>
      <c r="B840" s="52" t="s">
        <v>5289</v>
      </c>
      <c r="C840" s="53" t="s">
        <v>5290</v>
      </c>
      <c r="D840" s="54" t="s">
        <v>47</v>
      </c>
      <c r="E840" s="55" t="s">
        <v>2013</v>
      </c>
      <c r="F840" s="56" t="s">
        <v>5291</v>
      </c>
      <c r="G840" s="56" t="s">
        <v>5292</v>
      </c>
      <c r="H840" s="56" t="s">
        <v>52</v>
      </c>
      <c r="I840" s="56" t="s">
        <v>5293</v>
      </c>
      <c r="J840" s="57" t="s">
        <v>52</v>
      </c>
      <c r="K840" s="58" t="s">
        <v>5294</v>
      </c>
      <c r="L840" s="3" t="str">
        <f>VLOOKUP(DataExtract[[#This Row],[Technician]],'Technician List'!$A:$B,2,FALSE)</f>
        <v>Sinha, Mahesh</v>
      </c>
      <c r="M840" s="59">
        <f>DATEVALUE(TEXT(DataExtract[[#This Row],[Completed Time]], "MM/DD/YYYY"))</f>
        <v>45695</v>
      </c>
      <c r="N840" s="60">
        <f t="shared" ca="1" si="14"/>
        <v>0.10810381430081739</v>
      </c>
      <c r="O840" s="60">
        <f ca="1">COUNTIFS(DataExtract[Technician],DataExtract[[#This Row],[Technician]], DataExtract[Random], "&lt;="&amp;DataExtract[[#This Row],[Random]])</f>
        <v>21</v>
      </c>
    </row>
    <row r="841" spans="1:15" ht="66">
      <c r="A841" s="51" t="s">
        <v>5295</v>
      </c>
      <c r="B841" s="52" t="s">
        <v>5296</v>
      </c>
      <c r="C841" s="53" t="s">
        <v>4397</v>
      </c>
      <c r="D841" s="54" t="s">
        <v>47</v>
      </c>
      <c r="E841" s="55" t="s">
        <v>1002</v>
      </c>
      <c r="F841" s="56" t="s">
        <v>5297</v>
      </c>
      <c r="G841" s="56" t="s">
        <v>5298</v>
      </c>
      <c r="H841" s="56" t="s">
        <v>52</v>
      </c>
      <c r="I841" s="56" t="s">
        <v>5299</v>
      </c>
      <c r="J841" s="57" t="s">
        <v>52</v>
      </c>
      <c r="K841" s="58" t="s">
        <v>5300</v>
      </c>
      <c r="L841" s="3" t="str">
        <f>VLOOKUP(DataExtract[[#This Row],[Technician]],'Technician List'!$A:$B,2,FALSE)</f>
        <v>Sinha, Mahesh</v>
      </c>
      <c r="M841" s="59">
        <f>DATEVALUE(TEXT(DataExtract[[#This Row],[Completed Time]], "MM/DD/YYYY"))</f>
        <v>45698</v>
      </c>
      <c r="N841" s="60">
        <f t="shared" ca="1" si="14"/>
        <v>0.93375896668356373</v>
      </c>
      <c r="O841" s="60">
        <f ca="1">COUNTIFS(DataExtract[Technician],DataExtract[[#This Row],[Technician]], DataExtract[Random], "&lt;="&amp;DataExtract[[#This Row],[Random]])</f>
        <v>156</v>
      </c>
    </row>
    <row r="842" spans="1:15" ht="26.45">
      <c r="A842" s="51" t="s">
        <v>5301</v>
      </c>
      <c r="B842" s="52" t="s">
        <v>5302</v>
      </c>
      <c r="C842" s="53" t="s">
        <v>3979</v>
      </c>
      <c r="D842" s="54" t="s">
        <v>47</v>
      </c>
      <c r="E842" s="55" t="s">
        <v>1402</v>
      </c>
      <c r="F842" s="56" t="s">
        <v>5303</v>
      </c>
      <c r="G842" s="56" t="s">
        <v>5304</v>
      </c>
      <c r="H842" s="56" t="s">
        <v>52</v>
      </c>
      <c r="I842" s="56" t="s">
        <v>5305</v>
      </c>
      <c r="J842" s="57" t="s">
        <v>52</v>
      </c>
      <c r="K842" s="58" t="s">
        <v>3494</v>
      </c>
      <c r="L842" s="3" t="str">
        <f>VLOOKUP(DataExtract[[#This Row],[Technician]],'Technician List'!$A:$B,2,FALSE)</f>
        <v>Sinha, Mahesh</v>
      </c>
      <c r="M842" s="59">
        <f>DATEVALUE(TEXT(DataExtract[[#This Row],[Completed Time]], "MM/DD/YYYY"))</f>
        <v>45695</v>
      </c>
      <c r="N842" s="60">
        <f t="shared" ca="1" si="14"/>
        <v>0.94564561379733103</v>
      </c>
      <c r="O842" s="60">
        <f ca="1">COUNTIFS(DataExtract[Technician],DataExtract[[#This Row],[Technician]], DataExtract[Random], "&lt;="&amp;DataExtract[[#This Row],[Random]])</f>
        <v>87</v>
      </c>
    </row>
    <row r="843" spans="1:15" ht="26.45">
      <c r="A843" s="51" t="s">
        <v>5306</v>
      </c>
      <c r="B843" s="52" t="s">
        <v>5307</v>
      </c>
      <c r="C843" s="53" t="s">
        <v>2267</v>
      </c>
      <c r="D843" s="54" t="s">
        <v>47</v>
      </c>
      <c r="E843" s="55" t="s">
        <v>1002</v>
      </c>
      <c r="F843" s="56" t="s">
        <v>5308</v>
      </c>
      <c r="G843" s="56" t="s">
        <v>5309</v>
      </c>
      <c r="H843" s="56" t="s">
        <v>52</v>
      </c>
      <c r="I843" s="56" t="s">
        <v>5310</v>
      </c>
      <c r="J843" s="57" t="s">
        <v>52</v>
      </c>
      <c r="K843" s="58" t="s">
        <v>5311</v>
      </c>
      <c r="L843" s="3" t="str">
        <f>VLOOKUP(DataExtract[[#This Row],[Technician]],'Technician List'!$A:$B,2,FALSE)</f>
        <v>Sinha, Mahesh</v>
      </c>
      <c r="M843" s="59">
        <f>DATEVALUE(TEXT(DataExtract[[#This Row],[Completed Time]], "MM/DD/YYYY"))</f>
        <v>45693</v>
      </c>
      <c r="N843" s="60">
        <f t="shared" ca="1" si="14"/>
        <v>0.78745640347704582</v>
      </c>
      <c r="O843" s="60">
        <f ca="1">COUNTIFS(DataExtract[Technician],DataExtract[[#This Row],[Technician]], DataExtract[Random], "&lt;="&amp;DataExtract[[#This Row],[Random]])</f>
        <v>126</v>
      </c>
    </row>
    <row r="844" spans="1:15" ht="26.45">
      <c r="A844" s="51" t="s">
        <v>5312</v>
      </c>
      <c r="B844" s="52" t="s">
        <v>5313</v>
      </c>
      <c r="C844" s="53" t="s">
        <v>5314</v>
      </c>
      <c r="D844" s="54" t="s">
        <v>47</v>
      </c>
      <c r="E844" s="55" t="s">
        <v>700</v>
      </c>
      <c r="F844" s="56" t="s">
        <v>1986</v>
      </c>
      <c r="G844" s="56" t="s">
        <v>5315</v>
      </c>
      <c r="H844" s="56" t="s">
        <v>52</v>
      </c>
      <c r="I844" s="56" t="s">
        <v>5316</v>
      </c>
      <c r="J844" s="57" t="s">
        <v>52</v>
      </c>
      <c r="K844" s="58" t="s">
        <v>4941</v>
      </c>
      <c r="L844" s="3" t="str">
        <f>VLOOKUP(DataExtract[[#This Row],[Technician]],'Technician List'!$A:$B,2,FALSE)</f>
        <v>C M, Saravanan</v>
      </c>
      <c r="M844" s="59">
        <f>DATEVALUE(TEXT(DataExtract[[#This Row],[Completed Time]], "MM/DD/YYYY"))</f>
        <v>45693</v>
      </c>
      <c r="N844" s="60">
        <f t="shared" ca="1" si="14"/>
        <v>0.25971679103051259</v>
      </c>
      <c r="O844" s="60">
        <f ca="1">COUNTIFS(DataExtract[Technician],DataExtract[[#This Row],[Technician]], DataExtract[Random], "&lt;="&amp;DataExtract[[#This Row],[Random]])</f>
        <v>29</v>
      </c>
    </row>
    <row r="845" spans="1:15" ht="26.45">
      <c r="A845" s="51" t="s">
        <v>5317</v>
      </c>
      <c r="B845" s="52" t="s">
        <v>5318</v>
      </c>
      <c r="C845" s="53" t="s">
        <v>5319</v>
      </c>
      <c r="D845" s="54" t="s">
        <v>47</v>
      </c>
      <c r="E845" s="55" t="s">
        <v>2099</v>
      </c>
      <c r="F845" s="56" t="s">
        <v>5320</v>
      </c>
      <c r="G845" s="56" t="s">
        <v>2103</v>
      </c>
      <c r="H845" s="56" t="s">
        <v>52</v>
      </c>
      <c r="I845" s="56" t="s">
        <v>5321</v>
      </c>
      <c r="J845" s="57" t="s">
        <v>52</v>
      </c>
      <c r="K845" s="58" t="s">
        <v>5322</v>
      </c>
      <c r="L845" s="3" t="str">
        <f>VLOOKUP(DataExtract[[#This Row],[Technician]],'Technician List'!$A:$B,2,FALSE)</f>
        <v>C M, Saravanan</v>
      </c>
      <c r="M845" s="59">
        <f>DATEVALUE(TEXT(DataExtract[[#This Row],[Completed Time]], "MM/DD/YYYY"))</f>
        <v>45694</v>
      </c>
      <c r="N845" s="60">
        <f t="shared" ca="1" si="14"/>
        <v>0.21310815074558809</v>
      </c>
      <c r="O845" s="60">
        <f ca="1">COUNTIFS(DataExtract[Technician],DataExtract[[#This Row],[Technician]], DataExtract[Random], "&lt;="&amp;DataExtract[[#This Row],[Random]])</f>
        <v>16</v>
      </c>
    </row>
    <row r="846" spans="1:15" ht="26.45">
      <c r="A846" s="51" t="s">
        <v>5323</v>
      </c>
      <c r="B846" s="52" t="s">
        <v>5324</v>
      </c>
      <c r="C846" s="53" t="s">
        <v>1962</v>
      </c>
      <c r="D846" s="54" t="s">
        <v>47</v>
      </c>
      <c r="E846" s="55" t="s">
        <v>700</v>
      </c>
      <c r="F846" s="56" t="s">
        <v>2278</v>
      </c>
      <c r="G846" s="56" t="s">
        <v>5325</v>
      </c>
      <c r="H846" s="56" t="s">
        <v>52</v>
      </c>
      <c r="I846" s="56" t="s">
        <v>5326</v>
      </c>
      <c r="J846" s="57" t="s">
        <v>52</v>
      </c>
      <c r="K846" s="58" t="s">
        <v>5327</v>
      </c>
      <c r="L846" s="3" t="str">
        <f>VLOOKUP(DataExtract[[#This Row],[Technician]],'Technician List'!$A:$B,2,FALSE)</f>
        <v>C M, Saravanan</v>
      </c>
      <c r="M846" s="59">
        <f>DATEVALUE(TEXT(DataExtract[[#This Row],[Completed Time]], "MM/DD/YYYY"))</f>
        <v>45694</v>
      </c>
      <c r="N846" s="60">
        <f t="shared" ca="1" si="14"/>
        <v>0.26155577584123768</v>
      </c>
      <c r="O846" s="60">
        <f ca="1">COUNTIFS(DataExtract[Technician],DataExtract[[#This Row],[Technician]], DataExtract[Random], "&lt;="&amp;DataExtract[[#This Row],[Random]])</f>
        <v>30</v>
      </c>
    </row>
    <row r="847" spans="1:15" ht="26.45">
      <c r="A847" s="51" t="s">
        <v>5328</v>
      </c>
      <c r="B847" s="52" t="s">
        <v>5329</v>
      </c>
      <c r="C847" s="53" t="s">
        <v>1297</v>
      </c>
      <c r="D847" s="54" t="s">
        <v>47</v>
      </c>
      <c r="E847" s="55" t="s">
        <v>2121</v>
      </c>
      <c r="F847" s="56" t="s">
        <v>5330</v>
      </c>
      <c r="G847" s="56" t="s">
        <v>5331</v>
      </c>
      <c r="H847" s="56" t="s">
        <v>52</v>
      </c>
      <c r="I847" s="56" t="s">
        <v>5332</v>
      </c>
      <c r="J847" s="57" t="s">
        <v>52</v>
      </c>
      <c r="K847" s="58" t="s">
        <v>5333</v>
      </c>
      <c r="L847" s="3" t="str">
        <f>VLOOKUP(DataExtract[[#This Row],[Technician]],'Technician List'!$A:$B,2,FALSE)</f>
        <v>C M, Saravanan</v>
      </c>
      <c r="M847" s="59">
        <f>DATEVALUE(TEXT(DataExtract[[#This Row],[Completed Time]], "MM/DD/YYYY"))</f>
        <v>45693</v>
      </c>
      <c r="N847" s="60">
        <f t="shared" ca="1" si="14"/>
        <v>6.8367068098014405E-2</v>
      </c>
      <c r="O847" s="60">
        <f ca="1">COUNTIFS(DataExtract[Technician],DataExtract[[#This Row],[Technician]], DataExtract[Random], "&lt;="&amp;DataExtract[[#This Row],[Random]])</f>
        <v>7</v>
      </c>
    </row>
    <row r="848" spans="1:15" ht="26.45">
      <c r="A848" s="51" t="s">
        <v>5334</v>
      </c>
      <c r="B848" s="52" t="s">
        <v>5335</v>
      </c>
      <c r="C848" s="53" t="s">
        <v>5336</v>
      </c>
      <c r="D848" s="54" t="s">
        <v>47</v>
      </c>
      <c r="E848" s="55" t="s">
        <v>1049</v>
      </c>
      <c r="F848" s="56" t="s">
        <v>5337</v>
      </c>
      <c r="G848" s="56" t="s">
        <v>5338</v>
      </c>
      <c r="H848" s="56" t="s">
        <v>52</v>
      </c>
      <c r="I848" s="56" t="s">
        <v>5339</v>
      </c>
      <c r="J848" s="57" t="s">
        <v>52</v>
      </c>
      <c r="K848" s="58" t="s">
        <v>3758</v>
      </c>
      <c r="L848" s="3" t="str">
        <f>VLOOKUP(DataExtract[[#This Row],[Technician]],'Technician List'!$A:$B,2,FALSE)</f>
        <v>C M, Saravanan</v>
      </c>
      <c r="M848" s="59">
        <f>DATEVALUE(TEXT(DataExtract[[#This Row],[Completed Time]], "MM/DD/YYYY"))</f>
        <v>45693</v>
      </c>
      <c r="N848" s="60">
        <f t="shared" ca="1" si="14"/>
        <v>0.47919864407810131</v>
      </c>
      <c r="O848" s="60">
        <f ca="1">COUNTIFS(DataExtract[Technician],DataExtract[[#This Row],[Technician]], DataExtract[Random], "&lt;="&amp;DataExtract[[#This Row],[Random]])</f>
        <v>60</v>
      </c>
    </row>
    <row r="849" spans="1:15" ht="26.45">
      <c r="A849" s="51" t="s">
        <v>5340</v>
      </c>
      <c r="B849" s="52" t="s">
        <v>5341</v>
      </c>
      <c r="C849" s="53" t="s">
        <v>5342</v>
      </c>
      <c r="D849" s="54" t="s">
        <v>47</v>
      </c>
      <c r="E849" s="55" t="s">
        <v>2013</v>
      </c>
      <c r="F849" s="56" t="s">
        <v>5343</v>
      </c>
      <c r="G849" s="56" t="s">
        <v>5344</v>
      </c>
      <c r="H849" s="56" t="s">
        <v>52</v>
      </c>
      <c r="I849" s="56" t="s">
        <v>5345</v>
      </c>
      <c r="J849" s="57" t="s">
        <v>52</v>
      </c>
      <c r="K849" s="58" t="s">
        <v>5346</v>
      </c>
      <c r="L849" s="3" t="str">
        <f>VLOOKUP(DataExtract[[#This Row],[Technician]],'Technician List'!$A:$B,2,FALSE)</f>
        <v>Sinha, Mahesh</v>
      </c>
      <c r="M849" s="59">
        <f>DATEVALUE(TEXT(DataExtract[[#This Row],[Completed Time]], "MM/DD/YYYY"))</f>
        <v>45694</v>
      </c>
      <c r="N849" s="60">
        <f t="shared" ca="1" si="14"/>
        <v>0.84398638856438812</v>
      </c>
      <c r="O849" s="60">
        <f ca="1">COUNTIFS(DataExtract[Technician],DataExtract[[#This Row],[Technician]], DataExtract[Random], "&lt;="&amp;DataExtract[[#This Row],[Random]])</f>
        <v>119</v>
      </c>
    </row>
    <row r="850" spans="1:15" ht="26.45">
      <c r="A850" s="51" t="s">
        <v>4865</v>
      </c>
      <c r="B850" s="52" t="s">
        <v>5347</v>
      </c>
      <c r="C850" s="53" t="s">
        <v>5348</v>
      </c>
      <c r="D850" s="54" t="s">
        <v>47</v>
      </c>
      <c r="E850" s="55" t="s">
        <v>1402</v>
      </c>
      <c r="F850" s="56" t="s">
        <v>5349</v>
      </c>
      <c r="G850" s="56" t="s">
        <v>5084</v>
      </c>
      <c r="H850" s="56" t="s">
        <v>52</v>
      </c>
      <c r="I850" s="56" t="s">
        <v>5350</v>
      </c>
      <c r="J850" s="57" t="s">
        <v>52</v>
      </c>
      <c r="K850" s="58" t="s">
        <v>5351</v>
      </c>
      <c r="L850" s="3" t="str">
        <f>VLOOKUP(DataExtract[[#This Row],[Technician]],'Technician List'!$A:$B,2,FALSE)</f>
        <v>Sinha, Mahesh</v>
      </c>
      <c r="M850" s="59">
        <f>DATEVALUE(TEXT(DataExtract[[#This Row],[Completed Time]], "MM/DD/YYYY"))</f>
        <v>45694</v>
      </c>
      <c r="N850" s="60">
        <f t="shared" ca="1" si="14"/>
        <v>0.79820233060950063</v>
      </c>
      <c r="O850" s="60">
        <f ca="1">COUNTIFS(DataExtract[Technician],DataExtract[[#This Row],[Technician]], DataExtract[Random], "&lt;="&amp;DataExtract[[#This Row],[Random]])</f>
        <v>65</v>
      </c>
    </row>
    <row r="851" spans="1:15" ht="26.45">
      <c r="A851" s="51" t="s">
        <v>5352</v>
      </c>
      <c r="B851" s="52" t="s">
        <v>5353</v>
      </c>
      <c r="C851" s="53" t="s">
        <v>1401</v>
      </c>
      <c r="D851" s="54" t="s">
        <v>47</v>
      </c>
      <c r="E851" s="55" t="s">
        <v>1837</v>
      </c>
      <c r="F851" s="56" t="s">
        <v>5354</v>
      </c>
      <c r="G851" s="56" t="s">
        <v>5355</v>
      </c>
      <c r="H851" s="56" t="s">
        <v>52</v>
      </c>
      <c r="I851" s="56" t="s">
        <v>5356</v>
      </c>
      <c r="J851" s="57" t="s">
        <v>52</v>
      </c>
      <c r="K851" s="58" t="s">
        <v>4994</v>
      </c>
      <c r="L851" s="3" t="str">
        <f>VLOOKUP(DataExtract[[#This Row],[Technician]],'Technician List'!$A:$B,2,FALSE)</f>
        <v>Sinha, Mahesh</v>
      </c>
      <c r="M851" s="59">
        <f>DATEVALUE(TEXT(DataExtract[[#This Row],[Completed Time]], "MM/DD/YYYY"))</f>
        <v>45694</v>
      </c>
      <c r="N851" s="60">
        <f t="shared" ca="1" si="14"/>
        <v>0.19328889736237287</v>
      </c>
      <c r="O851" s="60">
        <f ca="1">COUNTIFS(DataExtract[Technician],DataExtract[[#This Row],[Technician]], DataExtract[Random], "&lt;="&amp;DataExtract[[#This Row],[Random]])</f>
        <v>11</v>
      </c>
    </row>
    <row r="852" spans="1:15" ht="26.45">
      <c r="A852" s="51" t="s">
        <v>5357</v>
      </c>
      <c r="B852" s="52" t="s">
        <v>5358</v>
      </c>
      <c r="C852" s="53" t="s">
        <v>5359</v>
      </c>
      <c r="D852" s="54" t="s">
        <v>47</v>
      </c>
      <c r="E852" s="55" t="s">
        <v>1511</v>
      </c>
      <c r="F852" s="56" t="s">
        <v>5360</v>
      </c>
      <c r="G852" s="56" t="s">
        <v>5361</v>
      </c>
      <c r="H852" s="56" t="s">
        <v>52</v>
      </c>
      <c r="I852" s="56" t="s">
        <v>5362</v>
      </c>
      <c r="J852" s="57" t="s">
        <v>52</v>
      </c>
      <c r="K852" s="58" t="s">
        <v>5363</v>
      </c>
      <c r="L852" s="3" t="str">
        <f>VLOOKUP(DataExtract[[#This Row],[Technician]],'Technician List'!$A:$B,2,FALSE)</f>
        <v>C M, Saravanan</v>
      </c>
      <c r="M852" s="59">
        <f>DATEVALUE(TEXT(DataExtract[[#This Row],[Completed Time]], "MM/DD/YYYY"))</f>
        <v>45694</v>
      </c>
      <c r="N852" s="60">
        <f t="shared" ca="1" si="14"/>
        <v>0.63569337122409986</v>
      </c>
      <c r="O852" s="60">
        <f ca="1">COUNTIFS(DataExtract[Technician],DataExtract[[#This Row],[Technician]], DataExtract[Random], "&lt;="&amp;DataExtract[[#This Row],[Random]])</f>
        <v>84</v>
      </c>
    </row>
    <row r="853" spans="1:15" ht="26.45">
      <c r="A853" s="51" t="s">
        <v>5364</v>
      </c>
      <c r="B853" s="52" t="s">
        <v>5365</v>
      </c>
      <c r="C853" s="53" t="s">
        <v>5366</v>
      </c>
      <c r="D853" s="54" t="s">
        <v>47</v>
      </c>
      <c r="E853" s="55" t="s">
        <v>2215</v>
      </c>
      <c r="F853" s="56" t="s">
        <v>5367</v>
      </c>
      <c r="G853" s="56" t="s">
        <v>5368</v>
      </c>
      <c r="H853" s="56" t="s">
        <v>52</v>
      </c>
      <c r="I853" s="56" t="s">
        <v>5369</v>
      </c>
      <c r="J853" s="57" t="s">
        <v>52</v>
      </c>
      <c r="K853" s="58" t="s">
        <v>5370</v>
      </c>
      <c r="L853" s="3" t="str">
        <f>VLOOKUP(DataExtract[[#This Row],[Technician]],'Technician List'!$A:$B,2,FALSE)</f>
        <v>C M, Saravanan</v>
      </c>
      <c r="M853" s="59">
        <f>DATEVALUE(TEXT(DataExtract[[#This Row],[Completed Time]], "MM/DD/YYYY"))</f>
        <v>45694</v>
      </c>
      <c r="N853" s="60">
        <f t="shared" ca="1" si="14"/>
        <v>0.30189995358360022</v>
      </c>
      <c r="O853" s="60">
        <f ca="1">COUNTIFS(DataExtract[Technician],DataExtract[[#This Row],[Technician]], DataExtract[Random], "&lt;="&amp;DataExtract[[#This Row],[Random]])</f>
        <v>31</v>
      </c>
    </row>
    <row r="854" spans="1:15" ht="26.45">
      <c r="A854" s="51" t="s">
        <v>5371</v>
      </c>
      <c r="B854" s="52" t="s">
        <v>5372</v>
      </c>
      <c r="C854" s="53" t="s">
        <v>5373</v>
      </c>
      <c r="D854" s="54" t="s">
        <v>57</v>
      </c>
      <c r="E854" s="55" t="s">
        <v>95</v>
      </c>
      <c r="F854" s="56" t="s">
        <v>5374</v>
      </c>
      <c r="G854" s="56" t="s">
        <v>5375</v>
      </c>
      <c r="H854" s="56" t="s">
        <v>52</v>
      </c>
      <c r="I854" s="56" t="s">
        <v>5376</v>
      </c>
      <c r="J854" s="57" t="s">
        <v>52</v>
      </c>
      <c r="K854" s="58" t="s">
        <v>5377</v>
      </c>
      <c r="L854" s="3" t="str">
        <f>VLOOKUP(DataExtract[[#This Row],[Technician]],'Technician List'!$A:$B,2,FALSE)</f>
        <v>Sanjuan, Sonja</v>
      </c>
      <c r="M854" s="59">
        <f>DATEVALUE(TEXT(DataExtract[[#This Row],[Completed Time]], "MM/DD/YYYY"))</f>
        <v>45699</v>
      </c>
      <c r="N854" s="60">
        <f t="shared" ca="1" si="14"/>
        <v>4.736172668065175E-2</v>
      </c>
      <c r="O854" s="60">
        <f ca="1">COUNTIFS(DataExtract[Technician],DataExtract[[#This Row],[Technician]], DataExtract[Random], "&lt;="&amp;DataExtract[[#This Row],[Random]])</f>
        <v>5</v>
      </c>
    </row>
    <row r="855" spans="1:15" ht="26.45">
      <c r="A855" s="51" t="s">
        <v>5378</v>
      </c>
      <c r="B855" s="52" t="s">
        <v>5379</v>
      </c>
      <c r="C855" s="53" t="s">
        <v>5380</v>
      </c>
      <c r="D855" s="54" t="s">
        <v>47</v>
      </c>
      <c r="E855" s="55" t="s">
        <v>1002</v>
      </c>
      <c r="F855" s="56" t="s">
        <v>5381</v>
      </c>
      <c r="G855" s="56" t="s">
        <v>5382</v>
      </c>
      <c r="H855" s="56" t="s">
        <v>52</v>
      </c>
      <c r="I855" s="56" t="s">
        <v>5383</v>
      </c>
      <c r="J855" s="57" t="s">
        <v>52</v>
      </c>
      <c r="K855" s="58" t="s">
        <v>5384</v>
      </c>
      <c r="L855" s="3" t="str">
        <f>VLOOKUP(DataExtract[[#This Row],[Technician]],'Technician List'!$A:$B,2,FALSE)</f>
        <v>Sinha, Mahesh</v>
      </c>
      <c r="M855" s="59">
        <f>DATEVALUE(TEXT(DataExtract[[#This Row],[Completed Time]], "MM/DD/YYYY"))</f>
        <v>45698</v>
      </c>
      <c r="N855" s="60">
        <f t="shared" ca="1" si="14"/>
        <v>0.19754327888750955</v>
      </c>
      <c r="O855" s="60">
        <f ca="1">COUNTIFS(DataExtract[Technician],DataExtract[[#This Row],[Technician]], DataExtract[Random], "&lt;="&amp;DataExtract[[#This Row],[Random]])</f>
        <v>35</v>
      </c>
    </row>
    <row r="856" spans="1:15" ht="26.45">
      <c r="A856" s="51" t="s">
        <v>5385</v>
      </c>
      <c r="B856" s="52" t="s">
        <v>5386</v>
      </c>
      <c r="C856" s="53" t="s">
        <v>4741</v>
      </c>
      <c r="D856" s="54" t="s">
        <v>47</v>
      </c>
      <c r="E856" s="55" t="s">
        <v>1991</v>
      </c>
      <c r="F856" s="56" t="s">
        <v>5387</v>
      </c>
      <c r="G856" s="56" t="s">
        <v>5388</v>
      </c>
      <c r="H856" s="56" t="s">
        <v>52</v>
      </c>
      <c r="I856" s="56" t="s">
        <v>5389</v>
      </c>
      <c r="J856" s="57" t="s">
        <v>52</v>
      </c>
      <c r="K856" s="58" t="s">
        <v>5390</v>
      </c>
      <c r="L856" s="3" t="str">
        <f>VLOOKUP(DataExtract[[#This Row],[Technician]],'Technician List'!$A:$B,2,FALSE)</f>
        <v>Sinha, Mahesh</v>
      </c>
      <c r="M856" s="59">
        <f>DATEVALUE(TEXT(DataExtract[[#This Row],[Completed Time]], "MM/DD/YYYY"))</f>
        <v>45695</v>
      </c>
      <c r="N856" s="60">
        <f t="shared" ca="1" si="14"/>
        <v>0.41872596796874784</v>
      </c>
      <c r="O856" s="60">
        <f ca="1">COUNTIFS(DataExtract[Technician],DataExtract[[#This Row],[Technician]], DataExtract[Random], "&lt;="&amp;DataExtract[[#This Row],[Random]])</f>
        <v>25</v>
      </c>
    </row>
    <row r="857" spans="1:15" ht="26.45">
      <c r="A857" s="51" t="s">
        <v>5391</v>
      </c>
      <c r="B857" s="52" t="s">
        <v>5392</v>
      </c>
      <c r="C857" s="53" t="s">
        <v>5393</v>
      </c>
      <c r="D857" s="54" t="s">
        <v>47</v>
      </c>
      <c r="E857" s="55" t="s">
        <v>1002</v>
      </c>
      <c r="F857" s="56" t="s">
        <v>5394</v>
      </c>
      <c r="G857" s="56" t="s">
        <v>5395</v>
      </c>
      <c r="H857" s="56" t="s">
        <v>52</v>
      </c>
      <c r="I857" s="56" t="s">
        <v>5396</v>
      </c>
      <c r="J857" s="57" t="s">
        <v>52</v>
      </c>
      <c r="K857" s="58" t="s">
        <v>5397</v>
      </c>
      <c r="L857" s="3" t="str">
        <f>VLOOKUP(DataExtract[[#This Row],[Technician]],'Technician List'!$A:$B,2,FALSE)</f>
        <v>Sinha, Mahesh</v>
      </c>
      <c r="M857" s="59">
        <f>DATEVALUE(TEXT(DataExtract[[#This Row],[Completed Time]], "MM/DD/YYYY"))</f>
        <v>45693</v>
      </c>
      <c r="N857" s="60">
        <f t="shared" ca="1" si="14"/>
        <v>0.51862849384439547</v>
      </c>
      <c r="O857" s="60">
        <f ca="1">COUNTIFS(DataExtract[Technician],DataExtract[[#This Row],[Technician]], DataExtract[Random], "&lt;="&amp;DataExtract[[#This Row],[Random]])</f>
        <v>82</v>
      </c>
    </row>
    <row r="858" spans="1:15" ht="26.45">
      <c r="A858" s="51" t="s">
        <v>5398</v>
      </c>
      <c r="B858" s="52" t="s">
        <v>5399</v>
      </c>
      <c r="C858" s="53" t="s">
        <v>5400</v>
      </c>
      <c r="D858" s="54" t="s">
        <v>47</v>
      </c>
      <c r="E858" s="55" t="s">
        <v>708</v>
      </c>
      <c r="F858" s="56" t="s">
        <v>4580</v>
      </c>
      <c r="G858" s="56" t="s">
        <v>373</v>
      </c>
      <c r="H858" s="56" t="s">
        <v>52</v>
      </c>
      <c r="I858" s="56" t="s">
        <v>5401</v>
      </c>
      <c r="J858" s="57" t="s">
        <v>52</v>
      </c>
      <c r="K858" s="58" t="s">
        <v>4580</v>
      </c>
      <c r="L858" s="3" t="str">
        <f>VLOOKUP(DataExtract[[#This Row],[Technician]],'Technician List'!$A:$B,2,FALSE)</f>
        <v>Smith, Sean</v>
      </c>
      <c r="M858" s="59">
        <f>DATEVALUE(TEXT(DataExtract[[#This Row],[Completed Time]], "MM/DD/YYYY"))</f>
        <v>45693</v>
      </c>
      <c r="N858" s="60">
        <f t="shared" ca="1" si="14"/>
        <v>0.91117824306488271</v>
      </c>
      <c r="O858" s="60">
        <f ca="1">COUNTIFS(DataExtract[Technician],DataExtract[[#This Row],[Technician]], DataExtract[Random], "&lt;="&amp;DataExtract[[#This Row],[Random]])</f>
        <v>44</v>
      </c>
    </row>
    <row r="859" spans="1:15" ht="26.45">
      <c r="A859" s="51" t="s">
        <v>5402</v>
      </c>
      <c r="B859" s="52" t="s">
        <v>5403</v>
      </c>
      <c r="C859" s="53" t="s">
        <v>740</v>
      </c>
      <c r="D859" s="54" t="s">
        <v>57</v>
      </c>
      <c r="E859" s="55" t="s">
        <v>272</v>
      </c>
      <c r="F859" s="56" t="s">
        <v>5404</v>
      </c>
      <c r="G859" s="56" t="s">
        <v>5405</v>
      </c>
      <c r="H859" s="56" t="s">
        <v>52</v>
      </c>
      <c r="I859" s="56" t="s">
        <v>5406</v>
      </c>
      <c r="J859" s="57" t="s">
        <v>52</v>
      </c>
      <c r="K859" s="58" t="s">
        <v>5407</v>
      </c>
      <c r="L859" s="3" t="str">
        <f>VLOOKUP(DataExtract[[#This Row],[Technician]],'Technician List'!$A:$B,2,FALSE)</f>
        <v>Mandi, Joe</v>
      </c>
      <c r="M859" s="59">
        <f>DATEVALUE(TEXT(DataExtract[[#This Row],[Completed Time]], "MM/DD/YYYY"))</f>
        <v>45693</v>
      </c>
      <c r="N859" s="60">
        <f t="shared" ca="1" si="14"/>
        <v>0.84894169881198334</v>
      </c>
      <c r="O859" s="60">
        <f ca="1">COUNTIFS(DataExtract[Technician],DataExtract[[#This Row],[Technician]], DataExtract[Random], "&lt;="&amp;DataExtract[[#This Row],[Random]])</f>
        <v>18</v>
      </c>
    </row>
    <row r="860" spans="1:15" ht="26.45">
      <c r="A860" s="51" t="s">
        <v>5408</v>
      </c>
      <c r="B860" s="52" t="s">
        <v>5409</v>
      </c>
      <c r="C860" s="53" t="s">
        <v>3059</v>
      </c>
      <c r="D860" s="54" t="s">
        <v>47</v>
      </c>
      <c r="E860" s="55" t="s">
        <v>692</v>
      </c>
      <c r="F860" s="56" t="s">
        <v>5410</v>
      </c>
      <c r="G860" s="56" t="s">
        <v>5411</v>
      </c>
      <c r="H860" s="56" t="s">
        <v>41</v>
      </c>
      <c r="I860" s="56" t="s">
        <v>5412</v>
      </c>
      <c r="J860" s="57" t="s">
        <v>41</v>
      </c>
      <c r="K860" s="58" t="s">
        <v>5413</v>
      </c>
      <c r="L860" s="3" t="str">
        <f>VLOOKUP(DataExtract[[#This Row],[Technician]],'Technician List'!$A:$B,2,FALSE)</f>
        <v>C M, Saravanan</v>
      </c>
      <c r="M860" s="59">
        <f>DATEVALUE(TEXT(DataExtract[[#This Row],[Completed Time]], "MM/DD/YYYY"))</f>
        <v>45705</v>
      </c>
      <c r="N860" s="60">
        <f t="shared" ca="1" si="14"/>
        <v>0.92446895210179425</v>
      </c>
      <c r="O860" s="60">
        <f ca="1">COUNTIFS(DataExtract[Technician],DataExtract[[#This Row],[Technician]], DataExtract[Random], "&lt;="&amp;DataExtract[[#This Row],[Random]])</f>
        <v>108</v>
      </c>
    </row>
    <row r="861" spans="1:15" ht="39.6">
      <c r="A861" s="51" t="s">
        <v>5414</v>
      </c>
      <c r="B861" s="52" t="s">
        <v>5415</v>
      </c>
      <c r="C861" s="53" t="s">
        <v>3844</v>
      </c>
      <c r="D861" s="54" t="s">
        <v>47</v>
      </c>
      <c r="E861" s="55" t="s">
        <v>1291</v>
      </c>
      <c r="F861" s="56" t="s">
        <v>5416</v>
      </c>
      <c r="G861" s="56" t="s">
        <v>5417</v>
      </c>
      <c r="H861" s="56" t="s">
        <v>52</v>
      </c>
      <c r="I861" s="56" t="s">
        <v>5418</v>
      </c>
      <c r="J861" s="57" t="s">
        <v>52</v>
      </c>
      <c r="K861" s="58" t="s">
        <v>5419</v>
      </c>
      <c r="L861" s="3" t="str">
        <f>VLOOKUP(DataExtract[[#This Row],[Technician]],'Technician List'!$A:$B,2,FALSE)</f>
        <v>C M, Saravanan</v>
      </c>
      <c r="M861" s="59">
        <f>DATEVALUE(TEXT(DataExtract[[#This Row],[Completed Time]], "MM/DD/YYYY"))</f>
        <v>45693</v>
      </c>
      <c r="N861" s="60">
        <f t="shared" ca="1" si="14"/>
        <v>0.90673348244834384</v>
      </c>
      <c r="O861" s="60">
        <f ca="1">COUNTIFS(DataExtract[Technician],DataExtract[[#This Row],[Technician]], DataExtract[Random], "&lt;="&amp;DataExtract[[#This Row],[Random]])</f>
        <v>112</v>
      </c>
    </row>
    <row r="862" spans="1:15" ht="26.45">
      <c r="A862" s="51" t="s">
        <v>5420</v>
      </c>
      <c r="B862" s="52" t="s">
        <v>5421</v>
      </c>
      <c r="C862" s="53" t="s">
        <v>3844</v>
      </c>
      <c r="D862" s="54" t="s">
        <v>47</v>
      </c>
      <c r="E862" s="55" t="s">
        <v>1117</v>
      </c>
      <c r="F862" s="56" t="s">
        <v>5422</v>
      </c>
      <c r="G862" s="56" t="s">
        <v>5423</v>
      </c>
      <c r="H862" s="56" t="s">
        <v>52</v>
      </c>
      <c r="I862" s="56" t="s">
        <v>5424</v>
      </c>
      <c r="J862" s="57" t="s">
        <v>52</v>
      </c>
      <c r="K862" s="58" t="s">
        <v>5425</v>
      </c>
      <c r="L862" s="3" t="str">
        <f>VLOOKUP(DataExtract[[#This Row],[Technician]],'Technician List'!$A:$B,2,FALSE)</f>
        <v>C M, Saravanan</v>
      </c>
      <c r="M862" s="59">
        <f>DATEVALUE(TEXT(DataExtract[[#This Row],[Completed Time]], "MM/DD/YYYY"))</f>
        <v>45693</v>
      </c>
      <c r="N862" s="60">
        <f t="shared" ca="1" si="14"/>
        <v>0.27751799441566116</v>
      </c>
      <c r="O862" s="60">
        <f ca="1">COUNTIFS(DataExtract[Technician],DataExtract[[#This Row],[Technician]], DataExtract[Random], "&lt;="&amp;DataExtract[[#This Row],[Random]])</f>
        <v>16</v>
      </c>
    </row>
    <row r="863" spans="1:15" ht="26.45">
      <c r="A863" s="51" t="s">
        <v>5426</v>
      </c>
      <c r="B863" s="52" t="s">
        <v>5427</v>
      </c>
      <c r="C863" s="53" t="s">
        <v>616</v>
      </c>
      <c r="D863" s="54" t="s">
        <v>47</v>
      </c>
      <c r="E863" s="55" t="s">
        <v>3584</v>
      </c>
      <c r="F863" s="56" t="s">
        <v>5428</v>
      </c>
      <c r="G863" s="56" t="s">
        <v>5429</v>
      </c>
      <c r="H863" s="56" t="s">
        <v>52</v>
      </c>
      <c r="I863" s="56" t="s">
        <v>5430</v>
      </c>
      <c r="J863" s="57" t="s">
        <v>52</v>
      </c>
      <c r="K863" s="58" t="s">
        <v>5431</v>
      </c>
      <c r="L863" s="3" t="str">
        <f>VLOOKUP(DataExtract[[#This Row],[Technician]],'Technician List'!$A:$B,2,FALSE)</f>
        <v>C M, Saravanan</v>
      </c>
      <c r="M863" s="59">
        <f>DATEVALUE(TEXT(DataExtract[[#This Row],[Completed Time]], "MM/DD/YYYY"))</f>
        <v>45693</v>
      </c>
      <c r="N863" s="60">
        <f t="shared" ca="1" si="14"/>
        <v>0.46275034531779413</v>
      </c>
      <c r="O863" s="60">
        <f ca="1">COUNTIFS(DataExtract[Technician],DataExtract[[#This Row],[Technician]], DataExtract[Random], "&lt;="&amp;DataExtract[[#This Row],[Random]])</f>
        <v>28</v>
      </c>
    </row>
    <row r="864" spans="1:15" ht="26.45">
      <c r="A864" s="51" t="s">
        <v>5432</v>
      </c>
      <c r="B864" s="52" t="s">
        <v>5433</v>
      </c>
      <c r="C864" s="53" t="s">
        <v>5434</v>
      </c>
      <c r="D864" s="54" t="s">
        <v>47</v>
      </c>
      <c r="E864" s="55" t="s">
        <v>2013</v>
      </c>
      <c r="F864" s="56" t="s">
        <v>5435</v>
      </c>
      <c r="G864" s="56" t="s">
        <v>5436</v>
      </c>
      <c r="H864" s="56" t="s">
        <v>52</v>
      </c>
      <c r="I864" s="56" t="s">
        <v>5437</v>
      </c>
      <c r="J864" s="57" t="s">
        <v>52</v>
      </c>
      <c r="K864" s="58" t="s">
        <v>5438</v>
      </c>
      <c r="L864" s="3" t="str">
        <f>VLOOKUP(DataExtract[[#This Row],[Technician]],'Technician List'!$A:$B,2,FALSE)</f>
        <v>Sinha, Mahesh</v>
      </c>
      <c r="M864" s="59">
        <f>DATEVALUE(TEXT(DataExtract[[#This Row],[Completed Time]], "MM/DD/YYYY"))</f>
        <v>45694</v>
      </c>
      <c r="N864" s="60">
        <f t="shared" ca="1" si="14"/>
        <v>0.97703294832319854</v>
      </c>
      <c r="O864" s="60">
        <f ca="1">COUNTIFS(DataExtract[Technician],DataExtract[[#This Row],[Technician]], DataExtract[Random], "&lt;="&amp;DataExtract[[#This Row],[Random]])</f>
        <v>138</v>
      </c>
    </row>
    <row r="865" spans="1:15" ht="26.45">
      <c r="A865" s="51" t="s">
        <v>5439</v>
      </c>
      <c r="B865" s="52" t="s">
        <v>5440</v>
      </c>
      <c r="C865" s="53" t="s">
        <v>5441</v>
      </c>
      <c r="D865" s="54" t="s">
        <v>57</v>
      </c>
      <c r="E865" s="55" t="s">
        <v>547</v>
      </c>
      <c r="F865" s="56" t="s">
        <v>5442</v>
      </c>
      <c r="G865" s="56" t="s">
        <v>5443</v>
      </c>
      <c r="H865" s="56" t="s">
        <v>52</v>
      </c>
      <c r="I865" s="56" t="s">
        <v>5444</v>
      </c>
      <c r="J865" s="57" t="s">
        <v>52</v>
      </c>
      <c r="K865" s="58" t="s">
        <v>5445</v>
      </c>
      <c r="L865" s="3" t="str">
        <f>VLOOKUP(DataExtract[[#This Row],[Technician]],'Technician List'!$A:$B,2,FALSE)</f>
        <v>Sanjuan, Sonja</v>
      </c>
      <c r="M865" s="59">
        <f>DATEVALUE(TEXT(DataExtract[[#This Row],[Completed Time]], "MM/DD/YYYY"))</f>
        <v>45695</v>
      </c>
      <c r="N865" s="60">
        <f t="shared" ca="1" si="14"/>
        <v>0.78868949940000854</v>
      </c>
      <c r="O865" s="60">
        <f ca="1">COUNTIFS(DataExtract[Technician],DataExtract[[#This Row],[Technician]], DataExtract[Random], "&lt;="&amp;DataExtract[[#This Row],[Random]])</f>
        <v>51</v>
      </c>
    </row>
    <row r="866" spans="1:15" ht="39.6">
      <c r="A866" s="51" t="s">
        <v>5446</v>
      </c>
      <c r="B866" s="52" t="s">
        <v>5447</v>
      </c>
      <c r="C866" s="53" t="s">
        <v>146</v>
      </c>
      <c r="D866" s="54" t="s">
        <v>57</v>
      </c>
      <c r="E866" s="55" t="s">
        <v>377</v>
      </c>
      <c r="F866" s="56" t="s">
        <v>5448</v>
      </c>
      <c r="G866" s="56" t="s">
        <v>5449</v>
      </c>
      <c r="H866" s="56" t="s">
        <v>52</v>
      </c>
      <c r="I866" s="56" t="s">
        <v>3675</v>
      </c>
      <c r="J866" s="57" t="s">
        <v>52</v>
      </c>
      <c r="K866" s="58" t="s">
        <v>5450</v>
      </c>
      <c r="L866" s="3" t="str">
        <f>VLOOKUP(DataExtract[[#This Row],[Technician]],'Technician List'!$A:$B,2,FALSE)</f>
        <v>Sanjuan, Sonja</v>
      </c>
      <c r="M866" s="59">
        <f>DATEVALUE(TEXT(DataExtract[[#This Row],[Completed Time]], "MM/DD/YYYY"))</f>
        <v>45693</v>
      </c>
      <c r="N866" s="60">
        <f t="shared" ca="1" si="14"/>
        <v>0.78091170658000475</v>
      </c>
      <c r="O866" s="60">
        <f ca="1">COUNTIFS(DataExtract[Technician],DataExtract[[#This Row],[Technician]], DataExtract[Random], "&lt;="&amp;DataExtract[[#This Row],[Random]])</f>
        <v>50</v>
      </c>
    </row>
    <row r="867" spans="1:15" ht="26.45">
      <c r="A867" s="51" t="s">
        <v>5451</v>
      </c>
      <c r="B867" s="52" t="s">
        <v>5452</v>
      </c>
      <c r="C867" s="53" t="s">
        <v>5453</v>
      </c>
      <c r="D867" s="54" t="s">
        <v>57</v>
      </c>
      <c r="E867" s="55" t="s">
        <v>1618</v>
      </c>
      <c r="F867" s="56" t="s">
        <v>2999</v>
      </c>
      <c r="G867" s="56" t="s">
        <v>5454</v>
      </c>
      <c r="H867" s="56" t="s">
        <v>41</v>
      </c>
      <c r="I867" s="56" t="s">
        <v>5455</v>
      </c>
      <c r="J867" s="57" t="s">
        <v>52</v>
      </c>
      <c r="K867" s="58" t="s">
        <v>5456</v>
      </c>
      <c r="L867" s="3" t="str">
        <f>VLOOKUP(DataExtract[[#This Row],[Technician]],'Technician List'!$A:$B,2,FALSE)</f>
        <v>Sanjuan, Sonja</v>
      </c>
      <c r="M867" s="59">
        <f>DATEVALUE(TEXT(DataExtract[[#This Row],[Completed Time]], "MM/DD/YYYY"))</f>
        <v>45698</v>
      </c>
      <c r="N867" s="60">
        <f t="shared" ca="1" si="14"/>
        <v>0.58631033544046485</v>
      </c>
      <c r="O867" s="60">
        <f ca="1">COUNTIFS(DataExtract[Technician],DataExtract[[#This Row],[Technician]], DataExtract[Random], "&lt;="&amp;DataExtract[[#This Row],[Random]])</f>
        <v>26</v>
      </c>
    </row>
    <row r="868" spans="1:15" ht="26.45">
      <c r="A868" s="51" t="s">
        <v>5457</v>
      </c>
      <c r="B868" s="52" t="s">
        <v>5458</v>
      </c>
      <c r="C868" s="53" t="s">
        <v>3935</v>
      </c>
      <c r="D868" s="54" t="s">
        <v>47</v>
      </c>
      <c r="E868" s="55" t="s">
        <v>95</v>
      </c>
      <c r="F868" s="56" t="s">
        <v>5459</v>
      </c>
      <c r="G868" s="56" t="s">
        <v>5460</v>
      </c>
      <c r="H868" s="56" t="s">
        <v>52</v>
      </c>
      <c r="I868" s="56" t="s">
        <v>5461</v>
      </c>
      <c r="J868" s="57" t="s">
        <v>52</v>
      </c>
      <c r="K868" s="58" t="s">
        <v>4901</v>
      </c>
      <c r="L868" s="3" t="str">
        <f>VLOOKUP(DataExtract[[#This Row],[Technician]],'Technician List'!$A:$B,2,FALSE)</f>
        <v>Sanjuan, Sonja</v>
      </c>
      <c r="M868" s="59">
        <f>DATEVALUE(TEXT(DataExtract[[#This Row],[Completed Time]], "MM/DD/YYYY"))</f>
        <v>45693</v>
      </c>
      <c r="N868" s="60">
        <f t="shared" ca="1" si="14"/>
        <v>0.80535202112421955</v>
      </c>
      <c r="O868" s="60">
        <f ca="1">COUNTIFS(DataExtract[Technician],DataExtract[[#This Row],[Technician]], DataExtract[Random], "&lt;="&amp;DataExtract[[#This Row],[Random]])</f>
        <v>67</v>
      </c>
    </row>
    <row r="869" spans="1:15" ht="26.45">
      <c r="A869" s="51" t="s">
        <v>5462</v>
      </c>
      <c r="B869" s="52" t="s">
        <v>5463</v>
      </c>
      <c r="C869" s="53" t="s">
        <v>5205</v>
      </c>
      <c r="D869" s="54" t="s">
        <v>47</v>
      </c>
      <c r="E869" s="55" t="s">
        <v>3584</v>
      </c>
      <c r="F869" s="56" t="s">
        <v>5464</v>
      </c>
      <c r="G869" s="56" t="s">
        <v>955</v>
      </c>
      <c r="H869" s="56" t="s">
        <v>52</v>
      </c>
      <c r="I869" s="56" t="s">
        <v>5465</v>
      </c>
      <c r="J869" s="57" t="s">
        <v>52</v>
      </c>
      <c r="K869" s="58" t="s">
        <v>5466</v>
      </c>
      <c r="L869" s="3" t="str">
        <f>VLOOKUP(DataExtract[[#This Row],[Technician]],'Technician List'!$A:$B,2,FALSE)</f>
        <v>C M, Saravanan</v>
      </c>
      <c r="M869" s="59">
        <f>DATEVALUE(TEXT(DataExtract[[#This Row],[Completed Time]], "MM/DD/YYYY"))</f>
        <v>45693</v>
      </c>
      <c r="N869" s="60">
        <f t="shared" ca="1" si="14"/>
        <v>0.67764847631837455</v>
      </c>
      <c r="O869" s="60">
        <f ca="1">COUNTIFS(DataExtract[Technician],DataExtract[[#This Row],[Technician]], DataExtract[Random], "&lt;="&amp;DataExtract[[#This Row],[Random]])</f>
        <v>44</v>
      </c>
    </row>
    <row r="870" spans="1:15" ht="39.6">
      <c r="A870" s="51" t="s">
        <v>5467</v>
      </c>
      <c r="B870" s="52" t="s">
        <v>5468</v>
      </c>
      <c r="C870" s="53" t="s">
        <v>5469</v>
      </c>
      <c r="D870" s="54" t="s">
        <v>47</v>
      </c>
      <c r="E870" s="55" t="s">
        <v>1511</v>
      </c>
      <c r="F870" s="56" t="s">
        <v>4288</v>
      </c>
      <c r="G870" s="56" t="s">
        <v>5470</v>
      </c>
      <c r="H870" s="56" t="s">
        <v>52</v>
      </c>
      <c r="I870" s="56" t="s">
        <v>5471</v>
      </c>
      <c r="J870" s="57" t="s">
        <v>52</v>
      </c>
      <c r="K870" s="58" t="s">
        <v>5472</v>
      </c>
      <c r="L870" s="3" t="str">
        <f>VLOOKUP(DataExtract[[#This Row],[Technician]],'Technician List'!$A:$B,2,FALSE)</f>
        <v>C M, Saravanan</v>
      </c>
      <c r="M870" s="59">
        <f>DATEVALUE(TEXT(DataExtract[[#This Row],[Completed Time]], "MM/DD/YYYY"))</f>
        <v>45694</v>
      </c>
      <c r="N870" s="60">
        <f t="shared" ca="1" si="14"/>
        <v>0.77037652346250796</v>
      </c>
      <c r="O870" s="60">
        <f ca="1">COUNTIFS(DataExtract[Technician],DataExtract[[#This Row],[Technician]], DataExtract[Random], "&lt;="&amp;DataExtract[[#This Row],[Random]])</f>
        <v>103</v>
      </c>
    </row>
    <row r="871" spans="1:15" ht="26.45">
      <c r="A871" s="51" t="s">
        <v>5473</v>
      </c>
      <c r="B871" s="52" t="s">
        <v>5474</v>
      </c>
      <c r="C871" s="53" t="s">
        <v>5475</v>
      </c>
      <c r="D871" s="54" t="s">
        <v>47</v>
      </c>
      <c r="E871" s="55" t="s">
        <v>1503</v>
      </c>
      <c r="F871" s="56" t="s">
        <v>5476</v>
      </c>
      <c r="G871" s="56" t="s">
        <v>5477</v>
      </c>
      <c r="H871" s="56" t="s">
        <v>52</v>
      </c>
      <c r="I871" s="56" t="s">
        <v>5478</v>
      </c>
      <c r="J871" s="57" t="s">
        <v>52</v>
      </c>
      <c r="K871" s="58" t="s">
        <v>5479</v>
      </c>
      <c r="L871" s="3" t="str">
        <f>VLOOKUP(DataExtract[[#This Row],[Technician]],'Technician List'!$A:$B,2,FALSE)</f>
        <v>C M, Saravanan</v>
      </c>
      <c r="M871" s="59">
        <f>DATEVALUE(TEXT(DataExtract[[#This Row],[Completed Time]], "MM/DD/YYYY"))</f>
        <v>45694</v>
      </c>
      <c r="N871" s="60">
        <f t="shared" ca="1" si="14"/>
        <v>0.5688667151847222</v>
      </c>
      <c r="O871" s="60">
        <f ca="1">COUNTIFS(DataExtract[Technician],DataExtract[[#This Row],[Technician]], DataExtract[Random], "&lt;="&amp;DataExtract[[#This Row],[Random]])</f>
        <v>81</v>
      </c>
    </row>
    <row r="872" spans="1:15" ht="26.45">
      <c r="A872" s="51" t="s">
        <v>5480</v>
      </c>
      <c r="B872" s="52" t="s">
        <v>5481</v>
      </c>
      <c r="C872" s="53" t="s">
        <v>3397</v>
      </c>
      <c r="D872" s="54" t="s">
        <v>47</v>
      </c>
      <c r="E872" s="55" t="s">
        <v>555</v>
      </c>
      <c r="F872" s="56" t="s">
        <v>5191</v>
      </c>
      <c r="G872" s="56" t="s">
        <v>4977</v>
      </c>
      <c r="H872" s="56" t="s">
        <v>52</v>
      </c>
      <c r="I872" s="56" t="s">
        <v>5192</v>
      </c>
      <c r="J872" s="57" t="s">
        <v>52</v>
      </c>
      <c r="K872" s="58" t="s">
        <v>5482</v>
      </c>
      <c r="L872" s="3" t="str">
        <f>VLOOKUP(DataExtract[[#This Row],[Technician]],'Technician List'!$A:$B,2,FALSE)</f>
        <v>Baldwin, Sharon</v>
      </c>
      <c r="M872" s="59">
        <f>DATEVALUE(TEXT(DataExtract[[#This Row],[Completed Time]], "MM/DD/YYYY"))</f>
        <v>45693</v>
      </c>
      <c r="N872" s="60">
        <f t="shared" ca="1" si="14"/>
        <v>0.49321649479407259</v>
      </c>
      <c r="O872" s="60">
        <f ca="1">COUNTIFS(DataExtract[Technician],DataExtract[[#This Row],[Technician]], DataExtract[Random], "&lt;="&amp;DataExtract[[#This Row],[Random]])</f>
        <v>9</v>
      </c>
    </row>
    <row r="873" spans="1:15" ht="26.45">
      <c r="A873" s="51" t="s">
        <v>5483</v>
      </c>
      <c r="B873" s="52" t="s">
        <v>5484</v>
      </c>
      <c r="C873" s="53" t="s">
        <v>5485</v>
      </c>
      <c r="D873" s="54" t="s">
        <v>57</v>
      </c>
      <c r="E873" s="55" t="s">
        <v>95</v>
      </c>
      <c r="F873" s="56" t="s">
        <v>4944</v>
      </c>
      <c r="G873" s="56" t="s">
        <v>5486</v>
      </c>
      <c r="H873" s="56" t="s">
        <v>41</v>
      </c>
      <c r="I873" s="56" t="s">
        <v>5487</v>
      </c>
      <c r="J873" s="57" t="s">
        <v>52</v>
      </c>
      <c r="K873" s="58" t="s">
        <v>5488</v>
      </c>
      <c r="L873" s="3" t="str">
        <f>VLOOKUP(DataExtract[[#This Row],[Technician]],'Technician List'!$A:$B,2,FALSE)</f>
        <v>Sanjuan, Sonja</v>
      </c>
      <c r="M873" s="59">
        <f>DATEVALUE(TEXT(DataExtract[[#This Row],[Completed Time]], "MM/DD/YYYY"))</f>
        <v>45699</v>
      </c>
      <c r="N873" s="60">
        <f t="shared" ca="1" si="14"/>
        <v>0.32964391413888161</v>
      </c>
      <c r="O873" s="60">
        <f ca="1">COUNTIFS(DataExtract[Technician],DataExtract[[#This Row],[Technician]], DataExtract[Random], "&lt;="&amp;DataExtract[[#This Row],[Random]])</f>
        <v>28</v>
      </c>
    </row>
    <row r="874" spans="1:15" ht="26.45">
      <c r="A874" s="51" t="s">
        <v>5489</v>
      </c>
      <c r="B874" s="52" t="s">
        <v>5490</v>
      </c>
      <c r="C874" s="53" t="s">
        <v>5491</v>
      </c>
      <c r="D874" s="54" t="s">
        <v>47</v>
      </c>
      <c r="E874" s="55" t="s">
        <v>2021</v>
      </c>
      <c r="F874" s="56" t="s">
        <v>5492</v>
      </c>
      <c r="G874" s="56" t="s">
        <v>5493</v>
      </c>
      <c r="H874" s="56" t="s">
        <v>52</v>
      </c>
      <c r="I874" s="56" t="s">
        <v>5494</v>
      </c>
      <c r="J874" s="57" t="s">
        <v>52</v>
      </c>
      <c r="K874" s="58" t="s">
        <v>4603</v>
      </c>
      <c r="L874" s="3" t="str">
        <f>VLOOKUP(DataExtract[[#This Row],[Technician]],'Technician List'!$A:$B,2,FALSE)</f>
        <v>Smith, Sean</v>
      </c>
      <c r="M874" s="59">
        <f>DATEVALUE(TEXT(DataExtract[[#This Row],[Completed Time]], "MM/DD/YYYY"))</f>
        <v>45693</v>
      </c>
      <c r="N874" s="60">
        <f t="shared" ca="1" si="14"/>
        <v>0.91325026542664123</v>
      </c>
      <c r="O874" s="60">
        <f ca="1">COUNTIFS(DataExtract[Technician],DataExtract[[#This Row],[Technician]], DataExtract[Random], "&lt;="&amp;DataExtract[[#This Row],[Random]])</f>
        <v>57</v>
      </c>
    </row>
    <row r="875" spans="1:15" ht="26.45">
      <c r="A875" s="51" t="s">
        <v>5489</v>
      </c>
      <c r="B875" s="52" t="s">
        <v>5495</v>
      </c>
      <c r="C875" s="53" t="s">
        <v>5491</v>
      </c>
      <c r="D875" s="54" t="s">
        <v>47</v>
      </c>
      <c r="E875" s="55" t="s">
        <v>2021</v>
      </c>
      <c r="F875" s="56" t="s">
        <v>5496</v>
      </c>
      <c r="G875" s="56" t="s">
        <v>5497</v>
      </c>
      <c r="H875" s="56" t="s">
        <v>52</v>
      </c>
      <c r="I875" s="56" t="s">
        <v>5498</v>
      </c>
      <c r="J875" s="57" t="s">
        <v>52</v>
      </c>
      <c r="K875" s="58" t="s">
        <v>5499</v>
      </c>
      <c r="L875" s="3" t="str">
        <f>VLOOKUP(DataExtract[[#This Row],[Technician]],'Technician List'!$A:$B,2,FALSE)</f>
        <v>Smith, Sean</v>
      </c>
      <c r="M875" s="59">
        <f>DATEVALUE(TEXT(DataExtract[[#This Row],[Completed Time]], "MM/DD/YYYY"))</f>
        <v>45693</v>
      </c>
      <c r="N875" s="60">
        <f t="shared" ca="1" si="14"/>
        <v>0.94092622332862885</v>
      </c>
      <c r="O875" s="60">
        <f ca="1">COUNTIFS(DataExtract[Technician],DataExtract[[#This Row],[Technician]], DataExtract[Random], "&lt;="&amp;DataExtract[[#This Row],[Random]])</f>
        <v>59</v>
      </c>
    </row>
    <row r="876" spans="1:15" ht="26.45">
      <c r="A876" s="51" t="s">
        <v>5500</v>
      </c>
      <c r="B876" s="52" t="s">
        <v>5501</v>
      </c>
      <c r="C876" s="53" t="s">
        <v>312</v>
      </c>
      <c r="D876" s="54" t="s">
        <v>47</v>
      </c>
      <c r="E876" s="55" t="s">
        <v>1291</v>
      </c>
      <c r="F876" s="56" t="s">
        <v>5502</v>
      </c>
      <c r="G876" s="56" t="s">
        <v>5503</v>
      </c>
      <c r="H876" s="56" t="s">
        <v>52</v>
      </c>
      <c r="I876" s="56" t="s">
        <v>5504</v>
      </c>
      <c r="J876" s="57" t="s">
        <v>52</v>
      </c>
      <c r="K876" s="58" t="s">
        <v>5505</v>
      </c>
      <c r="L876" s="3" t="str">
        <f>VLOOKUP(DataExtract[[#This Row],[Technician]],'Technician List'!$A:$B,2,FALSE)</f>
        <v>C M, Saravanan</v>
      </c>
      <c r="M876" s="59">
        <f>DATEVALUE(TEXT(DataExtract[[#This Row],[Completed Time]], "MM/DD/YYYY"))</f>
        <v>45695</v>
      </c>
      <c r="N876" s="60">
        <f t="shared" ca="1" si="14"/>
        <v>0.50526263698230678</v>
      </c>
      <c r="O876" s="60">
        <f ca="1">COUNTIFS(DataExtract[Technician],DataExtract[[#This Row],[Technician]], DataExtract[Random], "&lt;="&amp;DataExtract[[#This Row],[Random]])</f>
        <v>62</v>
      </c>
    </row>
    <row r="877" spans="1:15" ht="39.6">
      <c r="A877" s="51" t="s">
        <v>5506</v>
      </c>
      <c r="B877" s="52" t="s">
        <v>5507</v>
      </c>
      <c r="C877" s="53" t="s">
        <v>3266</v>
      </c>
      <c r="D877" s="54" t="s">
        <v>47</v>
      </c>
      <c r="E877" s="55" t="s">
        <v>3584</v>
      </c>
      <c r="F877" s="56" t="s">
        <v>5508</v>
      </c>
      <c r="G877" s="56" t="s">
        <v>5509</v>
      </c>
      <c r="H877" s="56" t="s">
        <v>52</v>
      </c>
      <c r="I877" s="56" t="s">
        <v>5510</v>
      </c>
      <c r="J877" s="57" t="s">
        <v>52</v>
      </c>
      <c r="K877" s="58" t="s">
        <v>5238</v>
      </c>
      <c r="L877" s="3" t="str">
        <f>VLOOKUP(DataExtract[[#This Row],[Technician]],'Technician List'!$A:$B,2,FALSE)</f>
        <v>C M, Saravanan</v>
      </c>
      <c r="M877" s="59">
        <f>DATEVALUE(TEXT(DataExtract[[#This Row],[Completed Time]], "MM/DD/YYYY"))</f>
        <v>45693</v>
      </c>
      <c r="N877" s="60">
        <f t="shared" ca="1" si="14"/>
        <v>0.66108033199768812</v>
      </c>
      <c r="O877" s="60">
        <f ca="1">COUNTIFS(DataExtract[Technician],DataExtract[[#This Row],[Technician]], DataExtract[Random], "&lt;="&amp;DataExtract[[#This Row],[Random]])</f>
        <v>41</v>
      </c>
    </row>
    <row r="878" spans="1:15" ht="26.45">
      <c r="A878" s="51" t="s">
        <v>5511</v>
      </c>
      <c r="B878" s="52" t="s">
        <v>5512</v>
      </c>
      <c r="C878" s="53" t="s">
        <v>3084</v>
      </c>
      <c r="D878" s="54" t="s">
        <v>47</v>
      </c>
      <c r="E878" s="55" t="s">
        <v>2099</v>
      </c>
      <c r="F878" s="56" t="s">
        <v>5513</v>
      </c>
      <c r="G878" s="56" t="s">
        <v>4317</v>
      </c>
      <c r="H878" s="56" t="s">
        <v>41</v>
      </c>
      <c r="I878" s="56" t="s">
        <v>5514</v>
      </c>
      <c r="J878" s="57" t="s">
        <v>52</v>
      </c>
      <c r="K878" s="58" t="s">
        <v>5515</v>
      </c>
      <c r="L878" s="3" t="str">
        <f>VLOOKUP(DataExtract[[#This Row],[Technician]],'Technician List'!$A:$B,2,FALSE)</f>
        <v>C M, Saravanan</v>
      </c>
      <c r="M878" s="59">
        <f>DATEVALUE(TEXT(DataExtract[[#This Row],[Completed Time]], "MM/DD/YYYY"))</f>
        <v>45699</v>
      </c>
      <c r="N878" s="60">
        <f t="shared" ca="1" si="14"/>
        <v>0.39230309511030248</v>
      </c>
      <c r="O878" s="60">
        <f ca="1">COUNTIFS(DataExtract[Technician],DataExtract[[#This Row],[Technician]], DataExtract[Random], "&lt;="&amp;DataExtract[[#This Row],[Random]])</f>
        <v>23</v>
      </c>
    </row>
    <row r="879" spans="1:15" ht="39.6">
      <c r="A879" s="51" t="s">
        <v>5516</v>
      </c>
      <c r="B879" s="52" t="s">
        <v>5517</v>
      </c>
      <c r="C879" s="53" t="s">
        <v>1259</v>
      </c>
      <c r="D879" s="54" t="s">
        <v>47</v>
      </c>
      <c r="E879" s="55" t="s">
        <v>4923</v>
      </c>
      <c r="F879" s="56" t="s">
        <v>5097</v>
      </c>
      <c r="G879" s="56" t="s">
        <v>5518</v>
      </c>
      <c r="H879" s="56" t="s">
        <v>52</v>
      </c>
      <c r="I879" s="56" t="s">
        <v>5519</v>
      </c>
      <c r="J879" s="57" t="s">
        <v>52</v>
      </c>
      <c r="K879" s="58" t="s">
        <v>4855</v>
      </c>
      <c r="L879" s="3" t="str">
        <f>VLOOKUP(DataExtract[[#This Row],[Technician]],'Technician List'!$A:$B,2,FALSE)</f>
        <v>C M, Saravanan</v>
      </c>
      <c r="M879" s="59">
        <f>DATEVALUE(TEXT(DataExtract[[#This Row],[Completed Time]], "MM/DD/YYYY"))</f>
        <v>45694</v>
      </c>
      <c r="N879" s="60">
        <f t="shared" ca="1" si="14"/>
        <v>0.87389483130617662</v>
      </c>
      <c r="O879" s="60">
        <f ca="1">COUNTIFS(DataExtract[Technician],DataExtract[[#This Row],[Technician]], DataExtract[Random], "&lt;="&amp;DataExtract[[#This Row],[Random]])</f>
        <v>30</v>
      </c>
    </row>
    <row r="880" spans="1:15" ht="26.45">
      <c r="A880" s="51" t="s">
        <v>5520</v>
      </c>
      <c r="B880" s="52" t="s">
        <v>5521</v>
      </c>
      <c r="C880" s="53" t="s">
        <v>5522</v>
      </c>
      <c r="D880" s="54" t="s">
        <v>47</v>
      </c>
      <c r="E880" s="55" t="s">
        <v>347</v>
      </c>
      <c r="F880" s="56" t="s">
        <v>5523</v>
      </c>
      <c r="G880" s="56" t="s">
        <v>5524</v>
      </c>
      <c r="H880" s="56" t="s">
        <v>52</v>
      </c>
      <c r="I880" s="56" t="s">
        <v>5525</v>
      </c>
      <c r="J880" s="57" t="s">
        <v>52</v>
      </c>
      <c r="K880" s="58" t="s">
        <v>5526</v>
      </c>
      <c r="L880" s="3" t="str">
        <f>VLOOKUP(DataExtract[[#This Row],[Technician]],'Technician List'!$A:$B,2,FALSE)</f>
        <v>C M, Saravanan</v>
      </c>
      <c r="M880" s="59">
        <f>DATEVALUE(TEXT(DataExtract[[#This Row],[Completed Time]], "MM/DD/YYYY"))</f>
        <v>45693</v>
      </c>
      <c r="N880" s="60">
        <f t="shared" ca="1" si="14"/>
        <v>0.8574599718886915</v>
      </c>
      <c r="O880" s="60">
        <f ca="1">COUNTIFS(DataExtract[Technician],DataExtract[[#This Row],[Technician]], DataExtract[Random], "&lt;="&amp;DataExtract[[#This Row],[Random]])</f>
        <v>53</v>
      </c>
    </row>
    <row r="881" spans="1:15" ht="26.45">
      <c r="A881" s="51" t="s">
        <v>5527</v>
      </c>
      <c r="B881" s="52" t="s">
        <v>5528</v>
      </c>
      <c r="C881" s="53" t="s">
        <v>5529</v>
      </c>
      <c r="D881" s="54" t="s">
        <v>47</v>
      </c>
      <c r="E881" s="55" t="s">
        <v>700</v>
      </c>
      <c r="F881" s="56" t="s">
        <v>5110</v>
      </c>
      <c r="G881" s="56" t="s">
        <v>276</v>
      </c>
      <c r="H881" s="56" t="s">
        <v>52</v>
      </c>
      <c r="I881" s="56" t="s">
        <v>5530</v>
      </c>
      <c r="J881" s="57" t="s">
        <v>52</v>
      </c>
      <c r="K881" s="58" t="s">
        <v>5531</v>
      </c>
      <c r="L881" s="3" t="str">
        <f>VLOOKUP(DataExtract[[#This Row],[Technician]],'Technician List'!$A:$B,2,FALSE)</f>
        <v>C M, Saravanan</v>
      </c>
      <c r="M881" s="59">
        <f>DATEVALUE(TEXT(DataExtract[[#This Row],[Completed Time]], "MM/DD/YYYY"))</f>
        <v>45693</v>
      </c>
      <c r="N881" s="60">
        <f t="shared" ca="1" si="14"/>
        <v>0.87973699307863407</v>
      </c>
      <c r="O881" s="60">
        <f ca="1">COUNTIFS(DataExtract[Technician],DataExtract[[#This Row],[Technician]], DataExtract[Random], "&lt;="&amp;DataExtract[[#This Row],[Random]])</f>
        <v>102</v>
      </c>
    </row>
    <row r="882" spans="1:15" ht="26.45">
      <c r="A882" s="51" t="s">
        <v>5532</v>
      </c>
      <c r="B882" s="52" t="s">
        <v>5533</v>
      </c>
      <c r="C882" s="53" t="s">
        <v>5534</v>
      </c>
      <c r="D882" s="54" t="s">
        <v>47</v>
      </c>
      <c r="E882" s="55" t="s">
        <v>154</v>
      </c>
      <c r="F882" s="56" t="s">
        <v>5535</v>
      </c>
      <c r="G882" s="56" t="s">
        <v>5536</v>
      </c>
      <c r="H882" s="56" t="s">
        <v>41</v>
      </c>
      <c r="I882" s="56" t="s">
        <v>5537</v>
      </c>
      <c r="J882" s="57" t="s">
        <v>52</v>
      </c>
      <c r="K882" s="58" t="s">
        <v>5538</v>
      </c>
      <c r="L882" s="3" t="str">
        <f>VLOOKUP(DataExtract[[#This Row],[Technician]],'Technician List'!$A:$B,2,FALSE)</f>
        <v>Sanjuan, Sonja</v>
      </c>
      <c r="M882" s="59">
        <f>DATEVALUE(TEXT(DataExtract[[#This Row],[Completed Time]], "MM/DD/YYYY"))</f>
        <v>45694</v>
      </c>
      <c r="N882" s="60">
        <f t="shared" ca="1" si="14"/>
        <v>0.97472655816697362</v>
      </c>
      <c r="O882" s="60">
        <f ca="1">COUNTIFS(DataExtract[Technician],DataExtract[[#This Row],[Technician]], DataExtract[Random], "&lt;="&amp;DataExtract[[#This Row],[Random]])</f>
        <v>30</v>
      </c>
    </row>
    <row r="883" spans="1:15" ht="26.45">
      <c r="A883" s="51" t="s">
        <v>5539</v>
      </c>
      <c r="B883" s="52" t="s">
        <v>5540</v>
      </c>
      <c r="C883" s="53" t="s">
        <v>5541</v>
      </c>
      <c r="D883" s="54" t="s">
        <v>47</v>
      </c>
      <c r="E883" s="55" t="s">
        <v>1291</v>
      </c>
      <c r="F883" s="56" t="s">
        <v>5542</v>
      </c>
      <c r="G883" s="56" t="s">
        <v>5543</v>
      </c>
      <c r="H883" s="56" t="s">
        <v>52</v>
      </c>
      <c r="I883" s="56" t="s">
        <v>5544</v>
      </c>
      <c r="J883" s="57" t="s">
        <v>52</v>
      </c>
      <c r="K883" s="58" t="s">
        <v>4964</v>
      </c>
      <c r="L883" s="3" t="str">
        <f>VLOOKUP(DataExtract[[#This Row],[Technician]],'Technician List'!$A:$B,2,FALSE)</f>
        <v>C M, Saravanan</v>
      </c>
      <c r="M883" s="59">
        <f>DATEVALUE(TEXT(DataExtract[[#This Row],[Completed Time]], "MM/DD/YYYY"))</f>
        <v>45693</v>
      </c>
      <c r="N883" s="60">
        <f t="shared" ca="1" si="14"/>
        <v>0.24504088057090168</v>
      </c>
      <c r="O883" s="60">
        <f ca="1">COUNTIFS(DataExtract[Technician],DataExtract[[#This Row],[Technician]], DataExtract[Random], "&lt;="&amp;DataExtract[[#This Row],[Random]])</f>
        <v>30</v>
      </c>
    </row>
    <row r="884" spans="1:15" ht="26.45">
      <c r="A884" s="51" t="s">
        <v>5545</v>
      </c>
      <c r="B884" s="52" t="s">
        <v>5546</v>
      </c>
      <c r="C884" s="53" t="s">
        <v>2807</v>
      </c>
      <c r="D884" s="54" t="s">
        <v>47</v>
      </c>
      <c r="E884" s="55" t="s">
        <v>775</v>
      </c>
      <c r="F884" s="56" t="s">
        <v>4696</v>
      </c>
      <c r="G884" s="56" t="s">
        <v>5547</v>
      </c>
      <c r="H884" s="56" t="s">
        <v>52</v>
      </c>
      <c r="I884" s="56" t="s">
        <v>5548</v>
      </c>
      <c r="J884" s="57" t="s">
        <v>52</v>
      </c>
      <c r="K884" s="58" t="s">
        <v>5549</v>
      </c>
      <c r="L884" s="3" t="str">
        <f>VLOOKUP(DataExtract[[#This Row],[Technician]],'Technician List'!$A:$B,2,FALSE)</f>
        <v>Sinha, Mahesh</v>
      </c>
      <c r="M884" s="59">
        <f>DATEVALUE(TEXT(DataExtract[[#This Row],[Completed Time]], "MM/DD/YYYY"))</f>
        <v>45694</v>
      </c>
      <c r="N884" s="60">
        <f t="shared" ca="1" si="14"/>
        <v>0.62323897475818357</v>
      </c>
      <c r="O884" s="60">
        <f ca="1">COUNTIFS(DataExtract[Technician],DataExtract[[#This Row],[Technician]], DataExtract[Random], "&lt;="&amp;DataExtract[[#This Row],[Random]])</f>
        <v>55</v>
      </c>
    </row>
    <row r="885" spans="1:15" ht="26.45">
      <c r="A885" s="51" t="s">
        <v>5550</v>
      </c>
      <c r="B885" s="52" t="s">
        <v>5551</v>
      </c>
      <c r="C885" s="53" t="s">
        <v>2807</v>
      </c>
      <c r="D885" s="54" t="s">
        <v>47</v>
      </c>
      <c r="E885" s="55" t="s">
        <v>775</v>
      </c>
      <c r="F885" s="56" t="s">
        <v>5552</v>
      </c>
      <c r="G885" s="56" t="s">
        <v>5553</v>
      </c>
      <c r="H885" s="56" t="s">
        <v>52</v>
      </c>
      <c r="I885" s="56" t="s">
        <v>2210</v>
      </c>
      <c r="J885" s="57" t="s">
        <v>52</v>
      </c>
      <c r="K885" s="58" t="s">
        <v>5554</v>
      </c>
      <c r="L885" s="3" t="str">
        <f>VLOOKUP(DataExtract[[#This Row],[Technician]],'Technician List'!$A:$B,2,FALSE)</f>
        <v>Sinha, Mahesh</v>
      </c>
      <c r="M885" s="59">
        <f>DATEVALUE(TEXT(DataExtract[[#This Row],[Completed Time]], "MM/DD/YYYY"))</f>
        <v>45694</v>
      </c>
      <c r="N885" s="60">
        <f t="shared" ca="1" si="14"/>
        <v>0.46453101997588409</v>
      </c>
      <c r="O885" s="60">
        <f ca="1">COUNTIFS(DataExtract[Technician],DataExtract[[#This Row],[Technician]], DataExtract[Random], "&lt;="&amp;DataExtract[[#This Row],[Random]])</f>
        <v>39</v>
      </c>
    </row>
    <row r="886" spans="1:15" ht="26.45">
      <c r="A886" s="51" t="s">
        <v>5555</v>
      </c>
      <c r="B886" s="52" t="s">
        <v>5556</v>
      </c>
      <c r="C886" s="53" t="s">
        <v>1913</v>
      </c>
      <c r="D886" s="54" t="s">
        <v>47</v>
      </c>
      <c r="E886" s="55" t="s">
        <v>692</v>
      </c>
      <c r="F886" s="56" t="s">
        <v>5557</v>
      </c>
      <c r="G886" s="56" t="s">
        <v>5558</v>
      </c>
      <c r="H886" s="56" t="s">
        <v>52</v>
      </c>
      <c r="I886" s="56" t="s">
        <v>5559</v>
      </c>
      <c r="J886" s="57" t="s">
        <v>52</v>
      </c>
      <c r="K886" s="58" t="s">
        <v>4936</v>
      </c>
      <c r="L886" s="3" t="str">
        <f>VLOOKUP(DataExtract[[#This Row],[Technician]],'Technician List'!$A:$B,2,FALSE)</f>
        <v>C M, Saravanan</v>
      </c>
      <c r="M886" s="59">
        <f>DATEVALUE(TEXT(DataExtract[[#This Row],[Completed Time]], "MM/DD/YYYY"))</f>
        <v>45694</v>
      </c>
      <c r="N886" s="60">
        <f t="shared" ca="1" si="14"/>
        <v>0.64360095814598062</v>
      </c>
      <c r="O886" s="60">
        <f ca="1">COUNTIFS(DataExtract[Technician],DataExtract[[#This Row],[Technician]], DataExtract[Random], "&lt;="&amp;DataExtract[[#This Row],[Random]])</f>
        <v>76</v>
      </c>
    </row>
    <row r="887" spans="1:15" ht="26.45">
      <c r="A887" s="51" t="s">
        <v>5560</v>
      </c>
      <c r="B887" s="52" t="s">
        <v>5561</v>
      </c>
      <c r="C887" s="53" t="s">
        <v>5562</v>
      </c>
      <c r="D887" s="54" t="s">
        <v>47</v>
      </c>
      <c r="E887" s="55" t="s">
        <v>1132</v>
      </c>
      <c r="F887" s="56" t="s">
        <v>5563</v>
      </c>
      <c r="G887" s="56" t="s">
        <v>5564</v>
      </c>
      <c r="H887" s="56" t="s">
        <v>52</v>
      </c>
      <c r="I887" s="56" t="s">
        <v>5565</v>
      </c>
      <c r="J887" s="57" t="s">
        <v>52</v>
      </c>
      <c r="K887" s="58" t="s">
        <v>5566</v>
      </c>
      <c r="L887" s="3" t="str">
        <f>VLOOKUP(DataExtract[[#This Row],[Technician]],'Technician List'!$A:$B,2,FALSE)</f>
        <v>Smith, Sean</v>
      </c>
      <c r="M887" s="59">
        <f>DATEVALUE(TEXT(DataExtract[[#This Row],[Completed Time]], "MM/DD/YYYY"))</f>
        <v>45694</v>
      </c>
      <c r="N887" s="60">
        <f t="shared" ca="1" si="14"/>
        <v>0.47709683362417865</v>
      </c>
      <c r="O887" s="60">
        <f ca="1">COUNTIFS(DataExtract[Technician],DataExtract[[#This Row],[Technician]], DataExtract[Random], "&lt;="&amp;DataExtract[[#This Row],[Random]])</f>
        <v>13</v>
      </c>
    </row>
    <row r="888" spans="1:15" ht="26.45">
      <c r="A888" s="51" t="s">
        <v>5567</v>
      </c>
      <c r="B888" s="52" t="s">
        <v>5568</v>
      </c>
      <c r="C888" s="53" t="s">
        <v>4640</v>
      </c>
      <c r="D888" s="54" t="s">
        <v>47</v>
      </c>
      <c r="E888" s="55" t="s">
        <v>1049</v>
      </c>
      <c r="F888" s="56" t="s">
        <v>5569</v>
      </c>
      <c r="G888" s="56" t="s">
        <v>83</v>
      </c>
      <c r="H888" s="56" t="s">
        <v>52</v>
      </c>
      <c r="I888" s="56" t="s">
        <v>5570</v>
      </c>
      <c r="J888" s="57" t="s">
        <v>52</v>
      </c>
      <c r="K888" s="58" t="s">
        <v>5571</v>
      </c>
      <c r="L888" s="3" t="str">
        <f>VLOOKUP(DataExtract[[#This Row],[Technician]],'Technician List'!$A:$B,2,FALSE)</f>
        <v>C M, Saravanan</v>
      </c>
      <c r="M888" s="59">
        <f>DATEVALUE(TEXT(DataExtract[[#This Row],[Completed Time]], "MM/DD/YYYY"))</f>
        <v>45694</v>
      </c>
      <c r="N888" s="60">
        <f t="shared" ca="1" si="14"/>
        <v>0.5540374956631402</v>
      </c>
      <c r="O888" s="60">
        <f ca="1">COUNTIFS(DataExtract[Technician],DataExtract[[#This Row],[Technician]], DataExtract[Random], "&lt;="&amp;DataExtract[[#This Row],[Random]])</f>
        <v>74</v>
      </c>
    </row>
    <row r="889" spans="1:15" ht="26.45">
      <c r="A889" s="51" t="s">
        <v>5572</v>
      </c>
      <c r="B889" s="52" t="s">
        <v>5573</v>
      </c>
      <c r="C889" s="53" t="s">
        <v>4640</v>
      </c>
      <c r="D889" s="54" t="s">
        <v>47</v>
      </c>
      <c r="E889" s="55" t="s">
        <v>1049</v>
      </c>
      <c r="F889" s="56" t="s">
        <v>4949</v>
      </c>
      <c r="G889" s="56" t="s">
        <v>5574</v>
      </c>
      <c r="H889" s="56" t="s">
        <v>52</v>
      </c>
      <c r="I889" s="56" t="s">
        <v>5575</v>
      </c>
      <c r="J889" s="57" t="s">
        <v>52</v>
      </c>
      <c r="K889" s="58" t="s">
        <v>4949</v>
      </c>
      <c r="L889" s="3" t="str">
        <f>VLOOKUP(DataExtract[[#This Row],[Technician]],'Technician List'!$A:$B,2,FALSE)</f>
        <v>C M, Saravanan</v>
      </c>
      <c r="M889" s="59">
        <f>DATEVALUE(TEXT(DataExtract[[#This Row],[Completed Time]], "MM/DD/YYYY"))</f>
        <v>45694</v>
      </c>
      <c r="N889" s="60">
        <f t="shared" ca="1" si="14"/>
        <v>0.3914571187678243</v>
      </c>
      <c r="O889" s="60">
        <f ca="1">COUNTIFS(DataExtract[Technician],DataExtract[[#This Row],[Technician]], DataExtract[Random], "&lt;="&amp;DataExtract[[#This Row],[Random]])</f>
        <v>45</v>
      </c>
    </row>
    <row r="890" spans="1:15" ht="26.45">
      <c r="A890" s="51" t="s">
        <v>5576</v>
      </c>
      <c r="B890" s="52" t="s">
        <v>5577</v>
      </c>
      <c r="C890" s="53" t="s">
        <v>5578</v>
      </c>
      <c r="D890" s="54" t="s">
        <v>47</v>
      </c>
      <c r="E890" s="55" t="s">
        <v>639</v>
      </c>
      <c r="F890" s="56" t="s">
        <v>5579</v>
      </c>
      <c r="G890" s="56" t="s">
        <v>5580</v>
      </c>
      <c r="H890" s="56" t="s">
        <v>52</v>
      </c>
      <c r="I890" s="56" t="s">
        <v>5581</v>
      </c>
      <c r="J890" s="57" t="s">
        <v>52</v>
      </c>
      <c r="K890" s="58" t="s">
        <v>5582</v>
      </c>
      <c r="L890" s="3" t="str">
        <f>VLOOKUP(DataExtract[[#This Row],[Technician]],'Technician List'!$A:$B,2,FALSE)</f>
        <v>Smith, Sean</v>
      </c>
      <c r="M890" s="59">
        <f>DATEVALUE(TEXT(DataExtract[[#This Row],[Completed Time]], "MM/DD/YYYY"))</f>
        <v>45694</v>
      </c>
      <c r="N890" s="60">
        <f t="shared" ca="1" si="14"/>
        <v>0.78217666398736452</v>
      </c>
      <c r="O890" s="60">
        <f ca="1">COUNTIFS(DataExtract[Technician],DataExtract[[#This Row],[Technician]], DataExtract[Random], "&lt;="&amp;DataExtract[[#This Row],[Random]])</f>
        <v>30</v>
      </c>
    </row>
    <row r="891" spans="1:15" ht="26.45">
      <c r="A891" s="51" t="s">
        <v>5583</v>
      </c>
      <c r="B891" s="52" t="s">
        <v>5584</v>
      </c>
      <c r="C891" s="53" t="s">
        <v>5585</v>
      </c>
      <c r="D891" s="54" t="s">
        <v>47</v>
      </c>
      <c r="E891" s="55" t="s">
        <v>692</v>
      </c>
      <c r="F891" s="56" t="s">
        <v>5586</v>
      </c>
      <c r="G891" s="56" t="s">
        <v>5587</v>
      </c>
      <c r="H891" s="56" t="s">
        <v>52</v>
      </c>
      <c r="I891" s="56" t="s">
        <v>5588</v>
      </c>
      <c r="J891" s="57" t="s">
        <v>52</v>
      </c>
      <c r="K891" s="58" t="s">
        <v>5589</v>
      </c>
      <c r="L891" s="3" t="str">
        <f>VLOOKUP(DataExtract[[#This Row],[Technician]],'Technician List'!$A:$B,2,FALSE)</f>
        <v>C M, Saravanan</v>
      </c>
      <c r="M891" s="59">
        <f>DATEVALUE(TEXT(DataExtract[[#This Row],[Completed Time]], "MM/DD/YYYY"))</f>
        <v>45693</v>
      </c>
      <c r="N891" s="60">
        <f t="shared" ca="1" si="14"/>
        <v>0.64865597708117562</v>
      </c>
      <c r="O891" s="60">
        <f ca="1">COUNTIFS(DataExtract[Technician],DataExtract[[#This Row],[Technician]], DataExtract[Random], "&lt;="&amp;DataExtract[[#This Row],[Random]])</f>
        <v>78</v>
      </c>
    </row>
    <row r="892" spans="1:15" ht="26.45">
      <c r="A892" s="51" t="s">
        <v>5590</v>
      </c>
      <c r="B892" s="52" t="s">
        <v>5591</v>
      </c>
      <c r="C892" s="53" t="s">
        <v>1697</v>
      </c>
      <c r="D892" s="54" t="s">
        <v>47</v>
      </c>
      <c r="E892" s="55" t="s">
        <v>2178</v>
      </c>
      <c r="F892" s="56" t="s">
        <v>4558</v>
      </c>
      <c r="G892" s="56" t="s">
        <v>5592</v>
      </c>
      <c r="H892" s="56" t="s">
        <v>52</v>
      </c>
      <c r="I892" s="56" t="s">
        <v>5593</v>
      </c>
      <c r="J892" s="57" t="s">
        <v>52</v>
      </c>
      <c r="K892" s="58" t="s">
        <v>5594</v>
      </c>
      <c r="L892" s="3" t="str">
        <f>VLOOKUP(DataExtract[[#This Row],[Technician]],'Technician List'!$A:$B,2,FALSE)</f>
        <v>C M, Saravanan</v>
      </c>
      <c r="M892" s="59">
        <f>DATEVALUE(TEXT(DataExtract[[#This Row],[Completed Time]], "MM/DD/YYYY"))</f>
        <v>45693</v>
      </c>
      <c r="N892" s="60">
        <f t="shared" ca="1" si="14"/>
        <v>0.45776327319469556</v>
      </c>
      <c r="O892" s="60">
        <f ca="1">COUNTIFS(DataExtract[Technician],DataExtract[[#This Row],[Technician]], DataExtract[Random], "&lt;="&amp;DataExtract[[#This Row],[Random]])</f>
        <v>50</v>
      </c>
    </row>
    <row r="893" spans="1:15" ht="26.45">
      <c r="A893" s="51" t="s">
        <v>4319</v>
      </c>
      <c r="B893" s="52" t="s">
        <v>5595</v>
      </c>
      <c r="C893" s="53" t="s">
        <v>4890</v>
      </c>
      <c r="D893" s="54" t="s">
        <v>321</v>
      </c>
      <c r="E893" s="55" t="s">
        <v>2719</v>
      </c>
      <c r="F893" s="56" t="s">
        <v>5596</v>
      </c>
      <c r="G893" s="56" t="s">
        <v>5597</v>
      </c>
      <c r="H893" s="56" t="s">
        <v>52</v>
      </c>
      <c r="I893" s="56" t="s">
        <v>5598</v>
      </c>
      <c r="J893" s="57" t="s">
        <v>52</v>
      </c>
      <c r="K893" s="58" t="s">
        <v>5599</v>
      </c>
      <c r="L893" s="3" t="str">
        <f>VLOOKUP(DataExtract[[#This Row],[Technician]],'Technician List'!$A:$B,2,FALSE)</f>
        <v>Paul, Kimberly</v>
      </c>
      <c r="M893" s="59">
        <f>DATEVALUE(TEXT(DataExtract[[#This Row],[Completed Time]], "MM/DD/YYYY"))</f>
        <v>45694</v>
      </c>
      <c r="N893" s="60">
        <f t="shared" ca="1" si="14"/>
        <v>0.34546382678016074</v>
      </c>
      <c r="O893" s="60">
        <f ca="1">COUNTIFS(DataExtract[Technician],DataExtract[[#This Row],[Technician]], DataExtract[Random], "&lt;="&amp;DataExtract[[#This Row],[Random]])</f>
        <v>8</v>
      </c>
    </row>
    <row r="894" spans="1:15" ht="26.45">
      <c r="A894" s="51" t="s">
        <v>5600</v>
      </c>
      <c r="B894" s="52" t="s">
        <v>5601</v>
      </c>
      <c r="C894" s="53" t="s">
        <v>5602</v>
      </c>
      <c r="D894" s="54" t="s">
        <v>47</v>
      </c>
      <c r="E894" s="55" t="s">
        <v>406</v>
      </c>
      <c r="F894" s="56" t="s">
        <v>5603</v>
      </c>
      <c r="G894" s="56" t="s">
        <v>5604</v>
      </c>
      <c r="H894" s="56" t="s">
        <v>52</v>
      </c>
      <c r="I894" s="56" t="s">
        <v>5605</v>
      </c>
      <c r="J894" s="57" t="s">
        <v>52</v>
      </c>
      <c r="K894" s="58" t="s">
        <v>5606</v>
      </c>
      <c r="L894" s="3" t="str">
        <f>VLOOKUP(DataExtract[[#This Row],[Technician]],'Technician List'!$A:$B,2,FALSE)</f>
        <v>Baldwin, Sharon</v>
      </c>
      <c r="M894" s="59">
        <f>DATEVALUE(TEXT(DataExtract[[#This Row],[Completed Time]], "MM/DD/YYYY"))</f>
        <v>45693</v>
      </c>
      <c r="N894" s="60">
        <f t="shared" ca="1" si="14"/>
        <v>0.94409475681006472</v>
      </c>
      <c r="O894" s="60">
        <f ca="1">COUNTIFS(DataExtract[Technician],DataExtract[[#This Row],[Technician]], DataExtract[Random], "&lt;="&amp;DataExtract[[#This Row],[Random]])</f>
        <v>107</v>
      </c>
    </row>
    <row r="895" spans="1:15" ht="26.45">
      <c r="A895" s="51" t="s">
        <v>5607</v>
      </c>
      <c r="B895" s="52" t="s">
        <v>5608</v>
      </c>
      <c r="C895" s="53" t="s">
        <v>5609</v>
      </c>
      <c r="D895" s="54" t="s">
        <v>47</v>
      </c>
      <c r="E895" s="55" t="s">
        <v>1117</v>
      </c>
      <c r="F895" s="56" t="s">
        <v>5610</v>
      </c>
      <c r="G895" s="56" t="s">
        <v>5611</v>
      </c>
      <c r="H895" s="56" t="s">
        <v>52</v>
      </c>
      <c r="I895" s="56" t="s">
        <v>5612</v>
      </c>
      <c r="J895" s="57" t="s">
        <v>52</v>
      </c>
      <c r="K895" s="58" t="s">
        <v>5613</v>
      </c>
      <c r="L895" s="3" t="str">
        <f>VLOOKUP(DataExtract[[#This Row],[Technician]],'Technician List'!$A:$B,2,FALSE)</f>
        <v>C M, Saravanan</v>
      </c>
      <c r="M895" s="59">
        <f>DATEVALUE(TEXT(DataExtract[[#This Row],[Completed Time]], "MM/DD/YYYY"))</f>
        <v>45694</v>
      </c>
      <c r="N895" s="60">
        <f t="shared" ca="1" si="14"/>
        <v>0.3774166382469305</v>
      </c>
      <c r="O895" s="60">
        <f ca="1">COUNTIFS(DataExtract[Technician],DataExtract[[#This Row],[Technician]], DataExtract[Random], "&lt;="&amp;DataExtract[[#This Row],[Random]])</f>
        <v>23</v>
      </c>
    </row>
    <row r="896" spans="1:15" ht="26.45">
      <c r="A896" s="51" t="s">
        <v>5614</v>
      </c>
      <c r="B896" s="52" t="s">
        <v>5615</v>
      </c>
      <c r="C896" s="53" t="s">
        <v>5616</v>
      </c>
      <c r="D896" s="54" t="s">
        <v>47</v>
      </c>
      <c r="E896" s="55" t="s">
        <v>1291</v>
      </c>
      <c r="F896" s="56" t="s">
        <v>5617</v>
      </c>
      <c r="G896" s="56" t="s">
        <v>5618</v>
      </c>
      <c r="H896" s="56" t="s">
        <v>52</v>
      </c>
      <c r="I896" s="56" t="s">
        <v>5619</v>
      </c>
      <c r="J896" s="57" t="s">
        <v>52</v>
      </c>
      <c r="K896" s="58" t="s">
        <v>5620</v>
      </c>
      <c r="L896" s="3" t="str">
        <f>VLOOKUP(DataExtract[[#This Row],[Technician]],'Technician List'!$A:$B,2,FALSE)</f>
        <v>C M, Saravanan</v>
      </c>
      <c r="M896" s="59">
        <f>DATEVALUE(TEXT(DataExtract[[#This Row],[Completed Time]], "MM/DD/YYYY"))</f>
        <v>45694</v>
      </c>
      <c r="N896" s="60">
        <f t="shared" ca="1" si="14"/>
        <v>0.22203845861529736</v>
      </c>
      <c r="O896" s="60">
        <f ca="1">COUNTIFS(DataExtract[Technician],DataExtract[[#This Row],[Technician]], DataExtract[Random], "&lt;="&amp;DataExtract[[#This Row],[Random]])</f>
        <v>24</v>
      </c>
    </row>
    <row r="897" spans="1:15" ht="26.45">
      <c r="A897" s="51" t="s">
        <v>5621</v>
      </c>
      <c r="B897" s="52" t="s">
        <v>5622</v>
      </c>
      <c r="C897" s="53" t="s">
        <v>1460</v>
      </c>
      <c r="D897" s="54" t="s">
        <v>47</v>
      </c>
      <c r="E897" s="55" t="s">
        <v>2178</v>
      </c>
      <c r="F897" s="56" t="s">
        <v>5623</v>
      </c>
      <c r="G897" s="56" t="s">
        <v>5624</v>
      </c>
      <c r="H897" s="56" t="s">
        <v>52</v>
      </c>
      <c r="I897" s="56" t="s">
        <v>5625</v>
      </c>
      <c r="J897" s="57" t="s">
        <v>52</v>
      </c>
      <c r="K897" s="58" t="s">
        <v>5626</v>
      </c>
      <c r="L897" s="3" t="str">
        <f>VLOOKUP(DataExtract[[#This Row],[Technician]],'Technician List'!$A:$B,2,FALSE)</f>
        <v>C M, Saravanan</v>
      </c>
      <c r="M897" s="59">
        <f>DATEVALUE(TEXT(DataExtract[[#This Row],[Completed Time]], "MM/DD/YYYY"))</f>
        <v>45694</v>
      </c>
      <c r="N897" s="60">
        <f t="shared" ca="1" si="14"/>
        <v>0.85919540251811111</v>
      </c>
      <c r="O897" s="60">
        <f ca="1">COUNTIFS(DataExtract[Technician],DataExtract[[#This Row],[Technician]], DataExtract[Random], "&lt;="&amp;DataExtract[[#This Row],[Random]])</f>
        <v>84</v>
      </c>
    </row>
    <row r="898" spans="1:15" ht="26.45">
      <c r="A898" s="51" t="s">
        <v>5627</v>
      </c>
      <c r="B898" s="52" t="s">
        <v>5628</v>
      </c>
      <c r="C898" s="53" t="s">
        <v>4517</v>
      </c>
      <c r="D898" s="54" t="s">
        <v>57</v>
      </c>
      <c r="E898" s="55" t="s">
        <v>708</v>
      </c>
      <c r="F898" s="56" t="s">
        <v>5629</v>
      </c>
      <c r="G898" s="56" t="s">
        <v>5630</v>
      </c>
      <c r="H898" s="56" t="s">
        <v>52</v>
      </c>
      <c r="I898" s="56" t="s">
        <v>5631</v>
      </c>
      <c r="J898" s="57" t="s">
        <v>52</v>
      </c>
      <c r="K898" s="58" t="s">
        <v>5632</v>
      </c>
      <c r="L898" s="3" t="str">
        <f>VLOOKUP(DataExtract[[#This Row],[Technician]],'Technician List'!$A:$B,2,FALSE)</f>
        <v>Smith, Sean</v>
      </c>
      <c r="M898" s="59">
        <f>DATEVALUE(TEXT(DataExtract[[#This Row],[Completed Time]], "MM/DD/YYYY"))</f>
        <v>45698</v>
      </c>
      <c r="N898" s="60">
        <f t="shared" ca="1" si="14"/>
        <v>0.80682035991873413</v>
      </c>
      <c r="O898" s="60">
        <f ca="1">COUNTIFS(DataExtract[Technician],DataExtract[[#This Row],[Technician]], DataExtract[Random], "&lt;="&amp;DataExtract[[#This Row],[Random]])</f>
        <v>37</v>
      </c>
    </row>
    <row r="899" spans="1:15" ht="26.45">
      <c r="A899" s="51" t="s">
        <v>5633</v>
      </c>
      <c r="B899" s="52" t="s">
        <v>5634</v>
      </c>
      <c r="C899" s="53" t="s">
        <v>5635</v>
      </c>
      <c r="D899" s="54" t="s">
        <v>47</v>
      </c>
      <c r="E899" s="55" t="s">
        <v>684</v>
      </c>
      <c r="F899" s="56" t="s">
        <v>5636</v>
      </c>
      <c r="G899" s="56" t="s">
        <v>5637</v>
      </c>
      <c r="H899" s="56" t="s">
        <v>52</v>
      </c>
      <c r="I899" s="56" t="s">
        <v>5638</v>
      </c>
      <c r="J899" s="57" t="s">
        <v>52</v>
      </c>
      <c r="K899" s="58" t="s">
        <v>5639</v>
      </c>
      <c r="L899" s="3" t="str">
        <f>VLOOKUP(DataExtract[[#This Row],[Technician]],'Technician List'!$A:$B,2,FALSE)</f>
        <v>C M, Saravanan</v>
      </c>
      <c r="M899" s="59">
        <f>DATEVALUE(TEXT(DataExtract[[#This Row],[Completed Time]], "MM/DD/YYYY"))</f>
        <v>45694</v>
      </c>
      <c r="N899" s="60">
        <f t="shared" ref="N899:N962" ca="1" si="15">RAND()</f>
        <v>0.32672747789458445</v>
      </c>
      <c r="O899" s="60">
        <f ca="1">COUNTIFS(DataExtract[Technician],DataExtract[[#This Row],[Technician]], DataExtract[Random], "&lt;="&amp;DataExtract[[#This Row],[Random]])</f>
        <v>16</v>
      </c>
    </row>
    <row r="900" spans="1:15" ht="26.45">
      <c r="A900" s="51" t="s">
        <v>5185</v>
      </c>
      <c r="B900" s="52" t="s">
        <v>5640</v>
      </c>
      <c r="C900" s="53" t="s">
        <v>1150</v>
      </c>
      <c r="D900" s="54" t="s">
        <v>47</v>
      </c>
      <c r="E900" s="55" t="s">
        <v>1150</v>
      </c>
      <c r="F900" s="56" t="s">
        <v>5641</v>
      </c>
      <c r="G900" s="56" t="s">
        <v>5642</v>
      </c>
      <c r="H900" s="56" t="s">
        <v>52</v>
      </c>
      <c r="I900" s="56" t="s">
        <v>5643</v>
      </c>
      <c r="J900" s="57" t="s">
        <v>52</v>
      </c>
      <c r="K900" s="58" t="s">
        <v>5644</v>
      </c>
      <c r="L900" s="3" t="str">
        <f>VLOOKUP(DataExtract[[#This Row],[Technician]],'Technician List'!$A:$B,2,FALSE)</f>
        <v>C M, Saravanan</v>
      </c>
      <c r="M900" s="59">
        <f>DATEVALUE(TEXT(DataExtract[[#This Row],[Completed Time]], "MM/DD/YYYY"))</f>
        <v>45694</v>
      </c>
      <c r="N900" s="60">
        <f t="shared" ca="1" si="15"/>
        <v>0.52437496709727704</v>
      </c>
      <c r="O900" s="60">
        <f ca="1">COUNTIFS(DataExtract[Technician],DataExtract[[#This Row],[Technician]], DataExtract[Random], "&lt;="&amp;DataExtract[[#This Row],[Random]])</f>
        <v>52</v>
      </c>
    </row>
    <row r="901" spans="1:15" ht="26.45">
      <c r="A901" s="51" t="s">
        <v>5645</v>
      </c>
      <c r="B901" s="52" t="s">
        <v>5646</v>
      </c>
      <c r="C901" s="53" t="s">
        <v>5647</v>
      </c>
      <c r="D901" s="54" t="s">
        <v>47</v>
      </c>
      <c r="E901" s="55" t="s">
        <v>1291</v>
      </c>
      <c r="F901" s="56" t="s">
        <v>5648</v>
      </c>
      <c r="G901" s="56" t="s">
        <v>4724</v>
      </c>
      <c r="H901" s="56" t="s">
        <v>52</v>
      </c>
      <c r="I901" s="56" t="s">
        <v>5028</v>
      </c>
      <c r="J901" s="57" t="s">
        <v>52</v>
      </c>
      <c r="K901" s="58" t="s">
        <v>5649</v>
      </c>
      <c r="L901" s="3" t="str">
        <f>VLOOKUP(DataExtract[[#This Row],[Technician]],'Technician List'!$A:$B,2,FALSE)</f>
        <v>C M, Saravanan</v>
      </c>
      <c r="M901" s="59">
        <f>DATEVALUE(TEXT(DataExtract[[#This Row],[Completed Time]], "MM/DD/YYYY"))</f>
        <v>45693</v>
      </c>
      <c r="N901" s="60">
        <f t="shared" ca="1" si="15"/>
        <v>0.37036472505012297</v>
      </c>
      <c r="O901" s="60">
        <f ca="1">COUNTIFS(DataExtract[Technician],DataExtract[[#This Row],[Technician]], DataExtract[Random], "&lt;="&amp;DataExtract[[#This Row],[Random]])</f>
        <v>48</v>
      </c>
    </row>
    <row r="902" spans="1:15" ht="26.45">
      <c r="A902" s="51" t="s">
        <v>5650</v>
      </c>
      <c r="B902" s="52" t="s">
        <v>5651</v>
      </c>
      <c r="C902" s="53" t="s">
        <v>5652</v>
      </c>
      <c r="D902" s="54" t="s">
        <v>47</v>
      </c>
      <c r="E902" s="55" t="s">
        <v>391</v>
      </c>
      <c r="F902" s="56" t="s">
        <v>5653</v>
      </c>
      <c r="G902" s="56" t="s">
        <v>5654</v>
      </c>
      <c r="H902" s="56" t="s">
        <v>52</v>
      </c>
      <c r="I902" s="56" t="s">
        <v>5655</v>
      </c>
      <c r="J902" s="57" t="s">
        <v>52</v>
      </c>
      <c r="K902" s="58" t="s">
        <v>4418</v>
      </c>
      <c r="L902" s="3" t="str">
        <f>VLOOKUP(DataExtract[[#This Row],[Technician]],'Technician List'!$A:$B,2,FALSE)</f>
        <v>Sanjuan, Sonja</v>
      </c>
      <c r="M902" s="59">
        <f>DATEVALUE(TEXT(DataExtract[[#This Row],[Completed Time]], "MM/DD/YYYY"))</f>
        <v>45693</v>
      </c>
      <c r="N902" s="60">
        <f t="shared" ca="1" si="15"/>
        <v>0.42304782852658895</v>
      </c>
      <c r="O902" s="60">
        <f ca="1">COUNTIFS(DataExtract[Technician],DataExtract[[#This Row],[Technician]], DataExtract[Random], "&lt;="&amp;DataExtract[[#This Row],[Random]])</f>
        <v>57</v>
      </c>
    </row>
    <row r="903" spans="1:15" ht="39.6">
      <c r="A903" s="51" t="s">
        <v>5656</v>
      </c>
      <c r="B903" s="52" t="s">
        <v>5657</v>
      </c>
      <c r="C903" s="53" t="s">
        <v>5658</v>
      </c>
      <c r="D903" s="54" t="s">
        <v>57</v>
      </c>
      <c r="E903" s="55" t="s">
        <v>1132</v>
      </c>
      <c r="F903" s="56" t="s">
        <v>4174</v>
      </c>
      <c r="G903" s="56" t="s">
        <v>5659</v>
      </c>
      <c r="H903" s="56" t="s">
        <v>52</v>
      </c>
      <c r="I903" s="56" t="s">
        <v>5660</v>
      </c>
      <c r="J903" s="57" t="s">
        <v>52</v>
      </c>
      <c r="K903" s="58" t="s">
        <v>5661</v>
      </c>
      <c r="L903" s="3" t="str">
        <f>VLOOKUP(DataExtract[[#This Row],[Technician]],'Technician List'!$A:$B,2,FALSE)</f>
        <v>Smith, Sean</v>
      </c>
      <c r="M903" s="59">
        <f>DATEVALUE(TEXT(DataExtract[[#This Row],[Completed Time]], "MM/DD/YYYY"))</f>
        <v>45700</v>
      </c>
      <c r="N903" s="60">
        <f t="shared" ca="1" si="15"/>
        <v>0.2421564677153657</v>
      </c>
      <c r="O903" s="60">
        <f ca="1">COUNTIFS(DataExtract[Technician],DataExtract[[#This Row],[Technician]], DataExtract[Random], "&lt;="&amp;DataExtract[[#This Row],[Random]])</f>
        <v>8</v>
      </c>
    </row>
    <row r="904" spans="1:15" ht="26.45">
      <c r="A904" s="51" t="s">
        <v>5662</v>
      </c>
      <c r="B904" s="52" t="s">
        <v>5663</v>
      </c>
      <c r="C904" s="53" t="s">
        <v>5664</v>
      </c>
      <c r="D904" s="54" t="s">
        <v>47</v>
      </c>
      <c r="E904" s="55" t="s">
        <v>700</v>
      </c>
      <c r="F904" s="56" t="s">
        <v>5665</v>
      </c>
      <c r="G904" s="56" t="s">
        <v>5666</v>
      </c>
      <c r="H904" s="56" t="s">
        <v>52</v>
      </c>
      <c r="I904" s="56" t="s">
        <v>158</v>
      </c>
      <c r="J904" s="57" t="s">
        <v>52</v>
      </c>
      <c r="K904" s="58" t="s">
        <v>743</v>
      </c>
      <c r="L904" s="3" t="str">
        <f>VLOOKUP(DataExtract[[#This Row],[Technician]],'Technician List'!$A:$B,2,FALSE)</f>
        <v>C M, Saravanan</v>
      </c>
      <c r="M904" s="59">
        <f>DATEVALUE(TEXT(DataExtract[[#This Row],[Completed Time]], "MM/DD/YYYY"))</f>
        <v>45694</v>
      </c>
      <c r="N904" s="60">
        <f t="shared" ca="1" si="15"/>
        <v>4.8393870256488336E-2</v>
      </c>
      <c r="O904" s="60">
        <f ca="1">COUNTIFS(DataExtract[Technician],DataExtract[[#This Row],[Technician]], DataExtract[Random], "&lt;="&amp;DataExtract[[#This Row],[Random]])</f>
        <v>6</v>
      </c>
    </row>
    <row r="905" spans="1:15" ht="26.45">
      <c r="A905" s="51" t="s">
        <v>5667</v>
      </c>
      <c r="B905" s="52" t="s">
        <v>5668</v>
      </c>
      <c r="C905" s="53" t="s">
        <v>5669</v>
      </c>
      <c r="D905" s="54" t="s">
        <v>47</v>
      </c>
      <c r="E905" s="55" t="s">
        <v>4670</v>
      </c>
      <c r="F905" s="56" t="s">
        <v>5670</v>
      </c>
      <c r="G905" s="56" t="s">
        <v>5671</v>
      </c>
      <c r="H905" s="56" t="s">
        <v>52</v>
      </c>
      <c r="I905" s="56" t="s">
        <v>5672</v>
      </c>
      <c r="J905" s="57" t="s">
        <v>52</v>
      </c>
      <c r="K905" s="58" t="s">
        <v>5673</v>
      </c>
      <c r="L905" s="3" t="str">
        <f>VLOOKUP(DataExtract[[#This Row],[Technician]],'Technician List'!$A:$B,2,FALSE)</f>
        <v>C M, Saravanan</v>
      </c>
      <c r="M905" s="59">
        <f>DATEVALUE(TEXT(DataExtract[[#This Row],[Completed Time]], "MM/DD/YYYY"))</f>
        <v>45694</v>
      </c>
      <c r="N905" s="60">
        <f t="shared" ca="1" si="15"/>
        <v>0.87377852384675381</v>
      </c>
      <c r="O905" s="60">
        <f ca="1">COUNTIFS(DataExtract[Technician],DataExtract[[#This Row],[Technician]], DataExtract[Random], "&lt;="&amp;DataExtract[[#This Row],[Random]])</f>
        <v>36</v>
      </c>
    </row>
    <row r="906" spans="1:15" ht="26.45">
      <c r="A906" s="51" t="s">
        <v>5674</v>
      </c>
      <c r="B906" s="52" t="s">
        <v>5675</v>
      </c>
      <c r="C906" s="53" t="s">
        <v>5676</v>
      </c>
      <c r="D906" s="54" t="s">
        <v>47</v>
      </c>
      <c r="E906" s="55" t="s">
        <v>547</v>
      </c>
      <c r="F906" s="56" t="s">
        <v>2722</v>
      </c>
      <c r="G906" s="56" t="s">
        <v>5677</v>
      </c>
      <c r="H906" s="56" t="s">
        <v>52</v>
      </c>
      <c r="I906" s="56" t="s">
        <v>5678</v>
      </c>
      <c r="J906" s="57" t="s">
        <v>52</v>
      </c>
      <c r="K906" s="58" t="s">
        <v>5679</v>
      </c>
      <c r="L906" s="3" t="str">
        <f>VLOOKUP(DataExtract[[#This Row],[Technician]],'Technician List'!$A:$B,2,FALSE)</f>
        <v>Sanjuan, Sonja</v>
      </c>
      <c r="M906" s="59">
        <f>DATEVALUE(TEXT(DataExtract[[#This Row],[Completed Time]], "MM/DD/YYYY"))</f>
        <v>45693</v>
      </c>
      <c r="N906" s="60">
        <f t="shared" ca="1" si="15"/>
        <v>0.43146770649125366</v>
      </c>
      <c r="O906" s="60">
        <f ca="1">COUNTIFS(DataExtract[Technician],DataExtract[[#This Row],[Technician]], DataExtract[Random], "&lt;="&amp;DataExtract[[#This Row],[Random]])</f>
        <v>30</v>
      </c>
    </row>
    <row r="907" spans="1:15" ht="26.45">
      <c r="A907" s="51" t="s">
        <v>5680</v>
      </c>
      <c r="B907" s="52" t="s">
        <v>5681</v>
      </c>
      <c r="C907" s="53" t="s">
        <v>398</v>
      </c>
      <c r="D907" s="54" t="s">
        <v>47</v>
      </c>
      <c r="E907" s="55" t="s">
        <v>1511</v>
      </c>
      <c r="F907" s="56" t="s">
        <v>5682</v>
      </c>
      <c r="G907" s="56" t="s">
        <v>5683</v>
      </c>
      <c r="H907" s="56" t="s">
        <v>52</v>
      </c>
      <c r="I907" s="56" t="s">
        <v>5684</v>
      </c>
      <c r="J907" s="57" t="s">
        <v>52</v>
      </c>
      <c r="K907" s="58" t="s">
        <v>5685</v>
      </c>
      <c r="L907" s="3" t="str">
        <f>VLOOKUP(DataExtract[[#This Row],[Technician]],'Technician List'!$A:$B,2,FALSE)</f>
        <v>C M, Saravanan</v>
      </c>
      <c r="M907" s="59">
        <f>DATEVALUE(TEXT(DataExtract[[#This Row],[Completed Time]], "MM/DD/YYYY"))</f>
        <v>45694</v>
      </c>
      <c r="N907" s="60">
        <f t="shared" ca="1" si="15"/>
        <v>0.99894761447375235</v>
      </c>
      <c r="O907" s="60">
        <f ca="1">COUNTIFS(DataExtract[Technician],DataExtract[[#This Row],[Technician]], DataExtract[Random], "&lt;="&amp;DataExtract[[#This Row],[Random]])</f>
        <v>134</v>
      </c>
    </row>
    <row r="908" spans="1:15" ht="26.45">
      <c r="A908" s="51" t="s">
        <v>5686</v>
      </c>
      <c r="B908" s="52" t="s">
        <v>5687</v>
      </c>
      <c r="C908" s="53" t="s">
        <v>5688</v>
      </c>
      <c r="D908" s="54" t="s">
        <v>47</v>
      </c>
      <c r="E908" s="55" t="s">
        <v>1837</v>
      </c>
      <c r="F908" s="56" t="s">
        <v>1721</v>
      </c>
      <c r="G908" s="56" t="s">
        <v>5689</v>
      </c>
      <c r="H908" s="56" t="s">
        <v>52</v>
      </c>
      <c r="I908" s="56" t="s">
        <v>5690</v>
      </c>
      <c r="J908" s="57" t="s">
        <v>52</v>
      </c>
      <c r="K908" s="58" t="s">
        <v>5617</v>
      </c>
      <c r="L908" s="3" t="str">
        <f>VLOOKUP(DataExtract[[#This Row],[Technician]],'Technician List'!$A:$B,2,FALSE)</f>
        <v>Sinha, Mahesh</v>
      </c>
      <c r="M908" s="59">
        <f>DATEVALUE(TEXT(DataExtract[[#This Row],[Completed Time]], "MM/DD/YYYY"))</f>
        <v>45694</v>
      </c>
      <c r="N908" s="60">
        <f t="shared" ca="1" si="15"/>
        <v>0.67761912511280875</v>
      </c>
      <c r="O908" s="60">
        <f ca="1">COUNTIFS(DataExtract[Technician],DataExtract[[#This Row],[Technician]], DataExtract[Random], "&lt;="&amp;DataExtract[[#This Row],[Random]])</f>
        <v>36</v>
      </c>
    </row>
    <row r="909" spans="1:15" ht="26.45">
      <c r="A909" s="51" t="s">
        <v>5691</v>
      </c>
      <c r="B909" s="52" t="s">
        <v>5692</v>
      </c>
      <c r="C909" s="53" t="s">
        <v>700</v>
      </c>
      <c r="D909" s="54" t="s">
        <v>47</v>
      </c>
      <c r="E909" s="55" t="s">
        <v>700</v>
      </c>
      <c r="F909" s="56" t="s">
        <v>5308</v>
      </c>
      <c r="G909" s="56" t="s">
        <v>3011</v>
      </c>
      <c r="H909" s="56" t="s">
        <v>52</v>
      </c>
      <c r="I909" s="56" t="s">
        <v>5693</v>
      </c>
      <c r="J909" s="57" t="s">
        <v>52</v>
      </c>
      <c r="K909" s="58" t="s">
        <v>5694</v>
      </c>
      <c r="L909" s="3" t="str">
        <f>VLOOKUP(DataExtract[[#This Row],[Technician]],'Technician List'!$A:$B,2,FALSE)</f>
        <v>C M, Saravanan</v>
      </c>
      <c r="M909" s="59">
        <f>DATEVALUE(TEXT(DataExtract[[#This Row],[Completed Time]], "MM/DD/YYYY"))</f>
        <v>45693</v>
      </c>
      <c r="N909" s="60">
        <f t="shared" ca="1" si="15"/>
        <v>0.30510690014445563</v>
      </c>
      <c r="O909" s="60">
        <f ca="1">COUNTIFS(DataExtract[Technician],DataExtract[[#This Row],[Technician]], DataExtract[Random], "&lt;="&amp;DataExtract[[#This Row],[Random]])</f>
        <v>33</v>
      </c>
    </row>
    <row r="910" spans="1:15" ht="26.45">
      <c r="A910" s="51" t="s">
        <v>5695</v>
      </c>
      <c r="B910" s="52" t="s">
        <v>5696</v>
      </c>
      <c r="C910" s="53" t="s">
        <v>5697</v>
      </c>
      <c r="D910" s="54" t="s">
        <v>47</v>
      </c>
      <c r="E910" s="55" t="s">
        <v>2121</v>
      </c>
      <c r="F910" s="56" t="s">
        <v>5090</v>
      </c>
      <c r="G910" s="56" t="s">
        <v>5698</v>
      </c>
      <c r="H910" s="56" t="s">
        <v>52</v>
      </c>
      <c r="I910" s="56" t="s">
        <v>5699</v>
      </c>
      <c r="J910" s="57" t="s">
        <v>52</v>
      </c>
      <c r="K910" s="58" t="s">
        <v>5700</v>
      </c>
      <c r="L910" s="3" t="str">
        <f>VLOOKUP(DataExtract[[#This Row],[Technician]],'Technician List'!$A:$B,2,FALSE)</f>
        <v>C M, Saravanan</v>
      </c>
      <c r="M910" s="59">
        <f>DATEVALUE(TEXT(DataExtract[[#This Row],[Completed Time]], "MM/DD/YYYY"))</f>
        <v>45693</v>
      </c>
      <c r="N910" s="60">
        <f t="shared" ca="1" si="15"/>
        <v>0.16097714145451714</v>
      </c>
      <c r="O910" s="60">
        <f ca="1">COUNTIFS(DataExtract[Technician],DataExtract[[#This Row],[Technician]], DataExtract[Random], "&lt;="&amp;DataExtract[[#This Row],[Random]])</f>
        <v>14</v>
      </c>
    </row>
    <row r="911" spans="1:15" ht="26.45">
      <c r="A911" s="51" t="s">
        <v>5701</v>
      </c>
      <c r="B911" s="52" t="s">
        <v>5702</v>
      </c>
      <c r="C911" s="53" t="s">
        <v>5703</v>
      </c>
      <c r="D911" s="54" t="s">
        <v>47</v>
      </c>
      <c r="E911" s="55" t="s">
        <v>48</v>
      </c>
      <c r="F911" s="56" t="s">
        <v>5704</v>
      </c>
      <c r="G911" s="56" t="s">
        <v>5705</v>
      </c>
      <c r="H911" s="56" t="s">
        <v>52</v>
      </c>
      <c r="I911" s="56" t="s">
        <v>5706</v>
      </c>
      <c r="J911" s="57" t="s">
        <v>52</v>
      </c>
      <c r="K911" s="58" t="s">
        <v>5707</v>
      </c>
      <c r="L911" s="3" t="str">
        <f>VLOOKUP(DataExtract[[#This Row],[Technician]],'Technician List'!$A:$B,2,FALSE)</f>
        <v>C M, Saravanan</v>
      </c>
      <c r="M911" s="59">
        <f>DATEVALUE(TEXT(DataExtract[[#This Row],[Completed Time]], "MM/DD/YYYY"))</f>
        <v>45693</v>
      </c>
      <c r="N911" s="60">
        <f t="shared" ca="1" si="15"/>
        <v>1.1679782945506867E-2</v>
      </c>
      <c r="O911" s="60">
        <f ca="1">COUNTIFS(DataExtract[Technician],DataExtract[[#This Row],[Technician]], DataExtract[Random], "&lt;="&amp;DataExtract[[#This Row],[Random]])</f>
        <v>4</v>
      </c>
    </row>
    <row r="912" spans="1:15" ht="26.45">
      <c r="A912" s="51" t="s">
        <v>5708</v>
      </c>
      <c r="B912" s="52" t="s">
        <v>5709</v>
      </c>
      <c r="C912" s="53" t="s">
        <v>4110</v>
      </c>
      <c r="D912" s="54" t="s">
        <v>47</v>
      </c>
      <c r="E912" s="55" t="s">
        <v>692</v>
      </c>
      <c r="F912" s="56" t="s">
        <v>4603</v>
      </c>
      <c r="G912" s="56" t="s">
        <v>5569</v>
      </c>
      <c r="H912" s="56" t="s">
        <v>52</v>
      </c>
      <c r="I912" s="56" t="s">
        <v>5710</v>
      </c>
      <c r="J912" s="57" t="s">
        <v>52</v>
      </c>
      <c r="K912" s="58" t="s">
        <v>5015</v>
      </c>
      <c r="L912" s="3" t="str">
        <f>VLOOKUP(DataExtract[[#This Row],[Technician]],'Technician List'!$A:$B,2,FALSE)</f>
        <v>C M, Saravanan</v>
      </c>
      <c r="M912" s="59">
        <f>DATEVALUE(TEXT(DataExtract[[#This Row],[Completed Time]], "MM/DD/YYYY"))</f>
        <v>45693</v>
      </c>
      <c r="N912" s="60">
        <f t="shared" ca="1" si="15"/>
        <v>0.10712655548076078</v>
      </c>
      <c r="O912" s="60">
        <f ca="1">COUNTIFS(DataExtract[Technician],DataExtract[[#This Row],[Technician]], DataExtract[Random], "&lt;="&amp;DataExtract[[#This Row],[Random]])</f>
        <v>7</v>
      </c>
    </row>
    <row r="913" spans="1:15" ht="26.45">
      <c r="A913" s="51" t="s">
        <v>5711</v>
      </c>
      <c r="B913" s="52" t="s">
        <v>5712</v>
      </c>
      <c r="C913" s="53" t="s">
        <v>4110</v>
      </c>
      <c r="D913" s="54" t="s">
        <v>57</v>
      </c>
      <c r="E913" s="55" t="s">
        <v>272</v>
      </c>
      <c r="F913" s="56" t="s">
        <v>5713</v>
      </c>
      <c r="G913" s="56" t="s">
        <v>4899</v>
      </c>
      <c r="H913" s="56" t="s">
        <v>41</v>
      </c>
      <c r="I913" s="56" t="s">
        <v>5714</v>
      </c>
      <c r="J913" s="57" t="s">
        <v>52</v>
      </c>
      <c r="K913" s="58" t="s">
        <v>5715</v>
      </c>
      <c r="L913" s="3" t="str">
        <f>VLOOKUP(DataExtract[[#This Row],[Technician]],'Technician List'!$A:$B,2,FALSE)</f>
        <v>Mandi, Joe</v>
      </c>
      <c r="M913" s="59">
        <f>DATEVALUE(TEXT(DataExtract[[#This Row],[Completed Time]], "MM/DD/YYYY"))</f>
        <v>45695</v>
      </c>
      <c r="N913" s="60">
        <f t="shared" ca="1" si="15"/>
        <v>8.4987613144341001E-2</v>
      </c>
      <c r="O913" s="60">
        <f ca="1">COUNTIFS(DataExtract[Technician],DataExtract[[#This Row],[Technician]], DataExtract[Random], "&lt;="&amp;DataExtract[[#This Row],[Random]])</f>
        <v>1</v>
      </c>
    </row>
    <row r="914" spans="1:15" ht="26.45">
      <c r="A914" s="51" t="s">
        <v>5716</v>
      </c>
      <c r="B914" s="52" t="s">
        <v>5717</v>
      </c>
      <c r="C914" s="53" t="s">
        <v>5718</v>
      </c>
      <c r="D914" s="54" t="s">
        <v>47</v>
      </c>
      <c r="E914" s="55" t="s">
        <v>48</v>
      </c>
      <c r="F914" s="56" t="s">
        <v>5719</v>
      </c>
      <c r="G914" s="56" t="s">
        <v>5720</v>
      </c>
      <c r="H914" s="56" t="s">
        <v>52</v>
      </c>
      <c r="I914" s="56" t="s">
        <v>5721</v>
      </c>
      <c r="J914" s="57" t="s">
        <v>52</v>
      </c>
      <c r="K914" s="58" t="s">
        <v>5722</v>
      </c>
      <c r="L914" s="3" t="str">
        <f>VLOOKUP(DataExtract[[#This Row],[Technician]],'Technician List'!$A:$B,2,FALSE)</f>
        <v>C M, Saravanan</v>
      </c>
      <c r="M914" s="59">
        <f>DATEVALUE(TEXT(DataExtract[[#This Row],[Completed Time]], "MM/DD/YYYY"))</f>
        <v>45694</v>
      </c>
      <c r="N914" s="60">
        <f t="shared" ca="1" si="15"/>
        <v>0.4958957433160488</v>
      </c>
      <c r="O914" s="60">
        <f ca="1">COUNTIFS(DataExtract[Technician],DataExtract[[#This Row],[Technician]], DataExtract[Random], "&lt;="&amp;DataExtract[[#This Row],[Random]])</f>
        <v>37</v>
      </c>
    </row>
    <row r="915" spans="1:15" ht="26.45">
      <c r="A915" s="51" t="s">
        <v>5723</v>
      </c>
      <c r="B915" s="52" t="s">
        <v>5724</v>
      </c>
      <c r="C915" s="53" t="s">
        <v>5725</v>
      </c>
      <c r="D915" s="54" t="s">
        <v>47</v>
      </c>
      <c r="E915" s="55" t="s">
        <v>1291</v>
      </c>
      <c r="F915" s="56" t="s">
        <v>5726</v>
      </c>
      <c r="G915" s="56" t="s">
        <v>5727</v>
      </c>
      <c r="H915" s="56" t="s">
        <v>52</v>
      </c>
      <c r="I915" s="56" t="s">
        <v>5728</v>
      </c>
      <c r="J915" s="57" t="s">
        <v>52</v>
      </c>
      <c r="K915" s="58" t="s">
        <v>5729</v>
      </c>
      <c r="L915" s="3" t="str">
        <f>VLOOKUP(DataExtract[[#This Row],[Technician]],'Technician List'!$A:$B,2,FALSE)</f>
        <v>C M, Saravanan</v>
      </c>
      <c r="M915" s="59">
        <f>DATEVALUE(TEXT(DataExtract[[#This Row],[Completed Time]], "MM/DD/YYYY"))</f>
        <v>45696</v>
      </c>
      <c r="N915" s="60">
        <f t="shared" ca="1" si="15"/>
        <v>0.33599916753612935</v>
      </c>
      <c r="O915" s="60">
        <f ca="1">COUNTIFS(DataExtract[Technician],DataExtract[[#This Row],[Technician]], DataExtract[Random], "&lt;="&amp;DataExtract[[#This Row],[Random]])</f>
        <v>43</v>
      </c>
    </row>
    <row r="916" spans="1:15" ht="26.45">
      <c r="A916" s="51" t="s">
        <v>5730</v>
      </c>
      <c r="B916" s="52" t="s">
        <v>5731</v>
      </c>
      <c r="C916" s="53" t="s">
        <v>1711</v>
      </c>
      <c r="D916" s="54" t="s">
        <v>47</v>
      </c>
      <c r="E916" s="55" t="s">
        <v>1002</v>
      </c>
      <c r="F916" s="56" t="s">
        <v>5732</v>
      </c>
      <c r="G916" s="56" t="s">
        <v>5733</v>
      </c>
      <c r="H916" s="56" t="s">
        <v>52</v>
      </c>
      <c r="I916" s="56" t="s">
        <v>4876</v>
      </c>
      <c r="J916" s="57" t="s">
        <v>52</v>
      </c>
      <c r="K916" s="58" t="s">
        <v>1715</v>
      </c>
      <c r="L916" s="3" t="str">
        <f>VLOOKUP(DataExtract[[#This Row],[Technician]],'Technician List'!$A:$B,2,FALSE)</f>
        <v>Sinha, Mahesh</v>
      </c>
      <c r="M916" s="59">
        <f>DATEVALUE(TEXT(DataExtract[[#This Row],[Completed Time]], "MM/DD/YYYY"))</f>
        <v>45705</v>
      </c>
      <c r="N916" s="60">
        <f t="shared" ca="1" si="15"/>
        <v>0.14521991207022977</v>
      </c>
      <c r="O916" s="60">
        <f ca="1">COUNTIFS(DataExtract[Technician],DataExtract[[#This Row],[Technician]], DataExtract[Random], "&lt;="&amp;DataExtract[[#This Row],[Random]])</f>
        <v>27</v>
      </c>
    </row>
    <row r="917" spans="1:15" ht="26.45">
      <c r="A917" s="51" t="s">
        <v>5734</v>
      </c>
      <c r="B917" s="52" t="s">
        <v>5735</v>
      </c>
      <c r="C917" s="53" t="s">
        <v>1518</v>
      </c>
      <c r="D917" s="54" t="s">
        <v>47</v>
      </c>
      <c r="E917" s="55" t="s">
        <v>48</v>
      </c>
      <c r="F917" s="56" t="s">
        <v>5736</v>
      </c>
      <c r="G917" s="56" t="s">
        <v>5737</v>
      </c>
      <c r="H917" s="56" t="s">
        <v>52</v>
      </c>
      <c r="I917" s="56" t="s">
        <v>5738</v>
      </c>
      <c r="J917" s="57" t="s">
        <v>52</v>
      </c>
      <c r="K917" s="58" t="s">
        <v>5739</v>
      </c>
      <c r="L917" s="3" t="str">
        <f>VLOOKUP(DataExtract[[#This Row],[Technician]],'Technician List'!$A:$B,2,FALSE)</f>
        <v>C M, Saravanan</v>
      </c>
      <c r="M917" s="59">
        <f>DATEVALUE(TEXT(DataExtract[[#This Row],[Completed Time]], "MM/DD/YYYY"))</f>
        <v>45693</v>
      </c>
      <c r="N917" s="60">
        <f t="shared" ca="1" si="15"/>
        <v>0.24439790543854545</v>
      </c>
      <c r="O917" s="60">
        <f ca="1">COUNTIFS(DataExtract[Technician],DataExtract[[#This Row],[Technician]], DataExtract[Random], "&lt;="&amp;DataExtract[[#This Row],[Random]])</f>
        <v>19</v>
      </c>
    </row>
    <row r="918" spans="1:15" ht="26.45">
      <c r="A918" s="51" t="s">
        <v>5740</v>
      </c>
      <c r="B918" s="52" t="s">
        <v>5741</v>
      </c>
      <c r="C918" s="53" t="s">
        <v>2491</v>
      </c>
      <c r="D918" s="54" t="s">
        <v>47</v>
      </c>
      <c r="E918" s="55" t="s">
        <v>377</v>
      </c>
      <c r="F918" s="56" t="s">
        <v>5742</v>
      </c>
      <c r="G918" s="56" t="s">
        <v>5743</v>
      </c>
      <c r="H918" s="56" t="s">
        <v>52</v>
      </c>
      <c r="I918" s="56" t="s">
        <v>5744</v>
      </c>
      <c r="J918" s="57" t="s">
        <v>52</v>
      </c>
      <c r="K918" s="58" t="s">
        <v>5333</v>
      </c>
      <c r="L918" s="3" t="str">
        <f>VLOOKUP(DataExtract[[#This Row],[Technician]],'Technician List'!$A:$B,2,FALSE)</f>
        <v>Sanjuan, Sonja</v>
      </c>
      <c r="M918" s="59">
        <f>DATEVALUE(TEXT(DataExtract[[#This Row],[Completed Time]], "MM/DD/YYYY"))</f>
        <v>45693</v>
      </c>
      <c r="N918" s="60">
        <f t="shared" ca="1" si="15"/>
        <v>0.87910471569974635</v>
      </c>
      <c r="O918" s="60">
        <f ca="1">COUNTIFS(DataExtract[Technician],DataExtract[[#This Row],[Technician]], DataExtract[Random], "&lt;="&amp;DataExtract[[#This Row],[Random]])</f>
        <v>56</v>
      </c>
    </row>
    <row r="919" spans="1:15" ht="26.45">
      <c r="A919" s="51" t="s">
        <v>5745</v>
      </c>
      <c r="B919" s="52" t="s">
        <v>5746</v>
      </c>
      <c r="C919" s="53" t="s">
        <v>334</v>
      </c>
      <c r="D919" s="54" t="s">
        <v>321</v>
      </c>
      <c r="E919" s="55" t="s">
        <v>2719</v>
      </c>
      <c r="F919" s="56" t="s">
        <v>5747</v>
      </c>
      <c r="G919" s="56" t="s">
        <v>5748</v>
      </c>
      <c r="H919" s="56" t="s">
        <v>52</v>
      </c>
      <c r="I919" s="56" t="s">
        <v>5749</v>
      </c>
      <c r="J919" s="57" t="s">
        <v>52</v>
      </c>
      <c r="K919" s="58" t="s">
        <v>4418</v>
      </c>
      <c r="L919" s="3" t="str">
        <f>VLOOKUP(DataExtract[[#This Row],[Technician]],'Technician List'!$A:$B,2,FALSE)</f>
        <v>Paul, Kimberly</v>
      </c>
      <c r="M919" s="59">
        <f>DATEVALUE(TEXT(DataExtract[[#This Row],[Completed Time]], "MM/DD/YYYY"))</f>
        <v>45693</v>
      </c>
      <c r="N919" s="60">
        <f t="shared" ca="1" si="15"/>
        <v>0.5987238220534371</v>
      </c>
      <c r="O919" s="60">
        <f ca="1">COUNTIFS(DataExtract[Technician],DataExtract[[#This Row],[Technician]], DataExtract[Random], "&lt;="&amp;DataExtract[[#This Row],[Random]])</f>
        <v>15</v>
      </c>
    </row>
    <row r="920" spans="1:15" ht="26.45">
      <c r="A920" s="51" t="s">
        <v>5750</v>
      </c>
      <c r="B920" s="52" t="s">
        <v>5751</v>
      </c>
      <c r="C920" s="53" t="s">
        <v>5752</v>
      </c>
      <c r="D920" s="54" t="s">
        <v>47</v>
      </c>
      <c r="E920" s="55" t="s">
        <v>1998</v>
      </c>
      <c r="F920" s="56" t="s">
        <v>5753</v>
      </c>
      <c r="G920" s="56" t="s">
        <v>5722</v>
      </c>
      <c r="H920" s="56" t="s">
        <v>52</v>
      </c>
      <c r="I920" s="56" t="s">
        <v>5754</v>
      </c>
      <c r="J920" s="57" t="s">
        <v>52</v>
      </c>
      <c r="K920" s="58" t="s">
        <v>4497</v>
      </c>
      <c r="L920" s="3" t="str">
        <f>VLOOKUP(DataExtract[[#This Row],[Technician]],'Technician List'!$A:$B,2,FALSE)</f>
        <v>Baldwin, Sharon</v>
      </c>
      <c r="M920" s="59">
        <f>DATEVALUE(TEXT(DataExtract[[#This Row],[Completed Time]], "MM/DD/YYYY"))</f>
        <v>45694</v>
      </c>
      <c r="N920" s="60">
        <f t="shared" ca="1" si="15"/>
        <v>0.82810979090631875</v>
      </c>
      <c r="O920" s="60">
        <f ca="1">COUNTIFS(DataExtract[Technician],DataExtract[[#This Row],[Technician]], DataExtract[Random], "&lt;="&amp;DataExtract[[#This Row],[Random]])</f>
        <v>38</v>
      </c>
    </row>
    <row r="921" spans="1:15" ht="26.45">
      <c r="A921" s="51" t="s">
        <v>5755</v>
      </c>
      <c r="B921" s="52" t="s">
        <v>5756</v>
      </c>
      <c r="C921" s="53" t="s">
        <v>4150</v>
      </c>
      <c r="D921" s="54" t="s">
        <v>321</v>
      </c>
      <c r="E921" s="55" t="s">
        <v>4007</v>
      </c>
      <c r="F921" s="56" t="s">
        <v>5068</v>
      </c>
      <c r="G921" s="56" t="s">
        <v>5757</v>
      </c>
      <c r="H921" s="56" t="s">
        <v>52</v>
      </c>
      <c r="I921" s="56" t="s">
        <v>5758</v>
      </c>
      <c r="J921" s="57" t="s">
        <v>52</v>
      </c>
      <c r="K921" s="58" t="s">
        <v>4809</v>
      </c>
      <c r="L921" s="3" t="str">
        <f>VLOOKUP(DataExtract[[#This Row],[Technician]],'Technician List'!$A:$B,2,FALSE)</f>
        <v>Paul, Kimberly</v>
      </c>
      <c r="M921" s="59">
        <f>DATEVALUE(TEXT(DataExtract[[#This Row],[Completed Time]], "MM/DD/YYYY"))</f>
        <v>45694</v>
      </c>
      <c r="N921" s="60">
        <f t="shared" ca="1" si="15"/>
        <v>0.19325015881968022</v>
      </c>
      <c r="O921" s="60">
        <f ca="1">COUNTIFS(DataExtract[Technician],DataExtract[[#This Row],[Technician]], DataExtract[Random], "&lt;="&amp;DataExtract[[#This Row],[Random]])</f>
        <v>10</v>
      </c>
    </row>
    <row r="922" spans="1:15" ht="26.45">
      <c r="A922" s="51" t="s">
        <v>5759</v>
      </c>
      <c r="B922" s="52" t="s">
        <v>5760</v>
      </c>
      <c r="C922" s="53" t="s">
        <v>5761</v>
      </c>
      <c r="D922" s="54" t="s">
        <v>47</v>
      </c>
      <c r="E922" s="55" t="s">
        <v>2013</v>
      </c>
      <c r="F922" s="56" t="s">
        <v>1721</v>
      </c>
      <c r="G922" s="56" t="s">
        <v>5689</v>
      </c>
      <c r="H922" s="56" t="s">
        <v>52</v>
      </c>
      <c r="I922" s="56" t="s">
        <v>5690</v>
      </c>
      <c r="J922" s="57" t="s">
        <v>52</v>
      </c>
      <c r="K922" s="58" t="s">
        <v>5762</v>
      </c>
      <c r="L922" s="3" t="str">
        <f>VLOOKUP(DataExtract[[#This Row],[Technician]],'Technician List'!$A:$B,2,FALSE)</f>
        <v>Sinha, Mahesh</v>
      </c>
      <c r="M922" s="59">
        <f>DATEVALUE(TEXT(DataExtract[[#This Row],[Completed Time]], "MM/DD/YYYY"))</f>
        <v>45694</v>
      </c>
      <c r="N922" s="60">
        <f t="shared" ca="1" si="15"/>
        <v>0.24637576213187018</v>
      </c>
      <c r="O922" s="60">
        <f ca="1">COUNTIFS(DataExtract[Technician],DataExtract[[#This Row],[Technician]], DataExtract[Random], "&lt;="&amp;DataExtract[[#This Row],[Random]])</f>
        <v>36</v>
      </c>
    </row>
    <row r="923" spans="1:15" ht="26.45">
      <c r="A923" s="51" t="s">
        <v>4750</v>
      </c>
      <c r="B923" s="52" t="s">
        <v>5763</v>
      </c>
      <c r="C923" s="53" t="s">
        <v>4150</v>
      </c>
      <c r="D923" s="54" t="s">
        <v>321</v>
      </c>
      <c r="E923" s="55" t="s">
        <v>4007</v>
      </c>
      <c r="F923" s="56" t="s">
        <v>5764</v>
      </c>
      <c r="G923" s="56" t="s">
        <v>5765</v>
      </c>
      <c r="H923" s="56" t="s">
        <v>52</v>
      </c>
      <c r="I923" s="56" t="s">
        <v>5766</v>
      </c>
      <c r="J923" s="57" t="s">
        <v>52</v>
      </c>
      <c r="K923" s="58" t="s">
        <v>5767</v>
      </c>
      <c r="L923" s="3" t="str">
        <f>VLOOKUP(DataExtract[[#This Row],[Technician]],'Technician List'!$A:$B,2,FALSE)</f>
        <v>Paul, Kimberly</v>
      </c>
      <c r="M923" s="59">
        <f>DATEVALUE(TEXT(DataExtract[[#This Row],[Completed Time]], "MM/DD/YYYY"))</f>
        <v>45694</v>
      </c>
      <c r="N923" s="60">
        <f t="shared" ca="1" si="15"/>
        <v>0.41614564941333154</v>
      </c>
      <c r="O923" s="60">
        <f ca="1">COUNTIFS(DataExtract[Technician],DataExtract[[#This Row],[Technician]], DataExtract[Random], "&lt;="&amp;DataExtract[[#This Row],[Random]])</f>
        <v>19</v>
      </c>
    </row>
    <row r="924" spans="1:15" ht="26.45">
      <c r="A924" s="51" t="s">
        <v>5768</v>
      </c>
      <c r="B924" s="52" t="s">
        <v>5769</v>
      </c>
      <c r="C924" s="53" t="s">
        <v>4150</v>
      </c>
      <c r="D924" s="54" t="s">
        <v>321</v>
      </c>
      <c r="E924" s="55" t="s">
        <v>4007</v>
      </c>
      <c r="F924" s="56" t="s">
        <v>5770</v>
      </c>
      <c r="G924" s="56" t="s">
        <v>5771</v>
      </c>
      <c r="H924" s="56" t="s">
        <v>52</v>
      </c>
      <c r="I924" s="56" t="s">
        <v>5772</v>
      </c>
      <c r="J924" s="57" t="s">
        <v>52</v>
      </c>
      <c r="K924" s="58" t="s">
        <v>5773</v>
      </c>
      <c r="L924" s="3" t="str">
        <f>VLOOKUP(DataExtract[[#This Row],[Technician]],'Technician List'!$A:$B,2,FALSE)</f>
        <v>Paul, Kimberly</v>
      </c>
      <c r="M924" s="59">
        <f>DATEVALUE(TEXT(DataExtract[[#This Row],[Completed Time]], "MM/DD/YYYY"))</f>
        <v>45694</v>
      </c>
      <c r="N924" s="60">
        <f t="shared" ca="1" si="15"/>
        <v>6.7611902157278636E-2</v>
      </c>
      <c r="O924" s="60">
        <f ca="1">COUNTIFS(DataExtract[Technician],DataExtract[[#This Row],[Technician]], DataExtract[Random], "&lt;="&amp;DataExtract[[#This Row],[Random]])</f>
        <v>3</v>
      </c>
    </row>
    <row r="925" spans="1:15" ht="26.45">
      <c r="A925" s="51" t="s">
        <v>5774</v>
      </c>
      <c r="B925" s="52" t="s">
        <v>5775</v>
      </c>
      <c r="C925" s="53" t="s">
        <v>5776</v>
      </c>
      <c r="D925" s="54" t="s">
        <v>47</v>
      </c>
      <c r="E925" s="55" t="s">
        <v>1402</v>
      </c>
      <c r="F925" s="56" t="s">
        <v>5777</v>
      </c>
      <c r="G925" s="56" t="s">
        <v>5778</v>
      </c>
      <c r="H925" s="56" t="s">
        <v>52</v>
      </c>
      <c r="I925" s="56" t="s">
        <v>5779</v>
      </c>
      <c r="J925" s="57" t="s">
        <v>52</v>
      </c>
      <c r="K925" s="58" t="s">
        <v>5780</v>
      </c>
      <c r="L925" s="3" t="str">
        <f>VLOOKUP(DataExtract[[#This Row],[Technician]],'Technician List'!$A:$B,2,FALSE)</f>
        <v>Sinha, Mahesh</v>
      </c>
      <c r="M925" s="59">
        <f>DATEVALUE(TEXT(DataExtract[[#This Row],[Completed Time]], "MM/DD/YYYY"))</f>
        <v>45697</v>
      </c>
      <c r="N925" s="60">
        <f t="shared" ca="1" si="15"/>
        <v>0.20765668814804827</v>
      </c>
      <c r="O925" s="60">
        <f ca="1">COUNTIFS(DataExtract[Technician],DataExtract[[#This Row],[Technician]], DataExtract[Random], "&lt;="&amp;DataExtract[[#This Row],[Random]])</f>
        <v>16</v>
      </c>
    </row>
    <row r="926" spans="1:15" ht="26.45">
      <c r="A926" s="51" t="s">
        <v>2285</v>
      </c>
      <c r="B926" s="52" t="s">
        <v>5781</v>
      </c>
      <c r="C926" s="53" t="s">
        <v>5782</v>
      </c>
      <c r="D926" s="54" t="s">
        <v>47</v>
      </c>
      <c r="E926" s="55" t="s">
        <v>2029</v>
      </c>
      <c r="F926" s="56" t="s">
        <v>4412</v>
      </c>
      <c r="G926" s="56" t="s">
        <v>5783</v>
      </c>
      <c r="H926" s="56" t="s">
        <v>52</v>
      </c>
      <c r="I926" s="56" t="s">
        <v>5784</v>
      </c>
      <c r="J926" s="57" t="s">
        <v>52</v>
      </c>
      <c r="K926" s="58" t="s">
        <v>5785</v>
      </c>
      <c r="L926" s="3" t="str">
        <f>VLOOKUP(DataExtract[[#This Row],[Technician]],'Technician List'!$A:$B,2,FALSE)</f>
        <v>C M, Saravanan</v>
      </c>
      <c r="M926" s="59">
        <f>DATEVALUE(TEXT(DataExtract[[#This Row],[Completed Time]], "MM/DD/YYYY"))</f>
        <v>45694</v>
      </c>
      <c r="N926" s="60">
        <f t="shared" ca="1" si="15"/>
        <v>0.46480184622055098</v>
      </c>
      <c r="O926" s="60">
        <f ca="1">COUNTIFS(DataExtract[Technician],DataExtract[[#This Row],[Technician]], DataExtract[Random], "&lt;="&amp;DataExtract[[#This Row],[Random]])</f>
        <v>36</v>
      </c>
    </row>
    <row r="927" spans="1:15" ht="26.45">
      <c r="A927" s="51" t="s">
        <v>5786</v>
      </c>
      <c r="B927" s="52" t="s">
        <v>5787</v>
      </c>
      <c r="C927" s="53" t="s">
        <v>5788</v>
      </c>
      <c r="D927" s="54" t="s">
        <v>47</v>
      </c>
      <c r="E927" s="55" t="s">
        <v>1503</v>
      </c>
      <c r="F927" s="56" t="s">
        <v>5789</v>
      </c>
      <c r="G927" s="56" t="s">
        <v>5790</v>
      </c>
      <c r="H927" s="56" t="s">
        <v>52</v>
      </c>
      <c r="I927" s="56" t="s">
        <v>5791</v>
      </c>
      <c r="J927" s="57" t="s">
        <v>52</v>
      </c>
      <c r="K927" s="58" t="s">
        <v>5792</v>
      </c>
      <c r="L927" s="3" t="str">
        <f>VLOOKUP(DataExtract[[#This Row],[Technician]],'Technician List'!$A:$B,2,FALSE)</f>
        <v>C M, Saravanan</v>
      </c>
      <c r="M927" s="59">
        <f>DATEVALUE(TEXT(DataExtract[[#This Row],[Completed Time]], "MM/DD/YYYY"))</f>
        <v>45694</v>
      </c>
      <c r="N927" s="60">
        <f t="shared" ca="1" si="15"/>
        <v>0.10657285738810496</v>
      </c>
      <c r="O927" s="60">
        <f ca="1">COUNTIFS(DataExtract[Technician],DataExtract[[#This Row],[Technician]], DataExtract[Random], "&lt;="&amp;DataExtract[[#This Row],[Random]])</f>
        <v>19</v>
      </c>
    </row>
    <row r="928" spans="1:15" ht="26.45">
      <c r="A928" s="51" t="s">
        <v>5793</v>
      </c>
      <c r="B928" s="52" t="s">
        <v>5794</v>
      </c>
      <c r="C928" s="53" t="s">
        <v>5144</v>
      </c>
      <c r="D928" s="54" t="s">
        <v>1787</v>
      </c>
      <c r="E928" s="55" t="s">
        <v>1350</v>
      </c>
      <c r="F928" s="56" t="s">
        <v>5795</v>
      </c>
      <c r="G928" s="56" t="s">
        <v>5796</v>
      </c>
      <c r="H928" s="56" t="s">
        <v>52</v>
      </c>
      <c r="I928" s="56" t="s">
        <v>5797</v>
      </c>
      <c r="J928" s="57" t="s">
        <v>52</v>
      </c>
      <c r="K928" s="58" t="s">
        <v>5798</v>
      </c>
      <c r="L928" s="3" t="str">
        <f>VLOOKUP(DataExtract[[#This Row],[Technician]],'Technician List'!$A:$B,2,FALSE)</f>
        <v>Paul, Kimberly</v>
      </c>
      <c r="M928" s="59">
        <f>DATEVALUE(TEXT(DataExtract[[#This Row],[Completed Time]], "MM/DD/YYYY"))</f>
        <v>45695</v>
      </c>
      <c r="N928" s="60">
        <f t="shared" ca="1" si="15"/>
        <v>0.88178310180766306</v>
      </c>
      <c r="O928" s="60">
        <f ca="1">COUNTIFS(DataExtract[Technician],DataExtract[[#This Row],[Technician]], DataExtract[Random], "&lt;="&amp;DataExtract[[#This Row],[Random]])</f>
        <v>7</v>
      </c>
    </row>
    <row r="929" spans="1:15" ht="26.45">
      <c r="A929" s="51" t="s">
        <v>5799</v>
      </c>
      <c r="B929" s="52" t="s">
        <v>5800</v>
      </c>
      <c r="C929" s="53" t="s">
        <v>5801</v>
      </c>
      <c r="D929" s="54" t="s">
        <v>47</v>
      </c>
      <c r="E929" s="55" t="s">
        <v>1511</v>
      </c>
      <c r="F929" s="56" t="s">
        <v>5802</v>
      </c>
      <c r="G929" s="56" t="s">
        <v>5803</v>
      </c>
      <c r="H929" s="56" t="s">
        <v>52</v>
      </c>
      <c r="I929" s="56" t="s">
        <v>5804</v>
      </c>
      <c r="J929" s="57" t="s">
        <v>52</v>
      </c>
      <c r="K929" s="58" t="s">
        <v>5805</v>
      </c>
      <c r="L929" s="3" t="str">
        <f>VLOOKUP(DataExtract[[#This Row],[Technician]],'Technician List'!$A:$B,2,FALSE)</f>
        <v>C M, Saravanan</v>
      </c>
      <c r="M929" s="59">
        <f>DATEVALUE(TEXT(DataExtract[[#This Row],[Completed Time]], "MM/DD/YYYY"))</f>
        <v>45694</v>
      </c>
      <c r="N929" s="60">
        <f t="shared" ca="1" si="15"/>
        <v>0.62621623526387848</v>
      </c>
      <c r="O929" s="60">
        <f ca="1">COUNTIFS(DataExtract[Technician],DataExtract[[#This Row],[Technician]], DataExtract[Random], "&lt;="&amp;DataExtract[[#This Row],[Random]])</f>
        <v>82</v>
      </c>
    </row>
    <row r="930" spans="1:15" ht="26.45">
      <c r="A930" s="51" t="s">
        <v>5806</v>
      </c>
      <c r="B930" s="52" t="s">
        <v>5807</v>
      </c>
      <c r="C930" s="53" t="s">
        <v>2350</v>
      </c>
      <c r="D930" s="54" t="s">
        <v>47</v>
      </c>
      <c r="E930" s="55" t="s">
        <v>700</v>
      </c>
      <c r="F930" s="56" t="s">
        <v>5808</v>
      </c>
      <c r="G930" s="56" t="s">
        <v>3390</v>
      </c>
      <c r="H930" s="56" t="s">
        <v>52</v>
      </c>
      <c r="I930" s="56" t="s">
        <v>5464</v>
      </c>
      <c r="J930" s="57" t="s">
        <v>52</v>
      </c>
      <c r="K930" s="58" t="s">
        <v>5333</v>
      </c>
      <c r="L930" s="3" t="str">
        <f>VLOOKUP(DataExtract[[#This Row],[Technician]],'Technician List'!$A:$B,2,FALSE)</f>
        <v>C M, Saravanan</v>
      </c>
      <c r="M930" s="59">
        <f>DATEVALUE(TEXT(DataExtract[[#This Row],[Completed Time]], "MM/DD/YYYY"))</f>
        <v>45693</v>
      </c>
      <c r="N930" s="60">
        <f t="shared" ca="1" si="15"/>
        <v>0.45481615514032903</v>
      </c>
      <c r="O930" s="60">
        <f ca="1">COUNTIFS(DataExtract[Technician],DataExtract[[#This Row],[Technician]], DataExtract[Random], "&lt;="&amp;DataExtract[[#This Row],[Random]])</f>
        <v>50</v>
      </c>
    </row>
    <row r="931" spans="1:15" ht="26.45">
      <c r="A931" s="51" t="s">
        <v>5809</v>
      </c>
      <c r="B931" s="52" t="s">
        <v>5810</v>
      </c>
      <c r="C931" s="53" t="s">
        <v>3844</v>
      </c>
      <c r="D931" s="54" t="s">
        <v>47</v>
      </c>
      <c r="E931" s="55" t="s">
        <v>48</v>
      </c>
      <c r="F931" s="56" t="s">
        <v>5811</v>
      </c>
      <c r="G931" s="56" t="s">
        <v>5771</v>
      </c>
      <c r="H931" s="56" t="s">
        <v>52</v>
      </c>
      <c r="I931" s="56" t="s">
        <v>5812</v>
      </c>
      <c r="J931" s="57" t="s">
        <v>52</v>
      </c>
      <c r="K931" s="58" t="s">
        <v>5753</v>
      </c>
      <c r="L931" s="3" t="str">
        <f>VLOOKUP(DataExtract[[#This Row],[Technician]],'Technician List'!$A:$B,2,FALSE)</f>
        <v>C M, Saravanan</v>
      </c>
      <c r="M931" s="59">
        <f>DATEVALUE(TEXT(DataExtract[[#This Row],[Completed Time]], "MM/DD/YYYY"))</f>
        <v>45693</v>
      </c>
      <c r="N931" s="60">
        <f t="shared" ca="1" si="15"/>
        <v>0.23936474200671076</v>
      </c>
      <c r="O931" s="60">
        <f ca="1">COUNTIFS(DataExtract[Technician],DataExtract[[#This Row],[Technician]], DataExtract[Random], "&lt;="&amp;DataExtract[[#This Row],[Random]])</f>
        <v>18</v>
      </c>
    </row>
    <row r="932" spans="1:15" ht="26.45">
      <c r="A932" s="51" t="s">
        <v>5813</v>
      </c>
      <c r="B932" s="52" t="s">
        <v>5814</v>
      </c>
      <c r="C932" s="53" t="s">
        <v>5815</v>
      </c>
      <c r="D932" s="54" t="s">
        <v>47</v>
      </c>
      <c r="E932" s="55" t="s">
        <v>73</v>
      </c>
      <c r="F932" s="56" t="s">
        <v>5459</v>
      </c>
      <c r="G932" s="56" t="s">
        <v>5460</v>
      </c>
      <c r="H932" s="56" t="s">
        <v>52</v>
      </c>
      <c r="I932" s="56" t="s">
        <v>5461</v>
      </c>
      <c r="J932" s="57" t="s">
        <v>52</v>
      </c>
      <c r="K932" s="58" t="s">
        <v>5816</v>
      </c>
      <c r="L932" s="3" t="str">
        <f>VLOOKUP(DataExtract[[#This Row],[Technician]],'Technician List'!$A:$B,2,FALSE)</f>
        <v>Sanjuan, Sonja</v>
      </c>
      <c r="M932" s="59">
        <f>DATEVALUE(TEXT(DataExtract[[#This Row],[Completed Time]], "MM/DD/YYYY"))</f>
        <v>45694</v>
      </c>
      <c r="N932" s="60">
        <f t="shared" ca="1" si="15"/>
        <v>0.29706782595108749</v>
      </c>
      <c r="O932" s="60">
        <f ca="1">COUNTIFS(DataExtract[Technician],DataExtract[[#This Row],[Technician]], DataExtract[Random], "&lt;="&amp;DataExtract[[#This Row],[Random]])</f>
        <v>17</v>
      </c>
    </row>
    <row r="933" spans="1:15" ht="26.45">
      <c r="A933" s="51" t="s">
        <v>5817</v>
      </c>
      <c r="B933" s="52" t="s">
        <v>5818</v>
      </c>
      <c r="C933" s="53" t="s">
        <v>5819</v>
      </c>
      <c r="D933" s="54" t="s">
        <v>47</v>
      </c>
      <c r="E933" s="55" t="s">
        <v>2121</v>
      </c>
      <c r="F933" s="56" t="s">
        <v>4382</v>
      </c>
      <c r="G933" s="56" t="s">
        <v>5820</v>
      </c>
      <c r="H933" s="56" t="s">
        <v>52</v>
      </c>
      <c r="I933" s="56" t="s">
        <v>5821</v>
      </c>
      <c r="J933" s="57" t="s">
        <v>52</v>
      </c>
      <c r="K933" s="58" t="s">
        <v>5822</v>
      </c>
      <c r="L933" s="3" t="str">
        <f>VLOOKUP(DataExtract[[#This Row],[Technician]],'Technician List'!$A:$B,2,FALSE)</f>
        <v>C M, Saravanan</v>
      </c>
      <c r="M933" s="59">
        <f>DATEVALUE(TEXT(DataExtract[[#This Row],[Completed Time]], "MM/DD/YYYY"))</f>
        <v>45693</v>
      </c>
      <c r="N933" s="60">
        <f t="shared" ca="1" si="15"/>
        <v>0.80914409290885947</v>
      </c>
      <c r="O933" s="60">
        <f ca="1">COUNTIFS(DataExtract[Technician],DataExtract[[#This Row],[Technician]], DataExtract[Random], "&lt;="&amp;DataExtract[[#This Row],[Random]])</f>
        <v>77</v>
      </c>
    </row>
    <row r="934" spans="1:15" ht="26.45">
      <c r="A934" s="51" t="s">
        <v>5823</v>
      </c>
      <c r="B934" s="52" t="s">
        <v>5824</v>
      </c>
      <c r="C934" s="53" t="s">
        <v>5825</v>
      </c>
      <c r="D934" s="54" t="s">
        <v>47</v>
      </c>
      <c r="E934" s="55" t="s">
        <v>577</v>
      </c>
      <c r="F934" s="56" t="s">
        <v>5826</v>
      </c>
      <c r="G934" s="56" t="s">
        <v>5827</v>
      </c>
      <c r="H934" s="56" t="s">
        <v>52</v>
      </c>
      <c r="I934" s="56" t="s">
        <v>5828</v>
      </c>
      <c r="J934" s="57" t="s">
        <v>52</v>
      </c>
      <c r="K934" s="58" t="s">
        <v>5829</v>
      </c>
      <c r="L934" s="3" t="str">
        <f>VLOOKUP(DataExtract[[#This Row],[Technician]],'Technician List'!$A:$B,2,FALSE)</f>
        <v>C M, Saravanan</v>
      </c>
      <c r="M934" s="59">
        <f>DATEVALUE(TEXT(DataExtract[[#This Row],[Completed Time]], "MM/DD/YYYY"))</f>
        <v>45693</v>
      </c>
      <c r="N934" s="60">
        <f t="shared" ca="1" si="15"/>
        <v>0.48098542915839859</v>
      </c>
      <c r="O934" s="60">
        <f ca="1">COUNTIFS(DataExtract[Technician],DataExtract[[#This Row],[Technician]], DataExtract[Random], "&lt;="&amp;DataExtract[[#This Row],[Random]])</f>
        <v>31</v>
      </c>
    </row>
    <row r="935" spans="1:15" ht="26.45">
      <c r="A935" s="51" t="s">
        <v>5830</v>
      </c>
      <c r="B935" s="52" t="s">
        <v>5831</v>
      </c>
      <c r="C935" s="53" t="s">
        <v>5832</v>
      </c>
      <c r="D935" s="54" t="s">
        <v>47</v>
      </c>
      <c r="E935" s="55" t="s">
        <v>1837</v>
      </c>
      <c r="F935" s="56" t="s">
        <v>5833</v>
      </c>
      <c r="G935" s="56" t="s">
        <v>5834</v>
      </c>
      <c r="H935" s="56" t="s">
        <v>52</v>
      </c>
      <c r="I935" s="56" t="s">
        <v>5835</v>
      </c>
      <c r="J935" s="57" t="s">
        <v>52</v>
      </c>
      <c r="K935" s="58" t="s">
        <v>4153</v>
      </c>
      <c r="L935" s="3" t="str">
        <f>VLOOKUP(DataExtract[[#This Row],[Technician]],'Technician List'!$A:$B,2,FALSE)</f>
        <v>Sinha, Mahesh</v>
      </c>
      <c r="M935" s="59">
        <f>DATEVALUE(TEXT(DataExtract[[#This Row],[Completed Time]], "MM/DD/YYYY"))</f>
        <v>45694</v>
      </c>
      <c r="N935" s="60">
        <f t="shared" ca="1" si="15"/>
        <v>0.65258409952566787</v>
      </c>
      <c r="O935" s="60">
        <f ca="1">COUNTIFS(DataExtract[Technician],DataExtract[[#This Row],[Technician]], DataExtract[Random], "&lt;="&amp;DataExtract[[#This Row],[Random]])</f>
        <v>34</v>
      </c>
    </row>
    <row r="936" spans="1:15" ht="26.45">
      <c r="A936" s="51" t="s">
        <v>5836</v>
      </c>
      <c r="B936" s="52" t="s">
        <v>5837</v>
      </c>
      <c r="C936" s="53" t="s">
        <v>5838</v>
      </c>
      <c r="D936" s="54" t="s">
        <v>47</v>
      </c>
      <c r="E936" s="55" t="s">
        <v>1002</v>
      </c>
      <c r="F936" s="56" t="s">
        <v>5839</v>
      </c>
      <c r="G936" s="56" t="s">
        <v>5840</v>
      </c>
      <c r="H936" s="56" t="s">
        <v>52</v>
      </c>
      <c r="I936" s="56" t="s">
        <v>5841</v>
      </c>
      <c r="J936" s="57" t="s">
        <v>52</v>
      </c>
      <c r="K936" s="58" t="s">
        <v>5842</v>
      </c>
      <c r="L936" s="3" t="str">
        <f>VLOOKUP(DataExtract[[#This Row],[Technician]],'Technician List'!$A:$B,2,FALSE)</f>
        <v>Sinha, Mahesh</v>
      </c>
      <c r="M936" s="59">
        <f>DATEVALUE(TEXT(DataExtract[[#This Row],[Completed Time]], "MM/DD/YYYY"))</f>
        <v>45694</v>
      </c>
      <c r="N936" s="60">
        <f t="shared" ca="1" si="15"/>
        <v>0.83496472626298479</v>
      </c>
      <c r="O936" s="60">
        <f ca="1">COUNTIFS(DataExtract[Technician],DataExtract[[#This Row],[Technician]], DataExtract[Random], "&lt;="&amp;DataExtract[[#This Row],[Random]])</f>
        <v>134</v>
      </c>
    </row>
    <row r="937" spans="1:15" ht="26.45">
      <c r="A937" s="51" t="s">
        <v>5843</v>
      </c>
      <c r="B937" s="52" t="s">
        <v>5844</v>
      </c>
      <c r="C937" s="53" t="s">
        <v>1049</v>
      </c>
      <c r="D937" s="54" t="s">
        <v>47</v>
      </c>
      <c r="E937" s="55" t="s">
        <v>1049</v>
      </c>
      <c r="F937" s="56" t="s">
        <v>5845</v>
      </c>
      <c r="G937" s="56" t="s">
        <v>5846</v>
      </c>
      <c r="H937" s="56" t="s">
        <v>52</v>
      </c>
      <c r="I937" s="56" t="s">
        <v>5847</v>
      </c>
      <c r="J937" s="57" t="s">
        <v>52</v>
      </c>
      <c r="K937" s="58" t="s">
        <v>5848</v>
      </c>
      <c r="L937" s="3" t="str">
        <f>VLOOKUP(DataExtract[[#This Row],[Technician]],'Technician List'!$A:$B,2,FALSE)</f>
        <v>C M, Saravanan</v>
      </c>
      <c r="M937" s="59">
        <f>DATEVALUE(TEXT(DataExtract[[#This Row],[Completed Time]], "MM/DD/YYYY"))</f>
        <v>45694</v>
      </c>
      <c r="N937" s="60">
        <f t="shared" ca="1" si="15"/>
        <v>0.85773639509676802</v>
      </c>
      <c r="O937" s="60">
        <f ca="1">COUNTIFS(DataExtract[Technician],DataExtract[[#This Row],[Technician]], DataExtract[Random], "&lt;="&amp;DataExtract[[#This Row],[Random]])</f>
        <v>114</v>
      </c>
    </row>
    <row r="938" spans="1:15" ht="26.45">
      <c r="A938" s="51" t="s">
        <v>5849</v>
      </c>
      <c r="B938" s="52" t="s">
        <v>5850</v>
      </c>
      <c r="C938" s="53" t="s">
        <v>5851</v>
      </c>
      <c r="D938" s="54" t="s">
        <v>47</v>
      </c>
      <c r="E938" s="55" t="s">
        <v>1291</v>
      </c>
      <c r="F938" s="56" t="s">
        <v>5106</v>
      </c>
      <c r="G938" s="56" t="s">
        <v>5238</v>
      </c>
      <c r="H938" s="56" t="s">
        <v>52</v>
      </c>
      <c r="I938" s="56" t="s">
        <v>5852</v>
      </c>
      <c r="J938" s="57" t="s">
        <v>52</v>
      </c>
      <c r="K938" s="58" t="s">
        <v>5853</v>
      </c>
      <c r="L938" s="3" t="str">
        <f>VLOOKUP(DataExtract[[#This Row],[Technician]],'Technician List'!$A:$B,2,FALSE)</f>
        <v>C M, Saravanan</v>
      </c>
      <c r="M938" s="59">
        <f>DATEVALUE(TEXT(DataExtract[[#This Row],[Completed Time]], "MM/DD/YYYY"))</f>
        <v>45693</v>
      </c>
      <c r="N938" s="60">
        <f t="shared" ca="1" si="15"/>
        <v>0.51777263267736473</v>
      </c>
      <c r="O938" s="60">
        <f ca="1">COUNTIFS(DataExtract[Technician],DataExtract[[#This Row],[Technician]], DataExtract[Random], "&lt;="&amp;DataExtract[[#This Row],[Random]])</f>
        <v>66</v>
      </c>
    </row>
    <row r="939" spans="1:15" ht="26.45">
      <c r="A939" s="51" t="s">
        <v>5854</v>
      </c>
      <c r="B939" s="52" t="s">
        <v>5855</v>
      </c>
      <c r="C939" s="53" t="s">
        <v>5856</v>
      </c>
      <c r="D939" s="54" t="s">
        <v>57</v>
      </c>
      <c r="E939" s="55" t="s">
        <v>708</v>
      </c>
      <c r="F939" s="56" t="s">
        <v>4951</v>
      </c>
      <c r="G939" s="56" t="s">
        <v>5857</v>
      </c>
      <c r="H939" s="56" t="s">
        <v>52</v>
      </c>
      <c r="I939" s="56" t="s">
        <v>5858</v>
      </c>
      <c r="J939" s="57" t="s">
        <v>52</v>
      </c>
      <c r="K939" s="58" t="s">
        <v>5859</v>
      </c>
      <c r="L939" s="3" t="str">
        <f>VLOOKUP(DataExtract[[#This Row],[Technician]],'Technician List'!$A:$B,2,FALSE)</f>
        <v>Smith, Sean</v>
      </c>
      <c r="M939" s="59">
        <f>DATEVALUE(TEXT(DataExtract[[#This Row],[Completed Time]], "MM/DD/YYYY"))</f>
        <v>45694</v>
      </c>
      <c r="N939" s="60">
        <f t="shared" ca="1" si="15"/>
        <v>0.57227776315926848</v>
      </c>
      <c r="O939" s="60">
        <f ca="1">COUNTIFS(DataExtract[Technician],DataExtract[[#This Row],[Technician]], DataExtract[Random], "&lt;="&amp;DataExtract[[#This Row],[Random]])</f>
        <v>28</v>
      </c>
    </row>
    <row r="940" spans="1:15" ht="26.45">
      <c r="A940" s="51" t="s">
        <v>4612</v>
      </c>
      <c r="B940" s="52" t="s">
        <v>5860</v>
      </c>
      <c r="C940" s="53" t="s">
        <v>5861</v>
      </c>
      <c r="D940" s="54" t="s">
        <v>47</v>
      </c>
      <c r="E940" s="55" t="s">
        <v>3584</v>
      </c>
      <c r="F940" s="56" t="s">
        <v>5862</v>
      </c>
      <c r="G940" s="56" t="s">
        <v>551</v>
      </c>
      <c r="H940" s="56" t="s">
        <v>52</v>
      </c>
      <c r="I940" s="56" t="s">
        <v>5863</v>
      </c>
      <c r="J940" s="57" t="s">
        <v>52</v>
      </c>
      <c r="K940" s="58" t="s">
        <v>5864</v>
      </c>
      <c r="L940" s="3" t="str">
        <f>VLOOKUP(DataExtract[[#This Row],[Technician]],'Technician List'!$A:$B,2,FALSE)</f>
        <v>C M, Saravanan</v>
      </c>
      <c r="M940" s="59">
        <f>DATEVALUE(TEXT(DataExtract[[#This Row],[Completed Time]], "MM/DD/YYYY"))</f>
        <v>45693</v>
      </c>
      <c r="N940" s="60">
        <f t="shared" ca="1" si="15"/>
        <v>0.54937037326641658</v>
      </c>
      <c r="O940" s="60">
        <f ca="1">COUNTIFS(DataExtract[Technician],DataExtract[[#This Row],[Technician]], DataExtract[Random], "&lt;="&amp;DataExtract[[#This Row],[Random]])</f>
        <v>34</v>
      </c>
    </row>
    <row r="941" spans="1:15" ht="26.45">
      <c r="A941" s="51" t="s">
        <v>5865</v>
      </c>
      <c r="B941" s="52" t="s">
        <v>5866</v>
      </c>
      <c r="C941" s="53" t="s">
        <v>5867</v>
      </c>
      <c r="D941" s="54" t="s">
        <v>47</v>
      </c>
      <c r="E941" s="55" t="s">
        <v>406</v>
      </c>
      <c r="F941" s="56" t="s">
        <v>5868</v>
      </c>
      <c r="G941" s="56" t="s">
        <v>5869</v>
      </c>
      <c r="H941" s="56" t="s">
        <v>52</v>
      </c>
      <c r="I941" s="56" t="s">
        <v>5870</v>
      </c>
      <c r="J941" s="57" t="s">
        <v>52</v>
      </c>
      <c r="K941" s="58" t="s">
        <v>5871</v>
      </c>
      <c r="L941" s="3" t="str">
        <f>VLOOKUP(DataExtract[[#This Row],[Technician]],'Technician List'!$A:$B,2,FALSE)</f>
        <v>Baldwin, Sharon</v>
      </c>
      <c r="M941" s="59">
        <f>DATEVALUE(TEXT(DataExtract[[#This Row],[Completed Time]], "MM/DD/YYYY"))</f>
        <v>45694</v>
      </c>
      <c r="N941" s="60">
        <f t="shared" ca="1" si="15"/>
        <v>0.74679281219315696</v>
      </c>
      <c r="O941" s="60">
        <f ca="1">COUNTIFS(DataExtract[Technician],DataExtract[[#This Row],[Technician]], DataExtract[Random], "&lt;="&amp;DataExtract[[#This Row],[Random]])</f>
        <v>82</v>
      </c>
    </row>
    <row r="942" spans="1:15" ht="26.45">
      <c r="A942" s="51" t="s">
        <v>5872</v>
      </c>
      <c r="B942" s="52" t="s">
        <v>5873</v>
      </c>
      <c r="C942" s="53" t="s">
        <v>390</v>
      </c>
      <c r="D942" s="54" t="s">
        <v>57</v>
      </c>
      <c r="E942" s="55" t="s">
        <v>73</v>
      </c>
      <c r="F942" s="56" t="s">
        <v>4971</v>
      </c>
      <c r="G942" s="56" t="s">
        <v>5874</v>
      </c>
      <c r="H942" s="56" t="s">
        <v>52</v>
      </c>
      <c r="I942" s="56" t="s">
        <v>5875</v>
      </c>
      <c r="J942" s="57" t="s">
        <v>41</v>
      </c>
      <c r="K942" s="58" t="s">
        <v>5876</v>
      </c>
      <c r="L942" s="3" t="str">
        <f>VLOOKUP(DataExtract[[#This Row],[Technician]],'Technician List'!$A:$B,2,FALSE)</f>
        <v>Sanjuan, Sonja</v>
      </c>
      <c r="M942" s="59">
        <f>DATEVALUE(TEXT(DataExtract[[#This Row],[Completed Time]], "MM/DD/YYYY"))</f>
        <v>45700</v>
      </c>
      <c r="N942" s="60">
        <f t="shared" ca="1" si="15"/>
        <v>0.44446180166691596</v>
      </c>
      <c r="O942" s="60">
        <f ca="1">COUNTIFS(DataExtract[Technician],DataExtract[[#This Row],[Technician]], DataExtract[Random], "&lt;="&amp;DataExtract[[#This Row],[Random]])</f>
        <v>26</v>
      </c>
    </row>
    <row r="943" spans="1:15" ht="26.45">
      <c r="A943" s="51" t="s">
        <v>5877</v>
      </c>
      <c r="B943" s="52" t="s">
        <v>5878</v>
      </c>
      <c r="C943" s="53" t="s">
        <v>5879</v>
      </c>
      <c r="D943" s="54" t="s">
        <v>47</v>
      </c>
      <c r="E943" s="55" t="s">
        <v>2121</v>
      </c>
      <c r="F943" s="56" t="s">
        <v>5880</v>
      </c>
      <c r="G943" s="56" t="s">
        <v>743</v>
      </c>
      <c r="H943" s="56" t="s">
        <v>52</v>
      </c>
      <c r="I943" s="56" t="s">
        <v>4906</v>
      </c>
      <c r="J943" s="57" t="s">
        <v>52</v>
      </c>
      <c r="K943" s="58" t="s">
        <v>4911</v>
      </c>
      <c r="L943" s="3" t="str">
        <f>VLOOKUP(DataExtract[[#This Row],[Technician]],'Technician List'!$A:$B,2,FALSE)</f>
        <v>C M, Saravanan</v>
      </c>
      <c r="M943" s="59">
        <f>DATEVALUE(TEXT(DataExtract[[#This Row],[Completed Time]], "MM/DD/YYYY"))</f>
        <v>45693</v>
      </c>
      <c r="N943" s="60">
        <f t="shared" ca="1" si="15"/>
        <v>0.51333761309392045</v>
      </c>
      <c r="O943" s="60">
        <f ca="1">COUNTIFS(DataExtract[Technician],DataExtract[[#This Row],[Technician]], DataExtract[Random], "&lt;="&amp;DataExtract[[#This Row],[Random]])</f>
        <v>44</v>
      </c>
    </row>
    <row r="944" spans="1:15" ht="26.45">
      <c r="A944" s="51" t="s">
        <v>5881</v>
      </c>
      <c r="B944" s="52" t="s">
        <v>5882</v>
      </c>
      <c r="C944" s="53" t="s">
        <v>5883</v>
      </c>
      <c r="D944" s="54" t="s">
        <v>47</v>
      </c>
      <c r="E944" s="55" t="s">
        <v>1991</v>
      </c>
      <c r="F944" s="56" t="s">
        <v>5884</v>
      </c>
      <c r="G944" s="56" t="s">
        <v>5885</v>
      </c>
      <c r="H944" s="56" t="s">
        <v>52</v>
      </c>
      <c r="I944" s="56" t="s">
        <v>5886</v>
      </c>
      <c r="J944" s="57" t="s">
        <v>52</v>
      </c>
      <c r="K944" s="58" t="s">
        <v>5887</v>
      </c>
      <c r="L944" s="3" t="str">
        <f>VLOOKUP(DataExtract[[#This Row],[Technician]],'Technician List'!$A:$B,2,FALSE)</f>
        <v>Sinha, Mahesh</v>
      </c>
      <c r="M944" s="59">
        <f>DATEVALUE(TEXT(DataExtract[[#This Row],[Completed Time]], "MM/DD/YYYY"))</f>
        <v>45694</v>
      </c>
      <c r="N944" s="60">
        <f t="shared" ca="1" si="15"/>
        <v>0.33857822533667115</v>
      </c>
      <c r="O944" s="60">
        <f ca="1">COUNTIFS(DataExtract[Technician],DataExtract[[#This Row],[Technician]], DataExtract[Random], "&lt;="&amp;DataExtract[[#This Row],[Random]])</f>
        <v>16</v>
      </c>
    </row>
    <row r="945" spans="1:15" ht="26.45">
      <c r="A945" s="51" t="s">
        <v>5888</v>
      </c>
      <c r="B945" s="52" t="s">
        <v>5889</v>
      </c>
      <c r="C945" s="53" t="s">
        <v>5890</v>
      </c>
      <c r="D945" s="54" t="s">
        <v>47</v>
      </c>
      <c r="E945" s="55" t="s">
        <v>692</v>
      </c>
      <c r="F945" s="56" t="s">
        <v>5891</v>
      </c>
      <c r="G945" s="56" t="s">
        <v>5892</v>
      </c>
      <c r="H945" s="56" t="s">
        <v>52</v>
      </c>
      <c r="I945" s="56" t="s">
        <v>5893</v>
      </c>
      <c r="J945" s="57" t="s">
        <v>52</v>
      </c>
      <c r="K945" s="58" t="s">
        <v>5066</v>
      </c>
      <c r="L945" s="3" t="str">
        <f>VLOOKUP(DataExtract[[#This Row],[Technician]],'Technician List'!$A:$B,2,FALSE)</f>
        <v>C M, Saravanan</v>
      </c>
      <c r="M945" s="59">
        <f>DATEVALUE(TEXT(DataExtract[[#This Row],[Completed Time]], "MM/DD/YYYY"))</f>
        <v>45694</v>
      </c>
      <c r="N945" s="60">
        <f t="shared" ca="1" si="15"/>
        <v>0.28757284811696426</v>
      </c>
      <c r="O945" s="60">
        <f ca="1">COUNTIFS(DataExtract[Technician],DataExtract[[#This Row],[Technician]], DataExtract[Random], "&lt;="&amp;DataExtract[[#This Row],[Random]])</f>
        <v>36</v>
      </c>
    </row>
    <row r="946" spans="1:15" ht="26.45">
      <c r="A946" s="51" t="s">
        <v>5894</v>
      </c>
      <c r="B946" s="52" t="s">
        <v>5895</v>
      </c>
      <c r="C946" s="53" t="s">
        <v>5896</v>
      </c>
      <c r="D946" s="54" t="s">
        <v>47</v>
      </c>
      <c r="E946" s="55" t="s">
        <v>802</v>
      </c>
      <c r="F946" s="56" t="s">
        <v>5897</v>
      </c>
      <c r="G946" s="56" t="s">
        <v>5898</v>
      </c>
      <c r="H946" s="56" t="s">
        <v>52</v>
      </c>
      <c r="I946" s="56" t="s">
        <v>5899</v>
      </c>
      <c r="J946" s="57" t="s">
        <v>52</v>
      </c>
      <c r="K946" s="58" t="s">
        <v>5900</v>
      </c>
      <c r="L946" s="3" t="str">
        <f>VLOOKUP(DataExtract[[#This Row],[Technician]],'Technician List'!$A:$B,2,FALSE)</f>
        <v>Sinha, Mahesh</v>
      </c>
      <c r="M946" s="59">
        <f>DATEVALUE(TEXT(DataExtract[[#This Row],[Completed Time]], "MM/DD/YYYY"))</f>
        <v>45694</v>
      </c>
      <c r="N946" s="60">
        <f t="shared" ca="1" si="15"/>
        <v>0.58658470745546221</v>
      </c>
      <c r="O946" s="60">
        <f ca="1">COUNTIFS(DataExtract[Technician],DataExtract[[#This Row],[Technician]], DataExtract[Random], "&lt;="&amp;DataExtract[[#This Row],[Random]])</f>
        <v>71</v>
      </c>
    </row>
    <row r="947" spans="1:15" ht="26.45">
      <c r="A947" s="51" t="s">
        <v>5901</v>
      </c>
      <c r="B947" s="52" t="s">
        <v>5902</v>
      </c>
      <c r="C947" s="53" t="s">
        <v>5903</v>
      </c>
      <c r="D947" s="54" t="s">
        <v>47</v>
      </c>
      <c r="E947" s="55" t="s">
        <v>1150</v>
      </c>
      <c r="F947" s="56" t="s">
        <v>5476</v>
      </c>
      <c r="G947" s="56" t="s">
        <v>5904</v>
      </c>
      <c r="H947" s="56" t="s">
        <v>52</v>
      </c>
      <c r="I947" s="56" t="s">
        <v>5905</v>
      </c>
      <c r="J947" s="57" t="s">
        <v>52</v>
      </c>
      <c r="K947" s="58" t="s">
        <v>5906</v>
      </c>
      <c r="L947" s="3" t="str">
        <f>VLOOKUP(DataExtract[[#This Row],[Technician]],'Technician List'!$A:$B,2,FALSE)</f>
        <v>C M, Saravanan</v>
      </c>
      <c r="M947" s="59">
        <f>DATEVALUE(TEXT(DataExtract[[#This Row],[Completed Time]], "MM/DD/YYYY"))</f>
        <v>45695</v>
      </c>
      <c r="N947" s="60">
        <f t="shared" ca="1" si="15"/>
        <v>0.60849661561648638</v>
      </c>
      <c r="O947" s="60">
        <f ca="1">COUNTIFS(DataExtract[Technician],DataExtract[[#This Row],[Technician]], DataExtract[Random], "&lt;="&amp;DataExtract[[#This Row],[Random]])</f>
        <v>58</v>
      </c>
    </row>
    <row r="948" spans="1:15" ht="26.45">
      <c r="A948" s="51" t="s">
        <v>5907</v>
      </c>
      <c r="B948" s="52" t="s">
        <v>5908</v>
      </c>
      <c r="C948" s="53" t="s">
        <v>5909</v>
      </c>
      <c r="D948" s="54" t="s">
        <v>47</v>
      </c>
      <c r="E948" s="55" t="s">
        <v>1291</v>
      </c>
      <c r="F948" s="56" t="s">
        <v>5910</v>
      </c>
      <c r="G948" s="56" t="s">
        <v>5911</v>
      </c>
      <c r="H948" s="56" t="s">
        <v>52</v>
      </c>
      <c r="I948" s="56" t="s">
        <v>5912</v>
      </c>
      <c r="J948" s="57" t="s">
        <v>52</v>
      </c>
      <c r="K948" s="58" t="s">
        <v>2860</v>
      </c>
      <c r="L948" s="3" t="str">
        <f>VLOOKUP(DataExtract[[#This Row],[Technician]],'Technician List'!$A:$B,2,FALSE)</f>
        <v>C M, Saravanan</v>
      </c>
      <c r="M948" s="59">
        <f>DATEVALUE(TEXT(DataExtract[[#This Row],[Completed Time]], "MM/DD/YYYY"))</f>
        <v>45693</v>
      </c>
      <c r="N948" s="60">
        <f t="shared" ca="1" si="15"/>
        <v>0.79177345835479807</v>
      </c>
      <c r="O948" s="60">
        <f ca="1">COUNTIFS(DataExtract[Technician],DataExtract[[#This Row],[Technician]], DataExtract[Random], "&lt;="&amp;DataExtract[[#This Row],[Random]])</f>
        <v>98</v>
      </c>
    </row>
    <row r="949" spans="1:15" ht="39.6">
      <c r="A949" s="51" t="s">
        <v>2272</v>
      </c>
      <c r="B949" s="52" t="s">
        <v>5913</v>
      </c>
      <c r="C949" s="53" t="s">
        <v>2274</v>
      </c>
      <c r="D949" s="54" t="s">
        <v>47</v>
      </c>
      <c r="E949" s="55" t="s">
        <v>2841</v>
      </c>
      <c r="F949" s="56" t="s">
        <v>4174</v>
      </c>
      <c r="G949" s="56" t="s">
        <v>5914</v>
      </c>
      <c r="H949" s="56" t="s">
        <v>52</v>
      </c>
      <c r="I949" s="56" t="s">
        <v>5915</v>
      </c>
      <c r="J949" s="57" t="s">
        <v>52</v>
      </c>
      <c r="K949" s="58" t="s">
        <v>5916</v>
      </c>
      <c r="L949" s="3" t="str">
        <f>VLOOKUP(DataExtract[[#This Row],[Technician]],'Technician List'!$A:$B,2,FALSE)</f>
        <v>Smith, Sean</v>
      </c>
      <c r="M949" s="59">
        <f>DATEVALUE(TEXT(DataExtract[[#This Row],[Completed Time]], "MM/DD/YYYY"))</f>
        <v>45693</v>
      </c>
      <c r="N949" s="60">
        <f t="shared" ca="1" si="15"/>
        <v>8.875003799773018E-3</v>
      </c>
      <c r="O949" s="60">
        <f ca="1">COUNTIFS(DataExtract[Technician],DataExtract[[#This Row],[Technician]], DataExtract[Random], "&lt;="&amp;DataExtract[[#This Row],[Random]])</f>
        <v>2</v>
      </c>
    </row>
    <row r="950" spans="1:15" ht="26.45">
      <c r="A950" s="51" t="s">
        <v>5917</v>
      </c>
      <c r="B950" s="52" t="s">
        <v>5918</v>
      </c>
      <c r="C950" s="53" t="s">
        <v>5919</v>
      </c>
      <c r="D950" s="54" t="s">
        <v>47</v>
      </c>
      <c r="E950" s="55" t="s">
        <v>95</v>
      </c>
      <c r="F950" s="56" t="s">
        <v>5603</v>
      </c>
      <c r="G950" s="56" t="s">
        <v>5604</v>
      </c>
      <c r="H950" s="56" t="s">
        <v>41</v>
      </c>
      <c r="I950" s="56" t="s">
        <v>5605</v>
      </c>
      <c r="J950" s="57" t="s">
        <v>41</v>
      </c>
      <c r="K950" s="58" t="s">
        <v>5920</v>
      </c>
      <c r="L950" s="3" t="str">
        <f>VLOOKUP(DataExtract[[#This Row],[Technician]],'Technician List'!$A:$B,2,FALSE)</f>
        <v>Sanjuan, Sonja</v>
      </c>
      <c r="M950" s="59">
        <f>DATEVALUE(TEXT(DataExtract[[#This Row],[Completed Time]], "MM/DD/YYYY"))</f>
        <v>45713</v>
      </c>
      <c r="N950" s="60">
        <f t="shared" ca="1" si="15"/>
        <v>0.76684048022473983</v>
      </c>
      <c r="O950" s="60">
        <f ca="1">COUNTIFS(DataExtract[Technician],DataExtract[[#This Row],[Technician]], DataExtract[Random], "&lt;="&amp;DataExtract[[#This Row],[Random]])</f>
        <v>66</v>
      </c>
    </row>
    <row r="951" spans="1:15" ht="26.45">
      <c r="A951" s="51" t="s">
        <v>4319</v>
      </c>
      <c r="B951" s="52" t="s">
        <v>5921</v>
      </c>
      <c r="C951" s="53" t="s">
        <v>5922</v>
      </c>
      <c r="D951" s="54" t="s">
        <v>57</v>
      </c>
      <c r="E951" s="55" t="s">
        <v>73</v>
      </c>
      <c r="F951" s="56" t="s">
        <v>3081</v>
      </c>
      <c r="G951" s="56" t="s">
        <v>5923</v>
      </c>
      <c r="H951" s="56" t="s">
        <v>52</v>
      </c>
      <c r="I951" s="56" t="s">
        <v>5924</v>
      </c>
      <c r="J951" s="57" t="s">
        <v>52</v>
      </c>
      <c r="K951" s="58" t="s">
        <v>5925</v>
      </c>
      <c r="L951" s="3" t="str">
        <f>VLOOKUP(DataExtract[[#This Row],[Technician]],'Technician List'!$A:$B,2,FALSE)</f>
        <v>Sanjuan, Sonja</v>
      </c>
      <c r="M951" s="59">
        <f>DATEVALUE(TEXT(DataExtract[[#This Row],[Completed Time]], "MM/DD/YYYY"))</f>
        <v>45695</v>
      </c>
      <c r="N951" s="60">
        <f t="shared" ca="1" si="15"/>
        <v>0.17131753845669084</v>
      </c>
      <c r="O951" s="60">
        <f ca="1">COUNTIFS(DataExtract[Technician],DataExtract[[#This Row],[Technician]], DataExtract[Random], "&lt;="&amp;DataExtract[[#This Row],[Random]])</f>
        <v>12</v>
      </c>
    </row>
    <row r="952" spans="1:15" ht="26.45">
      <c r="A952" s="51" t="s">
        <v>5926</v>
      </c>
      <c r="B952" s="52" t="s">
        <v>5927</v>
      </c>
      <c r="C952" s="53" t="s">
        <v>5928</v>
      </c>
      <c r="D952" s="54" t="s">
        <v>47</v>
      </c>
      <c r="E952" s="55" t="s">
        <v>692</v>
      </c>
      <c r="F952" s="56" t="s">
        <v>5929</v>
      </c>
      <c r="G952" s="56" t="s">
        <v>5131</v>
      </c>
      <c r="H952" s="56" t="s">
        <v>52</v>
      </c>
      <c r="I952" s="56" t="s">
        <v>5930</v>
      </c>
      <c r="J952" s="57" t="s">
        <v>52</v>
      </c>
      <c r="K952" s="58" t="s">
        <v>5931</v>
      </c>
      <c r="L952" s="3" t="str">
        <f>VLOOKUP(DataExtract[[#This Row],[Technician]],'Technician List'!$A:$B,2,FALSE)</f>
        <v>C M, Saravanan</v>
      </c>
      <c r="M952" s="59">
        <f>DATEVALUE(TEXT(DataExtract[[#This Row],[Completed Time]], "MM/DD/YYYY"))</f>
        <v>45694</v>
      </c>
      <c r="N952" s="60">
        <f t="shared" ca="1" si="15"/>
        <v>0.18461267685474847</v>
      </c>
      <c r="O952" s="60">
        <f ca="1">COUNTIFS(DataExtract[Technician],DataExtract[[#This Row],[Technician]], DataExtract[Random], "&lt;="&amp;DataExtract[[#This Row],[Random]])</f>
        <v>19</v>
      </c>
    </row>
    <row r="953" spans="1:15" ht="26.45">
      <c r="A953" s="51" t="s">
        <v>5932</v>
      </c>
      <c r="B953" s="52" t="s">
        <v>5933</v>
      </c>
      <c r="C953" s="53" t="s">
        <v>5934</v>
      </c>
      <c r="D953" s="54" t="s">
        <v>47</v>
      </c>
      <c r="E953" s="55" t="s">
        <v>700</v>
      </c>
      <c r="F953" s="56" t="s">
        <v>5935</v>
      </c>
      <c r="G953" s="56" t="s">
        <v>5936</v>
      </c>
      <c r="H953" s="56" t="s">
        <v>52</v>
      </c>
      <c r="I953" s="56" t="s">
        <v>5937</v>
      </c>
      <c r="J953" s="57" t="s">
        <v>52</v>
      </c>
      <c r="K953" s="58" t="s">
        <v>5938</v>
      </c>
      <c r="L953" s="3" t="str">
        <f>VLOOKUP(DataExtract[[#This Row],[Technician]],'Technician List'!$A:$B,2,FALSE)</f>
        <v>C M, Saravanan</v>
      </c>
      <c r="M953" s="59">
        <f>DATEVALUE(TEXT(DataExtract[[#This Row],[Completed Time]], "MM/DD/YYYY"))</f>
        <v>45694</v>
      </c>
      <c r="N953" s="60">
        <f t="shared" ca="1" si="15"/>
        <v>0.75351166144756021</v>
      </c>
      <c r="O953" s="60">
        <f ca="1">COUNTIFS(DataExtract[Technician],DataExtract[[#This Row],[Technician]], DataExtract[Random], "&lt;="&amp;DataExtract[[#This Row],[Random]])</f>
        <v>84</v>
      </c>
    </row>
    <row r="954" spans="1:15" ht="26.45">
      <c r="A954" s="51" t="s">
        <v>5939</v>
      </c>
      <c r="B954" s="52" t="s">
        <v>5940</v>
      </c>
      <c r="C954" s="53" t="s">
        <v>5941</v>
      </c>
      <c r="D954" s="54" t="s">
        <v>47</v>
      </c>
      <c r="E954" s="55" t="s">
        <v>2029</v>
      </c>
      <c r="F954" s="56" t="s">
        <v>5942</v>
      </c>
      <c r="G954" s="56" t="s">
        <v>5476</v>
      </c>
      <c r="H954" s="56" t="s">
        <v>52</v>
      </c>
      <c r="I954" s="56" t="s">
        <v>5943</v>
      </c>
      <c r="J954" s="57" t="s">
        <v>52</v>
      </c>
      <c r="K954" s="58" t="s">
        <v>5944</v>
      </c>
      <c r="L954" s="3" t="str">
        <f>VLOOKUP(DataExtract[[#This Row],[Technician]],'Technician List'!$A:$B,2,FALSE)</f>
        <v>C M, Saravanan</v>
      </c>
      <c r="M954" s="59">
        <f>DATEVALUE(TEXT(DataExtract[[#This Row],[Completed Time]], "MM/DD/YYYY"))</f>
        <v>45694</v>
      </c>
      <c r="N954" s="60">
        <f t="shared" ca="1" si="15"/>
        <v>0.51234779280888665</v>
      </c>
      <c r="O954" s="60">
        <f ca="1">COUNTIFS(DataExtract[Technician],DataExtract[[#This Row],[Technician]], DataExtract[Random], "&lt;="&amp;DataExtract[[#This Row],[Random]])</f>
        <v>39</v>
      </c>
    </row>
    <row r="955" spans="1:15" ht="26.45">
      <c r="A955" s="51" t="s">
        <v>5945</v>
      </c>
      <c r="B955" s="52" t="s">
        <v>5946</v>
      </c>
      <c r="C955" s="53" t="s">
        <v>5947</v>
      </c>
      <c r="D955" s="54" t="s">
        <v>47</v>
      </c>
      <c r="E955" s="55" t="s">
        <v>2841</v>
      </c>
      <c r="F955" s="56" t="s">
        <v>5948</v>
      </c>
      <c r="G955" s="56" t="s">
        <v>5949</v>
      </c>
      <c r="H955" s="56" t="s">
        <v>52</v>
      </c>
      <c r="I955" s="56" t="s">
        <v>5950</v>
      </c>
      <c r="J955" s="57" t="s">
        <v>52</v>
      </c>
      <c r="K955" s="58" t="s">
        <v>5951</v>
      </c>
      <c r="L955" s="3" t="str">
        <f>VLOOKUP(DataExtract[[#This Row],[Technician]],'Technician List'!$A:$B,2,FALSE)</f>
        <v>Smith, Sean</v>
      </c>
      <c r="M955" s="59">
        <f>DATEVALUE(TEXT(DataExtract[[#This Row],[Completed Time]], "MM/DD/YYYY"))</f>
        <v>45694</v>
      </c>
      <c r="N955" s="60">
        <f t="shared" ca="1" si="15"/>
        <v>0.50733700320964559</v>
      </c>
      <c r="O955" s="60">
        <f ca="1">COUNTIFS(DataExtract[Technician],DataExtract[[#This Row],[Technician]], DataExtract[Random], "&lt;="&amp;DataExtract[[#This Row],[Random]])</f>
        <v>36</v>
      </c>
    </row>
    <row r="956" spans="1:15" ht="26.45">
      <c r="A956" s="51" t="s">
        <v>5952</v>
      </c>
      <c r="B956" s="52" t="s">
        <v>5953</v>
      </c>
      <c r="C956" s="53" t="s">
        <v>1962</v>
      </c>
      <c r="D956" s="54" t="s">
        <v>57</v>
      </c>
      <c r="E956" s="55" t="s">
        <v>377</v>
      </c>
      <c r="F956" s="56" t="s">
        <v>5538</v>
      </c>
      <c r="G956" s="56" t="s">
        <v>5954</v>
      </c>
      <c r="H956" s="56" t="s">
        <v>52</v>
      </c>
      <c r="I956" s="56" t="s">
        <v>5955</v>
      </c>
      <c r="J956" s="57" t="s">
        <v>52</v>
      </c>
      <c r="K956" s="58" t="s">
        <v>5956</v>
      </c>
      <c r="L956" s="3" t="str">
        <f>VLOOKUP(DataExtract[[#This Row],[Technician]],'Technician List'!$A:$B,2,FALSE)</f>
        <v>Sanjuan, Sonja</v>
      </c>
      <c r="M956" s="59">
        <f>DATEVALUE(TEXT(DataExtract[[#This Row],[Completed Time]], "MM/DD/YYYY"))</f>
        <v>45694</v>
      </c>
      <c r="N956" s="60">
        <f t="shared" ca="1" si="15"/>
        <v>0.1349475904032762</v>
      </c>
      <c r="O956" s="60">
        <f ca="1">COUNTIFS(DataExtract[Technician],DataExtract[[#This Row],[Technician]], DataExtract[Random], "&lt;="&amp;DataExtract[[#This Row],[Random]])</f>
        <v>11</v>
      </c>
    </row>
    <row r="957" spans="1:15" ht="26.45">
      <c r="A957" s="51" t="s">
        <v>5957</v>
      </c>
      <c r="B957" s="52" t="s">
        <v>5958</v>
      </c>
      <c r="C957" s="53" t="s">
        <v>1962</v>
      </c>
      <c r="D957" s="54" t="s">
        <v>57</v>
      </c>
      <c r="E957" s="55" t="s">
        <v>377</v>
      </c>
      <c r="F957" s="56" t="s">
        <v>5959</v>
      </c>
      <c r="G957" s="56" t="s">
        <v>5960</v>
      </c>
      <c r="H957" s="56" t="s">
        <v>52</v>
      </c>
      <c r="I957" s="56" t="s">
        <v>5961</v>
      </c>
      <c r="J957" s="57" t="s">
        <v>52</v>
      </c>
      <c r="K957" s="58" t="s">
        <v>5962</v>
      </c>
      <c r="L957" s="3" t="str">
        <f>VLOOKUP(DataExtract[[#This Row],[Technician]],'Technician List'!$A:$B,2,FALSE)</f>
        <v>Sanjuan, Sonja</v>
      </c>
      <c r="M957" s="59">
        <f>DATEVALUE(TEXT(DataExtract[[#This Row],[Completed Time]], "MM/DD/YYYY"))</f>
        <v>45694</v>
      </c>
      <c r="N957" s="60">
        <f t="shared" ca="1" si="15"/>
        <v>0.70048141888145099</v>
      </c>
      <c r="O957" s="60">
        <f ca="1">COUNTIFS(DataExtract[Technician],DataExtract[[#This Row],[Technician]], DataExtract[Random], "&lt;="&amp;DataExtract[[#This Row],[Random]])</f>
        <v>40</v>
      </c>
    </row>
    <row r="958" spans="1:15" ht="26.45">
      <c r="A958" s="51" t="s">
        <v>5963</v>
      </c>
      <c r="B958" s="52" t="s">
        <v>5964</v>
      </c>
      <c r="C958" s="53" t="s">
        <v>5965</v>
      </c>
      <c r="D958" s="54" t="s">
        <v>47</v>
      </c>
      <c r="E958" s="55" t="s">
        <v>577</v>
      </c>
      <c r="F958" s="56" t="s">
        <v>5966</v>
      </c>
      <c r="G958" s="56" t="s">
        <v>5967</v>
      </c>
      <c r="H958" s="56" t="s">
        <v>52</v>
      </c>
      <c r="I958" s="56" t="s">
        <v>5968</v>
      </c>
      <c r="J958" s="57" t="s">
        <v>52</v>
      </c>
      <c r="K958" s="58" t="s">
        <v>1468</v>
      </c>
      <c r="L958" s="3" t="str">
        <f>VLOOKUP(DataExtract[[#This Row],[Technician]],'Technician List'!$A:$B,2,FALSE)</f>
        <v>C M, Saravanan</v>
      </c>
      <c r="M958" s="59">
        <f>DATEVALUE(TEXT(DataExtract[[#This Row],[Completed Time]], "MM/DD/YYYY"))</f>
        <v>45693</v>
      </c>
      <c r="N958" s="60">
        <f t="shared" ca="1" si="15"/>
        <v>0.49746515485739251</v>
      </c>
      <c r="O958" s="60">
        <f ca="1">COUNTIFS(DataExtract[Technician],DataExtract[[#This Row],[Technician]], DataExtract[Random], "&lt;="&amp;DataExtract[[#This Row],[Random]])</f>
        <v>34</v>
      </c>
    </row>
    <row r="959" spans="1:15" ht="39.6">
      <c r="A959" s="51" t="s">
        <v>5969</v>
      </c>
      <c r="B959" s="52" t="s">
        <v>5970</v>
      </c>
      <c r="C959" s="53" t="s">
        <v>5522</v>
      </c>
      <c r="D959" s="54" t="s">
        <v>47</v>
      </c>
      <c r="E959" s="55" t="s">
        <v>684</v>
      </c>
      <c r="F959" s="56" t="s">
        <v>5971</v>
      </c>
      <c r="G959" s="56" t="s">
        <v>5972</v>
      </c>
      <c r="H959" s="56" t="s">
        <v>52</v>
      </c>
      <c r="I959" s="56" t="s">
        <v>5973</v>
      </c>
      <c r="J959" s="57" t="s">
        <v>52</v>
      </c>
      <c r="K959" s="58" t="s">
        <v>5974</v>
      </c>
      <c r="L959" s="3" t="str">
        <f>VLOOKUP(DataExtract[[#This Row],[Technician]],'Technician List'!$A:$B,2,FALSE)</f>
        <v>C M, Saravanan</v>
      </c>
      <c r="M959" s="59">
        <f>DATEVALUE(TEXT(DataExtract[[#This Row],[Completed Time]], "MM/DD/YYYY"))</f>
        <v>45699</v>
      </c>
      <c r="N959" s="60">
        <f t="shared" ca="1" si="15"/>
        <v>0.88174314371844809</v>
      </c>
      <c r="O959" s="60">
        <f ca="1">COUNTIFS(DataExtract[Technician],DataExtract[[#This Row],[Technician]], DataExtract[Random], "&lt;="&amp;DataExtract[[#This Row],[Random]])</f>
        <v>43</v>
      </c>
    </row>
    <row r="960" spans="1:15" ht="26.45">
      <c r="A960" s="51" t="s">
        <v>5975</v>
      </c>
      <c r="B960" s="52" t="s">
        <v>5976</v>
      </c>
      <c r="C960" s="53" t="s">
        <v>2705</v>
      </c>
      <c r="D960" s="54" t="s">
        <v>47</v>
      </c>
      <c r="E960" s="55" t="s">
        <v>391</v>
      </c>
      <c r="F960" s="56" t="s">
        <v>5977</v>
      </c>
      <c r="G960" s="56" t="s">
        <v>5978</v>
      </c>
      <c r="H960" s="56" t="s">
        <v>52</v>
      </c>
      <c r="I960" s="56" t="s">
        <v>5979</v>
      </c>
      <c r="J960" s="57" t="s">
        <v>52</v>
      </c>
      <c r="K960" s="58" t="s">
        <v>5980</v>
      </c>
      <c r="L960" s="3" t="str">
        <f>VLOOKUP(DataExtract[[#This Row],[Technician]],'Technician List'!$A:$B,2,FALSE)</f>
        <v>Sanjuan, Sonja</v>
      </c>
      <c r="M960" s="59">
        <f>DATEVALUE(TEXT(DataExtract[[#This Row],[Completed Time]], "MM/DD/YYYY"))</f>
        <v>45693</v>
      </c>
      <c r="N960" s="60">
        <f t="shared" ca="1" si="15"/>
        <v>0.35710143223032509</v>
      </c>
      <c r="O960" s="60">
        <f ca="1">COUNTIFS(DataExtract[Technician],DataExtract[[#This Row],[Technician]], DataExtract[Random], "&lt;="&amp;DataExtract[[#This Row],[Random]])</f>
        <v>47</v>
      </c>
    </row>
    <row r="961" spans="1:15" ht="26.45">
      <c r="A961" s="51" t="s">
        <v>5981</v>
      </c>
      <c r="B961" s="52" t="s">
        <v>5982</v>
      </c>
      <c r="C961" s="53" t="s">
        <v>2718</v>
      </c>
      <c r="D961" s="54" t="s">
        <v>321</v>
      </c>
      <c r="E961" s="55" t="s">
        <v>2719</v>
      </c>
      <c r="F961" s="56" t="s">
        <v>5983</v>
      </c>
      <c r="G961" s="56" t="s">
        <v>5984</v>
      </c>
      <c r="H961" s="56" t="s">
        <v>52</v>
      </c>
      <c r="I961" s="56" t="s">
        <v>5985</v>
      </c>
      <c r="J961" s="57" t="s">
        <v>52</v>
      </c>
      <c r="K961" s="58" t="s">
        <v>4218</v>
      </c>
      <c r="L961" s="3" t="str">
        <f>VLOOKUP(DataExtract[[#This Row],[Technician]],'Technician List'!$A:$B,2,FALSE)</f>
        <v>Paul, Kimberly</v>
      </c>
      <c r="M961" s="59">
        <f>DATEVALUE(TEXT(DataExtract[[#This Row],[Completed Time]], "MM/DD/YYYY"))</f>
        <v>45693</v>
      </c>
      <c r="N961" s="60">
        <f t="shared" ca="1" si="15"/>
        <v>0.4921059931773889</v>
      </c>
      <c r="O961" s="60">
        <f ca="1">COUNTIFS(DataExtract[Technician],DataExtract[[#This Row],[Technician]], DataExtract[Random], "&lt;="&amp;DataExtract[[#This Row],[Random]])</f>
        <v>10</v>
      </c>
    </row>
    <row r="962" spans="1:15" ht="26.45">
      <c r="A962" s="51" t="s">
        <v>5986</v>
      </c>
      <c r="B962" s="52" t="s">
        <v>5987</v>
      </c>
      <c r="C962" s="53" t="s">
        <v>1291</v>
      </c>
      <c r="D962" s="54" t="s">
        <v>47</v>
      </c>
      <c r="E962" s="55" t="s">
        <v>1291</v>
      </c>
      <c r="F962" s="56" t="s">
        <v>5988</v>
      </c>
      <c r="G962" s="56" t="s">
        <v>5989</v>
      </c>
      <c r="H962" s="56" t="s">
        <v>52</v>
      </c>
      <c r="I962" s="56" t="s">
        <v>5990</v>
      </c>
      <c r="J962" s="57" t="s">
        <v>52</v>
      </c>
      <c r="K962" s="58" t="s">
        <v>5991</v>
      </c>
      <c r="L962" s="3" t="str">
        <f>VLOOKUP(DataExtract[[#This Row],[Technician]],'Technician List'!$A:$B,2,FALSE)</f>
        <v>C M, Saravanan</v>
      </c>
      <c r="M962" s="59">
        <f>DATEVALUE(TEXT(DataExtract[[#This Row],[Completed Time]], "MM/DD/YYYY"))</f>
        <v>45694</v>
      </c>
      <c r="N962" s="60">
        <f t="shared" ca="1" si="15"/>
        <v>0.68032327468964227</v>
      </c>
      <c r="O962" s="60">
        <f ca="1">COUNTIFS(DataExtract[Technician],DataExtract[[#This Row],[Technician]], DataExtract[Random], "&lt;="&amp;DataExtract[[#This Row],[Random]])</f>
        <v>87</v>
      </c>
    </row>
    <row r="963" spans="1:15" ht="26.45">
      <c r="A963" s="51" t="s">
        <v>5992</v>
      </c>
      <c r="B963" s="52" t="s">
        <v>5993</v>
      </c>
      <c r="C963" s="53" t="s">
        <v>2959</v>
      </c>
      <c r="D963" s="54" t="s">
        <v>47</v>
      </c>
      <c r="E963" s="55" t="s">
        <v>577</v>
      </c>
      <c r="F963" s="56" t="s">
        <v>5994</v>
      </c>
      <c r="G963" s="56" t="s">
        <v>5113</v>
      </c>
      <c r="H963" s="56" t="s">
        <v>52</v>
      </c>
      <c r="I963" s="56" t="s">
        <v>5995</v>
      </c>
      <c r="J963" s="57" t="s">
        <v>52</v>
      </c>
      <c r="K963" s="58" t="s">
        <v>1614</v>
      </c>
      <c r="L963" s="3" t="str">
        <f>VLOOKUP(DataExtract[[#This Row],[Technician]],'Technician List'!$A:$B,2,FALSE)</f>
        <v>C M, Saravanan</v>
      </c>
      <c r="M963" s="59">
        <f>DATEVALUE(TEXT(DataExtract[[#This Row],[Completed Time]], "MM/DD/YYYY"))</f>
        <v>45693</v>
      </c>
      <c r="N963" s="60">
        <f t="shared" ref="N963:N1026" ca="1" si="16">RAND()</f>
        <v>0.89005093553236414</v>
      </c>
      <c r="O963" s="60">
        <f ca="1">COUNTIFS(DataExtract[Technician],DataExtract[[#This Row],[Technician]], DataExtract[Random], "&lt;="&amp;DataExtract[[#This Row],[Random]])</f>
        <v>69</v>
      </c>
    </row>
    <row r="964" spans="1:15" ht="26.45">
      <c r="A964" s="51" t="s">
        <v>5996</v>
      </c>
      <c r="B964" s="52" t="s">
        <v>5997</v>
      </c>
      <c r="C964" s="53" t="s">
        <v>5909</v>
      </c>
      <c r="D964" s="54" t="s">
        <v>47</v>
      </c>
      <c r="E964" s="55" t="s">
        <v>1291</v>
      </c>
      <c r="F964" s="56" t="s">
        <v>5998</v>
      </c>
      <c r="G964" s="56" t="s">
        <v>5999</v>
      </c>
      <c r="H964" s="56" t="s">
        <v>52</v>
      </c>
      <c r="I964" s="56" t="s">
        <v>6000</v>
      </c>
      <c r="J964" s="57" t="s">
        <v>52</v>
      </c>
      <c r="K964" s="58" t="s">
        <v>859</v>
      </c>
      <c r="L964" s="3" t="str">
        <f>VLOOKUP(DataExtract[[#This Row],[Technician]],'Technician List'!$A:$B,2,FALSE)</f>
        <v>C M, Saravanan</v>
      </c>
      <c r="M964" s="59">
        <f>DATEVALUE(TEXT(DataExtract[[#This Row],[Completed Time]], "MM/DD/YYYY"))</f>
        <v>45693</v>
      </c>
      <c r="N964" s="60">
        <f t="shared" ca="1" si="16"/>
        <v>1.8688071227851322E-2</v>
      </c>
      <c r="O964" s="60">
        <f ca="1">COUNTIFS(DataExtract[Technician],DataExtract[[#This Row],[Technician]], DataExtract[Random], "&lt;="&amp;DataExtract[[#This Row],[Random]])</f>
        <v>3</v>
      </c>
    </row>
    <row r="965" spans="1:15" ht="26.45">
      <c r="A965" s="51" t="s">
        <v>6001</v>
      </c>
      <c r="B965" s="52" t="s">
        <v>6002</v>
      </c>
      <c r="C965" s="53" t="s">
        <v>6003</v>
      </c>
      <c r="D965" s="54" t="s">
        <v>47</v>
      </c>
      <c r="E965" s="55" t="s">
        <v>775</v>
      </c>
      <c r="F965" s="56" t="s">
        <v>6004</v>
      </c>
      <c r="G965" s="56" t="s">
        <v>5291</v>
      </c>
      <c r="H965" s="56" t="s">
        <v>52</v>
      </c>
      <c r="I965" s="56" t="s">
        <v>6005</v>
      </c>
      <c r="J965" s="57" t="s">
        <v>52</v>
      </c>
      <c r="K965" s="58" t="s">
        <v>6006</v>
      </c>
      <c r="L965" s="3" t="str">
        <f>VLOOKUP(DataExtract[[#This Row],[Technician]],'Technician List'!$A:$B,2,FALSE)</f>
        <v>Sinha, Mahesh</v>
      </c>
      <c r="M965" s="59">
        <f>DATEVALUE(TEXT(DataExtract[[#This Row],[Completed Time]], "MM/DD/YYYY"))</f>
        <v>45694</v>
      </c>
      <c r="N965" s="60">
        <f t="shared" ca="1" si="16"/>
        <v>0.80166222296654721</v>
      </c>
      <c r="O965" s="60">
        <f ca="1">COUNTIFS(DataExtract[Technician],DataExtract[[#This Row],[Technician]], DataExtract[Random], "&lt;="&amp;DataExtract[[#This Row],[Random]])</f>
        <v>78</v>
      </c>
    </row>
    <row r="966" spans="1:15" ht="39.6">
      <c r="A966" s="51" t="s">
        <v>6007</v>
      </c>
      <c r="B966" s="52" t="s">
        <v>6008</v>
      </c>
      <c r="C966" s="53" t="s">
        <v>6009</v>
      </c>
      <c r="D966" s="54" t="s">
        <v>57</v>
      </c>
      <c r="E966" s="55" t="s">
        <v>639</v>
      </c>
      <c r="F966" s="56" t="s">
        <v>5569</v>
      </c>
      <c r="G966" s="56" t="s">
        <v>83</v>
      </c>
      <c r="H966" s="56" t="s">
        <v>52</v>
      </c>
      <c r="I966" s="56" t="s">
        <v>6010</v>
      </c>
      <c r="J966" s="57" t="s">
        <v>52</v>
      </c>
      <c r="K966" s="58" t="s">
        <v>1474</v>
      </c>
      <c r="L966" s="3" t="str">
        <f>VLOOKUP(DataExtract[[#This Row],[Technician]],'Technician List'!$A:$B,2,FALSE)</f>
        <v>Smith, Sean</v>
      </c>
      <c r="M966" s="59">
        <f>DATEVALUE(TEXT(DataExtract[[#This Row],[Completed Time]], "MM/DD/YYYY"))</f>
        <v>45698</v>
      </c>
      <c r="N966" s="60">
        <f t="shared" ca="1" si="16"/>
        <v>0.28590227194251039</v>
      </c>
      <c r="O966" s="60">
        <f ca="1">COUNTIFS(DataExtract[Technician],DataExtract[[#This Row],[Technician]], DataExtract[Random], "&lt;="&amp;DataExtract[[#This Row],[Random]])</f>
        <v>12</v>
      </c>
    </row>
    <row r="967" spans="1:15" ht="26.45">
      <c r="A967" s="51" t="s">
        <v>6011</v>
      </c>
      <c r="B967" s="52" t="s">
        <v>6012</v>
      </c>
      <c r="C967" s="53" t="s">
        <v>6013</v>
      </c>
      <c r="D967" s="54" t="s">
        <v>47</v>
      </c>
      <c r="E967" s="55" t="s">
        <v>1002</v>
      </c>
      <c r="F967" s="56" t="s">
        <v>6014</v>
      </c>
      <c r="G967" s="56" t="s">
        <v>6015</v>
      </c>
      <c r="H967" s="56" t="s">
        <v>52</v>
      </c>
      <c r="I967" s="56" t="s">
        <v>6016</v>
      </c>
      <c r="J967" s="57" t="s">
        <v>52</v>
      </c>
      <c r="K967" s="58" t="s">
        <v>6017</v>
      </c>
      <c r="L967" s="3" t="str">
        <f>VLOOKUP(DataExtract[[#This Row],[Technician]],'Technician List'!$A:$B,2,FALSE)</f>
        <v>Sinha, Mahesh</v>
      </c>
      <c r="M967" s="59">
        <f>DATEVALUE(TEXT(DataExtract[[#This Row],[Completed Time]], "MM/DD/YYYY"))</f>
        <v>45698</v>
      </c>
      <c r="N967" s="60">
        <f t="shared" ca="1" si="16"/>
        <v>0.91426554938706317</v>
      </c>
      <c r="O967" s="60">
        <f ca="1">COUNTIFS(DataExtract[Technician],DataExtract[[#This Row],[Technician]], DataExtract[Random], "&lt;="&amp;DataExtract[[#This Row],[Random]])</f>
        <v>153</v>
      </c>
    </row>
    <row r="968" spans="1:15" ht="26.45">
      <c r="A968" s="51" t="s">
        <v>6018</v>
      </c>
      <c r="B968" s="52" t="s">
        <v>6019</v>
      </c>
      <c r="C968" s="53" t="s">
        <v>6020</v>
      </c>
      <c r="D968" s="54" t="s">
        <v>47</v>
      </c>
      <c r="E968" s="55" t="s">
        <v>2013</v>
      </c>
      <c r="F968" s="56" t="s">
        <v>6021</v>
      </c>
      <c r="G968" s="56" t="s">
        <v>6022</v>
      </c>
      <c r="H968" s="56" t="s">
        <v>52</v>
      </c>
      <c r="I968" s="56" t="s">
        <v>6023</v>
      </c>
      <c r="J968" s="57" t="s">
        <v>52</v>
      </c>
      <c r="K968" s="58" t="s">
        <v>6024</v>
      </c>
      <c r="L968" s="3" t="str">
        <f>VLOOKUP(DataExtract[[#This Row],[Technician]],'Technician List'!$A:$B,2,FALSE)</f>
        <v>Sinha, Mahesh</v>
      </c>
      <c r="M968" s="59">
        <f>DATEVALUE(TEXT(DataExtract[[#This Row],[Completed Time]], "MM/DD/YYYY"))</f>
        <v>45694</v>
      </c>
      <c r="N968" s="60">
        <f t="shared" ca="1" si="16"/>
        <v>0.72657052823834267</v>
      </c>
      <c r="O968" s="60">
        <f ca="1">COUNTIFS(DataExtract[Technician],DataExtract[[#This Row],[Technician]], DataExtract[Random], "&lt;="&amp;DataExtract[[#This Row],[Random]])</f>
        <v>101</v>
      </c>
    </row>
    <row r="969" spans="1:15" ht="26.45">
      <c r="A969" s="51" t="s">
        <v>6025</v>
      </c>
      <c r="B969" s="52" t="s">
        <v>6026</v>
      </c>
      <c r="C969" s="53" t="s">
        <v>6027</v>
      </c>
      <c r="D969" s="54" t="s">
        <v>47</v>
      </c>
      <c r="E969" s="55" t="s">
        <v>1991</v>
      </c>
      <c r="F969" s="56" t="s">
        <v>6028</v>
      </c>
      <c r="G969" s="56" t="s">
        <v>6029</v>
      </c>
      <c r="H969" s="56" t="s">
        <v>52</v>
      </c>
      <c r="I969" s="56" t="s">
        <v>6030</v>
      </c>
      <c r="J969" s="57" t="s">
        <v>52</v>
      </c>
      <c r="K969" s="58" t="s">
        <v>6031</v>
      </c>
      <c r="L969" s="3" t="str">
        <f>VLOOKUP(DataExtract[[#This Row],[Technician]],'Technician List'!$A:$B,2,FALSE)</f>
        <v>Sinha, Mahesh</v>
      </c>
      <c r="M969" s="59">
        <f>DATEVALUE(TEXT(DataExtract[[#This Row],[Completed Time]], "MM/DD/YYYY"))</f>
        <v>45695</v>
      </c>
      <c r="N969" s="60">
        <f t="shared" ca="1" si="16"/>
        <v>0.32582175744521547</v>
      </c>
      <c r="O969" s="60">
        <f ca="1">COUNTIFS(DataExtract[Technician],DataExtract[[#This Row],[Technician]], DataExtract[Random], "&lt;="&amp;DataExtract[[#This Row],[Random]])</f>
        <v>15</v>
      </c>
    </row>
    <row r="970" spans="1:15" ht="26.45">
      <c r="A970" s="51" t="s">
        <v>6032</v>
      </c>
      <c r="B970" s="52" t="s">
        <v>6033</v>
      </c>
      <c r="C970" s="53" t="s">
        <v>1416</v>
      </c>
      <c r="D970" s="54" t="s">
        <v>47</v>
      </c>
      <c r="E970" s="55" t="s">
        <v>95</v>
      </c>
      <c r="F970" s="56" t="s">
        <v>6034</v>
      </c>
      <c r="G970" s="56" t="s">
        <v>6035</v>
      </c>
      <c r="H970" s="56" t="s">
        <v>52</v>
      </c>
      <c r="I970" s="56" t="s">
        <v>6036</v>
      </c>
      <c r="J970" s="57" t="s">
        <v>52</v>
      </c>
      <c r="K970" s="58" t="s">
        <v>6037</v>
      </c>
      <c r="L970" s="3" t="str">
        <f>VLOOKUP(DataExtract[[#This Row],[Technician]],'Technician List'!$A:$B,2,FALSE)</f>
        <v>Sanjuan, Sonja</v>
      </c>
      <c r="M970" s="59">
        <f>DATEVALUE(TEXT(DataExtract[[#This Row],[Completed Time]], "MM/DD/YYYY"))</f>
        <v>45694</v>
      </c>
      <c r="N970" s="60">
        <f t="shared" ca="1" si="16"/>
        <v>0.23327673008189542</v>
      </c>
      <c r="O970" s="60">
        <f ca="1">COUNTIFS(DataExtract[Technician],DataExtract[[#This Row],[Technician]], DataExtract[Random], "&lt;="&amp;DataExtract[[#This Row],[Random]])</f>
        <v>18</v>
      </c>
    </row>
    <row r="971" spans="1:15" ht="26.45">
      <c r="A971" s="51" t="s">
        <v>6038</v>
      </c>
      <c r="B971" s="52" t="s">
        <v>6039</v>
      </c>
      <c r="C971" s="53" t="s">
        <v>6040</v>
      </c>
      <c r="D971" s="54" t="s">
        <v>47</v>
      </c>
      <c r="E971" s="55" t="s">
        <v>2013</v>
      </c>
      <c r="F971" s="56" t="s">
        <v>6041</v>
      </c>
      <c r="G971" s="56" t="s">
        <v>6042</v>
      </c>
      <c r="H971" s="56" t="s">
        <v>52</v>
      </c>
      <c r="I971" s="56" t="s">
        <v>6043</v>
      </c>
      <c r="J971" s="57" t="s">
        <v>52</v>
      </c>
      <c r="K971" s="58" t="s">
        <v>6044</v>
      </c>
      <c r="L971" s="3" t="str">
        <f>VLOOKUP(DataExtract[[#This Row],[Technician]],'Technician List'!$A:$B,2,FALSE)</f>
        <v>Sinha, Mahesh</v>
      </c>
      <c r="M971" s="59">
        <f>DATEVALUE(TEXT(DataExtract[[#This Row],[Completed Time]], "MM/DD/YYYY"))</f>
        <v>45694</v>
      </c>
      <c r="N971" s="60">
        <f t="shared" ca="1" si="16"/>
        <v>0.354737864590839</v>
      </c>
      <c r="O971" s="60">
        <f ca="1">COUNTIFS(DataExtract[Technician],DataExtract[[#This Row],[Technician]], DataExtract[Random], "&lt;="&amp;DataExtract[[#This Row],[Random]])</f>
        <v>54</v>
      </c>
    </row>
    <row r="972" spans="1:15" ht="26.45">
      <c r="A972" s="51" t="s">
        <v>6045</v>
      </c>
      <c r="B972" s="52" t="s">
        <v>6046</v>
      </c>
      <c r="C972" s="53" t="s">
        <v>1718</v>
      </c>
      <c r="D972" s="54" t="s">
        <v>47</v>
      </c>
      <c r="E972" s="55" t="s">
        <v>692</v>
      </c>
      <c r="F972" s="56" t="s">
        <v>5202</v>
      </c>
      <c r="G972" s="56" t="s">
        <v>6047</v>
      </c>
      <c r="H972" s="56" t="s">
        <v>52</v>
      </c>
      <c r="I972" s="56" t="s">
        <v>6048</v>
      </c>
      <c r="J972" s="57" t="s">
        <v>52</v>
      </c>
      <c r="K972" s="58" t="s">
        <v>5842</v>
      </c>
      <c r="L972" s="3" t="str">
        <f>VLOOKUP(DataExtract[[#This Row],[Technician]],'Technician List'!$A:$B,2,FALSE)</f>
        <v>C M, Saravanan</v>
      </c>
      <c r="M972" s="59">
        <f>DATEVALUE(TEXT(DataExtract[[#This Row],[Completed Time]], "MM/DD/YYYY"))</f>
        <v>45694</v>
      </c>
      <c r="N972" s="60">
        <f t="shared" ca="1" si="16"/>
        <v>0.82649587979583317</v>
      </c>
      <c r="O972" s="60">
        <f ca="1">COUNTIFS(DataExtract[Technician],DataExtract[[#This Row],[Technician]], DataExtract[Random], "&lt;="&amp;DataExtract[[#This Row],[Random]])</f>
        <v>98</v>
      </c>
    </row>
    <row r="973" spans="1:15" ht="26.45">
      <c r="A973" s="51" t="s">
        <v>6049</v>
      </c>
      <c r="B973" s="52" t="s">
        <v>6050</v>
      </c>
      <c r="C973" s="53" t="s">
        <v>6051</v>
      </c>
      <c r="D973" s="54" t="s">
        <v>47</v>
      </c>
      <c r="E973" s="55" t="s">
        <v>95</v>
      </c>
      <c r="F973" s="56" t="s">
        <v>4930</v>
      </c>
      <c r="G973" s="56" t="s">
        <v>6052</v>
      </c>
      <c r="H973" s="56" t="s">
        <v>52</v>
      </c>
      <c r="I973" s="56" t="s">
        <v>6053</v>
      </c>
      <c r="J973" s="57" t="s">
        <v>52</v>
      </c>
      <c r="K973" s="58" t="s">
        <v>4930</v>
      </c>
      <c r="L973" s="3" t="str">
        <f>VLOOKUP(DataExtract[[#This Row],[Technician]],'Technician List'!$A:$B,2,FALSE)</f>
        <v>Sanjuan, Sonja</v>
      </c>
      <c r="M973" s="59">
        <f>DATEVALUE(TEXT(DataExtract[[#This Row],[Completed Time]], "MM/DD/YYYY"))</f>
        <v>45694</v>
      </c>
      <c r="N973" s="60">
        <f t="shared" ca="1" si="16"/>
        <v>0.72909646047955956</v>
      </c>
      <c r="O973" s="60">
        <f ca="1">COUNTIFS(DataExtract[Technician],DataExtract[[#This Row],[Technician]], DataExtract[Random], "&lt;="&amp;DataExtract[[#This Row],[Random]])</f>
        <v>57</v>
      </c>
    </row>
    <row r="974" spans="1:15" ht="26.45">
      <c r="A974" s="51" t="s">
        <v>6054</v>
      </c>
      <c r="B974" s="52" t="s">
        <v>6055</v>
      </c>
      <c r="C974" s="53" t="s">
        <v>6056</v>
      </c>
      <c r="D974" s="54" t="s">
        <v>47</v>
      </c>
      <c r="E974" s="55" t="s">
        <v>2029</v>
      </c>
      <c r="F974" s="56" t="s">
        <v>6057</v>
      </c>
      <c r="G974" s="56" t="s">
        <v>6058</v>
      </c>
      <c r="H974" s="56" t="s">
        <v>52</v>
      </c>
      <c r="I974" s="56" t="s">
        <v>6059</v>
      </c>
      <c r="J974" s="57" t="s">
        <v>52</v>
      </c>
      <c r="K974" s="58" t="s">
        <v>6060</v>
      </c>
      <c r="L974" s="3" t="str">
        <f>VLOOKUP(DataExtract[[#This Row],[Technician]],'Technician List'!$A:$B,2,FALSE)</f>
        <v>C M, Saravanan</v>
      </c>
      <c r="M974" s="59">
        <f>DATEVALUE(TEXT(DataExtract[[#This Row],[Completed Time]], "MM/DD/YYYY"))</f>
        <v>45695</v>
      </c>
      <c r="N974" s="60">
        <f t="shared" ca="1" si="16"/>
        <v>0.39921868485914036</v>
      </c>
      <c r="O974" s="60">
        <f ca="1">COUNTIFS(DataExtract[Technician],DataExtract[[#This Row],[Technician]], DataExtract[Random], "&lt;="&amp;DataExtract[[#This Row],[Random]])</f>
        <v>31</v>
      </c>
    </row>
    <row r="975" spans="1:15" ht="26.45">
      <c r="A975" s="51" t="s">
        <v>6061</v>
      </c>
      <c r="B975" s="52" t="s">
        <v>6062</v>
      </c>
      <c r="C975" s="53" t="s">
        <v>1684</v>
      </c>
      <c r="D975" s="54" t="s">
        <v>47</v>
      </c>
      <c r="E975" s="55" t="s">
        <v>2336</v>
      </c>
      <c r="F975" s="56" t="s">
        <v>5743</v>
      </c>
      <c r="G975" s="56" t="s">
        <v>6063</v>
      </c>
      <c r="H975" s="56" t="s">
        <v>41</v>
      </c>
      <c r="I975" s="56" t="s">
        <v>6064</v>
      </c>
      <c r="J975" s="57" t="s">
        <v>52</v>
      </c>
      <c r="K975" s="58" t="s">
        <v>6065</v>
      </c>
      <c r="L975" s="3" t="str">
        <f>VLOOKUP(DataExtract[[#This Row],[Technician]],'Technician List'!$A:$B,2,FALSE)</f>
        <v>C M, Saravanan</v>
      </c>
      <c r="M975" s="59">
        <f>DATEVALUE(TEXT(DataExtract[[#This Row],[Completed Time]], "MM/DD/YYYY"))</f>
        <v>45696</v>
      </c>
      <c r="N975" s="60">
        <f t="shared" ca="1" si="16"/>
        <v>0.2940426609454595</v>
      </c>
      <c r="O975" s="60">
        <f ca="1">COUNTIFS(DataExtract[Technician],DataExtract[[#This Row],[Technician]], DataExtract[Random], "&lt;="&amp;DataExtract[[#This Row],[Random]])</f>
        <v>22</v>
      </c>
    </row>
    <row r="976" spans="1:15" ht="26.45">
      <c r="A976" s="51" t="s">
        <v>6066</v>
      </c>
      <c r="B976" s="52" t="s">
        <v>6067</v>
      </c>
      <c r="C976" s="53" t="s">
        <v>5534</v>
      </c>
      <c r="D976" s="54" t="s">
        <v>57</v>
      </c>
      <c r="E976" s="55" t="s">
        <v>154</v>
      </c>
      <c r="F976" s="56" t="s">
        <v>5536</v>
      </c>
      <c r="G976" s="56" t="s">
        <v>6068</v>
      </c>
      <c r="H976" s="56" t="s">
        <v>52</v>
      </c>
      <c r="I976" s="56" t="s">
        <v>6069</v>
      </c>
      <c r="J976" s="57" t="s">
        <v>52</v>
      </c>
      <c r="K976" s="58" t="s">
        <v>6070</v>
      </c>
      <c r="L976" s="3" t="str">
        <f>VLOOKUP(DataExtract[[#This Row],[Technician]],'Technician List'!$A:$B,2,FALSE)</f>
        <v>Sanjuan, Sonja</v>
      </c>
      <c r="M976" s="59">
        <f>DATEVALUE(TEXT(DataExtract[[#This Row],[Completed Time]], "MM/DD/YYYY"))</f>
        <v>45700</v>
      </c>
      <c r="N976" s="60">
        <f t="shared" ca="1" si="16"/>
        <v>0.58707066076046022</v>
      </c>
      <c r="O976" s="60">
        <f ca="1">COUNTIFS(DataExtract[Technician],DataExtract[[#This Row],[Technician]], DataExtract[Random], "&lt;="&amp;DataExtract[[#This Row],[Random]])</f>
        <v>18</v>
      </c>
    </row>
    <row r="977" spans="1:15" ht="26.45">
      <c r="A977" s="51" t="s">
        <v>6071</v>
      </c>
      <c r="B977" s="52" t="s">
        <v>6072</v>
      </c>
      <c r="C977" s="53" t="s">
        <v>6073</v>
      </c>
      <c r="D977" s="54" t="s">
        <v>47</v>
      </c>
      <c r="E977" s="55" t="s">
        <v>2029</v>
      </c>
      <c r="F977" s="56" t="s">
        <v>3004</v>
      </c>
      <c r="G977" s="56" t="s">
        <v>6074</v>
      </c>
      <c r="H977" s="56" t="s">
        <v>52</v>
      </c>
      <c r="I977" s="56" t="s">
        <v>6075</v>
      </c>
      <c r="J977" s="57" t="s">
        <v>52</v>
      </c>
      <c r="K977" s="58" t="s">
        <v>6076</v>
      </c>
      <c r="L977" s="3" t="str">
        <f>VLOOKUP(DataExtract[[#This Row],[Technician]],'Technician List'!$A:$B,2,FALSE)</f>
        <v>C M, Saravanan</v>
      </c>
      <c r="M977" s="59">
        <f>DATEVALUE(TEXT(DataExtract[[#This Row],[Completed Time]], "MM/DD/YYYY"))</f>
        <v>45694</v>
      </c>
      <c r="N977" s="60">
        <f t="shared" ca="1" si="16"/>
        <v>0.24642338558386045</v>
      </c>
      <c r="O977" s="60">
        <f ca="1">COUNTIFS(DataExtract[Technician],DataExtract[[#This Row],[Technician]], DataExtract[Random], "&lt;="&amp;DataExtract[[#This Row],[Random]])</f>
        <v>23</v>
      </c>
    </row>
    <row r="978" spans="1:15" ht="26.45">
      <c r="A978" s="51" t="s">
        <v>6077</v>
      </c>
      <c r="B978" s="52" t="s">
        <v>6078</v>
      </c>
      <c r="C978" s="53" t="s">
        <v>6079</v>
      </c>
      <c r="D978" s="54" t="s">
        <v>47</v>
      </c>
      <c r="E978" s="55" t="s">
        <v>2841</v>
      </c>
      <c r="F978" s="56" t="s">
        <v>6080</v>
      </c>
      <c r="G978" s="56" t="s">
        <v>6081</v>
      </c>
      <c r="H978" s="56" t="s">
        <v>52</v>
      </c>
      <c r="I978" s="56" t="s">
        <v>6082</v>
      </c>
      <c r="J978" s="57" t="s">
        <v>52</v>
      </c>
      <c r="K978" s="58" t="s">
        <v>5278</v>
      </c>
      <c r="L978" s="3" t="str">
        <f>VLOOKUP(DataExtract[[#This Row],[Technician]],'Technician List'!$A:$B,2,FALSE)</f>
        <v>Smith, Sean</v>
      </c>
      <c r="M978" s="59">
        <f>DATEVALUE(TEXT(DataExtract[[#This Row],[Completed Time]], "MM/DD/YYYY"))</f>
        <v>45694</v>
      </c>
      <c r="N978" s="60">
        <f t="shared" ca="1" si="16"/>
        <v>0.94747951340758962</v>
      </c>
      <c r="O978" s="60">
        <f ca="1">COUNTIFS(DataExtract[Technician],DataExtract[[#This Row],[Technician]], DataExtract[Random], "&lt;="&amp;DataExtract[[#This Row],[Random]])</f>
        <v>62</v>
      </c>
    </row>
    <row r="979" spans="1:15" ht="26.45">
      <c r="A979" s="51" t="s">
        <v>6083</v>
      </c>
      <c r="B979" s="52" t="s">
        <v>6084</v>
      </c>
      <c r="C979" s="53" t="s">
        <v>6085</v>
      </c>
      <c r="D979" s="54" t="s">
        <v>47</v>
      </c>
      <c r="E979" s="55" t="s">
        <v>2013</v>
      </c>
      <c r="F979" s="56" t="s">
        <v>6086</v>
      </c>
      <c r="G979" s="56" t="s">
        <v>6087</v>
      </c>
      <c r="H979" s="56" t="s">
        <v>52</v>
      </c>
      <c r="I979" s="56" t="s">
        <v>6088</v>
      </c>
      <c r="J979" s="57" t="s">
        <v>52</v>
      </c>
      <c r="K979" s="58" t="s">
        <v>6089</v>
      </c>
      <c r="L979" s="3" t="str">
        <f>VLOOKUP(DataExtract[[#This Row],[Technician]],'Technician List'!$A:$B,2,FALSE)</f>
        <v>Sinha, Mahesh</v>
      </c>
      <c r="M979" s="59">
        <f>DATEVALUE(TEXT(DataExtract[[#This Row],[Completed Time]], "MM/DD/YYYY"))</f>
        <v>45699</v>
      </c>
      <c r="N979" s="60">
        <f t="shared" ca="1" si="16"/>
        <v>0.26607488854143324</v>
      </c>
      <c r="O979" s="60">
        <f ca="1">COUNTIFS(DataExtract[Technician],DataExtract[[#This Row],[Technician]], DataExtract[Random], "&lt;="&amp;DataExtract[[#This Row],[Random]])</f>
        <v>45</v>
      </c>
    </row>
    <row r="980" spans="1:15" ht="39.6">
      <c r="A980" s="51" t="s">
        <v>6090</v>
      </c>
      <c r="B980" s="52" t="s">
        <v>6091</v>
      </c>
      <c r="C980" s="53" t="s">
        <v>6092</v>
      </c>
      <c r="D980" s="54" t="s">
        <v>57</v>
      </c>
      <c r="E980" s="55" t="s">
        <v>272</v>
      </c>
      <c r="F980" s="56" t="s">
        <v>4044</v>
      </c>
      <c r="G980" s="56" t="s">
        <v>6093</v>
      </c>
      <c r="H980" s="56" t="s">
        <v>52</v>
      </c>
      <c r="I980" s="56" t="s">
        <v>6094</v>
      </c>
      <c r="J980" s="57" t="s">
        <v>52</v>
      </c>
      <c r="K980" s="58" t="s">
        <v>5235</v>
      </c>
      <c r="L980" s="3" t="str">
        <f>VLOOKUP(DataExtract[[#This Row],[Technician]],'Technician List'!$A:$B,2,FALSE)</f>
        <v>Mandi, Joe</v>
      </c>
      <c r="M980" s="59">
        <f>DATEVALUE(TEXT(DataExtract[[#This Row],[Completed Time]], "MM/DD/YYYY"))</f>
        <v>45693</v>
      </c>
      <c r="N980" s="60">
        <f t="shared" ca="1" si="16"/>
        <v>0.59911394751354019</v>
      </c>
      <c r="O980" s="60">
        <f ca="1">COUNTIFS(DataExtract[Technician],DataExtract[[#This Row],[Technician]], DataExtract[Random], "&lt;="&amp;DataExtract[[#This Row],[Random]])</f>
        <v>12</v>
      </c>
    </row>
    <row r="981" spans="1:15" ht="26.45">
      <c r="A981" s="51" t="s">
        <v>6095</v>
      </c>
      <c r="B981" s="52" t="s">
        <v>6096</v>
      </c>
      <c r="C981" s="53" t="s">
        <v>6097</v>
      </c>
      <c r="D981" s="54" t="s">
        <v>57</v>
      </c>
      <c r="E981" s="55" t="s">
        <v>1437</v>
      </c>
      <c r="F981" s="56" t="s">
        <v>6098</v>
      </c>
      <c r="G981" s="56" t="s">
        <v>6099</v>
      </c>
      <c r="H981" s="56" t="s">
        <v>52</v>
      </c>
      <c r="I981" s="56" t="s">
        <v>6100</v>
      </c>
      <c r="J981" s="57" t="s">
        <v>52</v>
      </c>
      <c r="K981" s="58" t="s">
        <v>6101</v>
      </c>
      <c r="L981" s="3" t="str">
        <f>VLOOKUP(DataExtract[[#This Row],[Technician]],'Technician List'!$A:$B,2,FALSE)</f>
        <v>Sanjuan, Sonja</v>
      </c>
      <c r="M981" s="59">
        <f>DATEVALUE(TEXT(DataExtract[[#This Row],[Completed Time]], "MM/DD/YYYY"))</f>
        <v>45698</v>
      </c>
      <c r="N981" s="60">
        <f t="shared" ca="1" si="16"/>
        <v>4.4612105141145775E-2</v>
      </c>
      <c r="O981" s="60">
        <f ca="1">COUNTIFS(DataExtract[Technician],DataExtract[[#This Row],[Technician]], DataExtract[Random], "&lt;="&amp;DataExtract[[#This Row],[Random]])</f>
        <v>3</v>
      </c>
    </row>
    <row r="982" spans="1:15" ht="26.45">
      <c r="A982" s="51" t="s">
        <v>6102</v>
      </c>
      <c r="B982" s="52" t="s">
        <v>6103</v>
      </c>
      <c r="C982" s="53" t="s">
        <v>6104</v>
      </c>
      <c r="D982" s="54" t="s">
        <v>47</v>
      </c>
      <c r="E982" s="55" t="s">
        <v>2121</v>
      </c>
      <c r="F982" s="56" t="s">
        <v>6105</v>
      </c>
      <c r="G982" s="56" t="s">
        <v>6106</v>
      </c>
      <c r="H982" s="56" t="s">
        <v>52</v>
      </c>
      <c r="I982" s="56" t="s">
        <v>6107</v>
      </c>
      <c r="J982" s="57" t="s">
        <v>52</v>
      </c>
      <c r="K982" s="58" t="s">
        <v>5363</v>
      </c>
      <c r="L982" s="3" t="str">
        <f>VLOOKUP(DataExtract[[#This Row],[Technician]],'Technician List'!$A:$B,2,FALSE)</f>
        <v>C M, Saravanan</v>
      </c>
      <c r="M982" s="59">
        <f>DATEVALUE(TEXT(DataExtract[[#This Row],[Completed Time]], "MM/DD/YYYY"))</f>
        <v>45694</v>
      </c>
      <c r="N982" s="60">
        <f t="shared" ca="1" si="16"/>
        <v>7.0018839375316833E-2</v>
      </c>
      <c r="O982" s="60">
        <f ca="1">COUNTIFS(DataExtract[Technician],DataExtract[[#This Row],[Technician]], DataExtract[Random], "&lt;="&amp;DataExtract[[#This Row],[Random]])</f>
        <v>8</v>
      </c>
    </row>
    <row r="983" spans="1:15" ht="26.45">
      <c r="A983" s="51" t="s">
        <v>6108</v>
      </c>
      <c r="B983" s="52" t="s">
        <v>6109</v>
      </c>
      <c r="C983" s="53" t="s">
        <v>5485</v>
      </c>
      <c r="D983" s="54" t="s">
        <v>47</v>
      </c>
      <c r="E983" s="55" t="s">
        <v>1117</v>
      </c>
      <c r="F983" s="56" t="s">
        <v>6110</v>
      </c>
      <c r="G983" s="56" t="s">
        <v>4046</v>
      </c>
      <c r="H983" s="56" t="s">
        <v>52</v>
      </c>
      <c r="I983" s="56" t="s">
        <v>6111</v>
      </c>
      <c r="J983" s="57" t="s">
        <v>52</v>
      </c>
      <c r="K983" s="58" t="s">
        <v>6112</v>
      </c>
      <c r="L983" s="3" t="str">
        <f>VLOOKUP(DataExtract[[#This Row],[Technician]],'Technician List'!$A:$B,2,FALSE)</f>
        <v>C M, Saravanan</v>
      </c>
      <c r="M983" s="59">
        <f>DATEVALUE(TEXT(DataExtract[[#This Row],[Completed Time]], "MM/DD/YYYY"))</f>
        <v>45693</v>
      </c>
      <c r="N983" s="60">
        <f t="shared" ca="1" si="16"/>
        <v>0.61688256658825502</v>
      </c>
      <c r="O983" s="60">
        <f ca="1">COUNTIFS(DataExtract[Technician],DataExtract[[#This Row],[Technician]], DataExtract[Random], "&lt;="&amp;DataExtract[[#This Row],[Random]])</f>
        <v>38</v>
      </c>
    </row>
    <row r="984" spans="1:15" ht="26.45">
      <c r="A984" s="51" t="s">
        <v>6113</v>
      </c>
      <c r="B984" s="52" t="s">
        <v>6114</v>
      </c>
      <c r="C984" s="53" t="s">
        <v>6115</v>
      </c>
      <c r="D984" s="54" t="s">
        <v>47</v>
      </c>
      <c r="E984" s="55" t="s">
        <v>1402</v>
      </c>
      <c r="F984" s="56" t="s">
        <v>2912</v>
      </c>
      <c r="G984" s="56" t="s">
        <v>6116</v>
      </c>
      <c r="H984" s="56" t="s">
        <v>52</v>
      </c>
      <c r="I984" s="56" t="s">
        <v>6117</v>
      </c>
      <c r="J984" s="57" t="s">
        <v>52</v>
      </c>
      <c r="K984" s="58" t="s">
        <v>6118</v>
      </c>
      <c r="L984" s="3" t="str">
        <f>VLOOKUP(DataExtract[[#This Row],[Technician]],'Technician List'!$A:$B,2,FALSE)</f>
        <v>Sinha, Mahesh</v>
      </c>
      <c r="M984" s="59">
        <f>DATEVALUE(TEXT(DataExtract[[#This Row],[Completed Time]], "MM/DD/YYYY"))</f>
        <v>45694</v>
      </c>
      <c r="N984" s="60">
        <f t="shared" ca="1" si="16"/>
        <v>0.92156436515442786</v>
      </c>
      <c r="O984" s="60">
        <f ca="1">COUNTIFS(DataExtract[Technician],DataExtract[[#This Row],[Technician]], DataExtract[Random], "&lt;="&amp;DataExtract[[#This Row],[Random]])</f>
        <v>83</v>
      </c>
    </row>
    <row r="985" spans="1:15" ht="26.45">
      <c r="A985" s="51" t="s">
        <v>2748</v>
      </c>
      <c r="B985" s="52" t="s">
        <v>6119</v>
      </c>
      <c r="C985" s="53" t="s">
        <v>6120</v>
      </c>
      <c r="D985" s="54" t="s">
        <v>47</v>
      </c>
      <c r="E985" s="55" t="s">
        <v>48</v>
      </c>
      <c r="F985" s="56" t="s">
        <v>5163</v>
      </c>
      <c r="G985" s="56" t="s">
        <v>6121</v>
      </c>
      <c r="H985" s="56" t="s">
        <v>52</v>
      </c>
      <c r="I985" s="56" t="s">
        <v>6122</v>
      </c>
      <c r="J985" s="57" t="s">
        <v>52</v>
      </c>
      <c r="K985" s="58" t="s">
        <v>6123</v>
      </c>
      <c r="L985" s="3" t="str">
        <f>VLOOKUP(DataExtract[[#This Row],[Technician]],'Technician List'!$A:$B,2,FALSE)</f>
        <v>C M, Saravanan</v>
      </c>
      <c r="M985" s="59">
        <f>DATEVALUE(TEXT(DataExtract[[#This Row],[Completed Time]], "MM/DD/YYYY"))</f>
        <v>45694</v>
      </c>
      <c r="N985" s="60">
        <f t="shared" ca="1" si="16"/>
        <v>0.61505813388195318</v>
      </c>
      <c r="O985" s="60">
        <f ca="1">COUNTIFS(DataExtract[Technician],DataExtract[[#This Row],[Technician]], DataExtract[Random], "&lt;="&amp;DataExtract[[#This Row],[Random]])</f>
        <v>48</v>
      </c>
    </row>
    <row r="986" spans="1:15" ht="26.45">
      <c r="A986" s="51" t="s">
        <v>6124</v>
      </c>
      <c r="B986" s="52" t="s">
        <v>6125</v>
      </c>
      <c r="C986" s="53" t="s">
        <v>6126</v>
      </c>
      <c r="D986" s="54" t="s">
        <v>47</v>
      </c>
      <c r="E986" s="55" t="s">
        <v>1998</v>
      </c>
      <c r="F986" s="56" t="s">
        <v>6127</v>
      </c>
      <c r="G986" s="56" t="s">
        <v>6128</v>
      </c>
      <c r="H986" s="56" t="s">
        <v>52</v>
      </c>
      <c r="I986" s="56" t="s">
        <v>6129</v>
      </c>
      <c r="J986" s="57" t="s">
        <v>52</v>
      </c>
      <c r="K986" s="58" t="s">
        <v>5629</v>
      </c>
      <c r="L986" s="3" t="str">
        <f>VLOOKUP(DataExtract[[#This Row],[Technician]],'Technician List'!$A:$B,2,FALSE)</f>
        <v>Baldwin, Sharon</v>
      </c>
      <c r="M986" s="59">
        <f>DATEVALUE(TEXT(DataExtract[[#This Row],[Completed Time]], "MM/DD/YYYY"))</f>
        <v>45694</v>
      </c>
      <c r="N986" s="60">
        <f t="shared" ca="1" si="16"/>
        <v>0.18006783317804997</v>
      </c>
      <c r="O986" s="60">
        <f ca="1">COUNTIFS(DataExtract[Technician],DataExtract[[#This Row],[Technician]], DataExtract[Random], "&lt;="&amp;DataExtract[[#This Row],[Random]])</f>
        <v>13</v>
      </c>
    </row>
    <row r="987" spans="1:15" ht="26.45">
      <c r="A987" s="51" t="s">
        <v>6130</v>
      </c>
      <c r="B987" s="52" t="s">
        <v>6131</v>
      </c>
      <c r="C987" s="53" t="s">
        <v>6132</v>
      </c>
      <c r="D987" s="54" t="s">
        <v>47</v>
      </c>
      <c r="E987" s="55" t="s">
        <v>1117</v>
      </c>
      <c r="F987" s="56" t="s">
        <v>6133</v>
      </c>
      <c r="G987" s="56" t="s">
        <v>6134</v>
      </c>
      <c r="H987" s="56" t="s">
        <v>52</v>
      </c>
      <c r="I987" s="56" t="s">
        <v>6135</v>
      </c>
      <c r="J987" s="57" t="s">
        <v>52</v>
      </c>
      <c r="K987" s="58" t="s">
        <v>6136</v>
      </c>
      <c r="L987" s="3" t="str">
        <f>VLOOKUP(DataExtract[[#This Row],[Technician]],'Technician List'!$A:$B,2,FALSE)</f>
        <v>C M, Saravanan</v>
      </c>
      <c r="M987" s="59">
        <f>DATEVALUE(TEXT(DataExtract[[#This Row],[Completed Time]], "MM/DD/YYYY"))</f>
        <v>45696</v>
      </c>
      <c r="N987" s="60">
        <f t="shared" ca="1" si="16"/>
        <v>0.62396458569177338</v>
      </c>
      <c r="O987" s="60">
        <f ca="1">COUNTIFS(DataExtract[Technician],DataExtract[[#This Row],[Technician]], DataExtract[Random], "&lt;="&amp;DataExtract[[#This Row],[Random]])</f>
        <v>39</v>
      </c>
    </row>
    <row r="988" spans="1:15" ht="26.45">
      <c r="A988" s="51" t="s">
        <v>4865</v>
      </c>
      <c r="B988" s="52" t="s">
        <v>6137</v>
      </c>
      <c r="C988" s="53" t="s">
        <v>6138</v>
      </c>
      <c r="D988" s="54" t="s">
        <v>47</v>
      </c>
      <c r="E988" s="55" t="s">
        <v>802</v>
      </c>
      <c r="F988" s="56" t="s">
        <v>6139</v>
      </c>
      <c r="G988" s="56" t="s">
        <v>6086</v>
      </c>
      <c r="H988" s="56" t="s">
        <v>52</v>
      </c>
      <c r="I988" s="56" t="s">
        <v>6140</v>
      </c>
      <c r="J988" s="57" t="s">
        <v>52</v>
      </c>
      <c r="K988" s="58" t="s">
        <v>2090</v>
      </c>
      <c r="L988" s="3" t="str">
        <f>VLOOKUP(DataExtract[[#This Row],[Technician]],'Technician List'!$A:$B,2,FALSE)</f>
        <v>Sinha, Mahesh</v>
      </c>
      <c r="M988" s="59">
        <f>DATEVALUE(TEXT(DataExtract[[#This Row],[Completed Time]], "MM/DD/YYYY"))</f>
        <v>45694</v>
      </c>
      <c r="N988" s="60">
        <f t="shared" ca="1" si="16"/>
        <v>0.87286550688871301</v>
      </c>
      <c r="O988" s="60">
        <f ca="1">COUNTIFS(DataExtract[Technician],DataExtract[[#This Row],[Technician]], DataExtract[Random], "&lt;="&amp;DataExtract[[#This Row],[Random]])</f>
        <v>97</v>
      </c>
    </row>
    <row r="989" spans="1:15" ht="26.45">
      <c r="A989" s="51" t="s">
        <v>6141</v>
      </c>
      <c r="B989" s="52" t="s">
        <v>6142</v>
      </c>
      <c r="C989" s="53" t="s">
        <v>6143</v>
      </c>
      <c r="D989" s="54" t="s">
        <v>47</v>
      </c>
      <c r="E989" s="55" t="s">
        <v>1511</v>
      </c>
      <c r="F989" s="56" t="s">
        <v>5472</v>
      </c>
      <c r="G989" s="56" t="s">
        <v>6144</v>
      </c>
      <c r="H989" s="56" t="s">
        <v>52</v>
      </c>
      <c r="I989" s="56" t="s">
        <v>6145</v>
      </c>
      <c r="J989" s="57" t="s">
        <v>52</v>
      </c>
      <c r="K989" s="58" t="s">
        <v>5202</v>
      </c>
      <c r="L989" s="3" t="str">
        <f>VLOOKUP(DataExtract[[#This Row],[Technician]],'Technician List'!$A:$B,2,FALSE)</f>
        <v>C M, Saravanan</v>
      </c>
      <c r="M989" s="59">
        <f>DATEVALUE(TEXT(DataExtract[[#This Row],[Completed Time]], "MM/DD/YYYY"))</f>
        <v>45694</v>
      </c>
      <c r="N989" s="60">
        <f t="shared" ca="1" si="16"/>
        <v>0.48244841456029652</v>
      </c>
      <c r="O989" s="60">
        <f ca="1">COUNTIFS(DataExtract[Technician],DataExtract[[#This Row],[Technician]], DataExtract[Random], "&lt;="&amp;DataExtract[[#This Row],[Random]])</f>
        <v>58</v>
      </c>
    </row>
    <row r="990" spans="1:15" ht="26.45">
      <c r="A990" s="51" t="s">
        <v>6146</v>
      </c>
      <c r="B990" s="52" t="s">
        <v>6147</v>
      </c>
      <c r="C990" s="53" t="s">
        <v>6148</v>
      </c>
      <c r="D990" s="54" t="s">
        <v>47</v>
      </c>
      <c r="E990" s="55" t="s">
        <v>2013</v>
      </c>
      <c r="F990" s="56" t="s">
        <v>6149</v>
      </c>
      <c r="G990" s="56" t="s">
        <v>6150</v>
      </c>
      <c r="H990" s="56" t="s">
        <v>52</v>
      </c>
      <c r="I990" s="56" t="s">
        <v>6151</v>
      </c>
      <c r="J990" s="57" t="s">
        <v>52</v>
      </c>
      <c r="K990" s="58" t="s">
        <v>6152</v>
      </c>
      <c r="L990" s="3" t="str">
        <f>VLOOKUP(DataExtract[[#This Row],[Technician]],'Technician List'!$A:$B,2,FALSE)</f>
        <v>Sinha, Mahesh</v>
      </c>
      <c r="M990" s="59">
        <f>DATEVALUE(TEXT(DataExtract[[#This Row],[Completed Time]], "MM/DD/YYYY"))</f>
        <v>45694</v>
      </c>
      <c r="N990" s="60">
        <f t="shared" ca="1" si="16"/>
        <v>3.7258014126099859E-2</v>
      </c>
      <c r="O990" s="60">
        <f ca="1">COUNTIFS(DataExtract[Technician],DataExtract[[#This Row],[Technician]], DataExtract[Random], "&lt;="&amp;DataExtract[[#This Row],[Random]])</f>
        <v>7</v>
      </c>
    </row>
    <row r="991" spans="1:15" ht="26.45">
      <c r="A991" s="51" t="s">
        <v>6153</v>
      </c>
      <c r="B991" s="52" t="s">
        <v>6154</v>
      </c>
      <c r="C991" s="53" t="s">
        <v>5083</v>
      </c>
      <c r="D991" s="54" t="s">
        <v>47</v>
      </c>
      <c r="E991" s="55" t="s">
        <v>802</v>
      </c>
      <c r="F991" s="56" t="s">
        <v>6155</v>
      </c>
      <c r="G991" s="56" t="s">
        <v>4743</v>
      </c>
      <c r="H991" s="56" t="s">
        <v>52</v>
      </c>
      <c r="I991" s="56" t="s">
        <v>113</v>
      </c>
      <c r="J991" s="57" t="s">
        <v>52</v>
      </c>
      <c r="K991" s="58" t="s">
        <v>6156</v>
      </c>
      <c r="L991" s="3" t="str">
        <f>VLOOKUP(DataExtract[[#This Row],[Technician]],'Technician List'!$A:$B,2,FALSE)</f>
        <v>Sinha, Mahesh</v>
      </c>
      <c r="M991" s="59">
        <f>DATEVALUE(TEXT(DataExtract[[#This Row],[Completed Time]], "MM/DD/YYYY"))</f>
        <v>45694</v>
      </c>
      <c r="N991" s="60">
        <f t="shared" ca="1" si="16"/>
        <v>0.11288547506366753</v>
      </c>
      <c r="O991" s="60">
        <f ca="1">COUNTIFS(DataExtract[Technician],DataExtract[[#This Row],[Technician]], DataExtract[Random], "&lt;="&amp;DataExtract[[#This Row],[Random]])</f>
        <v>15</v>
      </c>
    </row>
    <row r="992" spans="1:15" ht="26.45">
      <c r="A992" s="51" t="s">
        <v>6157</v>
      </c>
      <c r="B992" s="52" t="s">
        <v>6158</v>
      </c>
      <c r="C992" s="53" t="s">
        <v>6159</v>
      </c>
      <c r="D992" s="54" t="s">
        <v>47</v>
      </c>
      <c r="E992" s="55" t="s">
        <v>577</v>
      </c>
      <c r="F992" s="56" t="s">
        <v>3081</v>
      </c>
      <c r="G992" s="56" t="s">
        <v>6160</v>
      </c>
      <c r="H992" s="56" t="s">
        <v>52</v>
      </c>
      <c r="I992" s="56" t="s">
        <v>6161</v>
      </c>
      <c r="J992" s="57" t="s">
        <v>52</v>
      </c>
      <c r="K992" s="58" t="s">
        <v>6162</v>
      </c>
      <c r="L992" s="3" t="str">
        <f>VLOOKUP(DataExtract[[#This Row],[Technician]],'Technician List'!$A:$B,2,FALSE)</f>
        <v>C M, Saravanan</v>
      </c>
      <c r="M992" s="59">
        <f>DATEVALUE(TEXT(DataExtract[[#This Row],[Completed Time]], "MM/DD/YYYY"))</f>
        <v>45699</v>
      </c>
      <c r="N992" s="60">
        <f t="shared" ca="1" si="16"/>
        <v>0.4313124364448605</v>
      </c>
      <c r="O992" s="60">
        <f ca="1">COUNTIFS(DataExtract[Technician],DataExtract[[#This Row],[Technician]], DataExtract[Random], "&lt;="&amp;DataExtract[[#This Row],[Random]])</f>
        <v>27</v>
      </c>
    </row>
    <row r="993" spans="1:15" ht="26.45">
      <c r="A993" s="51" t="s">
        <v>6163</v>
      </c>
      <c r="B993" s="52" t="s">
        <v>6164</v>
      </c>
      <c r="C993" s="53" t="s">
        <v>6165</v>
      </c>
      <c r="D993" s="54" t="s">
        <v>47</v>
      </c>
      <c r="E993" s="55" t="s">
        <v>700</v>
      </c>
      <c r="F993" s="56" t="s">
        <v>6166</v>
      </c>
      <c r="G993" s="56" t="s">
        <v>6167</v>
      </c>
      <c r="H993" s="56" t="s">
        <v>52</v>
      </c>
      <c r="I993" s="56" t="s">
        <v>6168</v>
      </c>
      <c r="J993" s="57" t="s">
        <v>52</v>
      </c>
      <c r="K993" s="58" t="s">
        <v>6169</v>
      </c>
      <c r="L993" s="3" t="str">
        <f>VLOOKUP(DataExtract[[#This Row],[Technician]],'Technician List'!$A:$B,2,FALSE)</f>
        <v>C M, Saravanan</v>
      </c>
      <c r="M993" s="59">
        <f>DATEVALUE(TEXT(DataExtract[[#This Row],[Completed Time]], "MM/DD/YYYY"))</f>
        <v>45694</v>
      </c>
      <c r="N993" s="60">
        <f t="shared" ca="1" si="16"/>
        <v>0.35469272496757354</v>
      </c>
      <c r="O993" s="60">
        <f ca="1">COUNTIFS(DataExtract[Technician],DataExtract[[#This Row],[Technician]], DataExtract[Random], "&lt;="&amp;DataExtract[[#This Row],[Random]])</f>
        <v>43</v>
      </c>
    </row>
    <row r="994" spans="1:15" ht="26.45">
      <c r="A994" s="51" t="s">
        <v>6170</v>
      </c>
      <c r="B994" s="52" t="s">
        <v>6171</v>
      </c>
      <c r="C994" s="53" t="s">
        <v>3948</v>
      </c>
      <c r="D994" s="54" t="s">
        <v>47</v>
      </c>
      <c r="E994" s="55" t="s">
        <v>103</v>
      </c>
      <c r="F994" s="56" t="s">
        <v>6172</v>
      </c>
      <c r="G994" s="56" t="s">
        <v>6173</v>
      </c>
      <c r="H994" s="56" t="s">
        <v>52</v>
      </c>
      <c r="I994" s="56" t="s">
        <v>6174</v>
      </c>
      <c r="J994" s="57" t="s">
        <v>52</v>
      </c>
      <c r="K994" s="58" t="s">
        <v>6175</v>
      </c>
      <c r="L994" s="3" t="str">
        <f>VLOOKUP(DataExtract[[#This Row],[Technician]],'Technician List'!$A:$B,2,FALSE)</f>
        <v>Sinha, Mahesh</v>
      </c>
      <c r="M994" s="59">
        <f>DATEVALUE(TEXT(DataExtract[[#This Row],[Completed Time]], "MM/DD/YYYY"))</f>
        <v>45694</v>
      </c>
      <c r="N994" s="60">
        <f t="shared" ca="1" si="16"/>
        <v>0.85260864314841056</v>
      </c>
      <c r="O994" s="60">
        <f ca="1">COUNTIFS(DataExtract[Technician],DataExtract[[#This Row],[Technician]], DataExtract[Random], "&lt;="&amp;DataExtract[[#This Row],[Random]])</f>
        <v>59</v>
      </c>
    </row>
    <row r="995" spans="1:15" ht="26.45">
      <c r="A995" s="51" t="s">
        <v>4865</v>
      </c>
      <c r="B995" s="52" t="s">
        <v>6176</v>
      </c>
      <c r="C995" s="53" t="s">
        <v>6177</v>
      </c>
      <c r="D995" s="54" t="s">
        <v>47</v>
      </c>
      <c r="E995" s="55" t="s">
        <v>2013</v>
      </c>
      <c r="F995" s="56" t="s">
        <v>4712</v>
      </c>
      <c r="G995" s="56" t="s">
        <v>6178</v>
      </c>
      <c r="H995" s="56" t="s">
        <v>52</v>
      </c>
      <c r="I995" s="56" t="s">
        <v>6179</v>
      </c>
      <c r="J995" s="57" t="s">
        <v>52</v>
      </c>
      <c r="K995" s="58" t="s">
        <v>6180</v>
      </c>
      <c r="L995" s="3" t="str">
        <f>VLOOKUP(DataExtract[[#This Row],[Technician]],'Technician List'!$A:$B,2,FALSE)</f>
        <v>Sinha, Mahesh</v>
      </c>
      <c r="M995" s="59">
        <f>DATEVALUE(TEXT(DataExtract[[#This Row],[Completed Time]], "MM/DD/YYYY"))</f>
        <v>45694</v>
      </c>
      <c r="N995" s="60">
        <f t="shared" ca="1" si="16"/>
        <v>0.77890486258360658</v>
      </c>
      <c r="O995" s="60">
        <f ca="1">COUNTIFS(DataExtract[Technician],DataExtract[[#This Row],[Technician]], DataExtract[Random], "&lt;="&amp;DataExtract[[#This Row],[Random]])</f>
        <v>108</v>
      </c>
    </row>
    <row r="996" spans="1:15" ht="26.45">
      <c r="A996" s="51" t="s">
        <v>4378</v>
      </c>
      <c r="B996" s="52" t="s">
        <v>6181</v>
      </c>
      <c r="C996" s="53" t="s">
        <v>6182</v>
      </c>
      <c r="D996" s="54" t="s">
        <v>47</v>
      </c>
      <c r="E996" s="55" t="s">
        <v>700</v>
      </c>
      <c r="F996" s="56" t="s">
        <v>6183</v>
      </c>
      <c r="G996" s="56" t="s">
        <v>6184</v>
      </c>
      <c r="H996" s="56" t="s">
        <v>52</v>
      </c>
      <c r="I996" s="56" t="s">
        <v>6185</v>
      </c>
      <c r="J996" s="57" t="s">
        <v>52</v>
      </c>
      <c r="K996" s="58" t="s">
        <v>6186</v>
      </c>
      <c r="L996" s="3" t="str">
        <f>VLOOKUP(DataExtract[[#This Row],[Technician]],'Technician List'!$A:$B,2,FALSE)</f>
        <v>C M, Saravanan</v>
      </c>
      <c r="M996" s="59">
        <f>DATEVALUE(TEXT(DataExtract[[#This Row],[Completed Time]], "MM/DD/YYYY"))</f>
        <v>45694</v>
      </c>
      <c r="N996" s="60">
        <f t="shared" ca="1" si="16"/>
        <v>0.85199904843842644</v>
      </c>
      <c r="O996" s="60">
        <f ca="1">COUNTIFS(DataExtract[Technician],DataExtract[[#This Row],[Technician]], DataExtract[Random], "&lt;="&amp;DataExtract[[#This Row],[Random]])</f>
        <v>100</v>
      </c>
    </row>
    <row r="997" spans="1:15" ht="26.45">
      <c r="A997" s="51" t="s">
        <v>6187</v>
      </c>
      <c r="B997" s="52" t="s">
        <v>6188</v>
      </c>
      <c r="C997" s="53" t="s">
        <v>2215</v>
      </c>
      <c r="D997" s="54" t="s">
        <v>47</v>
      </c>
      <c r="E997" s="55" t="s">
        <v>2215</v>
      </c>
      <c r="F997" s="56" t="s">
        <v>6189</v>
      </c>
      <c r="G997" s="56" t="s">
        <v>6190</v>
      </c>
      <c r="H997" s="56" t="s">
        <v>52</v>
      </c>
      <c r="I997" s="56" t="s">
        <v>6191</v>
      </c>
      <c r="J997" s="57" t="s">
        <v>52</v>
      </c>
      <c r="K997" s="58" t="s">
        <v>6192</v>
      </c>
      <c r="L997" s="3" t="str">
        <f>VLOOKUP(DataExtract[[#This Row],[Technician]],'Technician List'!$A:$B,2,FALSE)</f>
        <v>C M, Saravanan</v>
      </c>
      <c r="M997" s="59">
        <f>DATEVALUE(TEXT(DataExtract[[#This Row],[Completed Time]], "MM/DD/YYYY"))</f>
        <v>45694</v>
      </c>
      <c r="N997" s="60">
        <f t="shared" ca="1" si="16"/>
        <v>0.23890839848757695</v>
      </c>
      <c r="O997" s="60">
        <f ca="1">COUNTIFS(DataExtract[Technician],DataExtract[[#This Row],[Technician]], DataExtract[Random], "&lt;="&amp;DataExtract[[#This Row],[Random]])</f>
        <v>22</v>
      </c>
    </row>
    <row r="998" spans="1:15" ht="26.45">
      <c r="A998" s="51" t="s">
        <v>6193</v>
      </c>
      <c r="B998" s="52" t="s">
        <v>6194</v>
      </c>
      <c r="C998" s="53" t="s">
        <v>6195</v>
      </c>
      <c r="D998" s="54" t="s">
        <v>47</v>
      </c>
      <c r="E998" s="55" t="s">
        <v>692</v>
      </c>
      <c r="F998" s="56" t="s">
        <v>784</v>
      </c>
      <c r="G998" s="56" t="s">
        <v>6196</v>
      </c>
      <c r="H998" s="56" t="s">
        <v>52</v>
      </c>
      <c r="I998" s="56" t="s">
        <v>6197</v>
      </c>
      <c r="J998" s="57" t="s">
        <v>52</v>
      </c>
      <c r="K998" s="58" t="s">
        <v>6198</v>
      </c>
      <c r="L998" s="3" t="str">
        <f>VLOOKUP(DataExtract[[#This Row],[Technician]],'Technician List'!$A:$B,2,FALSE)</f>
        <v>C M, Saravanan</v>
      </c>
      <c r="M998" s="59">
        <f>DATEVALUE(TEXT(DataExtract[[#This Row],[Completed Time]], "MM/DD/YYYY"))</f>
        <v>45695</v>
      </c>
      <c r="N998" s="60">
        <f t="shared" ca="1" si="16"/>
        <v>0.44933787740677011</v>
      </c>
      <c r="O998" s="60">
        <f ca="1">COUNTIFS(DataExtract[Technician],DataExtract[[#This Row],[Technician]], DataExtract[Random], "&lt;="&amp;DataExtract[[#This Row],[Random]])</f>
        <v>52</v>
      </c>
    </row>
    <row r="999" spans="1:15" ht="26.45">
      <c r="A999" s="51" t="s">
        <v>6199</v>
      </c>
      <c r="B999" s="52" t="s">
        <v>6200</v>
      </c>
      <c r="C999" s="53" t="s">
        <v>5205</v>
      </c>
      <c r="D999" s="54" t="s">
        <v>47</v>
      </c>
      <c r="E999" s="55" t="s">
        <v>347</v>
      </c>
      <c r="F999" s="56" t="s">
        <v>5098</v>
      </c>
      <c r="G999" s="56" t="s">
        <v>6201</v>
      </c>
      <c r="H999" s="56" t="s">
        <v>52</v>
      </c>
      <c r="I999" s="56" t="s">
        <v>6202</v>
      </c>
      <c r="J999" s="57" t="s">
        <v>52</v>
      </c>
      <c r="K999" s="58" t="s">
        <v>6203</v>
      </c>
      <c r="L999" s="3" t="str">
        <f>VLOOKUP(DataExtract[[#This Row],[Technician]],'Technician List'!$A:$B,2,FALSE)</f>
        <v>C M, Saravanan</v>
      </c>
      <c r="M999" s="59">
        <f>DATEVALUE(TEXT(DataExtract[[#This Row],[Completed Time]], "MM/DD/YYYY"))</f>
        <v>45694</v>
      </c>
      <c r="N999" s="60">
        <f t="shared" ca="1" si="16"/>
        <v>0.88475209209726235</v>
      </c>
      <c r="O999" s="60">
        <f ca="1">COUNTIFS(DataExtract[Technician],DataExtract[[#This Row],[Technician]], DataExtract[Random], "&lt;="&amp;DataExtract[[#This Row],[Random]])</f>
        <v>54</v>
      </c>
    </row>
    <row r="1000" spans="1:15" ht="26.45">
      <c r="A1000" s="51" t="s">
        <v>4840</v>
      </c>
      <c r="B1000" s="52" t="s">
        <v>6204</v>
      </c>
      <c r="C1000" s="53" t="s">
        <v>6205</v>
      </c>
      <c r="D1000" s="54" t="s">
        <v>47</v>
      </c>
      <c r="E1000" s="55" t="s">
        <v>2215</v>
      </c>
      <c r="F1000" s="56" t="s">
        <v>6206</v>
      </c>
      <c r="G1000" s="56" t="s">
        <v>6207</v>
      </c>
      <c r="H1000" s="56" t="s">
        <v>52</v>
      </c>
      <c r="I1000" s="56" t="s">
        <v>6208</v>
      </c>
      <c r="J1000" s="57" t="s">
        <v>52</v>
      </c>
      <c r="K1000" s="58" t="s">
        <v>6209</v>
      </c>
      <c r="L1000" s="3" t="str">
        <f>VLOOKUP(DataExtract[[#This Row],[Technician]],'Technician List'!$A:$B,2,FALSE)</f>
        <v>C M, Saravanan</v>
      </c>
      <c r="M1000" s="59">
        <f>DATEVALUE(TEXT(DataExtract[[#This Row],[Completed Time]], "MM/DD/YYYY"))</f>
        <v>45695</v>
      </c>
      <c r="N1000" s="60">
        <f t="shared" ca="1" si="16"/>
        <v>0.25813234008098429</v>
      </c>
      <c r="O1000" s="60">
        <f ca="1">COUNTIFS(DataExtract[Technician],DataExtract[[#This Row],[Technician]], DataExtract[Random], "&lt;="&amp;DataExtract[[#This Row],[Random]])</f>
        <v>26</v>
      </c>
    </row>
    <row r="1001" spans="1:15" ht="26.45">
      <c r="A1001" s="51" t="s">
        <v>2710</v>
      </c>
      <c r="B1001" s="52" t="s">
        <v>6210</v>
      </c>
      <c r="C1001" s="53" t="s">
        <v>6211</v>
      </c>
      <c r="D1001" s="54" t="s">
        <v>47</v>
      </c>
      <c r="E1001" s="55" t="s">
        <v>2336</v>
      </c>
      <c r="F1001" s="56" t="s">
        <v>6212</v>
      </c>
      <c r="G1001" s="56" t="s">
        <v>6213</v>
      </c>
      <c r="H1001" s="56" t="s">
        <v>52</v>
      </c>
      <c r="I1001" s="56" t="s">
        <v>6214</v>
      </c>
      <c r="J1001" s="57" t="s">
        <v>52</v>
      </c>
      <c r="K1001" s="58" t="s">
        <v>6215</v>
      </c>
      <c r="L1001" s="3" t="str">
        <f>VLOOKUP(DataExtract[[#This Row],[Technician]],'Technician List'!$A:$B,2,FALSE)</f>
        <v>C M, Saravanan</v>
      </c>
      <c r="M1001" s="59">
        <f>DATEVALUE(TEXT(DataExtract[[#This Row],[Completed Time]], "MM/DD/YYYY"))</f>
        <v>45694</v>
      </c>
      <c r="N1001" s="60">
        <f t="shared" ca="1" si="16"/>
        <v>0.93427817533986846</v>
      </c>
      <c r="O1001" s="60">
        <f ca="1">COUNTIFS(DataExtract[Technician],DataExtract[[#This Row],[Technician]], DataExtract[Random], "&lt;="&amp;DataExtract[[#This Row],[Random]])</f>
        <v>72</v>
      </c>
    </row>
    <row r="1002" spans="1:15" ht="52.9">
      <c r="A1002" s="51" t="s">
        <v>6216</v>
      </c>
      <c r="B1002" s="52" t="s">
        <v>6217</v>
      </c>
      <c r="C1002" s="53" t="s">
        <v>2403</v>
      </c>
      <c r="D1002" s="54" t="s">
        <v>47</v>
      </c>
      <c r="E1002" s="55" t="s">
        <v>236</v>
      </c>
      <c r="F1002" s="56" t="s">
        <v>6218</v>
      </c>
      <c r="G1002" s="56" t="s">
        <v>6219</v>
      </c>
      <c r="H1002" s="56" t="s">
        <v>52</v>
      </c>
      <c r="I1002" s="56" t="s">
        <v>6220</v>
      </c>
      <c r="J1002" s="57" t="s">
        <v>52</v>
      </c>
      <c r="K1002" s="58" t="s">
        <v>6221</v>
      </c>
      <c r="L1002" s="3" t="str">
        <f>VLOOKUP(DataExtract[[#This Row],[Technician]],'Technician List'!$A:$B,2,FALSE)</f>
        <v>Baldwin, Sharon</v>
      </c>
      <c r="M1002" s="59">
        <f>DATEVALUE(TEXT(DataExtract[[#This Row],[Completed Time]], "MM/DD/YYYY"))</f>
        <v>45706</v>
      </c>
      <c r="N1002" s="60">
        <f t="shared" ca="1" si="16"/>
        <v>0.12347274029587763</v>
      </c>
      <c r="O1002" s="60">
        <f ca="1">COUNTIFS(DataExtract[Technician],DataExtract[[#This Row],[Technician]], DataExtract[Random], "&lt;="&amp;DataExtract[[#This Row],[Random]])</f>
        <v>2</v>
      </c>
    </row>
    <row r="1003" spans="1:15" ht="26.45">
      <c r="A1003" s="51" t="s">
        <v>4319</v>
      </c>
      <c r="B1003" s="52" t="s">
        <v>6222</v>
      </c>
      <c r="C1003" s="53" t="s">
        <v>4890</v>
      </c>
      <c r="D1003" s="54" t="s">
        <v>321</v>
      </c>
      <c r="E1003" s="55" t="s">
        <v>2719</v>
      </c>
      <c r="F1003" s="56" t="s">
        <v>6223</v>
      </c>
      <c r="G1003" s="56" t="s">
        <v>6224</v>
      </c>
      <c r="H1003" s="56" t="s">
        <v>52</v>
      </c>
      <c r="I1003" s="56" t="s">
        <v>6225</v>
      </c>
      <c r="J1003" s="57" t="s">
        <v>52</v>
      </c>
      <c r="K1003" s="58" t="s">
        <v>1032</v>
      </c>
      <c r="L1003" s="3" t="str">
        <f>VLOOKUP(DataExtract[[#This Row],[Technician]],'Technician List'!$A:$B,2,FALSE)</f>
        <v>Paul, Kimberly</v>
      </c>
      <c r="M1003" s="59">
        <f>DATEVALUE(TEXT(DataExtract[[#This Row],[Completed Time]], "MM/DD/YYYY"))</f>
        <v>45694</v>
      </c>
      <c r="N1003" s="60">
        <f t="shared" ca="1" si="16"/>
        <v>0.76813585185440436</v>
      </c>
      <c r="O1003" s="60">
        <f ca="1">COUNTIFS(DataExtract[Technician],DataExtract[[#This Row],[Technician]], DataExtract[Random], "&lt;="&amp;DataExtract[[#This Row],[Random]])</f>
        <v>22</v>
      </c>
    </row>
    <row r="1004" spans="1:15" ht="26.45">
      <c r="A1004" s="51" t="s">
        <v>6226</v>
      </c>
      <c r="B1004" s="52" t="s">
        <v>6227</v>
      </c>
      <c r="C1004" s="53" t="s">
        <v>616</v>
      </c>
      <c r="D1004" s="54" t="s">
        <v>57</v>
      </c>
      <c r="E1004" s="55" t="s">
        <v>547</v>
      </c>
      <c r="F1004" s="56" t="s">
        <v>5820</v>
      </c>
      <c r="G1004" s="56" t="s">
        <v>6228</v>
      </c>
      <c r="H1004" s="56" t="s">
        <v>52</v>
      </c>
      <c r="I1004" s="56" t="s">
        <v>6229</v>
      </c>
      <c r="J1004" s="57" t="s">
        <v>52</v>
      </c>
      <c r="K1004" s="58" t="s">
        <v>6230</v>
      </c>
      <c r="L1004" s="3" t="str">
        <f>VLOOKUP(DataExtract[[#This Row],[Technician]],'Technician List'!$A:$B,2,FALSE)</f>
        <v>Sanjuan, Sonja</v>
      </c>
      <c r="M1004" s="59">
        <f>DATEVALUE(TEXT(DataExtract[[#This Row],[Completed Time]], "MM/DD/YYYY"))</f>
        <v>45701</v>
      </c>
      <c r="N1004" s="60">
        <f t="shared" ca="1" si="16"/>
        <v>0.61742696799182317</v>
      </c>
      <c r="O1004" s="60">
        <f ca="1">COUNTIFS(DataExtract[Technician],DataExtract[[#This Row],[Technician]], DataExtract[Random], "&lt;="&amp;DataExtract[[#This Row],[Random]])</f>
        <v>42</v>
      </c>
    </row>
    <row r="1005" spans="1:15" ht="26.45">
      <c r="A1005" s="51" t="s">
        <v>6231</v>
      </c>
      <c r="B1005" s="52" t="s">
        <v>6232</v>
      </c>
      <c r="C1005" s="53" t="s">
        <v>2503</v>
      </c>
      <c r="D1005" s="54" t="s">
        <v>57</v>
      </c>
      <c r="E1005" s="55" t="s">
        <v>73</v>
      </c>
      <c r="F1005" s="56" t="s">
        <v>6233</v>
      </c>
      <c r="G1005" s="56" t="s">
        <v>6234</v>
      </c>
      <c r="H1005" s="56" t="s">
        <v>52</v>
      </c>
      <c r="I1005" s="56" t="s">
        <v>6235</v>
      </c>
      <c r="J1005" s="57" t="s">
        <v>52</v>
      </c>
      <c r="K1005" s="58" t="s">
        <v>6236</v>
      </c>
      <c r="L1005" s="3" t="str">
        <f>VLOOKUP(DataExtract[[#This Row],[Technician]],'Technician List'!$A:$B,2,FALSE)</f>
        <v>Sanjuan, Sonja</v>
      </c>
      <c r="M1005" s="59">
        <f>DATEVALUE(TEXT(DataExtract[[#This Row],[Completed Time]], "MM/DD/YYYY"))</f>
        <v>45695</v>
      </c>
      <c r="N1005" s="60">
        <f t="shared" ca="1" si="16"/>
        <v>0.11296671331480423</v>
      </c>
      <c r="O1005" s="60">
        <f ca="1">COUNTIFS(DataExtract[Technician],DataExtract[[#This Row],[Technician]], DataExtract[Random], "&lt;="&amp;DataExtract[[#This Row],[Random]])</f>
        <v>11</v>
      </c>
    </row>
    <row r="1006" spans="1:15" ht="26.45">
      <c r="A1006" s="51" t="s">
        <v>6237</v>
      </c>
      <c r="B1006" s="52" t="s">
        <v>6238</v>
      </c>
      <c r="C1006" s="53" t="s">
        <v>6239</v>
      </c>
      <c r="D1006" s="54" t="s">
        <v>47</v>
      </c>
      <c r="E1006" s="55" t="s">
        <v>684</v>
      </c>
      <c r="F1006" s="56" t="s">
        <v>6106</v>
      </c>
      <c r="G1006" s="56" t="s">
        <v>6240</v>
      </c>
      <c r="H1006" s="56" t="s">
        <v>52</v>
      </c>
      <c r="I1006" s="56" t="s">
        <v>6241</v>
      </c>
      <c r="J1006" s="57" t="s">
        <v>52</v>
      </c>
      <c r="K1006" s="58" t="s">
        <v>6242</v>
      </c>
      <c r="L1006" s="3" t="str">
        <f>VLOOKUP(DataExtract[[#This Row],[Technician]],'Technician List'!$A:$B,2,FALSE)</f>
        <v>C M, Saravanan</v>
      </c>
      <c r="M1006" s="59">
        <f>DATEVALUE(TEXT(DataExtract[[#This Row],[Completed Time]], "MM/DD/YYYY"))</f>
        <v>45694</v>
      </c>
      <c r="N1006" s="60">
        <f t="shared" ca="1" si="16"/>
        <v>0.14858930430464412</v>
      </c>
      <c r="O1006" s="60">
        <f ca="1">COUNTIFS(DataExtract[Technician],DataExtract[[#This Row],[Technician]], DataExtract[Random], "&lt;="&amp;DataExtract[[#This Row],[Random]])</f>
        <v>8</v>
      </c>
    </row>
    <row r="1007" spans="1:15" ht="26.45">
      <c r="A1007" s="51" t="s">
        <v>2748</v>
      </c>
      <c r="B1007" s="52" t="s">
        <v>6243</v>
      </c>
      <c r="C1007" s="53" t="s">
        <v>3760</v>
      </c>
      <c r="D1007" s="54" t="s">
        <v>47</v>
      </c>
      <c r="E1007" s="55" t="s">
        <v>1511</v>
      </c>
      <c r="F1007" s="56" t="s">
        <v>6244</v>
      </c>
      <c r="G1007" s="56" t="s">
        <v>6245</v>
      </c>
      <c r="H1007" s="56" t="s">
        <v>52</v>
      </c>
      <c r="I1007" s="56" t="s">
        <v>6246</v>
      </c>
      <c r="J1007" s="57" t="s">
        <v>52</v>
      </c>
      <c r="K1007" s="58" t="s">
        <v>6247</v>
      </c>
      <c r="L1007" s="3" t="str">
        <f>VLOOKUP(DataExtract[[#This Row],[Technician]],'Technician List'!$A:$B,2,FALSE)</f>
        <v>C M, Saravanan</v>
      </c>
      <c r="M1007" s="59">
        <f>DATEVALUE(TEXT(DataExtract[[#This Row],[Completed Time]], "MM/DD/YYYY"))</f>
        <v>45694</v>
      </c>
      <c r="N1007" s="60">
        <f t="shared" ca="1" si="16"/>
        <v>8.8639141479888717E-2</v>
      </c>
      <c r="O1007" s="60">
        <f ca="1">COUNTIFS(DataExtract[Technician],DataExtract[[#This Row],[Technician]], DataExtract[Random], "&lt;="&amp;DataExtract[[#This Row],[Random]])</f>
        <v>11</v>
      </c>
    </row>
    <row r="1008" spans="1:15" ht="26.45">
      <c r="A1008" s="51" t="s">
        <v>6248</v>
      </c>
      <c r="B1008" s="52" t="s">
        <v>6249</v>
      </c>
      <c r="C1008" s="53" t="s">
        <v>6250</v>
      </c>
      <c r="D1008" s="54" t="s">
        <v>57</v>
      </c>
      <c r="E1008" s="55" t="s">
        <v>1618</v>
      </c>
      <c r="F1008" s="56" t="s">
        <v>6251</v>
      </c>
      <c r="G1008" s="56" t="s">
        <v>6252</v>
      </c>
      <c r="H1008" s="56" t="s">
        <v>41</v>
      </c>
      <c r="I1008" s="56" t="s">
        <v>6253</v>
      </c>
      <c r="J1008" s="57" t="s">
        <v>52</v>
      </c>
      <c r="K1008" s="58" t="s">
        <v>6254</v>
      </c>
      <c r="L1008" s="3" t="str">
        <f>VLOOKUP(DataExtract[[#This Row],[Technician]],'Technician List'!$A:$B,2,FALSE)</f>
        <v>Sanjuan, Sonja</v>
      </c>
      <c r="M1008" s="59">
        <f>DATEVALUE(TEXT(DataExtract[[#This Row],[Completed Time]], "MM/DD/YYYY"))</f>
        <v>45698</v>
      </c>
      <c r="N1008" s="60">
        <f t="shared" ca="1" si="16"/>
        <v>0.69304623430861245</v>
      </c>
      <c r="O1008" s="60">
        <f ca="1">COUNTIFS(DataExtract[Technician],DataExtract[[#This Row],[Technician]], DataExtract[Random], "&lt;="&amp;DataExtract[[#This Row],[Random]])</f>
        <v>34</v>
      </c>
    </row>
    <row r="1009" spans="1:15" ht="26.45">
      <c r="A1009" s="51" t="s">
        <v>6255</v>
      </c>
      <c r="B1009" s="52" t="s">
        <v>6256</v>
      </c>
      <c r="C1009" s="53" t="s">
        <v>6257</v>
      </c>
      <c r="D1009" s="54" t="s">
        <v>1787</v>
      </c>
      <c r="E1009" s="55" t="s">
        <v>1350</v>
      </c>
      <c r="F1009" s="56" t="s">
        <v>6258</v>
      </c>
      <c r="G1009" s="56" t="s">
        <v>6259</v>
      </c>
      <c r="H1009" s="56" t="s">
        <v>52</v>
      </c>
      <c r="I1009" s="56" t="s">
        <v>6260</v>
      </c>
      <c r="J1009" s="57" t="s">
        <v>52</v>
      </c>
      <c r="K1009" s="58" t="s">
        <v>6261</v>
      </c>
      <c r="L1009" s="3" t="str">
        <f>VLOOKUP(DataExtract[[#This Row],[Technician]],'Technician List'!$A:$B,2,FALSE)</f>
        <v>Paul, Kimberly</v>
      </c>
      <c r="M1009" s="59">
        <f>DATEVALUE(TEXT(DataExtract[[#This Row],[Completed Time]], "MM/DD/YYYY"))</f>
        <v>45695</v>
      </c>
      <c r="N1009" s="60">
        <f t="shared" ca="1" si="16"/>
        <v>7.813707644854595E-2</v>
      </c>
      <c r="O1009" s="60">
        <f ca="1">COUNTIFS(DataExtract[Technician],DataExtract[[#This Row],[Technician]], DataExtract[Random], "&lt;="&amp;DataExtract[[#This Row],[Random]])</f>
        <v>1</v>
      </c>
    </row>
    <row r="1010" spans="1:15" ht="26.45">
      <c r="A1010" s="51" t="s">
        <v>6262</v>
      </c>
      <c r="B1010" s="52" t="s">
        <v>6263</v>
      </c>
      <c r="C1010" s="53" t="s">
        <v>2692</v>
      </c>
      <c r="D1010" s="54" t="s">
        <v>47</v>
      </c>
      <c r="E1010" s="55" t="s">
        <v>1837</v>
      </c>
      <c r="F1010" s="56" t="s">
        <v>6264</v>
      </c>
      <c r="G1010" s="56" t="s">
        <v>6265</v>
      </c>
      <c r="H1010" s="56" t="s">
        <v>52</v>
      </c>
      <c r="I1010" s="56" t="s">
        <v>6266</v>
      </c>
      <c r="J1010" s="57" t="s">
        <v>52</v>
      </c>
      <c r="K1010" s="58" t="s">
        <v>6267</v>
      </c>
      <c r="L1010" s="3" t="str">
        <f>VLOOKUP(DataExtract[[#This Row],[Technician]],'Technician List'!$A:$B,2,FALSE)</f>
        <v>Sinha, Mahesh</v>
      </c>
      <c r="M1010" s="59">
        <f>DATEVALUE(TEXT(DataExtract[[#This Row],[Completed Time]], "MM/DD/YYYY"))</f>
        <v>45695</v>
      </c>
      <c r="N1010" s="60">
        <f t="shared" ca="1" si="16"/>
        <v>1.8259005499715708E-2</v>
      </c>
      <c r="O1010" s="60">
        <f ca="1">COUNTIFS(DataExtract[Technician],DataExtract[[#This Row],[Technician]], DataExtract[Random], "&lt;="&amp;DataExtract[[#This Row],[Random]])</f>
        <v>1</v>
      </c>
    </row>
    <row r="1011" spans="1:15" ht="26.45">
      <c r="A1011" s="51" t="s">
        <v>6268</v>
      </c>
      <c r="B1011" s="52" t="s">
        <v>6269</v>
      </c>
      <c r="C1011" s="53" t="s">
        <v>4506</v>
      </c>
      <c r="D1011" s="54" t="s">
        <v>47</v>
      </c>
      <c r="E1011" s="55" t="s">
        <v>1511</v>
      </c>
      <c r="F1011" s="56" t="s">
        <v>5935</v>
      </c>
      <c r="G1011" s="56" t="s">
        <v>6270</v>
      </c>
      <c r="H1011" s="56" t="s">
        <v>52</v>
      </c>
      <c r="I1011" s="56" t="s">
        <v>6271</v>
      </c>
      <c r="J1011" s="57" t="s">
        <v>52</v>
      </c>
      <c r="K1011" s="58" t="s">
        <v>6272</v>
      </c>
      <c r="L1011" s="3" t="str">
        <f>VLOOKUP(DataExtract[[#This Row],[Technician]],'Technician List'!$A:$B,2,FALSE)</f>
        <v>C M, Saravanan</v>
      </c>
      <c r="M1011" s="59">
        <f>DATEVALUE(TEXT(DataExtract[[#This Row],[Completed Time]], "MM/DD/YYYY"))</f>
        <v>45694</v>
      </c>
      <c r="N1011" s="60">
        <f t="shared" ca="1" si="16"/>
        <v>0.78335332981140582</v>
      </c>
      <c r="O1011" s="60">
        <f ca="1">COUNTIFS(DataExtract[Technician],DataExtract[[#This Row],[Technician]], DataExtract[Random], "&lt;="&amp;DataExtract[[#This Row],[Random]])</f>
        <v>107</v>
      </c>
    </row>
    <row r="1012" spans="1:15" ht="26.45">
      <c r="A1012" s="51" t="s">
        <v>6273</v>
      </c>
      <c r="B1012" s="52" t="s">
        <v>6274</v>
      </c>
      <c r="C1012" s="53" t="s">
        <v>6275</v>
      </c>
      <c r="D1012" s="54" t="s">
        <v>47</v>
      </c>
      <c r="E1012" s="55" t="s">
        <v>775</v>
      </c>
      <c r="F1012" s="56" t="s">
        <v>6276</v>
      </c>
      <c r="G1012" s="56" t="s">
        <v>6277</v>
      </c>
      <c r="H1012" s="56" t="s">
        <v>52</v>
      </c>
      <c r="I1012" s="56" t="s">
        <v>6278</v>
      </c>
      <c r="J1012" s="57" t="s">
        <v>52</v>
      </c>
      <c r="K1012" s="58" t="s">
        <v>6279</v>
      </c>
      <c r="L1012" s="3" t="str">
        <f>VLOOKUP(DataExtract[[#This Row],[Technician]],'Technician List'!$A:$B,2,FALSE)</f>
        <v>Sinha, Mahesh</v>
      </c>
      <c r="M1012" s="59">
        <f>DATEVALUE(TEXT(DataExtract[[#This Row],[Completed Time]], "MM/DD/YYYY"))</f>
        <v>45695</v>
      </c>
      <c r="N1012" s="60">
        <f t="shared" ca="1" si="16"/>
        <v>0.69570849536976698</v>
      </c>
      <c r="O1012" s="60">
        <f ca="1">COUNTIFS(DataExtract[Technician],DataExtract[[#This Row],[Technician]], DataExtract[Random], "&lt;="&amp;DataExtract[[#This Row],[Random]])</f>
        <v>66</v>
      </c>
    </row>
    <row r="1013" spans="1:15" ht="26.45">
      <c r="A1013" s="51" t="s">
        <v>6280</v>
      </c>
      <c r="B1013" s="52" t="s">
        <v>6281</v>
      </c>
      <c r="C1013" s="53" t="s">
        <v>4860</v>
      </c>
      <c r="D1013" s="54" t="s">
        <v>47</v>
      </c>
      <c r="E1013" s="55" t="s">
        <v>802</v>
      </c>
      <c r="F1013" s="56" t="s">
        <v>6282</v>
      </c>
      <c r="G1013" s="56" t="s">
        <v>6283</v>
      </c>
      <c r="H1013" s="56" t="s">
        <v>52</v>
      </c>
      <c r="I1013" s="56" t="s">
        <v>6284</v>
      </c>
      <c r="J1013" s="57" t="s">
        <v>52</v>
      </c>
      <c r="K1013" s="58" t="s">
        <v>6285</v>
      </c>
      <c r="L1013" s="3" t="str">
        <f>VLOOKUP(DataExtract[[#This Row],[Technician]],'Technician List'!$A:$B,2,FALSE)</f>
        <v>Sinha, Mahesh</v>
      </c>
      <c r="M1013" s="59">
        <f>DATEVALUE(TEXT(DataExtract[[#This Row],[Completed Time]], "MM/DD/YYYY"))</f>
        <v>45695</v>
      </c>
      <c r="N1013" s="60">
        <f t="shared" ca="1" si="16"/>
        <v>0.43202416252298015</v>
      </c>
      <c r="O1013" s="60">
        <f ca="1">COUNTIFS(DataExtract[Technician],DataExtract[[#This Row],[Technician]], DataExtract[Random], "&lt;="&amp;DataExtract[[#This Row],[Random]])</f>
        <v>53</v>
      </c>
    </row>
    <row r="1014" spans="1:15" ht="26.45">
      <c r="A1014" s="51" t="s">
        <v>6286</v>
      </c>
      <c r="B1014" s="52" t="s">
        <v>6287</v>
      </c>
      <c r="C1014" s="53" t="s">
        <v>3559</v>
      </c>
      <c r="D1014" s="54" t="s">
        <v>57</v>
      </c>
      <c r="E1014" s="55" t="s">
        <v>639</v>
      </c>
      <c r="F1014" s="56" t="s">
        <v>6288</v>
      </c>
      <c r="G1014" s="56" t="s">
        <v>6289</v>
      </c>
      <c r="H1014" s="56" t="s">
        <v>52</v>
      </c>
      <c r="I1014" s="56" t="s">
        <v>6290</v>
      </c>
      <c r="J1014" s="57" t="s">
        <v>52</v>
      </c>
      <c r="K1014" s="58" t="s">
        <v>6291</v>
      </c>
      <c r="L1014" s="3" t="str">
        <f>VLOOKUP(DataExtract[[#This Row],[Technician]],'Technician List'!$A:$B,2,FALSE)</f>
        <v>Smith, Sean</v>
      </c>
      <c r="M1014" s="59">
        <f>DATEVALUE(TEXT(DataExtract[[#This Row],[Completed Time]], "MM/DD/YYYY"))</f>
        <v>45702</v>
      </c>
      <c r="N1014" s="60">
        <f t="shared" ca="1" si="16"/>
        <v>0.22330745910368643</v>
      </c>
      <c r="O1014" s="60">
        <f ca="1">COUNTIFS(DataExtract[Technician],DataExtract[[#This Row],[Technician]], DataExtract[Random], "&lt;="&amp;DataExtract[[#This Row],[Random]])</f>
        <v>9</v>
      </c>
    </row>
    <row r="1015" spans="1:15" ht="26.45">
      <c r="A1015" s="51" t="s">
        <v>6292</v>
      </c>
      <c r="B1015" s="52" t="s">
        <v>6293</v>
      </c>
      <c r="C1015" s="53" t="s">
        <v>6294</v>
      </c>
      <c r="D1015" s="54" t="s">
        <v>57</v>
      </c>
      <c r="E1015" s="55" t="s">
        <v>73</v>
      </c>
      <c r="F1015" s="56" t="s">
        <v>6295</v>
      </c>
      <c r="G1015" s="56" t="s">
        <v>6296</v>
      </c>
      <c r="H1015" s="56" t="s">
        <v>52</v>
      </c>
      <c r="I1015" s="56" t="s">
        <v>6297</v>
      </c>
      <c r="J1015" s="57" t="s">
        <v>52</v>
      </c>
      <c r="K1015" s="58" t="s">
        <v>3081</v>
      </c>
      <c r="L1015" s="3" t="str">
        <f>VLOOKUP(DataExtract[[#This Row],[Technician]],'Technician List'!$A:$B,2,FALSE)</f>
        <v>Sanjuan, Sonja</v>
      </c>
      <c r="M1015" s="59">
        <f>DATEVALUE(TEXT(DataExtract[[#This Row],[Completed Time]], "MM/DD/YYYY"))</f>
        <v>45694</v>
      </c>
      <c r="N1015" s="60">
        <f t="shared" ca="1" si="16"/>
        <v>3.7413324718134522E-2</v>
      </c>
      <c r="O1015" s="60">
        <f ca="1">COUNTIFS(DataExtract[Technician],DataExtract[[#This Row],[Technician]], DataExtract[Random], "&lt;="&amp;DataExtract[[#This Row],[Random]])</f>
        <v>4</v>
      </c>
    </row>
    <row r="1016" spans="1:15" ht="26.45">
      <c r="A1016" s="51" t="s">
        <v>6298</v>
      </c>
      <c r="B1016" s="52" t="s">
        <v>6299</v>
      </c>
      <c r="C1016" s="53" t="s">
        <v>4535</v>
      </c>
      <c r="D1016" s="54" t="s">
        <v>47</v>
      </c>
      <c r="E1016" s="55" t="s">
        <v>1998</v>
      </c>
      <c r="F1016" s="56" t="s">
        <v>6300</v>
      </c>
      <c r="G1016" s="56" t="s">
        <v>6301</v>
      </c>
      <c r="H1016" s="56" t="s">
        <v>52</v>
      </c>
      <c r="I1016" s="56" t="s">
        <v>6302</v>
      </c>
      <c r="J1016" s="57" t="s">
        <v>52</v>
      </c>
      <c r="K1016" s="58" t="s">
        <v>6303</v>
      </c>
      <c r="L1016" s="3" t="str">
        <f>VLOOKUP(DataExtract[[#This Row],[Technician]],'Technician List'!$A:$B,2,FALSE)</f>
        <v>Baldwin, Sharon</v>
      </c>
      <c r="M1016" s="59">
        <f>DATEVALUE(TEXT(DataExtract[[#This Row],[Completed Time]], "MM/DD/YYYY"))</f>
        <v>45694</v>
      </c>
      <c r="N1016" s="60">
        <f t="shared" ca="1" si="16"/>
        <v>0.85885465274344341</v>
      </c>
      <c r="O1016" s="60">
        <f ca="1">COUNTIFS(DataExtract[Technician],DataExtract[[#This Row],[Technician]], DataExtract[Random], "&lt;="&amp;DataExtract[[#This Row],[Random]])</f>
        <v>40</v>
      </c>
    </row>
    <row r="1017" spans="1:15" ht="26.45">
      <c r="A1017" s="51" t="s">
        <v>6304</v>
      </c>
      <c r="B1017" s="52" t="s">
        <v>6305</v>
      </c>
      <c r="C1017" s="53" t="s">
        <v>2374</v>
      </c>
      <c r="D1017" s="54" t="s">
        <v>47</v>
      </c>
      <c r="E1017" s="55" t="s">
        <v>692</v>
      </c>
      <c r="F1017" s="56" t="s">
        <v>6306</v>
      </c>
      <c r="G1017" s="56" t="s">
        <v>6307</v>
      </c>
      <c r="H1017" s="56" t="s">
        <v>52</v>
      </c>
      <c r="I1017" s="56" t="s">
        <v>6308</v>
      </c>
      <c r="J1017" s="57" t="s">
        <v>52</v>
      </c>
      <c r="K1017" s="58" t="s">
        <v>6052</v>
      </c>
      <c r="L1017" s="3" t="str">
        <f>VLOOKUP(DataExtract[[#This Row],[Technician]],'Technician List'!$A:$B,2,FALSE)</f>
        <v>C M, Saravanan</v>
      </c>
      <c r="M1017" s="59">
        <f>DATEVALUE(TEXT(DataExtract[[#This Row],[Completed Time]], "MM/DD/YYYY"))</f>
        <v>45695</v>
      </c>
      <c r="N1017" s="60">
        <f t="shared" ca="1" si="16"/>
        <v>0.79607574946955773</v>
      </c>
      <c r="O1017" s="60">
        <f ca="1">COUNTIFS(DataExtract[Technician],DataExtract[[#This Row],[Technician]], DataExtract[Random], "&lt;="&amp;DataExtract[[#This Row],[Random]])</f>
        <v>94</v>
      </c>
    </row>
    <row r="1018" spans="1:15" ht="26.45">
      <c r="A1018" s="51" t="s">
        <v>6309</v>
      </c>
      <c r="B1018" s="52" t="s">
        <v>6310</v>
      </c>
      <c r="C1018" s="53" t="s">
        <v>2374</v>
      </c>
      <c r="D1018" s="54" t="s">
        <v>47</v>
      </c>
      <c r="E1018" s="55" t="s">
        <v>1117</v>
      </c>
      <c r="F1018" s="56" t="s">
        <v>6311</v>
      </c>
      <c r="G1018" s="56" t="s">
        <v>6312</v>
      </c>
      <c r="H1018" s="56" t="s">
        <v>52</v>
      </c>
      <c r="I1018" s="56" t="s">
        <v>6313</v>
      </c>
      <c r="J1018" s="57" t="s">
        <v>52</v>
      </c>
      <c r="K1018" s="58" t="s">
        <v>6314</v>
      </c>
      <c r="L1018" s="3" t="str">
        <f>VLOOKUP(DataExtract[[#This Row],[Technician]],'Technician List'!$A:$B,2,FALSE)</f>
        <v>C M, Saravanan</v>
      </c>
      <c r="M1018" s="59">
        <f>DATEVALUE(TEXT(DataExtract[[#This Row],[Completed Time]], "MM/DD/YYYY"))</f>
        <v>45696</v>
      </c>
      <c r="N1018" s="60">
        <f t="shared" ca="1" si="16"/>
        <v>0.92736787679587396</v>
      </c>
      <c r="O1018" s="60">
        <f ca="1">COUNTIFS(DataExtract[Technician],DataExtract[[#This Row],[Technician]], DataExtract[Random], "&lt;="&amp;DataExtract[[#This Row],[Random]])</f>
        <v>64</v>
      </c>
    </row>
    <row r="1019" spans="1:15" ht="39.6">
      <c r="A1019" s="51" t="s">
        <v>6315</v>
      </c>
      <c r="B1019" s="52" t="s">
        <v>6316</v>
      </c>
      <c r="C1019" s="53" t="s">
        <v>6317</v>
      </c>
      <c r="D1019" s="54" t="s">
        <v>47</v>
      </c>
      <c r="E1019" s="55" t="s">
        <v>700</v>
      </c>
      <c r="F1019" s="56" t="s">
        <v>6318</v>
      </c>
      <c r="G1019" s="56" t="s">
        <v>6319</v>
      </c>
      <c r="H1019" s="56" t="s">
        <v>52</v>
      </c>
      <c r="I1019" s="56" t="s">
        <v>6320</v>
      </c>
      <c r="J1019" s="57" t="s">
        <v>52</v>
      </c>
      <c r="K1019" s="58" t="s">
        <v>6321</v>
      </c>
      <c r="L1019" s="3" t="str">
        <f>VLOOKUP(DataExtract[[#This Row],[Technician]],'Technician List'!$A:$B,2,FALSE)</f>
        <v>C M, Saravanan</v>
      </c>
      <c r="M1019" s="59">
        <f>DATEVALUE(TEXT(DataExtract[[#This Row],[Completed Time]], "MM/DD/YYYY"))</f>
        <v>45694</v>
      </c>
      <c r="N1019" s="60">
        <f t="shared" ca="1" si="16"/>
        <v>0.56715695769577723</v>
      </c>
      <c r="O1019" s="60">
        <f ca="1">COUNTIFS(DataExtract[Technician],DataExtract[[#This Row],[Technician]], DataExtract[Random], "&lt;="&amp;DataExtract[[#This Row],[Random]])</f>
        <v>64</v>
      </c>
    </row>
    <row r="1020" spans="1:15" ht="26.45">
      <c r="A1020" s="51" t="s">
        <v>6322</v>
      </c>
      <c r="B1020" s="52" t="s">
        <v>6323</v>
      </c>
      <c r="C1020" s="53" t="s">
        <v>6324</v>
      </c>
      <c r="D1020" s="54" t="s">
        <v>47</v>
      </c>
      <c r="E1020" s="55" t="s">
        <v>2099</v>
      </c>
      <c r="F1020" s="56" t="s">
        <v>6325</v>
      </c>
      <c r="G1020" s="56" t="s">
        <v>6326</v>
      </c>
      <c r="H1020" s="56" t="s">
        <v>52</v>
      </c>
      <c r="I1020" s="56" t="s">
        <v>6327</v>
      </c>
      <c r="J1020" s="57" t="s">
        <v>52</v>
      </c>
      <c r="K1020" s="58" t="s">
        <v>6328</v>
      </c>
      <c r="L1020" s="3" t="str">
        <f>VLOOKUP(DataExtract[[#This Row],[Technician]],'Technician List'!$A:$B,2,FALSE)</f>
        <v>C M, Saravanan</v>
      </c>
      <c r="M1020" s="59">
        <f>DATEVALUE(TEXT(DataExtract[[#This Row],[Completed Time]], "MM/DD/YYYY"))</f>
        <v>45694</v>
      </c>
      <c r="N1020" s="60">
        <f t="shared" ca="1" si="16"/>
        <v>0.59462573601747115</v>
      </c>
      <c r="O1020" s="60">
        <f ca="1">COUNTIFS(DataExtract[Technician],DataExtract[[#This Row],[Technician]], DataExtract[Random], "&lt;="&amp;DataExtract[[#This Row],[Random]])</f>
        <v>38</v>
      </c>
    </row>
    <row r="1021" spans="1:15" ht="26.45">
      <c r="A1021" s="51" t="s">
        <v>6329</v>
      </c>
      <c r="B1021" s="52" t="s">
        <v>6330</v>
      </c>
      <c r="C1021" s="53" t="s">
        <v>2392</v>
      </c>
      <c r="D1021" s="54" t="s">
        <v>47</v>
      </c>
      <c r="E1021" s="55" t="s">
        <v>4670</v>
      </c>
      <c r="F1021" s="56" t="s">
        <v>6331</v>
      </c>
      <c r="G1021" s="56" t="s">
        <v>6332</v>
      </c>
      <c r="H1021" s="56" t="s">
        <v>52</v>
      </c>
      <c r="I1021" s="56" t="s">
        <v>6333</v>
      </c>
      <c r="J1021" s="57" t="s">
        <v>52</v>
      </c>
      <c r="K1021" s="58" t="s">
        <v>6334</v>
      </c>
      <c r="L1021" s="3" t="str">
        <f>VLOOKUP(DataExtract[[#This Row],[Technician]],'Technician List'!$A:$B,2,FALSE)</f>
        <v>C M, Saravanan</v>
      </c>
      <c r="M1021" s="59">
        <f>DATEVALUE(TEXT(DataExtract[[#This Row],[Completed Time]], "MM/DD/YYYY"))</f>
        <v>45694</v>
      </c>
      <c r="N1021" s="60">
        <f t="shared" ca="1" si="16"/>
        <v>0.4044337425356147</v>
      </c>
      <c r="O1021" s="60">
        <f ca="1">COUNTIFS(DataExtract[Technician],DataExtract[[#This Row],[Technician]], DataExtract[Random], "&lt;="&amp;DataExtract[[#This Row],[Random]])</f>
        <v>16</v>
      </c>
    </row>
    <row r="1022" spans="1:15" ht="39.6">
      <c r="A1022" s="51" t="s">
        <v>6335</v>
      </c>
      <c r="B1022" s="52" t="s">
        <v>6336</v>
      </c>
      <c r="C1022" s="53" t="s">
        <v>900</v>
      </c>
      <c r="D1022" s="54" t="s">
        <v>1787</v>
      </c>
      <c r="E1022" s="55" t="s">
        <v>1788</v>
      </c>
      <c r="F1022" s="56" t="s">
        <v>6337</v>
      </c>
      <c r="G1022" s="56" t="s">
        <v>6338</v>
      </c>
      <c r="H1022" s="56" t="s">
        <v>52</v>
      </c>
      <c r="I1022" s="56" t="s">
        <v>6339</v>
      </c>
      <c r="J1022" s="57" t="s">
        <v>52</v>
      </c>
      <c r="K1022" s="58" t="s">
        <v>6340</v>
      </c>
      <c r="L1022" s="3" t="str">
        <f>VLOOKUP(DataExtract[[#This Row],[Technician]],'Technician List'!$A:$B,2,FALSE)</f>
        <v>Koodray, Joe</v>
      </c>
      <c r="M1022" s="59">
        <f>DATEVALUE(TEXT(DataExtract[[#This Row],[Completed Time]], "MM/DD/YYYY"))</f>
        <v>45695</v>
      </c>
      <c r="N1022" s="60">
        <f t="shared" ca="1" si="16"/>
        <v>0.73275724760216343</v>
      </c>
      <c r="O1022" s="60">
        <f ca="1">COUNTIFS(DataExtract[Technician],DataExtract[[#This Row],[Technician]], DataExtract[Random], "&lt;="&amp;DataExtract[[#This Row],[Random]])</f>
        <v>6</v>
      </c>
    </row>
    <row r="1023" spans="1:15" ht="26.45">
      <c r="A1023" s="51" t="s">
        <v>3477</v>
      </c>
      <c r="B1023" s="52" t="s">
        <v>6341</v>
      </c>
      <c r="C1023" s="53" t="s">
        <v>6342</v>
      </c>
      <c r="D1023" s="54" t="s">
        <v>47</v>
      </c>
      <c r="E1023" s="55" t="s">
        <v>1150</v>
      </c>
      <c r="F1023" s="56" t="s">
        <v>2400</v>
      </c>
      <c r="G1023" s="56" t="s">
        <v>6343</v>
      </c>
      <c r="H1023" s="56" t="s">
        <v>52</v>
      </c>
      <c r="I1023" s="56" t="s">
        <v>6344</v>
      </c>
      <c r="J1023" s="57" t="s">
        <v>52</v>
      </c>
      <c r="K1023" s="58" t="s">
        <v>6345</v>
      </c>
      <c r="L1023" s="3" t="str">
        <f>VLOOKUP(DataExtract[[#This Row],[Technician]],'Technician List'!$A:$B,2,FALSE)</f>
        <v>C M, Saravanan</v>
      </c>
      <c r="M1023" s="59">
        <f>DATEVALUE(TEXT(DataExtract[[#This Row],[Completed Time]], "MM/DD/YYYY"))</f>
        <v>45694</v>
      </c>
      <c r="N1023" s="60">
        <f t="shared" ca="1" si="16"/>
        <v>0.8421736215174459</v>
      </c>
      <c r="O1023" s="60">
        <f ca="1">COUNTIFS(DataExtract[Technician],DataExtract[[#This Row],[Technician]], DataExtract[Random], "&lt;="&amp;DataExtract[[#This Row],[Random]])</f>
        <v>84</v>
      </c>
    </row>
    <row r="1024" spans="1:15" ht="26.45">
      <c r="A1024" s="51" t="s">
        <v>6346</v>
      </c>
      <c r="B1024" s="52" t="s">
        <v>6347</v>
      </c>
      <c r="C1024" s="53" t="s">
        <v>6348</v>
      </c>
      <c r="D1024" s="54" t="s">
        <v>57</v>
      </c>
      <c r="E1024" s="55" t="s">
        <v>377</v>
      </c>
      <c r="F1024" s="56" t="s">
        <v>6349</v>
      </c>
      <c r="G1024" s="56" t="s">
        <v>6350</v>
      </c>
      <c r="H1024" s="56" t="s">
        <v>52</v>
      </c>
      <c r="I1024" s="56" t="s">
        <v>6351</v>
      </c>
      <c r="J1024" s="57" t="s">
        <v>52</v>
      </c>
      <c r="K1024" s="58" t="s">
        <v>6352</v>
      </c>
      <c r="L1024" s="3" t="str">
        <f>VLOOKUP(DataExtract[[#This Row],[Technician]],'Technician List'!$A:$B,2,FALSE)</f>
        <v>Sanjuan, Sonja</v>
      </c>
      <c r="M1024" s="59">
        <f>DATEVALUE(TEXT(DataExtract[[#This Row],[Completed Time]], "MM/DD/YYYY"))</f>
        <v>45695</v>
      </c>
      <c r="N1024" s="60">
        <f t="shared" ca="1" si="16"/>
        <v>0.95659675288063073</v>
      </c>
      <c r="O1024" s="60">
        <f ca="1">COUNTIFS(DataExtract[Technician],DataExtract[[#This Row],[Technician]], DataExtract[Random], "&lt;="&amp;DataExtract[[#This Row],[Random]])</f>
        <v>59</v>
      </c>
    </row>
    <row r="1025" spans="1:15" ht="26.45">
      <c r="A1025" s="51" t="s">
        <v>6353</v>
      </c>
      <c r="B1025" s="52" t="s">
        <v>6354</v>
      </c>
      <c r="C1025" s="53" t="s">
        <v>2516</v>
      </c>
      <c r="D1025" s="54" t="s">
        <v>47</v>
      </c>
      <c r="E1025" s="55" t="s">
        <v>2099</v>
      </c>
      <c r="F1025" s="56" t="s">
        <v>6355</v>
      </c>
      <c r="G1025" s="56" t="s">
        <v>6356</v>
      </c>
      <c r="H1025" s="56" t="s">
        <v>52</v>
      </c>
      <c r="I1025" s="56" t="s">
        <v>6357</v>
      </c>
      <c r="J1025" s="57" t="s">
        <v>52</v>
      </c>
      <c r="K1025" s="58" t="s">
        <v>6358</v>
      </c>
      <c r="L1025" s="3" t="str">
        <f>VLOOKUP(DataExtract[[#This Row],[Technician]],'Technician List'!$A:$B,2,FALSE)</f>
        <v>C M, Saravanan</v>
      </c>
      <c r="M1025" s="59">
        <f>DATEVALUE(TEXT(DataExtract[[#This Row],[Completed Time]], "MM/DD/YYYY"))</f>
        <v>45694</v>
      </c>
      <c r="N1025" s="60">
        <f t="shared" ca="1" si="16"/>
        <v>0.45573543045410225</v>
      </c>
      <c r="O1025" s="60">
        <f ca="1">COUNTIFS(DataExtract[Technician],DataExtract[[#This Row],[Technician]], DataExtract[Random], "&lt;="&amp;DataExtract[[#This Row],[Random]])</f>
        <v>30</v>
      </c>
    </row>
    <row r="1026" spans="1:15" ht="26.45">
      <c r="A1026" s="51" t="s">
        <v>6359</v>
      </c>
      <c r="B1026" s="52" t="s">
        <v>6360</v>
      </c>
      <c r="C1026" s="53" t="s">
        <v>6361</v>
      </c>
      <c r="D1026" s="54" t="s">
        <v>47</v>
      </c>
      <c r="E1026" s="55" t="s">
        <v>95</v>
      </c>
      <c r="F1026" s="56" t="s">
        <v>6362</v>
      </c>
      <c r="G1026" s="56" t="s">
        <v>6363</v>
      </c>
      <c r="H1026" s="56" t="s">
        <v>52</v>
      </c>
      <c r="I1026" s="56" t="s">
        <v>6364</v>
      </c>
      <c r="J1026" s="57" t="s">
        <v>52</v>
      </c>
      <c r="K1026" s="58" t="s">
        <v>6365</v>
      </c>
      <c r="L1026" s="3" t="str">
        <f>VLOOKUP(DataExtract[[#This Row],[Technician]],'Technician List'!$A:$B,2,FALSE)</f>
        <v>Sanjuan, Sonja</v>
      </c>
      <c r="M1026" s="59">
        <f>DATEVALUE(TEXT(DataExtract[[#This Row],[Completed Time]], "MM/DD/YYYY"))</f>
        <v>45695</v>
      </c>
      <c r="N1026" s="60">
        <f t="shared" ca="1" si="16"/>
        <v>0.98367572003074477</v>
      </c>
      <c r="O1026" s="60">
        <f ca="1">COUNTIFS(DataExtract[Technician],DataExtract[[#This Row],[Technician]], DataExtract[Random], "&lt;="&amp;DataExtract[[#This Row],[Random]])</f>
        <v>83</v>
      </c>
    </row>
    <row r="1027" spans="1:15" ht="26.45">
      <c r="A1027" s="51" t="s">
        <v>6366</v>
      </c>
      <c r="B1027" s="52" t="s">
        <v>6367</v>
      </c>
      <c r="C1027" s="53" t="s">
        <v>2712</v>
      </c>
      <c r="D1027" s="54" t="s">
        <v>47</v>
      </c>
      <c r="E1027" s="55" t="s">
        <v>2336</v>
      </c>
      <c r="F1027" s="56" t="s">
        <v>6368</v>
      </c>
      <c r="G1027" s="56" t="s">
        <v>6369</v>
      </c>
      <c r="H1027" s="56" t="s">
        <v>41</v>
      </c>
      <c r="I1027" s="56" t="s">
        <v>6370</v>
      </c>
      <c r="J1027" s="57" t="s">
        <v>52</v>
      </c>
      <c r="K1027" s="58" t="s">
        <v>6259</v>
      </c>
      <c r="L1027" s="3" t="str">
        <f>VLOOKUP(DataExtract[[#This Row],[Technician]],'Technician List'!$A:$B,2,FALSE)</f>
        <v>C M, Saravanan</v>
      </c>
      <c r="M1027" s="59">
        <f>DATEVALUE(TEXT(DataExtract[[#This Row],[Completed Time]], "MM/DD/YYYY"))</f>
        <v>45695</v>
      </c>
      <c r="N1027" s="60">
        <f t="shared" ref="N1027:N1090" ca="1" si="17">RAND()</f>
        <v>0.60252681844809219</v>
      </c>
      <c r="O1027" s="60">
        <f ca="1">COUNTIFS(DataExtract[Technician],DataExtract[[#This Row],[Technician]], DataExtract[Random], "&lt;="&amp;DataExtract[[#This Row],[Random]])</f>
        <v>49</v>
      </c>
    </row>
    <row r="1028" spans="1:15" ht="26.45">
      <c r="A1028" s="51" t="s">
        <v>2710</v>
      </c>
      <c r="B1028" s="52" t="s">
        <v>6371</v>
      </c>
      <c r="C1028" s="53" t="s">
        <v>2712</v>
      </c>
      <c r="D1028" s="54" t="s">
        <v>47</v>
      </c>
      <c r="E1028" s="55" t="s">
        <v>391</v>
      </c>
      <c r="F1028" s="56" t="s">
        <v>6372</v>
      </c>
      <c r="G1028" s="56" t="s">
        <v>6373</v>
      </c>
      <c r="H1028" s="56" t="s">
        <v>52</v>
      </c>
      <c r="I1028" s="56" t="s">
        <v>6374</v>
      </c>
      <c r="J1028" s="57" t="s">
        <v>52</v>
      </c>
      <c r="K1028" s="58" t="s">
        <v>6375</v>
      </c>
      <c r="L1028" s="3" t="str">
        <f>VLOOKUP(DataExtract[[#This Row],[Technician]],'Technician List'!$A:$B,2,FALSE)</f>
        <v>Sanjuan, Sonja</v>
      </c>
      <c r="M1028" s="59">
        <f>DATEVALUE(TEXT(DataExtract[[#This Row],[Completed Time]], "MM/DD/YYYY"))</f>
        <v>45695</v>
      </c>
      <c r="N1028" s="60">
        <f t="shared" ca="1" si="17"/>
        <v>0.55470319540183521</v>
      </c>
      <c r="O1028" s="60">
        <f ca="1">COUNTIFS(DataExtract[Technician],DataExtract[[#This Row],[Technician]], DataExtract[Random], "&lt;="&amp;DataExtract[[#This Row],[Random]])</f>
        <v>75</v>
      </c>
    </row>
    <row r="1029" spans="1:15" ht="26.45">
      <c r="A1029" s="51" t="s">
        <v>2533</v>
      </c>
      <c r="B1029" s="52" t="s">
        <v>6376</v>
      </c>
      <c r="C1029" s="53" t="s">
        <v>727</v>
      </c>
      <c r="D1029" s="54" t="s">
        <v>47</v>
      </c>
      <c r="E1029" s="55" t="s">
        <v>2178</v>
      </c>
      <c r="F1029" s="56" t="s">
        <v>6377</v>
      </c>
      <c r="G1029" s="56" t="s">
        <v>6378</v>
      </c>
      <c r="H1029" s="56" t="s">
        <v>52</v>
      </c>
      <c r="I1029" s="56" t="s">
        <v>6379</v>
      </c>
      <c r="J1029" s="57" t="s">
        <v>52</v>
      </c>
      <c r="K1029" s="58" t="s">
        <v>5151</v>
      </c>
      <c r="L1029" s="3" t="str">
        <f>VLOOKUP(DataExtract[[#This Row],[Technician]],'Technician List'!$A:$B,2,FALSE)</f>
        <v>C M, Saravanan</v>
      </c>
      <c r="M1029" s="59">
        <f>DATEVALUE(TEXT(DataExtract[[#This Row],[Completed Time]], "MM/DD/YYYY"))</f>
        <v>45694</v>
      </c>
      <c r="N1029" s="60">
        <f t="shared" ca="1" si="17"/>
        <v>0.52067823626352916</v>
      </c>
      <c r="O1029" s="60">
        <f ca="1">COUNTIFS(DataExtract[Technician],DataExtract[[#This Row],[Technician]], DataExtract[Random], "&lt;="&amp;DataExtract[[#This Row],[Random]])</f>
        <v>55</v>
      </c>
    </row>
    <row r="1030" spans="1:15" ht="26.45">
      <c r="A1030" s="51" t="s">
        <v>5865</v>
      </c>
      <c r="B1030" s="52" t="s">
        <v>6380</v>
      </c>
      <c r="C1030" s="53" t="s">
        <v>5089</v>
      </c>
      <c r="D1030" s="54" t="s">
        <v>47</v>
      </c>
      <c r="E1030" s="55" t="s">
        <v>2099</v>
      </c>
      <c r="F1030" s="56" t="s">
        <v>6381</v>
      </c>
      <c r="G1030" s="56" t="s">
        <v>6382</v>
      </c>
      <c r="H1030" s="56" t="s">
        <v>52</v>
      </c>
      <c r="I1030" s="56" t="s">
        <v>6383</v>
      </c>
      <c r="J1030" s="57" t="s">
        <v>52</v>
      </c>
      <c r="K1030" s="58" t="s">
        <v>4231</v>
      </c>
      <c r="L1030" s="3" t="str">
        <f>VLOOKUP(DataExtract[[#This Row],[Technician]],'Technician List'!$A:$B,2,FALSE)</f>
        <v>C M, Saravanan</v>
      </c>
      <c r="M1030" s="59">
        <f>DATEVALUE(TEXT(DataExtract[[#This Row],[Completed Time]], "MM/DD/YYYY"))</f>
        <v>45694</v>
      </c>
      <c r="N1030" s="60">
        <f t="shared" ca="1" si="17"/>
        <v>0.74936411727566632</v>
      </c>
      <c r="O1030" s="60">
        <f ca="1">COUNTIFS(DataExtract[Technician],DataExtract[[#This Row],[Technician]], DataExtract[Random], "&lt;="&amp;DataExtract[[#This Row],[Random]])</f>
        <v>50</v>
      </c>
    </row>
    <row r="1031" spans="1:15" ht="39.6">
      <c r="A1031" s="51" t="s">
        <v>2665</v>
      </c>
      <c r="B1031" s="52" t="s">
        <v>6384</v>
      </c>
      <c r="C1031" s="53" t="s">
        <v>6385</v>
      </c>
      <c r="D1031" s="54" t="s">
        <v>47</v>
      </c>
      <c r="E1031" s="55" t="s">
        <v>2215</v>
      </c>
      <c r="F1031" s="56" t="s">
        <v>1032</v>
      </c>
      <c r="G1031" s="56" t="s">
        <v>6386</v>
      </c>
      <c r="H1031" s="56" t="s">
        <v>52</v>
      </c>
      <c r="I1031" s="56" t="s">
        <v>6387</v>
      </c>
      <c r="J1031" s="57" t="s">
        <v>52</v>
      </c>
      <c r="K1031" s="58" t="s">
        <v>6388</v>
      </c>
      <c r="L1031" s="3" t="str">
        <f>VLOOKUP(DataExtract[[#This Row],[Technician]],'Technician List'!$A:$B,2,FALSE)</f>
        <v>C M, Saravanan</v>
      </c>
      <c r="M1031" s="59">
        <f>DATEVALUE(TEXT(DataExtract[[#This Row],[Completed Time]], "MM/DD/YYYY"))</f>
        <v>45694</v>
      </c>
      <c r="N1031" s="60">
        <f t="shared" ca="1" si="17"/>
        <v>0.7761695851096243</v>
      </c>
      <c r="O1031" s="60">
        <f ca="1">COUNTIFS(DataExtract[Technician],DataExtract[[#This Row],[Technician]], DataExtract[Random], "&lt;="&amp;DataExtract[[#This Row],[Random]])</f>
        <v>87</v>
      </c>
    </row>
    <row r="1032" spans="1:15" ht="26.45">
      <c r="A1032" s="51" t="s">
        <v>4155</v>
      </c>
      <c r="B1032" s="52" t="s">
        <v>6389</v>
      </c>
      <c r="C1032" s="53" t="s">
        <v>6390</v>
      </c>
      <c r="D1032" s="54" t="s">
        <v>47</v>
      </c>
      <c r="E1032" s="55" t="s">
        <v>95</v>
      </c>
      <c r="F1032" s="56" t="s">
        <v>6391</v>
      </c>
      <c r="G1032" s="56" t="s">
        <v>6392</v>
      </c>
      <c r="H1032" s="56" t="s">
        <v>52</v>
      </c>
      <c r="I1032" s="56" t="s">
        <v>6393</v>
      </c>
      <c r="J1032" s="57" t="s">
        <v>52</v>
      </c>
      <c r="K1032" s="58" t="s">
        <v>6394</v>
      </c>
      <c r="L1032" s="3" t="str">
        <f>VLOOKUP(DataExtract[[#This Row],[Technician]],'Technician List'!$A:$B,2,FALSE)</f>
        <v>Sanjuan, Sonja</v>
      </c>
      <c r="M1032" s="59">
        <f>DATEVALUE(TEXT(DataExtract[[#This Row],[Completed Time]], "MM/DD/YYYY"))</f>
        <v>45695</v>
      </c>
      <c r="N1032" s="60">
        <f t="shared" ca="1" si="17"/>
        <v>1.8434643404608764E-2</v>
      </c>
      <c r="O1032" s="60">
        <f ca="1">COUNTIFS(DataExtract[Technician],DataExtract[[#This Row],[Technician]], DataExtract[Random], "&lt;="&amp;DataExtract[[#This Row],[Random]])</f>
        <v>3</v>
      </c>
    </row>
    <row r="1033" spans="1:15" ht="26.45">
      <c r="A1033" s="51" t="s">
        <v>6395</v>
      </c>
      <c r="B1033" s="52" t="s">
        <v>6396</v>
      </c>
      <c r="C1033" s="53" t="s">
        <v>6397</v>
      </c>
      <c r="D1033" s="54" t="s">
        <v>57</v>
      </c>
      <c r="E1033" s="55" t="s">
        <v>2021</v>
      </c>
      <c r="F1033" s="56" t="s">
        <v>6398</v>
      </c>
      <c r="G1033" s="56" t="s">
        <v>6399</v>
      </c>
      <c r="H1033" s="56" t="s">
        <v>52</v>
      </c>
      <c r="I1033" s="56" t="s">
        <v>1474</v>
      </c>
      <c r="J1033" s="57" t="s">
        <v>52</v>
      </c>
      <c r="K1033" s="58" t="s">
        <v>6400</v>
      </c>
      <c r="L1033" s="3" t="str">
        <f>VLOOKUP(DataExtract[[#This Row],[Technician]],'Technician List'!$A:$B,2,FALSE)</f>
        <v>Smith, Sean</v>
      </c>
      <c r="M1033" s="59">
        <f>DATEVALUE(TEXT(DataExtract[[#This Row],[Completed Time]], "MM/DD/YYYY"))</f>
        <v>45695</v>
      </c>
      <c r="N1033" s="60">
        <f t="shared" ca="1" si="17"/>
        <v>0.58860263020438319</v>
      </c>
      <c r="O1033" s="60">
        <f ca="1">COUNTIFS(DataExtract[Technician],DataExtract[[#This Row],[Technician]], DataExtract[Random], "&lt;="&amp;DataExtract[[#This Row],[Random]])</f>
        <v>37</v>
      </c>
    </row>
    <row r="1034" spans="1:15" ht="26.45">
      <c r="A1034" s="51" t="s">
        <v>6401</v>
      </c>
      <c r="B1034" s="52" t="s">
        <v>6402</v>
      </c>
      <c r="C1034" s="53" t="s">
        <v>3844</v>
      </c>
      <c r="D1034" s="54" t="s">
        <v>57</v>
      </c>
      <c r="E1034" s="55" t="s">
        <v>547</v>
      </c>
      <c r="F1034" s="56" t="s">
        <v>6403</v>
      </c>
      <c r="G1034" s="56" t="s">
        <v>6404</v>
      </c>
      <c r="H1034" s="56" t="s">
        <v>41</v>
      </c>
      <c r="I1034" s="56" t="s">
        <v>6405</v>
      </c>
      <c r="J1034" s="57" t="s">
        <v>41</v>
      </c>
      <c r="K1034" s="58" t="s">
        <v>6406</v>
      </c>
      <c r="L1034" s="3" t="str">
        <f>VLOOKUP(DataExtract[[#This Row],[Technician]],'Technician List'!$A:$B,2,FALSE)</f>
        <v>Sanjuan, Sonja</v>
      </c>
      <c r="M1034" s="59">
        <f>DATEVALUE(TEXT(DataExtract[[#This Row],[Completed Time]], "MM/DD/YYYY"))</f>
        <v>45701</v>
      </c>
      <c r="N1034" s="60">
        <f t="shared" ca="1" si="17"/>
        <v>0.35549810554659245</v>
      </c>
      <c r="O1034" s="60">
        <f ca="1">COUNTIFS(DataExtract[Technician],DataExtract[[#This Row],[Technician]], DataExtract[Random], "&lt;="&amp;DataExtract[[#This Row],[Random]])</f>
        <v>25</v>
      </c>
    </row>
    <row r="1035" spans="1:15" ht="26.45">
      <c r="A1035" s="51" t="s">
        <v>6407</v>
      </c>
      <c r="B1035" s="52" t="s">
        <v>6408</v>
      </c>
      <c r="C1035" s="53" t="s">
        <v>3844</v>
      </c>
      <c r="D1035" s="54" t="s">
        <v>47</v>
      </c>
      <c r="E1035" s="55" t="s">
        <v>1291</v>
      </c>
      <c r="F1035" s="56" t="s">
        <v>825</v>
      </c>
      <c r="G1035" s="56" t="s">
        <v>6409</v>
      </c>
      <c r="H1035" s="56" t="s">
        <v>52</v>
      </c>
      <c r="I1035" s="56" t="s">
        <v>6410</v>
      </c>
      <c r="J1035" s="57" t="s">
        <v>52</v>
      </c>
      <c r="K1035" s="58" t="s">
        <v>3004</v>
      </c>
      <c r="L1035" s="3" t="str">
        <f>VLOOKUP(DataExtract[[#This Row],[Technician]],'Technician List'!$A:$B,2,FALSE)</f>
        <v>C M, Saravanan</v>
      </c>
      <c r="M1035" s="59">
        <f>DATEVALUE(TEXT(DataExtract[[#This Row],[Completed Time]], "MM/DD/YYYY"))</f>
        <v>45694</v>
      </c>
      <c r="N1035" s="60">
        <f t="shared" ca="1" si="17"/>
        <v>0.15181451234127286</v>
      </c>
      <c r="O1035" s="60">
        <f ca="1">COUNTIFS(DataExtract[Technician],DataExtract[[#This Row],[Technician]], DataExtract[Random], "&lt;="&amp;DataExtract[[#This Row],[Random]])</f>
        <v>16</v>
      </c>
    </row>
    <row r="1036" spans="1:15" ht="26.45">
      <c r="A1036" s="51" t="s">
        <v>6411</v>
      </c>
      <c r="B1036" s="52" t="s">
        <v>6412</v>
      </c>
      <c r="C1036" s="53" t="s">
        <v>6413</v>
      </c>
      <c r="D1036" s="54" t="s">
        <v>47</v>
      </c>
      <c r="E1036" s="55" t="s">
        <v>1291</v>
      </c>
      <c r="F1036" s="56" t="s">
        <v>6414</v>
      </c>
      <c r="G1036" s="56" t="s">
        <v>6415</v>
      </c>
      <c r="H1036" s="56" t="s">
        <v>52</v>
      </c>
      <c r="I1036" s="56" t="s">
        <v>6416</v>
      </c>
      <c r="J1036" s="57" t="s">
        <v>52</v>
      </c>
      <c r="K1036" s="58" t="s">
        <v>6417</v>
      </c>
      <c r="L1036" s="3" t="str">
        <f>VLOOKUP(DataExtract[[#This Row],[Technician]],'Technician List'!$A:$B,2,FALSE)</f>
        <v>C M, Saravanan</v>
      </c>
      <c r="M1036" s="59">
        <f>DATEVALUE(TEXT(DataExtract[[#This Row],[Completed Time]], "MM/DD/YYYY"))</f>
        <v>45694</v>
      </c>
      <c r="N1036" s="60">
        <f t="shared" ca="1" si="17"/>
        <v>0.43358679908559172</v>
      </c>
      <c r="O1036" s="60">
        <f ca="1">COUNTIFS(DataExtract[Technician],DataExtract[[#This Row],[Technician]], DataExtract[Random], "&lt;="&amp;DataExtract[[#This Row],[Random]])</f>
        <v>56</v>
      </c>
    </row>
    <row r="1037" spans="1:15" ht="26.45">
      <c r="A1037" s="51" t="s">
        <v>6418</v>
      </c>
      <c r="B1037" s="52" t="s">
        <v>6419</v>
      </c>
      <c r="C1037" s="53" t="s">
        <v>6420</v>
      </c>
      <c r="D1037" s="54" t="s">
        <v>47</v>
      </c>
      <c r="E1037" s="55" t="s">
        <v>700</v>
      </c>
      <c r="F1037" s="56" t="s">
        <v>6251</v>
      </c>
      <c r="G1037" s="56" t="s">
        <v>6421</v>
      </c>
      <c r="H1037" s="56" t="s">
        <v>52</v>
      </c>
      <c r="I1037" s="56" t="s">
        <v>6422</v>
      </c>
      <c r="J1037" s="57" t="s">
        <v>52</v>
      </c>
      <c r="K1037" s="58" t="s">
        <v>5571</v>
      </c>
      <c r="L1037" s="3" t="str">
        <f>VLOOKUP(DataExtract[[#This Row],[Technician]],'Technician List'!$A:$B,2,FALSE)</f>
        <v>C M, Saravanan</v>
      </c>
      <c r="M1037" s="59">
        <f>DATEVALUE(TEXT(DataExtract[[#This Row],[Completed Time]], "MM/DD/YYYY"))</f>
        <v>45694</v>
      </c>
      <c r="N1037" s="60">
        <f t="shared" ca="1" si="17"/>
        <v>0.2880356889538751</v>
      </c>
      <c r="O1037" s="60">
        <f ca="1">COUNTIFS(DataExtract[Technician],DataExtract[[#This Row],[Technician]], DataExtract[Random], "&lt;="&amp;DataExtract[[#This Row],[Random]])</f>
        <v>31</v>
      </c>
    </row>
    <row r="1038" spans="1:15" ht="26.45">
      <c r="A1038" s="51" t="s">
        <v>6423</v>
      </c>
      <c r="B1038" s="52" t="s">
        <v>6424</v>
      </c>
      <c r="C1038" s="53" t="s">
        <v>6425</v>
      </c>
      <c r="D1038" s="54" t="s">
        <v>47</v>
      </c>
      <c r="E1038" s="55" t="s">
        <v>692</v>
      </c>
      <c r="F1038" s="56" t="s">
        <v>6426</v>
      </c>
      <c r="G1038" s="56" t="s">
        <v>6427</v>
      </c>
      <c r="H1038" s="56" t="s">
        <v>52</v>
      </c>
      <c r="I1038" s="56" t="s">
        <v>6428</v>
      </c>
      <c r="J1038" s="57" t="s">
        <v>52</v>
      </c>
      <c r="K1038" s="58" t="s">
        <v>6429</v>
      </c>
      <c r="L1038" s="3" t="str">
        <f>VLOOKUP(DataExtract[[#This Row],[Technician]],'Technician List'!$A:$B,2,FALSE)</f>
        <v>C M, Saravanan</v>
      </c>
      <c r="M1038" s="59">
        <f>DATEVALUE(TEXT(DataExtract[[#This Row],[Completed Time]], "MM/DD/YYYY"))</f>
        <v>45694</v>
      </c>
      <c r="N1038" s="60">
        <f t="shared" ca="1" si="17"/>
        <v>0.26104819675227131</v>
      </c>
      <c r="O1038" s="60">
        <f ca="1">COUNTIFS(DataExtract[Technician],DataExtract[[#This Row],[Technician]], DataExtract[Random], "&lt;="&amp;DataExtract[[#This Row],[Random]])</f>
        <v>32</v>
      </c>
    </row>
    <row r="1039" spans="1:15" ht="26.45">
      <c r="A1039" s="51" t="s">
        <v>6430</v>
      </c>
      <c r="B1039" s="52" t="s">
        <v>6431</v>
      </c>
      <c r="C1039" s="53" t="s">
        <v>6432</v>
      </c>
      <c r="D1039" s="54" t="s">
        <v>47</v>
      </c>
      <c r="E1039" s="55" t="s">
        <v>2021</v>
      </c>
      <c r="F1039" s="56" t="s">
        <v>6433</v>
      </c>
      <c r="G1039" s="56" t="s">
        <v>6434</v>
      </c>
      <c r="H1039" s="56" t="s">
        <v>52</v>
      </c>
      <c r="I1039" s="56" t="s">
        <v>6435</v>
      </c>
      <c r="J1039" s="57" t="s">
        <v>52</v>
      </c>
      <c r="K1039" s="58" t="s">
        <v>6436</v>
      </c>
      <c r="L1039" s="3" t="str">
        <f>VLOOKUP(DataExtract[[#This Row],[Technician]],'Technician List'!$A:$B,2,FALSE)</f>
        <v>Smith, Sean</v>
      </c>
      <c r="M1039" s="59">
        <f>DATEVALUE(TEXT(DataExtract[[#This Row],[Completed Time]], "MM/DD/YYYY"))</f>
        <v>45695</v>
      </c>
      <c r="N1039" s="60">
        <f t="shared" ca="1" si="17"/>
        <v>0.75537885366954649</v>
      </c>
      <c r="O1039" s="60">
        <f ca="1">COUNTIFS(DataExtract[Technician],DataExtract[[#This Row],[Technician]], DataExtract[Random], "&lt;="&amp;DataExtract[[#This Row],[Random]])</f>
        <v>46</v>
      </c>
    </row>
    <row r="1040" spans="1:15" ht="26.45">
      <c r="A1040" s="51" t="s">
        <v>6407</v>
      </c>
      <c r="B1040" s="52" t="s">
        <v>6437</v>
      </c>
      <c r="C1040" s="53" t="s">
        <v>2267</v>
      </c>
      <c r="D1040" s="54" t="s">
        <v>47</v>
      </c>
      <c r="E1040" s="55" t="s">
        <v>2013</v>
      </c>
      <c r="F1040" s="56" t="s">
        <v>6276</v>
      </c>
      <c r="G1040" s="56" t="s">
        <v>6277</v>
      </c>
      <c r="H1040" s="56" t="s">
        <v>52</v>
      </c>
      <c r="I1040" s="56" t="s">
        <v>6278</v>
      </c>
      <c r="J1040" s="57" t="s">
        <v>52</v>
      </c>
      <c r="K1040" s="58" t="s">
        <v>6438</v>
      </c>
      <c r="L1040" s="3" t="str">
        <f>VLOOKUP(DataExtract[[#This Row],[Technician]],'Technician List'!$A:$B,2,FALSE)</f>
        <v>Sinha, Mahesh</v>
      </c>
      <c r="M1040" s="59">
        <f>DATEVALUE(TEXT(DataExtract[[#This Row],[Completed Time]], "MM/DD/YYYY"))</f>
        <v>45695</v>
      </c>
      <c r="N1040" s="60">
        <f t="shared" ca="1" si="17"/>
        <v>0.13647045015069625</v>
      </c>
      <c r="O1040" s="60">
        <f ca="1">COUNTIFS(DataExtract[Technician],DataExtract[[#This Row],[Technician]], DataExtract[Random], "&lt;="&amp;DataExtract[[#This Row],[Random]])</f>
        <v>26</v>
      </c>
    </row>
    <row r="1041" spans="1:15" ht="26.45">
      <c r="A1041" s="51" t="s">
        <v>6439</v>
      </c>
      <c r="B1041" s="52" t="s">
        <v>6440</v>
      </c>
      <c r="C1041" s="53" t="s">
        <v>6441</v>
      </c>
      <c r="D1041" s="54" t="s">
        <v>57</v>
      </c>
      <c r="E1041" s="55" t="s">
        <v>272</v>
      </c>
      <c r="F1041" s="56" t="s">
        <v>6442</v>
      </c>
      <c r="G1041" s="56" t="s">
        <v>6443</v>
      </c>
      <c r="H1041" s="56" t="s">
        <v>52</v>
      </c>
      <c r="I1041" s="56" t="s">
        <v>6444</v>
      </c>
      <c r="J1041" s="57" t="s">
        <v>52</v>
      </c>
      <c r="K1041" s="58" t="s">
        <v>6445</v>
      </c>
      <c r="L1041" s="3" t="str">
        <f>VLOOKUP(DataExtract[[#This Row],[Technician]],'Technician List'!$A:$B,2,FALSE)</f>
        <v>Mandi, Joe</v>
      </c>
      <c r="M1041" s="59">
        <f>DATEVALUE(TEXT(DataExtract[[#This Row],[Completed Time]], "MM/DD/YYYY"))</f>
        <v>45701</v>
      </c>
      <c r="N1041" s="60">
        <f t="shared" ca="1" si="17"/>
        <v>0.3494501526169026</v>
      </c>
      <c r="O1041" s="60">
        <f ca="1">COUNTIFS(DataExtract[Technician],DataExtract[[#This Row],[Technician]], DataExtract[Random], "&lt;="&amp;DataExtract[[#This Row],[Random]])</f>
        <v>6</v>
      </c>
    </row>
    <row r="1042" spans="1:15" ht="26.45">
      <c r="A1042" s="51" t="s">
        <v>6446</v>
      </c>
      <c r="B1042" s="52" t="s">
        <v>6447</v>
      </c>
      <c r="C1042" s="53" t="s">
        <v>3755</v>
      </c>
      <c r="D1042" s="54" t="s">
        <v>57</v>
      </c>
      <c r="E1042" s="55" t="s">
        <v>377</v>
      </c>
      <c r="F1042" s="56" t="s">
        <v>6448</v>
      </c>
      <c r="G1042" s="56" t="s">
        <v>6449</v>
      </c>
      <c r="H1042" s="56" t="s">
        <v>52</v>
      </c>
      <c r="I1042" s="56" t="s">
        <v>6450</v>
      </c>
      <c r="J1042" s="57" t="s">
        <v>52</v>
      </c>
      <c r="K1042" s="58" t="s">
        <v>6328</v>
      </c>
      <c r="L1042" s="3" t="str">
        <f>VLOOKUP(DataExtract[[#This Row],[Technician]],'Technician List'!$A:$B,2,FALSE)</f>
        <v>Sanjuan, Sonja</v>
      </c>
      <c r="M1042" s="59">
        <f>DATEVALUE(TEXT(DataExtract[[#This Row],[Completed Time]], "MM/DD/YYYY"))</f>
        <v>45694</v>
      </c>
      <c r="N1042" s="60">
        <f t="shared" ca="1" si="17"/>
        <v>0.89985386794758482</v>
      </c>
      <c r="O1042" s="60">
        <f ca="1">COUNTIFS(DataExtract[Technician],DataExtract[[#This Row],[Technician]], DataExtract[Random], "&lt;="&amp;DataExtract[[#This Row],[Random]])</f>
        <v>58</v>
      </c>
    </row>
    <row r="1043" spans="1:15" ht="26.45">
      <c r="A1043" s="51" t="s">
        <v>6451</v>
      </c>
      <c r="B1043" s="52" t="s">
        <v>6452</v>
      </c>
      <c r="C1043" s="53" t="s">
        <v>6453</v>
      </c>
      <c r="D1043" s="54" t="s">
        <v>57</v>
      </c>
      <c r="E1043" s="55" t="s">
        <v>73</v>
      </c>
      <c r="F1043" s="56" t="s">
        <v>6454</v>
      </c>
      <c r="G1043" s="56" t="s">
        <v>6455</v>
      </c>
      <c r="H1043" s="56" t="s">
        <v>52</v>
      </c>
      <c r="I1043" s="56" t="s">
        <v>6456</v>
      </c>
      <c r="J1043" s="57" t="s">
        <v>52</v>
      </c>
      <c r="K1043" s="58" t="s">
        <v>6457</v>
      </c>
      <c r="L1043" s="3" t="str">
        <f>VLOOKUP(DataExtract[[#This Row],[Technician]],'Technician List'!$A:$B,2,FALSE)</f>
        <v>Sanjuan, Sonja</v>
      </c>
      <c r="M1043" s="59">
        <f>DATEVALUE(TEXT(DataExtract[[#This Row],[Completed Time]], "MM/DD/YYYY"))</f>
        <v>45708</v>
      </c>
      <c r="N1043" s="60">
        <f t="shared" ca="1" si="17"/>
        <v>0.4834244763213994</v>
      </c>
      <c r="O1043" s="60">
        <f ca="1">COUNTIFS(DataExtract[Technician],DataExtract[[#This Row],[Technician]], DataExtract[Random], "&lt;="&amp;DataExtract[[#This Row],[Random]])</f>
        <v>28</v>
      </c>
    </row>
    <row r="1044" spans="1:15" ht="26.45">
      <c r="A1044" s="51" t="s">
        <v>6458</v>
      </c>
      <c r="B1044" s="52" t="s">
        <v>6459</v>
      </c>
      <c r="C1044" s="53" t="s">
        <v>1278</v>
      </c>
      <c r="D1044" s="54" t="s">
        <v>47</v>
      </c>
      <c r="E1044" s="55" t="s">
        <v>2336</v>
      </c>
      <c r="F1044" s="56" t="s">
        <v>6460</v>
      </c>
      <c r="G1044" s="56" t="s">
        <v>6461</v>
      </c>
      <c r="H1044" s="56" t="s">
        <v>52</v>
      </c>
      <c r="I1044" s="56" t="s">
        <v>6462</v>
      </c>
      <c r="J1044" s="57" t="s">
        <v>52</v>
      </c>
      <c r="K1044" s="58" t="s">
        <v>6463</v>
      </c>
      <c r="L1044" s="3" t="str">
        <f>VLOOKUP(DataExtract[[#This Row],[Technician]],'Technician List'!$A:$B,2,FALSE)</f>
        <v>C M, Saravanan</v>
      </c>
      <c r="M1044" s="59">
        <f>DATEVALUE(TEXT(DataExtract[[#This Row],[Completed Time]], "MM/DD/YYYY"))</f>
        <v>45694</v>
      </c>
      <c r="N1044" s="60">
        <f t="shared" ca="1" si="17"/>
        <v>0.61707469201917353</v>
      </c>
      <c r="O1044" s="60">
        <f ca="1">COUNTIFS(DataExtract[Technician],DataExtract[[#This Row],[Technician]], DataExtract[Random], "&lt;="&amp;DataExtract[[#This Row],[Random]])</f>
        <v>50</v>
      </c>
    </row>
    <row r="1045" spans="1:15" ht="26.45">
      <c r="A1045" s="51" t="s">
        <v>6464</v>
      </c>
      <c r="B1045" s="52" t="s">
        <v>6465</v>
      </c>
      <c r="C1045" s="53" t="s">
        <v>1802</v>
      </c>
      <c r="D1045" s="54" t="s">
        <v>47</v>
      </c>
      <c r="E1045" s="55" t="s">
        <v>1150</v>
      </c>
      <c r="F1045" s="56" t="s">
        <v>6466</v>
      </c>
      <c r="G1045" s="56" t="s">
        <v>6467</v>
      </c>
      <c r="H1045" s="56" t="s">
        <v>52</v>
      </c>
      <c r="I1045" s="56" t="s">
        <v>6468</v>
      </c>
      <c r="J1045" s="57" t="s">
        <v>52</v>
      </c>
      <c r="K1045" s="58" t="s">
        <v>6469</v>
      </c>
      <c r="L1045" s="3" t="str">
        <f>VLOOKUP(DataExtract[[#This Row],[Technician]],'Technician List'!$A:$B,2,FALSE)</f>
        <v>C M, Saravanan</v>
      </c>
      <c r="M1045" s="59">
        <f>DATEVALUE(TEXT(DataExtract[[#This Row],[Completed Time]], "MM/DD/YYYY"))</f>
        <v>45695</v>
      </c>
      <c r="N1045" s="60">
        <f t="shared" ca="1" si="17"/>
        <v>0.5285442449289528</v>
      </c>
      <c r="O1045" s="60">
        <f ca="1">COUNTIFS(DataExtract[Technician],DataExtract[[#This Row],[Technician]], DataExtract[Random], "&lt;="&amp;DataExtract[[#This Row],[Random]])</f>
        <v>53</v>
      </c>
    </row>
    <row r="1046" spans="1:15" ht="26.45">
      <c r="A1046" s="51" t="s">
        <v>5178</v>
      </c>
      <c r="B1046" s="52" t="s">
        <v>6470</v>
      </c>
      <c r="C1046" s="53" t="s">
        <v>5180</v>
      </c>
      <c r="D1046" s="54" t="s">
        <v>47</v>
      </c>
      <c r="E1046" s="55" t="s">
        <v>406</v>
      </c>
      <c r="F1046" s="56" t="s">
        <v>6233</v>
      </c>
      <c r="G1046" s="56" t="s">
        <v>6471</v>
      </c>
      <c r="H1046" s="56" t="s">
        <v>52</v>
      </c>
      <c r="I1046" s="56" t="s">
        <v>6472</v>
      </c>
      <c r="J1046" s="57" t="s">
        <v>52</v>
      </c>
      <c r="K1046" s="58" t="s">
        <v>6233</v>
      </c>
      <c r="L1046" s="3" t="str">
        <f>VLOOKUP(DataExtract[[#This Row],[Technician]],'Technician List'!$A:$B,2,FALSE)</f>
        <v>Baldwin, Sharon</v>
      </c>
      <c r="M1046" s="59">
        <f>DATEVALUE(TEXT(DataExtract[[#This Row],[Completed Time]], "MM/DD/YYYY"))</f>
        <v>45694</v>
      </c>
      <c r="N1046" s="60">
        <f t="shared" ca="1" si="17"/>
        <v>3.6902123406084564E-2</v>
      </c>
      <c r="O1046" s="60">
        <f ca="1">COUNTIFS(DataExtract[Technician],DataExtract[[#This Row],[Technician]], DataExtract[Random], "&lt;="&amp;DataExtract[[#This Row],[Random]])</f>
        <v>9</v>
      </c>
    </row>
    <row r="1047" spans="1:15" ht="26.45">
      <c r="A1047" s="51" t="s">
        <v>4472</v>
      </c>
      <c r="B1047" s="52" t="s">
        <v>6473</v>
      </c>
      <c r="C1047" s="53" t="s">
        <v>4461</v>
      </c>
      <c r="D1047" s="54" t="s">
        <v>47</v>
      </c>
      <c r="E1047" s="55" t="s">
        <v>2099</v>
      </c>
      <c r="F1047" s="56" t="s">
        <v>6474</v>
      </c>
      <c r="G1047" s="56" t="s">
        <v>6475</v>
      </c>
      <c r="H1047" s="56" t="s">
        <v>52</v>
      </c>
      <c r="I1047" s="56" t="s">
        <v>6476</v>
      </c>
      <c r="J1047" s="57" t="s">
        <v>52</v>
      </c>
      <c r="K1047" s="58" t="s">
        <v>6477</v>
      </c>
      <c r="L1047" s="3" t="str">
        <f>VLOOKUP(DataExtract[[#This Row],[Technician]],'Technician List'!$A:$B,2,FALSE)</f>
        <v>C M, Saravanan</v>
      </c>
      <c r="M1047" s="59">
        <f>DATEVALUE(TEXT(DataExtract[[#This Row],[Completed Time]], "MM/DD/YYYY"))</f>
        <v>45694</v>
      </c>
      <c r="N1047" s="60">
        <f t="shared" ca="1" si="17"/>
        <v>8.6255951375727169E-2</v>
      </c>
      <c r="O1047" s="60">
        <f ca="1">COUNTIFS(DataExtract[Technician],DataExtract[[#This Row],[Technician]], DataExtract[Random], "&lt;="&amp;DataExtract[[#This Row],[Random]])</f>
        <v>3</v>
      </c>
    </row>
    <row r="1048" spans="1:15" ht="26.45">
      <c r="A1048" s="51" t="s">
        <v>5178</v>
      </c>
      <c r="B1048" s="52" t="s">
        <v>6478</v>
      </c>
      <c r="C1048" s="53" t="s">
        <v>5180</v>
      </c>
      <c r="D1048" s="54" t="s">
        <v>47</v>
      </c>
      <c r="E1048" s="55" t="s">
        <v>406</v>
      </c>
      <c r="F1048" s="56" t="s">
        <v>4294</v>
      </c>
      <c r="G1048" s="56" t="s">
        <v>6479</v>
      </c>
      <c r="H1048" s="56" t="s">
        <v>52</v>
      </c>
      <c r="I1048" s="56" t="s">
        <v>6480</v>
      </c>
      <c r="J1048" s="57" t="s">
        <v>52</v>
      </c>
      <c r="K1048" s="58" t="s">
        <v>4294</v>
      </c>
      <c r="L1048" s="3" t="str">
        <f>VLOOKUP(DataExtract[[#This Row],[Technician]],'Technician List'!$A:$B,2,FALSE)</f>
        <v>Baldwin, Sharon</v>
      </c>
      <c r="M1048" s="59">
        <f>DATEVALUE(TEXT(DataExtract[[#This Row],[Completed Time]], "MM/DD/YYYY"))</f>
        <v>45694</v>
      </c>
      <c r="N1048" s="60">
        <f t="shared" ca="1" si="17"/>
        <v>0.67179117066297922</v>
      </c>
      <c r="O1048" s="60">
        <f ca="1">COUNTIFS(DataExtract[Technician],DataExtract[[#This Row],[Technician]], DataExtract[Random], "&lt;="&amp;DataExtract[[#This Row],[Random]])</f>
        <v>78</v>
      </c>
    </row>
    <row r="1049" spans="1:15" ht="26.45">
      <c r="A1049" s="51" t="s">
        <v>6481</v>
      </c>
      <c r="B1049" s="52" t="s">
        <v>6482</v>
      </c>
      <c r="C1049" s="53" t="s">
        <v>4477</v>
      </c>
      <c r="D1049" s="54" t="s">
        <v>47</v>
      </c>
      <c r="E1049" s="55" t="s">
        <v>406</v>
      </c>
      <c r="F1049" s="56" t="s">
        <v>6483</v>
      </c>
      <c r="G1049" s="56" t="s">
        <v>6236</v>
      </c>
      <c r="H1049" s="56" t="s">
        <v>52</v>
      </c>
      <c r="I1049" s="56" t="s">
        <v>6484</v>
      </c>
      <c r="J1049" s="57" t="s">
        <v>52</v>
      </c>
      <c r="K1049" s="58" t="s">
        <v>6483</v>
      </c>
      <c r="L1049" s="3" t="str">
        <f>VLOOKUP(DataExtract[[#This Row],[Technician]],'Technician List'!$A:$B,2,FALSE)</f>
        <v>Baldwin, Sharon</v>
      </c>
      <c r="M1049" s="59">
        <f>DATEVALUE(TEXT(DataExtract[[#This Row],[Completed Time]], "MM/DD/YYYY"))</f>
        <v>45694</v>
      </c>
      <c r="N1049" s="60">
        <f t="shared" ca="1" si="17"/>
        <v>0.44118116332183688</v>
      </c>
      <c r="O1049" s="60">
        <f ca="1">COUNTIFS(DataExtract[Technician],DataExtract[[#This Row],[Technician]], DataExtract[Random], "&lt;="&amp;DataExtract[[#This Row],[Random]])</f>
        <v>53</v>
      </c>
    </row>
    <row r="1050" spans="1:15" ht="26.45">
      <c r="A1050" s="51" t="s">
        <v>6485</v>
      </c>
      <c r="B1050" s="52" t="s">
        <v>6486</v>
      </c>
      <c r="C1050" s="53" t="s">
        <v>6487</v>
      </c>
      <c r="D1050" s="54" t="s">
        <v>47</v>
      </c>
      <c r="E1050" s="55" t="s">
        <v>406</v>
      </c>
      <c r="F1050" s="56" t="s">
        <v>6488</v>
      </c>
      <c r="G1050" s="56" t="s">
        <v>6489</v>
      </c>
      <c r="H1050" s="56" t="s">
        <v>52</v>
      </c>
      <c r="I1050" s="56" t="s">
        <v>6490</v>
      </c>
      <c r="J1050" s="57" t="s">
        <v>52</v>
      </c>
      <c r="K1050" s="58" t="s">
        <v>6488</v>
      </c>
      <c r="L1050" s="3" t="str">
        <f>VLOOKUP(DataExtract[[#This Row],[Technician]],'Technician List'!$A:$B,2,FALSE)</f>
        <v>Baldwin, Sharon</v>
      </c>
      <c r="M1050" s="59">
        <f>DATEVALUE(TEXT(DataExtract[[#This Row],[Completed Time]], "MM/DD/YYYY"))</f>
        <v>45694</v>
      </c>
      <c r="N1050" s="60">
        <f t="shared" ca="1" si="17"/>
        <v>0.19389353615815563</v>
      </c>
      <c r="O1050" s="60">
        <f ca="1">COUNTIFS(DataExtract[Technician],DataExtract[[#This Row],[Technician]], DataExtract[Random], "&lt;="&amp;DataExtract[[#This Row],[Random]])</f>
        <v>33</v>
      </c>
    </row>
    <row r="1051" spans="1:15" ht="26.45">
      <c r="A1051" s="51" t="s">
        <v>6491</v>
      </c>
      <c r="B1051" s="52" t="s">
        <v>6492</v>
      </c>
      <c r="C1051" s="53" t="s">
        <v>6493</v>
      </c>
      <c r="D1051" s="54" t="s">
        <v>57</v>
      </c>
      <c r="E1051" s="55" t="s">
        <v>406</v>
      </c>
      <c r="F1051" s="56" t="s">
        <v>5476</v>
      </c>
      <c r="G1051" s="56" t="s">
        <v>5904</v>
      </c>
      <c r="H1051" s="56" t="s">
        <v>52</v>
      </c>
      <c r="I1051" s="56" t="s">
        <v>5905</v>
      </c>
      <c r="J1051" s="57" t="s">
        <v>52</v>
      </c>
      <c r="K1051" s="58" t="s">
        <v>6494</v>
      </c>
      <c r="L1051" s="3" t="str">
        <f>VLOOKUP(DataExtract[[#This Row],[Technician]],'Technician List'!$A:$B,2,FALSE)</f>
        <v>Baldwin, Sharon</v>
      </c>
      <c r="M1051" s="59">
        <f>DATEVALUE(TEXT(DataExtract[[#This Row],[Completed Time]], "MM/DD/YYYY"))</f>
        <v>45698</v>
      </c>
      <c r="N1051" s="60">
        <f t="shared" ca="1" si="17"/>
        <v>0.50595850262732178</v>
      </c>
      <c r="O1051" s="60">
        <f ca="1">COUNTIFS(DataExtract[Technician],DataExtract[[#This Row],[Technician]], DataExtract[Random], "&lt;="&amp;DataExtract[[#This Row],[Random]])</f>
        <v>63</v>
      </c>
    </row>
    <row r="1052" spans="1:15" ht="26.45">
      <c r="A1052" s="51" t="s">
        <v>6495</v>
      </c>
      <c r="B1052" s="52" t="s">
        <v>6496</v>
      </c>
      <c r="C1052" s="53" t="s">
        <v>4701</v>
      </c>
      <c r="D1052" s="54" t="s">
        <v>47</v>
      </c>
      <c r="E1052" s="55" t="s">
        <v>802</v>
      </c>
      <c r="F1052" s="56" t="s">
        <v>6497</v>
      </c>
      <c r="G1052" s="56" t="s">
        <v>6498</v>
      </c>
      <c r="H1052" s="56" t="s">
        <v>52</v>
      </c>
      <c r="I1052" s="56" t="s">
        <v>6499</v>
      </c>
      <c r="J1052" s="57" t="s">
        <v>52</v>
      </c>
      <c r="K1052" s="58" t="s">
        <v>6500</v>
      </c>
      <c r="L1052" s="3" t="str">
        <f>VLOOKUP(DataExtract[[#This Row],[Technician]],'Technician List'!$A:$B,2,FALSE)</f>
        <v>Sinha, Mahesh</v>
      </c>
      <c r="M1052" s="59">
        <f>DATEVALUE(TEXT(DataExtract[[#This Row],[Completed Time]], "MM/DD/YYYY"))</f>
        <v>45695</v>
      </c>
      <c r="N1052" s="60">
        <f t="shared" ca="1" si="17"/>
        <v>0.4759013083535818</v>
      </c>
      <c r="O1052" s="60">
        <f ca="1">COUNTIFS(DataExtract[Technician],DataExtract[[#This Row],[Technician]], DataExtract[Random], "&lt;="&amp;DataExtract[[#This Row],[Random]])</f>
        <v>58</v>
      </c>
    </row>
    <row r="1053" spans="1:15" ht="26.45">
      <c r="A1053" s="51" t="s">
        <v>6501</v>
      </c>
      <c r="B1053" s="52" t="s">
        <v>6502</v>
      </c>
      <c r="C1053" s="53" t="s">
        <v>3311</v>
      </c>
      <c r="D1053" s="54" t="s">
        <v>47</v>
      </c>
      <c r="E1053" s="55" t="s">
        <v>2029</v>
      </c>
      <c r="F1053" s="56" t="s">
        <v>6503</v>
      </c>
      <c r="G1053" s="56" t="s">
        <v>6504</v>
      </c>
      <c r="H1053" s="56" t="s">
        <v>52</v>
      </c>
      <c r="I1053" s="56" t="s">
        <v>6505</v>
      </c>
      <c r="J1053" s="57" t="s">
        <v>52</v>
      </c>
      <c r="K1053" s="58" t="s">
        <v>6442</v>
      </c>
      <c r="L1053" s="3" t="str">
        <f>VLOOKUP(DataExtract[[#This Row],[Technician]],'Technician List'!$A:$B,2,FALSE)</f>
        <v>C M, Saravanan</v>
      </c>
      <c r="M1053" s="59">
        <f>DATEVALUE(TEXT(DataExtract[[#This Row],[Completed Time]], "MM/DD/YYYY"))</f>
        <v>45694</v>
      </c>
      <c r="N1053" s="60">
        <f t="shared" ca="1" si="17"/>
        <v>0.2418264814300356</v>
      </c>
      <c r="O1053" s="60">
        <f ca="1">COUNTIFS(DataExtract[Technician],DataExtract[[#This Row],[Technician]], DataExtract[Random], "&lt;="&amp;DataExtract[[#This Row],[Random]])</f>
        <v>21</v>
      </c>
    </row>
    <row r="1054" spans="1:15" ht="26.45">
      <c r="A1054" s="51" t="s">
        <v>6506</v>
      </c>
      <c r="B1054" s="52" t="s">
        <v>6507</v>
      </c>
      <c r="C1054" s="53" t="s">
        <v>5083</v>
      </c>
      <c r="D1054" s="54" t="s">
        <v>47</v>
      </c>
      <c r="E1054" s="55" t="s">
        <v>802</v>
      </c>
      <c r="F1054" s="56" t="s">
        <v>6508</v>
      </c>
      <c r="G1054" s="56" t="s">
        <v>6509</v>
      </c>
      <c r="H1054" s="56" t="s">
        <v>52</v>
      </c>
      <c r="I1054" s="56" t="s">
        <v>6510</v>
      </c>
      <c r="J1054" s="57" t="s">
        <v>52</v>
      </c>
      <c r="K1054" s="58" t="s">
        <v>6511</v>
      </c>
      <c r="L1054" s="3" t="str">
        <f>VLOOKUP(DataExtract[[#This Row],[Technician]],'Technician List'!$A:$B,2,FALSE)</f>
        <v>Sinha, Mahesh</v>
      </c>
      <c r="M1054" s="59">
        <f>DATEVALUE(TEXT(DataExtract[[#This Row],[Completed Time]], "MM/DD/YYYY"))</f>
        <v>45695</v>
      </c>
      <c r="N1054" s="60">
        <f t="shared" ca="1" si="17"/>
        <v>4.5953990403703071E-2</v>
      </c>
      <c r="O1054" s="60">
        <f ca="1">COUNTIFS(DataExtract[Technician],DataExtract[[#This Row],[Technician]], DataExtract[Random], "&lt;="&amp;DataExtract[[#This Row],[Random]])</f>
        <v>6</v>
      </c>
    </row>
    <row r="1055" spans="1:15" ht="26.45">
      <c r="A1055" s="51" t="s">
        <v>6512</v>
      </c>
      <c r="B1055" s="52" t="s">
        <v>6513</v>
      </c>
      <c r="C1055" s="53" t="s">
        <v>6514</v>
      </c>
      <c r="D1055" s="54" t="s">
        <v>47</v>
      </c>
      <c r="E1055" s="55" t="s">
        <v>1402</v>
      </c>
      <c r="F1055" s="56" t="s">
        <v>6515</v>
      </c>
      <c r="G1055" s="56" t="s">
        <v>6516</v>
      </c>
      <c r="H1055" s="56" t="s">
        <v>52</v>
      </c>
      <c r="I1055" s="56" t="s">
        <v>6517</v>
      </c>
      <c r="J1055" s="57" t="s">
        <v>52</v>
      </c>
      <c r="K1055" s="58" t="s">
        <v>6518</v>
      </c>
      <c r="L1055" s="3" t="str">
        <f>VLOOKUP(DataExtract[[#This Row],[Technician]],'Technician List'!$A:$B,2,FALSE)</f>
        <v>Sinha, Mahesh</v>
      </c>
      <c r="M1055" s="59">
        <f>DATEVALUE(TEXT(DataExtract[[#This Row],[Completed Time]], "MM/DD/YYYY"))</f>
        <v>45695</v>
      </c>
      <c r="N1055" s="60">
        <f t="shared" ca="1" si="17"/>
        <v>0.20509463199084121</v>
      </c>
      <c r="O1055" s="60">
        <f ca="1">COUNTIFS(DataExtract[Technician],DataExtract[[#This Row],[Technician]], DataExtract[Random], "&lt;="&amp;DataExtract[[#This Row],[Random]])</f>
        <v>15</v>
      </c>
    </row>
    <row r="1056" spans="1:15" ht="26.45">
      <c r="A1056" s="51" t="s">
        <v>6519</v>
      </c>
      <c r="B1056" s="52" t="s">
        <v>6520</v>
      </c>
      <c r="C1056" s="53" t="s">
        <v>6521</v>
      </c>
      <c r="D1056" s="54" t="s">
        <v>47</v>
      </c>
      <c r="E1056" s="55" t="s">
        <v>692</v>
      </c>
      <c r="F1056" s="56" t="s">
        <v>6522</v>
      </c>
      <c r="G1056" s="56" t="s">
        <v>6523</v>
      </c>
      <c r="H1056" s="56" t="s">
        <v>52</v>
      </c>
      <c r="I1056" s="56" t="s">
        <v>6524</v>
      </c>
      <c r="J1056" s="57" t="s">
        <v>52</v>
      </c>
      <c r="K1056" s="58" t="s">
        <v>6525</v>
      </c>
      <c r="L1056" s="3" t="str">
        <f>VLOOKUP(DataExtract[[#This Row],[Technician]],'Technician List'!$A:$B,2,FALSE)</f>
        <v>C M, Saravanan</v>
      </c>
      <c r="M1056" s="59">
        <f>DATEVALUE(TEXT(DataExtract[[#This Row],[Completed Time]], "MM/DD/YYYY"))</f>
        <v>45694</v>
      </c>
      <c r="N1056" s="60">
        <f t="shared" ca="1" si="17"/>
        <v>0.87850285035974385</v>
      </c>
      <c r="O1056" s="60">
        <f ca="1">COUNTIFS(DataExtract[Technician],DataExtract[[#This Row],[Technician]], DataExtract[Random], "&lt;="&amp;DataExtract[[#This Row],[Random]])</f>
        <v>105</v>
      </c>
    </row>
    <row r="1057" spans="1:15" ht="26.45">
      <c r="A1057" s="51" t="s">
        <v>6526</v>
      </c>
      <c r="B1057" s="52" t="s">
        <v>6527</v>
      </c>
      <c r="C1057" s="53" t="s">
        <v>6528</v>
      </c>
      <c r="D1057" s="54" t="s">
        <v>47</v>
      </c>
      <c r="E1057" s="55" t="s">
        <v>631</v>
      </c>
      <c r="F1057" s="56" t="s">
        <v>6529</v>
      </c>
      <c r="G1057" s="56" t="s">
        <v>6530</v>
      </c>
      <c r="H1057" s="56" t="s">
        <v>52</v>
      </c>
      <c r="I1057" s="56" t="s">
        <v>6531</v>
      </c>
      <c r="J1057" s="57" t="s">
        <v>52</v>
      </c>
      <c r="K1057" s="58" t="s">
        <v>6532</v>
      </c>
      <c r="L1057" s="3" t="str">
        <f>VLOOKUP(DataExtract[[#This Row],[Technician]],'Technician List'!$A:$B,2,FALSE)</f>
        <v>C M, Saravanan</v>
      </c>
      <c r="M1057" s="59">
        <f>DATEVALUE(TEXT(DataExtract[[#This Row],[Completed Time]], "MM/DD/YYYY"))</f>
        <v>45694</v>
      </c>
      <c r="N1057" s="60">
        <f t="shared" ca="1" si="17"/>
        <v>0.20586062753448076</v>
      </c>
      <c r="O1057" s="60">
        <f ca="1">COUNTIFS(DataExtract[Technician],DataExtract[[#This Row],[Technician]], DataExtract[Random], "&lt;="&amp;DataExtract[[#This Row],[Random]])</f>
        <v>8</v>
      </c>
    </row>
    <row r="1058" spans="1:15" ht="26.45">
      <c r="A1058" s="51" t="s">
        <v>6533</v>
      </c>
      <c r="B1058" s="52" t="s">
        <v>6534</v>
      </c>
      <c r="C1058" s="53" t="s">
        <v>1460</v>
      </c>
      <c r="D1058" s="54" t="s">
        <v>47</v>
      </c>
      <c r="E1058" s="55" t="s">
        <v>1117</v>
      </c>
      <c r="F1058" s="56" t="s">
        <v>6535</v>
      </c>
      <c r="G1058" s="56" t="s">
        <v>6536</v>
      </c>
      <c r="H1058" s="56" t="s">
        <v>52</v>
      </c>
      <c r="I1058" s="56" t="s">
        <v>6537</v>
      </c>
      <c r="J1058" s="57" t="s">
        <v>52</v>
      </c>
      <c r="K1058" s="58" t="s">
        <v>6538</v>
      </c>
      <c r="L1058" s="3" t="str">
        <f>VLOOKUP(DataExtract[[#This Row],[Technician]],'Technician List'!$A:$B,2,FALSE)</f>
        <v>C M, Saravanan</v>
      </c>
      <c r="M1058" s="59">
        <f>DATEVALUE(TEXT(DataExtract[[#This Row],[Completed Time]], "MM/DD/YYYY"))</f>
        <v>45695</v>
      </c>
      <c r="N1058" s="60">
        <f t="shared" ca="1" si="17"/>
        <v>0.85737269700097418</v>
      </c>
      <c r="O1058" s="60">
        <f ca="1">COUNTIFS(DataExtract[Technician],DataExtract[[#This Row],[Technician]], DataExtract[Random], "&lt;="&amp;DataExtract[[#This Row],[Random]])</f>
        <v>58</v>
      </c>
    </row>
    <row r="1059" spans="1:15" ht="39.6">
      <c r="A1059" s="51" t="s">
        <v>6539</v>
      </c>
      <c r="B1059" s="52" t="s">
        <v>6540</v>
      </c>
      <c r="C1059" s="53" t="s">
        <v>3195</v>
      </c>
      <c r="D1059" s="54" t="s">
        <v>47</v>
      </c>
      <c r="E1059" s="55" t="s">
        <v>391</v>
      </c>
      <c r="F1059" s="56" t="s">
        <v>6541</v>
      </c>
      <c r="G1059" s="56" t="s">
        <v>6542</v>
      </c>
      <c r="H1059" s="56" t="s">
        <v>52</v>
      </c>
      <c r="I1059" s="56" t="s">
        <v>6543</v>
      </c>
      <c r="J1059" s="57" t="s">
        <v>52</v>
      </c>
      <c r="K1059" s="58" t="s">
        <v>6368</v>
      </c>
      <c r="L1059" s="3" t="str">
        <f>VLOOKUP(DataExtract[[#This Row],[Technician]],'Technician List'!$A:$B,2,FALSE)</f>
        <v>Sanjuan, Sonja</v>
      </c>
      <c r="M1059" s="59">
        <f>DATEVALUE(TEXT(DataExtract[[#This Row],[Completed Time]], "MM/DD/YYYY"))</f>
        <v>45694</v>
      </c>
      <c r="N1059" s="60">
        <f t="shared" ca="1" si="17"/>
        <v>0.72588084442041179</v>
      </c>
      <c r="O1059" s="60">
        <f ca="1">COUNTIFS(DataExtract[Technician],DataExtract[[#This Row],[Technician]], DataExtract[Random], "&lt;="&amp;DataExtract[[#This Row],[Random]])</f>
        <v>96</v>
      </c>
    </row>
    <row r="1060" spans="1:15" ht="26.45">
      <c r="A1060" s="51" t="s">
        <v>6544</v>
      </c>
      <c r="B1060" s="52" t="s">
        <v>6545</v>
      </c>
      <c r="C1060" s="53" t="s">
        <v>6546</v>
      </c>
      <c r="D1060" s="54" t="s">
        <v>47</v>
      </c>
      <c r="E1060" s="55" t="s">
        <v>1150</v>
      </c>
      <c r="F1060" s="56" t="s">
        <v>5118</v>
      </c>
      <c r="G1060" s="56" t="s">
        <v>6547</v>
      </c>
      <c r="H1060" s="56" t="s">
        <v>52</v>
      </c>
      <c r="I1060" s="56" t="s">
        <v>6548</v>
      </c>
      <c r="J1060" s="57" t="s">
        <v>52</v>
      </c>
      <c r="K1060" s="58" t="s">
        <v>6549</v>
      </c>
      <c r="L1060" s="3" t="str">
        <f>VLOOKUP(DataExtract[[#This Row],[Technician]],'Technician List'!$A:$B,2,FALSE)</f>
        <v>C M, Saravanan</v>
      </c>
      <c r="M1060" s="59">
        <f>DATEVALUE(TEXT(DataExtract[[#This Row],[Completed Time]], "MM/DD/YYYY"))</f>
        <v>45700</v>
      </c>
      <c r="N1060" s="60">
        <f t="shared" ca="1" si="17"/>
        <v>0.20676637174131418</v>
      </c>
      <c r="O1060" s="60">
        <f ca="1">COUNTIFS(DataExtract[Technician],DataExtract[[#This Row],[Technician]], DataExtract[Random], "&lt;="&amp;DataExtract[[#This Row],[Random]])</f>
        <v>16</v>
      </c>
    </row>
    <row r="1061" spans="1:15" ht="26.45">
      <c r="A1061" s="51" t="s">
        <v>6550</v>
      </c>
      <c r="B1061" s="52" t="s">
        <v>6551</v>
      </c>
      <c r="C1061" s="53" t="s">
        <v>4923</v>
      </c>
      <c r="D1061" s="54" t="s">
        <v>47</v>
      </c>
      <c r="E1061" s="55" t="s">
        <v>4923</v>
      </c>
      <c r="F1061" s="56" t="s">
        <v>6552</v>
      </c>
      <c r="G1061" s="56" t="s">
        <v>6553</v>
      </c>
      <c r="H1061" s="56" t="s">
        <v>52</v>
      </c>
      <c r="I1061" s="56" t="s">
        <v>6554</v>
      </c>
      <c r="J1061" s="57" t="s">
        <v>52</v>
      </c>
      <c r="K1061" s="58" t="s">
        <v>6331</v>
      </c>
      <c r="L1061" s="3" t="str">
        <f>VLOOKUP(DataExtract[[#This Row],[Technician]],'Technician List'!$A:$B,2,FALSE)</f>
        <v>C M, Saravanan</v>
      </c>
      <c r="M1061" s="59">
        <f>DATEVALUE(TEXT(DataExtract[[#This Row],[Completed Time]], "MM/DD/YYYY"))</f>
        <v>45694</v>
      </c>
      <c r="N1061" s="60">
        <f t="shared" ca="1" si="17"/>
        <v>0.48634221047536363</v>
      </c>
      <c r="O1061" s="60">
        <f ca="1">COUNTIFS(DataExtract[Technician],DataExtract[[#This Row],[Technician]], DataExtract[Random], "&lt;="&amp;DataExtract[[#This Row],[Random]])</f>
        <v>16</v>
      </c>
    </row>
    <row r="1062" spans="1:15" ht="26.45">
      <c r="A1062" s="51" t="s">
        <v>85</v>
      </c>
      <c r="B1062" s="52" t="s">
        <v>6555</v>
      </c>
      <c r="C1062" s="53" t="s">
        <v>6556</v>
      </c>
      <c r="D1062" s="54" t="s">
        <v>47</v>
      </c>
      <c r="E1062" s="55" t="s">
        <v>1998</v>
      </c>
      <c r="F1062" s="56" t="s">
        <v>6557</v>
      </c>
      <c r="G1062" s="56" t="s">
        <v>6558</v>
      </c>
      <c r="H1062" s="56" t="s">
        <v>52</v>
      </c>
      <c r="I1062" s="56" t="s">
        <v>6559</v>
      </c>
      <c r="J1062" s="57" t="s">
        <v>52</v>
      </c>
      <c r="K1062" s="58" t="s">
        <v>6560</v>
      </c>
      <c r="L1062" s="3" t="str">
        <f>VLOOKUP(DataExtract[[#This Row],[Technician]],'Technician List'!$A:$B,2,FALSE)</f>
        <v>Baldwin, Sharon</v>
      </c>
      <c r="M1062" s="59">
        <f>DATEVALUE(TEXT(DataExtract[[#This Row],[Completed Time]], "MM/DD/YYYY"))</f>
        <v>45694</v>
      </c>
      <c r="N1062" s="60">
        <f t="shared" ca="1" si="17"/>
        <v>0.88423278394067495</v>
      </c>
      <c r="O1062" s="60">
        <f ca="1">COUNTIFS(DataExtract[Technician],DataExtract[[#This Row],[Technician]], DataExtract[Random], "&lt;="&amp;DataExtract[[#This Row],[Random]])</f>
        <v>43</v>
      </c>
    </row>
    <row r="1063" spans="1:15" ht="26.45">
      <c r="A1063" s="51" t="s">
        <v>3519</v>
      </c>
      <c r="B1063" s="52" t="s">
        <v>6561</v>
      </c>
      <c r="C1063" s="53" t="s">
        <v>6562</v>
      </c>
      <c r="D1063" s="54" t="s">
        <v>47</v>
      </c>
      <c r="E1063" s="55" t="s">
        <v>391</v>
      </c>
      <c r="F1063" s="56" t="s">
        <v>6563</v>
      </c>
      <c r="G1063" s="56" t="s">
        <v>6564</v>
      </c>
      <c r="H1063" s="56" t="s">
        <v>52</v>
      </c>
      <c r="I1063" s="56" t="s">
        <v>6565</v>
      </c>
      <c r="J1063" s="57" t="s">
        <v>52</v>
      </c>
      <c r="K1063" s="58" t="s">
        <v>6566</v>
      </c>
      <c r="L1063" s="3" t="str">
        <f>VLOOKUP(DataExtract[[#This Row],[Technician]],'Technician List'!$A:$B,2,FALSE)</f>
        <v>Sanjuan, Sonja</v>
      </c>
      <c r="M1063" s="59">
        <f>DATEVALUE(TEXT(DataExtract[[#This Row],[Completed Time]], "MM/DD/YYYY"))</f>
        <v>45694</v>
      </c>
      <c r="N1063" s="60">
        <f t="shared" ca="1" si="17"/>
        <v>0.64640238220535906</v>
      </c>
      <c r="O1063" s="60">
        <f ca="1">COUNTIFS(DataExtract[Technician],DataExtract[[#This Row],[Technician]], DataExtract[Random], "&lt;="&amp;DataExtract[[#This Row],[Random]])</f>
        <v>85</v>
      </c>
    </row>
    <row r="1064" spans="1:15" ht="26.45">
      <c r="A1064" s="51" t="s">
        <v>6567</v>
      </c>
      <c r="B1064" s="52" t="s">
        <v>6568</v>
      </c>
      <c r="C1064" s="53" t="s">
        <v>6569</v>
      </c>
      <c r="D1064" s="54" t="s">
        <v>57</v>
      </c>
      <c r="E1064" s="55" t="s">
        <v>1998</v>
      </c>
      <c r="F1064" s="56" t="s">
        <v>6570</v>
      </c>
      <c r="G1064" s="56" t="s">
        <v>6571</v>
      </c>
      <c r="H1064" s="56" t="s">
        <v>41</v>
      </c>
      <c r="I1064" s="56" t="s">
        <v>6572</v>
      </c>
      <c r="J1064" s="57" t="s">
        <v>52</v>
      </c>
      <c r="K1064" s="58" t="s">
        <v>6573</v>
      </c>
      <c r="L1064" s="3" t="str">
        <f>VLOOKUP(DataExtract[[#This Row],[Technician]],'Technician List'!$A:$B,2,FALSE)</f>
        <v>Baldwin, Sharon</v>
      </c>
      <c r="M1064" s="59">
        <f>DATEVALUE(TEXT(DataExtract[[#This Row],[Completed Time]], "MM/DD/YYYY"))</f>
        <v>45698</v>
      </c>
      <c r="N1064" s="60">
        <f t="shared" ca="1" si="17"/>
        <v>0.2149292928258717</v>
      </c>
      <c r="O1064" s="60">
        <f ca="1">COUNTIFS(DataExtract[Technician],DataExtract[[#This Row],[Technician]], DataExtract[Random], "&lt;="&amp;DataExtract[[#This Row],[Random]])</f>
        <v>14</v>
      </c>
    </row>
    <row r="1065" spans="1:15" ht="26.45">
      <c r="A1065" s="51" t="s">
        <v>6574</v>
      </c>
      <c r="B1065" s="52" t="s">
        <v>6575</v>
      </c>
      <c r="C1065" s="53" t="s">
        <v>6576</v>
      </c>
      <c r="D1065" s="54" t="s">
        <v>47</v>
      </c>
      <c r="E1065" s="55" t="s">
        <v>4670</v>
      </c>
      <c r="F1065" s="56" t="s">
        <v>4216</v>
      </c>
      <c r="G1065" s="56" t="s">
        <v>6577</v>
      </c>
      <c r="H1065" s="56" t="s">
        <v>52</v>
      </c>
      <c r="I1065" s="56" t="s">
        <v>6578</v>
      </c>
      <c r="J1065" s="57" t="s">
        <v>52</v>
      </c>
      <c r="K1065" s="58" t="s">
        <v>5077</v>
      </c>
      <c r="L1065" s="3" t="str">
        <f>VLOOKUP(DataExtract[[#This Row],[Technician]],'Technician List'!$A:$B,2,FALSE)</f>
        <v>C M, Saravanan</v>
      </c>
      <c r="M1065" s="59">
        <f>DATEVALUE(TEXT(DataExtract[[#This Row],[Completed Time]], "MM/DD/YYYY"))</f>
        <v>45694</v>
      </c>
      <c r="N1065" s="60">
        <f t="shared" ca="1" si="17"/>
        <v>0.69930567091496187</v>
      </c>
      <c r="O1065" s="60">
        <f ca="1">COUNTIFS(DataExtract[Technician],DataExtract[[#This Row],[Technician]], DataExtract[Random], "&lt;="&amp;DataExtract[[#This Row],[Random]])</f>
        <v>30</v>
      </c>
    </row>
    <row r="1066" spans="1:15" ht="26.45">
      <c r="A1066" s="51" t="s">
        <v>6579</v>
      </c>
      <c r="B1066" s="52" t="s">
        <v>6580</v>
      </c>
      <c r="C1066" s="53" t="s">
        <v>6581</v>
      </c>
      <c r="D1066" s="54" t="s">
        <v>47</v>
      </c>
      <c r="E1066" s="55" t="s">
        <v>2336</v>
      </c>
      <c r="F1066" s="56" t="s">
        <v>6296</v>
      </c>
      <c r="G1066" s="56" t="s">
        <v>6582</v>
      </c>
      <c r="H1066" s="56" t="s">
        <v>52</v>
      </c>
      <c r="I1066" s="56" t="s">
        <v>6583</v>
      </c>
      <c r="J1066" s="57" t="s">
        <v>52</v>
      </c>
      <c r="K1066" s="58" t="s">
        <v>6584</v>
      </c>
      <c r="L1066" s="3" t="str">
        <f>VLOOKUP(DataExtract[[#This Row],[Technician]],'Technician List'!$A:$B,2,FALSE)</f>
        <v>C M, Saravanan</v>
      </c>
      <c r="M1066" s="59">
        <f>DATEVALUE(TEXT(DataExtract[[#This Row],[Completed Time]], "MM/DD/YYYY"))</f>
        <v>45694</v>
      </c>
      <c r="N1066" s="60">
        <f t="shared" ca="1" si="17"/>
        <v>0.19766259183460488</v>
      </c>
      <c r="O1066" s="60">
        <f ca="1">COUNTIFS(DataExtract[Technician],DataExtract[[#This Row],[Technician]], DataExtract[Random], "&lt;="&amp;DataExtract[[#This Row],[Random]])</f>
        <v>17</v>
      </c>
    </row>
    <row r="1067" spans="1:15" ht="26.45">
      <c r="A1067" s="51" t="s">
        <v>2913</v>
      </c>
      <c r="B1067" s="52" t="s">
        <v>6585</v>
      </c>
      <c r="C1067" s="53" t="s">
        <v>1725</v>
      </c>
      <c r="D1067" s="54" t="s">
        <v>47</v>
      </c>
      <c r="E1067" s="55" t="s">
        <v>1837</v>
      </c>
      <c r="F1067" s="56" t="s">
        <v>6586</v>
      </c>
      <c r="G1067" s="56" t="s">
        <v>6587</v>
      </c>
      <c r="H1067" s="56" t="s">
        <v>52</v>
      </c>
      <c r="I1067" s="56" t="s">
        <v>6588</v>
      </c>
      <c r="J1067" s="57" t="s">
        <v>52</v>
      </c>
      <c r="K1067" s="58" t="s">
        <v>6589</v>
      </c>
      <c r="L1067" s="3" t="str">
        <f>VLOOKUP(DataExtract[[#This Row],[Technician]],'Technician List'!$A:$B,2,FALSE)</f>
        <v>Sinha, Mahesh</v>
      </c>
      <c r="M1067" s="59">
        <f>DATEVALUE(TEXT(DataExtract[[#This Row],[Completed Time]], "MM/DD/YYYY"))</f>
        <v>45695</v>
      </c>
      <c r="N1067" s="60">
        <f t="shared" ca="1" si="17"/>
        <v>0.68861796965444677</v>
      </c>
      <c r="O1067" s="60">
        <f ca="1">COUNTIFS(DataExtract[Technician],DataExtract[[#This Row],[Technician]], DataExtract[Random], "&lt;="&amp;DataExtract[[#This Row],[Random]])</f>
        <v>37</v>
      </c>
    </row>
    <row r="1068" spans="1:15" ht="26.45">
      <c r="A1068" s="51" t="s">
        <v>6590</v>
      </c>
      <c r="B1068" s="52" t="s">
        <v>6591</v>
      </c>
      <c r="C1068" s="53" t="s">
        <v>6592</v>
      </c>
      <c r="D1068" s="54" t="s">
        <v>47</v>
      </c>
      <c r="E1068" s="55" t="s">
        <v>684</v>
      </c>
      <c r="F1068" s="56" t="s">
        <v>6063</v>
      </c>
      <c r="G1068" s="56" t="s">
        <v>6593</v>
      </c>
      <c r="H1068" s="56" t="s">
        <v>52</v>
      </c>
      <c r="I1068" s="56" t="s">
        <v>6594</v>
      </c>
      <c r="J1068" s="57" t="s">
        <v>41</v>
      </c>
      <c r="K1068" s="58" t="s">
        <v>6595</v>
      </c>
      <c r="L1068" s="3" t="str">
        <f>VLOOKUP(DataExtract[[#This Row],[Technician]],'Technician List'!$A:$B,2,FALSE)</f>
        <v>C M, Saravanan</v>
      </c>
      <c r="M1068" s="59">
        <f>DATEVALUE(TEXT(DataExtract[[#This Row],[Completed Time]], "MM/DD/YYYY"))</f>
        <v>45712</v>
      </c>
      <c r="N1068" s="60">
        <f t="shared" ca="1" si="17"/>
        <v>0.93285157651696793</v>
      </c>
      <c r="O1068" s="60">
        <f ca="1">COUNTIFS(DataExtract[Technician],DataExtract[[#This Row],[Technician]], DataExtract[Random], "&lt;="&amp;DataExtract[[#This Row],[Random]])</f>
        <v>50</v>
      </c>
    </row>
    <row r="1069" spans="1:15" ht="26.45">
      <c r="A1069" s="51" t="s">
        <v>6590</v>
      </c>
      <c r="B1069" s="52" t="s">
        <v>6596</v>
      </c>
      <c r="C1069" s="53" t="s">
        <v>6592</v>
      </c>
      <c r="D1069" s="54" t="s">
        <v>47</v>
      </c>
      <c r="E1069" s="55" t="s">
        <v>1150</v>
      </c>
      <c r="F1069" s="56" t="s">
        <v>5272</v>
      </c>
      <c r="G1069" s="56" t="s">
        <v>6597</v>
      </c>
      <c r="H1069" s="56" t="s">
        <v>52</v>
      </c>
      <c r="I1069" s="56" t="s">
        <v>6598</v>
      </c>
      <c r="J1069" s="57" t="s">
        <v>52</v>
      </c>
      <c r="K1069" s="58" t="s">
        <v>6599</v>
      </c>
      <c r="L1069" s="3" t="str">
        <f>VLOOKUP(DataExtract[[#This Row],[Technician]],'Technician List'!$A:$B,2,FALSE)</f>
        <v>C M, Saravanan</v>
      </c>
      <c r="M1069" s="59">
        <f>DATEVALUE(TEXT(DataExtract[[#This Row],[Completed Time]], "MM/DD/YYYY"))</f>
        <v>45700</v>
      </c>
      <c r="N1069" s="60">
        <f t="shared" ca="1" si="17"/>
        <v>0.58392025666251868</v>
      </c>
      <c r="O1069" s="60">
        <f ca="1">COUNTIFS(DataExtract[Technician],DataExtract[[#This Row],[Technician]], DataExtract[Random], "&lt;="&amp;DataExtract[[#This Row],[Random]])</f>
        <v>56</v>
      </c>
    </row>
    <row r="1070" spans="1:15" ht="26.45">
      <c r="A1070" s="51" t="s">
        <v>6600</v>
      </c>
      <c r="B1070" s="52" t="s">
        <v>6601</v>
      </c>
      <c r="C1070" s="53" t="s">
        <v>562</v>
      </c>
      <c r="D1070" s="54" t="s">
        <v>57</v>
      </c>
      <c r="E1070" s="55" t="s">
        <v>236</v>
      </c>
      <c r="F1070" s="56" t="s">
        <v>6602</v>
      </c>
      <c r="G1070" s="56" t="s">
        <v>6603</v>
      </c>
      <c r="H1070" s="56" t="s">
        <v>41</v>
      </c>
      <c r="I1070" s="56" t="s">
        <v>6604</v>
      </c>
      <c r="J1070" s="57" t="s">
        <v>52</v>
      </c>
      <c r="K1070" s="58" t="s">
        <v>6605</v>
      </c>
      <c r="L1070" s="3" t="str">
        <f>VLOOKUP(DataExtract[[#This Row],[Technician]],'Technician List'!$A:$B,2,FALSE)</f>
        <v>Baldwin, Sharon</v>
      </c>
      <c r="M1070" s="59">
        <f>DATEVALUE(TEXT(DataExtract[[#This Row],[Completed Time]], "MM/DD/YYYY"))</f>
        <v>45698</v>
      </c>
      <c r="N1070" s="60">
        <f t="shared" ca="1" si="17"/>
        <v>0.23430983562080943</v>
      </c>
      <c r="O1070" s="60">
        <f ca="1">COUNTIFS(DataExtract[Technician],DataExtract[[#This Row],[Technician]], DataExtract[Random], "&lt;="&amp;DataExtract[[#This Row],[Random]])</f>
        <v>4</v>
      </c>
    </row>
    <row r="1071" spans="1:15" ht="26.45">
      <c r="A1071" s="51" t="s">
        <v>6606</v>
      </c>
      <c r="B1071" s="52" t="s">
        <v>6607</v>
      </c>
      <c r="C1071" s="53" t="s">
        <v>5752</v>
      </c>
      <c r="D1071" s="54" t="s">
        <v>47</v>
      </c>
      <c r="E1071" s="55" t="s">
        <v>4670</v>
      </c>
      <c r="F1071" s="56" t="s">
        <v>2166</v>
      </c>
      <c r="G1071" s="56" t="s">
        <v>6608</v>
      </c>
      <c r="H1071" s="56" t="s">
        <v>52</v>
      </c>
      <c r="I1071" s="56" t="s">
        <v>6609</v>
      </c>
      <c r="J1071" s="57" t="s">
        <v>52</v>
      </c>
      <c r="K1071" s="58" t="s">
        <v>6610</v>
      </c>
      <c r="L1071" s="3" t="str">
        <f>VLOOKUP(DataExtract[[#This Row],[Technician]],'Technician List'!$A:$B,2,FALSE)</f>
        <v>C M, Saravanan</v>
      </c>
      <c r="M1071" s="59">
        <f>DATEVALUE(TEXT(DataExtract[[#This Row],[Completed Time]], "MM/DD/YYYY"))</f>
        <v>45694</v>
      </c>
      <c r="N1071" s="60">
        <f t="shared" ca="1" si="17"/>
        <v>0.62103706767202516</v>
      </c>
      <c r="O1071" s="60">
        <f ca="1">COUNTIFS(DataExtract[Technician],DataExtract[[#This Row],[Technician]], DataExtract[Random], "&lt;="&amp;DataExtract[[#This Row],[Random]])</f>
        <v>26</v>
      </c>
    </row>
    <row r="1072" spans="1:15" ht="26.45">
      <c r="A1072" s="51" t="s">
        <v>6611</v>
      </c>
      <c r="B1072" s="52" t="s">
        <v>6612</v>
      </c>
      <c r="C1072" s="53" t="s">
        <v>6613</v>
      </c>
      <c r="D1072" s="54" t="s">
        <v>47</v>
      </c>
      <c r="E1072" s="55" t="s">
        <v>1117</v>
      </c>
      <c r="F1072" s="56" t="s">
        <v>6614</v>
      </c>
      <c r="G1072" s="56" t="s">
        <v>6615</v>
      </c>
      <c r="H1072" s="56" t="s">
        <v>52</v>
      </c>
      <c r="I1072" s="56" t="s">
        <v>6616</v>
      </c>
      <c r="J1072" s="57" t="s">
        <v>52</v>
      </c>
      <c r="K1072" s="58" t="s">
        <v>6617</v>
      </c>
      <c r="L1072" s="3" t="str">
        <f>VLOOKUP(DataExtract[[#This Row],[Technician]],'Technician List'!$A:$B,2,FALSE)</f>
        <v>C M, Saravanan</v>
      </c>
      <c r="M1072" s="59">
        <f>DATEVALUE(TEXT(DataExtract[[#This Row],[Completed Time]], "MM/DD/YYYY"))</f>
        <v>45695</v>
      </c>
      <c r="N1072" s="60">
        <f t="shared" ca="1" si="17"/>
        <v>0.83155752179295939</v>
      </c>
      <c r="O1072" s="60">
        <f ca="1">COUNTIFS(DataExtract[Technician],DataExtract[[#This Row],[Technician]], DataExtract[Random], "&lt;="&amp;DataExtract[[#This Row],[Random]])</f>
        <v>57</v>
      </c>
    </row>
    <row r="1073" spans="1:15" ht="26.45">
      <c r="A1073" s="51" t="s">
        <v>85</v>
      </c>
      <c r="B1073" s="52" t="s">
        <v>6618</v>
      </c>
      <c r="C1073" s="53" t="s">
        <v>6619</v>
      </c>
      <c r="D1073" s="54" t="s">
        <v>47</v>
      </c>
      <c r="E1073" s="55" t="s">
        <v>1117</v>
      </c>
      <c r="F1073" s="56" t="s">
        <v>5611</v>
      </c>
      <c r="G1073" s="56" t="s">
        <v>6620</v>
      </c>
      <c r="H1073" s="56" t="s">
        <v>52</v>
      </c>
      <c r="I1073" s="56" t="s">
        <v>903</v>
      </c>
      <c r="J1073" s="57" t="s">
        <v>52</v>
      </c>
      <c r="K1073" s="58" t="s">
        <v>6621</v>
      </c>
      <c r="L1073" s="3" t="str">
        <f>VLOOKUP(DataExtract[[#This Row],[Technician]],'Technician List'!$A:$B,2,FALSE)</f>
        <v>C M, Saravanan</v>
      </c>
      <c r="M1073" s="59">
        <f>DATEVALUE(TEXT(DataExtract[[#This Row],[Completed Time]], "MM/DD/YYYY"))</f>
        <v>45695</v>
      </c>
      <c r="N1073" s="60">
        <f t="shared" ca="1" si="17"/>
        <v>0.98593094858525965</v>
      </c>
      <c r="O1073" s="60">
        <f ca="1">COUNTIFS(DataExtract[Technician],DataExtract[[#This Row],[Technician]], DataExtract[Random], "&lt;="&amp;DataExtract[[#This Row],[Random]])</f>
        <v>67</v>
      </c>
    </row>
    <row r="1074" spans="1:15" ht="26.45">
      <c r="A1074" s="51" t="s">
        <v>6622</v>
      </c>
      <c r="B1074" s="52" t="s">
        <v>6623</v>
      </c>
      <c r="C1074" s="53" t="s">
        <v>6624</v>
      </c>
      <c r="D1074" s="54" t="s">
        <v>47</v>
      </c>
      <c r="E1074" s="55" t="s">
        <v>347</v>
      </c>
      <c r="F1074" s="56" t="s">
        <v>6625</v>
      </c>
      <c r="G1074" s="56" t="s">
        <v>6626</v>
      </c>
      <c r="H1074" s="56" t="s">
        <v>52</v>
      </c>
      <c r="I1074" s="56" t="s">
        <v>6627</v>
      </c>
      <c r="J1074" s="57" t="s">
        <v>52</v>
      </c>
      <c r="K1074" s="58" t="s">
        <v>6628</v>
      </c>
      <c r="L1074" s="3" t="str">
        <f>VLOOKUP(DataExtract[[#This Row],[Technician]],'Technician List'!$A:$B,2,FALSE)</f>
        <v>C M, Saravanan</v>
      </c>
      <c r="M1074" s="59">
        <f>DATEVALUE(TEXT(DataExtract[[#This Row],[Completed Time]], "MM/DD/YYYY"))</f>
        <v>45694</v>
      </c>
      <c r="N1074" s="60">
        <f t="shared" ca="1" si="17"/>
        <v>0.33359708030750723</v>
      </c>
      <c r="O1074" s="60">
        <f ca="1">COUNTIFS(DataExtract[Technician],DataExtract[[#This Row],[Technician]], DataExtract[Random], "&lt;="&amp;DataExtract[[#This Row],[Random]])</f>
        <v>20</v>
      </c>
    </row>
    <row r="1075" spans="1:15" ht="26.45">
      <c r="A1075" s="51" t="s">
        <v>2881</v>
      </c>
      <c r="B1075" s="52" t="s">
        <v>6629</v>
      </c>
      <c r="C1075" s="53" t="s">
        <v>6630</v>
      </c>
      <c r="D1075" s="54" t="s">
        <v>47</v>
      </c>
      <c r="E1075" s="55" t="s">
        <v>1002</v>
      </c>
      <c r="F1075" s="56" t="s">
        <v>6631</v>
      </c>
      <c r="G1075" s="56" t="s">
        <v>6632</v>
      </c>
      <c r="H1075" s="56" t="s">
        <v>52</v>
      </c>
      <c r="I1075" s="56" t="s">
        <v>6633</v>
      </c>
      <c r="J1075" s="57" t="s">
        <v>52</v>
      </c>
      <c r="K1075" s="58" t="s">
        <v>6634</v>
      </c>
      <c r="L1075" s="3" t="str">
        <f>VLOOKUP(DataExtract[[#This Row],[Technician]],'Technician List'!$A:$B,2,FALSE)</f>
        <v>Sinha, Mahesh</v>
      </c>
      <c r="M1075" s="59">
        <f>DATEVALUE(TEXT(DataExtract[[#This Row],[Completed Time]], "MM/DD/YYYY"))</f>
        <v>45695</v>
      </c>
      <c r="N1075" s="60">
        <f t="shared" ca="1" si="17"/>
        <v>0.17042404742215311</v>
      </c>
      <c r="O1075" s="60">
        <f ca="1">COUNTIFS(DataExtract[Technician],DataExtract[[#This Row],[Technician]], DataExtract[Random], "&lt;="&amp;DataExtract[[#This Row],[Random]])</f>
        <v>30</v>
      </c>
    </row>
    <row r="1076" spans="1:15" ht="26.45">
      <c r="A1076" s="51" t="s">
        <v>6635</v>
      </c>
      <c r="B1076" s="52" t="s">
        <v>6636</v>
      </c>
      <c r="C1076" s="53" t="s">
        <v>6637</v>
      </c>
      <c r="D1076" s="54" t="s">
        <v>47</v>
      </c>
      <c r="E1076" s="55" t="s">
        <v>1991</v>
      </c>
      <c r="F1076" s="56" t="s">
        <v>6638</v>
      </c>
      <c r="G1076" s="56" t="s">
        <v>6639</v>
      </c>
      <c r="H1076" s="56" t="s">
        <v>52</v>
      </c>
      <c r="I1076" s="56" t="s">
        <v>6640</v>
      </c>
      <c r="J1076" s="57" t="s">
        <v>52</v>
      </c>
      <c r="K1076" s="58" t="s">
        <v>6641</v>
      </c>
      <c r="L1076" s="3" t="str">
        <f>VLOOKUP(DataExtract[[#This Row],[Technician]],'Technician List'!$A:$B,2,FALSE)</f>
        <v>Sinha, Mahesh</v>
      </c>
      <c r="M1076" s="59">
        <f>DATEVALUE(TEXT(DataExtract[[#This Row],[Completed Time]], "MM/DD/YYYY"))</f>
        <v>45698</v>
      </c>
      <c r="N1076" s="60">
        <f t="shared" ca="1" si="17"/>
        <v>0.44690437921425019</v>
      </c>
      <c r="O1076" s="60">
        <f ca="1">COUNTIFS(DataExtract[Technician],DataExtract[[#This Row],[Technician]], DataExtract[Random], "&lt;="&amp;DataExtract[[#This Row],[Random]])</f>
        <v>27</v>
      </c>
    </row>
    <row r="1077" spans="1:15" ht="39.6">
      <c r="A1077" s="51" t="s">
        <v>6642</v>
      </c>
      <c r="B1077" s="52" t="s">
        <v>6643</v>
      </c>
      <c r="C1077" s="53" t="s">
        <v>3145</v>
      </c>
      <c r="D1077" s="54" t="s">
        <v>47</v>
      </c>
      <c r="E1077" s="55" t="s">
        <v>2013</v>
      </c>
      <c r="F1077" s="56" t="s">
        <v>6644</v>
      </c>
      <c r="G1077" s="56" t="s">
        <v>6645</v>
      </c>
      <c r="H1077" s="56" t="s">
        <v>52</v>
      </c>
      <c r="I1077" s="56" t="s">
        <v>6646</v>
      </c>
      <c r="J1077" s="57" t="s">
        <v>52</v>
      </c>
      <c r="K1077" s="58" t="s">
        <v>6647</v>
      </c>
      <c r="L1077" s="3" t="str">
        <f>VLOOKUP(DataExtract[[#This Row],[Technician]],'Technician List'!$A:$B,2,FALSE)</f>
        <v>Sinha, Mahesh</v>
      </c>
      <c r="M1077" s="59">
        <f>DATEVALUE(TEXT(DataExtract[[#This Row],[Completed Time]], "MM/DD/YYYY"))</f>
        <v>45699</v>
      </c>
      <c r="N1077" s="60">
        <f t="shared" ca="1" si="17"/>
        <v>0.3504101627233891</v>
      </c>
      <c r="O1077" s="60">
        <f ca="1">COUNTIFS(DataExtract[Technician],DataExtract[[#This Row],[Technician]], DataExtract[Random], "&lt;="&amp;DataExtract[[#This Row],[Random]])</f>
        <v>53</v>
      </c>
    </row>
    <row r="1078" spans="1:15" ht="26.45">
      <c r="A1078" s="51" t="s">
        <v>6648</v>
      </c>
      <c r="B1078" s="52" t="s">
        <v>6649</v>
      </c>
      <c r="C1078" s="53" t="s">
        <v>1718</v>
      </c>
      <c r="D1078" s="54" t="s">
        <v>47</v>
      </c>
      <c r="E1078" s="55" t="s">
        <v>802</v>
      </c>
      <c r="F1078" s="56" t="s">
        <v>6650</v>
      </c>
      <c r="G1078" s="56" t="s">
        <v>6651</v>
      </c>
      <c r="H1078" s="56" t="s">
        <v>52</v>
      </c>
      <c r="I1078" s="56" t="s">
        <v>6652</v>
      </c>
      <c r="J1078" s="57" t="s">
        <v>52</v>
      </c>
      <c r="K1078" s="58" t="s">
        <v>6653</v>
      </c>
      <c r="L1078" s="3" t="str">
        <f>VLOOKUP(DataExtract[[#This Row],[Technician]],'Technician List'!$A:$B,2,FALSE)</f>
        <v>Sinha, Mahesh</v>
      </c>
      <c r="M1078" s="59">
        <f>DATEVALUE(TEXT(DataExtract[[#This Row],[Completed Time]], "MM/DD/YYYY"))</f>
        <v>45699</v>
      </c>
      <c r="N1078" s="60">
        <f t="shared" ca="1" si="17"/>
        <v>0.39928924342889527</v>
      </c>
      <c r="O1078" s="60">
        <f ca="1">COUNTIFS(DataExtract[Technician],DataExtract[[#This Row],[Technician]], DataExtract[Random], "&lt;="&amp;DataExtract[[#This Row],[Random]])</f>
        <v>48</v>
      </c>
    </row>
    <row r="1079" spans="1:15" ht="26.45">
      <c r="A1079" s="51" t="s">
        <v>6654</v>
      </c>
      <c r="B1079" s="52" t="s">
        <v>6655</v>
      </c>
      <c r="C1079" s="53" t="s">
        <v>3904</v>
      </c>
      <c r="D1079" s="54" t="s">
        <v>47</v>
      </c>
      <c r="E1079" s="55" t="s">
        <v>775</v>
      </c>
      <c r="F1079" s="56" t="s">
        <v>6656</v>
      </c>
      <c r="G1079" s="56" t="s">
        <v>6196</v>
      </c>
      <c r="H1079" s="56" t="s">
        <v>52</v>
      </c>
      <c r="I1079" s="56" t="s">
        <v>6657</v>
      </c>
      <c r="J1079" s="57" t="s">
        <v>52</v>
      </c>
      <c r="K1079" s="58" t="s">
        <v>6658</v>
      </c>
      <c r="L1079" s="3" t="str">
        <f>VLOOKUP(DataExtract[[#This Row],[Technician]],'Technician List'!$A:$B,2,FALSE)</f>
        <v>Sinha, Mahesh</v>
      </c>
      <c r="M1079" s="59">
        <f>DATEVALUE(TEXT(DataExtract[[#This Row],[Completed Time]], "MM/DD/YYYY"))</f>
        <v>45695</v>
      </c>
      <c r="N1079" s="60">
        <f t="shared" ca="1" si="17"/>
        <v>0.41103192046143022</v>
      </c>
      <c r="O1079" s="60">
        <f ca="1">COUNTIFS(DataExtract[Technician],DataExtract[[#This Row],[Technician]], DataExtract[Random], "&lt;="&amp;DataExtract[[#This Row],[Random]])</f>
        <v>36</v>
      </c>
    </row>
    <row r="1080" spans="1:15" ht="26.45">
      <c r="A1080" s="51" t="s">
        <v>6659</v>
      </c>
      <c r="B1080" s="52" t="s">
        <v>6660</v>
      </c>
      <c r="C1080" s="53" t="s">
        <v>6661</v>
      </c>
      <c r="D1080" s="54" t="s">
        <v>57</v>
      </c>
      <c r="E1080" s="55" t="s">
        <v>639</v>
      </c>
      <c r="F1080" s="56" t="s">
        <v>6042</v>
      </c>
      <c r="G1080" s="56" t="s">
        <v>6662</v>
      </c>
      <c r="H1080" s="56" t="s">
        <v>52</v>
      </c>
      <c r="I1080" s="56" t="s">
        <v>6663</v>
      </c>
      <c r="J1080" s="57" t="s">
        <v>52</v>
      </c>
      <c r="K1080" s="58" t="s">
        <v>262</v>
      </c>
      <c r="L1080" s="3" t="str">
        <f>VLOOKUP(DataExtract[[#This Row],[Technician]],'Technician List'!$A:$B,2,FALSE)</f>
        <v>Smith, Sean</v>
      </c>
      <c r="M1080" s="59">
        <f>DATEVALUE(TEXT(DataExtract[[#This Row],[Completed Time]], "MM/DD/YYYY"))</f>
        <v>45698</v>
      </c>
      <c r="N1080" s="60">
        <f t="shared" ca="1" si="17"/>
        <v>0.22342181575083719</v>
      </c>
      <c r="O1080" s="60">
        <f ca="1">COUNTIFS(DataExtract[Technician],DataExtract[[#This Row],[Technician]], DataExtract[Random], "&lt;="&amp;DataExtract[[#This Row],[Random]])</f>
        <v>10</v>
      </c>
    </row>
    <row r="1081" spans="1:15" ht="26.45">
      <c r="A1081" s="51" t="s">
        <v>6664</v>
      </c>
      <c r="B1081" s="52" t="s">
        <v>6665</v>
      </c>
      <c r="C1081" s="53" t="s">
        <v>2869</v>
      </c>
      <c r="D1081" s="54" t="s">
        <v>47</v>
      </c>
      <c r="E1081" s="55" t="s">
        <v>1837</v>
      </c>
      <c r="F1081" s="56" t="s">
        <v>6666</v>
      </c>
      <c r="G1081" s="56" t="s">
        <v>6667</v>
      </c>
      <c r="H1081" s="56" t="s">
        <v>52</v>
      </c>
      <c r="I1081" s="56" t="s">
        <v>6668</v>
      </c>
      <c r="J1081" s="57" t="s">
        <v>52</v>
      </c>
      <c r="K1081" s="58" t="s">
        <v>6669</v>
      </c>
      <c r="L1081" s="3" t="str">
        <f>VLOOKUP(DataExtract[[#This Row],[Technician]],'Technician List'!$A:$B,2,FALSE)</f>
        <v>Sinha, Mahesh</v>
      </c>
      <c r="M1081" s="59">
        <f>DATEVALUE(TEXT(DataExtract[[#This Row],[Completed Time]], "MM/DD/YYYY"))</f>
        <v>45695</v>
      </c>
      <c r="N1081" s="60">
        <f t="shared" ca="1" si="17"/>
        <v>0.96559742781118607</v>
      </c>
      <c r="O1081" s="60">
        <f ca="1">COUNTIFS(DataExtract[Technician],DataExtract[[#This Row],[Technician]], DataExtract[Random], "&lt;="&amp;DataExtract[[#This Row],[Random]])</f>
        <v>57</v>
      </c>
    </row>
    <row r="1082" spans="1:15" ht="26.45">
      <c r="A1082" s="51" t="s">
        <v>6670</v>
      </c>
      <c r="B1082" s="52" t="s">
        <v>6671</v>
      </c>
      <c r="C1082" s="53" t="s">
        <v>6672</v>
      </c>
      <c r="D1082" s="54" t="s">
        <v>47</v>
      </c>
      <c r="E1082" s="55" t="s">
        <v>1402</v>
      </c>
      <c r="F1082" s="56" t="s">
        <v>6673</v>
      </c>
      <c r="G1082" s="56" t="s">
        <v>6674</v>
      </c>
      <c r="H1082" s="56" t="s">
        <v>52</v>
      </c>
      <c r="I1082" s="56" t="s">
        <v>6675</v>
      </c>
      <c r="J1082" s="57" t="s">
        <v>52</v>
      </c>
      <c r="K1082" s="58" t="s">
        <v>6676</v>
      </c>
      <c r="L1082" s="3" t="str">
        <f>VLOOKUP(DataExtract[[#This Row],[Technician]],'Technician List'!$A:$B,2,FALSE)</f>
        <v>Sinha, Mahesh</v>
      </c>
      <c r="M1082" s="59">
        <f>DATEVALUE(TEXT(DataExtract[[#This Row],[Completed Time]], "MM/DD/YYYY"))</f>
        <v>45695</v>
      </c>
      <c r="N1082" s="60">
        <f t="shared" ca="1" si="17"/>
        <v>0.64026513271966157</v>
      </c>
      <c r="O1082" s="60">
        <f ca="1">COUNTIFS(DataExtract[Technician],DataExtract[[#This Row],[Technician]], DataExtract[Random], "&lt;="&amp;DataExtract[[#This Row],[Random]])</f>
        <v>52</v>
      </c>
    </row>
    <row r="1083" spans="1:15" ht="26.45">
      <c r="A1083" s="51" t="s">
        <v>6677</v>
      </c>
      <c r="B1083" s="52" t="s">
        <v>6678</v>
      </c>
      <c r="C1083" s="53" t="s">
        <v>2491</v>
      </c>
      <c r="D1083" s="54" t="s">
        <v>47</v>
      </c>
      <c r="E1083" s="55" t="s">
        <v>1002</v>
      </c>
      <c r="F1083" s="56" t="s">
        <v>4875</v>
      </c>
      <c r="G1083" s="56" t="s">
        <v>6679</v>
      </c>
      <c r="H1083" s="56" t="s">
        <v>52</v>
      </c>
      <c r="I1083" s="56" t="s">
        <v>6680</v>
      </c>
      <c r="J1083" s="57" t="s">
        <v>52</v>
      </c>
      <c r="K1083" s="58" t="s">
        <v>6681</v>
      </c>
      <c r="L1083" s="3" t="str">
        <f>VLOOKUP(DataExtract[[#This Row],[Technician]],'Technician List'!$A:$B,2,FALSE)</f>
        <v>Sinha, Mahesh</v>
      </c>
      <c r="M1083" s="59">
        <f>DATEVALUE(TEXT(DataExtract[[#This Row],[Completed Time]], "MM/DD/YYYY"))</f>
        <v>45698</v>
      </c>
      <c r="N1083" s="60">
        <f t="shared" ca="1" si="17"/>
        <v>0.94194599829585401</v>
      </c>
      <c r="O1083" s="60">
        <f ca="1">COUNTIFS(DataExtract[Technician],DataExtract[[#This Row],[Technician]], DataExtract[Random], "&lt;="&amp;DataExtract[[#This Row],[Random]])</f>
        <v>159</v>
      </c>
    </row>
    <row r="1084" spans="1:15" ht="39.6">
      <c r="A1084" s="51" t="s">
        <v>6682</v>
      </c>
      <c r="B1084" s="52" t="s">
        <v>6683</v>
      </c>
      <c r="C1084" s="53" t="s">
        <v>2600</v>
      </c>
      <c r="D1084" s="54" t="s">
        <v>47</v>
      </c>
      <c r="E1084" s="55" t="s">
        <v>577</v>
      </c>
      <c r="F1084" s="56" t="s">
        <v>6684</v>
      </c>
      <c r="G1084" s="56" t="s">
        <v>6685</v>
      </c>
      <c r="H1084" s="56" t="s">
        <v>52</v>
      </c>
      <c r="I1084" s="56" t="s">
        <v>6686</v>
      </c>
      <c r="J1084" s="57" t="s">
        <v>52</v>
      </c>
      <c r="K1084" s="58" t="s">
        <v>6687</v>
      </c>
      <c r="L1084" s="3" t="str">
        <f>VLOOKUP(DataExtract[[#This Row],[Technician]],'Technician List'!$A:$B,2,FALSE)</f>
        <v>C M, Saravanan</v>
      </c>
      <c r="M1084" s="59">
        <f>DATEVALUE(TEXT(DataExtract[[#This Row],[Completed Time]], "MM/DD/YYYY"))</f>
        <v>45695</v>
      </c>
      <c r="N1084" s="60">
        <f t="shared" ca="1" si="17"/>
        <v>0.48343358112001178</v>
      </c>
      <c r="O1084" s="60">
        <f ca="1">COUNTIFS(DataExtract[Technician],DataExtract[[#This Row],[Technician]], DataExtract[Random], "&lt;="&amp;DataExtract[[#This Row],[Random]])</f>
        <v>32</v>
      </c>
    </row>
    <row r="1085" spans="1:15" ht="39.6">
      <c r="A1085" s="51" t="s">
        <v>6688</v>
      </c>
      <c r="B1085" s="52" t="s">
        <v>6689</v>
      </c>
      <c r="C1085" s="53" t="s">
        <v>6690</v>
      </c>
      <c r="D1085" s="54" t="s">
        <v>47</v>
      </c>
      <c r="E1085" s="55" t="s">
        <v>577</v>
      </c>
      <c r="F1085" s="56" t="s">
        <v>6691</v>
      </c>
      <c r="G1085" s="56" t="s">
        <v>6692</v>
      </c>
      <c r="H1085" s="56" t="s">
        <v>52</v>
      </c>
      <c r="I1085" s="56" t="s">
        <v>6693</v>
      </c>
      <c r="J1085" s="57" t="s">
        <v>52</v>
      </c>
      <c r="K1085" s="58" t="s">
        <v>6694</v>
      </c>
      <c r="L1085" s="3" t="str">
        <f>VLOOKUP(DataExtract[[#This Row],[Technician]],'Technician List'!$A:$B,2,FALSE)</f>
        <v>C M, Saravanan</v>
      </c>
      <c r="M1085" s="59">
        <f>DATEVALUE(TEXT(DataExtract[[#This Row],[Completed Time]], "MM/DD/YYYY"))</f>
        <v>45695</v>
      </c>
      <c r="N1085" s="60">
        <f t="shared" ca="1" si="17"/>
        <v>0.33838693761208771</v>
      </c>
      <c r="O1085" s="60">
        <f ca="1">COUNTIFS(DataExtract[Technician],DataExtract[[#This Row],[Technician]], DataExtract[Random], "&lt;="&amp;DataExtract[[#This Row],[Random]])</f>
        <v>22</v>
      </c>
    </row>
    <row r="1086" spans="1:15" ht="26.45">
      <c r="A1086" s="51" t="s">
        <v>6695</v>
      </c>
      <c r="B1086" s="52" t="s">
        <v>6696</v>
      </c>
      <c r="C1086" s="53" t="s">
        <v>6697</v>
      </c>
      <c r="D1086" s="54" t="s">
        <v>57</v>
      </c>
      <c r="E1086" s="55" t="s">
        <v>1364</v>
      </c>
      <c r="F1086" s="56" t="s">
        <v>6698</v>
      </c>
      <c r="G1086" s="56" t="s">
        <v>1450</v>
      </c>
      <c r="H1086" s="56" t="s">
        <v>52</v>
      </c>
      <c r="I1086" s="56" t="s">
        <v>6699</v>
      </c>
      <c r="J1086" s="57" t="s">
        <v>52</v>
      </c>
      <c r="K1086" s="58" t="s">
        <v>6700</v>
      </c>
      <c r="L1086" s="3" t="str">
        <f>VLOOKUP(DataExtract[[#This Row],[Technician]],'Technician List'!$A:$B,2,FALSE)</f>
        <v>Smith, Sean</v>
      </c>
      <c r="M1086" s="59">
        <f>DATEVALUE(TEXT(DataExtract[[#This Row],[Completed Time]], "MM/DD/YYYY"))</f>
        <v>45700</v>
      </c>
      <c r="N1086" s="60">
        <f t="shared" ca="1" si="17"/>
        <v>0.93084447332775222</v>
      </c>
      <c r="O1086" s="60">
        <f ca="1">COUNTIFS(DataExtract[Technician],DataExtract[[#This Row],[Technician]], DataExtract[Random], "&lt;="&amp;DataExtract[[#This Row],[Random]])</f>
        <v>3</v>
      </c>
    </row>
    <row r="1087" spans="1:15" ht="26.45">
      <c r="A1087" s="51" t="s">
        <v>6701</v>
      </c>
      <c r="B1087" s="52" t="s">
        <v>6702</v>
      </c>
      <c r="C1087" s="53" t="s">
        <v>6703</v>
      </c>
      <c r="D1087" s="54" t="s">
        <v>57</v>
      </c>
      <c r="E1087" s="55" t="s">
        <v>1998</v>
      </c>
      <c r="F1087" s="56" t="s">
        <v>1613</v>
      </c>
      <c r="G1087" s="56" t="s">
        <v>6704</v>
      </c>
      <c r="H1087" s="56" t="s">
        <v>52</v>
      </c>
      <c r="I1087" s="56" t="s">
        <v>6705</v>
      </c>
      <c r="J1087" s="57" t="s">
        <v>52</v>
      </c>
      <c r="K1087" s="58" t="s">
        <v>6706</v>
      </c>
      <c r="L1087" s="3" t="str">
        <f>VLOOKUP(DataExtract[[#This Row],[Technician]],'Technician List'!$A:$B,2,FALSE)</f>
        <v>Baldwin, Sharon</v>
      </c>
      <c r="M1087" s="59">
        <f>DATEVALUE(TEXT(DataExtract[[#This Row],[Completed Time]], "MM/DD/YYYY"))</f>
        <v>45695</v>
      </c>
      <c r="N1087" s="60">
        <f t="shared" ca="1" si="17"/>
        <v>0.70753244932514847</v>
      </c>
      <c r="O1087" s="60">
        <f ca="1">COUNTIFS(DataExtract[Technician],DataExtract[[#This Row],[Technician]], DataExtract[Random], "&lt;="&amp;DataExtract[[#This Row],[Random]])</f>
        <v>33</v>
      </c>
    </row>
    <row r="1088" spans="1:15" ht="26.45">
      <c r="A1088" s="51" t="s">
        <v>6707</v>
      </c>
      <c r="B1088" s="52" t="s">
        <v>6708</v>
      </c>
      <c r="C1088" s="53" t="s">
        <v>5004</v>
      </c>
      <c r="D1088" s="54" t="s">
        <v>47</v>
      </c>
      <c r="E1088" s="55" t="s">
        <v>1150</v>
      </c>
      <c r="F1088" s="56" t="s">
        <v>6709</v>
      </c>
      <c r="G1088" s="56" t="s">
        <v>6710</v>
      </c>
      <c r="H1088" s="56" t="s">
        <v>52</v>
      </c>
      <c r="I1088" s="56" t="s">
        <v>6711</v>
      </c>
      <c r="J1088" s="57" t="s">
        <v>52</v>
      </c>
      <c r="K1088" s="58" t="s">
        <v>2244</v>
      </c>
      <c r="L1088" s="3" t="str">
        <f>VLOOKUP(DataExtract[[#This Row],[Technician]],'Technician List'!$A:$B,2,FALSE)</f>
        <v>C M, Saravanan</v>
      </c>
      <c r="M1088" s="59">
        <f>DATEVALUE(TEXT(DataExtract[[#This Row],[Completed Time]], "MM/DD/YYYY"))</f>
        <v>45699</v>
      </c>
      <c r="N1088" s="60">
        <f t="shared" ca="1" si="17"/>
        <v>0.73315520052654781</v>
      </c>
      <c r="O1088" s="60">
        <f ca="1">COUNTIFS(DataExtract[Technician],DataExtract[[#This Row],[Technician]], DataExtract[Random], "&lt;="&amp;DataExtract[[#This Row],[Random]])</f>
        <v>71</v>
      </c>
    </row>
    <row r="1089" spans="1:15" ht="26.45">
      <c r="A1089" s="51" t="s">
        <v>6712</v>
      </c>
      <c r="B1089" s="52" t="s">
        <v>6713</v>
      </c>
      <c r="C1089" s="53" t="s">
        <v>6714</v>
      </c>
      <c r="D1089" s="54" t="s">
        <v>47</v>
      </c>
      <c r="E1089" s="55" t="s">
        <v>1503</v>
      </c>
      <c r="F1089" s="56" t="s">
        <v>6564</v>
      </c>
      <c r="G1089" s="56" t="s">
        <v>6715</v>
      </c>
      <c r="H1089" s="56" t="s">
        <v>52</v>
      </c>
      <c r="I1089" s="56" t="s">
        <v>6716</v>
      </c>
      <c r="J1089" s="57" t="s">
        <v>52</v>
      </c>
      <c r="K1089" s="58" t="s">
        <v>6717</v>
      </c>
      <c r="L1089" s="3" t="str">
        <f>VLOOKUP(DataExtract[[#This Row],[Technician]],'Technician List'!$A:$B,2,FALSE)</f>
        <v>C M, Saravanan</v>
      </c>
      <c r="M1089" s="59">
        <f>DATEVALUE(TEXT(DataExtract[[#This Row],[Completed Time]], "MM/DD/YYYY"))</f>
        <v>45695</v>
      </c>
      <c r="N1089" s="60">
        <f t="shared" ca="1" si="17"/>
        <v>3.1885098147806379E-2</v>
      </c>
      <c r="O1089" s="60">
        <f ca="1">COUNTIFS(DataExtract[Technician],DataExtract[[#This Row],[Technician]], DataExtract[Random], "&lt;="&amp;DataExtract[[#This Row],[Random]])</f>
        <v>5</v>
      </c>
    </row>
    <row r="1090" spans="1:15" ht="26.45">
      <c r="A1090" s="51" t="s">
        <v>6718</v>
      </c>
      <c r="B1090" s="52" t="s">
        <v>6719</v>
      </c>
      <c r="C1090" s="53" t="s">
        <v>3133</v>
      </c>
      <c r="D1090" s="54" t="s">
        <v>47</v>
      </c>
      <c r="E1090" s="55" t="s">
        <v>631</v>
      </c>
      <c r="F1090" s="56" t="s">
        <v>6720</v>
      </c>
      <c r="G1090" s="56" t="s">
        <v>6721</v>
      </c>
      <c r="H1090" s="56" t="s">
        <v>52</v>
      </c>
      <c r="I1090" s="56" t="s">
        <v>6722</v>
      </c>
      <c r="J1090" s="57" t="s">
        <v>52</v>
      </c>
      <c r="K1090" s="58" t="s">
        <v>6723</v>
      </c>
      <c r="L1090" s="3" t="str">
        <f>VLOOKUP(DataExtract[[#This Row],[Technician]],'Technician List'!$A:$B,2,FALSE)</f>
        <v>C M, Saravanan</v>
      </c>
      <c r="M1090" s="59">
        <f>DATEVALUE(TEXT(DataExtract[[#This Row],[Completed Time]], "MM/DD/YYYY"))</f>
        <v>45695</v>
      </c>
      <c r="N1090" s="60">
        <f t="shared" ca="1" si="17"/>
        <v>0.48856608699911108</v>
      </c>
      <c r="O1090" s="60">
        <f ca="1">COUNTIFS(DataExtract[Technician],DataExtract[[#This Row],[Technician]], DataExtract[Random], "&lt;="&amp;DataExtract[[#This Row],[Random]])</f>
        <v>18</v>
      </c>
    </row>
    <row r="1091" spans="1:15" ht="26.45">
      <c r="A1091" s="51" t="s">
        <v>6724</v>
      </c>
      <c r="B1091" s="52" t="s">
        <v>6725</v>
      </c>
      <c r="C1091" s="53" t="s">
        <v>2350</v>
      </c>
      <c r="D1091" s="54" t="s">
        <v>47</v>
      </c>
      <c r="E1091" s="55" t="s">
        <v>1002</v>
      </c>
      <c r="F1091" s="56" t="s">
        <v>6726</v>
      </c>
      <c r="G1091" s="56" t="s">
        <v>6727</v>
      </c>
      <c r="H1091" s="56" t="s">
        <v>41</v>
      </c>
      <c r="I1091" s="56" t="s">
        <v>6728</v>
      </c>
      <c r="J1091" s="57" t="s">
        <v>52</v>
      </c>
      <c r="K1091" s="58" t="s">
        <v>6729</v>
      </c>
      <c r="L1091" s="3" t="str">
        <f>VLOOKUP(DataExtract[[#This Row],[Technician]],'Technician List'!$A:$B,2,FALSE)</f>
        <v>Sinha, Mahesh</v>
      </c>
      <c r="M1091" s="59">
        <f>DATEVALUE(TEXT(DataExtract[[#This Row],[Completed Time]], "MM/DD/YYYY"))</f>
        <v>45705</v>
      </c>
      <c r="N1091" s="60">
        <f t="shared" ref="N1091:N1154" ca="1" si="18">RAND()</f>
        <v>0.54827267182233674</v>
      </c>
      <c r="O1091" s="60">
        <f ca="1">COUNTIFS(DataExtract[Technician],DataExtract[[#This Row],[Technician]], DataExtract[Random], "&lt;="&amp;DataExtract[[#This Row],[Random]])</f>
        <v>88</v>
      </c>
    </row>
    <row r="1092" spans="1:15" ht="26.45">
      <c r="A1092" s="51" t="s">
        <v>6730</v>
      </c>
      <c r="B1092" s="52" t="s">
        <v>6731</v>
      </c>
      <c r="C1092" s="53" t="s">
        <v>6732</v>
      </c>
      <c r="D1092" s="54" t="s">
        <v>57</v>
      </c>
      <c r="E1092" s="55" t="s">
        <v>2841</v>
      </c>
      <c r="F1092" s="56" t="s">
        <v>6733</v>
      </c>
      <c r="G1092" s="56" t="s">
        <v>6734</v>
      </c>
      <c r="H1092" s="56" t="s">
        <v>41</v>
      </c>
      <c r="I1092" s="56" t="s">
        <v>6735</v>
      </c>
      <c r="J1092" s="57" t="s">
        <v>52</v>
      </c>
      <c r="K1092" s="58" t="s">
        <v>6736</v>
      </c>
      <c r="L1092" s="3" t="str">
        <f>VLOOKUP(DataExtract[[#This Row],[Technician]],'Technician List'!$A:$B,2,FALSE)</f>
        <v>Smith, Sean</v>
      </c>
      <c r="M1092" s="59">
        <f>DATEVALUE(TEXT(DataExtract[[#This Row],[Completed Time]], "MM/DD/YYYY"))</f>
        <v>45701</v>
      </c>
      <c r="N1092" s="60">
        <f t="shared" ca="1" si="18"/>
        <v>0.82977350433093722</v>
      </c>
      <c r="O1092" s="60">
        <f ca="1">COUNTIFS(DataExtract[Technician],DataExtract[[#This Row],[Technician]], DataExtract[Random], "&lt;="&amp;DataExtract[[#This Row],[Random]])</f>
        <v>56</v>
      </c>
    </row>
    <row r="1093" spans="1:15" ht="26.45">
      <c r="A1093" s="51" t="s">
        <v>6737</v>
      </c>
      <c r="B1093" s="52" t="s">
        <v>6738</v>
      </c>
      <c r="C1093" s="53" t="s">
        <v>6739</v>
      </c>
      <c r="D1093" s="54" t="s">
        <v>47</v>
      </c>
      <c r="E1093" s="55" t="s">
        <v>1291</v>
      </c>
      <c r="F1093" s="56" t="s">
        <v>6740</v>
      </c>
      <c r="G1093" s="56" t="s">
        <v>3172</v>
      </c>
      <c r="H1093" s="56" t="s">
        <v>52</v>
      </c>
      <c r="I1093" s="56" t="s">
        <v>6741</v>
      </c>
      <c r="J1093" s="57" t="s">
        <v>52</v>
      </c>
      <c r="K1093" s="58" t="s">
        <v>6742</v>
      </c>
      <c r="L1093" s="3" t="str">
        <f>VLOOKUP(DataExtract[[#This Row],[Technician]],'Technician List'!$A:$B,2,FALSE)</f>
        <v>C M, Saravanan</v>
      </c>
      <c r="M1093" s="59">
        <f>DATEVALUE(TEXT(DataExtract[[#This Row],[Completed Time]], "MM/DD/YYYY"))</f>
        <v>45700</v>
      </c>
      <c r="N1093" s="60">
        <f t="shared" ca="1" si="18"/>
        <v>0.53285758056957355</v>
      </c>
      <c r="O1093" s="60">
        <f ca="1">COUNTIFS(DataExtract[Technician],DataExtract[[#This Row],[Technician]], DataExtract[Random], "&lt;="&amp;DataExtract[[#This Row],[Random]])</f>
        <v>68</v>
      </c>
    </row>
    <row r="1094" spans="1:15" ht="26.45">
      <c r="A1094" s="51" t="s">
        <v>6743</v>
      </c>
      <c r="B1094" s="52" t="s">
        <v>6744</v>
      </c>
      <c r="C1094" s="53" t="s">
        <v>6745</v>
      </c>
      <c r="D1094" s="54" t="s">
        <v>47</v>
      </c>
      <c r="E1094" s="55" t="s">
        <v>1291</v>
      </c>
      <c r="F1094" s="56" t="s">
        <v>5125</v>
      </c>
      <c r="G1094" s="56" t="s">
        <v>6746</v>
      </c>
      <c r="H1094" s="56" t="s">
        <v>52</v>
      </c>
      <c r="I1094" s="56" t="s">
        <v>6747</v>
      </c>
      <c r="J1094" s="57" t="s">
        <v>52</v>
      </c>
      <c r="K1094" s="58" t="s">
        <v>6748</v>
      </c>
      <c r="L1094" s="3" t="str">
        <f>VLOOKUP(DataExtract[[#This Row],[Technician]],'Technician List'!$A:$B,2,FALSE)</f>
        <v>C M, Saravanan</v>
      </c>
      <c r="M1094" s="59">
        <f>DATEVALUE(TEXT(DataExtract[[#This Row],[Completed Time]], "MM/DD/YYYY"))</f>
        <v>45695</v>
      </c>
      <c r="N1094" s="60">
        <f t="shared" ca="1" si="18"/>
        <v>8.5220943359618273E-2</v>
      </c>
      <c r="O1094" s="60">
        <f ca="1">COUNTIFS(DataExtract[Technician],DataExtract[[#This Row],[Technician]], DataExtract[Random], "&lt;="&amp;DataExtract[[#This Row],[Random]])</f>
        <v>9</v>
      </c>
    </row>
    <row r="1095" spans="1:15" ht="26.45">
      <c r="A1095" s="51" t="s">
        <v>6749</v>
      </c>
      <c r="B1095" s="52" t="s">
        <v>6750</v>
      </c>
      <c r="C1095" s="53" t="s">
        <v>6751</v>
      </c>
      <c r="D1095" s="54" t="s">
        <v>47</v>
      </c>
      <c r="E1095" s="55" t="s">
        <v>1291</v>
      </c>
      <c r="F1095" s="56" t="s">
        <v>6752</v>
      </c>
      <c r="G1095" s="56" t="s">
        <v>6753</v>
      </c>
      <c r="H1095" s="56" t="s">
        <v>52</v>
      </c>
      <c r="I1095" s="56" t="s">
        <v>6754</v>
      </c>
      <c r="J1095" s="57" t="s">
        <v>52</v>
      </c>
      <c r="K1095" s="58" t="s">
        <v>6755</v>
      </c>
      <c r="L1095" s="3" t="str">
        <f>VLOOKUP(DataExtract[[#This Row],[Technician]],'Technician List'!$A:$B,2,FALSE)</f>
        <v>C M, Saravanan</v>
      </c>
      <c r="M1095" s="59">
        <f>DATEVALUE(TEXT(DataExtract[[#This Row],[Completed Time]], "MM/DD/YYYY"))</f>
        <v>45698</v>
      </c>
      <c r="N1095" s="60">
        <f t="shared" ca="1" si="18"/>
        <v>0.30692809786285069</v>
      </c>
      <c r="O1095" s="60">
        <f ca="1">COUNTIFS(DataExtract[Technician],DataExtract[[#This Row],[Technician]], DataExtract[Random], "&lt;="&amp;DataExtract[[#This Row],[Random]])</f>
        <v>37</v>
      </c>
    </row>
    <row r="1096" spans="1:15" ht="26.45">
      <c r="A1096" s="51" t="s">
        <v>4155</v>
      </c>
      <c r="B1096" s="52" t="s">
        <v>6756</v>
      </c>
      <c r="C1096" s="53" t="s">
        <v>6757</v>
      </c>
      <c r="D1096" s="54" t="s">
        <v>47</v>
      </c>
      <c r="E1096" s="55" t="s">
        <v>347</v>
      </c>
      <c r="F1096" s="56" t="s">
        <v>6758</v>
      </c>
      <c r="G1096" s="56" t="s">
        <v>6759</v>
      </c>
      <c r="H1096" s="56" t="s">
        <v>52</v>
      </c>
      <c r="I1096" s="56" t="s">
        <v>6760</v>
      </c>
      <c r="J1096" s="57" t="s">
        <v>52</v>
      </c>
      <c r="K1096" s="58" t="s">
        <v>6761</v>
      </c>
      <c r="L1096" s="3" t="str">
        <f>VLOOKUP(DataExtract[[#This Row],[Technician]],'Technician List'!$A:$B,2,FALSE)</f>
        <v>C M, Saravanan</v>
      </c>
      <c r="M1096" s="59">
        <f>DATEVALUE(TEXT(DataExtract[[#This Row],[Completed Time]], "MM/DD/YYYY"))</f>
        <v>45713</v>
      </c>
      <c r="N1096" s="60">
        <f t="shared" ca="1" si="18"/>
        <v>0.10163277917995439</v>
      </c>
      <c r="O1096" s="60">
        <f ca="1">COUNTIFS(DataExtract[Technician],DataExtract[[#This Row],[Technician]], DataExtract[Random], "&lt;="&amp;DataExtract[[#This Row],[Random]])</f>
        <v>7</v>
      </c>
    </row>
    <row r="1097" spans="1:15" ht="26.45">
      <c r="A1097" s="51" t="s">
        <v>6762</v>
      </c>
      <c r="B1097" s="52" t="s">
        <v>6763</v>
      </c>
      <c r="C1097" s="53" t="s">
        <v>6764</v>
      </c>
      <c r="D1097" s="54" t="s">
        <v>47</v>
      </c>
      <c r="E1097" s="55" t="s">
        <v>1291</v>
      </c>
      <c r="F1097" s="56" t="s">
        <v>6603</v>
      </c>
      <c r="G1097" s="56" t="s">
        <v>6765</v>
      </c>
      <c r="H1097" s="56" t="s">
        <v>41</v>
      </c>
      <c r="I1097" s="56" t="s">
        <v>6766</v>
      </c>
      <c r="J1097" s="57" t="s">
        <v>41</v>
      </c>
      <c r="K1097" s="58" t="s">
        <v>6767</v>
      </c>
      <c r="L1097" s="3" t="str">
        <f>VLOOKUP(DataExtract[[#This Row],[Technician]],'Technician List'!$A:$B,2,FALSE)</f>
        <v>C M, Saravanan</v>
      </c>
      <c r="M1097" s="59">
        <f>DATEVALUE(TEXT(DataExtract[[#This Row],[Completed Time]], "MM/DD/YYYY"))</f>
        <v>45708</v>
      </c>
      <c r="N1097" s="60">
        <f t="shared" ca="1" si="18"/>
        <v>0.41463676844337249</v>
      </c>
      <c r="O1097" s="60">
        <f ca="1">COUNTIFS(DataExtract[Technician],DataExtract[[#This Row],[Technician]], DataExtract[Random], "&lt;="&amp;DataExtract[[#This Row],[Random]])</f>
        <v>54</v>
      </c>
    </row>
    <row r="1098" spans="1:15" ht="26.45">
      <c r="A1098" s="51" t="s">
        <v>6768</v>
      </c>
      <c r="B1098" s="52" t="s">
        <v>6769</v>
      </c>
      <c r="C1098" s="53" t="s">
        <v>6770</v>
      </c>
      <c r="D1098" s="54" t="s">
        <v>47</v>
      </c>
      <c r="E1098" s="55" t="s">
        <v>1002</v>
      </c>
      <c r="F1098" s="56" t="s">
        <v>6658</v>
      </c>
      <c r="G1098" s="56" t="s">
        <v>6771</v>
      </c>
      <c r="H1098" s="56" t="s">
        <v>52</v>
      </c>
      <c r="I1098" s="56" t="s">
        <v>6772</v>
      </c>
      <c r="J1098" s="57" t="s">
        <v>52</v>
      </c>
      <c r="K1098" s="58" t="s">
        <v>6773</v>
      </c>
      <c r="L1098" s="3" t="str">
        <f>VLOOKUP(DataExtract[[#This Row],[Technician]],'Technician List'!$A:$B,2,FALSE)</f>
        <v>Sinha, Mahesh</v>
      </c>
      <c r="M1098" s="59">
        <f>DATEVALUE(TEXT(DataExtract[[#This Row],[Completed Time]], "MM/DD/YYYY"))</f>
        <v>45698</v>
      </c>
      <c r="N1098" s="60">
        <f t="shared" ca="1" si="18"/>
        <v>0.8943950666404239</v>
      </c>
      <c r="O1098" s="60">
        <f ca="1">COUNTIFS(DataExtract[Technician],DataExtract[[#This Row],[Technician]], DataExtract[Random], "&lt;="&amp;DataExtract[[#This Row],[Random]])</f>
        <v>150</v>
      </c>
    </row>
    <row r="1099" spans="1:15" ht="26.45">
      <c r="A1099" s="51" t="s">
        <v>6774</v>
      </c>
      <c r="B1099" s="52" t="s">
        <v>6775</v>
      </c>
      <c r="C1099" s="53" t="s">
        <v>5752</v>
      </c>
      <c r="D1099" s="54" t="s">
        <v>47</v>
      </c>
      <c r="E1099" s="55" t="s">
        <v>700</v>
      </c>
      <c r="F1099" s="56" t="s">
        <v>6776</v>
      </c>
      <c r="G1099" s="56" t="s">
        <v>6777</v>
      </c>
      <c r="H1099" s="56" t="s">
        <v>52</v>
      </c>
      <c r="I1099" s="56" t="s">
        <v>6778</v>
      </c>
      <c r="J1099" s="57" t="s">
        <v>52</v>
      </c>
      <c r="K1099" s="58" t="s">
        <v>1941</v>
      </c>
      <c r="L1099" s="3" t="str">
        <f>VLOOKUP(DataExtract[[#This Row],[Technician]],'Technician List'!$A:$B,2,FALSE)</f>
        <v>C M, Saravanan</v>
      </c>
      <c r="M1099" s="59">
        <f>DATEVALUE(TEXT(DataExtract[[#This Row],[Completed Time]], "MM/DD/YYYY"))</f>
        <v>45695</v>
      </c>
      <c r="N1099" s="60">
        <f t="shared" ca="1" si="18"/>
        <v>8.5299262454426317E-2</v>
      </c>
      <c r="O1099" s="60">
        <f ca="1">COUNTIFS(DataExtract[Technician],DataExtract[[#This Row],[Technician]], DataExtract[Random], "&lt;="&amp;DataExtract[[#This Row],[Random]])</f>
        <v>13</v>
      </c>
    </row>
    <row r="1100" spans="1:15" ht="26.45">
      <c r="A1100" s="51" t="s">
        <v>6779</v>
      </c>
      <c r="B1100" s="52" t="s">
        <v>6780</v>
      </c>
      <c r="C1100" s="53" t="s">
        <v>3158</v>
      </c>
      <c r="D1100" s="54" t="s">
        <v>47</v>
      </c>
      <c r="E1100" s="55" t="s">
        <v>2215</v>
      </c>
      <c r="F1100" s="56" t="s">
        <v>6781</v>
      </c>
      <c r="G1100" s="56" t="s">
        <v>6782</v>
      </c>
      <c r="H1100" s="56" t="s">
        <v>52</v>
      </c>
      <c r="I1100" s="56" t="s">
        <v>6783</v>
      </c>
      <c r="J1100" s="57" t="s">
        <v>52</v>
      </c>
      <c r="K1100" s="58" t="s">
        <v>6784</v>
      </c>
      <c r="L1100" s="3" t="str">
        <f>VLOOKUP(DataExtract[[#This Row],[Technician]],'Technician List'!$A:$B,2,FALSE)</f>
        <v>C M, Saravanan</v>
      </c>
      <c r="M1100" s="59">
        <f>DATEVALUE(TEXT(DataExtract[[#This Row],[Completed Time]], "MM/DD/YYYY"))</f>
        <v>45695</v>
      </c>
      <c r="N1100" s="60">
        <f t="shared" ca="1" si="18"/>
        <v>0.59373270751298379</v>
      </c>
      <c r="O1100" s="60">
        <f ca="1">COUNTIFS(DataExtract[Technician],DataExtract[[#This Row],[Technician]], DataExtract[Random], "&lt;="&amp;DataExtract[[#This Row],[Random]])</f>
        <v>65</v>
      </c>
    </row>
    <row r="1101" spans="1:15" ht="26.45">
      <c r="A1101" s="51" t="s">
        <v>6785</v>
      </c>
      <c r="B1101" s="52" t="s">
        <v>6786</v>
      </c>
      <c r="C1101" s="53" t="s">
        <v>6787</v>
      </c>
      <c r="D1101" s="54" t="s">
        <v>47</v>
      </c>
      <c r="E1101" s="55" t="s">
        <v>3584</v>
      </c>
      <c r="F1101" s="56" t="s">
        <v>6788</v>
      </c>
      <c r="G1101" s="56" t="s">
        <v>6789</v>
      </c>
      <c r="H1101" s="56" t="s">
        <v>52</v>
      </c>
      <c r="I1101" s="56" t="s">
        <v>6790</v>
      </c>
      <c r="J1101" s="57" t="s">
        <v>52</v>
      </c>
      <c r="K1101" s="58" t="s">
        <v>6791</v>
      </c>
      <c r="L1101" s="3" t="str">
        <f>VLOOKUP(DataExtract[[#This Row],[Technician]],'Technician List'!$A:$B,2,FALSE)</f>
        <v>C M, Saravanan</v>
      </c>
      <c r="M1101" s="59">
        <f>DATEVALUE(TEXT(DataExtract[[#This Row],[Completed Time]], "MM/DD/YYYY"))</f>
        <v>45695</v>
      </c>
      <c r="N1101" s="60">
        <f t="shared" ca="1" si="18"/>
        <v>0.13196619271019905</v>
      </c>
      <c r="O1101" s="60">
        <f ca="1">COUNTIFS(DataExtract[Technician],DataExtract[[#This Row],[Technician]], DataExtract[Random], "&lt;="&amp;DataExtract[[#This Row],[Random]])</f>
        <v>7</v>
      </c>
    </row>
    <row r="1102" spans="1:15" ht="26.45">
      <c r="A1102" s="51" t="s">
        <v>6792</v>
      </c>
      <c r="B1102" s="52" t="s">
        <v>6793</v>
      </c>
      <c r="C1102" s="53" t="s">
        <v>6787</v>
      </c>
      <c r="D1102" s="54" t="s">
        <v>47</v>
      </c>
      <c r="E1102" s="55" t="s">
        <v>391</v>
      </c>
      <c r="F1102" s="56" t="s">
        <v>6516</v>
      </c>
      <c r="G1102" s="56" t="s">
        <v>6794</v>
      </c>
      <c r="H1102" s="56" t="s">
        <v>52</v>
      </c>
      <c r="I1102" s="56" t="s">
        <v>6795</v>
      </c>
      <c r="J1102" s="57" t="s">
        <v>52</v>
      </c>
      <c r="K1102" s="58" t="s">
        <v>6796</v>
      </c>
      <c r="L1102" s="3" t="str">
        <f>VLOOKUP(DataExtract[[#This Row],[Technician]],'Technician List'!$A:$B,2,FALSE)</f>
        <v>Sanjuan, Sonja</v>
      </c>
      <c r="M1102" s="59">
        <f>DATEVALUE(TEXT(DataExtract[[#This Row],[Completed Time]], "MM/DD/YYYY"))</f>
        <v>45696</v>
      </c>
      <c r="N1102" s="60">
        <f t="shared" ca="1" si="18"/>
        <v>1.1018732287608968E-2</v>
      </c>
      <c r="O1102" s="60">
        <f ca="1">COUNTIFS(DataExtract[Technician],DataExtract[[#This Row],[Technician]], DataExtract[Random], "&lt;="&amp;DataExtract[[#This Row],[Random]])</f>
        <v>3</v>
      </c>
    </row>
    <row r="1103" spans="1:15" ht="26.45">
      <c r="A1103" s="51" t="s">
        <v>6797</v>
      </c>
      <c r="B1103" s="52" t="s">
        <v>6798</v>
      </c>
      <c r="C1103" s="53" t="s">
        <v>6787</v>
      </c>
      <c r="D1103" s="54" t="s">
        <v>47</v>
      </c>
      <c r="E1103" s="55" t="s">
        <v>2178</v>
      </c>
      <c r="F1103" s="56" t="s">
        <v>6799</v>
      </c>
      <c r="G1103" s="56" t="s">
        <v>6800</v>
      </c>
      <c r="H1103" s="56" t="s">
        <v>52</v>
      </c>
      <c r="I1103" s="56" t="s">
        <v>6801</v>
      </c>
      <c r="J1103" s="57" t="s">
        <v>52</v>
      </c>
      <c r="K1103" s="58" t="s">
        <v>6802</v>
      </c>
      <c r="L1103" s="3" t="str">
        <f>VLOOKUP(DataExtract[[#This Row],[Technician]],'Technician List'!$A:$B,2,FALSE)</f>
        <v>C M, Saravanan</v>
      </c>
      <c r="M1103" s="59">
        <f>DATEVALUE(TEXT(DataExtract[[#This Row],[Completed Time]], "MM/DD/YYYY"))</f>
        <v>45699</v>
      </c>
      <c r="N1103" s="60">
        <f t="shared" ca="1" si="18"/>
        <v>0.68043517174370849</v>
      </c>
      <c r="O1103" s="60">
        <f ca="1">COUNTIFS(DataExtract[Technician],DataExtract[[#This Row],[Technician]], DataExtract[Random], "&lt;="&amp;DataExtract[[#This Row],[Random]])</f>
        <v>64</v>
      </c>
    </row>
    <row r="1104" spans="1:15" ht="26.45">
      <c r="A1104" s="51" t="s">
        <v>6803</v>
      </c>
      <c r="B1104" s="52" t="s">
        <v>6804</v>
      </c>
      <c r="C1104" s="53" t="s">
        <v>1132</v>
      </c>
      <c r="D1104" s="54" t="s">
        <v>321</v>
      </c>
      <c r="E1104" s="55" t="s">
        <v>5174</v>
      </c>
      <c r="F1104" s="56" t="s">
        <v>6805</v>
      </c>
      <c r="G1104" s="56" t="s">
        <v>6806</v>
      </c>
      <c r="H1104" s="56" t="s">
        <v>52</v>
      </c>
      <c r="I1104" s="56" t="s">
        <v>6807</v>
      </c>
      <c r="J1104" s="57" t="s">
        <v>52</v>
      </c>
      <c r="K1104" s="58" t="s">
        <v>6808</v>
      </c>
      <c r="L1104" s="3" t="str">
        <f>VLOOKUP(DataExtract[[#This Row],[Technician]],'Technician List'!$A:$B,2,FALSE)</f>
        <v>Paul, Kimberly</v>
      </c>
      <c r="M1104" s="59">
        <f>DATEVALUE(TEXT(DataExtract[[#This Row],[Completed Time]], "MM/DD/YYYY"))</f>
        <v>45698</v>
      </c>
      <c r="N1104" s="60">
        <f t="shared" ca="1" si="18"/>
        <v>0.87644505943533624</v>
      </c>
      <c r="O1104" s="60">
        <f ca="1">COUNTIFS(DataExtract[Technician],DataExtract[[#This Row],[Technician]], DataExtract[Random], "&lt;="&amp;DataExtract[[#This Row],[Random]])</f>
        <v>1</v>
      </c>
    </row>
    <row r="1105" spans="1:15" ht="26.45">
      <c r="A1105" s="51" t="s">
        <v>6809</v>
      </c>
      <c r="B1105" s="52" t="s">
        <v>6810</v>
      </c>
      <c r="C1105" s="53" t="s">
        <v>6811</v>
      </c>
      <c r="D1105" s="54" t="s">
        <v>47</v>
      </c>
      <c r="E1105" s="55" t="s">
        <v>2013</v>
      </c>
      <c r="F1105" s="56" t="s">
        <v>6812</v>
      </c>
      <c r="G1105" s="56" t="s">
        <v>6813</v>
      </c>
      <c r="H1105" s="56" t="s">
        <v>52</v>
      </c>
      <c r="I1105" s="56" t="s">
        <v>6814</v>
      </c>
      <c r="J1105" s="57" t="s">
        <v>52</v>
      </c>
      <c r="K1105" s="58" t="s">
        <v>6815</v>
      </c>
      <c r="L1105" s="3" t="str">
        <f>VLOOKUP(DataExtract[[#This Row],[Technician]],'Technician List'!$A:$B,2,FALSE)</f>
        <v>Sinha, Mahesh</v>
      </c>
      <c r="M1105" s="59">
        <f>DATEVALUE(TEXT(DataExtract[[#This Row],[Completed Time]], "MM/DD/YYYY"))</f>
        <v>45695</v>
      </c>
      <c r="N1105" s="60">
        <f t="shared" ca="1" si="18"/>
        <v>0.80784813384143395</v>
      </c>
      <c r="O1105" s="60">
        <f ca="1">COUNTIFS(DataExtract[Technician],DataExtract[[#This Row],[Technician]], DataExtract[Random], "&lt;="&amp;DataExtract[[#This Row],[Random]])</f>
        <v>112</v>
      </c>
    </row>
    <row r="1106" spans="1:15" ht="26.45">
      <c r="A1106" s="51" t="s">
        <v>6816</v>
      </c>
      <c r="B1106" s="52" t="s">
        <v>6817</v>
      </c>
      <c r="C1106" s="53" t="s">
        <v>816</v>
      </c>
      <c r="D1106" s="54" t="s">
        <v>57</v>
      </c>
      <c r="E1106" s="55" t="s">
        <v>117</v>
      </c>
      <c r="F1106" s="56" t="s">
        <v>6818</v>
      </c>
      <c r="G1106" s="56" t="s">
        <v>6819</v>
      </c>
      <c r="H1106" s="56" t="s">
        <v>52</v>
      </c>
      <c r="I1106" s="56" t="s">
        <v>6820</v>
      </c>
      <c r="J1106" s="57" t="s">
        <v>52</v>
      </c>
      <c r="K1106" s="58" t="s">
        <v>6818</v>
      </c>
      <c r="L1106" s="3" t="str">
        <f>VLOOKUP(DataExtract[[#This Row],[Technician]],'Technician List'!$A:$B,2,FALSE)</f>
        <v>Smith, Sean</v>
      </c>
      <c r="M1106" s="59">
        <f>DATEVALUE(TEXT(DataExtract[[#This Row],[Completed Time]], "MM/DD/YYYY"))</f>
        <v>45695</v>
      </c>
      <c r="N1106" s="60">
        <f t="shared" ca="1" si="18"/>
        <v>0.98333528422024796</v>
      </c>
      <c r="O1106" s="60">
        <f ca="1">COUNTIFS(DataExtract[Technician],DataExtract[[#This Row],[Technician]], DataExtract[Random], "&lt;="&amp;DataExtract[[#This Row],[Random]])</f>
        <v>60</v>
      </c>
    </row>
    <row r="1107" spans="1:15" ht="26.45">
      <c r="A1107" s="51" t="s">
        <v>6821</v>
      </c>
      <c r="B1107" s="52" t="s">
        <v>6822</v>
      </c>
      <c r="C1107" s="53" t="s">
        <v>6823</v>
      </c>
      <c r="D1107" s="54" t="s">
        <v>47</v>
      </c>
      <c r="E1107" s="55" t="s">
        <v>700</v>
      </c>
      <c r="F1107" s="56" t="s">
        <v>6824</v>
      </c>
      <c r="G1107" s="56" t="s">
        <v>6825</v>
      </c>
      <c r="H1107" s="56" t="s">
        <v>52</v>
      </c>
      <c r="I1107" s="56" t="s">
        <v>6826</v>
      </c>
      <c r="J1107" s="57" t="s">
        <v>52</v>
      </c>
      <c r="K1107" s="58" t="s">
        <v>6827</v>
      </c>
      <c r="L1107" s="3" t="str">
        <f>VLOOKUP(DataExtract[[#This Row],[Technician]],'Technician List'!$A:$B,2,FALSE)</f>
        <v>C M, Saravanan</v>
      </c>
      <c r="M1107" s="59">
        <f>DATEVALUE(TEXT(DataExtract[[#This Row],[Completed Time]], "MM/DD/YYYY"))</f>
        <v>45695</v>
      </c>
      <c r="N1107" s="60">
        <f t="shared" ca="1" si="18"/>
        <v>0.55062057241504236</v>
      </c>
      <c r="O1107" s="60">
        <f ca="1">COUNTIFS(DataExtract[Technician],DataExtract[[#This Row],[Technician]], DataExtract[Random], "&lt;="&amp;DataExtract[[#This Row],[Random]])</f>
        <v>62</v>
      </c>
    </row>
    <row r="1108" spans="1:15" ht="39.6">
      <c r="A1108" s="51" t="s">
        <v>6828</v>
      </c>
      <c r="B1108" s="52" t="s">
        <v>6829</v>
      </c>
      <c r="C1108" s="53" t="s">
        <v>6830</v>
      </c>
      <c r="D1108" s="54" t="s">
        <v>47</v>
      </c>
      <c r="E1108" s="55" t="s">
        <v>775</v>
      </c>
      <c r="F1108" s="56" t="s">
        <v>6245</v>
      </c>
      <c r="G1108" s="56" t="s">
        <v>6831</v>
      </c>
      <c r="H1108" s="56" t="s">
        <v>52</v>
      </c>
      <c r="I1108" s="56" t="s">
        <v>6832</v>
      </c>
      <c r="J1108" s="57" t="s">
        <v>52</v>
      </c>
      <c r="K1108" s="58" t="s">
        <v>6833</v>
      </c>
      <c r="L1108" s="3" t="str">
        <f>VLOOKUP(DataExtract[[#This Row],[Technician]],'Technician List'!$A:$B,2,FALSE)</f>
        <v>Sinha, Mahesh</v>
      </c>
      <c r="M1108" s="59">
        <f>DATEVALUE(TEXT(DataExtract[[#This Row],[Completed Time]], "MM/DD/YYYY"))</f>
        <v>45696</v>
      </c>
      <c r="N1108" s="60">
        <f t="shared" ca="1" si="18"/>
        <v>0.38158329374345257</v>
      </c>
      <c r="O1108" s="60">
        <f ca="1">COUNTIFS(DataExtract[Technician],DataExtract[[#This Row],[Technician]], DataExtract[Random], "&lt;="&amp;DataExtract[[#This Row],[Random]])</f>
        <v>33</v>
      </c>
    </row>
    <row r="1109" spans="1:15" ht="26.45">
      <c r="A1109" s="51" t="s">
        <v>6834</v>
      </c>
      <c r="B1109" s="52" t="s">
        <v>6835</v>
      </c>
      <c r="C1109" s="53" t="s">
        <v>3767</v>
      </c>
      <c r="D1109" s="54" t="s">
        <v>57</v>
      </c>
      <c r="E1109" s="55" t="s">
        <v>117</v>
      </c>
      <c r="F1109" s="56" t="s">
        <v>6836</v>
      </c>
      <c r="G1109" s="56" t="s">
        <v>6837</v>
      </c>
      <c r="H1109" s="56" t="s">
        <v>52</v>
      </c>
      <c r="I1109" s="56" t="s">
        <v>6838</v>
      </c>
      <c r="J1109" s="57" t="s">
        <v>52</v>
      </c>
      <c r="K1109" s="58" t="s">
        <v>6836</v>
      </c>
      <c r="L1109" s="3" t="str">
        <f>VLOOKUP(DataExtract[[#This Row],[Technician]],'Technician List'!$A:$B,2,FALSE)</f>
        <v>Smith, Sean</v>
      </c>
      <c r="M1109" s="59">
        <f>DATEVALUE(TEXT(DataExtract[[#This Row],[Completed Time]], "MM/DD/YYYY"))</f>
        <v>45695</v>
      </c>
      <c r="N1109" s="60">
        <f t="shared" ca="1" si="18"/>
        <v>9.5219358582539271E-2</v>
      </c>
      <c r="O1109" s="60">
        <f ca="1">COUNTIFS(DataExtract[Technician],DataExtract[[#This Row],[Technician]], DataExtract[Random], "&lt;="&amp;DataExtract[[#This Row],[Random]])</f>
        <v>6</v>
      </c>
    </row>
    <row r="1110" spans="1:15" ht="26.45">
      <c r="A1110" s="51" t="s">
        <v>6839</v>
      </c>
      <c r="B1110" s="52" t="s">
        <v>6840</v>
      </c>
      <c r="C1110" s="53" t="s">
        <v>6841</v>
      </c>
      <c r="D1110" s="54" t="s">
        <v>47</v>
      </c>
      <c r="E1110" s="55" t="s">
        <v>3584</v>
      </c>
      <c r="F1110" s="56" t="s">
        <v>6842</v>
      </c>
      <c r="G1110" s="56" t="s">
        <v>6843</v>
      </c>
      <c r="H1110" s="56" t="s">
        <v>52</v>
      </c>
      <c r="I1110" s="56" t="s">
        <v>6844</v>
      </c>
      <c r="J1110" s="57" t="s">
        <v>52</v>
      </c>
      <c r="K1110" s="58" t="s">
        <v>6845</v>
      </c>
      <c r="L1110" s="3" t="str">
        <f>VLOOKUP(DataExtract[[#This Row],[Technician]],'Technician List'!$A:$B,2,FALSE)</f>
        <v>C M, Saravanan</v>
      </c>
      <c r="M1110" s="59">
        <f>DATEVALUE(TEXT(DataExtract[[#This Row],[Completed Time]], "MM/DD/YYYY"))</f>
        <v>45696</v>
      </c>
      <c r="N1110" s="60">
        <f t="shared" ca="1" si="18"/>
        <v>0.98675227392148457</v>
      </c>
      <c r="O1110" s="60">
        <f ca="1">COUNTIFS(DataExtract[Technician],DataExtract[[#This Row],[Technician]], DataExtract[Random], "&lt;="&amp;DataExtract[[#This Row],[Random]])</f>
        <v>69</v>
      </c>
    </row>
    <row r="1111" spans="1:15" ht="26.45">
      <c r="A1111" s="51" t="s">
        <v>6846</v>
      </c>
      <c r="B1111" s="52" t="s">
        <v>6847</v>
      </c>
      <c r="C1111" s="53" t="s">
        <v>6848</v>
      </c>
      <c r="D1111" s="54" t="s">
        <v>47</v>
      </c>
      <c r="E1111" s="55" t="s">
        <v>2029</v>
      </c>
      <c r="F1111" s="56" t="s">
        <v>6849</v>
      </c>
      <c r="G1111" s="56" t="s">
        <v>6850</v>
      </c>
      <c r="H1111" s="56" t="s">
        <v>52</v>
      </c>
      <c r="I1111" s="56" t="s">
        <v>6851</v>
      </c>
      <c r="J1111" s="57" t="s">
        <v>52</v>
      </c>
      <c r="K1111" s="58" t="s">
        <v>6852</v>
      </c>
      <c r="L1111" s="3" t="str">
        <f>VLOOKUP(DataExtract[[#This Row],[Technician]],'Technician List'!$A:$B,2,FALSE)</f>
        <v>C M, Saravanan</v>
      </c>
      <c r="M1111" s="59">
        <f>DATEVALUE(TEXT(DataExtract[[#This Row],[Completed Time]], "MM/DD/YYYY"))</f>
        <v>45695</v>
      </c>
      <c r="N1111" s="60">
        <f t="shared" ca="1" si="18"/>
        <v>0.74022427866406348</v>
      </c>
      <c r="O1111" s="60">
        <f ca="1">COUNTIFS(DataExtract[Technician],DataExtract[[#This Row],[Technician]], DataExtract[Random], "&lt;="&amp;DataExtract[[#This Row],[Random]])</f>
        <v>61</v>
      </c>
    </row>
    <row r="1112" spans="1:15" ht="26.45">
      <c r="A1112" s="51" t="s">
        <v>6853</v>
      </c>
      <c r="B1112" s="52" t="s">
        <v>6854</v>
      </c>
      <c r="C1112" s="53" t="s">
        <v>6855</v>
      </c>
      <c r="D1112" s="54" t="s">
        <v>47</v>
      </c>
      <c r="E1112" s="55" t="s">
        <v>2336</v>
      </c>
      <c r="F1112" s="56" t="s">
        <v>6856</v>
      </c>
      <c r="G1112" s="56" t="s">
        <v>6857</v>
      </c>
      <c r="H1112" s="56" t="s">
        <v>52</v>
      </c>
      <c r="I1112" s="56" t="s">
        <v>6858</v>
      </c>
      <c r="J1112" s="57" t="s">
        <v>52</v>
      </c>
      <c r="K1112" s="58" t="s">
        <v>6859</v>
      </c>
      <c r="L1112" s="3" t="str">
        <f>VLOOKUP(DataExtract[[#This Row],[Technician]],'Technician List'!$A:$B,2,FALSE)</f>
        <v>C M, Saravanan</v>
      </c>
      <c r="M1112" s="59">
        <f>DATEVALUE(TEXT(DataExtract[[#This Row],[Completed Time]], "MM/DD/YYYY"))</f>
        <v>45695</v>
      </c>
      <c r="N1112" s="60">
        <f t="shared" ca="1" si="18"/>
        <v>0.19519405819851876</v>
      </c>
      <c r="O1112" s="60">
        <f ca="1">COUNTIFS(DataExtract[Technician],DataExtract[[#This Row],[Technician]], DataExtract[Random], "&lt;="&amp;DataExtract[[#This Row],[Random]])</f>
        <v>16</v>
      </c>
    </row>
    <row r="1113" spans="1:15" ht="26.45">
      <c r="A1113" s="51" t="s">
        <v>6860</v>
      </c>
      <c r="B1113" s="52" t="s">
        <v>6861</v>
      </c>
      <c r="C1113" s="53" t="s">
        <v>6855</v>
      </c>
      <c r="D1113" s="54" t="s">
        <v>47</v>
      </c>
      <c r="E1113" s="55" t="s">
        <v>1511</v>
      </c>
      <c r="F1113" s="56" t="s">
        <v>6862</v>
      </c>
      <c r="G1113" s="56" t="s">
        <v>6863</v>
      </c>
      <c r="H1113" s="56" t="s">
        <v>52</v>
      </c>
      <c r="I1113" s="56" t="s">
        <v>6864</v>
      </c>
      <c r="J1113" s="57" t="s">
        <v>52</v>
      </c>
      <c r="K1113" s="58" t="s">
        <v>6865</v>
      </c>
      <c r="L1113" s="3" t="str">
        <f>VLOOKUP(DataExtract[[#This Row],[Technician]],'Technician List'!$A:$B,2,FALSE)</f>
        <v>C M, Saravanan</v>
      </c>
      <c r="M1113" s="59">
        <f>DATEVALUE(TEXT(DataExtract[[#This Row],[Completed Time]], "MM/DD/YYYY"))</f>
        <v>45696</v>
      </c>
      <c r="N1113" s="60">
        <f t="shared" ca="1" si="18"/>
        <v>0.54577587332737421</v>
      </c>
      <c r="O1113" s="60">
        <f ca="1">COUNTIFS(DataExtract[Technician],DataExtract[[#This Row],[Technician]], DataExtract[Random], "&lt;="&amp;DataExtract[[#This Row],[Random]])</f>
        <v>70</v>
      </c>
    </row>
    <row r="1114" spans="1:15" ht="26.45">
      <c r="A1114" s="51" t="s">
        <v>4612</v>
      </c>
      <c r="B1114" s="52" t="s">
        <v>6866</v>
      </c>
      <c r="C1114" s="53" t="s">
        <v>1374</v>
      </c>
      <c r="D1114" s="54" t="s">
        <v>47</v>
      </c>
      <c r="E1114" s="55" t="s">
        <v>2029</v>
      </c>
      <c r="F1114" s="56" t="s">
        <v>4919</v>
      </c>
      <c r="G1114" s="56" t="s">
        <v>6867</v>
      </c>
      <c r="H1114" s="56" t="s">
        <v>52</v>
      </c>
      <c r="I1114" s="56" t="s">
        <v>6868</v>
      </c>
      <c r="J1114" s="57" t="s">
        <v>52</v>
      </c>
      <c r="K1114" s="58" t="s">
        <v>6869</v>
      </c>
      <c r="L1114" s="3" t="str">
        <f>VLOOKUP(DataExtract[[#This Row],[Technician]],'Technician List'!$A:$B,2,FALSE)</f>
        <v>C M, Saravanan</v>
      </c>
      <c r="M1114" s="59">
        <f>DATEVALUE(TEXT(DataExtract[[#This Row],[Completed Time]], "MM/DD/YYYY"))</f>
        <v>45695</v>
      </c>
      <c r="N1114" s="60">
        <f t="shared" ca="1" si="18"/>
        <v>0.46281600456678518</v>
      </c>
      <c r="O1114" s="60">
        <f ca="1">COUNTIFS(DataExtract[Technician],DataExtract[[#This Row],[Technician]], DataExtract[Random], "&lt;="&amp;DataExtract[[#This Row],[Random]])</f>
        <v>35</v>
      </c>
    </row>
    <row r="1115" spans="1:15" ht="26.45">
      <c r="A1115" s="51" t="s">
        <v>6870</v>
      </c>
      <c r="B1115" s="52" t="s">
        <v>6871</v>
      </c>
      <c r="C1115" s="53" t="s">
        <v>4535</v>
      </c>
      <c r="D1115" s="54" t="s">
        <v>47</v>
      </c>
      <c r="E1115" s="55" t="s">
        <v>2029</v>
      </c>
      <c r="F1115" s="56" t="s">
        <v>6872</v>
      </c>
      <c r="G1115" s="56" t="s">
        <v>6873</v>
      </c>
      <c r="H1115" s="56" t="s">
        <v>52</v>
      </c>
      <c r="I1115" s="56" t="s">
        <v>6874</v>
      </c>
      <c r="J1115" s="57" t="s">
        <v>52</v>
      </c>
      <c r="K1115" s="58" t="s">
        <v>6875</v>
      </c>
      <c r="L1115" s="3" t="str">
        <f>VLOOKUP(DataExtract[[#This Row],[Technician]],'Technician List'!$A:$B,2,FALSE)</f>
        <v>C M, Saravanan</v>
      </c>
      <c r="M1115" s="59">
        <f>DATEVALUE(TEXT(DataExtract[[#This Row],[Completed Time]], "MM/DD/YYYY"))</f>
        <v>45695</v>
      </c>
      <c r="N1115" s="60">
        <f t="shared" ca="1" si="18"/>
        <v>0.83621864339702467</v>
      </c>
      <c r="O1115" s="60">
        <f ca="1">COUNTIFS(DataExtract[Technician],DataExtract[[#This Row],[Technician]], DataExtract[Random], "&lt;="&amp;DataExtract[[#This Row],[Random]])</f>
        <v>72</v>
      </c>
    </row>
    <row r="1116" spans="1:15" ht="26.45">
      <c r="A1116" s="51" t="s">
        <v>6876</v>
      </c>
      <c r="B1116" s="52" t="s">
        <v>6877</v>
      </c>
      <c r="C1116" s="53" t="s">
        <v>2424</v>
      </c>
      <c r="D1116" s="54" t="s">
        <v>47</v>
      </c>
      <c r="E1116" s="55" t="s">
        <v>1132</v>
      </c>
      <c r="F1116" s="56" t="s">
        <v>6878</v>
      </c>
      <c r="G1116" s="56" t="s">
        <v>6326</v>
      </c>
      <c r="H1116" s="56" t="s">
        <v>52</v>
      </c>
      <c r="I1116" s="56" t="s">
        <v>6879</v>
      </c>
      <c r="J1116" s="57" t="s">
        <v>52</v>
      </c>
      <c r="K1116" s="58" t="s">
        <v>6052</v>
      </c>
      <c r="L1116" s="3" t="str">
        <f>VLOOKUP(DataExtract[[#This Row],[Technician]],'Technician List'!$A:$B,2,FALSE)</f>
        <v>Smith, Sean</v>
      </c>
      <c r="M1116" s="59">
        <f>DATEVALUE(TEXT(DataExtract[[#This Row],[Completed Time]], "MM/DD/YYYY"))</f>
        <v>45695</v>
      </c>
      <c r="N1116" s="60">
        <f t="shared" ca="1" si="18"/>
        <v>0.68310501086877173</v>
      </c>
      <c r="O1116" s="60">
        <f ca="1">COUNTIFS(DataExtract[Technician],DataExtract[[#This Row],[Technician]], DataExtract[Random], "&lt;="&amp;DataExtract[[#This Row],[Random]])</f>
        <v>24</v>
      </c>
    </row>
    <row r="1117" spans="1:15" ht="26.45">
      <c r="A1117" s="51" t="s">
        <v>6880</v>
      </c>
      <c r="B1117" s="52" t="s">
        <v>6881</v>
      </c>
      <c r="C1117" s="53" t="s">
        <v>6882</v>
      </c>
      <c r="D1117" s="54" t="s">
        <v>57</v>
      </c>
      <c r="E1117" s="55" t="s">
        <v>95</v>
      </c>
      <c r="F1117" s="56" t="s">
        <v>6883</v>
      </c>
      <c r="G1117" s="56" t="s">
        <v>6884</v>
      </c>
      <c r="H1117" s="56" t="s">
        <v>41</v>
      </c>
      <c r="I1117" s="56" t="s">
        <v>6885</v>
      </c>
      <c r="J1117" s="57" t="s">
        <v>52</v>
      </c>
      <c r="K1117" s="58" t="s">
        <v>6886</v>
      </c>
      <c r="L1117" s="3" t="str">
        <f>VLOOKUP(DataExtract[[#This Row],[Technician]],'Technician List'!$A:$B,2,FALSE)</f>
        <v>Sanjuan, Sonja</v>
      </c>
      <c r="M1117" s="59">
        <f>DATEVALUE(TEXT(DataExtract[[#This Row],[Completed Time]], "MM/DD/YYYY"))</f>
        <v>45708</v>
      </c>
      <c r="N1117" s="60">
        <f t="shared" ca="1" si="18"/>
        <v>0.30318476231122871</v>
      </c>
      <c r="O1117" s="60">
        <f ca="1">COUNTIFS(DataExtract[Technician],DataExtract[[#This Row],[Technician]], DataExtract[Random], "&lt;="&amp;DataExtract[[#This Row],[Random]])</f>
        <v>24</v>
      </c>
    </row>
    <row r="1118" spans="1:15" ht="39.6">
      <c r="A1118" s="51" t="s">
        <v>6887</v>
      </c>
      <c r="B1118" s="52" t="s">
        <v>6888</v>
      </c>
      <c r="C1118" s="53" t="s">
        <v>6013</v>
      </c>
      <c r="D1118" s="54" t="s">
        <v>47</v>
      </c>
      <c r="E1118" s="55" t="s">
        <v>1002</v>
      </c>
      <c r="F1118" s="56" t="s">
        <v>6889</v>
      </c>
      <c r="G1118" s="56" t="s">
        <v>6890</v>
      </c>
      <c r="H1118" s="56" t="s">
        <v>52</v>
      </c>
      <c r="I1118" s="56" t="s">
        <v>6891</v>
      </c>
      <c r="J1118" s="57" t="s">
        <v>52</v>
      </c>
      <c r="K1118" s="58" t="s">
        <v>6892</v>
      </c>
      <c r="L1118" s="3" t="str">
        <f>VLOOKUP(DataExtract[[#This Row],[Technician]],'Technician List'!$A:$B,2,FALSE)</f>
        <v>Sinha, Mahesh</v>
      </c>
      <c r="M1118" s="59">
        <f>DATEVALUE(TEXT(DataExtract[[#This Row],[Completed Time]], "MM/DD/YYYY"))</f>
        <v>45695</v>
      </c>
      <c r="N1118" s="60">
        <f t="shared" ca="1" si="18"/>
        <v>0.28180193309975909</v>
      </c>
      <c r="O1118" s="60">
        <f ca="1">COUNTIFS(DataExtract[Technician],DataExtract[[#This Row],[Technician]], DataExtract[Random], "&lt;="&amp;DataExtract[[#This Row],[Random]])</f>
        <v>45</v>
      </c>
    </row>
    <row r="1119" spans="1:15" ht="26.45">
      <c r="A1119" s="51" t="s">
        <v>6893</v>
      </c>
      <c r="B1119" s="52" t="s">
        <v>6894</v>
      </c>
      <c r="C1119" s="53" t="s">
        <v>6895</v>
      </c>
      <c r="D1119" s="54" t="s">
        <v>47</v>
      </c>
      <c r="E1119" s="55" t="s">
        <v>577</v>
      </c>
      <c r="F1119" s="56" t="s">
        <v>5361</v>
      </c>
      <c r="G1119" s="56" t="s">
        <v>6896</v>
      </c>
      <c r="H1119" s="56" t="s">
        <v>52</v>
      </c>
      <c r="I1119" s="56" t="s">
        <v>6897</v>
      </c>
      <c r="J1119" s="57" t="s">
        <v>52</v>
      </c>
      <c r="K1119" s="58" t="s">
        <v>6898</v>
      </c>
      <c r="L1119" s="3" t="str">
        <f>VLOOKUP(DataExtract[[#This Row],[Technician]],'Technician List'!$A:$B,2,FALSE)</f>
        <v>C M, Saravanan</v>
      </c>
      <c r="M1119" s="59">
        <f>DATEVALUE(TEXT(DataExtract[[#This Row],[Completed Time]], "MM/DD/YYYY"))</f>
        <v>45695</v>
      </c>
      <c r="N1119" s="60">
        <f t="shared" ca="1" si="18"/>
        <v>0.46125962120949282</v>
      </c>
      <c r="O1119" s="60">
        <f ca="1">COUNTIFS(DataExtract[Technician],DataExtract[[#This Row],[Technician]], DataExtract[Random], "&lt;="&amp;DataExtract[[#This Row],[Random]])</f>
        <v>30</v>
      </c>
    </row>
    <row r="1120" spans="1:15" ht="26.45">
      <c r="A1120" s="51" t="s">
        <v>6899</v>
      </c>
      <c r="B1120" s="52" t="s">
        <v>6900</v>
      </c>
      <c r="C1120" s="53" t="s">
        <v>6901</v>
      </c>
      <c r="D1120" s="54" t="s">
        <v>47</v>
      </c>
      <c r="E1120" s="55" t="s">
        <v>2099</v>
      </c>
      <c r="F1120" s="56" t="s">
        <v>6902</v>
      </c>
      <c r="G1120" s="56" t="s">
        <v>6903</v>
      </c>
      <c r="H1120" s="56" t="s">
        <v>52</v>
      </c>
      <c r="I1120" s="56" t="s">
        <v>6904</v>
      </c>
      <c r="J1120" s="57" t="s">
        <v>52</v>
      </c>
      <c r="K1120" s="58" t="s">
        <v>6905</v>
      </c>
      <c r="L1120" s="3" t="str">
        <f>VLOOKUP(DataExtract[[#This Row],[Technician]],'Technician List'!$A:$B,2,FALSE)</f>
        <v>C M, Saravanan</v>
      </c>
      <c r="M1120" s="59">
        <f>DATEVALUE(TEXT(DataExtract[[#This Row],[Completed Time]], "MM/DD/YYYY"))</f>
        <v>45695</v>
      </c>
      <c r="N1120" s="60">
        <f t="shared" ca="1" si="18"/>
        <v>0.85734577780962484</v>
      </c>
      <c r="O1120" s="60">
        <f ca="1">COUNTIFS(DataExtract[Technician],DataExtract[[#This Row],[Technician]], DataExtract[Random], "&lt;="&amp;DataExtract[[#This Row],[Random]])</f>
        <v>54</v>
      </c>
    </row>
    <row r="1121" spans="1:15" ht="26.45">
      <c r="A1121" s="51" t="s">
        <v>6906</v>
      </c>
      <c r="B1121" s="52" t="s">
        <v>6907</v>
      </c>
      <c r="C1121" s="53" t="s">
        <v>4334</v>
      </c>
      <c r="D1121" s="54" t="s">
        <v>47</v>
      </c>
      <c r="E1121" s="55" t="s">
        <v>406</v>
      </c>
      <c r="F1121" s="56" t="s">
        <v>6908</v>
      </c>
      <c r="G1121" s="56" t="s">
        <v>6909</v>
      </c>
      <c r="H1121" s="56" t="s">
        <v>52</v>
      </c>
      <c r="I1121" s="56" t="s">
        <v>6910</v>
      </c>
      <c r="J1121" s="57" t="s">
        <v>52</v>
      </c>
      <c r="K1121" s="58" t="s">
        <v>6908</v>
      </c>
      <c r="L1121" s="3" t="str">
        <f>VLOOKUP(DataExtract[[#This Row],[Technician]],'Technician List'!$A:$B,2,FALSE)</f>
        <v>Baldwin, Sharon</v>
      </c>
      <c r="M1121" s="59">
        <f>DATEVALUE(TEXT(DataExtract[[#This Row],[Completed Time]], "MM/DD/YYYY"))</f>
        <v>45695</v>
      </c>
      <c r="N1121" s="60">
        <f t="shared" ca="1" si="18"/>
        <v>0.76170381737316128</v>
      </c>
      <c r="O1121" s="60">
        <f ca="1">COUNTIFS(DataExtract[Technician],DataExtract[[#This Row],[Technician]], DataExtract[Random], "&lt;="&amp;DataExtract[[#This Row],[Random]])</f>
        <v>83</v>
      </c>
    </row>
    <row r="1122" spans="1:15" ht="26.45">
      <c r="A1122" s="51" t="s">
        <v>6911</v>
      </c>
      <c r="B1122" s="52" t="s">
        <v>6912</v>
      </c>
      <c r="C1122" s="53" t="s">
        <v>6913</v>
      </c>
      <c r="D1122" s="54" t="s">
        <v>47</v>
      </c>
      <c r="E1122" s="55" t="s">
        <v>1291</v>
      </c>
      <c r="F1122" s="56" t="s">
        <v>6914</v>
      </c>
      <c r="G1122" s="56" t="s">
        <v>6915</v>
      </c>
      <c r="H1122" s="56" t="s">
        <v>52</v>
      </c>
      <c r="I1122" s="56" t="s">
        <v>6916</v>
      </c>
      <c r="J1122" s="57" t="s">
        <v>52</v>
      </c>
      <c r="K1122" s="58" t="s">
        <v>6363</v>
      </c>
      <c r="L1122" s="3" t="str">
        <f>VLOOKUP(DataExtract[[#This Row],[Technician]],'Technician List'!$A:$B,2,FALSE)</f>
        <v>C M, Saravanan</v>
      </c>
      <c r="M1122" s="59">
        <f>DATEVALUE(TEXT(DataExtract[[#This Row],[Completed Time]], "MM/DD/YYYY"))</f>
        <v>45695</v>
      </c>
      <c r="N1122" s="60">
        <f t="shared" ca="1" si="18"/>
        <v>0.20995401507199585</v>
      </c>
      <c r="O1122" s="60">
        <f ca="1">COUNTIFS(DataExtract[Technician],DataExtract[[#This Row],[Technician]], DataExtract[Random], "&lt;="&amp;DataExtract[[#This Row],[Random]])</f>
        <v>22</v>
      </c>
    </row>
    <row r="1123" spans="1:15" ht="26.45">
      <c r="A1123" s="51" t="s">
        <v>6917</v>
      </c>
      <c r="B1123" s="52" t="s">
        <v>6918</v>
      </c>
      <c r="C1123" s="53" t="s">
        <v>1028</v>
      </c>
      <c r="D1123" s="54" t="s">
        <v>47</v>
      </c>
      <c r="E1123" s="55" t="s">
        <v>73</v>
      </c>
      <c r="F1123" s="56" t="s">
        <v>6818</v>
      </c>
      <c r="G1123" s="56" t="s">
        <v>6919</v>
      </c>
      <c r="H1123" s="56" t="s">
        <v>52</v>
      </c>
      <c r="I1123" s="56" t="s">
        <v>6920</v>
      </c>
      <c r="J1123" s="57" t="s">
        <v>52</v>
      </c>
      <c r="K1123" s="58" t="s">
        <v>6167</v>
      </c>
      <c r="L1123" s="3" t="str">
        <f>VLOOKUP(DataExtract[[#This Row],[Technician]],'Technician List'!$A:$B,2,FALSE)</f>
        <v>Sanjuan, Sonja</v>
      </c>
      <c r="M1123" s="59">
        <f>DATEVALUE(TEXT(DataExtract[[#This Row],[Completed Time]], "MM/DD/YYYY"))</f>
        <v>45695</v>
      </c>
      <c r="N1123" s="60">
        <f t="shared" ca="1" si="18"/>
        <v>0.80422532605617403</v>
      </c>
      <c r="O1123" s="60">
        <f ca="1">COUNTIFS(DataExtract[Technician],DataExtract[[#This Row],[Technician]], DataExtract[Random], "&lt;="&amp;DataExtract[[#This Row],[Random]])</f>
        <v>41</v>
      </c>
    </row>
    <row r="1124" spans="1:15" ht="26.45">
      <c r="A1124" s="51" t="s">
        <v>6921</v>
      </c>
      <c r="B1124" s="52" t="s">
        <v>6922</v>
      </c>
      <c r="C1124" s="53" t="s">
        <v>6923</v>
      </c>
      <c r="D1124" s="54" t="s">
        <v>57</v>
      </c>
      <c r="E1124" s="55" t="s">
        <v>73</v>
      </c>
      <c r="F1124" s="56" t="s">
        <v>6924</v>
      </c>
      <c r="G1124" s="56" t="s">
        <v>6925</v>
      </c>
      <c r="H1124" s="56" t="s">
        <v>52</v>
      </c>
      <c r="I1124" s="56" t="s">
        <v>6926</v>
      </c>
      <c r="J1124" s="57" t="s">
        <v>52</v>
      </c>
      <c r="K1124" s="58" t="s">
        <v>6927</v>
      </c>
      <c r="L1124" s="3" t="str">
        <f>VLOOKUP(DataExtract[[#This Row],[Technician]],'Technician List'!$A:$B,2,FALSE)</f>
        <v>Sanjuan, Sonja</v>
      </c>
      <c r="M1124" s="59">
        <f>DATEVALUE(TEXT(DataExtract[[#This Row],[Completed Time]], "MM/DD/YYYY"))</f>
        <v>45695</v>
      </c>
      <c r="N1124" s="60">
        <f t="shared" ca="1" si="18"/>
        <v>0.43831922832300696</v>
      </c>
      <c r="O1124" s="60">
        <f ca="1">COUNTIFS(DataExtract[Technician],DataExtract[[#This Row],[Technician]], DataExtract[Random], "&lt;="&amp;DataExtract[[#This Row],[Random]])</f>
        <v>25</v>
      </c>
    </row>
    <row r="1125" spans="1:15" ht="26.45">
      <c r="A1125" s="51" t="s">
        <v>6928</v>
      </c>
      <c r="B1125" s="52" t="s">
        <v>6929</v>
      </c>
      <c r="C1125" s="53" t="s">
        <v>6930</v>
      </c>
      <c r="D1125" s="54" t="s">
        <v>57</v>
      </c>
      <c r="E1125" s="55" t="s">
        <v>391</v>
      </c>
      <c r="F1125" s="56" t="s">
        <v>6597</v>
      </c>
      <c r="G1125" s="56" t="s">
        <v>6931</v>
      </c>
      <c r="H1125" s="56" t="s">
        <v>52</v>
      </c>
      <c r="I1125" s="56" t="s">
        <v>6932</v>
      </c>
      <c r="J1125" s="57" t="s">
        <v>52</v>
      </c>
      <c r="K1125" s="58" t="s">
        <v>6933</v>
      </c>
      <c r="L1125" s="3" t="str">
        <f>VLOOKUP(DataExtract[[#This Row],[Technician]],'Technician List'!$A:$B,2,FALSE)</f>
        <v>Sanjuan, Sonja</v>
      </c>
      <c r="M1125" s="59">
        <f>DATEVALUE(TEXT(DataExtract[[#This Row],[Completed Time]], "MM/DD/YYYY"))</f>
        <v>45715</v>
      </c>
      <c r="N1125" s="60">
        <f t="shared" ca="1" si="18"/>
        <v>0.43478262758417896</v>
      </c>
      <c r="O1125" s="60">
        <f ca="1">COUNTIFS(DataExtract[Technician],DataExtract[[#This Row],[Technician]], DataExtract[Random], "&lt;="&amp;DataExtract[[#This Row],[Random]])</f>
        <v>59</v>
      </c>
    </row>
    <row r="1126" spans="1:15" ht="26.45">
      <c r="A1126" s="51" t="s">
        <v>6934</v>
      </c>
      <c r="B1126" s="52" t="s">
        <v>6935</v>
      </c>
      <c r="C1126" s="53" t="s">
        <v>6936</v>
      </c>
      <c r="D1126" s="54" t="s">
        <v>57</v>
      </c>
      <c r="E1126" s="55" t="s">
        <v>58</v>
      </c>
      <c r="F1126" s="56" t="s">
        <v>6937</v>
      </c>
      <c r="G1126" s="56" t="s">
        <v>6938</v>
      </c>
      <c r="H1126" s="56" t="s">
        <v>52</v>
      </c>
      <c r="I1126" s="56" t="s">
        <v>6939</v>
      </c>
      <c r="J1126" s="57" t="s">
        <v>52</v>
      </c>
      <c r="K1126" s="58" t="s">
        <v>6940</v>
      </c>
      <c r="L1126" s="3" t="str">
        <f>VLOOKUP(DataExtract[[#This Row],[Technician]],'Technician List'!$A:$B,2,FALSE)</f>
        <v>Mandi, Joe</v>
      </c>
      <c r="M1126" s="59">
        <f>DATEVALUE(TEXT(DataExtract[[#This Row],[Completed Time]], "MM/DD/YYYY"))</f>
        <v>45700</v>
      </c>
      <c r="N1126" s="60">
        <f t="shared" ca="1" si="18"/>
        <v>0.88054830918946947</v>
      </c>
      <c r="O1126" s="60">
        <f ca="1">COUNTIFS(DataExtract[Technician],DataExtract[[#This Row],[Technician]], DataExtract[Random], "&lt;="&amp;DataExtract[[#This Row],[Random]])</f>
        <v>28</v>
      </c>
    </row>
    <row r="1127" spans="1:15" ht="26.45">
      <c r="A1127" s="51" t="s">
        <v>6941</v>
      </c>
      <c r="B1127" s="52" t="s">
        <v>6942</v>
      </c>
      <c r="C1127" s="53" t="s">
        <v>6943</v>
      </c>
      <c r="D1127" s="54" t="s">
        <v>57</v>
      </c>
      <c r="E1127" s="55" t="s">
        <v>775</v>
      </c>
      <c r="F1127" s="56" t="s">
        <v>6944</v>
      </c>
      <c r="G1127" s="56" t="s">
        <v>6945</v>
      </c>
      <c r="H1127" s="56" t="s">
        <v>52</v>
      </c>
      <c r="I1127" s="56" t="s">
        <v>6946</v>
      </c>
      <c r="J1127" s="57" t="s">
        <v>52</v>
      </c>
      <c r="K1127" s="58" t="s">
        <v>5758</v>
      </c>
      <c r="L1127" s="3" t="str">
        <f>VLOOKUP(DataExtract[[#This Row],[Technician]],'Technician List'!$A:$B,2,FALSE)</f>
        <v>Sinha, Mahesh</v>
      </c>
      <c r="M1127" s="59">
        <f>DATEVALUE(TEXT(DataExtract[[#This Row],[Completed Time]], "MM/DD/YYYY"))</f>
        <v>45698</v>
      </c>
      <c r="N1127" s="60">
        <f t="shared" ca="1" si="18"/>
        <v>0.27314513979742405</v>
      </c>
      <c r="O1127" s="60">
        <f ca="1">COUNTIFS(DataExtract[Technician],DataExtract[[#This Row],[Technician]], DataExtract[Random], "&lt;="&amp;DataExtract[[#This Row],[Random]])</f>
        <v>23</v>
      </c>
    </row>
    <row r="1128" spans="1:15" ht="26.45">
      <c r="A1128" s="51" t="s">
        <v>6947</v>
      </c>
      <c r="B1128" s="52" t="s">
        <v>6948</v>
      </c>
      <c r="C1128" s="53" t="s">
        <v>4550</v>
      </c>
      <c r="D1128" s="54" t="s">
        <v>47</v>
      </c>
      <c r="E1128" s="55" t="s">
        <v>1291</v>
      </c>
      <c r="F1128" s="56" t="s">
        <v>6949</v>
      </c>
      <c r="G1128" s="56" t="s">
        <v>6950</v>
      </c>
      <c r="H1128" s="56" t="s">
        <v>52</v>
      </c>
      <c r="I1128" s="56" t="s">
        <v>6951</v>
      </c>
      <c r="J1128" s="57" t="s">
        <v>52</v>
      </c>
      <c r="K1128" s="58" t="s">
        <v>6952</v>
      </c>
      <c r="L1128" s="3" t="str">
        <f>VLOOKUP(DataExtract[[#This Row],[Technician]],'Technician List'!$A:$B,2,FALSE)</f>
        <v>C M, Saravanan</v>
      </c>
      <c r="M1128" s="59">
        <f>DATEVALUE(TEXT(DataExtract[[#This Row],[Completed Time]], "MM/DD/YYYY"))</f>
        <v>45695</v>
      </c>
      <c r="N1128" s="60">
        <f t="shared" ca="1" si="18"/>
        <v>0.16264459630549832</v>
      </c>
      <c r="O1128" s="60">
        <f ca="1">COUNTIFS(DataExtract[Technician],DataExtract[[#This Row],[Technician]], DataExtract[Random], "&lt;="&amp;DataExtract[[#This Row],[Random]])</f>
        <v>17</v>
      </c>
    </row>
    <row r="1129" spans="1:15" ht="26.45">
      <c r="A1129" s="51" t="s">
        <v>6953</v>
      </c>
      <c r="B1129" s="52" t="s">
        <v>6954</v>
      </c>
      <c r="C1129" s="53" t="s">
        <v>6955</v>
      </c>
      <c r="D1129" s="54" t="s">
        <v>47</v>
      </c>
      <c r="E1129" s="55" t="s">
        <v>1002</v>
      </c>
      <c r="F1129" s="56" t="s">
        <v>5518</v>
      </c>
      <c r="G1129" s="56" t="s">
        <v>5923</v>
      </c>
      <c r="H1129" s="56" t="s">
        <v>52</v>
      </c>
      <c r="I1129" s="56" t="s">
        <v>6956</v>
      </c>
      <c r="J1129" s="57" t="s">
        <v>52</v>
      </c>
      <c r="K1129" s="58" t="s">
        <v>6957</v>
      </c>
      <c r="L1129" s="3" t="str">
        <f>VLOOKUP(DataExtract[[#This Row],[Technician]],'Technician List'!$A:$B,2,FALSE)</f>
        <v>Sinha, Mahesh</v>
      </c>
      <c r="M1129" s="59">
        <f>DATEVALUE(TEXT(DataExtract[[#This Row],[Completed Time]], "MM/DD/YYYY"))</f>
        <v>45698</v>
      </c>
      <c r="N1129" s="60">
        <f t="shared" ca="1" si="18"/>
        <v>0.7953916006849725</v>
      </c>
      <c r="O1129" s="60">
        <f ca="1">COUNTIFS(DataExtract[Technician],DataExtract[[#This Row],[Technician]], DataExtract[Random], "&lt;="&amp;DataExtract[[#This Row],[Random]])</f>
        <v>128</v>
      </c>
    </row>
    <row r="1130" spans="1:15" ht="39.6">
      <c r="A1130" s="51" t="s">
        <v>6958</v>
      </c>
      <c r="B1130" s="52" t="s">
        <v>6959</v>
      </c>
      <c r="C1130" s="53" t="s">
        <v>1423</v>
      </c>
      <c r="D1130" s="54" t="s">
        <v>47</v>
      </c>
      <c r="E1130" s="55" t="s">
        <v>1998</v>
      </c>
      <c r="F1130" s="56" t="s">
        <v>6960</v>
      </c>
      <c r="G1130" s="56" t="s">
        <v>6961</v>
      </c>
      <c r="H1130" s="56" t="s">
        <v>52</v>
      </c>
      <c r="I1130" s="56" t="s">
        <v>6962</v>
      </c>
      <c r="J1130" s="57" t="s">
        <v>52</v>
      </c>
      <c r="K1130" s="58" t="s">
        <v>6963</v>
      </c>
      <c r="L1130" s="3" t="str">
        <f>VLOOKUP(DataExtract[[#This Row],[Technician]],'Technician List'!$A:$B,2,FALSE)</f>
        <v>Baldwin, Sharon</v>
      </c>
      <c r="M1130" s="59">
        <f>DATEVALUE(TEXT(DataExtract[[#This Row],[Completed Time]], "MM/DD/YYYY"))</f>
        <v>45695</v>
      </c>
      <c r="N1130" s="60">
        <f t="shared" ca="1" si="18"/>
        <v>0.38026311076405472</v>
      </c>
      <c r="O1130" s="60">
        <f ca="1">COUNTIFS(DataExtract[Technician],DataExtract[[#This Row],[Technician]], DataExtract[Random], "&lt;="&amp;DataExtract[[#This Row],[Random]])</f>
        <v>22</v>
      </c>
    </row>
    <row r="1131" spans="1:15" ht="26.45">
      <c r="A1131" s="51" t="s">
        <v>6964</v>
      </c>
      <c r="B1131" s="52" t="s">
        <v>6965</v>
      </c>
      <c r="C1131" s="53" t="s">
        <v>6966</v>
      </c>
      <c r="D1131" s="54" t="s">
        <v>47</v>
      </c>
      <c r="E1131" s="55" t="s">
        <v>775</v>
      </c>
      <c r="F1131" s="56" t="s">
        <v>6967</v>
      </c>
      <c r="G1131" s="56" t="s">
        <v>6968</v>
      </c>
      <c r="H1131" s="56" t="s">
        <v>52</v>
      </c>
      <c r="I1131" s="56" t="s">
        <v>6969</v>
      </c>
      <c r="J1131" s="57" t="s">
        <v>52</v>
      </c>
      <c r="K1131" s="58" t="s">
        <v>6970</v>
      </c>
      <c r="L1131" s="3" t="str">
        <f>VLOOKUP(DataExtract[[#This Row],[Technician]],'Technician List'!$A:$B,2,FALSE)</f>
        <v>Sinha, Mahesh</v>
      </c>
      <c r="M1131" s="59">
        <f>DATEVALUE(TEXT(DataExtract[[#This Row],[Completed Time]], "MM/DD/YYYY"))</f>
        <v>45696</v>
      </c>
      <c r="N1131" s="60">
        <f t="shared" ca="1" si="18"/>
        <v>0.50885819285206113</v>
      </c>
      <c r="O1131" s="60">
        <f ca="1">COUNTIFS(DataExtract[Technician],DataExtract[[#This Row],[Technician]], DataExtract[Random], "&lt;="&amp;DataExtract[[#This Row],[Random]])</f>
        <v>43</v>
      </c>
    </row>
    <row r="1132" spans="1:15" ht="26.45">
      <c r="A1132" s="51" t="s">
        <v>6971</v>
      </c>
      <c r="B1132" s="52" t="s">
        <v>6972</v>
      </c>
      <c r="C1132" s="53" t="s">
        <v>6973</v>
      </c>
      <c r="D1132" s="54" t="s">
        <v>47</v>
      </c>
      <c r="E1132" s="55" t="s">
        <v>631</v>
      </c>
      <c r="F1132" s="56" t="s">
        <v>6974</v>
      </c>
      <c r="G1132" s="56" t="s">
        <v>6975</v>
      </c>
      <c r="H1132" s="56" t="s">
        <v>52</v>
      </c>
      <c r="I1132" s="56" t="s">
        <v>6976</v>
      </c>
      <c r="J1132" s="57" t="s">
        <v>52</v>
      </c>
      <c r="K1132" s="58" t="s">
        <v>6977</v>
      </c>
      <c r="L1132" s="3" t="str">
        <f>VLOOKUP(DataExtract[[#This Row],[Technician]],'Technician List'!$A:$B,2,FALSE)</f>
        <v>C M, Saravanan</v>
      </c>
      <c r="M1132" s="59">
        <f>DATEVALUE(TEXT(DataExtract[[#This Row],[Completed Time]], "MM/DD/YYYY"))</f>
        <v>45697</v>
      </c>
      <c r="N1132" s="60">
        <f t="shared" ca="1" si="18"/>
        <v>0.20114427230362342</v>
      </c>
      <c r="O1132" s="60">
        <f ca="1">COUNTIFS(DataExtract[Technician],DataExtract[[#This Row],[Technician]], DataExtract[Random], "&lt;="&amp;DataExtract[[#This Row],[Random]])</f>
        <v>7</v>
      </c>
    </row>
    <row r="1133" spans="1:15" ht="26.45">
      <c r="A1133" s="51" t="s">
        <v>6978</v>
      </c>
      <c r="B1133" s="52" t="s">
        <v>6979</v>
      </c>
      <c r="C1133" s="53" t="s">
        <v>6980</v>
      </c>
      <c r="D1133" s="54" t="s">
        <v>57</v>
      </c>
      <c r="E1133" s="55" t="s">
        <v>1998</v>
      </c>
      <c r="F1133" s="56" t="s">
        <v>6981</v>
      </c>
      <c r="G1133" s="56" t="s">
        <v>6982</v>
      </c>
      <c r="H1133" s="56" t="s">
        <v>52</v>
      </c>
      <c r="I1133" s="56" t="s">
        <v>6983</v>
      </c>
      <c r="J1133" s="57" t="s">
        <v>52</v>
      </c>
      <c r="K1133" s="58" t="s">
        <v>6984</v>
      </c>
      <c r="L1133" s="3" t="str">
        <f>VLOOKUP(DataExtract[[#This Row],[Technician]],'Technician List'!$A:$B,2,FALSE)</f>
        <v>Baldwin, Sharon</v>
      </c>
      <c r="M1133" s="59">
        <f>DATEVALUE(TEXT(DataExtract[[#This Row],[Completed Time]], "MM/DD/YYYY"))</f>
        <v>45698</v>
      </c>
      <c r="N1133" s="60">
        <f t="shared" ca="1" si="18"/>
        <v>0.8007484546409438</v>
      </c>
      <c r="O1133" s="60">
        <f ca="1">COUNTIFS(DataExtract[Technician],DataExtract[[#This Row],[Technician]], DataExtract[Random], "&lt;="&amp;DataExtract[[#This Row],[Random]])</f>
        <v>35</v>
      </c>
    </row>
    <row r="1134" spans="1:15" ht="26.45">
      <c r="A1134" s="51" t="s">
        <v>6985</v>
      </c>
      <c r="B1134" s="52" t="s">
        <v>6986</v>
      </c>
      <c r="C1134" s="53" t="s">
        <v>1718</v>
      </c>
      <c r="D1134" s="54" t="s">
        <v>47</v>
      </c>
      <c r="E1134" s="55" t="s">
        <v>775</v>
      </c>
      <c r="F1134" s="56" t="s">
        <v>6987</v>
      </c>
      <c r="G1134" s="56" t="s">
        <v>6988</v>
      </c>
      <c r="H1134" s="56" t="s">
        <v>52</v>
      </c>
      <c r="I1134" s="56" t="s">
        <v>6989</v>
      </c>
      <c r="J1134" s="57" t="s">
        <v>52</v>
      </c>
      <c r="K1134" s="58" t="s">
        <v>6990</v>
      </c>
      <c r="L1134" s="3" t="str">
        <f>VLOOKUP(DataExtract[[#This Row],[Technician]],'Technician List'!$A:$B,2,FALSE)</f>
        <v>Sinha, Mahesh</v>
      </c>
      <c r="M1134" s="59">
        <f>DATEVALUE(TEXT(DataExtract[[#This Row],[Completed Time]], "MM/DD/YYYY"))</f>
        <v>45698</v>
      </c>
      <c r="N1134" s="60">
        <f t="shared" ca="1" si="18"/>
        <v>0.59092266282250538</v>
      </c>
      <c r="O1134" s="60">
        <f ca="1">COUNTIFS(DataExtract[Technician],DataExtract[[#This Row],[Technician]], DataExtract[Random], "&lt;="&amp;DataExtract[[#This Row],[Random]])</f>
        <v>52</v>
      </c>
    </row>
    <row r="1135" spans="1:15" ht="26.45">
      <c r="A1135" s="51" t="s">
        <v>6991</v>
      </c>
      <c r="B1135" s="52" t="s">
        <v>6992</v>
      </c>
      <c r="C1135" s="53" t="s">
        <v>6993</v>
      </c>
      <c r="D1135" s="54" t="s">
        <v>47</v>
      </c>
      <c r="E1135" s="55" t="s">
        <v>802</v>
      </c>
      <c r="F1135" s="56" t="s">
        <v>5390</v>
      </c>
      <c r="G1135" s="56" t="s">
        <v>6994</v>
      </c>
      <c r="H1135" s="56" t="s">
        <v>52</v>
      </c>
      <c r="I1135" s="56" t="s">
        <v>6995</v>
      </c>
      <c r="J1135" s="57" t="s">
        <v>52</v>
      </c>
      <c r="K1135" s="58" t="s">
        <v>6996</v>
      </c>
      <c r="L1135" s="3" t="str">
        <f>VLOOKUP(DataExtract[[#This Row],[Technician]],'Technician List'!$A:$B,2,FALSE)</f>
        <v>Sinha, Mahesh</v>
      </c>
      <c r="M1135" s="59">
        <f>DATEVALUE(TEXT(DataExtract[[#This Row],[Completed Time]], "MM/DD/YYYY"))</f>
        <v>45696</v>
      </c>
      <c r="N1135" s="60">
        <f t="shared" ca="1" si="18"/>
        <v>0.66109106101778614</v>
      </c>
      <c r="O1135" s="60">
        <f ca="1">COUNTIFS(DataExtract[Technician],DataExtract[[#This Row],[Technician]], DataExtract[Random], "&lt;="&amp;DataExtract[[#This Row],[Random]])</f>
        <v>82</v>
      </c>
    </row>
    <row r="1136" spans="1:15" ht="26.45">
      <c r="A1136" s="51" t="s">
        <v>5986</v>
      </c>
      <c r="B1136" s="52" t="s">
        <v>6997</v>
      </c>
      <c r="C1136" s="53" t="s">
        <v>1291</v>
      </c>
      <c r="D1136" s="54" t="s">
        <v>47</v>
      </c>
      <c r="E1136" s="55" t="s">
        <v>1291</v>
      </c>
      <c r="F1136" s="56" t="s">
        <v>4165</v>
      </c>
      <c r="G1136" s="56" t="s">
        <v>6998</v>
      </c>
      <c r="H1136" s="56" t="s">
        <v>52</v>
      </c>
      <c r="I1136" s="56" t="s">
        <v>6999</v>
      </c>
      <c r="J1136" s="57" t="s">
        <v>52</v>
      </c>
      <c r="K1136" s="58" t="s">
        <v>5693</v>
      </c>
      <c r="L1136" s="3" t="str">
        <f>VLOOKUP(DataExtract[[#This Row],[Technician]],'Technician List'!$A:$B,2,FALSE)</f>
        <v>C M, Saravanan</v>
      </c>
      <c r="M1136" s="59">
        <f>DATEVALUE(TEXT(DataExtract[[#This Row],[Completed Time]], "MM/DD/YYYY"))</f>
        <v>45695</v>
      </c>
      <c r="N1136" s="60">
        <f t="shared" ca="1" si="18"/>
        <v>0.38946044578271521</v>
      </c>
      <c r="O1136" s="60">
        <f ca="1">COUNTIFS(DataExtract[Technician],DataExtract[[#This Row],[Technician]], DataExtract[Random], "&lt;="&amp;DataExtract[[#This Row],[Random]])</f>
        <v>49</v>
      </c>
    </row>
    <row r="1137" spans="1:15" ht="26.45">
      <c r="A1137" s="51" t="s">
        <v>7000</v>
      </c>
      <c r="B1137" s="52" t="s">
        <v>7001</v>
      </c>
      <c r="C1137" s="53" t="s">
        <v>7002</v>
      </c>
      <c r="D1137" s="54" t="s">
        <v>47</v>
      </c>
      <c r="E1137" s="55" t="s">
        <v>2215</v>
      </c>
      <c r="F1137" s="56" t="s">
        <v>6167</v>
      </c>
      <c r="G1137" s="56" t="s">
        <v>7003</v>
      </c>
      <c r="H1137" s="56" t="s">
        <v>52</v>
      </c>
      <c r="I1137" s="56" t="s">
        <v>7004</v>
      </c>
      <c r="J1137" s="57" t="s">
        <v>52</v>
      </c>
      <c r="K1137" s="58" t="s">
        <v>7005</v>
      </c>
      <c r="L1137" s="3" t="str">
        <f>VLOOKUP(DataExtract[[#This Row],[Technician]],'Technician List'!$A:$B,2,FALSE)</f>
        <v>C M, Saravanan</v>
      </c>
      <c r="M1137" s="59">
        <f>DATEVALUE(TEXT(DataExtract[[#This Row],[Completed Time]], "MM/DD/YYYY"))</f>
        <v>45695</v>
      </c>
      <c r="N1137" s="60">
        <f t="shared" ca="1" si="18"/>
        <v>0.13162024784389115</v>
      </c>
      <c r="O1137" s="60">
        <f ca="1">COUNTIFS(DataExtract[Technician],DataExtract[[#This Row],[Technician]], DataExtract[Random], "&lt;="&amp;DataExtract[[#This Row],[Random]])</f>
        <v>8</v>
      </c>
    </row>
    <row r="1138" spans="1:15" ht="26.45">
      <c r="A1138" s="51" t="s">
        <v>7006</v>
      </c>
      <c r="B1138" s="52" t="s">
        <v>7007</v>
      </c>
      <c r="C1138" s="53" t="s">
        <v>7008</v>
      </c>
      <c r="D1138" s="54" t="s">
        <v>47</v>
      </c>
      <c r="E1138" s="55" t="s">
        <v>775</v>
      </c>
      <c r="F1138" s="56" t="s">
        <v>7009</v>
      </c>
      <c r="G1138" s="56" t="s">
        <v>6975</v>
      </c>
      <c r="H1138" s="56" t="s">
        <v>52</v>
      </c>
      <c r="I1138" s="56" t="s">
        <v>6976</v>
      </c>
      <c r="J1138" s="57" t="s">
        <v>52</v>
      </c>
      <c r="K1138" s="58" t="s">
        <v>7010</v>
      </c>
      <c r="L1138" s="3" t="str">
        <f>VLOOKUP(DataExtract[[#This Row],[Technician]],'Technician List'!$A:$B,2,FALSE)</f>
        <v>Sinha, Mahesh</v>
      </c>
      <c r="M1138" s="59">
        <f>DATEVALUE(TEXT(DataExtract[[#This Row],[Completed Time]], "MM/DD/YYYY"))</f>
        <v>45701</v>
      </c>
      <c r="N1138" s="60">
        <f t="shared" ca="1" si="18"/>
        <v>0.22818754420986764</v>
      </c>
      <c r="O1138" s="60">
        <f ca="1">COUNTIFS(DataExtract[Technician],DataExtract[[#This Row],[Technician]], DataExtract[Random], "&lt;="&amp;DataExtract[[#This Row],[Random]])</f>
        <v>17</v>
      </c>
    </row>
    <row r="1139" spans="1:15" ht="26.45">
      <c r="A1139" s="51" t="s">
        <v>7011</v>
      </c>
      <c r="B1139" s="52" t="s">
        <v>7012</v>
      </c>
      <c r="C1139" s="53" t="s">
        <v>4397</v>
      </c>
      <c r="D1139" s="54" t="s">
        <v>47</v>
      </c>
      <c r="E1139" s="55" t="s">
        <v>1002</v>
      </c>
      <c r="F1139" s="56" t="s">
        <v>7013</v>
      </c>
      <c r="G1139" s="56" t="s">
        <v>7014</v>
      </c>
      <c r="H1139" s="56" t="s">
        <v>52</v>
      </c>
      <c r="I1139" s="56" t="s">
        <v>7015</v>
      </c>
      <c r="J1139" s="57" t="s">
        <v>52</v>
      </c>
      <c r="K1139" s="58" t="s">
        <v>7016</v>
      </c>
      <c r="L1139" s="3" t="str">
        <f>VLOOKUP(DataExtract[[#This Row],[Technician]],'Technician List'!$A:$B,2,FALSE)</f>
        <v>Sinha, Mahesh</v>
      </c>
      <c r="M1139" s="59">
        <f>DATEVALUE(TEXT(DataExtract[[#This Row],[Completed Time]], "MM/DD/YYYY"))</f>
        <v>45698</v>
      </c>
      <c r="N1139" s="60">
        <f t="shared" ca="1" si="18"/>
        <v>0.21294246488766311</v>
      </c>
      <c r="O1139" s="60">
        <f ca="1">COUNTIFS(DataExtract[Technician],DataExtract[[#This Row],[Technician]], DataExtract[Random], "&lt;="&amp;DataExtract[[#This Row],[Random]])</f>
        <v>38</v>
      </c>
    </row>
    <row r="1140" spans="1:15" ht="26.45">
      <c r="A1140" s="51" t="s">
        <v>7017</v>
      </c>
      <c r="B1140" s="52" t="s">
        <v>7018</v>
      </c>
      <c r="C1140" s="53" t="s">
        <v>7019</v>
      </c>
      <c r="D1140" s="54" t="s">
        <v>47</v>
      </c>
      <c r="E1140" s="55" t="s">
        <v>775</v>
      </c>
      <c r="F1140" s="56" t="s">
        <v>7020</v>
      </c>
      <c r="G1140" s="56" t="s">
        <v>7021</v>
      </c>
      <c r="H1140" s="56" t="s">
        <v>52</v>
      </c>
      <c r="I1140" s="56" t="s">
        <v>7022</v>
      </c>
      <c r="J1140" s="57" t="s">
        <v>52</v>
      </c>
      <c r="K1140" s="58" t="s">
        <v>7023</v>
      </c>
      <c r="L1140" s="3" t="str">
        <f>VLOOKUP(DataExtract[[#This Row],[Technician]],'Technician List'!$A:$B,2,FALSE)</f>
        <v>Sinha, Mahesh</v>
      </c>
      <c r="M1140" s="59">
        <f>DATEVALUE(TEXT(DataExtract[[#This Row],[Completed Time]], "MM/DD/YYYY"))</f>
        <v>45698</v>
      </c>
      <c r="N1140" s="60">
        <f t="shared" ca="1" si="18"/>
        <v>0.89439033441199611</v>
      </c>
      <c r="O1140" s="60">
        <f ca="1">COUNTIFS(DataExtract[Technician],DataExtract[[#This Row],[Technician]], DataExtract[Random], "&lt;="&amp;DataExtract[[#This Row],[Random]])</f>
        <v>83</v>
      </c>
    </row>
    <row r="1141" spans="1:15" ht="26.45">
      <c r="A1141" s="51" t="s">
        <v>7024</v>
      </c>
      <c r="B1141" s="52" t="s">
        <v>7025</v>
      </c>
      <c r="C1141" s="53" t="s">
        <v>4397</v>
      </c>
      <c r="D1141" s="54" t="s">
        <v>47</v>
      </c>
      <c r="E1141" s="55" t="s">
        <v>1002</v>
      </c>
      <c r="F1141" s="56" t="s">
        <v>7026</v>
      </c>
      <c r="G1141" s="56" t="s">
        <v>7027</v>
      </c>
      <c r="H1141" s="56" t="s">
        <v>52</v>
      </c>
      <c r="I1141" s="56" t="s">
        <v>7028</v>
      </c>
      <c r="J1141" s="57" t="s">
        <v>52</v>
      </c>
      <c r="K1141" s="58" t="s">
        <v>7029</v>
      </c>
      <c r="L1141" s="3" t="str">
        <f>VLOOKUP(DataExtract[[#This Row],[Technician]],'Technician List'!$A:$B,2,FALSE)</f>
        <v>Sinha, Mahesh</v>
      </c>
      <c r="M1141" s="59">
        <f>DATEVALUE(TEXT(DataExtract[[#This Row],[Completed Time]], "MM/DD/YYYY"))</f>
        <v>45698</v>
      </c>
      <c r="N1141" s="60">
        <f t="shared" ca="1" si="18"/>
        <v>0.78337335927731588</v>
      </c>
      <c r="O1141" s="60">
        <f ca="1">COUNTIFS(DataExtract[Technician],DataExtract[[#This Row],[Technician]], DataExtract[Random], "&lt;="&amp;DataExtract[[#This Row],[Random]])</f>
        <v>125</v>
      </c>
    </row>
    <row r="1142" spans="1:15" ht="52.9">
      <c r="A1142" s="51" t="s">
        <v>7030</v>
      </c>
      <c r="B1142" s="52" t="s">
        <v>7031</v>
      </c>
      <c r="C1142" s="53" t="s">
        <v>7032</v>
      </c>
      <c r="D1142" s="54" t="s">
        <v>47</v>
      </c>
      <c r="E1142" s="55" t="s">
        <v>631</v>
      </c>
      <c r="F1142" s="56" t="s">
        <v>7033</v>
      </c>
      <c r="G1142" s="56" t="s">
        <v>7034</v>
      </c>
      <c r="H1142" s="56" t="s">
        <v>52</v>
      </c>
      <c r="I1142" s="56" t="s">
        <v>7035</v>
      </c>
      <c r="J1142" s="57" t="s">
        <v>52</v>
      </c>
      <c r="K1142" s="58" t="s">
        <v>7036</v>
      </c>
      <c r="L1142" s="3" t="str">
        <f>VLOOKUP(DataExtract[[#This Row],[Technician]],'Technician List'!$A:$B,2,FALSE)</f>
        <v>C M, Saravanan</v>
      </c>
      <c r="M1142" s="59">
        <f>DATEVALUE(TEXT(DataExtract[[#This Row],[Completed Time]], "MM/DD/YYYY"))</f>
        <v>45695</v>
      </c>
      <c r="N1142" s="60">
        <f t="shared" ca="1" si="18"/>
        <v>0.72197655190376742</v>
      </c>
      <c r="O1142" s="60">
        <f ca="1">COUNTIFS(DataExtract[Technician],DataExtract[[#This Row],[Technician]], DataExtract[Random], "&lt;="&amp;DataExtract[[#This Row],[Random]])</f>
        <v>25</v>
      </c>
    </row>
    <row r="1143" spans="1:15" ht="26.45">
      <c r="A1143" s="51" t="s">
        <v>7037</v>
      </c>
      <c r="B1143" s="52" t="s">
        <v>7038</v>
      </c>
      <c r="C1143" s="53" t="s">
        <v>6661</v>
      </c>
      <c r="D1143" s="54" t="s">
        <v>47</v>
      </c>
      <c r="E1143" s="55" t="s">
        <v>775</v>
      </c>
      <c r="F1143" s="56" t="s">
        <v>7039</v>
      </c>
      <c r="G1143" s="56" t="s">
        <v>7040</v>
      </c>
      <c r="H1143" s="56" t="s">
        <v>52</v>
      </c>
      <c r="I1143" s="56" t="s">
        <v>7041</v>
      </c>
      <c r="J1143" s="57" t="s">
        <v>52</v>
      </c>
      <c r="K1143" s="58" t="s">
        <v>7042</v>
      </c>
      <c r="L1143" s="3" t="str">
        <f>VLOOKUP(DataExtract[[#This Row],[Technician]],'Technician List'!$A:$B,2,FALSE)</f>
        <v>Sinha, Mahesh</v>
      </c>
      <c r="M1143" s="59">
        <f>DATEVALUE(TEXT(DataExtract[[#This Row],[Completed Time]], "MM/DD/YYYY"))</f>
        <v>45696</v>
      </c>
      <c r="N1143" s="60">
        <f t="shared" ca="1" si="18"/>
        <v>0.75545230090544813</v>
      </c>
      <c r="O1143" s="60">
        <f ca="1">COUNTIFS(DataExtract[Technician],DataExtract[[#This Row],[Technician]], DataExtract[Random], "&lt;="&amp;DataExtract[[#This Row],[Random]])</f>
        <v>71</v>
      </c>
    </row>
    <row r="1144" spans="1:15" ht="26.45">
      <c r="A1144" s="51" t="s">
        <v>7043</v>
      </c>
      <c r="B1144" s="52" t="s">
        <v>7044</v>
      </c>
      <c r="C1144" s="53" t="s">
        <v>7045</v>
      </c>
      <c r="D1144" s="54" t="s">
        <v>47</v>
      </c>
      <c r="E1144" s="55" t="s">
        <v>802</v>
      </c>
      <c r="F1144" s="56" t="s">
        <v>7046</v>
      </c>
      <c r="G1144" s="56" t="s">
        <v>7047</v>
      </c>
      <c r="H1144" s="56" t="s">
        <v>52</v>
      </c>
      <c r="I1144" s="56" t="s">
        <v>3914</v>
      </c>
      <c r="J1144" s="57" t="s">
        <v>52</v>
      </c>
      <c r="K1144" s="58" t="s">
        <v>7048</v>
      </c>
      <c r="L1144" s="3" t="str">
        <f>VLOOKUP(DataExtract[[#This Row],[Technician]],'Technician List'!$A:$B,2,FALSE)</f>
        <v>Sinha, Mahesh</v>
      </c>
      <c r="M1144" s="59">
        <f>DATEVALUE(TEXT(DataExtract[[#This Row],[Completed Time]], "MM/DD/YYYY"))</f>
        <v>45698</v>
      </c>
      <c r="N1144" s="60">
        <f t="shared" ca="1" si="18"/>
        <v>0.28631621945026842</v>
      </c>
      <c r="O1144" s="60">
        <f ca="1">COUNTIFS(DataExtract[Technician],DataExtract[[#This Row],[Technician]], DataExtract[Random], "&lt;="&amp;DataExtract[[#This Row],[Random]])</f>
        <v>32</v>
      </c>
    </row>
    <row r="1145" spans="1:15" ht="26.45">
      <c r="A1145" s="51" t="s">
        <v>7049</v>
      </c>
      <c r="B1145" s="52" t="s">
        <v>7050</v>
      </c>
      <c r="C1145" s="53" t="s">
        <v>7051</v>
      </c>
      <c r="D1145" s="54" t="s">
        <v>57</v>
      </c>
      <c r="E1145" s="55" t="s">
        <v>1132</v>
      </c>
      <c r="F1145" s="56" t="s">
        <v>7052</v>
      </c>
      <c r="G1145" s="56" t="s">
        <v>7053</v>
      </c>
      <c r="H1145" s="56" t="s">
        <v>52</v>
      </c>
      <c r="I1145" s="56" t="s">
        <v>7054</v>
      </c>
      <c r="J1145" s="57" t="s">
        <v>52</v>
      </c>
      <c r="K1145" s="58" t="s">
        <v>7055</v>
      </c>
      <c r="L1145" s="3" t="str">
        <f>VLOOKUP(DataExtract[[#This Row],[Technician]],'Technician List'!$A:$B,2,FALSE)</f>
        <v>Smith, Sean</v>
      </c>
      <c r="M1145" s="59">
        <f>DATEVALUE(TEXT(DataExtract[[#This Row],[Completed Time]], "MM/DD/YYYY"))</f>
        <v>45698</v>
      </c>
      <c r="N1145" s="60">
        <f t="shared" ca="1" si="18"/>
        <v>0.85759445960002556</v>
      </c>
      <c r="O1145" s="60">
        <f ca="1">COUNTIFS(DataExtract[Technician],DataExtract[[#This Row],[Technician]], DataExtract[Random], "&lt;="&amp;DataExtract[[#This Row],[Random]])</f>
        <v>31</v>
      </c>
    </row>
    <row r="1146" spans="1:15" ht="26.45">
      <c r="A1146" s="51" t="s">
        <v>7056</v>
      </c>
      <c r="B1146" s="52" t="s">
        <v>7057</v>
      </c>
      <c r="C1146" s="53" t="s">
        <v>5522</v>
      </c>
      <c r="D1146" s="54" t="s">
        <v>57</v>
      </c>
      <c r="E1146" s="55" t="s">
        <v>1618</v>
      </c>
      <c r="F1146" s="56" t="s">
        <v>7058</v>
      </c>
      <c r="G1146" s="56" t="s">
        <v>7059</v>
      </c>
      <c r="H1146" s="56" t="s">
        <v>52</v>
      </c>
      <c r="I1146" s="56" t="s">
        <v>7060</v>
      </c>
      <c r="J1146" s="57" t="s">
        <v>52</v>
      </c>
      <c r="K1146" s="58" t="s">
        <v>7061</v>
      </c>
      <c r="L1146" s="3" t="str">
        <f>VLOOKUP(DataExtract[[#This Row],[Technician]],'Technician List'!$A:$B,2,FALSE)</f>
        <v>Sanjuan, Sonja</v>
      </c>
      <c r="M1146" s="59">
        <f>DATEVALUE(TEXT(DataExtract[[#This Row],[Completed Time]], "MM/DD/YYYY"))</f>
        <v>45698</v>
      </c>
      <c r="N1146" s="60">
        <f t="shared" ca="1" si="18"/>
        <v>4.5992102791549527E-2</v>
      </c>
      <c r="O1146" s="60">
        <f ca="1">COUNTIFS(DataExtract[Technician],DataExtract[[#This Row],[Technician]], DataExtract[Random], "&lt;="&amp;DataExtract[[#This Row],[Random]])</f>
        <v>2</v>
      </c>
    </row>
    <row r="1147" spans="1:15" ht="26.45">
      <c r="A1147" s="51" t="s">
        <v>7062</v>
      </c>
      <c r="B1147" s="52" t="s">
        <v>7063</v>
      </c>
      <c r="C1147" s="53" t="s">
        <v>5522</v>
      </c>
      <c r="D1147" s="54" t="s">
        <v>47</v>
      </c>
      <c r="E1147" s="55" t="s">
        <v>48</v>
      </c>
      <c r="F1147" s="56" t="s">
        <v>7064</v>
      </c>
      <c r="G1147" s="56" t="s">
        <v>7065</v>
      </c>
      <c r="H1147" s="56" t="s">
        <v>52</v>
      </c>
      <c r="I1147" s="56" t="s">
        <v>7066</v>
      </c>
      <c r="J1147" s="57" t="s">
        <v>52</v>
      </c>
      <c r="K1147" s="58" t="s">
        <v>7067</v>
      </c>
      <c r="L1147" s="3" t="str">
        <f>VLOOKUP(DataExtract[[#This Row],[Technician]],'Technician List'!$A:$B,2,FALSE)</f>
        <v>C M, Saravanan</v>
      </c>
      <c r="M1147" s="59">
        <f>DATEVALUE(TEXT(DataExtract[[#This Row],[Completed Time]], "MM/DD/YYYY"))</f>
        <v>45699</v>
      </c>
      <c r="N1147" s="60">
        <f t="shared" ca="1" si="18"/>
        <v>0.1874964972083486</v>
      </c>
      <c r="O1147" s="60">
        <f ca="1">COUNTIFS(DataExtract[Technician],DataExtract[[#This Row],[Technician]], DataExtract[Random], "&lt;="&amp;DataExtract[[#This Row],[Random]])</f>
        <v>15</v>
      </c>
    </row>
    <row r="1148" spans="1:15" ht="26.45">
      <c r="A1148" s="51" t="s">
        <v>7068</v>
      </c>
      <c r="B1148" s="52" t="s">
        <v>7069</v>
      </c>
      <c r="C1148" s="53" t="s">
        <v>7070</v>
      </c>
      <c r="D1148" s="54" t="s">
        <v>57</v>
      </c>
      <c r="E1148" s="55" t="s">
        <v>7071</v>
      </c>
      <c r="F1148" s="56" t="s">
        <v>7072</v>
      </c>
      <c r="G1148" s="56" t="s">
        <v>7073</v>
      </c>
      <c r="H1148" s="56" t="s">
        <v>52</v>
      </c>
      <c r="I1148" s="56" t="s">
        <v>7074</v>
      </c>
      <c r="J1148" s="57" t="s">
        <v>52</v>
      </c>
      <c r="K1148" s="58" t="s">
        <v>7075</v>
      </c>
      <c r="L1148" s="3" t="str">
        <f>VLOOKUP(DataExtract[[#This Row],[Technician]],'Technician List'!$A:$B,2,FALSE)</f>
        <v>Lorenz, Joshua D.</v>
      </c>
      <c r="M1148" s="59">
        <f>DATEVALUE(TEXT(DataExtract[[#This Row],[Completed Time]], "MM/DD/YYYY"))</f>
        <v>45709</v>
      </c>
      <c r="N1148" s="60">
        <f t="shared" ca="1" si="18"/>
        <v>0.10316070016912549</v>
      </c>
      <c r="O1148" s="60">
        <f ca="1">COUNTIFS(DataExtract[Technician],DataExtract[[#This Row],[Technician]], DataExtract[Random], "&lt;="&amp;DataExtract[[#This Row],[Random]])</f>
        <v>1</v>
      </c>
    </row>
    <row r="1149" spans="1:15" ht="26.45">
      <c r="A1149" s="51" t="s">
        <v>7076</v>
      </c>
      <c r="B1149" s="52" t="s">
        <v>7077</v>
      </c>
      <c r="C1149" s="53" t="s">
        <v>7078</v>
      </c>
      <c r="D1149" s="54" t="s">
        <v>47</v>
      </c>
      <c r="E1149" s="55" t="s">
        <v>2215</v>
      </c>
      <c r="F1149" s="56" t="s">
        <v>7079</v>
      </c>
      <c r="G1149" s="56" t="s">
        <v>7080</v>
      </c>
      <c r="H1149" s="56" t="s">
        <v>52</v>
      </c>
      <c r="I1149" s="56" t="s">
        <v>6851</v>
      </c>
      <c r="J1149" s="57" t="s">
        <v>52</v>
      </c>
      <c r="K1149" s="58" t="s">
        <v>6813</v>
      </c>
      <c r="L1149" s="3" t="str">
        <f>VLOOKUP(DataExtract[[#This Row],[Technician]],'Technician List'!$A:$B,2,FALSE)</f>
        <v>C M, Saravanan</v>
      </c>
      <c r="M1149" s="59">
        <f>DATEVALUE(TEXT(DataExtract[[#This Row],[Completed Time]], "MM/DD/YYYY"))</f>
        <v>45696</v>
      </c>
      <c r="N1149" s="60">
        <f t="shared" ca="1" si="18"/>
        <v>0.72981998185798558</v>
      </c>
      <c r="O1149" s="60">
        <f ca="1">COUNTIFS(DataExtract[Technician],DataExtract[[#This Row],[Technician]], DataExtract[Random], "&lt;="&amp;DataExtract[[#This Row],[Random]])</f>
        <v>83</v>
      </c>
    </row>
    <row r="1150" spans="1:15" ht="26.45">
      <c r="A1150" s="51" t="s">
        <v>7081</v>
      </c>
      <c r="B1150" s="52" t="s">
        <v>7082</v>
      </c>
      <c r="C1150" s="53" t="s">
        <v>87</v>
      </c>
      <c r="D1150" s="54" t="s">
        <v>57</v>
      </c>
      <c r="E1150" s="55" t="s">
        <v>313</v>
      </c>
      <c r="F1150" s="56" t="s">
        <v>7083</v>
      </c>
      <c r="G1150" s="56" t="s">
        <v>7084</v>
      </c>
      <c r="H1150" s="56" t="s">
        <v>52</v>
      </c>
      <c r="I1150" s="56" t="s">
        <v>7085</v>
      </c>
      <c r="J1150" s="57" t="s">
        <v>52</v>
      </c>
      <c r="K1150" s="58" t="s">
        <v>7086</v>
      </c>
      <c r="L1150" s="3" t="str">
        <f>VLOOKUP(DataExtract[[#This Row],[Technician]],'Technician List'!$A:$B,2,FALSE)</f>
        <v>Mandi, Joe</v>
      </c>
      <c r="M1150" s="59">
        <f>DATEVALUE(TEXT(DataExtract[[#This Row],[Completed Time]], "MM/DD/YYYY"))</f>
        <v>45695</v>
      </c>
      <c r="N1150" s="60">
        <f t="shared" ca="1" si="18"/>
        <v>0.16543687960998266</v>
      </c>
      <c r="O1150" s="60">
        <f ca="1">COUNTIFS(DataExtract[Technician],DataExtract[[#This Row],[Technician]], DataExtract[Random], "&lt;="&amp;DataExtract[[#This Row],[Random]])</f>
        <v>12</v>
      </c>
    </row>
    <row r="1151" spans="1:15" ht="26.45">
      <c r="A1151" s="51" t="s">
        <v>7087</v>
      </c>
      <c r="B1151" s="52" t="s">
        <v>7088</v>
      </c>
      <c r="C1151" s="53" t="s">
        <v>87</v>
      </c>
      <c r="D1151" s="54" t="s">
        <v>47</v>
      </c>
      <c r="E1151" s="55" t="s">
        <v>2336</v>
      </c>
      <c r="F1151" s="56" t="s">
        <v>6597</v>
      </c>
      <c r="G1151" s="56" t="s">
        <v>7089</v>
      </c>
      <c r="H1151" s="56" t="s">
        <v>52</v>
      </c>
      <c r="I1151" s="56" t="s">
        <v>6494</v>
      </c>
      <c r="J1151" s="57" t="s">
        <v>52</v>
      </c>
      <c r="K1151" s="58" t="s">
        <v>7090</v>
      </c>
      <c r="L1151" s="3" t="str">
        <f>VLOOKUP(DataExtract[[#This Row],[Technician]],'Technician List'!$A:$B,2,FALSE)</f>
        <v>C M, Saravanan</v>
      </c>
      <c r="M1151" s="59">
        <f>DATEVALUE(TEXT(DataExtract[[#This Row],[Completed Time]], "MM/DD/YYYY"))</f>
        <v>45695</v>
      </c>
      <c r="N1151" s="60">
        <f t="shared" ca="1" si="18"/>
        <v>0.4071867762872835</v>
      </c>
      <c r="O1151" s="60">
        <f ca="1">COUNTIFS(DataExtract[Technician],DataExtract[[#This Row],[Technician]], DataExtract[Random], "&lt;="&amp;DataExtract[[#This Row],[Random]])</f>
        <v>32</v>
      </c>
    </row>
    <row r="1152" spans="1:15" ht="26.45">
      <c r="A1152" s="51" t="s">
        <v>7091</v>
      </c>
      <c r="B1152" s="52" t="s">
        <v>7092</v>
      </c>
      <c r="C1152" s="53" t="s">
        <v>1124</v>
      </c>
      <c r="D1152" s="54" t="s">
        <v>47</v>
      </c>
      <c r="E1152" s="55" t="s">
        <v>1291</v>
      </c>
      <c r="F1152" s="56" t="s">
        <v>7093</v>
      </c>
      <c r="G1152" s="56" t="s">
        <v>7094</v>
      </c>
      <c r="H1152" s="56" t="s">
        <v>52</v>
      </c>
      <c r="I1152" s="56" t="s">
        <v>7095</v>
      </c>
      <c r="J1152" s="57" t="s">
        <v>52</v>
      </c>
      <c r="K1152" s="58" t="s">
        <v>7096</v>
      </c>
      <c r="L1152" s="3" t="str">
        <f>VLOOKUP(DataExtract[[#This Row],[Technician]],'Technician List'!$A:$B,2,FALSE)</f>
        <v>C M, Saravanan</v>
      </c>
      <c r="M1152" s="59">
        <f>DATEVALUE(TEXT(DataExtract[[#This Row],[Completed Time]], "MM/DD/YYYY"))</f>
        <v>45696</v>
      </c>
      <c r="N1152" s="60">
        <f t="shared" ca="1" si="18"/>
        <v>0.40696712895293519</v>
      </c>
      <c r="O1152" s="60">
        <f ca="1">COUNTIFS(DataExtract[Technician],DataExtract[[#This Row],[Technician]], DataExtract[Random], "&lt;="&amp;DataExtract[[#This Row],[Random]])</f>
        <v>51</v>
      </c>
    </row>
    <row r="1153" spans="1:15" ht="26.45">
      <c r="A1153" s="51" t="s">
        <v>7097</v>
      </c>
      <c r="B1153" s="52" t="s">
        <v>7098</v>
      </c>
      <c r="C1153" s="53" t="s">
        <v>7099</v>
      </c>
      <c r="D1153" s="54" t="s">
        <v>47</v>
      </c>
      <c r="E1153" s="55" t="s">
        <v>700</v>
      </c>
      <c r="F1153" s="56" t="s">
        <v>7100</v>
      </c>
      <c r="G1153" s="56" t="s">
        <v>7101</v>
      </c>
      <c r="H1153" s="56" t="s">
        <v>52</v>
      </c>
      <c r="I1153" s="56" t="s">
        <v>7102</v>
      </c>
      <c r="J1153" s="57" t="s">
        <v>52</v>
      </c>
      <c r="K1153" s="58" t="s">
        <v>7103</v>
      </c>
      <c r="L1153" s="3" t="str">
        <f>VLOOKUP(DataExtract[[#This Row],[Technician]],'Technician List'!$A:$B,2,FALSE)</f>
        <v>C M, Saravanan</v>
      </c>
      <c r="M1153" s="59">
        <f>DATEVALUE(TEXT(DataExtract[[#This Row],[Completed Time]], "MM/DD/YYYY"))</f>
        <v>45696</v>
      </c>
      <c r="N1153" s="60">
        <f t="shared" ca="1" si="18"/>
        <v>0.48754519621134174</v>
      </c>
      <c r="O1153" s="60">
        <f ca="1">COUNTIFS(DataExtract[Technician],DataExtract[[#This Row],[Technician]], DataExtract[Random], "&lt;="&amp;DataExtract[[#This Row],[Random]])</f>
        <v>55</v>
      </c>
    </row>
    <row r="1154" spans="1:15" ht="26.45">
      <c r="A1154" s="51" t="s">
        <v>7104</v>
      </c>
      <c r="B1154" s="52" t="s">
        <v>7105</v>
      </c>
      <c r="C1154" s="53" t="s">
        <v>7106</v>
      </c>
      <c r="D1154" s="54" t="s">
        <v>47</v>
      </c>
      <c r="E1154" s="55" t="s">
        <v>775</v>
      </c>
      <c r="F1154" s="56" t="s">
        <v>6698</v>
      </c>
      <c r="G1154" s="56" t="s">
        <v>7107</v>
      </c>
      <c r="H1154" s="56" t="s">
        <v>52</v>
      </c>
      <c r="I1154" s="56" t="s">
        <v>7108</v>
      </c>
      <c r="J1154" s="57" t="s">
        <v>52</v>
      </c>
      <c r="K1154" s="58" t="s">
        <v>1025</v>
      </c>
      <c r="L1154" s="3" t="str">
        <f>VLOOKUP(DataExtract[[#This Row],[Technician]],'Technician List'!$A:$B,2,FALSE)</f>
        <v>Sinha, Mahesh</v>
      </c>
      <c r="M1154" s="59">
        <f>DATEVALUE(TEXT(DataExtract[[#This Row],[Completed Time]], "MM/DD/YYYY"))</f>
        <v>45695</v>
      </c>
      <c r="N1154" s="60">
        <f t="shared" ca="1" si="18"/>
        <v>3.5542832788242551E-2</v>
      </c>
      <c r="O1154" s="60">
        <f ca="1">COUNTIFS(DataExtract[Technician],DataExtract[[#This Row],[Technician]], DataExtract[Random], "&lt;="&amp;DataExtract[[#This Row],[Random]])</f>
        <v>3</v>
      </c>
    </row>
    <row r="1155" spans="1:15" ht="26.45">
      <c r="A1155" s="51" t="s">
        <v>7109</v>
      </c>
      <c r="B1155" s="52" t="s">
        <v>7110</v>
      </c>
      <c r="C1155" s="53" t="s">
        <v>7111</v>
      </c>
      <c r="D1155" s="54" t="s">
        <v>47</v>
      </c>
      <c r="E1155" s="55" t="s">
        <v>2029</v>
      </c>
      <c r="F1155" s="56" t="s">
        <v>7112</v>
      </c>
      <c r="G1155" s="56" t="s">
        <v>7113</v>
      </c>
      <c r="H1155" s="56" t="s">
        <v>52</v>
      </c>
      <c r="I1155" s="56" t="s">
        <v>7114</v>
      </c>
      <c r="J1155" s="57" t="s">
        <v>52</v>
      </c>
      <c r="K1155" s="58" t="s">
        <v>5846</v>
      </c>
      <c r="L1155" s="3" t="str">
        <f>VLOOKUP(DataExtract[[#This Row],[Technician]],'Technician List'!$A:$B,2,FALSE)</f>
        <v>C M, Saravanan</v>
      </c>
      <c r="M1155" s="59">
        <f>DATEVALUE(TEXT(DataExtract[[#This Row],[Completed Time]], "MM/DD/YYYY"))</f>
        <v>45695</v>
      </c>
      <c r="N1155" s="60">
        <f t="shared" ref="N1155:N1218" ca="1" si="19">RAND()</f>
        <v>0.68211479201100267</v>
      </c>
      <c r="O1155" s="60">
        <f ca="1">COUNTIFS(DataExtract[Technician],DataExtract[[#This Row],[Technician]], DataExtract[Random], "&lt;="&amp;DataExtract[[#This Row],[Random]])</f>
        <v>57</v>
      </c>
    </row>
    <row r="1156" spans="1:15" ht="26.45">
      <c r="A1156" s="51" t="s">
        <v>7115</v>
      </c>
      <c r="B1156" s="52" t="s">
        <v>7116</v>
      </c>
      <c r="C1156" s="53" t="s">
        <v>5144</v>
      </c>
      <c r="D1156" s="54" t="s">
        <v>47</v>
      </c>
      <c r="E1156" s="55" t="s">
        <v>1503</v>
      </c>
      <c r="F1156" s="56" t="s">
        <v>7117</v>
      </c>
      <c r="G1156" s="56" t="s">
        <v>7118</v>
      </c>
      <c r="H1156" s="56" t="s">
        <v>52</v>
      </c>
      <c r="I1156" s="56" t="s">
        <v>7119</v>
      </c>
      <c r="J1156" s="57" t="s">
        <v>52</v>
      </c>
      <c r="K1156" s="58" t="s">
        <v>7120</v>
      </c>
      <c r="L1156" s="3" t="str">
        <f>VLOOKUP(DataExtract[[#This Row],[Technician]],'Technician List'!$A:$B,2,FALSE)</f>
        <v>C M, Saravanan</v>
      </c>
      <c r="M1156" s="59">
        <f>DATEVALUE(TEXT(DataExtract[[#This Row],[Completed Time]], "MM/DD/YYYY"))</f>
        <v>45695</v>
      </c>
      <c r="N1156" s="60">
        <f t="shared" ca="1" si="19"/>
        <v>3.2524973333885709E-2</v>
      </c>
      <c r="O1156" s="60">
        <f ca="1">COUNTIFS(DataExtract[Technician],DataExtract[[#This Row],[Technician]], DataExtract[Random], "&lt;="&amp;DataExtract[[#This Row],[Random]])</f>
        <v>6</v>
      </c>
    </row>
    <row r="1157" spans="1:15" ht="26.45">
      <c r="A1157" s="51" t="s">
        <v>7121</v>
      </c>
      <c r="B1157" s="52" t="s">
        <v>7122</v>
      </c>
      <c r="C1157" s="53" t="s">
        <v>2381</v>
      </c>
      <c r="D1157" s="54" t="s">
        <v>47</v>
      </c>
      <c r="E1157" s="55" t="s">
        <v>1117</v>
      </c>
      <c r="F1157" s="56" t="s">
        <v>7123</v>
      </c>
      <c r="G1157" s="56" t="s">
        <v>7124</v>
      </c>
      <c r="H1157" s="56" t="s">
        <v>52</v>
      </c>
      <c r="I1157" s="56" t="s">
        <v>7125</v>
      </c>
      <c r="J1157" s="57" t="s">
        <v>52</v>
      </c>
      <c r="K1157" s="58" t="s">
        <v>7126</v>
      </c>
      <c r="L1157" s="3" t="str">
        <f>VLOOKUP(DataExtract[[#This Row],[Technician]],'Technician List'!$A:$B,2,FALSE)</f>
        <v>C M, Saravanan</v>
      </c>
      <c r="M1157" s="59">
        <f>DATEVALUE(TEXT(DataExtract[[#This Row],[Completed Time]], "MM/DD/YYYY"))</f>
        <v>45696</v>
      </c>
      <c r="N1157" s="60">
        <f t="shared" ca="1" si="19"/>
        <v>0.28640022702358303</v>
      </c>
      <c r="O1157" s="60">
        <f ca="1">COUNTIFS(DataExtract[Technician],DataExtract[[#This Row],[Technician]], DataExtract[Random], "&lt;="&amp;DataExtract[[#This Row],[Random]])</f>
        <v>18</v>
      </c>
    </row>
    <row r="1158" spans="1:15" ht="26.45">
      <c r="A1158" s="51" t="s">
        <v>7127</v>
      </c>
      <c r="B1158" s="52" t="s">
        <v>7128</v>
      </c>
      <c r="C1158" s="53" t="s">
        <v>7129</v>
      </c>
      <c r="D1158" s="54" t="s">
        <v>47</v>
      </c>
      <c r="E1158" s="55" t="s">
        <v>1002</v>
      </c>
      <c r="F1158" s="56" t="s">
        <v>7130</v>
      </c>
      <c r="G1158" s="56" t="s">
        <v>7131</v>
      </c>
      <c r="H1158" s="56" t="s">
        <v>52</v>
      </c>
      <c r="I1158" s="56" t="s">
        <v>7132</v>
      </c>
      <c r="J1158" s="57" t="s">
        <v>52</v>
      </c>
      <c r="K1158" s="58" t="s">
        <v>7133</v>
      </c>
      <c r="L1158" s="3" t="str">
        <f>VLOOKUP(DataExtract[[#This Row],[Technician]],'Technician List'!$A:$B,2,FALSE)</f>
        <v>Sinha, Mahesh</v>
      </c>
      <c r="M1158" s="59">
        <f>DATEVALUE(TEXT(DataExtract[[#This Row],[Completed Time]], "MM/DD/YYYY"))</f>
        <v>45698</v>
      </c>
      <c r="N1158" s="60">
        <f t="shared" ca="1" si="19"/>
        <v>0.66564557039591477</v>
      </c>
      <c r="O1158" s="60">
        <f ca="1">COUNTIFS(DataExtract[Technician],DataExtract[[#This Row],[Technician]], DataExtract[Random], "&lt;="&amp;DataExtract[[#This Row],[Random]])</f>
        <v>102</v>
      </c>
    </row>
    <row r="1159" spans="1:15" ht="26.45">
      <c r="A1159" s="51" t="s">
        <v>7091</v>
      </c>
      <c r="B1159" s="52" t="s">
        <v>7134</v>
      </c>
      <c r="C1159" s="53" t="s">
        <v>7135</v>
      </c>
      <c r="D1159" s="54" t="s">
        <v>47</v>
      </c>
      <c r="E1159" s="55" t="s">
        <v>2029</v>
      </c>
      <c r="F1159" s="56" t="s">
        <v>6409</v>
      </c>
      <c r="G1159" s="56" t="s">
        <v>7136</v>
      </c>
      <c r="H1159" s="56" t="s">
        <v>52</v>
      </c>
      <c r="I1159" s="56" t="s">
        <v>7137</v>
      </c>
      <c r="J1159" s="57" t="s">
        <v>52</v>
      </c>
      <c r="K1159" s="58" t="s">
        <v>7138</v>
      </c>
      <c r="L1159" s="3" t="str">
        <f>VLOOKUP(DataExtract[[#This Row],[Technician]],'Technician List'!$A:$B,2,FALSE)</f>
        <v>C M, Saravanan</v>
      </c>
      <c r="M1159" s="59">
        <f>DATEVALUE(TEXT(DataExtract[[#This Row],[Completed Time]], "MM/DD/YYYY"))</f>
        <v>45695</v>
      </c>
      <c r="N1159" s="60">
        <f t="shared" ca="1" si="19"/>
        <v>0.95729847474952667</v>
      </c>
      <c r="O1159" s="60">
        <f ca="1">COUNTIFS(DataExtract[Technician],DataExtract[[#This Row],[Technician]], DataExtract[Random], "&lt;="&amp;DataExtract[[#This Row],[Random]])</f>
        <v>82</v>
      </c>
    </row>
    <row r="1160" spans="1:15" ht="26.45">
      <c r="A1160" s="51" t="s">
        <v>7139</v>
      </c>
      <c r="B1160" s="52" t="s">
        <v>7140</v>
      </c>
      <c r="C1160" s="53" t="s">
        <v>7141</v>
      </c>
      <c r="D1160" s="54" t="s">
        <v>47</v>
      </c>
      <c r="E1160" s="55" t="s">
        <v>377</v>
      </c>
      <c r="F1160" s="56" t="s">
        <v>7142</v>
      </c>
      <c r="G1160" s="56" t="s">
        <v>7143</v>
      </c>
      <c r="H1160" s="56" t="s">
        <v>52</v>
      </c>
      <c r="I1160" s="56" t="s">
        <v>7144</v>
      </c>
      <c r="J1160" s="57" t="s">
        <v>52</v>
      </c>
      <c r="K1160" s="58" t="s">
        <v>7145</v>
      </c>
      <c r="L1160" s="3" t="str">
        <f>VLOOKUP(DataExtract[[#This Row],[Technician]],'Technician List'!$A:$B,2,FALSE)</f>
        <v>Sanjuan, Sonja</v>
      </c>
      <c r="M1160" s="59">
        <f>DATEVALUE(TEXT(DataExtract[[#This Row],[Completed Time]], "MM/DD/YYYY"))</f>
        <v>45695</v>
      </c>
      <c r="N1160" s="60">
        <f t="shared" ca="1" si="19"/>
        <v>0.87480921579714943</v>
      </c>
      <c r="O1160" s="60">
        <f ca="1">COUNTIFS(DataExtract[Technician],DataExtract[[#This Row],[Technician]], DataExtract[Random], "&lt;="&amp;DataExtract[[#This Row],[Random]])</f>
        <v>54</v>
      </c>
    </row>
    <row r="1161" spans="1:15" ht="26.45">
      <c r="A1161" s="51" t="s">
        <v>7146</v>
      </c>
      <c r="B1161" s="52" t="s">
        <v>7147</v>
      </c>
      <c r="C1161" s="53" t="s">
        <v>7148</v>
      </c>
      <c r="D1161" s="54" t="s">
        <v>47</v>
      </c>
      <c r="E1161" s="55" t="s">
        <v>1998</v>
      </c>
      <c r="F1161" s="56" t="s">
        <v>7149</v>
      </c>
      <c r="G1161" s="56" t="s">
        <v>7150</v>
      </c>
      <c r="H1161" s="56" t="s">
        <v>52</v>
      </c>
      <c r="I1161" s="56" t="s">
        <v>7151</v>
      </c>
      <c r="J1161" s="57" t="s">
        <v>52</v>
      </c>
      <c r="K1161" s="58" t="s">
        <v>7152</v>
      </c>
      <c r="L1161" s="3" t="str">
        <f>VLOOKUP(DataExtract[[#This Row],[Technician]],'Technician List'!$A:$B,2,FALSE)</f>
        <v>Baldwin, Sharon</v>
      </c>
      <c r="M1161" s="59">
        <f>DATEVALUE(TEXT(DataExtract[[#This Row],[Completed Time]], "MM/DD/YYYY"))</f>
        <v>45695</v>
      </c>
      <c r="N1161" s="60">
        <f t="shared" ca="1" si="19"/>
        <v>0.57031360685231391</v>
      </c>
      <c r="O1161" s="60">
        <f ca="1">COUNTIFS(DataExtract[Technician],DataExtract[[#This Row],[Technician]], DataExtract[Random], "&lt;="&amp;DataExtract[[#This Row],[Random]])</f>
        <v>29</v>
      </c>
    </row>
    <row r="1162" spans="1:15" ht="26.45">
      <c r="A1162" s="51" t="s">
        <v>7153</v>
      </c>
      <c r="B1162" s="52" t="s">
        <v>7154</v>
      </c>
      <c r="C1162" s="53" t="s">
        <v>7155</v>
      </c>
      <c r="D1162" s="54" t="s">
        <v>47</v>
      </c>
      <c r="E1162" s="55" t="s">
        <v>1150</v>
      </c>
      <c r="F1162" s="56" t="s">
        <v>7156</v>
      </c>
      <c r="G1162" s="56" t="s">
        <v>7157</v>
      </c>
      <c r="H1162" s="56" t="s">
        <v>52</v>
      </c>
      <c r="I1162" s="56" t="s">
        <v>7158</v>
      </c>
      <c r="J1162" s="57" t="s">
        <v>52</v>
      </c>
      <c r="K1162" s="58" t="s">
        <v>7159</v>
      </c>
      <c r="L1162" s="3" t="str">
        <f>VLOOKUP(DataExtract[[#This Row],[Technician]],'Technician List'!$A:$B,2,FALSE)</f>
        <v>C M, Saravanan</v>
      </c>
      <c r="M1162" s="59">
        <f>DATEVALUE(TEXT(DataExtract[[#This Row],[Completed Time]], "MM/DD/YYYY"))</f>
        <v>45695</v>
      </c>
      <c r="N1162" s="60">
        <f t="shared" ca="1" si="19"/>
        <v>0.30352490270384502</v>
      </c>
      <c r="O1162" s="60">
        <f ca="1">COUNTIFS(DataExtract[Technician],DataExtract[[#This Row],[Technician]], DataExtract[Random], "&lt;="&amp;DataExtract[[#This Row],[Random]])</f>
        <v>25</v>
      </c>
    </row>
    <row r="1163" spans="1:15" ht="26.45">
      <c r="A1163" s="51" t="s">
        <v>7160</v>
      </c>
      <c r="B1163" s="52" t="s">
        <v>7161</v>
      </c>
      <c r="C1163" s="53" t="s">
        <v>3151</v>
      </c>
      <c r="D1163" s="54" t="s">
        <v>47</v>
      </c>
      <c r="E1163" s="55" t="s">
        <v>1402</v>
      </c>
      <c r="F1163" s="56" t="s">
        <v>7020</v>
      </c>
      <c r="G1163" s="56" t="s">
        <v>7162</v>
      </c>
      <c r="H1163" s="56" t="s">
        <v>52</v>
      </c>
      <c r="I1163" s="56" t="s">
        <v>7163</v>
      </c>
      <c r="J1163" s="57" t="s">
        <v>52</v>
      </c>
      <c r="K1163" s="58" t="s">
        <v>7164</v>
      </c>
      <c r="L1163" s="3" t="str">
        <f>VLOOKUP(DataExtract[[#This Row],[Technician]],'Technician List'!$A:$B,2,FALSE)</f>
        <v>Sinha, Mahesh</v>
      </c>
      <c r="M1163" s="59">
        <f>DATEVALUE(TEXT(DataExtract[[#This Row],[Completed Time]], "MM/DD/YYYY"))</f>
        <v>45698</v>
      </c>
      <c r="N1163" s="60">
        <f t="shared" ca="1" si="19"/>
        <v>0.81581210016005479</v>
      </c>
      <c r="O1163" s="60">
        <f ca="1">COUNTIFS(DataExtract[Technician],DataExtract[[#This Row],[Technician]], DataExtract[Random], "&lt;="&amp;DataExtract[[#This Row],[Random]])</f>
        <v>67</v>
      </c>
    </row>
    <row r="1164" spans="1:15" ht="26.45">
      <c r="A1164" s="51" t="s">
        <v>7165</v>
      </c>
      <c r="B1164" s="52" t="s">
        <v>7166</v>
      </c>
      <c r="C1164" s="53" t="s">
        <v>7167</v>
      </c>
      <c r="D1164" s="54" t="s">
        <v>47</v>
      </c>
      <c r="E1164" s="55" t="s">
        <v>1837</v>
      </c>
      <c r="F1164" s="56" t="s">
        <v>7168</v>
      </c>
      <c r="G1164" s="56" t="s">
        <v>7169</v>
      </c>
      <c r="H1164" s="56" t="s">
        <v>52</v>
      </c>
      <c r="I1164" s="56" t="s">
        <v>7170</v>
      </c>
      <c r="J1164" s="57" t="s">
        <v>52</v>
      </c>
      <c r="K1164" s="58" t="s">
        <v>7171</v>
      </c>
      <c r="L1164" s="3" t="str">
        <f>VLOOKUP(DataExtract[[#This Row],[Technician]],'Technician List'!$A:$B,2,FALSE)</f>
        <v>Sinha, Mahesh</v>
      </c>
      <c r="M1164" s="59">
        <f>DATEVALUE(TEXT(DataExtract[[#This Row],[Completed Time]], "MM/DD/YYYY"))</f>
        <v>45698</v>
      </c>
      <c r="N1164" s="60">
        <f t="shared" ca="1" si="19"/>
        <v>7.0012116797610879E-2</v>
      </c>
      <c r="O1164" s="60">
        <f ca="1">COUNTIFS(DataExtract[Technician],DataExtract[[#This Row],[Technician]], DataExtract[Random], "&lt;="&amp;DataExtract[[#This Row],[Random]])</f>
        <v>2</v>
      </c>
    </row>
    <row r="1165" spans="1:15" ht="26.45">
      <c r="A1165" s="51" t="s">
        <v>7172</v>
      </c>
      <c r="B1165" s="52" t="s">
        <v>7173</v>
      </c>
      <c r="C1165" s="53" t="s">
        <v>5788</v>
      </c>
      <c r="D1165" s="54" t="s">
        <v>47</v>
      </c>
      <c r="E1165" s="55" t="s">
        <v>2029</v>
      </c>
      <c r="F1165" s="56" t="s">
        <v>7058</v>
      </c>
      <c r="G1165" s="56" t="s">
        <v>7174</v>
      </c>
      <c r="H1165" s="56" t="s">
        <v>52</v>
      </c>
      <c r="I1165" s="56" t="s">
        <v>7175</v>
      </c>
      <c r="J1165" s="57" t="s">
        <v>52</v>
      </c>
      <c r="K1165" s="58" t="s">
        <v>7176</v>
      </c>
      <c r="L1165" s="3" t="str">
        <f>VLOOKUP(DataExtract[[#This Row],[Technician]],'Technician List'!$A:$B,2,FALSE)</f>
        <v>C M, Saravanan</v>
      </c>
      <c r="M1165" s="59">
        <f>DATEVALUE(TEXT(DataExtract[[#This Row],[Completed Time]], "MM/DD/YYYY"))</f>
        <v>45698</v>
      </c>
      <c r="N1165" s="60">
        <f t="shared" ca="1" si="19"/>
        <v>0.87077959304703112</v>
      </c>
      <c r="O1165" s="60">
        <f ca="1">COUNTIFS(DataExtract[Technician],DataExtract[[#This Row],[Technician]], DataExtract[Random], "&lt;="&amp;DataExtract[[#This Row],[Random]])</f>
        <v>76</v>
      </c>
    </row>
    <row r="1166" spans="1:15" ht="26.45">
      <c r="A1166" s="51" t="s">
        <v>7177</v>
      </c>
      <c r="B1166" s="52" t="s">
        <v>7178</v>
      </c>
      <c r="C1166" s="53" t="s">
        <v>977</v>
      </c>
      <c r="D1166" s="54" t="s">
        <v>47</v>
      </c>
      <c r="E1166" s="55" t="s">
        <v>700</v>
      </c>
      <c r="F1166" s="56" t="s">
        <v>7179</v>
      </c>
      <c r="G1166" s="56" t="s">
        <v>7180</v>
      </c>
      <c r="H1166" s="56" t="s">
        <v>41</v>
      </c>
      <c r="I1166" s="56" t="s">
        <v>7181</v>
      </c>
      <c r="J1166" s="57" t="s">
        <v>52</v>
      </c>
      <c r="K1166" s="58" t="s">
        <v>7182</v>
      </c>
      <c r="L1166" s="3" t="str">
        <f>VLOOKUP(DataExtract[[#This Row],[Technician]],'Technician List'!$A:$B,2,FALSE)</f>
        <v>C M, Saravanan</v>
      </c>
      <c r="M1166" s="59">
        <f>DATEVALUE(TEXT(DataExtract[[#This Row],[Completed Time]], "MM/DD/YYYY"))</f>
        <v>45699</v>
      </c>
      <c r="N1166" s="60">
        <f t="shared" ca="1" si="19"/>
        <v>0.10166675494633282</v>
      </c>
      <c r="O1166" s="60">
        <f ca="1">COUNTIFS(DataExtract[Technician],DataExtract[[#This Row],[Technician]], DataExtract[Random], "&lt;="&amp;DataExtract[[#This Row],[Random]])</f>
        <v>16</v>
      </c>
    </row>
    <row r="1167" spans="1:15" ht="26.45">
      <c r="A1167" s="51" t="s">
        <v>7183</v>
      </c>
      <c r="B1167" s="52" t="s">
        <v>7184</v>
      </c>
      <c r="C1167" s="53" t="s">
        <v>7185</v>
      </c>
      <c r="D1167" s="54" t="s">
        <v>57</v>
      </c>
      <c r="E1167" s="55" t="s">
        <v>708</v>
      </c>
      <c r="F1167" s="56" t="s">
        <v>7186</v>
      </c>
      <c r="G1167" s="56" t="s">
        <v>7187</v>
      </c>
      <c r="H1167" s="56" t="s">
        <v>52</v>
      </c>
      <c r="I1167" s="56" t="s">
        <v>7188</v>
      </c>
      <c r="J1167" s="57" t="s">
        <v>52</v>
      </c>
      <c r="K1167" s="58" t="s">
        <v>7189</v>
      </c>
      <c r="L1167" s="3" t="str">
        <f>VLOOKUP(DataExtract[[#This Row],[Technician]],'Technician List'!$A:$B,2,FALSE)</f>
        <v>Smith, Sean</v>
      </c>
      <c r="M1167" s="59">
        <f>DATEVALUE(TEXT(DataExtract[[#This Row],[Completed Time]], "MM/DD/YYYY"))</f>
        <v>45699</v>
      </c>
      <c r="N1167" s="60">
        <f t="shared" ca="1" si="19"/>
        <v>0.92000342606878383</v>
      </c>
      <c r="O1167" s="60">
        <f ca="1">COUNTIFS(DataExtract[Technician],DataExtract[[#This Row],[Technician]], DataExtract[Random], "&lt;="&amp;DataExtract[[#This Row],[Random]])</f>
        <v>45</v>
      </c>
    </row>
    <row r="1168" spans="1:15" ht="26.45">
      <c r="A1168" s="51" t="s">
        <v>7190</v>
      </c>
      <c r="B1168" s="52" t="s">
        <v>7191</v>
      </c>
      <c r="C1168" s="53" t="s">
        <v>2990</v>
      </c>
      <c r="D1168" s="54" t="s">
        <v>57</v>
      </c>
      <c r="E1168" s="55" t="s">
        <v>2841</v>
      </c>
      <c r="F1168" s="56" t="s">
        <v>7192</v>
      </c>
      <c r="G1168" s="56" t="s">
        <v>7193</v>
      </c>
      <c r="H1168" s="56" t="s">
        <v>52</v>
      </c>
      <c r="I1168" s="56" t="s">
        <v>7194</v>
      </c>
      <c r="J1168" s="57" t="s">
        <v>52</v>
      </c>
      <c r="K1168" s="58" t="s">
        <v>7195</v>
      </c>
      <c r="L1168" s="3" t="str">
        <f>VLOOKUP(DataExtract[[#This Row],[Technician]],'Technician List'!$A:$B,2,FALSE)</f>
        <v>Smith, Sean</v>
      </c>
      <c r="M1168" s="59">
        <f>DATEVALUE(TEXT(DataExtract[[#This Row],[Completed Time]], "MM/DD/YYYY"))</f>
        <v>45698</v>
      </c>
      <c r="N1168" s="60">
        <f t="shared" ca="1" si="19"/>
        <v>0.44696252294762417</v>
      </c>
      <c r="O1168" s="60">
        <f ca="1">COUNTIFS(DataExtract[Technician],DataExtract[[#This Row],[Technician]], DataExtract[Random], "&lt;="&amp;DataExtract[[#This Row],[Random]])</f>
        <v>31</v>
      </c>
    </row>
    <row r="1169" spans="1:15" ht="26.45">
      <c r="A1169" s="51" t="s">
        <v>7196</v>
      </c>
      <c r="B1169" s="52" t="s">
        <v>7197</v>
      </c>
      <c r="C1169" s="53" t="s">
        <v>7198</v>
      </c>
      <c r="D1169" s="54" t="s">
        <v>47</v>
      </c>
      <c r="E1169" s="55" t="s">
        <v>577</v>
      </c>
      <c r="F1169" s="56" t="s">
        <v>7199</v>
      </c>
      <c r="G1169" s="56" t="s">
        <v>7200</v>
      </c>
      <c r="H1169" s="56" t="s">
        <v>52</v>
      </c>
      <c r="I1169" s="56" t="s">
        <v>7201</v>
      </c>
      <c r="J1169" s="57" t="s">
        <v>52</v>
      </c>
      <c r="K1169" s="58" t="s">
        <v>7202</v>
      </c>
      <c r="L1169" s="3" t="str">
        <f>VLOOKUP(DataExtract[[#This Row],[Technician]],'Technician List'!$A:$B,2,FALSE)</f>
        <v>C M, Saravanan</v>
      </c>
      <c r="M1169" s="59">
        <f>DATEVALUE(TEXT(DataExtract[[#This Row],[Completed Time]], "MM/DD/YYYY"))</f>
        <v>45695</v>
      </c>
      <c r="N1169" s="60">
        <f t="shared" ca="1" si="19"/>
        <v>0.37333413431706819</v>
      </c>
      <c r="O1169" s="60">
        <f ca="1">COUNTIFS(DataExtract[Technician],DataExtract[[#This Row],[Technician]], DataExtract[Random], "&lt;="&amp;DataExtract[[#This Row],[Random]])</f>
        <v>26</v>
      </c>
    </row>
    <row r="1170" spans="1:15" ht="26.45">
      <c r="A1170" s="51" t="s">
        <v>7203</v>
      </c>
      <c r="B1170" s="52" t="s">
        <v>7204</v>
      </c>
      <c r="C1170" s="53" t="s">
        <v>7205</v>
      </c>
      <c r="D1170" s="54" t="s">
        <v>47</v>
      </c>
      <c r="E1170" s="55" t="s">
        <v>692</v>
      </c>
      <c r="F1170" s="56" t="s">
        <v>7206</v>
      </c>
      <c r="G1170" s="56" t="s">
        <v>3548</v>
      </c>
      <c r="H1170" s="56" t="s">
        <v>52</v>
      </c>
      <c r="I1170" s="56" t="s">
        <v>7207</v>
      </c>
      <c r="J1170" s="57" t="s">
        <v>52</v>
      </c>
      <c r="K1170" s="58" t="s">
        <v>7208</v>
      </c>
      <c r="L1170" s="3" t="str">
        <f>VLOOKUP(DataExtract[[#This Row],[Technician]],'Technician List'!$A:$B,2,FALSE)</f>
        <v>C M, Saravanan</v>
      </c>
      <c r="M1170" s="59">
        <f>DATEVALUE(TEXT(DataExtract[[#This Row],[Completed Time]], "MM/DD/YYYY"))</f>
        <v>45695</v>
      </c>
      <c r="N1170" s="60">
        <f t="shared" ca="1" si="19"/>
        <v>0.32554422923863757</v>
      </c>
      <c r="O1170" s="60">
        <f ca="1">COUNTIFS(DataExtract[Technician],DataExtract[[#This Row],[Technician]], DataExtract[Random], "&lt;="&amp;DataExtract[[#This Row],[Random]])</f>
        <v>39</v>
      </c>
    </row>
    <row r="1171" spans="1:15" ht="26.45">
      <c r="A1171" s="51" t="s">
        <v>7209</v>
      </c>
      <c r="B1171" s="52" t="s">
        <v>7210</v>
      </c>
      <c r="C1171" s="53" t="s">
        <v>2374</v>
      </c>
      <c r="D1171" s="54" t="s">
        <v>47</v>
      </c>
      <c r="E1171" s="55" t="s">
        <v>95</v>
      </c>
      <c r="F1171" s="56" t="s">
        <v>7211</v>
      </c>
      <c r="G1171" s="56" t="s">
        <v>7212</v>
      </c>
      <c r="H1171" s="56" t="s">
        <v>52</v>
      </c>
      <c r="I1171" s="56" t="s">
        <v>7213</v>
      </c>
      <c r="J1171" s="57" t="s">
        <v>52</v>
      </c>
      <c r="K1171" s="58" t="s">
        <v>7211</v>
      </c>
      <c r="L1171" s="3" t="str">
        <f>VLOOKUP(DataExtract[[#This Row],[Technician]],'Technician List'!$A:$B,2,FALSE)</f>
        <v>Sanjuan, Sonja</v>
      </c>
      <c r="M1171" s="59">
        <f>DATEVALUE(TEXT(DataExtract[[#This Row],[Completed Time]], "MM/DD/YYYY"))</f>
        <v>45695</v>
      </c>
      <c r="N1171" s="60">
        <f t="shared" ca="1" si="19"/>
        <v>0.23583110223214532</v>
      </c>
      <c r="O1171" s="60">
        <f ca="1">COUNTIFS(DataExtract[Technician],DataExtract[[#This Row],[Technician]], DataExtract[Random], "&lt;="&amp;DataExtract[[#This Row],[Random]])</f>
        <v>20</v>
      </c>
    </row>
    <row r="1172" spans="1:15" ht="26.45">
      <c r="A1172" s="51" t="s">
        <v>7214</v>
      </c>
      <c r="B1172" s="52" t="s">
        <v>7215</v>
      </c>
      <c r="C1172" s="53" t="s">
        <v>4653</v>
      </c>
      <c r="D1172" s="54" t="s">
        <v>57</v>
      </c>
      <c r="E1172" s="55" t="s">
        <v>2021</v>
      </c>
      <c r="F1172" s="56" t="s">
        <v>7216</v>
      </c>
      <c r="G1172" s="56" t="s">
        <v>7217</v>
      </c>
      <c r="H1172" s="56" t="s">
        <v>52</v>
      </c>
      <c r="I1172" s="56" t="s">
        <v>2109</v>
      </c>
      <c r="J1172" s="57" t="s">
        <v>52</v>
      </c>
      <c r="K1172" s="58" t="s">
        <v>7218</v>
      </c>
      <c r="L1172" s="3" t="str">
        <f>VLOOKUP(DataExtract[[#This Row],[Technician]],'Technician List'!$A:$B,2,FALSE)</f>
        <v>Smith, Sean</v>
      </c>
      <c r="M1172" s="59">
        <f>DATEVALUE(TEXT(DataExtract[[#This Row],[Completed Time]], "MM/DD/YYYY"))</f>
        <v>45699</v>
      </c>
      <c r="N1172" s="60">
        <f t="shared" ca="1" si="19"/>
        <v>0.18674461129183384</v>
      </c>
      <c r="O1172" s="60">
        <f ca="1">COUNTIFS(DataExtract[Technician],DataExtract[[#This Row],[Technician]], DataExtract[Random], "&lt;="&amp;DataExtract[[#This Row],[Random]])</f>
        <v>13</v>
      </c>
    </row>
    <row r="1173" spans="1:15" ht="26.45">
      <c r="A1173" s="51" t="s">
        <v>7219</v>
      </c>
      <c r="B1173" s="52" t="s">
        <v>7220</v>
      </c>
      <c r="C1173" s="53" t="s">
        <v>7221</v>
      </c>
      <c r="D1173" s="54" t="s">
        <v>47</v>
      </c>
      <c r="E1173" s="55" t="s">
        <v>802</v>
      </c>
      <c r="F1173" s="56" t="s">
        <v>7222</v>
      </c>
      <c r="G1173" s="56" t="s">
        <v>2038</v>
      </c>
      <c r="H1173" s="56" t="s">
        <v>52</v>
      </c>
      <c r="I1173" s="56" t="s">
        <v>7223</v>
      </c>
      <c r="J1173" s="57" t="s">
        <v>52</v>
      </c>
      <c r="K1173" s="58" t="s">
        <v>7224</v>
      </c>
      <c r="L1173" s="3" t="str">
        <f>VLOOKUP(DataExtract[[#This Row],[Technician]],'Technician List'!$A:$B,2,FALSE)</f>
        <v>Sinha, Mahesh</v>
      </c>
      <c r="M1173" s="59">
        <f>DATEVALUE(TEXT(DataExtract[[#This Row],[Completed Time]], "MM/DD/YYYY"))</f>
        <v>45698</v>
      </c>
      <c r="N1173" s="60">
        <f t="shared" ca="1" si="19"/>
        <v>0.77846931646873008</v>
      </c>
      <c r="O1173" s="60">
        <f ca="1">COUNTIFS(DataExtract[Technician],DataExtract[[#This Row],[Technician]], DataExtract[Random], "&lt;="&amp;DataExtract[[#This Row],[Random]])</f>
        <v>91</v>
      </c>
    </row>
    <row r="1174" spans="1:15" ht="26.45">
      <c r="A1174" s="51" t="s">
        <v>7225</v>
      </c>
      <c r="B1174" s="52" t="s">
        <v>7226</v>
      </c>
      <c r="C1174" s="53" t="s">
        <v>7227</v>
      </c>
      <c r="D1174" s="54" t="s">
        <v>47</v>
      </c>
      <c r="E1174" s="55" t="s">
        <v>2215</v>
      </c>
      <c r="F1174" s="56" t="s">
        <v>7228</v>
      </c>
      <c r="G1174" s="56" t="s">
        <v>7229</v>
      </c>
      <c r="H1174" s="56" t="s">
        <v>52</v>
      </c>
      <c r="I1174" s="56" t="s">
        <v>7230</v>
      </c>
      <c r="J1174" s="57" t="s">
        <v>52</v>
      </c>
      <c r="K1174" s="58" t="s">
        <v>7231</v>
      </c>
      <c r="L1174" s="3" t="str">
        <f>VLOOKUP(DataExtract[[#This Row],[Technician]],'Technician List'!$A:$B,2,FALSE)</f>
        <v>C M, Saravanan</v>
      </c>
      <c r="M1174" s="59">
        <f>DATEVALUE(TEXT(DataExtract[[#This Row],[Completed Time]], "MM/DD/YYYY"))</f>
        <v>45695</v>
      </c>
      <c r="N1174" s="60">
        <f t="shared" ca="1" si="19"/>
        <v>0.69310451303588683</v>
      </c>
      <c r="O1174" s="60">
        <f ca="1">COUNTIFS(DataExtract[Technician],DataExtract[[#This Row],[Technician]], DataExtract[Random], "&lt;="&amp;DataExtract[[#This Row],[Random]])</f>
        <v>79</v>
      </c>
    </row>
    <row r="1175" spans="1:15" ht="26.45">
      <c r="A1175" s="51" t="s">
        <v>1737</v>
      </c>
      <c r="B1175" s="52" t="s">
        <v>7232</v>
      </c>
      <c r="C1175" s="53" t="s">
        <v>354</v>
      </c>
      <c r="D1175" s="54" t="s">
        <v>47</v>
      </c>
      <c r="E1175" s="55" t="s">
        <v>1291</v>
      </c>
      <c r="F1175" s="56" t="s">
        <v>6547</v>
      </c>
      <c r="G1175" s="56" t="s">
        <v>7233</v>
      </c>
      <c r="H1175" s="56" t="s">
        <v>52</v>
      </c>
      <c r="I1175" s="56" t="s">
        <v>7234</v>
      </c>
      <c r="J1175" s="57" t="s">
        <v>52</v>
      </c>
      <c r="K1175" s="58" t="s">
        <v>7235</v>
      </c>
      <c r="L1175" s="3" t="str">
        <f>VLOOKUP(DataExtract[[#This Row],[Technician]],'Technician List'!$A:$B,2,FALSE)</f>
        <v>C M, Saravanan</v>
      </c>
      <c r="M1175" s="59">
        <f>DATEVALUE(TEXT(DataExtract[[#This Row],[Completed Time]], "MM/DD/YYYY"))</f>
        <v>45708</v>
      </c>
      <c r="N1175" s="60">
        <f t="shared" ca="1" si="19"/>
        <v>0.32279476656443529</v>
      </c>
      <c r="O1175" s="60">
        <f ca="1">COUNTIFS(DataExtract[Technician],DataExtract[[#This Row],[Technician]], DataExtract[Random], "&lt;="&amp;DataExtract[[#This Row],[Random]])</f>
        <v>40</v>
      </c>
    </row>
    <row r="1176" spans="1:15" ht="26.45">
      <c r="A1176" s="51" t="s">
        <v>7236</v>
      </c>
      <c r="B1176" s="52" t="s">
        <v>7237</v>
      </c>
      <c r="C1176" s="53" t="s">
        <v>4923</v>
      </c>
      <c r="D1176" s="54" t="s">
        <v>47</v>
      </c>
      <c r="E1176" s="55" t="s">
        <v>4923</v>
      </c>
      <c r="F1176" s="56" t="s">
        <v>7238</v>
      </c>
      <c r="G1176" s="56" t="s">
        <v>7239</v>
      </c>
      <c r="H1176" s="56" t="s">
        <v>52</v>
      </c>
      <c r="I1176" s="56" t="s">
        <v>7240</v>
      </c>
      <c r="J1176" s="57" t="s">
        <v>52</v>
      </c>
      <c r="K1176" s="58" t="s">
        <v>7241</v>
      </c>
      <c r="L1176" s="3" t="str">
        <f>VLOOKUP(DataExtract[[#This Row],[Technician]],'Technician List'!$A:$B,2,FALSE)</f>
        <v>C M, Saravanan</v>
      </c>
      <c r="M1176" s="59">
        <f>DATEVALUE(TEXT(DataExtract[[#This Row],[Completed Time]], "MM/DD/YYYY"))</f>
        <v>45696</v>
      </c>
      <c r="N1176" s="60">
        <f t="shared" ca="1" si="19"/>
        <v>0.77377135505578587</v>
      </c>
      <c r="O1176" s="60">
        <f ca="1">COUNTIFS(DataExtract[Technician],DataExtract[[#This Row],[Technician]], DataExtract[Random], "&lt;="&amp;DataExtract[[#This Row],[Random]])</f>
        <v>24</v>
      </c>
    </row>
    <row r="1177" spans="1:15" ht="26.45">
      <c r="A1177" s="51" t="s">
        <v>7242</v>
      </c>
      <c r="B1177" s="52" t="s">
        <v>7243</v>
      </c>
      <c r="C1177" s="53" t="s">
        <v>7244</v>
      </c>
      <c r="D1177" s="54" t="s">
        <v>47</v>
      </c>
      <c r="E1177" s="55" t="s">
        <v>1002</v>
      </c>
      <c r="F1177" s="56" t="s">
        <v>7245</v>
      </c>
      <c r="G1177" s="56" t="s">
        <v>7246</v>
      </c>
      <c r="H1177" s="56" t="s">
        <v>52</v>
      </c>
      <c r="I1177" s="56" t="s">
        <v>7247</v>
      </c>
      <c r="J1177" s="57" t="s">
        <v>52</v>
      </c>
      <c r="K1177" s="58" t="s">
        <v>7248</v>
      </c>
      <c r="L1177" s="3" t="str">
        <f>VLOOKUP(DataExtract[[#This Row],[Technician]],'Technician List'!$A:$B,2,FALSE)</f>
        <v>Sinha, Mahesh</v>
      </c>
      <c r="M1177" s="59">
        <f>DATEVALUE(TEXT(DataExtract[[#This Row],[Completed Time]], "MM/DD/YYYY"))</f>
        <v>45698</v>
      </c>
      <c r="N1177" s="60">
        <f t="shared" ca="1" si="19"/>
        <v>0.29687305300761524</v>
      </c>
      <c r="O1177" s="60">
        <f ca="1">COUNTIFS(DataExtract[Technician],DataExtract[[#This Row],[Technician]], DataExtract[Random], "&lt;="&amp;DataExtract[[#This Row],[Random]])</f>
        <v>50</v>
      </c>
    </row>
    <row r="1178" spans="1:15" ht="39.6">
      <c r="A1178" s="51" t="s">
        <v>7249</v>
      </c>
      <c r="B1178" s="52" t="s">
        <v>7250</v>
      </c>
      <c r="C1178" s="53" t="s">
        <v>7185</v>
      </c>
      <c r="D1178" s="54" t="s">
        <v>57</v>
      </c>
      <c r="E1178" s="55" t="s">
        <v>58</v>
      </c>
      <c r="F1178" s="56" t="s">
        <v>5406</v>
      </c>
      <c r="G1178" s="56" t="s">
        <v>7251</v>
      </c>
      <c r="H1178" s="56" t="s">
        <v>52</v>
      </c>
      <c r="I1178" s="56" t="s">
        <v>7252</v>
      </c>
      <c r="J1178" s="57" t="s">
        <v>52</v>
      </c>
      <c r="K1178" s="58" t="s">
        <v>7253</v>
      </c>
      <c r="L1178" s="3" t="str">
        <f>VLOOKUP(DataExtract[[#This Row],[Technician]],'Technician List'!$A:$B,2,FALSE)</f>
        <v>Mandi, Joe</v>
      </c>
      <c r="M1178" s="59">
        <f>DATEVALUE(TEXT(DataExtract[[#This Row],[Completed Time]], "MM/DD/YYYY"))</f>
        <v>45697</v>
      </c>
      <c r="N1178" s="60">
        <f t="shared" ca="1" si="19"/>
        <v>0.19118378899592192</v>
      </c>
      <c r="O1178" s="60">
        <f ca="1">COUNTIFS(DataExtract[Technician],DataExtract[[#This Row],[Technician]], DataExtract[Random], "&lt;="&amp;DataExtract[[#This Row],[Random]])</f>
        <v>7</v>
      </c>
    </row>
    <row r="1179" spans="1:15" ht="26.45">
      <c r="A1179" s="51" t="s">
        <v>7254</v>
      </c>
      <c r="B1179" s="52" t="s">
        <v>7255</v>
      </c>
      <c r="C1179" s="53" t="s">
        <v>5253</v>
      </c>
      <c r="D1179" s="54" t="s">
        <v>47</v>
      </c>
      <c r="E1179" s="55" t="s">
        <v>1511</v>
      </c>
      <c r="F1179" s="56" t="s">
        <v>7256</v>
      </c>
      <c r="G1179" s="56" t="s">
        <v>7257</v>
      </c>
      <c r="H1179" s="56" t="s">
        <v>52</v>
      </c>
      <c r="I1179" s="56" t="s">
        <v>7258</v>
      </c>
      <c r="J1179" s="57" t="s">
        <v>52</v>
      </c>
      <c r="K1179" s="58" t="s">
        <v>7259</v>
      </c>
      <c r="L1179" s="3" t="str">
        <f>VLOOKUP(DataExtract[[#This Row],[Technician]],'Technician List'!$A:$B,2,FALSE)</f>
        <v>C M, Saravanan</v>
      </c>
      <c r="M1179" s="59">
        <f>DATEVALUE(TEXT(DataExtract[[#This Row],[Completed Time]], "MM/DD/YYYY"))</f>
        <v>45705</v>
      </c>
      <c r="N1179" s="60">
        <f t="shared" ca="1" si="19"/>
        <v>0.78837185496395823</v>
      </c>
      <c r="O1179" s="60">
        <f ca="1">COUNTIFS(DataExtract[Technician],DataExtract[[#This Row],[Technician]], DataExtract[Random], "&lt;="&amp;DataExtract[[#This Row],[Random]])</f>
        <v>110</v>
      </c>
    </row>
    <row r="1180" spans="1:15" ht="26.45">
      <c r="A1180" s="51" t="s">
        <v>7260</v>
      </c>
      <c r="B1180" s="52" t="s">
        <v>7261</v>
      </c>
      <c r="C1180" s="53" t="s">
        <v>7262</v>
      </c>
      <c r="D1180" s="54" t="s">
        <v>47</v>
      </c>
      <c r="E1180" s="55" t="s">
        <v>1503</v>
      </c>
      <c r="F1180" s="56" t="s">
        <v>7263</v>
      </c>
      <c r="G1180" s="56" t="s">
        <v>6865</v>
      </c>
      <c r="H1180" s="56" t="s">
        <v>52</v>
      </c>
      <c r="I1180" s="56" t="s">
        <v>7264</v>
      </c>
      <c r="J1180" s="57" t="s">
        <v>52</v>
      </c>
      <c r="K1180" s="58" t="s">
        <v>7265</v>
      </c>
      <c r="L1180" s="3" t="str">
        <f>VLOOKUP(DataExtract[[#This Row],[Technician]],'Technician List'!$A:$B,2,FALSE)</f>
        <v>C M, Saravanan</v>
      </c>
      <c r="M1180" s="59">
        <f>DATEVALUE(TEXT(DataExtract[[#This Row],[Completed Time]], "MM/DD/YYYY"))</f>
        <v>45696</v>
      </c>
      <c r="N1180" s="60">
        <f t="shared" ca="1" si="19"/>
        <v>4.7120594272218597E-2</v>
      </c>
      <c r="O1180" s="60">
        <f ca="1">COUNTIFS(DataExtract[Technician],DataExtract[[#This Row],[Technician]], DataExtract[Random], "&lt;="&amp;DataExtract[[#This Row],[Random]])</f>
        <v>8</v>
      </c>
    </row>
    <row r="1181" spans="1:15" ht="26.45">
      <c r="A1181" s="51" t="s">
        <v>7266</v>
      </c>
      <c r="B1181" s="52" t="s">
        <v>7267</v>
      </c>
      <c r="C1181" s="53" t="s">
        <v>6085</v>
      </c>
      <c r="D1181" s="54" t="s">
        <v>47</v>
      </c>
      <c r="E1181" s="55" t="s">
        <v>775</v>
      </c>
      <c r="F1181" s="56" t="s">
        <v>7268</v>
      </c>
      <c r="G1181" s="56" t="s">
        <v>7269</v>
      </c>
      <c r="H1181" s="56" t="s">
        <v>52</v>
      </c>
      <c r="I1181" s="56" t="s">
        <v>7270</v>
      </c>
      <c r="J1181" s="57" t="s">
        <v>52</v>
      </c>
      <c r="K1181" s="58" t="s">
        <v>7271</v>
      </c>
      <c r="L1181" s="3" t="str">
        <f>VLOOKUP(DataExtract[[#This Row],[Technician]],'Technician List'!$A:$B,2,FALSE)</f>
        <v>Sinha, Mahesh</v>
      </c>
      <c r="M1181" s="59">
        <f>DATEVALUE(TEXT(DataExtract[[#This Row],[Completed Time]], "MM/DD/YYYY"))</f>
        <v>45696</v>
      </c>
      <c r="N1181" s="60">
        <f t="shared" ca="1" si="19"/>
        <v>0.13962921900081937</v>
      </c>
      <c r="O1181" s="60">
        <f ca="1">COUNTIFS(DataExtract[Technician],DataExtract[[#This Row],[Technician]], DataExtract[Random], "&lt;="&amp;DataExtract[[#This Row],[Random]])</f>
        <v>13</v>
      </c>
    </row>
    <row r="1182" spans="1:15" ht="26.45">
      <c r="A1182" s="51" t="s">
        <v>7272</v>
      </c>
      <c r="B1182" s="52" t="s">
        <v>7273</v>
      </c>
      <c r="C1182" s="53" t="s">
        <v>7274</v>
      </c>
      <c r="D1182" s="54" t="s">
        <v>47</v>
      </c>
      <c r="E1182" s="55" t="s">
        <v>1511</v>
      </c>
      <c r="F1182" s="56" t="s">
        <v>6662</v>
      </c>
      <c r="G1182" s="56" t="s">
        <v>7275</v>
      </c>
      <c r="H1182" s="56" t="s">
        <v>41</v>
      </c>
      <c r="I1182" s="56" t="s">
        <v>7276</v>
      </c>
      <c r="J1182" s="57" t="s">
        <v>52</v>
      </c>
      <c r="K1182" s="58" t="s">
        <v>2701</v>
      </c>
      <c r="L1182" s="3" t="str">
        <f>VLOOKUP(DataExtract[[#This Row],[Technician]],'Technician List'!$A:$B,2,FALSE)</f>
        <v>C M, Saravanan</v>
      </c>
      <c r="M1182" s="59">
        <f>DATEVALUE(TEXT(DataExtract[[#This Row],[Completed Time]], "MM/DD/YYYY"))</f>
        <v>45698</v>
      </c>
      <c r="N1182" s="60">
        <f t="shared" ca="1" si="19"/>
        <v>0.3768408736928287</v>
      </c>
      <c r="O1182" s="60">
        <f ca="1">COUNTIFS(DataExtract[Technician],DataExtract[[#This Row],[Technician]], DataExtract[Random], "&lt;="&amp;DataExtract[[#This Row],[Random]])</f>
        <v>46</v>
      </c>
    </row>
    <row r="1183" spans="1:15" ht="26.45">
      <c r="A1183" s="51" t="s">
        <v>7277</v>
      </c>
      <c r="B1183" s="52" t="s">
        <v>7278</v>
      </c>
      <c r="C1183" s="53" t="s">
        <v>7279</v>
      </c>
      <c r="D1183" s="54" t="s">
        <v>47</v>
      </c>
      <c r="E1183" s="55" t="s">
        <v>391</v>
      </c>
      <c r="F1183" s="56" t="s">
        <v>7280</v>
      </c>
      <c r="G1183" s="56" t="s">
        <v>7281</v>
      </c>
      <c r="H1183" s="56" t="s">
        <v>52</v>
      </c>
      <c r="I1183" s="56" t="s">
        <v>7282</v>
      </c>
      <c r="J1183" s="57" t="s">
        <v>52</v>
      </c>
      <c r="K1183" s="58" t="s">
        <v>4170</v>
      </c>
      <c r="L1183" s="3" t="str">
        <f>VLOOKUP(DataExtract[[#This Row],[Technician]],'Technician List'!$A:$B,2,FALSE)</f>
        <v>Sanjuan, Sonja</v>
      </c>
      <c r="M1183" s="59">
        <f>DATEVALUE(TEXT(DataExtract[[#This Row],[Completed Time]], "MM/DD/YYYY"))</f>
        <v>45695</v>
      </c>
      <c r="N1183" s="60">
        <f t="shared" ca="1" si="19"/>
        <v>0.20177946961491922</v>
      </c>
      <c r="O1183" s="60">
        <f ca="1">COUNTIFS(DataExtract[Technician],DataExtract[[#This Row],[Technician]], DataExtract[Random], "&lt;="&amp;DataExtract[[#This Row],[Random]])</f>
        <v>32</v>
      </c>
    </row>
    <row r="1184" spans="1:15" ht="26.45">
      <c r="A1184" s="51" t="s">
        <v>7283</v>
      </c>
      <c r="B1184" s="52" t="s">
        <v>7284</v>
      </c>
      <c r="C1184" s="53" t="s">
        <v>7285</v>
      </c>
      <c r="D1184" s="54" t="s">
        <v>47</v>
      </c>
      <c r="E1184" s="55" t="s">
        <v>577</v>
      </c>
      <c r="F1184" s="56" t="s">
        <v>7286</v>
      </c>
      <c r="G1184" s="56" t="s">
        <v>7287</v>
      </c>
      <c r="H1184" s="56" t="s">
        <v>52</v>
      </c>
      <c r="I1184" s="56" t="s">
        <v>7288</v>
      </c>
      <c r="J1184" s="57" t="s">
        <v>52</v>
      </c>
      <c r="K1184" s="58" t="s">
        <v>7117</v>
      </c>
      <c r="L1184" s="3" t="str">
        <f>VLOOKUP(DataExtract[[#This Row],[Technician]],'Technician List'!$A:$B,2,FALSE)</f>
        <v>C M, Saravanan</v>
      </c>
      <c r="M1184" s="59">
        <f>DATEVALUE(TEXT(DataExtract[[#This Row],[Completed Time]], "MM/DD/YYYY"))</f>
        <v>45695</v>
      </c>
      <c r="N1184" s="60">
        <f t="shared" ca="1" si="19"/>
        <v>0.8446541026770531</v>
      </c>
      <c r="O1184" s="60">
        <f ca="1">COUNTIFS(DataExtract[Technician],DataExtract[[#This Row],[Technician]], DataExtract[Random], "&lt;="&amp;DataExtract[[#This Row],[Random]])</f>
        <v>66</v>
      </c>
    </row>
    <row r="1185" spans="1:15" ht="26.45">
      <c r="A1185" s="51" t="s">
        <v>7289</v>
      </c>
      <c r="B1185" s="52" t="s">
        <v>7290</v>
      </c>
      <c r="C1185" s="53" t="s">
        <v>3597</v>
      </c>
      <c r="D1185" s="54" t="s">
        <v>47</v>
      </c>
      <c r="E1185" s="55" t="s">
        <v>1049</v>
      </c>
      <c r="F1185" s="56" t="s">
        <v>7291</v>
      </c>
      <c r="G1185" s="56" t="s">
        <v>7292</v>
      </c>
      <c r="H1185" s="56" t="s">
        <v>52</v>
      </c>
      <c r="I1185" s="56" t="s">
        <v>7293</v>
      </c>
      <c r="J1185" s="57" t="s">
        <v>52</v>
      </c>
      <c r="K1185" s="58" t="s">
        <v>7294</v>
      </c>
      <c r="L1185" s="3" t="str">
        <f>VLOOKUP(DataExtract[[#This Row],[Technician]],'Technician List'!$A:$B,2,FALSE)</f>
        <v>C M, Saravanan</v>
      </c>
      <c r="M1185" s="59">
        <f>DATEVALUE(TEXT(DataExtract[[#This Row],[Completed Time]], "MM/DD/YYYY"))</f>
        <v>45698</v>
      </c>
      <c r="N1185" s="60">
        <f t="shared" ca="1" si="19"/>
        <v>0.25336436274856111</v>
      </c>
      <c r="O1185" s="60">
        <f ca="1">COUNTIFS(DataExtract[Technician],DataExtract[[#This Row],[Technician]], DataExtract[Random], "&lt;="&amp;DataExtract[[#This Row],[Random]])</f>
        <v>30</v>
      </c>
    </row>
    <row r="1186" spans="1:15" ht="26.45">
      <c r="A1186" s="51" t="s">
        <v>7295</v>
      </c>
      <c r="B1186" s="52" t="s">
        <v>7296</v>
      </c>
      <c r="C1186" s="53" t="s">
        <v>7297</v>
      </c>
      <c r="D1186" s="54" t="s">
        <v>47</v>
      </c>
      <c r="E1186" s="55" t="s">
        <v>391</v>
      </c>
      <c r="F1186" s="56" t="s">
        <v>7298</v>
      </c>
      <c r="G1186" s="56" t="s">
        <v>7299</v>
      </c>
      <c r="H1186" s="56" t="s">
        <v>52</v>
      </c>
      <c r="I1186" s="56" t="s">
        <v>7300</v>
      </c>
      <c r="J1186" s="57" t="s">
        <v>52</v>
      </c>
      <c r="K1186" s="58" t="s">
        <v>5637</v>
      </c>
      <c r="L1186" s="3" t="str">
        <f>VLOOKUP(DataExtract[[#This Row],[Technician]],'Technician List'!$A:$B,2,FALSE)</f>
        <v>Sanjuan, Sonja</v>
      </c>
      <c r="M1186" s="59">
        <f>DATEVALUE(TEXT(DataExtract[[#This Row],[Completed Time]], "MM/DD/YYYY"))</f>
        <v>45695</v>
      </c>
      <c r="N1186" s="60">
        <f t="shared" ca="1" si="19"/>
        <v>0.64609967005193214</v>
      </c>
      <c r="O1186" s="60">
        <f ca="1">COUNTIFS(DataExtract[Technician],DataExtract[[#This Row],[Technician]], DataExtract[Random], "&lt;="&amp;DataExtract[[#This Row],[Random]])</f>
        <v>84</v>
      </c>
    </row>
    <row r="1187" spans="1:15" ht="26.45">
      <c r="A1187" s="51" t="s">
        <v>7301</v>
      </c>
      <c r="B1187" s="52" t="s">
        <v>7302</v>
      </c>
      <c r="C1187" s="53" t="s">
        <v>3597</v>
      </c>
      <c r="D1187" s="54" t="s">
        <v>47</v>
      </c>
      <c r="E1187" s="55" t="s">
        <v>313</v>
      </c>
      <c r="F1187" s="56" t="s">
        <v>7303</v>
      </c>
      <c r="G1187" s="56" t="s">
        <v>7304</v>
      </c>
      <c r="H1187" s="56" t="s">
        <v>52</v>
      </c>
      <c r="I1187" s="56" t="s">
        <v>6736</v>
      </c>
      <c r="J1187" s="57" t="s">
        <v>52</v>
      </c>
      <c r="K1187" s="58" t="s">
        <v>7303</v>
      </c>
      <c r="L1187" s="3" t="str">
        <f>VLOOKUP(DataExtract[[#This Row],[Technician]],'Technician List'!$A:$B,2,FALSE)</f>
        <v>Mandi, Joe</v>
      </c>
      <c r="M1187" s="59">
        <f>DATEVALUE(TEXT(DataExtract[[#This Row],[Completed Time]], "MM/DD/YYYY"))</f>
        <v>45695</v>
      </c>
      <c r="N1187" s="60">
        <f t="shared" ca="1" si="19"/>
        <v>1.955081183495111E-2</v>
      </c>
      <c r="O1187" s="60">
        <f ca="1">COUNTIFS(DataExtract[Technician],DataExtract[[#This Row],[Technician]], DataExtract[Random], "&lt;="&amp;DataExtract[[#This Row],[Random]])</f>
        <v>4</v>
      </c>
    </row>
    <row r="1188" spans="1:15" ht="26.45">
      <c r="A1188" s="51" t="s">
        <v>7305</v>
      </c>
      <c r="B1188" s="52" t="s">
        <v>7306</v>
      </c>
      <c r="C1188" s="53" t="s">
        <v>3597</v>
      </c>
      <c r="D1188" s="54" t="s">
        <v>47</v>
      </c>
      <c r="E1188" s="55" t="s">
        <v>313</v>
      </c>
      <c r="F1188" s="56" t="s">
        <v>7307</v>
      </c>
      <c r="G1188" s="56" t="s">
        <v>7308</v>
      </c>
      <c r="H1188" s="56" t="s">
        <v>52</v>
      </c>
      <c r="I1188" s="56" t="s">
        <v>7309</v>
      </c>
      <c r="J1188" s="57" t="s">
        <v>52</v>
      </c>
      <c r="K1188" s="58" t="s">
        <v>7310</v>
      </c>
      <c r="L1188" s="3" t="str">
        <f>VLOOKUP(DataExtract[[#This Row],[Technician]],'Technician List'!$A:$B,2,FALSE)</f>
        <v>Mandi, Joe</v>
      </c>
      <c r="M1188" s="59">
        <f>DATEVALUE(TEXT(DataExtract[[#This Row],[Completed Time]], "MM/DD/YYYY"))</f>
        <v>45695</v>
      </c>
      <c r="N1188" s="60">
        <f t="shared" ca="1" si="19"/>
        <v>0.93639820081297709</v>
      </c>
      <c r="O1188" s="60">
        <f ca="1">COUNTIFS(DataExtract[Technician],DataExtract[[#This Row],[Technician]], DataExtract[Random], "&lt;="&amp;DataExtract[[#This Row],[Random]])</f>
        <v>68</v>
      </c>
    </row>
    <row r="1189" spans="1:15" ht="26.45">
      <c r="A1189" s="51" t="s">
        <v>7311</v>
      </c>
      <c r="B1189" s="52" t="s">
        <v>7312</v>
      </c>
      <c r="C1189" s="53" t="s">
        <v>3597</v>
      </c>
      <c r="D1189" s="54" t="s">
        <v>47</v>
      </c>
      <c r="E1189" s="55" t="s">
        <v>313</v>
      </c>
      <c r="F1189" s="56" t="s">
        <v>7313</v>
      </c>
      <c r="G1189" s="56" t="s">
        <v>6996</v>
      </c>
      <c r="H1189" s="56" t="s">
        <v>52</v>
      </c>
      <c r="I1189" s="56" t="s">
        <v>7314</v>
      </c>
      <c r="J1189" s="57" t="s">
        <v>52</v>
      </c>
      <c r="K1189" s="58" t="s">
        <v>7315</v>
      </c>
      <c r="L1189" s="3" t="str">
        <f>VLOOKUP(DataExtract[[#This Row],[Technician]],'Technician List'!$A:$B,2,FALSE)</f>
        <v>Mandi, Joe</v>
      </c>
      <c r="M1189" s="59">
        <f>DATEVALUE(TEXT(DataExtract[[#This Row],[Completed Time]], "MM/DD/YYYY"))</f>
        <v>45695</v>
      </c>
      <c r="N1189" s="60">
        <f t="shared" ca="1" si="19"/>
        <v>0.65004352997550474</v>
      </c>
      <c r="O1189" s="60">
        <f ca="1">COUNTIFS(DataExtract[Technician],DataExtract[[#This Row],[Technician]], DataExtract[Random], "&lt;="&amp;DataExtract[[#This Row],[Random]])</f>
        <v>48</v>
      </c>
    </row>
    <row r="1190" spans="1:15" ht="26.45">
      <c r="A1190" s="51" t="s">
        <v>7316</v>
      </c>
      <c r="B1190" s="52" t="s">
        <v>7317</v>
      </c>
      <c r="C1190" s="53" t="s">
        <v>494</v>
      </c>
      <c r="D1190" s="54" t="s">
        <v>47</v>
      </c>
      <c r="E1190" s="55" t="s">
        <v>313</v>
      </c>
      <c r="F1190" s="56" t="s">
        <v>7318</v>
      </c>
      <c r="G1190" s="56" t="s">
        <v>7319</v>
      </c>
      <c r="H1190" s="56" t="s">
        <v>52</v>
      </c>
      <c r="I1190" s="56" t="s">
        <v>7320</v>
      </c>
      <c r="J1190" s="57" t="s">
        <v>52</v>
      </c>
      <c r="K1190" s="58" t="s">
        <v>7321</v>
      </c>
      <c r="L1190" s="3" t="str">
        <f>VLOOKUP(DataExtract[[#This Row],[Technician]],'Technician List'!$A:$B,2,FALSE)</f>
        <v>Mandi, Joe</v>
      </c>
      <c r="M1190" s="59">
        <f>DATEVALUE(TEXT(DataExtract[[#This Row],[Completed Time]], "MM/DD/YYYY"))</f>
        <v>45695</v>
      </c>
      <c r="N1190" s="60">
        <f t="shared" ca="1" si="19"/>
        <v>0.41731198378634793</v>
      </c>
      <c r="O1190" s="60">
        <f ca="1">COUNTIFS(DataExtract[Technician],DataExtract[[#This Row],[Technician]], DataExtract[Random], "&lt;="&amp;DataExtract[[#This Row],[Random]])</f>
        <v>28</v>
      </c>
    </row>
    <row r="1191" spans="1:15" ht="26.45">
      <c r="A1191" s="51" t="s">
        <v>7322</v>
      </c>
      <c r="B1191" s="52" t="s">
        <v>7323</v>
      </c>
      <c r="C1191" s="53" t="s">
        <v>494</v>
      </c>
      <c r="D1191" s="54" t="s">
        <v>47</v>
      </c>
      <c r="E1191" s="55" t="s">
        <v>313</v>
      </c>
      <c r="F1191" s="56" t="s">
        <v>7324</v>
      </c>
      <c r="G1191" s="56" t="s">
        <v>7325</v>
      </c>
      <c r="H1191" s="56" t="s">
        <v>52</v>
      </c>
      <c r="I1191" s="56" t="s">
        <v>7326</v>
      </c>
      <c r="J1191" s="57" t="s">
        <v>52</v>
      </c>
      <c r="K1191" s="58" t="s">
        <v>7324</v>
      </c>
      <c r="L1191" s="3" t="str">
        <f>VLOOKUP(DataExtract[[#This Row],[Technician]],'Technician List'!$A:$B,2,FALSE)</f>
        <v>Mandi, Joe</v>
      </c>
      <c r="M1191" s="59">
        <f>DATEVALUE(TEXT(DataExtract[[#This Row],[Completed Time]], "MM/DD/YYYY"))</f>
        <v>45695</v>
      </c>
      <c r="N1191" s="60">
        <f t="shared" ca="1" si="19"/>
        <v>0.53200013022896064</v>
      </c>
      <c r="O1191" s="60">
        <f ca="1">COUNTIFS(DataExtract[Technician],DataExtract[[#This Row],[Technician]], DataExtract[Random], "&lt;="&amp;DataExtract[[#This Row],[Random]])</f>
        <v>37</v>
      </c>
    </row>
    <row r="1192" spans="1:15" ht="26.45">
      <c r="A1192" s="51" t="s">
        <v>2285</v>
      </c>
      <c r="B1192" s="52" t="s">
        <v>7327</v>
      </c>
      <c r="C1192" s="53" t="s">
        <v>7328</v>
      </c>
      <c r="D1192" s="54" t="s">
        <v>47</v>
      </c>
      <c r="E1192" s="55" t="s">
        <v>2029</v>
      </c>
      <c r="F1192" s="56" t="s">
        <v>7329</v>
      </c>
      <c r="G1192" s="56" t="s">
        <v>7330</v>
      </c>
      <c r="H1192" s="56" t="s">
        <v>52</v>
      </c>
      <c r="I1192" s="56" t="s">
        <v>7331</v>
      </c>
      <c r="J1192" s="57" t="s">
        <v>52</v>
      </c>
      <c r="K1192" s="58" t="s">
        <v>43</v>
      </c>
      <c r="L1192" s="3" t="str">
        <f>VLOOKUP(DataExtract[[#This Row],[Technician]],'Technician List'!$A:$B,2,FALSE)</f>
        <v>C M, Saravanan</v>
      </c>
      <c r="M1192" s="59">
        <f>DATEVALUE(TEXT(DataExtract[[#This Row],[Completed Time]], "MM/DD/YYYY"))</f>
        <v>45695</v>
      </c>
      <c r="N1192" s="60">
        <f t="shared" ca="1" si="19"/>
        <v>0.11320475989966816</v>
      </c>
      <c r="O1192" s="60">
        <f ca="1">COUNTIFS(DataExtract[Technician],DataExtract[[#This Row],[Technician]], DataExtract[Random], "&lt;="&amp;DataExtract[[#This Row],[Random]])</f>
        <v>12</v>
      </c>
    </row>
    <row r="1193" spans="1:15" ht="26.45">
      <c r="A1193" s="51" t="s">
        <v>7332</v>
      </c>
      <c r="B1193" s="52" t="s">
        <v>7333</v>
      </c>
      <c r="C1193" s="53" t="s">
        <v>3935</v>
      </c>
      <c r="D1193" s="54" t="s">
        <v>47</v>
      </c>
      <c r="E1193" s="55" t="s">
        <v>347</v>
      </c>
      <c r="F1193" s="56" t="s">
        <v>7334</v>
      </c>
      <c r="G1193" s="56" t="s">
        <v>7335</v>
      </c>
      <c r="H1193" s="56" t="s">
        <v>52</v>
      </c>
      <c r="I1193" s="56" t="s">
        <v>7336</v>
      </c>
      <c r="J1193" s="57" t="s">
        <v>52</v>
      </c>
      <c r="K1193" s="58" t="s">
        <v>7337</v>
      </c>
      <c r="L1193" s="3" t="str">
        <f>VLOOKUP(DataExtract[[#This Row],[Technician]],'Technician List'!$A:$B,2,FALSE)</f>
        <v>C M, Saravanan</v>
      </c>
      <c r="M1193" s="59">
        <f>DATEVALUE(TEXT(DataExtract[[#This Row],[Completed Time]], "MM/DD/YYYY"))</f>
        <v>45695</v>
      </c>
      <c r="N1193" s="60">
        <f t="shared" ca="1" si="19"/>
        <v>0.89872339121093259</v>
      </c>
      <c r="O1193" s="60">
        <f ca="1">COUNTIFS(DataExtract[Technician],DataExtract[[#This Row],[Technician]], DataExtract[Random], "&lt;="&amp;DataExtract[[#This Row],[Random]])</f>
        <v>55</v>
      </c>
    </row>
    <row r="1194" spans="1:15" ht="26.45">
      <c r="A1194" s="51" t="s">
        <v>7338</v>
      </c>
      <c r="B1194" s="52" t="s">
        <v>7339</v>
      </c>
      <c r="C1194" s="53" t="s">
        <v>2254</v>
      </c>
      <c r="D1194" s="54" t="s">
        <v>47</v>
      </c>
      <c r="E1194" s="55" t="s">
        <v>577</v>
      </c>
      <c r="F1194" s="56" t="s">
        <v>7340</v>
      </c>
      <c r="G1194" s="56" t="s">
        <v>7341</v>
      </c>
      <c r="H1194" s="56" t="s">
        <v>52</v>
      </c>
      <c r="I1194" s="56" t="s">
        <v>7342</v>
      </c>
      <c r="J1194" s="57" t="s">
        <v>52</v>
      </c>
      <c r="K1194" s="58" t="s">
        <v>7343</v>
      </c>
      <c r="L1194" s="3" t="str">
        <f>VLOOKUP(DataExtract[[#This Row],[Technician]],'Technician List'!$A:$B,2,FALSE)</f>
        <v>C M, Saravanan</v>
      </c>
      <c r="M1194" s="59">
        <f>DATEVALUE(TEXT(DataExtract[[#This Row],[Completed Time]], "MM/DD/YYYY"))</f>
        <v>45706</v>
      </c>
      <c r="N1194" s="60">
        <f t="shared" ca="1" si="19"/>
        <v>0.21704953945850891</v>
      </c>
      <c r="O1194" s="60">
        <f ca="1">COUNTIFS(DataExtract[Technician],DataExtract[[#This Row],[Technician]], DataExtract[Random], "&lt;="&amp;DataExtract[[#This Row],[Random]])</f>
        <v>13</v>
      </c>
    </row>
    <row r="1195" spans="1:15" ht="26.45">
      <c r="A1195" s="51" t="s">
        <v>7344</v>
      </c>
      <c r="B1195" s="52" t="s">
        <v>7345</v>
      </c>
      <c r="C1195" s="53" t="s">
        <v>7346</v>
      </c>
      <c r="D1195" s="54" t="s">
        <v>47</v>
      </c>
      <c r="E1195" s="55" t="s">
        <v>631</v>
      </c>
      <c r="F1195" s="56" t="s">
        <v>7347</v>
      </c>
      <c r="G1195" s="56" t="s">
        <v>7348</v>
      </c>
      <c r="H1195" s="56" t="s">
        <v>52</v>
      </c>
      <c r="I1195" s="56" t="s">
        <v>7349</v>
      </c>
      <c r="J1195" s="57" t="s">
        <v>52</v>
      </c>
      <c r="K1195" s="58" t="s">
        <v>7350</v>
      </c>
      <c r="L1195" s="3" t="str">
        <f>VLOOKUP(DataExtract[[#This Row],[Technician]],'Technician List'!$A:$B,2,FALSE)</f>
        <v>C M, Saravanan</v>
      </c>
      <c r="M1195" s="59">
        <f>DATEVALUE(TEXT(DataExtract[[#This Row],[Completed Time]], "MM/DD/YYYY"))</f>
        <v>45695</v>
      </c>
      <c r="N1195" s="60">
        <f t="shared" ca="1" si="19"/>
        <v>0.53719191319941684</v>
      </c>
      <c r="O1195" s="60">
        <f ca="1">COUNTIFS(DataExtract[Technician],DataExtract[[#This Row],[Technician]], DataExtract[Random], "&lt;="&amp;DataExtract[[#This Row],[Random]])</f>
        <v>19</v>
      </c>
    </row>
    <row r="1196" spans="1:15" ht="26.45">
      <c r="A1196" s="51" t="s">
        <v>3062</v>
      </c>
      <c r="B1196" s="52" t="s">
        <v>7351</v>
      </c>
      <c r="C1196" s="53" t="s">
        <v>7352</v>
      </c>
      <c r="D1196" s="54" t="s">
        <v>47</v>
      </c>
      <c r="E1196" s="55" t="s">
        <v>2336</v>
      </c>
      <c r="F1196" s="56" t="s">
        <v>7353</v>
      </c>
      <c r="G1196" s="56" t="s">
        <v>7354</v>
      </c>
      <c r="H1196" s="56" t="s">
        <v>52</v>
      </c>
      <c r="I1196" s="56" t="s">
        <v>7355</v>
      </c>
      <c r="J1196" s="57" t="s">
        <v>52</v>
      </c>
      <c r="K1196" s="58" t="s">
        <v>7356</v>
      </c>
      <c r="L1196" s="3" t="str">
        <f>VLOOKUP(DataExtract[[#This Row],[Technician]],'Technician List'!$A:$B,2,FALSE)</f>
        <v>C M, Saravanan</v>
      </c>
      <c r="M1196" s="59">
        <f>DATEVALUE(TEXT(DataExtract[[#This Row],[Completed Time]], "MM/DD/YYYY"))</f>
        <v>45697</v>
      </c>
      <c r="N1196" s="60">
        <f t="shared" ca="1" si="19"/>
        <v>0.86190031261254674</v>
      </c>
      <c r="O1196" s="60">
        <f ca="1">COUNTIFS(DataExtract[Technician],DataExtract[[#This Row],[Technician]], DataExtract[Random], "&lt;="&amp;DataExtract[[#This Row],[Random]])</f>
        <v>65</v>
      </c>
    </row>
    <row r="1197" spans="1:15" ht="26.45">
      <c r="A1197" s="51" t="s">
        <v>7357</v>
      </c>
      <c r="B1197" s="52" t="s">
        <v>7358</v>
      </c>
      <c r="C1197" s="53" t="s">
        <v>7359</v>
      </c>
      <c r="D1197" s="54" t="s">
        <v>47</v>
      </c>
      <c r="E1197" s="55" t="s">
        <v>775</v>
      </c>
      <c r="F1197" s="56" t="s">
        <v>7360</v>
      </c>
      <c r="G1197" s="56" t="s">
        <v>7361</v>
      </c>
      <c r="H1197" s="56" t="s">
        <v>52</v>
      </c>
      <c r="I1197" s="56" t="s">
        <v>7362</v>
      </c>
      <c r="J1197" s="57" t="s">
        <v>52</v>
      </c>
      <c r="K1197" s="58" t="s">
        <v>7363</v>
      </c>
      <c r="L1197" s="3" t="str">
        <f>VLOOKUP(DataExtract[[#This Row],[Technician]],'Technician List'!$A:$B,2,FALSE)</f>
        <v>Sinha, Mahesh</v>
      </c>
      <c r="M1197" s="59">
        <f>DATEVALUE(TEXT(DataExtract[[#This Row],[Completed Time]], "MM/DD/YYYY"))</f>
        <v>45698</v>
      </c>
      <c r="N1197" s="60">
        <f t="shared" ca="1" si="19"/>
        <v>0.63272356012951692</v>
      </c>
      <c r="O1197" s="60">
        <f ca="1">COUNTIFS(DataExtract[Technician],DataExtract[[#This Row],[Technician]], DataExtract[Random], "&lt;="&amp;DataExtract[[#This Row],[Random]])</f>
        <v>59</v>
      </c>
    </row>
    <row r="1198" spans="1:15" ht="26.45">
      <c r="A1198" s="51" t="s">
        <v>5645</v>
      </c>
      <c r="B1198" s="52" t="s">
        <v>7364</v>
      </c>
      <c r="C1198" s="53" t="s">
        <v>5647</v>
      </c>
      <c r="D1198" s="54" t="s">
        <v>57</v>
      </c>
      <c r="E1198" s="55" t="s">
        <v>555</v>
      </c>
      <c r="F1198" s="56" t="s">
        <v>7365</v>
      </c>
      <c r="G1198" s="56" t="s">
        <v>7366</v>
      </c>
      <c r="H1198" s="56" t="s">
        <v>52</v>
      </c>
      <c r="I1198" s="56" t="s">
        <v>7367</v>
      </c>
      <c r="J1198" s="57" t="s">
        <v>52</v>
      </c>
      <c r="K1198" s="58" t="s">
        <v>7368</v>
      </c>
      <c r="L1198" s="3" t="str">
        <f>VLOOKUP(DataExtract[[#This Row],[Technician]],'Technician List'!$A:$B,2,FALSE)</f>
        <v>Baldwin, Sharon</v>
      </c>
      <c r="M1198" s="59">
        <f>DATEVALUE(TEXT(DataExtract[[#This Row],[Completed Time]], "MM/DD/YYYY"))</f>
        <v>45698</v>
      </c>
      <c r="N1198" s="60">
        <f t="shared" ca="1" si="19"/>
        <v>7.525421197526172E-2</v>
      </c>
      <c r="O1198" s="60">
        <f ca="1">COUNTIFS(DataExtract[Technician],DataExtract[[#This Row],[Technician]], DataExtract[Random], "&lt;="&amp;DataExtract[[#This Row],[Random]])</f>
        <v>2</v>
      </c>
    </row>
    <row r="1199" spans="1:15" ht="26.45">
      <c r="A1199" s="51" t="s">
        <v>7369</v>
      </c>
      <c r="B1199" s="52" t="s">
        <v>7370</v>
      </c>
      <c r="C1199" s="53" t="s">
        <v>7371</v>
      </c>
      <c r="D1199" s="54" t="s">
        <v>47</v>
      </c>
      <c r="E1199" s="55" t="s">
        <v>48</v>
      </c>
      <c r="F1199" s="56" t="s">
        <v>7372</v>
      </c>
      <c r="G1199" s="56" t="s">
        <v>7373</v>
      </c>
      <c r="H1199" s="56" t="s">
        <v>52</v>
      </c>
      <c r="I1199" s="56" t="s">
        <v>7374</v>
      </c>
      <c r="J1199" s="57" t="s">
        <v>52</v>
      </c>
      <c r="K1199" s="58" t="s">
        <v>1882</v>
      </c>
      <c r="L1199" s="3" t="str">
        <f>VLOOKUP(DataExtract[[#This Row],[Technician]],'Technician List'!$A:$B,2,FALSE)</f>
        <v>C M, Saravanan</v>
      </c>
      <c r="M1199" s="59">
        <f>DATEVALUE(TEXT(DataExtract[[#This Row],[Completed Time]], "MM/DD/YYYY"))</f>
        <v>45709</v>
      </c>
      <c r="N1199" s="60">
        <f t="shared" ca="1" si="19"/>
        <v>0.87406031652743221</v>
      </c>
      <c r="O1199" s="60">
        <f ca="1">COUNTIFS(DataExtract[Technician],DataExtract[[#This Row],[Technician]], DataExtract[Random], "&lt;="&amp;DataExtract[[#This Row],[Random]])</f>
        <v>69</v>
      </c>
    </row>
    <row r="1200" spans="1:15" ht="26.45">
      <c r="A1200" s="51" t="s">
        <v>7375</v>
      </c>
      <c r="B1200" s="52" t="s">
        <v>7376</v>
      </c>
      <c r="C1200" s="53" t="s">
        <v>1677</v>
      </c>
      <c r="D1200" s="54" t="s">
        <v>47</v>
      </c>
      <c r="E1200" s="55" t="s">
        <v>48</v>
      </c>
      <c r="F1200" s="56" t="s">
        <v>7377</v>
      </c>
      <c r="G1200" s="56" t="s">
        <v>7378</v>
      </c>
      <c r="H1200" s="56" t="s">
        <v>52</v>
      </c>
      <c r="I1200" s="56" t="s">
        <v>7379</v>
      </c>
      <c r="J1200" s="57" t="s">
        <v>52</v>
      </c>
      <c r="K1200" s="58" t="s">
        <v>7380</v>
      </c>
      <c r="L1200" s="3" t="str">
        <f>VLOOKUP(DataExtract[[#This Row],[Technician]],'Technician List'!$A:$B,2,FALSE)</f>
        <v>C M, Saravanan</v>
      </c>
      <c r="M1200" s="59">
        <f>DATEVALUE(TEXT(DataExtract[[#This Row],[Completed Time]], "MM/DD/YYYY"))</f>
        <v>45698</v>
      </c>
      <c r="N1200" s="60">
        <f t="shared" ca="1" si="19"/>
        <v>0.62034884845060489</v>
      </c>
      <c r="O1200" s="60">
        <f ca="1">COUNTIFS(DataExtract[Technician],DataExtract[[#This Row],[Technician]], DataExtract[Random], "&lt;="&amp;DataExtract[[#This Row],[Random]])</f>
        <v>49</v>
      </c>
    </row>
    <row r="1201" spans="1:15" ht="26.45">
      <c r="A1201" s="51" t="s">
        <v>7381</v>
      </c>
      <c r="B1201" s="52" t="s">
        <v>7382</v>
      </c>
      <c r="C1201" s="53" t="s">
        <v>1316</v>
      </c>
      <c r="D1201" s="54" t="s">
        <v>47</v>
      </c>
      <c r="E1201" s="55" t="s">
        <v>692</v>
      </c>
      <c r="F1201" s="56" t="s">
        <v>7383</v>
      </c>
      <c r="G1201" s="56" t="s">
        <v>7384</v>
      </c>
      <c r="H1201" s="56" t="s">
        <v>52</v>
      </c>
      <c r="I1201" s="56" t="s">
        <v>7385</v>
      </c>
      <c r="J1201" s="57" t="s">
        <v>52</v>
      </c>
      <c r="K1201" s="58" t="s">
        <v>7386</v>
      </c>
      <c r="L1201" s="3" t="str">
        <f>VLOOKUP(DataExtract[[#This Row],[Technician]],'Technician List'!$A:$B,2,FALSE)</f>
        <v>C M, Saravanan</v>
      </c>
      <c r="M1201" s="59">
        <f>DATEVALUE(TEXT(DataExtract[[#This Row],[Completed Time]], "MM/DD/YYYY"))</f>
        <v>45699</v>
      </c>
      <c r="N1201" s="60">
        <f t="shared" ca="1" si="19"/>
        <v>0.29975961030184906</v>
      </c>
      <c r="O1201" s="60">
        <f ca="1">COUNTIFS(DataExtract[Technician],DataExtract[[#This Row],[Technician]], DataExtract[Random], "&lt;="&amp;DataExtract[[#This Row],[Random]])</f>
        <v>37</v>
      </c>
    </row>
    <row r="1202" spans="1:15" ht="26.45">
      <c r="A1202" s="51" t="s">
        <v>7387</v>
      </c>
      <c r="B1202" s="52" t="s">
        <v>7388</v>
      </c>
      <c r="C1202" s="53" t="s">
        <v>7389</v>
      </c>
      <c r="D1202" s="54" t="s">
        <v>47</v>
      </c>
      <c r="E1202" s="55" t="s">
        <v>577</v>
      </c>
      <c r="F1202" s="56" t="s">
        <v>7390</v>
      </c>
      <c r="G1202" s="56" t="s">
        <v>7391</v>
      </c>
      <c r="H1202" s="56" t="s">
        <v>52</v>
      </c>
      <c r="I1202" s="56" t="s">
        <v>7392</v>
      </c>
      <c r="J1202" s="57" t="s">
        <v>52</v>
      </c>
      <c r="K1202" s="58" t="s">
        <v>7393</v>
      </c>
      <c r="L1202" s="3" t="str">
        <f>VLOOKUP(DataExtract[[#This Row],[Technician]],'Technician List'!$A:$B,2,FALSE)</f>
        <v>C M, Saravanan</v>
      </c>
      <c r="M1202" s="59">
        <f>DATEVALUE(TEXT(DataExtract[[#This Row],[Completed Time]], "MM/DD/YYYY"))</f>
        <v>45698</v>
      </c>
      <c r="N1202" s="60">
        <f t="shared" ca="1" si="19"/>
        <v>0.61889980662391886</v>
      </c>
      <c r="O1202" s="60">
        <f ca="1">COUNTIFS(DataExtract[Technician],DataExtract[[#This Row],[Technician]], DataExtract[Random], "&lt;="&amp;DataExtract[[#This Row],[Random]])</f>
        <v>47</v>
      </c>
    </row>
    <row r="1203" spans="1:15" ht="26.45">
      <c r="A1203" s="51" t="s">
        <v>7394</v>
      </c>
      <c r="B1203" s="52" t="s">
        <v>7395</v>
      </c>
      <c r="C1203" s="53" t="s">
        <v>5441</v>
      </c>
      <c r="D1203" s="54" t="s">
        <v>47</v>
      </c>
      <c r="E1203" s="55" t="s">
        <v>2029</v>
      </c>
      <c r="F1203" s="56" t="s">
        <v>7396</v>
      </c>
      <c r="G1203" s="56" t="s">
        <v>7397</v>
      </c>
      <c r="H1203" s="56" t="s">
        <v>52</v>
      </c>
      <c r="I1203" s="56" t="s">
        <v>7398</v>
      </c>
      <c r="J1203" s="57" t="s">
        <v>52</v>
      </c>
      <c r="K1203" s="58" t="s">
        <v>6489</v>
      </c>
      <c r="L1203" s="3" t="str">
        <f>VLOOKUP(DataExtract[[#This Row],[Technician]],'Technician List'!$A:$B,2,FALSE)</f>
        <v>C M, Saravanan</v>
      </c>
      <c r="M1203" s="59">
        <f>DATEVALUE(TEXT(DataExtract[[#This Row],[Completed Time]], "MM/DD/YYYY"))</f>
        <v>45695</v>
      </c>
      <c r="N1203" s="60">
        <f t="shared" ca="1" si="19"/>
        <v>0.27155965173629337</v>
      </c>
      <c r="O1203" s="60">
        <f ca="1">COUNTIFS(DataExtract[Technician],DataExtract[[#This Row],[Technician]], DataExtract[Random], "&lt;="&amp;DataExtract[[#This Row],[Random]])</f>
        <v>25</v>
      </c>
    </row>
    <row r="1204" spans="1:15" ht="26.45">
      <c r="A1204" s="51" t="s">
        <v>7399</v>
      </c>
      <c r="B1204" s="52" t="s">
        <v>7400</v>
      </c>
      <c r="C1204" s="53" t="s">
        <v>102</v>
      </c>
      <c r="D1204" s="54" t="s">
        <v>47</v>
      </c>
      <c r="E1204" s="55" t="s">
        <v>775</v>
      </c>
      <c r="F1204" s="56" t="s">
        <v>7401</v>
      </c>
      <c r="G1204" s="56" t="s">
        <v>7269</v>
      </c>
      <c r="H1204" s="56" t="s">
        <v>52</v>
      </c>
      <c r="I1204" s="56" t="s">
        <v>7270</v>
      </c>
      <c r="J1204" s="57" t="s">
        <v>52</v>
      </c>
      <c r="K1204" s="58" t="s">
        <v>7402</v>
      </c>
      <c r="L1204" s="3" t="str">
        <f>VLOOKUP(DataExtract[[#This Row],[Technician]],'Technician List'!$A:$B,2,FALSE)</f>
        <v>Sinha, Mahesh</v>
      </c>
      <c r="M1204" s="59">
        <f>DATEVALUE(TEXT(DataExtract[[#This Row],[Completed Time]], "MM/DD/YYYY"))</f>
        <v>45696</v>
      </c>
      <c r="N1204" s="60">
        <f t="shared" ca="1" si="19"/>
        <v>0.32613495558303796</v>
      </c>
      <c r="O1204" s="60">
        <f ca="1">COUNTIFS(DataExtract[Technician],DataExtract[[#This Row],[Technician]], DataExtract[Random], "&lt;="&amp;DataExtract[[#This Row],[Random]])</f>
        <v>29</v>
      </c>
    </row>
    <row r="1205" spans="1:15" ht="26.45">
      <c r="A1205" s="51" t="s">
        <v>7403</v>
      </c>
      <c r="B1205" s="52" t="s">
        <v>7404</v>
      </c>
      <c r="C1205" s="53" t="s">
        <v>7405</v>
      </c>
      <c r="D1205" s="54" t="s">
        <v>47</v>
      </c>
      <c r="E1205" s="55" t="s">
        <v>700</v>
      </c>
      <c r="F1205" s="56" t="s">
        <v>7406</v>
      </c>
      <c r="G1205" s="56" t="s">
        <v>7407</v>
      </c>
      <c r="H1205" s="56" t="s">
        <v>52</v>
      </c>
      <c r="I1205" s="56" t="s">
        <v>6968</v>
      </c>
      <c r="J1205" s="57" t="s">
        <v>52</v>
      </c>
      <c r="K1205" s="58" t="s">
        <v>7408</v>
      </c>
      <c r="L1205" s="3" t="str">
        <f>VLOOKUP(DataExtract[[#This Row],[Technician]],'Technician List'!$A:$B,2,FALSE)</f>
        <v>C M, Saravanan</v>
      </c>
      <c r="M1205" s="59">
        <f>DATEVALUE(TEXT(DataExtract[[#This Row],[Completed Time]], "MM/DD/YYYY"))</f>
        <v>45696</v>
      </c>
      <c r="N1205" s="60">
        <f t="shared" ca="1" si="19"/>
        <v>0.45556311264170479</v>
      </c>
      <c r="O1205" s="60">
        <f ca="1">COUNTIFS(DataExtract[Technician],DataExtract[[#This Row],[Technician]], DataExtract[Random], "&lt;="&amp;DataExtract[[#This Row],[Random]])</f>
        <v>51</v>
      </c>
    </row>
    <row r="1206" spans="1:15" ht="26.45">
      <c r="A1206" s="51" t="s">
        <v>7409</v>
      </c>
      <c r="B1206" s="52" t="s">
        <v>7410</v>
      </c>
      <c r="C1206" s="53" t="s">
        <v>7411</v>
      </c>
      <c r="D1206" s="54" t="s">
        <v>47</v>
      </c>
      <c r="E1206" s="55" t="s">
        <v>775</v>
      </c>
      <c r="F1206" s="56" t="s">
        <v>7412</v>
      </c>
      <c r="G1206" s="56" t="s">
        <v>7413</v>
      </c>
      <c r="H1206" s="56" t="s">
        <v>52</v>
      </c>
      <c r="I1206" s="56" t="s">
        <v>7414</v>
      </c>
      <c r="J1206" s="57" t="s">
        <v>52</v>
      </c>
      <c r="K1206" s="58" t="s">
        <v>7415</v>
      </c>
      <c r="L1206" s="3" t="str">
        <f>VLOOKUP(DataExtract[[#This Row],[Technician]],'Technician List'!$A:$B,2,FALSE)</f>
        <v>Sinha, Mahesh</v>
      </c>
      <c r="M1206" s="59">
        <f>DATEVALUE(TEXT(DataExtract[[#This Row],[Completed Time]], "MM/DD/YYYY"))</f>
        <v>45698</v>
      </c>
      <c r="N1206" s="60">
        <f t="shared" ca="1" si="19"/>
        <v>0.39271464180077309</v>
      </c>
      <c r="O1206" s="60">
        <f ca="1">COUNTIFS(DataExtract[Technician],DataExtract[[#This Row],[Technician]], DataExtract[Random], "&lt;="&amp;DataExtract[[#This Row],[Random]])</f>
        <v>34</v>
      </c>
    </row>
    <row r="1207" spans="1:15" ht="26.45">
      <c r="A1207" s="51" t="s">
        <v>7416</v>
      </c>
      <c r="B1207" s="52" t="s">
        <v>7417</v>
      </c>
      <c r="C1207" s="53" t="s">
        <v>2491</v>
      </c>
      <c r="D1207" s="54" t="s">
        <v>47</v>
      </c>
      <c r="E1207" s="55" t="s">
        <v>802</v>
      </c>
      <c r="F1207" s="56" t="s">
        <v>7418</v>
      </c>
      <c r="G1207" s="56" t="s">
        <v>7419</v>
      </c>
      <c r="H1207" s="56" t="s">
        <v>52</v>
      </c>
      <c r="I1207" s="56" t="s">
        <v>7420</v>
      </c>
      <c r="J1207" s="57" t="s">
        <v>52</v>
      </c>
      <c r="K1207" s="58" t="s">
        <v>7421</v>
      </c>
      <c r="L1207" s="3" t="str">
        <f>VLOOKUP(DataExtract[[#This Row],[Technician]],'Technician List'!$A:$B,2,FALSE)</f>
        <v>Sinha, Mahesh</v>
      </c>
      <c r="M1207" s="59">
        <f>DATEVALUE(TEXT(DataExtract[[#This Row],[Completed Time]], "MM/DD/YYYY"))</f>
        <v>45698</v>
      </c>
      <c r="N1207" s="60">
        <f t="shared" ca="1" si="19"/>
        <v>4.7728625546510695E-2</v>
      </c>
      <c r="O1207" s="60">
        <f ca="1">COUNTIFS(DataExtract[Technician],DataExtract[[#This Row],[Technician]], DataExtract[Random], "&lt;="&amp;DataExtract[[#This Row],[Random]])</f>
        <v>7</v>
      </c>
    </row>
    <row r="1208" spans="1:15" ht="26.45">
      <c r="A1208" s="51" t="s">
        <v>7422</v>
      </c>
      <c r="B1208" s="52" t="s">
        <v>7423</v>
      </c>
      <c r="C1208" s="53" t="s">
        <v>7424</v>
      </c>
      <c r="D1208" s="54" t="s">
        <v>47</v>
      </c>
      <c r="E1208" s="55" t="s">
        <v>103</v>
      </c>
      <c r="F1208" s="56" t="s">
        <v>7425</v>
      </c>
      <c r="G1208" s="56" t="s">
        <v>7426</v>
      </c>
      <c r="H1208" s="56" t="s">
        <v>52</v>
      </c>
      <c r="I1208" s="56" t="s">
        <v>7427</v>
      </c>
      <c r="J1208" s="57" t="s">
        <v>52</v>
      </c>
      <c r="K1208" s="58" t="s">
        <v>7428</v>
      </c>
      <c r="L1208" s="3" t="str">
        <f>VLOOKUP(DataExtract[[#This Row],[Technician]],'Technician List'!$A:$B,2,FALSE)</f>
        <v>Sinha, Mahesh</v>
      </c>
      <c r="M1208" s="59">
        <f>DATEVALUE(TEXT(DataExtract[[#This Row],[Completed Time]], "MM/DD/YYYY"))</f>
        <v>45700</v>
      </c>
      <c r="N1208" s="60">
        <f t="shared" ca="1" si="19"/>
        <v>0.59310572735992828</v>
      </c>
      <c r="O1208" s="60">
        <f ca="1">COUNTIFS(DataExtract[Technician],DataExtract[[#This Row],[Technician]], DataExtract[Random], "&lt;="&amp;DataExtract[[#This Row],[Random]])</f>
        <v>45</v>
      </c>
    </row>
    <row r="1209" spans="1:15" ht="26.45">
      <c r="A1209" s="51" t="s">
        <v>7429</v>
      </c>
      <c r="B1209" s="52" t="s">
        <v>7430</v>
      </c>
      <c r="C1209" s="53" t="s">
        <v>7424</v>
      </c>
      <c r="D1209" s="54" t="s">
        <v>47</v>
      </c>
      <c r="E1209" s="55" t="s">
        <v>802</v>
      </c>
      <c r="F1209" s="56" t="s">
        <v>7431</v>
      </c>
      <c r="G1209" s="56" t="s">
        <v>7432</v>
      </c>
      <c r="H1209" s="56" t="s">
        <v>52</v>
      </c>
      <c r="I1209" s="56" t="s">
        <v>7433</v>
      </c>
      <c r="J1209" s="57" t="s">
        <v>52</v>
      </c>
      <c r="K1209" s="58" t="s">
        <v>7434</v>
      </c>
      <c r="L1209" s="3" t="str">
        <f>VLOOKUP(DataExtract[[#This Row],[Technician]],'Technician List'!$A:$B,2,FALSE)</f>
        <v>Sinha, Mahesh</v>
      </c>
      <c r="M1209" s="59">
        <f>DATEVALUE(TEXT(DataExtract[[#This Row],[Completed Time]], "MM/DD/YYYY"))</f>
        <v>45699</v>
      </c>
      <c r="N1209" s="60">
        <f t="shared" ca="1" si="19"/>
        <v>6.3626067043947132E-2</v>
      </c>
      <c r="O1209" s="60">
        <f ca="1">COUNTIFS(DataExtract[Technician],DataExtract[[#This Row],[Technician]], DataExtract[Random], "&lt;="&amp;DataExtract[[#This Row],[Random]])</f>
        <v>11</v>
      </c>
    </row>
    <row r="1210" spans="1:15" ht="26.45">
      <c r="A1210" s="51" t="s">
        <v>7435</v>
      </c>
      <c r="B1210" s="52" t="s">
        <v>7436</v>
      </c>
      <c r="C1210" s="53" t="s">
        <v>7424</v>
      </c>
      <c r="D1210" s="54" t="s">
        <v>47</v>
      </c>
      <c r="E1210" s="55" t="s">
        <v>802</v>
      </c>
      <c r="F1210" s="56" t="s">
        <v>588</v>
      </c>
      <c r="G1210" s="56" t="s">
        <v>7437</v>
      </c>
      <c r="H1210" s="56" t="s">
        <v>52</v>
      </c>
      <c r="I1210" s="56" t="s">
        <v>7438</v>
      </c>
      <c r="J1210" s="57" t="s">
        <v>52</v>
      </c>
      <c r="K1210" s="58" t="s">
        <v>7439</v>
      </c>
      <c r="L1210" s="3" t="str">
        <f>VLOOKUP(DataExtract[[#This Row],[Technician]],'Technician List'!$A:$B,2,FALSE)</f>
        <v>Sinha, Mahesh</v>
      </c>
      <c r="M1210" s="59">
        <f>DATEVALUE(TEXT(DataExtract[[#This Row],[Completed Time]], "MM/DD/YYYY"))</f>
        <v>45699</v>
      </c>
      <c r="N1210" s="60">
        <f t="shared" ca="1" si="19"/>
        <v>0.49209078686926211</v>
      </c>
      <c r="O1210" s="60">
        <f ca="1">COUNTIFS(DataExtract[Technician],DataExtract[[#This Row],[Technician]], DataExtract[Random], "&lt;="&amp;DataExtract[[#This Row],[Random]])</f>
        <v>63</v>
      </c>
    </row>
    <row r="1211" spans="1:15" ht="26.45">
      <c r="A1211" s="51" t="s">
        <v>7440</v>
      </c>
      <c r="B1211" s="52" t="s">
        <v>7441</v>
      </c>
      <c r="C1211" s="53" t="s">
        <v>5190</v>
      </c>
      <c r="D1211" s="54" t="s">
        <v>47</v>
      </c>
      <c r="E1211" s="55" t="s">
        <v>2029</v>
      </c>
      <c r="F1211" s="56" t="s">
        <v>6990</v>
      </c>
      <c r="G1211" s="56" t="s">
        <v>7442</v>
      </c>
      <c r="H1211" s="56" t="s">
        <v>52</v>
      </c>
      <c r="I1211" s="56" t="s">
        <v>7443</v>
      </c>
      <c r="J1211" s="57" t="s">
        <v>52</v>
      </c>
      <c r="K1211" s="58" t="s">
        <v>7444</v>
      </c>
      <c r="L1211" s="3" t="str">
        <f>VLOOKUP(DataExtract[[#This Row],[Technician]],'Technician List'!$A:$B,2,FALSE)</f>
        <v>C M, Saravanan</v>
      </c>
      <c r="M1211" s="59">
        <f>DATEVALUE(TEXT(DataExtract[[#This Row],[Completed Time]], "MM/DD/YYYY"))</f>
        <v>45698</v>
      </c>
      <c r="N1211" s="60">
        <f t="shared" ca="1" si="19"/>
        <v>0.97698788641165069</v>
      </c>
      <c r="O1211" s="60">
        <f ca="1">COUNTIFS(DataExtract[Technician],DataExtract[[#This Row],[Technician]], DataExtract[Random], "&lt;="&amp;DataExtract[[#This Row],[Random]])</f>
        <v>86</v>
      </c>
    </row>
    <row r="1212" spans="1:15" ht="39.6">
      <c r="A1212" s="51" t="s">
        <v>7445</v>
      </c>
      <c r="B1212" s="52" t="s">
        <v>7446</v>
      </c>
      <c r="C1212" s="53" t="s">
        <v>5221</v>
      </c>
      <c r="D1212" s="54" t="s">
        <v>47</v>
      </c>
      <c r="E1212" s="55" t="s">
        <v>2021</v>
      </c>
      <c r="F1212" s="56" t="s">
        <v>7447</v>
      </c>
      <c r="G1212" s="56" t="s">
        <v>7448</v>
      </c>
      <c r="H1212" s="56" t="s">
        <v>52</v>
      </c>
      <c r="I1212" s="56" t="s">
        <v>7026</v>
      </c>
      <c r="J1212" s="57" t="s">
        <v>52</v>
      </c>
      <c r="K1212" s="58" t="s">
        <v>6356</v>
      </c>
      <c r="L1212" s="3" t="str">
        <f>VLOOKUP(DataExtract[[#This Row],[Technician]],'Technician List'!$A:$B,2,FALSE)</f>
        <v>Smith, Sean</v>
      </c>
      <c r="M1212" s="59">
        <f>DATEVALUE(TEXT(DataExtract[[#This Row],[Completed Time]], "MM/DD/YYYY"))</f>
        <v>45695</v>
      </c>
      <c r="N1212" s="60">
        <f t="shared" ca="1" si="19"/>
        <v>0.91867174934891394</v>
      </c>
      <c r="O1212" s="60">
        <f ca="1">COUNTIFS(DataExtract[Technician],DataExtract[[#This Row],[Technician]], DataExtract[Random], "&lt;="&amp;DataExtract[[#This Row],[Random]])</f>
        <v>58</v>
      </c>
    </row>
    <row r="1213" spans="1:15" ht="26.45">
      <c r="A1213" s="51" t="s">
        <v>7449</v>
      </c>
      <c r="B1213" s="52" t="s">
        <v>7450</v>
      </c>
      <c r="C1213" s="53" t="s">
        <v>7451</v>
      </c>
      <c r="D1213" s="54" t="s">
        <v>47</v>
      </c>
      <c r="E1213" s="55" t="s">
        <v>1291</v>
      </c>
      <c r="F1213" s="56" t="s">
        <v>6908</v>
      </c>
      <c r="G1213" s="56" t="s">
        <v>6909</v>
      </c>
      <c r="H1213" s="56" t="s">
        <v>52</v>
      </c>
      <c r="I1213" s="56" t="s">
        <v>6910</v>
      </c>
      <c r="J1213" s="57" t="s">
        <v>52</v>
      </c>
      <c r="K1213" s="58" t="s">
        <v>7452</v>
      </c>
      <c r="L1213" s="3" t="str">
        <f>VLOOKUP(DataExtract[[#This Row],[Technician]],'Technician List'!$A:$B,2,FALSE)</f>
        <v>C M, Saravanan</v>
      </c>
      <c r="M1213" s="59">
        <f>DATEVALUE(TEXT(DataExtract[[#This Row],[Completed Time]], "MM/DD/YYYY"))</f>
        <v>45695</v>
      </c>
      <c r="N1213" s="60">
        <f t="shared" ca="1" si="19"/>
        <v>0.10547770993114525</v>
      </c>
      <c r="O1213" s="60">
        <f ca="1">COUNTIFS(DataExtract[Technician],DataExtract[[#This Row],[Technician]], DataExtract[Random], "&lt;="&amp;DataExtract[[#This Row],[Random]])</f>
        <v>12</v>
      </c>
    </row>
    <row r="1214" spans="1:15" ht="26.45">
      <c r="A1214" s="51" t="s">
        <v>7453</v>
      </c>
      <c r="B1214" s="52" t="s">
        <v>7454</v>
      </c>
      <c r="C1214" s="53" t="s">
        <v>869</v>
      </c>
      <c r="D1214" s="54" t="s">
        <v>47</v>
      </c>
      <c r="E1214" s="55" t="s">
        <v>802</v>
      </c>
      <c r="F1214" s="56" t="s">
        <v>7455</v>
      </c>
      <c r="G1214" s="56" t="s">
        <v>7456</v>
      </c>
      <c r="H1214" s="56" t="s">
        <v>52</v>
      </c>
      <c r="I1214" s="56" t="s">
        <v>7457</v>
      </c>
      <c r="J1214" s="57" t="s">
        <v>52</v>
      </c>
      <c r="K1214" s="58" t="s">
        <v>6996</v>
      </c>
      <c r="L1214" s="3" t="str">
        <f>VLOOKUP(DataExtract[[#This Row],[Technician]],'Technician List'!$A:$B,2,FALSE)</f>
        <v>Sinha, Mahesh</v>
      </c>
      <c r="M1214" s="59">
        <f>DATEVALUE(TEXT(DataExtract[[#This Row],[Completed Time]], "MM/DD/YYYY"))</f>
        <v>45696</v>
      </c>
      <c r="N1214" s="60">
        <f t="shared" ca="1" si="19"/>
        <v>0.13888628312124318</v>
      </c>
      <c r="O1214" s="60">
        <f ca="1">COUNTIFS(DataExtract[Technician],DataExtract[[#This Row],[Technician]], DataExtract[Random], "&lt;="&amp;DataExtract[[#This Row],[Random]])</f>
        <v>17</v>
      </c>
    </row>
    <row r="1215" spans="1:15" ht="26.45">
      <c r="A1215" s="51" t="s">
        <v>7458</v>
      </c>
      <c r="B1215" s="52" t="s">
        <v>7459</v>
      </c>
      <c r="C1215" s="53" t="s">
        <v>6317</v>
      </c>
      <c r="D1215" s="54" t="s">
        <v>47</v>
      </c>
      <c r="E1215" s="55" t="s">
        <v>2215</v>
      </c>
      <c r="F1215" s="56" t="s">
        <v>7460</v>
      </c>
      <c r="G1215" s="56" t="s">
        <v>7461</v>
      </c>
      <c r="H1215" s="56" t="s">
        <v>52</v>
      </c>
      <c r="I1215" s="56" t="s">
        <v>7462</v>
      </c>
      <c r="J1215" s="57" t="s">
        <v>52</v>
      </c>
      <c r="K1215" s="58" t="s">
        <v>7298</v>
      </c>
      <c r="L1215" s="3" t="str">
        <f>VLOOKUP(DataExtract[[#This Row],[Technician]],'Technician List'!$A:$B,2,FALSE)</f>
        <v>C M, Saravanan</v>
      </c>
      <c r="M1215" s="59">
        <f>DATEVALUE(TEXT(DataExtract[[#This Row],[Completed Time]], "MM/DD/YYYY"))</f>
        <v>45695</v>
      </c>
      <c r="N1215" s="60">
        <f t="shared" ca="1" si="19"/>
        <v>0.34994310336361034</v>
      </c>
      <c r="O1215" s="60">
        <f ca="1">COUNTIFS(DataExtract[Technician],DataExtract[[#This Row],[Technician]], DataExtract[Random], "&lt;="&amp;DataExtract[[#This Row],[Random]])</f>
        <v>39</v>
      </c>
    </row>
    <row r="1216" spans="1:15" ht="26.45">
      <c r="A1216" s="51" t="s">
        <v>7463</v>
      </c>
      <c r="B1216" s="52" t="s">
        <v>7464</v>
      </c>
      <c r="C1216" s="53" t="s">
        <v>7227</v>
      </c>
      <c r="D1216" s="54" t="s">
        <v>47</v>
      </c>
      <c r="E1216" s="55" t="s">
        <v>2215</v>
      </c>
      <c r="F1216" s="56" t="s">
        <v>6201</v>
      </c>
      <c r="G1216" s="56" t="s">
        <v>7465</v>
      </c>
      <c r="H1216" s="56" t="s">
        <v>52</v>
      </c>
      <c r="I1216" s="56" t="s">
        <v>7466</v>
      </c>
      <c r="J1216" s="57" t="s">
        <v>52</v>
      </c>
      <c r="K1216" s="58" t="s">
        <v>7467</v>
      </c>
      <c r="L1216" s="3" t="str">
        <f>VLOOKUP(DataExtract[[#This Row],[Technician]],'Technician List'!$A:$B,2,FALSE)</f>
        <v>C M, Saravanan</v>
      </c>
      <c r="M1216" s="59">
        <f>DATEVALUE(TEXT(DataExtract[[#This Row],[Completed Time]], "MM/DD/YYYY"))</f>
        <v>45695</v>
      </c>
      <c r="N1216" s="60">
        <f t="shared" ca="1" si="19"/>
        <v>0.37435040542408404</v>
      </c>
      <c r="O1216" s="60">
        <f ca="1">COUNTIFS(DataExtract[Technician],DataExtract[[#This Row],[Technician]], DataExtract[Random], "&lt;="&amp;DataExtract[[#This Row],[Random]])</f>
        <v>40</v>
      </c>
    </row>
    <row r="1217" spans="1:15" ht="26.45">
      <c r="A1217" s="51" t="s">
        <v>7468</v>
      </c>
      <c r="B1217" s="52" t="s">
        <v>7469</v>
      </c>
      <c r="C1217" s="53" t="s">
        <v>7470</v>
      </c>
      <c r="D1217" s="54" t="s">
        <v>47</v>
      </c>
      <c r="E1217" s="55" t="s">
        <v>1291</v>
      </c>
      <c r="F1217" s="56" t="s">
        <v>7471</v>
      </c>
      <c r="G1217" s="56" t="s">
        <v>7472</v>
      </c>
      <c r="H1217" s="56" t="s">
        <v>52</v>
      </c>
      <c r="I1217" s="56" t="s">
        <v>7473</v>
      </c>
      <c r="J1217" s="57" t="s">
        <v>52</v>
      </c>
      <c r="K1217" s="58" t="s">
        <v>7474</v>
      </c>
      <c r="L1217" s="3" t="str">
        <f>VLOOKUP(DataExtract[[#This Row],[Technician]],'Technician List'!$A:$B,2,FALSE)</f>
        <v>C M, Saravanan</v>
      </c>
      <c r="M1217" s="59">
        <f>DATEVALUE(TEXT(DataExtract[[#This Row],[Completed Time]], "MM/DD/YYYY"))</f>
        <v>45699</v>
      </c>
      <c r="N1217" s="60">
        <f t="shared" ca="1" si="19"/>
        <v>0.81694451161029513</v>
      </c>
      <c r="O1217" s="60">
        <f ca="1">COUNTIFS(DataExtract[Technician],DataExtract[[#This Row],[Technician]], DataExtract[Random], "&lt;="&amp;DataExtract[[#This Row],[Random]])</f>
        <v>100</v>
      </c>
    </row>
    <row r="1218" spans="1:15" ht="26.45">
      <c r="A1218" s="51" t="s">
        <v>7475</v>
      </c>
      <c r="B1218" s="52" t="s">
        <v>7476</v>
      </c>
      <c r="C1218" s="53" t="s">
        <v>7477</v>
      </c>
      <c r="D1218" s="54" t="s">
        <v>57</v>
      </c>
      <c r="E1218" s="55" t="s">
        <v>58</v>
      </c>
      <c r="F1218" s="56" t="s">
        <v>7478</v>
      </c>
      <c r="G1218" s="56" t="s">
        <v>6982</v>
      </c>
      <c r="H1218" s="56" t="s">
        <v>52</v>
      </c>
      <c r="I1218" s="56" t="s">
        <v>6983</v>
      </c>
      <c r="J1218" s="57" t="s">
        <v>52</v>
      </c>
      <c r="K1218" s="58" t="s">
        <v>7479</v>
      </c>
      <c r="L1218" s="3" t="str">
        <f>VLOOKUP(DataExtract[[#This Row],[Technician]],'Technician List'!$A:$B,2,FALSE)</f>
        <v>Mandi, Joe</v>
      </c>
      <c r="M1218" s="59">
        <f>DATEVALUE(TEXT(DataExtract[[#This Row],[Completed Time]], "MM/DD/YYYY"))</f>
        <v>45700</v>
      </c>
      <c r="N1218" s="60">
        <f t="shared" ca="1" si="19"/>
        <v>0.22035636732158692</v>
      </c>
      <c r="O1218" s="60">
        <f ca="1">COUNTIFS(DataExtract[Technician],DataExtract[[#This Row],[Technician]], DataExtract[Random], "&lt;="&amp;DataExtract[[#This Row],[Random]])</f>
        <v>10</v>
      </c>
    </row>
    <row r="1219" spans="1:15" ht="26.45">
      <c r="A1219" s="51" t="s">
        <v>7480</v>
      </c>
      <c r="B1219" s="52" t="s">
        <v>7481</v>
      </c>
      <c r="C1219" s="53" t="s">
        <v>7482</v>
      </c>
      <c r="D1219" s="54" t="s">
        <v>321</v>
      </c>
      <c r="E1219" s="55" t="s">
        <v>4007</v>
      </c>
      <c r="F1219" s="56" t="s">
        <v>7483</v>
      </c>
      <c r="G1219" s="56" t="s">
        <v>6982</v>
      </c>
      <c r="H1219" s="56" t="s">
        <v>52</v>
      </c>
      <c r="I1219" s="56" t="s">
        <v>6983</v>
      </c>
      <c r="J1219" s="57" t="s">
        <v>52</v>
      </c>
      <c r="K1219" s="58" t="s">
        <v>7484</v>
      </c>
      <c r="L1219" s="3" t="str">
        <f>VLOOKUP(DataExtract[[#This Row],[Technician]],'Technician List'!$A:$B,2,FALSE)</f>
        <v>Paul, Kimberly</v>
      </c>
      <c r="M1219" s="59">
        <f>DATEVALUE(TEXT(DataExtract[[#This Row],[Completed Time]], "MM/DD/YYYY"))</f>
        <v>45696</v>
      </c>
      <c r="N1219" s="60">
        <f t="shared" ref="N1219:N1282" ca="1" si="20">RAND()</f>
        <v>0.79170296717655964</v>
      </c>
      <c r="O1219" s="60">
        <f ca="1">COUNTIFS(DataExtract[Technician],DataExtract[[#This Row],[Technician]], DataExtract[Random], "&lt;="&amp;DataExtract[[#This Row],[Random]])</f>
        <v>34</v>
      </c>
    </row>
    <row r="1220" spans="1:15" ht="26.45">
      <c r="A1220" s="51" t="s">
        <v>7485</v>
      </c>
      <c r="B1220" s="52" t="s">
        <v>7486</v>
      </c>
      <c r="C1220" s="53" t="s">
        <v>4403</v>
      </c>
      <c r="D1220" s="54" t="s">
        <v>47</v>
      </c>
      <c r="E1220" s="55" t="s">
        <v>775</v>
      </c>
      <c r="F1220" s="56" t="s">
        <v>7487</v>
      </c>
      <c r="G1220" s="56" t="s">
        <v>7040</v>
      </c>
      <c r="H1220" s="56" t="s">
        <v>52</v>
      </c>
      <c r="I1220" s="56" t="s">
        <v>7041</v>
      </c>
      <c r="J1220" s="57" t="s">
        <v>52</v>
      </c>
      <c r="K1220" s="58" t="s">
        <v>7488</v>
      </c>
      <c r="L1220" s="3" t="str">
        <f>VLOOKUP(DataExtract[[#This Row],[Technician]],'Technician List'!$A:$B,2,FALSE)</f>
        <v>Sinha, Mahesh</v>
      </c>
      <c r="M1220" s="59">
        <f>DATEVALUE(TEXT(DataExtract[[#This Row],[Completed Time]], "MM/DD/YYYY"))</f>
        <v>45696</v>
      </c>
      <c r="N1220" s="60">
        <f t="shared" ca="1" si="20"/>
        <v>0.23618860001615638</v>
      </c>
      <c r="O1220" s="60">
        <f ca="1">COUNTIFS(DataExtract[Technician],DataExtract[[#This Row],[Technician]], DataExtract[Random], "&lt;="&amp;DataExtract[[#This Row],[Random]])</f>
        <v>18</v>
      </c>
    </row>
    <row r="1221" spans="1:15" ht="26.45">
      <c r="A1221" s="51" t="s">
        <v>7489</v>
      </c>
      <c r="B1221" s="52" t="s">
        <v>7490</v>
      </c>
      <c r="C1221" s="53" t="s">
        <v>2484</v>
      </c>
      <c r="D1221" s="54" t="s">
        <v>47</v>
      </c>
      <c r="E1221" s="55" t="s">
        <v>4923</v>
      </c>
      <c r="F1221" s="56" t="s">
        <v>7491</v>
      </c>
      <c r="G1221" s="56" t="s">
        <v>7492</v>
      </c>
      <c r="H1221" s="56" t="s">
        <v>52</v>
      </c>
      <c r="I1221" s="56" t="s">
        <v>7493</v>
      </c>
      <c r="J1221" s="57" t="s">
        <v>52</v>
      </c>
      <c r="K1221" s="58" t="s">
        <v>7494</v>
      </c>
      <c r="L1221" s="3" t="str">
        <f>VLOOKUP(DataExtract[[#This Row],[Technician]],'Technician List'!$A:$B,2,FALSE)</f>
        <v>C M, Saravanan</v>
      </c>
      <c r="M1221" s="59">
        <f>DATEVALUE(TEXT(DataExtract[[#This Row],[Completed Time]], "MM/DD/YYYY"))</f>
        <v>45696</v>
      </c>
      <c r="N1221" s="60">
        <f t="shared" ca="1" si="20"/>
        <v>0.73324044380711439</v>
      </c>
      <c r="O1221" s="60">
        <f ca="1">COUNTIFS(DataExtract[Technician],DataExtract[[#This Row],[Technician]], DataExtract[Random], "&lt;="&amp;DataExtract[[#This Row],[Random]])</f>
        <v>22</v>
      </c>
    </row>
    <row r="1222" spans="1:15" ht="26.45">
      <c r="A1222" s="51" t="s">
        <v>7495</v>
      </c>
      <c r="B1222" s="52" t="s">
        <v>7496</v>
      </c>
      <c r="C1222" s="53" t="s">
        <v>4409</v>
      </c>
      <c r="D1222" s="54" t="s">
        <v>47</v>
      </c>
      <c r="E1222" s="55" t="s">
        <v>2099</v>
      </c>
      <c r="F1222" s="56" t="s">
        <v>6872</v>
      </c>
      <c r="G1222" s="56" t="s">
        <v>6856</v>
      </c>
      <c r="H1222" s="56" t="s">
        <v>52</v>
      </c>
      <c r="I1222" s="56" t="s">
        <v>7497</v>
      </c>
      <c r="J1222" s="57" t="s">
        <v>52</v>
      </c>
      <c r="K1222" s="58" t="s">
        <v>7498</v>
      </c>
      <c r="L1222" s="3" t="str">
        <f>VLOOKUP(DataExtract[[#This Row],[Technician]],'Technician List'!$A:$B,2,FALSE)</f>
        <v>C M, Saravanan</v>
      </c>
      <c r="M1222" s="59">
        <f>DATEVALUE(TEXT(DataExtract[[#This Row],[Completed Time]], "MM/DD/YYYY"))</f>
        <v>45695</v>
      </c>
      <c r="N1222" s="60">
        <f t="shared" ca="1" si="20"/>
        <v>0.54410972090331411</v>
      </c>
      <c r="O1222" s="60">
        <f ca="1">COUNTIFS(DataExtract[Technician],DataExtract[[#This Row],[Technician]], DataExtract[Random], "&lt;="&amp;DataExtract[[#This Row],[Random]])</f>
        <v>33</v>
      </c>
    </row>
    <row r="1223" spans="1:15" ht="26.45">
      <c r="A1223" s="51" t="s">
        <v>7499</v>
      </c>
      <c r="B1223" s="52" t="s">
        <v>7500</v>
      </c>
      <c r="C1223" s="53" t="s">
        <v>6425</v>
      </c>
      <c r="D1223" s="54" t="s">
        <v>47</v>
      </c>
      <c r="E1223" s="55" t="s">
        <v>692</v>
      </c>
      <c r="F1223" s="56" t="s">
        <v>5574</v>
      </c>
      <c r="G1223" s="56" t="s">
        <v>7501</v>
      </c>
      <c r="H1223" s="56" t="s">
        <v>52</v>
      </c>
      <c r="I1223" s="56" t="s">
        <v>7502</v>
      </c>
      <c r="J1223" s="57" t="s">
        <v>52</v>
      </c>
      <c r="K1223" s="58" t="s">
        <v>7503</v>
      </c>
      <c r="L1223" s="3" t="str">
        <f>VLOOKUP(DataExtract[[#This Row],[Technician]],'Technician List'!$A:$B,2,FALSE)</f>
        <v>C M, Saravanan</v>
      </c>
      <c r="M1223" s="59">
        <f>DATEVALUE(TEXT(DataExtract[[#This Row],[Completed Time]], "MM/DD/YYYY"))</f>
        <v>45695</v>
      </c>
      <c r="N1223" s="60">
        <f t="shared" ca="1" si="20"/>
        <v>0.57716455560753555</v>
      </c>
      <c r="O1223" s="60">
        <f ca="1">COUNTIFS(DataExtract[Technician],DataExtract[[#This Row],[Technician]], DataExtract[Random], "&lt;="&amp;DataExtract[[#This Row],[Random]])</f>
        <v>69</v>
      </c>
    </row>
    <row r="1224" spans="1:15" ht="26.45">
      <c r="A1224" s="51" t="s">
        <v>7504</v>
      </c>
      <c r="B1224" s="52" t="s">
        <v>7505</v>
      </c>
      <c r="C1224" s="53" t="s">
        <v>7506</v>
      </c>
      <c r="D1224" s="54" t="s">
        <v>47</v>
      </c>
      <c r="E1224" s="55" t="s">
        <v>684</v>
      </c>
      <c r="F1224" s="56" t="s">
        <v>6788</v>
      </c>
      <c r="G1224" s="56" t="s">
        <v>6789</v>
      </c>
      <c r="H1224" s="56" t="s">
        <v>52</v>
      </c>
      <c r="I1224" s="56" t="s">
        <v>6790</v>
      </c>
      <c r="J1224" s="57" t="s">
        <v>52</v>
      </c>
      <c r="K1224" s="58" t="s">
        <v>7507</v>
      </c>
      <c r="L1224" s="3" t="str">
        <f>VLOOKUP(DataExtract[[#This Row],[Technician]],'Technician List'!$A:$B,2,FALSE)</f>
        <v>C M, Saravanan</v>
      </c>
      <c r="M1224" s="59">
        <f>DATEVALUE(TEXT(DataExtract[[#This Row],[Completed Time]], "MM/DD/YYYY"))</f>
        <v>45703</v>
      </c>
      <c r="N1224" s="60">
        <f t="shared" ca="1" si="20"/>
        <v>4.0496654947853816E-2</v>
      </c>
      <c r="O1224" s="60">
        <f ca="1">COUNTIFS(DataExtract[Technician],DataExtract[[#This Row],[Technician]], DataExtract[Random], "&lt;="&amp;DataExtract[[#This Row],[Random]])</f>
        <v>3</v>
      </c>
    </row>
    <row r="1225" spans="1:15" ht="26.45">
      <c r="A1225" s="51" t="s">
        <v>3049</v>
      </c>
      <c r="B1225" s="52" t="s">
        <v>7508</v>
      </c>
      <c r="C1225" s="53" t="s">
        <v>7509</v>
      </c>
      <c r="D1225" s="54" t="s">
        <v>47</v>
      </c>
      <c r="E1225" s="55" t="s">
        <v>1132</v>
      </c>
      <c r="F1225" s="56" t="s">
        <v>6914</v>
      </c>
      <c r="G1225" s="56" t="s">
        <v>6916</v>
      </c>
      <c r="H1225" s="56" t="s">
        <v>52</v>
      </c>
      <c r="I1225" s="56" t="s">
        <v>7510</v>
      </c>
      <c r="J1225" s="57" t="s">
        <v>52</v>
      </c>
      <c r="K1225" s="58" t="s">
        <v>6776</v>
      </c>
      <c r="L1225" s="3" t="str">
        <f>VLOOKUP(DataExtract[[#This Row],[Technician]],'Technician List'!$A:$B,2,FALSE)</f>
        <v>Smith, Sean</v>
      </c>
      <c r="M1225" s="59">
        <f>DATEVALUE(TEXT(DataExtract[[#This Row],[Completed Time]], "MM/DD/YYYY"))</f>
        <v>45695</v>
      </c>
      <c r="N1225" s="60">
        <f t="shared" ca="1" si="20"/>
        <v>0.95022920181507853</v>
      </c>
      <c r="O1225" s="60">
        <f ca="1">COUNTIFS(DataExtract[Technician],DataExtract[[#This Row],[Technician]], DataExtract[Random], "&lt;="&amp;DataExtract[[#This Row],[Random]])</f>
        <v>37</v>
      </c>
    </row>
    <row r="1226" spans="1:15" ht="26.45">
      <c r="A1226" s="51" t="s">
        <v>7511</v>
      </c>
      <c r="B1226" s="52" t="s">
        <v>7512</v>
      </c>
      <c r="C1226" s="53" t="s">
        <v>7051</v>
      </c>
      <c r="D1226" s="54" t="s">
        <v>47</v>
      </c>
      <c r="E1226" s="55" t="s">
        <v>1291</v>
      </c>
      <c r="F1226" s="56" t="s">
        <v>7513</v>
      </c>
      <c r="G1226" s="56" t="s">
        <v>7005</v>
      </c>
      <c r="H1226" s="56" t="s">
        <v>52</v>
      </c>
      <c r="I1226" s="56" t="s">
        <v>7514</v>
      </c>
      <c r="J1226" s="57" t="s">
        <v>52</v>
      </c>
      <c r="K1226" s="58" t="s">
        <v>7515</v>
      </c>
      <c r="L1226" s="3" t="str">
        <f>VLOOKUP(DataExtract[[#This Row],[Technician]],'Technician List'!$A:$B,2,FALSE)</f>
        <v>C M, Saravanan</v>
      </c>
      <c r="M1226" s="59">
        <f>DATEVALUE(TEXT(DataExtract[[#This Row],[Completed Time]], "MM/DD/YYYY"))</f>
        <v>45695</v>
      </c>
      <c r="N1226" s="60">
        <f t="shared" ca="1" si="20"/>
        <v>0.77224319176332457</v>
      </c>
      <c r="O1226" s="60">
        <f ca="1">COUNTIFS(DataExtract[Technician],DataExtract[[#This Row],[Technician]], DataExtract[Random], "&lt;="&amp;DataExtract[[#This Row],[Random]])</f>
        <v>94</v>
      </c>
    </row>
    <row r="1227" spans="1:15" ht="26.45">
      <c r="A1227" s="51" t="s">
        <v>7516</v>
      </c>
      <c r="B1227" s="52" t="s">
        <v>7517</v>
      </c>
      <c r="C1227" s="53" t="s">
        <v>7518</v>
      </c>
      <c r="D1227" s="54" t="s">
        <v>47</v>
      </c>
      <c r="E1227" s="55" t="s">
        <v>1511</v>
      </c>
      <c r="F1227" s="56" t="s">
        <v>7519</v>
      </c>
      <c r="G1227" s="56" t="s">
        <v>3846</v>
      </c>
      <c r="H1227" s="56" t="s">
        <v>52</v>
      </c>
      <c r="I1227" s="56" t="s">
        <v>7520</v>
      </c>
      <c r="J1227" s="57" t="s">
        <v>52</v>
      </c>
      <c r="K1227" s="58" t="s">
        <v>7521</v>
      </c>
      <c r="L1227" s="3" t="str">
        <f>VLOOKUP(DataExtract[[#This Row],[Technician]],'Technician List'!$A:$B,2,FALSE)</f>
        <v>C M, Saravanan</v>
      </c>
      <c r="M1227" s="59">
        <f>DATEVALUE(TEXT(DataExtract[[#This Row],[Completed Time]], "MM/DD/YYYY"))</f>
        <v>45696</v>
      </c>
      <c r="N1227" s="60">
        <f t="shared" ca="1" si="20"/>
        <v>0.31282925527021388</v>
      </c>
      <c r="O1227" s="60">
        <f ca="1">COUNTIFS(DataExtract[Technician],DataExtract[[#This Row],[Technician]], DataExtract[Random], "&lt;="&amp;DataExtract[[#This Row],[Random]])</f>
        <v>38</v>
      </c>
    </row>
    <row r="1228" spans="1:15" ht="26.45">
      <c r="A1228" s="51" t="s">
        <v>7522</v>
      </c>
      <c r="B1228" s="52" t="s">
        <v>7523</v>
      </c>
      <c r="C1228" s="53" t="s">
        <v>7524</v>
      </c>
      <c r="D1228" s="54" t="s">
        <v>57</v>
      </c>
      <c r="E1228" s="55" t="s">
        <v>2021</v>
      </c>
      <c r="F1228" s="56" t="s">
        <v>7525</v>
      </c>
      <c r="G1228" s="56" t="s">
        <v>7526</v>
      </c>
      <c r="H1228" s="56" t="s">
        <v>52</v>
      </c>
      <c r="I1228" s="56" t="s">
        <v>7527</v>
      </c>
      <c r="J1228" s="57" t="s">
        <v>52</v>
      </c>
      <c r="K1228" s="58" t="s">
        <v>7528</v>
      </c>
      <c r="L1228" s="3" t="str">
        <f>VLOOKUP(DataExtract[[#This Row],[Technician]],'Technician List'!$A:$B,2,FALSE)</f>
        <v>Smith, Sean</v>
      </c>
      <c r="M1228" s="59">
        <f>DATEVALUE(TEXT(DataExtract[[#This Row],[Completed Time]], "MM/DD/YYYY"))</f>
        <v>45698</v>
      </c>
      <c r="N1228" s="60">
        <f t="shared" ca="1" si="20"/>
        <v>0.13207611404873465</v>
      </c>
      <c r="O1228" s="60">
        <f ca="1">COUNTIFS(DataExtract[Technician],DataExtract[[#This Row],[Technician]], DataExtract[Random], "&lt;="&amp;DataExtract[[#This Row],[Random]])</f>
        <v>11</v>
      </c>
    </row>
    <row r="1229" spans="1:15" ht="26.45">
      <c r="A1229" s="51" t="s">
        <v>7529</v>
      </c>
      <c r="B1229" s="52" t="s">
        <v>7530</v>
      </c>
      <c r="C1229" s="53" t="s">
        <v>7531</v>
      </c>
      <c r="D1229" s="54" t="s">
        <v>47</v>
      </c>
      <c r="E1229" s="55" t="s">
        <v>631</v>
      </c>
      <c r="F1229" s="56" t="s">
        <v>7532</v>
      </c>
      <c r="G1229" s="56" t="s">
        <v>7533</v>
      </c>
      <c r="H1229" s="56" t="s">
        <v>52</v>
      </c>
      <c r="I1229" s="56" t="s">
        <v>7534</v>
      </c>
      <c r="J1229" s="57" t="s">
        <v>52</v>
      </c>
      <c r="K1229" s="58" t="s">
        <v>7535</v>
      </c>
      <c r="L1229" s="3" t="str">
        <f>VLOOKUP(DataExtract[[#This Row],[Technician]],'Technician List'!$A:$B,2,FALSE)</f>
        <v>C M, Saravanan</v>
      </c>
      <c r="M1229" s="59">
        <f>DATEVALUE(TEXT(DataExtract[[#This Row],[Completed Time]], "MM/DD/YYYY"))</f>
        <v>45695</v>
      </c>
      <c r="N1229" s="60">
        <f t="shared" ca="1" si="20"/>
        <v>0.88154003174656204</v>
      </c>
      <c r="O1229" s="60">
        <f ca="1">COUNTIFS(DataExtract[Technician],DataExtract[[#This Row],[Technician]], DataExtract[Random], "&lt;="&amp;DataExtract[[#This Row],[Random]])</f>
        <v>28</v>
      </c>
    </row>
    <row r="1230" spans="1:15" ht="26.45">
      <c r="A1230" s="51" t="s">
        <v>7536</v>
      </c>
      <c r="B1230" s="52" t="s">
        <v>7537</v>
      </c>
      <c r="C1230" s="53" t="s">
        <v>5393</v>
      </c>
      <c r="D1230" s="54" t="s">
        <v>47</v>
      </c>
      <c r="E1230" s="55" t="s">
        <v>775</v>
      </c>
      <c r="F1230" s="56" t="s">
        <v>7268</v>
      </c>
      <c r="G1230" s="56" t="s">
        <v>7269</v>
      </c>
      <c r="H1230" s="56" t="s">
        <v>52</v>
      </c>
      <c r="I1230" s="56" t="s">
        <v>7270</v>
      </c>
      <c r="J1230" s="57" t="s">
        <v>52</v>
      </c>
      <c r="K1230" s="58" t="s">
        <v>7538</v>
      </c>
      <c r="L1230" s="3" t="str">
        <f>VLOOKUP(DataExtract[[#This Row],[Technician]],'Technician List'!$A:$B,2,FALSE)</f>
        <v>Sinha, Mahesh</v>
      </c>
      <c r="M1230" s="59">
        <f>DATEVALUE(TEXT(DataExtract[[#This Row],[Completed Time]], "MM/DD/YYYY"))</f>
        <v>45696</v>
      </c>
      <c r="N1230" s="60">
        <f t="shared" ca="1" si="20"/>
        <v>8.1827641570817677E-2</v>
      </c>
      <c r="O1230" s="60">
        <f ca="1">COUNTIFS(DataExtract[Technician],DataExtract[[#This Row],[Technician]], DataExtract[Random], "&lt;="&amp;DataExtract[[#This Row],[Random]])</f>
        <v>6</v>
      </c>
    </row>
    <row r="1231" spans="1:15" ht="26.45">
      <c r="A1231" s="51" t="s">
        <v>7539</v>
      </c>
      <c r="B1231" s="52" t="s">
        <v>7540</v>
      </c>
      <c r="C1231" s="53" t="s">
        <v>7541</v>
      </c>
      <c r="D1231" s="54" t="s">
        <v>57</v>
      </c>
      <c r="E1231" s="55" t="s">
        <v>1998</v>
      </c>
      <c r="F1231" s="56" t="s">
        <v>7542</v>
      </c>
      <c r="G1231" s="56" t="s">
        <v>7377</v>
      </c>
      <c r="H1231" s="56" t="s">
        <v>52</v>
      </c>
      <c r="I1231" s="56" t="s">
        <v>2008</v>
      </c>
      <c r="J1231" s="57" t="s">
        <v>52</v>
      </c>
      <c r="K1231" s="58" t="s">
        <v>7543</v>
      </c>
      <c r="L1231" s="3" t="str">
        <f>VLOOKUP(DataExtract[[#This Row],[Technician]],'Technician List'!$A:$B,2,FALSE)</f>
        <v>Baldwin, Sharon</v>
      </c>
      <c r="M1231" s="59">
        <f>DATEVALUE(TEXT(DataExtract[[#This Row],[Completed Time]], "MM/DD/YYYY"))</f>
        <v>45698</v>
      </c>
      <c r="N1231" s="60">
        <f t="shared" ca="1" si="20"/>
        <v>0.14245885918879819</v>
      </c>
      <c r="O1231" s="60">
        <f ca="1">COUNTIFS(DataExtract[Technician],DataExtract[[#This Row],[Technician]], DataExtract[Random], "&lt;="&amp;DataExtract[[#This Row],[Random]])</f>
        <v>9</v>
      </c>
    </row>
    <row r="1232" spans="1:15" ht="26.45">
      <c r="A1232" s="51" t="s">
        <v>7544</v>
      </c>
      <c r="B1232" s="52" t="s">
        <v>7545</v>
      </c>
      <c r="C1232" s="53" t="s">
        <v>7546</v>
      </c>
      <c r="D1232" s="54" t="s">
        <v>47</v>
      </c>
      <c r="E1232" s="55" t="s">
        <v>802</v>
      </c>
      <c r="F1232" s="56" t="s">
        <v>7547</v>
      </c>
      <c r="G1232" s="56" t="s">
        <v>7548</v>
      </c>
      <c r="H1232" s="56" t="s">
        <v>52</v>
      </c>
      <c r="I1232" s="56" t="s">
        <v>7549</v>
      </c>
      <c r="J1232" s="57" t="s">
        <v>52</v>
      </c>
      <c r="K1232" s="58" t="s">
        <v>7418</v>
      </c>
      <c r="L1232" s="3" t="str">
        <f>VLOOKUP(DataExtract[[#This Row],[Technician]],'Technician List'!$A:$B,2,FALSE)</f>
        <v>Sinha, Mahesh</v>
      </c>
      <c r="M1232" s="59">
        <f>DATEVALUE(TEXT(DataExtract[[#This Row],[Completed Time]], "MM/DD/YYYY"))</f>
        <v>45698</v>
      </c>
      <c r="N1232" s="60">
        <f t="shared" ca="1" si="20"/>
        <v>0.97181275157035818</v>
      </c>
      <c r="O1232" s="60">
        <f ca="1">COUNTIFS(DataExtract[Technician],DataExtract[[#This Row],[Technician]], DataExtract[Random], "&lt;="&amp;DataExtract[[#This Row],[Random]])</f>
        <v>107</v>
      </c>
    </row>
    <row r="1233" spans="1:15" ht="26.45">
      <c r="A1233" s="51" t="s">
        <v>7550</v>
      </c>
      <c r="B1233" s="52" t="s">
        <v>7551</v>
      </c>
      <c r="C1233" s="53" t="s">
        <v>4482</v>
      </c>
      <c r="D1233" s="54" t="s">
        <v>47</v>
      </c>
      <c r="E1233" s="55" t="s">
        <v>406</v>
      </c>
      <c r="F1233" s="56" t="s">
        <v>6898</v>
      </c>
      <c r="G1233" s="56" t="s">
        <v>7552</v>
      </c>
      <c r="H1233" s="56" t="s">
        <v>52</v>
      </c>
      <c r="I1233" s="56" t="s">
        <v>7553</v>
      </c>
      <c r="J1233" s="57" t="s">
        <v>52</v>
      </c>
      <c r="K1233" s="58" t="s">
        <v>6898</v>
      </c>
      <c r="L1233" s="3" t="str">
        <f>VLOOKUP(DataExtract[[#This Row],[Technician]],'Technician List'!$A:$B,2,FALSE)</f>
        <v>Baldwin, Sharon</v>
      </c>
      <c r="M1233" s="59">
        <f>DATEVALUE(TEXT(DataExtract[[#This Row],[Completed Time]], "MM/DD/YYYY"))</f>
        <v>45695</v>
      </c>
      <c r="N1233" s="60">
        <f t="shared" ca="1" si="20"/>
        <v>0.34636773496525475</v>
      </c>
      <c r="O1233" s="60">
        <f ca="1">COUNTIFS(DataExtract[Technician],DataExtract[[#This Row],[Technician]], DataExtract[Random], "&lt;="&amp;DataExtract[[#This Row],[Random]])</f>
        <v>43</v>
      </c>
    </row>
    <row r="1234" spans="1:15" ht="26.45">
      <c r="A1234" s="51" t="s">
        <v>7554</v>
      </c>
      <c r="B1234" s="52" t="s">
        <v>7555</v>
      </c>
      <c r="C1234" s="53" t="s">
        <v>2896</v>
      </c>
      <c r="D1234" s="54" t="s">
        <v>47</v>
      </c>
      <c r="E1234" s="55" t="s">
        <v>406</v>
      </c>
      <c r="F1234" s="56" t="s">
        <v>7513</v>
      </c>
      <c r="G1234" s="56" t="s">
        <v>7556</v>
      </c>
      <c r="H1234" s="56" t="s">
        <v>52</v>
      </c>
      <c r="I1234" s="56" t="s">
        <v>7557</v>
      </c>
      <c r="J1234" s="57" t="s">
        <v>52</v>
      </c>
      <c r="K1234" s="58" t="s">
        <v>7558</v>
      </c>
      <c r="L1234" s="3" t="str">
        <f>VLOOKUP(DataExtract[[#This Row],[Technician]],'Technician List'!$A:$B,2,FALSE)</f>
        <v>Baldwin, Sharon</v>
      </c>
      <c r="M1234" s="59">
        <f>DATEVALUE(TEXT(DataExtract[[#This Row],[Completed Time]], "MM/DD/YYYY"))</f>
        <v>45695</v>
      </c>
      <c r="N1234" s="60">
        <f t="shared" ca="1" si="20"/>
        <v>0.99436458637127889</v>
      </c>
      <c r="O1234" s="60">
        <f ca="1">COUNTIFS(DataExtract[Technician],DataExtract[[#This Row],[Technician]], DataExtract[Random], "&lt;="&amp;DataExtract[[#This Row],[Random]])</f>
        <v>117</v>
      </c>
    </row>
    <row r="1235" spans="1:15" ht="26.45">
      <c r="A1235" s="51" t="s">
        <v>6481</v>
      </c>
      <c r="B1235" s="52" t="s">
        <v>7559</v>
      </c>
      <c r="C1235" s="53" t="s">
        <v>3497</v>
      </c>
      <c r="D1235" s="54" t="s">
        <v>47</v>
      </c>
      <c r="E1235" s="55" t="s">
        <v>406</v>
      </c>
      <c r="F1235" s="56" t="s">
        <v>6827</v>
      </c>
      <c r="G1235" s="56" t="s">
        <v>7560</v>
      </c>
      <c r="H1235" s="56" t="s">
        <v>52</v>
      </c>
      <c r="I1235" s="56" t="s">
        <v>7561</v>
      </c>
      <c r="J1235" s="57" t="s">
        <v>52</v>
      </c>
      <c r="K1235" s="58" t="s">
        <v>5949</v>
      </c>
      <c r="L1235" s="3" t="str">
        <f>VLOOKUP(DataExtract[[#This Row],[Technician]],'Technician List'!$A:$B,2,FALSE)</f>
        <v>Baldwin, Sharon</v>
      </c>
      <c r="M1235" s="59">
        <f>DATEVALUE(TEXT(DataExtract[[#This Row],[Completed Time]], "MM/DD/YYYY"))</f>
        <v>45695</v>
      </c>
      <c r="N1235" s="60">
        <f t="shared" ca="1" si="20"/>
        <v>0.18231688642991217</v>
      </c>
      <c r="O1235" s="60">
        <f ca="1">COUNTIFS(DataExtract[Technician],DataExtract[[#This Row],[Technician]], DataExtract[Random], "&lt;="&amp;DataExtract[[#This Row],[Random]])</f>
        <v>30</v>
      </c>
    </row>
    <row r="1236" spans="1:15" ht="26.45">
      <c r="A1236" s="51" t="s">
        <v>7562</v>
      </c>
      <c r="B1236" s="52" t="s">
        <v>7563</v>
      </c>
      <c r="C1236" s="53" t="s">
        <v>3503</v>
      </c>
      <c r="D1236" s="54" t="s">
        <v>57</v>
      </c>
      <c r="E1236" s="55" t="s">
        <v>406</v>
      </c>
      <c r="F1236" s="56" t="s">
        <v>7564</v>
      </c>
      <c r="G1236" s="56" t="s">
        <v>7565</v>
      </c>
      <c r="H1236" s="56" t="s">
        <v>52</v>
      </c>
      <c r="I1236" s="56" t="s">
        <v>7566</v>
      </c>
      <c r="J1236" s="57" t="s">
        <v>52</v>
      </c>
      <c r="K1236" s="58" t="s">
        <v>7567</v>
      </c>
      <c r="L1236" s="3" t="str">
        <f>VLOOKUP(DataExtract[[#This Row],[Technician]],'Technician List'!$A:$B,2,FALSE)</f>
        <v>Baldwin, Sharon</v>
      </c>
      <c r="M1236" s="59">
        <f>DATEVALUE(TEXT(DataExtract[[#This Row],[Completed Time]], "MM/DD/YYYY"))</f>
        <v>45698</v>
      </c>
      <c r="N1236" s="60">
        <f t="shared" ca="1" si="20"/>
        <v>0.78116638378156156</v>
      </c>
      <c r="O1236" s="60">
        <f ca="1">COUNTIFS(DataExtract[Technician],DataExtract[[#This Row],[Technician]], DataExtract[Random], "&lt;="&amp;DataExtract[[#This Row],[Random]])</f>
        <v>87</v>
      </c>
    </row>
    <row r="1237" spans="1:15" ht="26.45">
      <c r="A1237" s="51" t="s">
        <v>7568</v>
      </c>
      <c r="B1237" s="52" t="s">
        <v>7569</v>
      </c>
      <c r="C1237" s="53" t="s">
        <v>3503</v>
      </c>
      <c r="D1237" s="54" t="s">
        <v>47</v>
      </c>
      <c r="E1237" s="55" t="s">
        <v>406</v>
      </c>
      <c r="F1237" s="56" t="s">
        <v>6479</v>
      </c>
      <c r="G1237" s="56" t="s">
        <v>7570</v>
      </c>
      <c r="H1237" s="56" t="s">
        <v>52</v>
      </c>
      <c r="I1237" s="56" t="s">
        <v>7571</v>
      </c>
      <c r="J1237" s="57" t="s">
        <v>52</v>
      </c>
      <c r="K1237" s="58" t="s">
        <v>6479</v>
      </c>
      <c r="L1237" s="3" t="str">
        <f>VLOOKUP(DataExtract[[#This Row],[Technician]],'Technician List'!$A:$B,2,FALSE)</f>
        <v>Baldwin, Sharon</v>
      </c>
      <c r="M1237" s="59">
        <f>DATEVALUE(TEXT(DataExtract[[#This Row],[Completed Time]], "MM/DD/YYYY"))</f>
        <v>45695</v>
      </c>
      <c r="N1237" s="60">
        <f t="shared" ca="1" si="20"/>
        <v>0.36492368498814931</v>
      </c>
      <c r="O1237" s="60">
        <f ca="1">COUNTIFS(DataExtract[Technician],DataExtract[[#This Row],[Technician]], DataExtract[Random], "&lt;="&amp;DataExtract[[#This Row],[Random]])</f>
        <v>45</v>
      </c>
    </row>
    <row r="1238" spans="1:15" ht="26.45">
      <c r="A1238" s="51" t="s">
        <v>5178</v>
      </c>
      <c r="B1238" s="52" t="s">
        <v>7572</v>
      </c>
      <c r="C1238" s="53" t="s">
        <v>6487</v>
      </c>
      <c r="D1238" s="54" t="s">
        <v>47</v>
      </c>
      <c r="E1238" s="55" t="s">
        <v>406</v>
      </c>
      <c r="F1238" s="56" t="s">
        <v>7573</v>
      </c>
      <c r="G1238" s="56" t="s">
        <v>7574</v>
      </c>
      <c r="H1238" s="56" t="s">
        <v>52</v>
      </c>
      <c r="I1238" s="56" t="s">
        <v>7575</v>
      </c>
      <c r="J1238" s="57" t="s">
        <v>52</v>
      </c>
      <c r="K1238" s="58" t="s">
        <v>7573</v>
      </c>
      <c r="L1238" s="3" t="str">
        <f>VLOOKUP(DataExtract[[#This Row],[Technician]],'Technician List'!$A:$B,2,FALSE)</f>
        <v>Baldwin, Sharon</v>
      </c>
      <c r="M1238" s="59">
        <f>DATEVALUE(TEXT(DataExtract[[#This Row],[Completed Time]], "MM/DD/YYYY"))</f>
        <v>45695</v>
      </c>
      <c r="N1238" s="60">
        <f t="shared" ca="1" si="20"/>
        <v>0.61597765901082957</v>
      </c>
      <c r="O1238" s="60">
        <f ca="1">COUNTIFS(DataExtract[Technician],DataExtract[[#This Row],[Technician]], DataExtract[Random], "&lt;="&amp;DataExtract[[#This Row],[Random]])</f>
        <v>70</v>
      </c>
    </row>
    <row r="1239" spans="1:15" ht="26.45">
      <c r="A1239" s="51" t="s">
        <v>7576</v>
      </c>
      <c r="B1239" s="52" t="s">
        <v>7577</v>
      </c>
      <c r="C1239" s="53" t="s">
        <v>7578</v>
      </c>
      <c r="D1239" s="54" t="s">
        <v>47</v>
      </c>
      <c r="E1239" s="55" t="s">
        <v>1503</v>
      </c>
      <c r="F1239" s="56" t="s">
        <v>7579</v>
      </c>
      <c r="G1239" s="56" t="s">
        <v>7580</v>
      </c>
      <c r="H1239" s="56" t="s">
        <v>52</v>
      </c>
      <c r="I1239" s="56" t="s">
        <v>7581</v>
      </c>
      <c r="J1239" s="57" t="s">
        <v>52</v>
      </c>
      <c r="K1239" s="58" t="s">
        <v>7582</v>
      </c>
      <c r="L1239" s="3" t="str">
        <f>VLOOKUP(DataExtract[[#This Row],[Technician]],'Technician List'!$A:$B,2,FALSE)</f>
        <v>C M, Saravanan</v>
      </c>
      <c r="M1239" s="59">
        <f>DATEVALUE(TEXT(DataExtract[[#This Row],[Completed Time]], "MM/DD/YYYY"))</f>
        <v>45695</v>
      </c>
      <c r="N1239" s="60">
        <f t="shared" ca="1" si="20"/>
        <v>0.6520199348426533</v>
      </c>
      <c r="O1239" s="60">
        <f ca="1">COUNTIFS(DataExtract[Technician],DataExtract[[#This Row],[Technician]], DataExtract[Random], "&lt;="&amp;DataExtract[[#This Row],[Random]])</f>
        <v>89</v>
      </c>
    </row>
    <row r="1240" spans="1:15" ht="26.45">
      <c r="A1240" s="51" t="s">
        <v>7583</v>
      </c>
      <c r="B1240" s="52" t="s">
        <v>7584</v>
      </c>
      <c r="C1240" s="53" t="s">
        <v>7585</v>
      </c>
      <c r="D1240" s="54" t="s">
        <v>47</v>
      </c>
      <c r="E1240" s="55" t="s">
        <v>406</v>
      </c>
      <c r="F1240" s="56" t="s">
        <v>7093</v>
      </c>
      <c r="G1240" s="56" t="s">
        <v>7094</v>
      </c>
      <c r="H1240" s="56" t="s">
        <v>52</v>
      </c>
      <c r="I1240" s="56" t="s">
        <v>7095</v>
      </c>
      <c r="J1240" s="57" t="s">
        <v>52</v>
      </c>
      <c r="K1240" s="58" t="s">
        <v>7093</v>
      </c>
      <c r="L1240" s="3" t="str">
        <f>VLOOKUP(DataExtract[[#This Row],[Technician]],'Technician List'!$A:$B,2,FALSE)</f>
        <v>Baldwin, Sharon</v>
      </c>
      <c r="M1240" s="59">
        <f>DATEVALUE(TEXT(DataExtract[[#This Row],[Completed Time]], "MM/DD/YYYY"))</f>
        <v>45695</v>
      </c>
      <c r="N1240" s="60">
        <f t="shared" ca="1" si="20"/>
        <v>0.97631169659654016</v>
      </c>
      <c r="O1240" s="60">
        <f ca="1">COUNTIFS(DataExtract[Technician],DataExtract[[#This Row],[Technician]], DataExtract[Random], "&lt;="&amp;DataExtract[[#This Row],[Random]])</f>
        <v>114</v>
      </c>
    </row>
    <row r="1241" spans="1:15" ht="26.45">
      <c r="A1241" s="51" t="s">
        <v>7586</v>
      </c>
      <c r="B1241" s="52" t="s">
        <v>7587</v>
      </c>
      <c r="C1241" s="53" t="s">
        <v>4477</v>
      </c>
      <c r="D1241" s="54" t="s">
        <v>47</v>
      </c>
      <c r="E1241" s="55" t="s">
        <v>406</v>
      </c>
      <c r="F1241" s="56" t="s">
        <v>7588</v>
      </c>
      <c r="G1241" s="56" t="s">
        <v>7589</v>
      </c>
      <c r="H1241" s="56" t="s">
        <v>52</v>
      </c>
      <c r="I1241" s="56" t="s">
        <v>7590</v>
      </c>
      <c r="J1241" s="57" t="s">
        <v>52</v>
      </c>
      <c r="K1241" s="58" t="s">
        <v>7588</v>
      </c>
      <c r="L1241" s="3" t="str">
        <f>VLOOKUP(DataExtract[[#This Row],[Technician]],'Technician List'!$A:$B,2,FALSE)</f>
        <v>Baldwin, Sharon</v>
      </c>
      <c r="M1241" s="59">
        <f>DATEVALUE(TEXT(DataExtract[[#This Row],[Completed Time]], "MM/DD/YYYY"))</f>
        <v>45695</v>
      </c>
      <c r="N1241" s="60">
        <f t="shared" ca="1" si="20"/>
        <v>0.45704267252995012</v>
      </c>
      <c r="O1241" s="60">
        <f ca="1">COUNTIFS(DataExtract[Technician],DataExtract[[#This Row],[Technician]], DataExtract[Random], "&lt;="&amp;DataExtract[[#This Row],[Random]])</f>
        <v>56</v>
      </c>
    </row>
    <row r="1242" spans="1:15" ht="26.45">
      <c r="A1242" s="51" t="s">
        <v>7591</v>
      </c>
      <c r="B1242" s="52" t="s">
        <v>7592</v>
      </c>
      <c r="C1242" s="53" t="s">
        <v>4923</v>
      </c>
      <c r="D1242" s="54" t="s">
        <v>47</v>
      </c>
      <c r="E1242" s="55" t="s">
        <v>4923</v>
      </c>
      <c r="F1242" s="56" t="s">
        <v>5223</v>
      </c>
      <c r="G1242" s="56" t="s">
        <v>7593</v>
      </c>
      <c r="H1242" s="56" t="s">
        <v>52</v>
      </c>
      <c r="I1242" s="56" t="s">
        <v>7594</v>
      </c>
      <c r="J1242" s="57" t="s">
        <v>52</v>
      </c>
      <c r="K1242" s="58" t="s">
        <v>5031</v>
      </c>
      <c r="L1242" s="3" t="str">
        <f>VLOOKUP(DataExtract[[#This Row],[Technician]],'Technician List'!$A:$B,2,FALSE)</f>
        <v>C M, Saravanan</v>
      </c>
      <c r="M1242" s="59">
        <f>DATEVALUE(TEXT(DataExtract[[#This Row],[Completed Time]], "MM/DD/YYYY"))</f>
        <v>45695</v>
      </c>
      <c r="N1242" s="60">
        <f t="shared" ca="1" si="20"/>
        <v>7.2064800204055812E-3</v>
      </c>
      <c r="O1242" s="60">
        <f ca="1">COUNTIFS(DataExtract[Technician],DataExtract[[#This Row],[Technician]], DataExtract[Random], "&lt;="&amp;DataExtract[[#This Row],[Random]])</f>
        <v>1</v>
      </c>
    </row>
    <row r="1243" spans="1:15" ht="26.45">
      <c r="A1243" s="51" t="s">
        <v>7595</v>
      </c>
      <c r="B1243" s="52" t="s">
        <v>7596</v>
      </c>
      <c r="C1243" s="53" t="s">
        <v>7597</v>
      </c>
      <c r="D1243" s="54" t="s">
        <v>47</v>
      </c>
      <c r="E1243" s="55" t="s">
        <v>58</v>
      </c>
      <c r="F1243" s="56" t="s">
        <v>156</v>
      </c>
      <c r="G1243" s="56" t="s">
        <v>7598</v>
      </c>
      <c r="H1243" s="56" t="s">
        <v>52</v>
      </c>
      <c r="I1243" s="56" t="s">
        <v>7599</v>
      </c>
      <c r="J1243" s="57" t="s">
        <v>52</v>
      </c>
      <c r="K1243" s="58" t="s">
        <v>7600</v>
      </c>
      <c r="L1243" s="3" t="str">
        <f>VLOOKUP(DataExtract[[#This Row],[Technician]],'Technician List'!$A:$B,2,FALSE)</f>
        <v>Mandi, Joe</v>
      </c>
      <c r="M1243" s="59">
        <f>DATEVALUE(TEXT(DataExtract[[#This Row],[Completed Time]], "MM/DD/YYYY"))</f>
        <v>45695</v>
      </c>
      <c r="N1243" s="60">
        <f t="shared" ca="1" si="20"/>
        <v>0.66837370709022581</v>
      </c>
      <c r="O1243" s="60">
        <f ca="1">COUNTIFS(DataExtract[Technician],DataExtract[[#This Row],[Technician]], DataExtract[Random], "&lt;="&amp;DataExtract[[#This Row],[Random]])</f>
        <v>22</v>
      </c>
    </row>
    <row r="1244" spans="1:15" ht="26.45">
      <c r="A1244" s="51" t="s">
        <v>7601</v>
      </c>
      <c r="B1244" s="52" t="s">
        <v>7602</v>
      </c>
      <c r="C1244" s="53" t="s">
        <v>7603</v>
      </c>
      <c r="D1244" s="54" t="s">
        <v>47</v>
      </c>
      <c r="E1244" s="55" t="s">
        <v>775</v>
      </c>
      <c r="F1244" s="56" t="s">
        <v>7604</v>
      </c>
      <c r="G1244" s="56" t="s">
        <v>7040</v>
      </c>
      <c r="H1244" s="56" t="s">
        <v>52</v>
      </c>
      <c r="I1244" s="56" t="s">
        <v>7041</v>
      </c>
      <c r="J1244" s="57" t="s">
        <v>52</v>
      </c>
      <c r="K1244" s="58" t="s">
        <v>7605</v>
      </c>
      <c r="L1244" s="3" t="str">
        <f>VLOOKUP(DataExtract[[#This Row],[Technician]],'Technician List'!$A:$B,2,FALSE)</f>
        <v>Sinha, Mahesh</v>
      </c>
      <c r="M1244" s="59">
        <f>DATEVALUE(TEXT(DataExtract[[#This Row],[Completed Time]], "MM/DD/YYYY"))</f>
        <v>45696</v>
      </c>
      <c r="N1244" s="60">
        <f t="shared" ca="1" si="20"/>
        <v>0.89690231208920823</v>
      </c>
      <c r="O1244" s="60">
        <f ca="1">COUNTIFS(DataExtract[Technician],DataExtract[[#This Row],[Technician]], DataExtract[Random], "&lt;="&amp;DataExtract[[#This Row],[Random]])</f>
        <v>84</v>
      </c>
    </row>
    <row r="1245" spans="1:15" ht="26.45">
      <c r="A1245" s="51" t="s">
        <v>7606</v>
      </c>
      <c r="B1245" s="52" t="s">
        <v>7607</v>
      </c>
      <c r="C1245" s="53" t="s">
        <v>4042</v>
      </c>
      <c r="D1245" s="54" t="s">
        <v>47</v>
      </c>
      <c r="E1245" s="55" t="s">
        <v>1291</v>
      </c>
      <c r="F1245" s="56" t="s">
        <v>7608</v>
      </c>
      <c r="G1245" s="56" t="s">
        <v>7609</v>
      </c>
      <c r="H1245" s="56" t="s">
        <v>52</v>
      </c>
      <c r="I1245" s="56" t="s">
        <v>7610</v>
      </c>
      <c r="J1245" s="57" t="s">
        <v>52</v>
      </c>
      <c r="K1245" s="58" t="s">
        <v>7611</v>
      </c>
      <c r="L1245" s="3" t="str">
        <f>VLOOKUP(DataExtract[[#This Row],[Technician]],'Technician List'!$A:$B,2,FALSE)</f>
        <v>C M, Saravanan</v>
      </c>
      <c r="M1245" s="59">
        <f>DATEVALUE(TEXT(DataExtract[[#This Row],[Completed Time]], "MM/DD/YYYY"))</f>
        <v>45695</v>
      </c>
      <c r="N1245" s="60">
        <f t="shared" ca="1" si="20"/>
        <v>0.24412181029347657</v>
      </c>
      <c r="O1245" s="60">
        <f ca="1">COUNTIFS(DataExtract[Technician],DataExtract[[#This Row],[Technician]], DataExtract[Random], "&lt;="&amp;DataExtract[[#This Row],[Random]])</f>
        <v>29</v>
      </c>
    </row>
    <row r="1246" spans="1:15" ht="26.45">
      <c r="A1246" s="51" t="s">
        <v>7612</v>
      </c>
      <c r="B1246" s="52" t="s">
        <v>7613</v>
      </c>
      <c r="C1246" s="53" t="s">
        <v>7614</v>
      </c>
      <c r="D1246" s="54" t="s">
        <v>47</v>
      </c>
      <c r="E1246" s="55" t="s">
        <v>1117</v>
      </c>
      <c r="F1246" s="56" t="s">
        <v>7558</v>
      </c>
      <c r="G1246" s="56" t="s">
        <v>7615</v>
      </c>
      <c r="H1246" s="56" t="s">
        <v>52</v>
      </c>
      <c r="I1246" s="56" t="s">
        <v>7616</v>
      </c>
      <c r="J1246" s="57" t="s">
        <v>52</v>
      </c>
      <c r="K1246" s="58" t="s">
        <v>7617</v>
      </c>
      <c r="L1246" s="3" t="str">
        <f>VLOOKUP(DataExtract[[#This Row],[Technician]],'Technician List'!$A:$B,2,FALSE)</f>
        <v>C M, Saravanan</v>
      </c>
      <c r="M1246" s="59">
        <f>DATEVALUE(TEXT(DataExtract[[#This Row],[Completed Time]], "MM/DD/YYYY"))</f>
        <v>45695</v>
      </c>
      <c r="N1246" s="60">
        <f t="shared" ca="1" si="20"/>
        <v>0.18933861685480657</v>
      </c>
      <c r="O1246" s="60">
        <f ca="1">COUNTIFS(DataExtract[Technician],DataExtract[[#This Row],[Technician]], DataExtract[Random], "&lt;="&amp;DataExtract[[#This Row],[Random]])</f>
        <v>9</v>
      </c>
    </row>
    <row r="1247" spans="1:15" ht="26.45">
      <c r="A1247" s="51" t="s">
        <v>7618</v>
      </c>
      <c r="B1247" s="52" t="s">
        <v>7619</v>
      </c>
      <c r="C1247" s="53" t="s">
        <v>7614</v>
      </c>
      <c r="D1247" s="54" t="s">
        <v>47</v>
      </c>
      <c r="E1247" s="55" t="s">
        <v>1998</v>
      </c>
      <c r="F1247" s="56" t="s">
        <v>6859</v>
      </c>
      <c r="G1247" s="56" t="s">
        <v>7620</v>
      </c>
      <c r="H1247" s="56" t="s">
        <v>52</v>
      </c>
      <c r="I1247" s="56" t="s">
        <v>7621</v>
      </c>
      <c r="J1247" s="57" t="s">
        <v>52</v>
      </c>
      <c r="K1247" s="58" t="s">
        <v>7622</v>
      </c>
      <c r="L1247" s="3" t="str">
        <f>VLOOKUP(DataExtract[[#This Row],[Technician]],'Technician List'!$A:$B,2,FALSE)</f>
        <v>Baldwin, Sharon</v>
      </c>
      <c r="M1247" s="59">
        <f>DATEVALUE(TEXT(DataExtract[[#This Row],[Completed Time]], "MM/DD/YYYY"))</f>
        <v>45695</v>
      </c>
      <c r="N1247" s="60">
        <f t="shared" ca="1" si="20"/>
        <v>9.8204792121482254E-2</v>
      </c>
      <c r="O1247" s="60">
        <f ca="1">COUNTIFS(DataExtract[Technician],DataExtract[[#This Row],[Technician]], DataExtract[Random], "&lt;="&amp;DataExtract[[#This Row],[Random]])</f>
        <v>4</v>
      </c>
    </row>
    <row r="1248" spans="1:15" ht="26.45">
      <c r="A1248" s="51" t="s">
        <v>7623</v>
      </c>
      <c r="B1248" s="52" t="s">
        <v>7624</v>
      </c>
      <c r="C1248" s="53" t="s">
        <v>7625</v>
      </c>
      <c r="D1248" s="54" t="s">
        <v>47</v>
      </c>
      <c r="E1248" s="55" t="s">
        <v>1150</v>
      </c>
      <c r="F1248" s="56" t="s">
        <v>7626</v>
      </c>
      <c r="G1248" s="56" t="s">
        <v>7627</v>
      </c>
      <c r="H1248" s="56" t="s">
        <v>52</v>
      </c>
      <c r="I1248" s="56" t="s">
        <v>7628</v>
      </c>
      <c r="J1248" s="57" t="s">
        <v>52</v>
      </c>
      <c r="K1248" s="58" t="s">
        <v>7629</v>
      </c>
      <c r="L1248" s="3" t="str">
        <f>VLOOKUP(DataExtract[[#This Row],[Technician]],'Technician List'!$A:$B,2,FALSE)</f>
        <v>C M, Saravanan</v>
      </c>
      <c r="M1248" s="59">
        <f>DATEVALUE(TEXT(DataExtract[[#This Row],[Completed Time]], "MM/DD/YYYY"))</f>
        <v>45695</v>
      </c>
      <c r="N1248" s="60">
        <f t="shared" ca="1" si="20"/>
        <v>0.57941715474470978</v>
      </c>
      <c r="O1248" s="60">
        <f ca="1">COUNTIFS(DataExtract[Technician],DataExtract[[#This Row],[Technician]], DataExtract[Random], "&lt;="&amp;DataExtract[[#This Row],[Random]])</f>
        <v>55</v>
      </c>
    </row>
    <row r="1249" spans="1:15" ht="26.45">
      <c r="A1249" s="51" t="s">
        <v>7630</v>
      </c>
      <c r="B1249" s="52" t="s">
        <v>7631</v>
      </c>
      <c r="C1249" s="53" t="s">
        <v>2600</v>
      </c>
      <c r="D1249" s="54" t="s">
        <v>47</v>
      </c>
      <c r="E1249" s="55" t="s">
        <v>684</v>
      </c>
      <c r="F1249" s="56" t="s">
        <v>7632</v>
      </c>
      <c r="G1249" s="56" t="s">
        <v>7633</v>
      </c>
      <c r="H1249" s="56" t="s">
        <v>52</v>
      </c>
      <c r="I1249" s="56" t="s">
        <v>7634</v>
      </c>
      <c r="J1249" s="57" t="s">
        <v>52</v>
      </c>
      <c r="K1249" s="58" t="s">
        <v>7635</v>
      </c>
      <c r="L1249" s="3" t="str">
        <f>VLOOKUP(DataExtract[[#This Row],[Technician]],'Technician List'!$A:$B,2,FALSE)</f>
        <v>C M, Saravanan</v>
      </c>
      <c r="M1249" s="59">
        <f>DATEVALUE(TEXT(DataExtract[[#This Row],[Completed Time]], "MM/DD/YYYY"))</f>
        <v>45695</v>
      </c>
      <c r="N1249" s="60">
        <f t="shared" ca="1" si="20"/>
        <v>0.71466595232725194</v>
      </c>
      <c r="O1249" s="60">
        <f ca="1">COUNTIFS(DataExtract[Technician],DataExtract[[#This Row],[Technician]], DataExtract[Random], "&lt;="&amp;DataExtract[[#This Row],[Random]])</f>
        <v>37</v>
      </c>
    </row>
    <row r="1250" spans="1:15" ht="26.45">
      <c r="A1250" s="51" t="s">
        <v>7636</v>
      </c>
      <c r="B1250" s="52" t="s">
        <v>7637</v>
      </c>
      <c r="C1250" s="53" t="s">
        <v>3324</v>
      </c>
      <c r="D1250" s="54" t="s">
        <v>47</v>
      </c>
      <c r="E1250" s="55" t="s">
        <v>775</v>
      </c>
      <c r="F1250" s="56" t="s">
        <v>7638</v>
      </c>
      <c r="G1250" s="56" t="s">
        <v>7269</v>
      </c>
      <c r="H1250" s="56" t="s">
        <v>52</v>
      </c>
      <c r="I1250" s="56" t="s">
        <v>7270</v>
      </c>
      <c r="J1250" s="57" t="s">
        <v>52</v>
      </c>
      <c r="K1250" s="58" t="s">
        <v>7639</v>
      </c>
      <c r="L1250" s="3" t="str">
        <f>VLOOKUP(DataExtract[[#This Row],[Technician]],'Technician List'!$A:$B,2,FALSE)</f>
        <v>Sinha, Mahesh</v>
      </c>
      <c r="M1250" s="59">
        <f>DATEVALUE(TEXT(DataExtract[[#This Row],[Completed Time]], "MM/DD/YYYY"))</f>
        <v>45696</v>
      </c>
      <c r="N1250" s="60">
        <f t="shared" ca="1" si="20"/>
        <v>0.27458661809566487</v>
      </c>
      <c r="O1250" s="60">
        <f ca="1">COUNTIFS(DataExtract[Technician],DataExtract[[#This Row],[Technician]], DataExtract[Random], "&lt;="&amp;DataExtract[[#This Row],[Random]])</f>
        <v>24</v>
      </c>
    </row>
    <row r="1251" spans="1:15" ht="26.45">
      <c r="A1251" s="51" t="s">
        <v>7640</v>
      </c>
      <c r="B1251" s="52" t="s">
        <v>7641</v>
      </c>
      <c r="C1251" s="53" t="s">
        <v>6630</v>
      </c>
      <c r="D1251" s="54" t="s">
        <v>47</v>
      </c>
      <c r="E1251" s="55" t="s">
        <v>775</v>
      </c>
      <c r="F1251" s="56" t="s">
        <v>7401</v>
      </c>
      <c r="G1251" s="56" t="s">
        <v>7269</v>
      </c>
      <c r="H1251" s="56" t="s">
        <v>52</v>
      </c>
      <c r="I1251" s="56" t="s">
        <v>7270</v>
      </c>
      <c r="J1251" s="57" t="s">
        <v>52</v>
      </c>
      <c r="K1251" s="58" t="s">
        <v>7642</v>
      </c>
      <c r="L1251" s="3" t="str">
        <f>VLOOKUP(DataExtract[[#This Row],[Technician]],'Technician List'!$A:$B,2,FALSE)</f>
        <v>Sinha, Mahesh</v>
      </c>
      <c r="M1251" s="59">
        <f>DATEVALUE(TEXT(DataExtract[[#This Row],[Completed Time]], "MM/DD/YYYY"))</f>
        <v>45696</v>
      </c>
      <c r="N1251" s="60">
        <f t="shared" ca="1" si="20"/>
        <v>6.1858542323416588E-2</v>
      </c>
      <c r="O1251" s="60">
        <f ca="1">COUNTIFS(DataExtract[Technician],DataExtract[[#This Row],[Technician]], DataExtract[Random], "&lt;="&amp;DataExtract[[#This Row],[Random]])</f>
        <v>5</v>
      </c>
    </row>
    <row r="1252" spans="1:15" ht="26.45">
      <c r="A1252" s="51" t="s">
        <v>7643</v>
      </c>
      <c r="B1252" s="52" t="s">
        <v>7644</v>
      </c>
      <c r="C1252" s="53" t="s">
        <v>2685</v>
      </c>
      <c r="D1252" s="54" t="s">
        <v>47</v>
      </c>
      <c r="E1252" s="55" t="s">
        <v>1998</v>
      </c>
      <c r="F1252" s="56" t="s">
        <v>7645</v>
      </c>
      <c r="G1252" s="56" t="s">
        <v>7646</v>
      </c>
      <c r="H1252" s="56" t="s">
        <v>52</v>
      </c>
      <c r="I1252" s="56" t="s">
        <v>7647</v>
      </c>
      <c r="J1252" s="57" t="s">
        <v>52</v>
      </c>
      <c r="K1252" s="58" t="s">
        <v>7120</v>
      </c>
      <c r="L1252" s="3" t="str">
        <f>VLOOKUP(DataExtract[[#This Row],[Technician]],'Technician List'!$A:$B,2,FALSE)</f>
        <v>Baldwin, Sharon</v>
      </c>
      <c r="M1252" s="59">
        <f>DATEVALUE(TEXT(DataExtract[[#This Row],[Completed Time]], "MM/DD/YYYY"))</f>
        <v>45695</v>
      </c>
      <c r="N1252" s="60">
        <f t="shared" ca="1" si="20"/>
        <v>0.85559158361001297</v>
      </c>
      <c r="O1252" s="60">
        <f ca="1">COUNTIFS(DataExtract[Technician],DataExtract[[#This Row],[Technician]], DataExtract[Random], "&lt;="&amp;DataExtract[[#This Row],[Random]])</f>
        <v>39</v>
      </c>
    </row>
    <row r="1253" spans="1:15" ht="26.45">
      <c r="A1253" s="51" t="s">
        <v>7648</v>
      </c>
      <c r="B1253" s="52" t="s">
        <v>7649</v>
      </c>
      <c r="C1253" s="53" t="s">
        <v>7650</v>
      </c>
      <c r="D1253" s="54" t="s">
        <v>321</v>
      </c>
      <c r="E1253" s="55" t="s">
        <v>2719</v>
      </c>
      <c r="F1253" s="56" t="s">
        <v>7651</v>
      </c>
      <c r="G1253" s="56" t="s">
        <v>7652</v>
      </c>
      <c r="H1253" s="56" t="s">
        <v>52</v>
      </c>
      <c r="I1253" s="56" t="s">
        <v>7653</v>
      </c>
      <c r="J1253" s="57" t="s">
        <v>52</v>
      </c>
      <c r="K1253" s="58" t="s">
        <v>7654</v>
      </c>
      <c r="L1253" s="3" t="str">
        <f>VLOOKUP(DataExtract[[#This Row],[Technician]],'Technician List'!$A:$B,2,FALSE)</f>
        <v>Paul, Kimberly</v>
      </c>
      <c r="M1253" s="59">
        <f>DATEVALUE(TEXT(DataExtract[[#This Row],[Completed Time]], "MM/DD/YYYY"))</f>
        <v>45698</v>
      </c>
      <c r="N1253" s="60">
        <f t="shared" ca="1" si="20"/>
        <v>0.57078798324951729</v>
      </c>
      <c r="O1253" s="60">
        <f ca="1">COUNTIFS(DataExtract[Technician],DataExtract[[#This Row],[Technician]], DataExtract[Random], "&lt;="&amp;DataExtract[[#This Row],[Random]])</f>
        <v>13</v>
      </c>
    </row>
    <row r="1254" spans="1:15" ht="26.45">
      <c r="A1254" s="51" t="s">
        <v>7655</v>
      </c>
      <c r="B1254" s="52" t="s">
        <v>7656</v>
      </c>
      <c r="C1254" s="53" t="s">
        <v>1802</v>
      </c>
      <c r="D1254" s="54" t="s">
        <v>47</v>
      </c>
      <c r="E1254" s="55" t="s">
        <v>48</v>
      </c>
      <c r="F1254" s="56" t="s">
        <v>7657</v>
      </c>
      <c r="G1254" s="56" t="s">
        <v>7658</v>
      </c>
      <c r="H1254" s="56" t="s">
        <v>41</v>
      </c>
      <c r="I1254" s="56" t="s">
        <v>7659</v>
      </c>
      <c r="J1254" s="57" t="s">
        <v>52</v>
      </c>
      <c r="K1254" s="58" t="s">
        <v>7660</v>
      </c>
      <c r="L1254" s="3" t="str">
        <f>VLOOKUP(DataExtract[[#This Row],[Technician]],'Technician List'!$A:$B,2,FALSE)</f>
        <v>C M, Saravanan</v>
      </c>
      <c r="M1254" s="59">
        <f>DATEVALUE(TEXT(DataExtract[[#This Row],[Completed Time]], "MM/DD/YYYY"))</f>
        <v>45699</v>
      </c>
      <c r="N1254" s="60">
        <f t="shared" ca="1" si="20"/>
        <v>0.12871526931730282</v>
      </c>
      <c r="O1254" s="60">
        <f ca="1">COUNTIFS(DataExtract[Technician],DataExtract[[#This Row],[Technician]], DataExtract[Random], "&lt;="&amp;DataExtract[[#This Row],[Random]])</f>
        <v>9</v>
      </c>
    </row>
    <row r="1255" spans="1:15" ht="26.45">
      <c r="A1255" s="51" t="s">
        <v>7661</v>
      </c>
      <c r="B1255" s="52" t="s">
        <v>7662</v>
      </c>
      <c r="C1255" s="53" t="s">
        <v>7663</v>
      </c>
      <c r="D1255" s="54" t="s">
        <v>57</v>
      </c>
      <c r="E1255" s="55" t="s">
        <v>468</v>
      </c>
      <c r="F1255" s="56" t="s">
        <v>7664</v>
      </c>
      <c r="G1255" s="56" t="s">
        <v>7665</v>
      </c>
      <c r="H1255" s="56" t="s">
        <v>52</v>
      </c>
      <c r="I1255" s="56" t="s">
        <v>7666</v>
      </c>
      <c r="J1255" s="57" t="s">
        <v>52</v>
      </c>
      <c r="K1255" s="58" t="s">
        <v>7667</v>
      </c>
      <c r="L1255" s="3" t="str">
        <f>VLOOKUP(DataExtract[[#This Row],[Technician]],'Technician List'!$A:$B,2,FALSE)</f>
        <v>Sanjuan, Sonja</v>
      </c>
      <c r="M1255" s="59">
        <f>DATEVALUE(TEXT(DataExtract[[#This Row],[Completed Time]], "MM/DD/YYYY"))</f>
        <v>45698</v>
      </c>
      <c r="N1255" s="60">
        <f t="shared" ca="1" si="20"/>
        <v>9.8528323696416287E-2</v>
      </c>
      <c r="O1255" s="60">
        <f ca="1">COUNTIFS(DataExtract[Technician],DataExtract[[#This Row],[Technician]], DataExtract[Random], "&lt;="&amp;DataExtract[[#This Row],[Random]])</f>
        <v>6</v>
      </c>
    </row>
    <row r="1256" spans="1:15" ht="26.45">
      <c r="A1256" s="51" t="s">
        <v>7668</v>
      </c>
      <c r="B1256" s="52" t="s">
        <v>7669</v>
      </c>
      <c r="C1256" s="53" t="s">
        <v>468</v>
      </c>
      <c r="D1256" s="54" t="s">
        <v>57</v>
      </c>
      <c r="E1256" s="55" t="s">
        <v>468</v>
      </c>
      <c r="F1256" s="56" t="s">
        <v>7670</v>
      </c>
      <c r="G1256" s="56" t="s">
        <v>4097</v>
      </c>
      <c r="H1256" s="56" t="s">
        <v>41</v>
      </c>
      <c r="I1256" s="56" t="s">
        <v>7671</v>
      </c>
      <c r="J1256" s="57" t="s">
        <v>41</v>
      </c>
      <c r="K1256" s="58" t="s">
        <v>7672</v>
      </c>
      <c r="L1256" s="3" t="str">
        <f>VLOOKUP(DataExtract[[#This Row],[Technician]],'Technician List'!$A:$B,2,FALSE)</f>
        <v>Sanjuan, Sonja</v>
      </c>
      <c r="M1256" s="59">
        <f>DATEVALUE(TEXT(DataExtract[[#This Row],[Completed Time]], "MM/DD/YYYY"))</f>
        <v>45708</v>
      </c>
      <c r="N1256" s="60">
        <f t="shared" ca="1" si="20"/>
        <v>0.54446202480140304</v>
      </c>
      <c r="O1256" s="60">
        <f ca="1">COUNTIFS(DataExtract[Technician],DataExtract[[#This Row],[Technician]], DataExtract[Random], "&lt;="&amp;DataExtract[[#This Row],[Random]])</f>
        <v>29</v>
      </c>
    </row>
    <row r="1257" spans="1:15" ht="39.6">
      <c r="A1257" s="51" t="s">
        <v>7673</v>
      </c>
      <c r="B1257" s="52" t="s">
        <v>7674</v>
      </c>
      <c r="C1257" s="53" t="s">
        <v>36</v>
      </c>
      <c r="D1257" s="54" t="s">
        <v>37</v>
      </c>
      <c r="E1257" s="55" t="s">
        <v>38</v>
      </c>
      <c r="F1257" s="56" t="s">
        <v>7675</v>
      </c>
      <c r="G1257" s="56" t="s">
        <v>7676</v>
      </c>
      <c r="H1257" s="56" t="s">
        <v>41</v>
      </c>
      <c r="I1257" s="56" t="s">
        <v>4181</v>
      </c>
      <c r="J1257" s="57" t="s">
        <v>41</v>
      </c>
      <c r="K1257" s="58" t="s">
        <v>7677</v>
      </c>
      <c r="L1257" s="3" t="str">
        <f>VLOOKUP(DataExtract[[#This Row],[Technician]],'Technician List'!$A:$B,2,FALSE)</f>
        <v>Persells, Joe</v>
      </c>
      <c r="M1257" s="59">
        <f>DATEVALUE(TEXT(DataExtract[[#This Row],[Completed Time]], "MM/DD/YYYY"))</f>
        <v>45712</v>
      </c>
      <c r="N1257" s="60">
        <f t="shared" ca="1" si="20"/>
        <v>2.2992480172917662E-2</v>
      </c>
      <c r="O1257" s="60">
        <f ca="1">COUNTIFS(DataExtract[Technician],DataExtract[[#This Row],[Technician]], DataExtract[Random], "&lt;="&amp;DataExtract[[#This Row],[Random]])</f>
        <v>1</v>
      </c>
    </row>
    <row r="1258" spans="1:15" ht="39.6">
      <c r="A1258" s="51" t="s">
        <v>7678</v>
      </c>
      <c r="B1258" s="52" t="s">
        <v>7679</v>
      </c>
      <c r="C1258" s="53" t="s">
        <v>36</v>
      </c>
      <c r="D1258" s="54" t="s">
        <v>57</v>
      </c>
      <c r="E1258" s="55" t="s">
        <v>1618</v>
      </c>
      <c r="F1258" s="56" t="s">
        <v>7680</v>
      </c>
      <c r="G1258" s="56" t="s">
        <v>7377</v>
      </c>
      <c r="H1258" s="56" t="s">
        <v>52</v>
      </c>
      <c r="I1258" s="56" t="s">
        <v>2008</v>
      </c>
      <c r="J1258" s="57" t="s">
        <v>52</v>
      </c>
      <c r="K1258" s="58" t="s">
        <v>7681</v>
      </c>
      <c r="L1258" s="3" t="str">
        <f>VLOOKUP(DataExtract[[#This Row],[Technician]],'Technician List'!$A:$B,2,FALSE)</f>
        <v>Sanjuan, Sonja</v>
      </c>
      <c r="M1258" s="59">
        <f>DATEVALUE(TEXT(DataExtract[[#This Row],[Completed Time]], "MM/DD/YYYY"))</f>
        <v>45698</v>
      </c>
      <c r="N1258" s="60">
        <f t="shared" ca="1" si="20"/>
        <v>0.53512200842435609</v>
      </c>
      <c r="O1258" s="60">
        <f ca="1">COUNTIFS(DataExtract[Technician],DataExtract[[#This Row],[Technician]], DataExtract[Random], "&lt;="&amp;DataExtract[[#This Row],[Random]])</f>
        <v>24</v>
      </c>
    </row>
    <row r="1259" spans="1:15" ht="26.45">
      <c r="A1259" s="51" t="s">
        <v>7682</v>
      </c>
      <c r="B1259" s="52" t="s">
        <v>7683</v>
      </c>
      <c r="C1259" s="53" t="s">
        <v>80</v>
      </c>
      <c r="D1259" s="54" t="s">
        <v>47</v>
      </c>
      <c r="E1259" s="55" t="s">
        <v>2121</v>
      </c>
      <c r="F1259" s="56" t="s">
        <v>7684</v>
      </c>
      <c r="G1259" s="56" t="s">
        <v>2089</v>
      </c>
      <c r="H1259" s="56" t="s">
        <v>52</v>
      </c>
      <c r="I1259" s="56" t="s">
        <v>7685</v>
      </c>
      <c r="J1259" s="57" t="s">
        <v>52</v>
      </c>
      <c r="K1259" s="58" t="s">
        <v>5632</v>
      </c>
      <c r="L1259" s="3" t="str">
        <f>VLOOKUP(DataExtract[[#This Row],[Technician]],'Technician List'!$A:$B,2,FALSE)</f>
        <v>C M, Saravanan</v>
      </c>
      <c r="M1259" s="59">
        <f>DATEVALUE(TEXT(DataExtract[[#This Row],[Completed Time]], "MM/DD/YYYY"))</f>
        <v>45698</v>
      </c>
      <c r="N1259" s="60">
        <f t="shared" ca="1" si="20"/>
        <v>0.87983205813566234</v>
      </c>
      <c r="O1259" s="60">
        <f ca="1">COUNTIFS(DataExtract[Technician],DataExtract[[#This Row],[Technician]], DataExtract[Random], "&lt;="&amp;DataExtract[[#This Row],[Random]])</f>
        <v>81</v>
      </c>
    </row>
    <row r="1260" spans="1:15" ht="26.45">
      <c r="A1260" s="51" t="s">
        <v>7686</v>
      </c>
      <c r="B1260" s="52" t="s">
        <v>7687</v>
      </c>
      <c r="C1260" s="53" t="s">
        <v>7688</v>
      </c>
      <c r="D1260" s="54" t="s">
        <v>57</v>
      </c>
      <c r="E1260" s="55" t="s">
        <v>2841</v>
      </c>
      <c r="F1260" s="56" t="s">
        <v>262</v>
      </c>
      <c r="G1260" s="56" t="s">
        <v>7689</v>
      </c>
      <c r="H1260" s="56" t="s">
        <v>52</v>
      </c>
      <c r="I1260" s="56" t="s">
        <v>7690</v>
      </c>
      <c r="J1260" s="57" t="s">
        <v>52</v>
      </c>
      <c r="K1260" s="58" t="s">
        <v>7691</v>
      </c>
      <c r="L1260" s="3" t="str">
        <f>VLOOKUP(DataExtract[[#This Row],[Technician]],'Technician List'!$A:$B,2,FALSE)</f>
        <v>Smith, Sean</v>
      </c>
      <c r="M1260" s="59">
        <f>DATEVALUE(TEXT(DataExtract[[#This Row],[Completed Time]], "MM/DD/YYYY"))</f>
        <v>45698</v>
      </c>
      <c r="N1260" s="60">
        <f t="shared" ca="1" si="20"/>
        <v>0.29448067414621826</v>
      </c>
      <c r="O1260" s="60">
        <f ca="1">COUNTIFS(DataExtract[Technician],DataExtract[[#This Row],[Technician]], DataExtract[Random], "&lt;="&amp;DataExtract[[#This Row],[Random]])</f>
        <v>23</v>
      </c>
    </row>
    <row r="1261" spans="1:15" ht="26.45">
      <c r="A1261" s="51" t="s">
        <v>7692</v>
      </c>
      <c r="B1261" s="52" t="s">
        <v>7693</v>
      </c>
      <c r="C1261" s="53" t="s">
        <v>7694</v>
      </c>
      <c r="D1261" s="54" t="s">
        <v>57</v>
      </c>
      <c r="E1261" s="55" t="s">
        <v>639</v>
      </c>
      <c r="F1261" s="56" t="s">
        <v>6573</v>
      </c>
      <c r="G1261" s="56" t="s">
        <v>7695</v>
      </c>
      <c r="H1261" s="56" t="s">
        <v>41</v>
      </c>
      <c r="I1261" s="56" t="s">
        <v>7696</v>
      </c>
      <c r="J1261" s="57" t="s">
        <v>52</v>
      </c>
      <c r="K1261" s="58" t="s">
        <v>7697</v>
      </c>
      <c r="L1261" s="3" t="str">
        <f>VLOOKUP(DataExtract[[#This Row],[Technician]],'Technician List'!$A:$B,2,FALSE)</f>
        <v>Smith, Sean</v>
      </c>
      <c r="M1261" s="59">
        <f>DATEVALUE(TEXT(DataExtract[[#This Row],[Completed Time]], "MM/DD/YYYY"))</f>
        <v>45705</v>
      </c>
      <c r="N1261" s="60">
        <f t="shared" ca="1" si="20"/>
        <v>0.69034043503897746</v>
      </c>
      <c r="O1261" s="60">
        <f ca="1">COUNTIFS(DataExtract[Technician],DataExtract[[#This Row],[Technician]], DataExtract[Random], "&lt;="&amp;DataExtract[[#This Row],[Random]])</f>
        <v>25</v>
      </c>
    </row>
    <row r="1262" spans="1:15" ht="26.45">
      <c r="A1262" s="51" t="s">
        <v>7698</v>
      </c>
      <c r="B1262" s="52" t="s">
        <v>7699</v>
      </c>
      <c r="C1262" s="53" t="s">
        <v>1105</v>
      </c>
      <c r="D1262" s="54" t="s">
        <v>47</v>
      </c>
      <c r="E1262" s="55" t="s">
        <v>1117</v>
      </c>
      <c r="F1262" s="56" t="s">
        <v>7086</v>
      </c>
      <c r="G1262" s="56" t="s">
        <v>7700</v>
      </c>
      <c r="H1262" s="56" t="s">
        <v>52</v>
      </c>
      <c r="I1262" s="56" t="s">
        <v>7701</v>
      </c>
      <c r="J1262" s="57" t="s">
        <v>52</v>
      </c>
      <c r="K1262" s="58" t="s">
        <v>7702</v>
      </c>
      <c r="L1262" s="3" t="str">
        <f>VLOOKUP(DataExtract[[#This Row],[Technician]],'Technician List'!$A:$B,2,FALSE)</f>
        <v>C M, Saravanan</v>
      </c>
      <c r="M1262" s="59">
        <f>DATEVALUE(TEXT(DataExtract[[#This Row],[Completed Time]], "MM/DD/YYYY"))</f>
        <v>45695</v>
      </c>
      <c r="N1262" s="60">
        <f t="shared" ca="1" si="20"/>
        <v>0.44154473789465076</v>
      </c>
      <c r="O1262" s="60">
        <f ca="1">COUNTIFS(DataExtract[Technician],DataExtract[[#This Row],[Technician]], DataExtract[Random], "&lt;="&amp;DataExtract[[#This Row],[Random]])</f>
        <v>28</v>
      </c>
    </row>
    <row r="1263" spans="1:15" ht="26.45">
      <c r="A1263" s="51" t="s">
        <v>7703</v>
      </c>
      <c r="B1263" s="52" t="s">
        <v>7704</v>
      </c>
      <c r="C1263" s="53" t="s">
        <v>4409</v>
      </c>
      <c r="D1263" s="54" t="s">
        <v>47</v>
      </c>
      <c r="E1263" s="55" t="s">
        <v>775</v>
      </c>
      <c r="F1263" s="56" t="s">
        <v>7705</v>
      </c>
      <c r="G1263" s="56" t="s">
        <v>7040</v>
      </c>
      <c r="H1263" s="56" t="s">
        <v>52</v>
      </c>
      <c r="I1263" s="56" t="s">
        <v>7041</v>
      </c>
      <c r="J1263" s="57" t="s">
        <v>52</v>
      </c>
      <c r="K1263" s="58" t="s">
        <v>7706</v>
      </c>
      <c r="L1263" s="3" t="str">
        <f>VLOOKUP(DataExtract[[#This Row],[Technician]],'Technician List'!$A:$B,2,FALSE)</f>
        <v>Sinha, Mahesh</v>
      </c>
      <c r="M1263" s="59">
        <f>DATEVALUE(TEXT(DataExtract[[#This Row],[Completed Time]], "MM/DD/YYYY"))</f>
        <v>45696</v>
      </c>
      <c r="N1263" s="60">
        <f t="shared" ca="1" si="20"/>
        <v>0.77352441550877538</v>
      </c>
      <c r="O1263" s="60">
        <f ca="1">COUNTIFS(DataExtract[Technician],DataExtract[[#This Row],[Technician]], DataExtract[Random], "&lt;="&amp;DataExtract[[#This Row],[Random]])</f>
        <v>72</v>
      </c>
    </row>
    <row r="1264" spans="1:15" ht="26.45">
      <c r="A1264" s="51" t="s">
        <v>7707</v>
      </c>
      <c r="B1264" s="52" t="s">
        <v>7708</v>
      </c>
      <c r="C1264" s="53" t="s">
        <v>7244</v>
      </c>
      <c r="D1264" s="54" t="s">
        <v>47</v>
      </c>
      <c r="E1264" s="55" t="s">
        <v>775</v>
      </c>
      <c r="F1264" s="56" t="s">
        <v>7709</v>
      </c>
      <c r="G1264" s="56" t="s">
        <v>7269</v>
      </c>
      <c r="H1264" s="56" t="s">
        <v>52</v>
      </c>
      <c r="I1264" s="56" t="s">
        <v>7270</v>
      </c>
      <c r="J1264" s="57" t="s">
        <v>52</v>
      </c>
      <c r="K1264" s="58" t="s">
        <v>7710</v>
      </c>
      <c r="L1264" s="3" t="str">
        <f>VLOOKUP(DataExtract[[#This Row],[Technician]],'Technician List'!$A:$B,2,FALSE)</f>
        <v>Sinha, Mahesh</v>
      </c>
      <c r="M1264" s="59">
        <f>DATEVALUE(TEXT(DataExtract[[#This Row],[Completed Time]], "MM/DD/YYYY"))</f>
        <v>45696</v>
      </c>
      <c r="N1264" s="60">
        <f t="shared" ca="1" si="20"/>
        <v>0.47234249267781514</v>
      </c>
      <c r="O1264" s="60">
        <f ca="1">COUNTIFS(DataExtract[Technician],DataExtract[[#This Row],[Technician]], DataExtract[Random], "&lt;="&amp;DataExtract[[#This Row],[Random]])</f>
        <v>41</v>
      </c>
    </row>
    <row r="1265" spans="1:15" ht="26.45">
      <c r="A1265" s="51" t="s">
        <v>7711</v>
      </c>
      <c r="B1265" s="52" t="s">
        <v>7712</v>
      </c>
      <c r="C1265" s="53" t="s">
        <v>4741</v>
      </c>
      <c r="D1265" s="54" t="s">
        <v>47</v>
      </c>
      <c r="E1265" s="55" t="s">
        <v>802</v>
      </c>
      <c r="F1265" s="56" t="s">
        <v>7713</v>
      </c>
      <c r="G1265" s="56" t="s">
        <v>7714</v>
      </c>
      <c r="H1265" s="56" t="s">
        <v>52</v>
      </c>
      <c r="I1265" s="56" t="s">
        <v>7715</v>
      </c>
      <c r="J1265" s="57" t="s">
        <v>52</v>
      </c>
      <c r="K1265" s="58" t="s">
        <v>7716</v>
      </c>
      <c r="L1265" s="3" t="str">
        <f>VLOOKUP(DataExtract[[#This Row],[Technician]],'Technician List'!$A:$B,2,FALSE)</f>
        <v>Sinha, Mahesh</v>
      </c>
      <c r="M1265" s="59">
        <f>DATEVALUE(TEXT(DataExtract[[#This Row],[Completed Time]], "MM/DD/YYYY"))</f>
        <v>45698</v>
      </c>
      <c r="N1265" s="60">
        <f t="shared" ca="1" si="20"/>
        <v>0.97430232683403728</v>
      </c>
      <c r="O1265" s="60">
        <f ca="1">COUNTIFS(DataExtract[Technician],DataExtract[[#This Row],[Technician]], DataExtract[Random], "&lt;="&amp;DataExtract[[#This Row],[Random]])</f>
        <v>108</v>
      </c>
    </row>
    <row r="1266" spans="1:15" ht="39.6">
      <c r="A1266" s="51" t="s">
        <v>7717</v>
      </c>
      <c r="B1266" s="52" t="s">
        <v>7718</v>
      </c>
      <c r="C1266" s="53" t="s">
        <v>7719</v>
      </c>
      <c r="D1266" s="54" t="s">
        <v>47</v>
      </c>
      <c r="E1266" s="55" t="s">
        <v>775</v>
      </c>
      <c r="F1266" s="56" t="s">
        <v>7720</v>
      </c>
      <c r="G1266" s="56" t="s">
        <v>7040</v>
      </c>
      <c r="H1266" s="56" t="s">
        <v>52</v>
      </c>
      <c r="I1266" s="56" t="s">
        <v>7041</v>
      </c>
      <c r="J1266" s="57" t="s">
        <v>52</v>
      </c>
      <c r="K1266" s="58" t="s">
        <v>7721</v>
      </c>
      <c r="L1266" s="3" t="str">
        <f>VLOOKUP(DataExtract[[#This Row],[Technician]],'Technician List'!$A:$B,2,FALSE)</f>
        <v>Sinha, Mahesh</v>
      </c>
      <c r="M1266" s="59">
        <f>DATEVALUE(TEXT(DataExtract[[#This Row],[Completed Time]], "MM/DD/YYYY"))</f>
        <v>45698</v>
      </c>
      <c r="N1266" s="60">
        <f t="shared" ca="1" si="20"/>
        <v>0.56417572855396814</v>
      </c>
      <c r="O1266" s="60">
        <f ca="1">COUNTIFS(DataExtract[Technician],DataExtract[[#This Row],[Technician]], DataExtract[Random], "&lt;="&amp;DataExtract[[#This Row],[Random]])</f>
        <v>49</v>
      </c>
    </row>
    <row r="1267" spans="1:15" ht="26.45">
      <c r="A1267" s="51" t="s">
        <v>7722</v>
      </c>
      <c r="B1267" s="52" t="s">
        <v>7723</v>
      </c>
      <c r="C1267" s="53" t="s">
        <v>4789</v>
      </c>
      <c r="D1267" s="54" t="s">
        <v>47</v>
      </c>
      <c r="E1267" s="55" t="s">
        <v>775</v>
      </c>
      <c r="F1267" s="56" t="s">
        <v>7724</v>
      </c>
      <c r="G1267" s="56" t="s">
        <v>7040</v>
      </c>
      <c r="H1267" s="56" t="s">
        <v>52</v>
      </c>
      <c r="I1267" s="56" t="s">
        <v>7041</v>
      </c>
      <c r="J1267" s="57" t="s">
        <v>52</v>
      </c>
      <c r="K1267" s="58" t="s">
        <v>7725</v>
      </c>
      <c r="L1267" s="3" t="str">
        <f>VLOOKUP(DataExtract[[#This Row],[Technician]],'Technician List'!$A:$B,2,FALSE)</f>
        <v>Sinha, Mahesh</v>
      </c>
      <c r="M1267" s="59">
        <f>DATEVALUE(TEXT(DataExtract[[#This Row],[Completed Time]], "MM/DD/YYYY"))</f>
        <v>45696</v>
      </c>
      <c r="N1267" s="60">
        <f t="shared" ca="1" si="20"/>
        <v>0.64652845981705631</v>
      </c>
      <c r="O1267" s="60">
        <f ca="1">COUNTIFS(DataExtract[Technician],DataExtract[[#This Row],[Technician]], DataExtract[Random], "&lt;="&amp;DataExtract[[#This Row],[Random]])</f>
        <v>60</v>
      </c>
    </row>
    <row r="1268" spans="1:15" ht="26.45">
      <c r="A1268" s="51" t="s">
        <v>7726</v>
      </c>
      <c r="B1268" s="52" t="s">
        <v>7727</v>
      </c>
      <c r="C1268" s="53" t="s">
        <v>2197</v>
      </c>
      <c r="D1268" s="54" t="s">
        <v>47</v>
      </c>
      <c r="E1268" s="55" t="s">
        <v>775</v>
      </c>
      <c r="F1268" s="56" t="s">
        <v>6833</v>
      </c>
      <c r="G1268" s="56" t="s">
        <v>7269</v>
      </c>
      <c r="H1268" s="56" t="s">
        <v>52</v>
      </c>
      <c r="I1268" s="56" t="s">
        <v>7270</v>
      </c>
      <c r="J1268" s="57" t="s">
        <v>52</v>
      </c>
      <c r="K1268" s="58" t="s">
        <v>7728</v>
      </c>
      <c r="L1268" s="3" t="str">
        <f>VLOOKUP(DataExtract[[#This Row],[Technician]],'Technician List'!$A:$B,2,FALSE)</f>
        <v>Sinha, Mahesh</v>
      </c>
      <c r="M1268" s="59">
        <f>DATEVALUE(TEXT(DataExtract[[#This Row],[Completed Time]], "MM/DD/YYYY"))</f>
        <v>45696</v>
      </c>
      <c r="N1268" s="60">
        <f t="shared" ca="1" si="20"/>
        <v>0.41461129209988423</v>
      </c>
      <c r="O1268" s="60">
        <f ca="1">COUNTIFS(DataExtract[Technician],DataExtract[[#This Row],[Technician]], DataExtract[Random], "&lt;="&amp;DataExtract[[#This Row],[Random]])</f>
        <v>37</v>
      </c>
    </row>
    <row r="1269" spans="1:15" ht="26.45">
      <c r="A1269" s="51" t="s">
        <v>7729</v>
      </c>
      <c r="B1269" s="52" t="s">
        <v>7730</v>
      </c>
      <c r="C1269" s="53" t="s">
        <v>5190</v>
      </c>
      <c r="D1269" s="54" t="s">
        <v>57</v>
      </c>
      <c r="E1269" s="55" t="s">
        <v>391</v>
      </c>
      <c r="F1269" s="56" t="s">
        <v>7731</v>
      </c>
      <c r="G1269" s="56" t="s">
        <v>7676</v>
      </c>
      <c r="H1269" s="56" t="s">
        <v>52</v>
      </c>
      <c r="I1269" s="56" t="s">
        <v>4181</v>
      </c>
      <c r="J1269" s="57" t="s">
        <v>52</v>
      </c>
      <c r="K1269" s="58" t="s">
        <v>7732</v>
      </c>
      <c r="L1269" s="3" t="str">
        <f>VLOOKUP(DataExtract[[#This Row],[Technician]],'Technician List'!$A:$B,2,FALSE)</f>
        <v>Sanjuan, Sonja</v>
      </c>
      <c r="M1269" s="59">
        <f>DATEVALUE(TEXT(DataExtract[[#This Row],[Completed Time]], "MM/DD/YYYY"))</f>
        <v>45696</v>
      </c>
      <c r="N1269" s="60">
        <f t="shared" ca="1" si="20"/>
        <v>7.4681681362496755E-2</v>
      </c>
      <c r="O1269" s="60">
        <f ca="1">COUNTIFS(DataExtract[Technician],DataExtract[[#This Row],[Technician]], DataExtract[Random], "&lt;="&amp;DataExtract[[#This Row],[Random]])</f>
        <v>9</v>
      </c>
    </row>
    <row r="1270" spans="1:15" ht="26.45">
      <c r="A1270" s="51" t="s">
        <v>7733</v>
      </c>
      <c r="B1270" s="52" t="s">
        <v>7734</v>
      </c>
      <c r="C1270" s="53" t="s">
        <v>4789</v>
      </c>
      <c r="D1270" s="54" t="s">
        <v>47</v>
      </c>
      <c r="E1270" s="55" t="s">
        <v>1991</v>
      </c>
      <c r="F1270" s="56" t="s">
        <v>7735</v>
      </c>
      <c r="G1270" s="56" t="s">
        <v>5384</v>
      </c>
      <c r="H1270" s="56" t="s">
        <v>52</v>
      </c>
      <c r="I1270" s="56" t="s">
        <v>7736</v>
      </c>
      <c r="J1270" s="57" t="s">
        <v>52</v>
      </c>
      <c r="K1270" s="58" t="s">
        <v>7737</v>
      </c>
      <c r="L1270" s="3" t="str">
        <f>VLOOKUP(DataExtract[[#This Row],[Technician]],'Technician List'!$A:$B,2,FALSE)</f>
        <v>Sinha, Mahesh</v>
      </c>
      <c r="M1270" s="59">
        <f>DATEVALUE(TEXT(DataExtract[[#This Row],[Completed Time]], "MM/DD/YYYY"))</f>
        <v>45698</v>
      </c>
      <c r="N1270" s="60">
        <f t="shared" ca="1" si="20"/>
        <v>0.47398075351112701</v>
      </c>
      <c r="O1270" s="60">
        <f ca="1">COUNTIFS(DataExtract[Technician],DataExtract[[#This Row],[Technician]], DataExtract[Random], "&lt;="&amp;DataExtract[[#This Row],[Random]])</f>
        <v>30</v>
      </c>
    </row>
    <row r="1271" spans="1:15" ht="26.45">
      <c r="A1271" s="51" t="s">
        <v>7738</v>
      </c>
      <c r="B1271" s="52" t="s">
        <v>7739</v>
      </c>
      <c r="C1271" s="53" t="s">
        <v>7740</v>
      </c>
      <c r="D1271" s="54" t="s">
        <v>47</v>
      </c>
      <c r="E1271" s="55" t="s">
        <v>1002</v>
      </c>
      <c r="F1271" s="56" t="s">
        <v>7741</v>
      </c>
      <c r="G1271" s="56" t="s">
        <v>7742</v>
      </c>
      <c r="H1271" s="56" t="s">
        <v>52</v>
      </c>
      <c r="I1271" s="56" t="s">
        <v>7743</v>
      </c>
      <c r="J1271" s="57" t="s">
        <v>52</v>
      </c>
      <c r="K1271" s="58" t="s">
        <v>7133</v>
      </c>
      <c r="L1271" s="3" t="str">
        <f>VLOOKUP(DataExtract[[#This Row],[Technician]],'Technician List'!$A:$B,2,FALSE)</f>
        <v>Sinha, Mahesh</v>
      </c>
      <c r="M1271" s="59">
        <f>DATEVALUE(TEXT(DataExtract[[#This Row],[Completed Time]], "MM/DD/YYYY"))</f>
        <v>45698</v>
      </c>
      <c r="N1271" s="60">
        <f t="shared" ca="1" si="20"/>
        <v>3.0633663968732017E-2</v>
      </c>
      <c r="O1271" s="60">
        <f ca="1">COUNTIFS(DataExtract[Technician],DataExtract[[#This Row],[Technician]], DataExtract[Random], "&lt;="&amp;DataExtract[[#This Row],[Random]])</f>
        <v>7</v>
      </c>
    </row>
    <row r="1272" spans="1:15" ht="26.45">
      <c r="A1272" s="51" t="s">
        <v>7744</v>
      </c>
      <c r="B1272" s="52" t="s">
        <v>7745</v>
      </c>
      <c r="C1272" s="53" t="s">
        <v>2197</v>
      </c>
      <c r="D1272" s="54" t="s">
        <v>47</v>
      </c>
      <c r="E1272" s="55" t="s">
        <v>1002</v>
      </c>
      <c r="F1272" s="56" t="s">
        <v>7746</v>
      </c>
      <c r="G1272" s="56" t="s">
        <v>7747</v>
      </c>
      <c r="H1272" s="56" t="s">
        <v>52</v>
      </c>
      <c r="I1272" s="56" t="s">
        <v>7748</v>
      </c>
      <c r="J1272" s="57" t="s">
        <v>52</v>
      </c>
      <c r="K1272" s="58" t="s">
        <v>3197</v>
      </c>
      <c r="L1272" s="3" t="str">
        <f>VLOOKUP(DataExtract[[#This Row],[Technician]],'Technician List'!$A:$B,2,FALSE)</f>
        <v>Sinha, Mahesh</v>
      </c>
      <c r="M1272" s="59">
        <f>DATEVALUE(TEXT(DataExtract[[#This Row],[Completed Time]], "MM/DD/YYYY"))</f>
        <v>45699</v>
      </c>
      <c r="N1272" s="60">
        <f t="shared" ca="1" si="20"/>
        <v>0.51679980264329728</v>
      </c>
      <c r="O1272" s="60">
        <f ca="1">COUNTIFS(DataExtract[Technician],DataExtract[[#This Row],[Technician]], DataExtract[Random], "&lt;="&amp;DataExtract[[#This Row],[Random]])</f>
        <v>81</v>
      </c>
    </row>
    <row r="1273" spans="1:15" ht="26.45">
      <c r="A1273" s="51" t="s">
        <v>7749</v>
      </c>
      <c r="B1273" s="52" t="s">
        <v>7750</v>
      </c>
      <c r="C1273" s="53" t="s">
        <v>3343</v>
      </c>
      <c r="D1273" s="54" t="s">
        <v>47</v>
      </c>
      <c r="E1273" s="55" t="s">
        <v>103</v>
      </c>
      <c r="F1273" s="56" t="s">
        <v>7751</v>
      </c>
      <c r="G1273" s="56" t="s">
        <v>6653</v>
      </c>
      <c r="H1273" s="56" t="s">
        <v>52</v>
      </c>
      <c r="I1273" s="56" t="s">
        <v>7752</v>
      </c>
      <c r="J1273" s="57" t="s">
        <v>52</v>
      </c>
      <c r="K1273" s="58" t="s">
        <v>7421</v>
      </c>
      <c r="L1273" s="3" t="str">
        <f>VLOOKUP(DataExtract[[#This Row],[Technician]],'Technician List'!$A:$B,2,FALSE)</f>
        <v>Sinha, Mahesh</v>
      </c>
      <c r="M1273" s="59">
        <f>DATEVALUE(TEXT(DataExtract[[#This Row],[Completed Time]], "MM/DD/YYYY"))</f>
        <v>45698</v>
      </c>
      <c r="N1273" s="60">
        <f t="shared" ca="1" si="20"/>
        <v>0.35492289936710042</v>
      </c>
      <c r="O1273" s="60">
        <f ca="1">COUNTIFS(DataExtract[Technician],DataExtract[[#This Row],[Technician]], DataExtract[Random], "&lt;="&amp;DataExtract[[#This Row],[Random]])</f>
        <v>28</v>
      </c>
    </row>
    <row r="1274" spans="1:15" ht="26.45">
      <c r="A1274" s="51" t="s">
        <v>7753</v>
      </c>
      <c r="B1274" s="52" t="s">
        <v>7754</v>
      </c>
      <c r="C1274" s="53" t="s">
        <v>7755</v>
      </c>
      <c r="D1274" s="54" t="s">
        <v>47</v>
      </c>
      <c r="E1274" s="55" t="s">
        <v>1049</v>
      </c>
      <c r="F1274" s="56" t="s">
        <v>7756</v>
      </c>
      <c r="G1274" s="56" t="s">
        <v>7757</v>
      </c>
      <c r="H1274" s="56" t="s">
        <v>52</v>
      </c>
      <c r="I1274" s="56" t="s">
        <v>7758</v>
      </c>
      <c r="J1274" s="57" t="s">
        <v>52</v>
      </c>
      <c r="K1274" s="58" t="s">
        <v>7759</v>
      </c>
      <c r="L1274" s="3" t="str">
        <f>VLOOKUP(DataExtract[[#This Row],[Technician]],'Technician List'!$A:$B,2,FALSE)</f>
        <v>C M, Saravanan</v>
      </c>
      <c r="M1274" s="59">
        <f>DATEVALUE(TEXT(DataExtract[[#This Row],[Completed Time]], "MM/DD/YYYY"))</f>
        <v>45698</v>
      </c>
      <c r="N1274" s="60">
        <f t="shared" ca="1" si="20"/>
        <v>0.12135953613926875</v>
      </c>
      <c r="O1274" s="60">
        <f ca="1">COUNTIFS(DataExtract[Technician],DataExtract[[#This Row],[Technician]], DataExtract[Random], "&lt;="&amp;DataExtract[[#This Row],[Random]])</f>
        <v>8</v>
      </c>
    </row>
    <row r="1275" spans="1:15" ht="26.45">
      <c r="A1275" s="51" t="s">
        <v>1662</v>
      </c>
      <c r="B1275" s="52" t="s">
        <v>7760</v>
      </c>
      <c r="C1275" s="53" t="s">
        <v>7761</v>
      </c>
      <c r="D1275" s="54" t="s">
        <v>47</v>
      </c>
      <c r="E1275" s="55" t="s">
        <v>2121</v>
      </c>
      <c r="F1275" s="56" t="s">
        <v>7762</v>
      </c>
      <c r="G1275" s="56" t="s">
        <v>7763</v>
      </c>
      <c r="H1275" s="56" t="s">
        <v>52</v>
      </c>
      <c r="I1275" s="56" t="s">
        <v>7764</v>
      </c>
      <c r="J1275" s="57" t="s">
        <v>52</v>
      </c>
      <c r="K1275" s="58" t="s">
        <v>7765</v>
      </c>
      <c r="L1275" s="3" t="str">
        <f>VLOOKUP(DataExtract[[#This Row],[Technician]],'Technician List'!$A:$B,2,FALSE)</f>
        <v>C M, Saravanan</v>
      </c>
      <c r="M1275" s="59">
        <f>DATEVALUE(TEXT(DataExtract[[#This Row],[Completed Time]], "MM/DD/YYYY"))</f>
        <v>45700</v>
      </c>
      <c r="N1275" s="60">
        <f t="shared" ca="1" si="20"/>
        <v>0.40296615376608635</v>
      </c>
      <c r="O1275" s="60">
        <f ca="1">COUNTIFS(DataExtract[Technician],DataExtract[[#This Row],[Technician]], DataExtract[Random], "&lt;="&amp;DataExtract[[#This Row],[Random]])</f>
        <v>32</v>
      </c>
    </row>
    <row r="1276" spans="1:15" ht="26.45">
      <c r="A1276" s="51" t="s">
        <v>5364</v>
      </c>
      <c r="B1276" s="52" t="s">
        <v>7766</v>
      </c>
      <c r="C1276" s="53" t="s">
        <v>5366</v>
      </c>
      <c r="D1276" s="54" t="s">
        <v>57</v>
      </c>
      <c r="E1276" s="55" t="s">
        <v>1618</v>
      </c>
      <c r="F1276" s="56" t="s">
        <v>7767</v>
      </c>
      <c r="G1276" s="56" t="s">
        <v>7768</v>
      </c>
      <c r="H1276" s="56" t="s">
        <v>52</v>
      </c>
      <c r="I1276" s="56" t="s">
        <v>7769</v>
      </c>
      <c r="J1276" s="57" t="s">
        <v>52</v>
      </c>
      <c r="K1276" s="58" t="s">
        <v>7770</v>
      </c>
      <c r="L1276" s="3" t="str">
        <f>VLOOKUP(DataExtract[[#This Row],[Technician]],'Technician List'!$A:$B,2,FALSE)</f>
        <v>Sanjuan, Sonja</v>
      </c>
      <c r="M1276" s="59">
        <f>DATEVALUE(TEXT(DataExtract[[#This Row],[Completed Time]], "MM/DD/YYYY"))</f>
        <v>45698</v>
      </c>
      <c r="N1276" s="60">
        <f t="shared" ca="1" si="20"/>
        <v>0.96973452918366487</v>
      </c>
      <c r="O1276" s="60">
        <f ca="1">COUNTIFS(DataExtract[Technician],DataExtract[[#This Row],[Technician]], DataExtract[Random], "&lt;="&amp;DataExtract[[#This Row],[Random]])</f>
        <v>51</v>
      </c>
    </row>
    <row r="1277" spans="1:15" ht="26.45">
      <c r="A1277" s="51" t="s">
        <v>6797</v>
      </c>
      <c r="B1277" s="52" t="s">
        <v>7771</v>
      </c>
      <c r="C1277" s="53" t="s">
        <v>7772</v>
      </c>
      <c r="D1277" s="54" t="s">
        <v>47</v>
      </c>
      <c r="E1277" s="55" t="s">
        <v>4670</v>
      </c>
      <c r="F1277" s="56" t="s">
        <v>7773</v>
      </c>
      <c r="G1277" s="56" t="s">
        <v>7774</v>
      </c>
      <c r="H1277" s="56" t="s">
        <v>52</v>
      </c>
      <c r="I1277" s="56" t="s">
        <v>7775</v>
      </c>
      <c r="J1277" s="57" t="s">
        <v>52</v>
      </c>
      <c r="K1277" s="58" t="s">
        <v>7776</v>
      </c>
      <c r="L1277" s="3" t="str">
        <f>VLOOKUP(DataExtract[[#This Row],[Technician]],'Technician List'!$A:$B,2,FALSE)</f>
        <v>C M, Saravanan</v>
      </c>
      <c r="M1277" s="59">
        <f>DATEVALUE(TEXT(DataExtract[[#This Row],[Completed Time]], "MM/DD/YYYY"))</f>
        <v>45698</v>
      </c>
      <c r="N1277" s="60">
        <f t="shared" ca="1" si="20"/>
        <v>0.1956959025628735</v>
      </c>
      <c r="O1277" s="60">
        <f ca="1">COUNTIFS(DataExtract[Technician],DataExtract[[#This Row],[Technician]], DataExtract[Random], "&lt;="&amp;DataExtract[[#This Row],[Random]])</f>
        <v>8</v>
      </c>
    </row>
    <row r="1278" spans="1:15" ht="26.45">
      <c r="A1278" s="51" t="s">
        <v>7777</v>
      </c>
      <c r="B1278" s="52" t="s">
        <v>7778</v>
      </c>
      <c r="C1278" s="53" t="s">
        <v>7779</v>
      </c>
      <c r="D1278" s="54" t="s">
        <v>57</v>
      </c>
      <c r="E1278" s="55" t="s">
        <v>1998</v>
      </c>
      <c r="F1278" s="56" t="s">
        <v>7776</v>
      </c>
      <c r="G1278" s="56" t="s">
        <v>7780</v>
      </c>
      <c r="H1278" s="56" t="s">
        <v>52</v>
      </c>
      <c r="I1278" s="56" t="s">
        <v>7781</v>
      </c>
      <c r="J1278" s="57" t="s">
        <v>52</v>
      </c>
      <c r="K1278" s="58" t="s">
        <v>7391</v>
      </c>
      <c r="L1278" s="3" t="str">
        <f>VLOOKUP(DataExtract[[#This Row],[Technician]],'Technician List'!$A:$B,2,FALSE)</f>
        <v>Baldwin, Sharon</v>
      </c>
      <c r="M1278" s="59">
        <f>DATEVALUE(TEXT(DataExtract[[#This Row],[Completed Time]], "MM/DD/YYYY"))</f>
        <v>45699</v>
      </c>
      <c r="N1278" s="60">
        <f t="shared" ca="1" si="20"/>
        <v>0.38678876511602189</v>
      </c>
      <c r="O1278" s="60">
        <f ca="1">COUNTIFS(DataExtract[Technician],DataExtract[[#This Row],[Technician]], DataExtract[Random], "&lt;="&amp;DataExtract[[#This Row],[Random]])</f>
        <v>23</v>
      </c>
    </row>
    <row r="1279" spans="1:15" ht="26.45">
      <c r="A1279" s="51" t="s">
        <v>6157</v>
      </c>
      <c r="B1279" s="52" t="s">
        <v>7782</v>
      </c>
      <c r="C1279" s="53" t="s">
        <v>7783</v>
      </c>
      <c r="D1279" s="54" t="s">
        <v>47</v>
      </c>
      <c r="E1279" s="55" t="s">
        <v>1991</v>
      </c>
      <c r="F1279" s="56" t="s">
        <v>7784</v>
      </c>
      <c r="G1279" s="56" t="s">
        <v>7785</v>
      </c>
      <c r="H1279" s="56" t="s">
        <v>52</v>
      </c>
      <c r="I1279" s="56" t="s">
        <v>7786</v>
      </c>
      <c r="J1279" s="57" t="s">
        <v>52</v>
      </c>
      <c r="K1279" s="58" t="s">
        <v>7787</v>
      </c>
      <c r="L1279" s="3" t="str">
        <f>VLOOKUP(DataExtract[[#This Row],[Technician]],'Technician List'!$A:$B,2,FALSE)</f>
        <v>Sinha, Mahesh</v>
      </c>
      <c r="M1279" s="59">
        <f>DATEVALUE(TEXT(DataExtract[[#This Row],[Completed Time]], "MM/DD/YYYY"))</f>
        <v>45699</v>
      </c>
      <c r="N1279" s="60">
        <f t="shared" ca="1" si="20"/>
        <v>0.85092540418492779</v>
      </c>
      <c r="O1279" s="60">
        <f ca="1">COUNTIFS(DataExtract[Technician],DataExtract[[#This Row],[Technician]], DataExtract[Random], "&lt;="&amp;DataExtract[[#This Row],[Random]])</f>
        <v>52</v>
      </c>
    </row>
    <row r="1280" spans="1:15" ht="26.45">
      <c r="A1280" s="51" t="s">
        <v>7788</v>
      </c>
      <c r="B1280" s="52" t="s">
        <v>7789</v>
      </c>
      <c r="C1280" s="53" t="s">
        <v>3219</v>
      </c>
      <c r="D1280" s="54" t="s">
        <v>47</v>
      </c>
      <c r="E1280" s="55" t="s">
        <v>802</v>
      </c>
      <c r="F1280" s="56" t="s">
        <v>7790</v>
      </c>
      <c r="G1280" s="56" t="s">
        <v>7791</v>
      </c>
      <c r="H1280" s="56" t="s">
        <v>52</v>
      </c>
      <c r="I1280" s="56" t="s">
        <v>7792</v>
      </c>
      <c r="J1280" s="57" t="s">
        <v>52</v>
      </c>
      <c r="K1280" s="58" t="s">
        <v>7793</v>
      </c>
      <c r="L1280" s="3" t="str">
        <f>VLOOKUP(DataExtract[[#This Row],[Technician]],'Technician List'!$A:$B,2,FALSE)</f>
        <v>Sinha, Mahesh</v>
      </c>
      <c r="M1280" s="59">
        <f>DATEVALUE(TEXT(DataExtract[[#This Row],[Completed Time]], "MM/DD/YYYY"))</f>
        <v>45696</v>
      </c>
      <c r="N1280" s="60">
        <f t="shared" ca="1" si="20"/>
        <v>0.8091321886574504</v>
      </c>
      <c r="O1280" s="60">
        <f ca="1">COUNTIFS(DataExtract[Technician],DataExtract[[#This Row],[Technician]], DataExtract[Random], "&lt;="&amp;DataExtract[[#This Row],[Random]])</f>
        <v>93</v>
      </c>
    </row>
    <row r="1281" spans="1:15" ht="26.45">
      <c r="A1281" s="51" t="s">
        <v>7794</v>
      </c>
      <c r="B1281" s="52" t="s">
        <v>7795</v>
      </c>
      <c r="C1281" s="53" t="s">
        <v>7796</v>
      </c>
      <c r="D1281" s="54" t="s">
        <v>47</v>
      </c>
      <c r="E1281" s="55" t="s">
        <v>802</v>
      </c>
      <c r="F1281" s="56" t="s">
        <v>7797</v>
      </c>
      <c r="G1281" s="56" t="s">
        <v>7798</v>
      </c>
      <c r="H1281" s="56" t="s">
        <v>52</v>
      </c>
      <c r="I1281" s="56" t="s">
        <v>7799</v>
      </c>
      <c r="J1281" s="57" t="s">
        <v>52</v>
      </c>
      <c r="K1281" s="58" t="s">
        <v>7800</v>
      </c>
      <c r="L1281" s="3" t="str">
        <f>VLOOKUP(DataExtract[[#This Row],[Technician]],'Technician List'!$A:$B,2,FALSE)</f>
        <v>Sinha, Mahesh</v>
      </c>
      <c r="M1281" s="59">
        <f>DATEVALUE(TEXT(DataExtract[[#This Row],[Completed Time]], "MM/DD/YYYY"))</f>
        <v>45699</v>
      </c>
      <c r="N1281" s="60">
        <f t="shared" ca="1" si="20"/>
        <v>0.60995874991623533</v>
      </c>
      <c r="O1281" s="60">
        <f ca="1">COUNTIFS(DataExtract[Technician],DataExtract[[#This Row],[Technician]], DataExtract[Random], "&lt;="&amp;DataExtract[[#This Row],[Random]])</f>
        <v>74</v>
      </c>
    </row>
    <row r="1282" spans="1:15" ht="26.45">
      <c r="A1282" s="51" t="s">
        <v>7801</v>
      </c>
      <c r="B1282" s="52" t="s">
        <v>7802</v>
      </c>
      <c r="C1282" s="53" t="s">
        <v>7803</v>
      </c>
      <c r="D1282" s="54" t="s">
        <v>47</v>
      </c>
      <c r="E1282" s="55" t="s">
        <v>1291</v>
      </c>
      <c r="F1282" s="56" t="s">
        <v>7804</v>
      </c>
      <c r="G1282" s="56" t="s">
        <v>7805</v>
      </c>
      <c r="H1282" s="56" t="s">
        <v>52</v>
      </c>
      <c r="I1282" s="56" t="s">
        <v>7806</v>
      </c>
      <c r="J1282" s="57" t="s">
        <v>52</v>
      </c>
      <c r="K1282" s="58" t="s">
        <v>7807</v>
      </c>
      <c r="L1282" s="3" t="str">
        <f>VLOOKUP(DataExtract[[#This Row],[Technician]],'Technician List'!$A:$B,2,FALSE)</f>
        <v>C M, Saravanan</v>
      </c>
      <c r="M1282" s="59">
        <f>DATEVALUE(TEXT(DataExtract[[#This Row],[Completed Time]], "MM/DD/YYYY"))</f>
        <v>45696</v>
      </c>
      <c r="N1282" s="60">
        <f t="shared" ca="1" si="20"/>
        <v>0.35361851419978474</v>
      </c>
      <c r="O1282" s="60">
        <f ca="1">COUNTIFS(DataExtract[Technician],DataExtract[[#This Row],[Technician]], DataExtract[Random], "&lt;="&amp;DataExtract[[#This Row],[Random]])</f>
        <v>44</v>
      </c>
    </row>
    <row r="1283" spans="1:15" ht="26.45">
      <c r="A1283" s="51" t="s">
        <v>7808</v>
      </c>
      <c r="B1283" s="52" t="s">
        <v>7809</v>
      </c>
      <c r="C1283" s="53" t="s">
        <v>7810</v>
      </c>
      <c r="D1283" s="54" t="s">
        <v>47</v>
      </c>
      <c r="E1283" s="55" t="s">
        <v>2029</v>
      </c>
      <c r="F1283" s="56" t="s">
        <v>7811</v>
      </c>
      <c r="G1283" s="56" t="s">
        <v>7812</v>
      </c>
      <c r="H1283" s="56" t="s">
        <v>52</v>
      </c>
      <c r="I1283" s="56" t="s">
        <v>7813</v>
      </c>
      <c r="J1283" s="57" t="s">
        <v>52</v>
      </c>
      <c r="K1283" s="58" t="s">
        <v>7814</v>
      </c>
      <c r="L1283" s="3" t="str">
        <f>VLOOKUP(DataExtract[[#This Row],[Technician]],'Technician List'!$A:$B,2,FALSE)</f>
        <v>C M, Saravanan</v>
      </c>
      <c r="M1283" s="59">
        <f>DATEVALUE(TEXT(DataExtract[[#This Row],[Completed Time]], "MM/DD/YYYY"))</f>
        <v>45698</v>
      </c>
      <c r="N1283" s="60">
        <f t="shared" ref="N1283:N1346" ca="1" si="21">RAND()</f>
        <v>0.35347680692492311</v>
      </c>
      <c r="O1283" s="60">
        <f ca="1">COUNTIFS(DataExtract[Technician],DataExtract[[#This Row],[Technician]], DataExtract[Random], "&lt;="&amp;DataExtract[[#This Row],[Random]])</f>
        <v>28</v>
      </c>
    </row>
    <row r="1284" spans="1:15" ht="26.45">
      <c r="A1284" s="51" t="s">
        <v>7815</v>
      </c>
      <c r="B1284" s="52" t="s">
        <v>7816</v>
      </c>
      <c r="C1284" s="53" t="s">
        <v>2361</v>
      </c>
      <c r="D1284" s="54" t="s">
        <v>47</v>
      </c>
      <c r="E1284" s="55" t="s">
        <v>692</v>
      </c>
      <c r="F1284" s="56" t="s">
        <v>7817</v>
      </c>
      <c r="G1284" s="56" t="s">
        <v>7818</v>
      </c>
      <c r="H1284" s="56" t="s">
        <v>52</v>
      </c>
      <c r="I1284" s="56" t="s">
        <v>7819</v>
      </c>
      <c r="J1284" s="57" t="s">
        <v>52</v>
      </c>
      <c r="K1284" s="58" t="s">
        <v>7820</v>
      </c>
      <c r="L1284" s="3" t="str">
        <f>VLOOKUP(DataExtract[[#This Row],[Technician]],'Technician List'!$A:$B,2,FALSE)</f>
        <v>C M, Saravanan</v>
      </c>
      <c r="M1284" s="59">
        <f>DATEVALUE(TEXT(DataExtract[[#This Row],[Completed Time]], "MM/DD/YYYY"))</f>
        <v>45714</v>
      </c>
      <c r="N1284" s="60">
        <f t="shared" ca="1" si="21"/>
        <v>0.1079469216289769</v>
      </c>
      <c r="O1284" s="60">
        <f ca="1">COUNTIFS(DataExtract[Technician],DataExtract[[#This Row],[Technician]], DataExtract[Random], "&lt;="&amp;DataExtract[[#This Row],[Random]])</f>
        <v>8</v>
      </c>
    </row>
    <row r="1285" spans="1:15" ht="26.45">
      <c r="A1285" s="51" t="s">
        <v>7821</v>
      </c>
      <c r="B1285" s="52" t="s">
        <v>7822</v>
      </c>
      <c r="C1285" s="53" t="s">
        <v>7823</v>
      </c>
      <c r="D1285" s="54" t="s">
        <v>47</v>
      </c>
      <c r="E1285" s="55" t="s">
        <v>4670</v>
      </c>
      <c r="F1285" s="56" t="s">
        <v>7824</v>
      </c>
      <c r="G1285" s="56" t="s">
        <v>7825</v>
      </c>
      <c r="H1285" s="56" t="s">
        <v>52</v>
      </c>
      <c r="I1285" s="56" t="s">
        <v>7826</v>
      </c>
      <c r="J1285" s="57" t="s">
        <v>52</v>
      </c>
      <c r="K1285" s="58" t="s">
        <v>7827</v>
      </c>
      <c r="L1285" s="3" t="str">
        <f>VLOOKUP(DataExtract[[#This Row],[Technician]],'Technician List'!$A:$B,2,FALSE)</f>
        <v>C M, Saravanan</v>
      </c>
      <c r="M1285" s="59">
        <f>DATEVALUE(TEXT(DataExtract[[#This Row],[Completed Time]], "MM/DD/YYYY"))</f>
        <v>45698</v>
      </c>
      <c r="N1285" s="60">
        <f t="shared" ca="1" si="21"/>
        <v>0.10647948991956657</v>
      </c>
      <c r="O1285" s="60">
        <f ca="1">COUNTIFS(DataExtract[Technician],DataExtract[[#This Row],[Technician]], DataExtract[Random], "&lt;="&amp;DataExtract[[#This Row],[Random]])</f>
        <v>4</v>
      </c>
    </row>
    <row r="1286" spans="1:15" ht="26.45">
      <c r="A1286" s="51" t="s">
        <v>7828</v>
      </c>
      <c r="B1286" s="52" t="s">
        <v>7829</v>
      </c>
      <c r="C1286" s="53" t="s">
        <v>3879</v>
      </c>
      <c r="D1286" s="54" t="s">
        <v>47</v>
      </c>
      <c r="E1286" s="55" t="s">
        <v>631</v>
      </c>
      <c r="F1286" s="56" t="s">
        <v>7830</v>
      </c>
      <c r="G1286" s="56" t="s">
        <v>7831</v>
      </c>
      <c r="H1286" s="56" t="s">
        <v>52</v>
      </c>
      <c r="I1286" s="56" t="s">
        <v>7832</v>
      </c>
      <c r="J1286" s="57" t="s">
        <v>52</v>
      </c>
      <c r="K1286" s="58" t="s">
        <v>7833</v>
      </c>
      <c r="L1286" s="3" t="str">
        <f>VLOOKUP(DataExtract[[#This Row],[Technician]],'Technician List'!$A:$B,2,FALSE)</f>
        <v>C M, Saravanan</v>
      </c>
      <c r="M1286" s="59">
        <f>DATEVALUE(TEXT(DataExtract[[#This Row],[Completed Time]], "MM/DD/YYYY"))</f>
        <v>45698</v>
      </c>
      <c r="N1286" s="60">
        <f t="shared" ca="1" si="21"/>
        <v>0.42415653810043219</v>
      </c>
      <c r="O1286" s="60">
        <f ca="1">COUNTIFS(DataExtract[Technician],DataExtract[[#This Row],[Technician]], DataExtract[Random], "&lt;="&amp;DataExtract[[#This Row],[Random]])</f>
        <v>15</v>
      </c>
    </row>
    <row r="1287" spans="1:15" ht="26.45">
      <c r="A1287" s="51" t="s">
        <v>7834</v>
      </c>
      <c r="B1287" s="52" t="s">
        <v>7835</v>
      </c>
      <c r="C1287" s="53" t="s">
        <v>7836</v>
      </c>
      <c r="D1287" s="54" t="s">
        <v>47</v>
      </c>
      <c r="E1287" s="55" t="s">
        <v>2336</v>
      </c>
      <c r="F1287" s="56" t="s">
        <v>2045</v>
      </c>
      <c r="G1287" s="56" t="s">
        <v>7837</v>
      </c>
      <c r="H1287" s="56" t="s">
        <v>52</v>
      </c>
      <c r="I1287" s="56" t="s">
        <v>1045</v>
      </c>
      <c r="J1287" s="57" t="s">
        <v>52</v>
      </c>
      <c r="K1287" s="58" t="s">
        <v>7838</v>
      </c>
      <c r="L1287" s="3" t="str">
        <f>VLOOKUP(DataExtract[[#This Row],[Technician]],'Technician List'!$A:$B,2,FALSE)</f>
        <v>C M, Saravanan</v>
      </c>
      <c r="M1287" s="59">
        <f>DATEVALUE(TEXT(DataExtract[[#This Row],[Completed Time]], "MM/DD/YYYY"))</f>
        <v>45698</v>
      </c>
      <c r="N1287" s="60">
        <f t="shared" ca="1" si="21"/>
        <v>0.18449595254402706</v>
      </c>
      <c r="O1287" s="60">
        <f ca="1">COUNTIFS(DataExtract[Technician],DataExtract[[#This Row],[Technician]], DataExtract[Random], "&lt;="&amp;DataExtract[[#This Row],[Random]])</f>
        <v>14</v>
      </c>
    </row>
    <row r="1288" spans="1:15" ht="26.45">
      <c r="A1288" s="51" t="s">
        <v>7839</v>
      </c>
      <c r="B1288" s="52" t="s">
        <v>7840</v>
      </c>
      <c r="C1288" s="53" t="s">
        <v>7841</v>
      </c>
      <c r="D1288" s="54" t="s">
        <v>47</v>
      </c>
      <c r="E1288" s="55" t="s">
        <v>692</v>
      </c>
      <c r="F1288" s="56" t="s">
        <v>7842</v>
      </c>
      <c r="G1288" s="56" t="s">
        <v>7843</v>
      </c>
      <c r="H1288" s="56" t="s">
        <v>52</v>
      </c>
      <c r="I1288" s="56" t="s">
        <v>7844</v>
      </c>
      <c r="J1288" s="57" t="s">
        <v>52</v>
      </c>
      <c r="K1288" s="58" t="s">
        <v>7845</v>
      </c>
      <c r="L1288" s="3" t="str">
        <f>VLOOKUP(DataExtract[[#This Row],[Technician]],'Technician List'!$A:$B,2,FALSE)</f>
        <v>C M, Saravanan</v>
      </c>
      <c r="M1288" s="59">
        <f>DATEVALUE(TEXT(DataExtract[[#This Row],[Completed Time]], "MM/DD/YYYY"))</f>
        <v>45699</v>
      </c>
      <c r="N1288" s="60">
        <f t="shared" ca="1" si="21"/>
        <v>0.7160383145992576</v>
      </c>
      <c r="O1288" s="60">
        <f ca="1">COUNTIFS(DataExtract[Technician],DataExtract[[#This Row],[Technician]], DataExtract[Random], "&lt;="&amp;DataExtract[[#This Row],[Random]])</f>
        <v>86</v>
      </c>
    </row>
    <row r="1289" spans="1:15" ht="26.45">
      <c r="A1289" s="51" t="s">
        <v>7846</v>
      </c>
      <c r="B1289" s="52" t="s">
        <v>7847</v>
      </c>
      <c r="C1289" s="53" t="s">
        <v>235</v>
      </c>
      <c r="D1289" s="54" t="s">
        <v>47</v>
      </c>
      <c r="E1289" s="55" t="s">
        <v>4923</v>
      </c>
      <c r="F1289" s="56" t="s">
        <v>7407</v>
      </c>
      <c r="G1289" s="56" t="s">
        <v>7848</v>
      </c>
      <c r="H1289" s="56" t="s">
        <v>52</v>
      </c>
      <c r="I1289" s="56" t="s">
        <v>7849</v>
      </c>
      <c r="J1289" s="57" t="s">
        <v>52</v>
      </c>
      <c r="K1289" s="58" t="s">
        <v>7850</v>
      </c>
      <c r="L1289" s="3" t="str">
        <f>VLOOKUP(DataExtract[[#This Row],[Technician]],'Technician List'!$A:$B,2,FALSE)</f>
        <v>C M, Saravanan</v>
      </c>
      <c r="M1289" s="59">
        <f>DATEVALUE(TEXT(DataExtract[[#This Row],[Completed Time]], "MM/DD/YYYY"))</f>
        <v>45696</v>
      </c>
      <c r="N1289" s="60">
        <f t="shared" ca="1" si="21"/>
        <v>7.0861422765824966E-2</v>
      </c>
      <c r="O1289" s="60">
        <f ca="1">COUNTIFS(DataExtract[Technician],DataExtract[[#This Row],[Technician]], DataExtract[Random], "&lt;="&amp;DataExtract[[#This Row],[Random]])</f>
        <v>4</v>
      </c>
    </row>
    <row r="1290" spans="1:15" ht="26.45">
      <c r="A1290" s="51" t="s">
        <v>7851</v>
      </c>
      <c r="B1290" s="52" t="s">
        <v>7852</v>
      </c>
      <c r="C1290" s="53" t="s">
        <v>1906</v>
      </c>
      <c r="D1290" s="54" t="s">
        <v>57</v>
      </c>
      <c r="E1290" s="55" t="s">
        <v>1618</v>
      </c>
      <c r="F1290" s="56" t="s">
        <v>3109</v>
      </c>
      <c r="G1290" s="56" t="s">
        <v>7853</v>
      </c>
      <c r="H1290" s="56" t="s">
        <v>52</v>
      </c>
      <c r="I1290" s="56" t="s">
        <v>7854</v>
      </c>
      <c r="J1290" s="57" t="s">
        <v>52</v>
      </c>
      <c r="K1290" s="58" t="s">
        <v>7567</v>
      </c>
      <c r="L1290" s="3" t="str">
        <f>VLOOKUP(DataExtract[[#This Row],[Technician]],'Technician List'!$A:$B,2,FALSE)</f>
        <v>Sanjuan, Sonja</v>
      </c>
      <c r="M1290" s="59">
        <f>DATEVALUE(TEXT(DataExtract[[#This Row],[Completed Time]], "MM/DD/YYYY"))</f>
        <v>45698</v>
      </c>
      <c r="N1290" s="60">
        <f t="shared" ca="1" si="21"/>
        <v>0.589235569738635</v>
      </c>
      <c r="O1290" s="60">
        <f ca="1">COUNTIFS(DataExtract[Technician],DataExtract[[#This Row],[Technician]], DataExtract[Random], "&lt;="&amp;DataExtract[[#This Row],[Random]])</f>
        <v>27</v>
      </c>
    </row>
    <row r="1291" spans="1:15" ht="26.45">
      <c r="A1291" s="51" t="s">
        <v>7855</v>
      </c>
      <c r="B1291" s="52" t="s">
        <v>7856</v>
      </c>
      <c r="C1291" s="53" t="s">
        <v>7857</v>
      </c>
      <c r="D1291" s="54" t="s">
        <v>47</v>
      </c>
      <c r="E1291" s="55" t="s">
        <v>2336</v>
      </c>
      <c r="F1291" s="56" t="s">
        <v>7858</v>
      </c>
      <c r="G1291" s="56" t="s">
        <v>7859</v>
      </c>
      <c r="H1291" s="56" t="s">
        <v>52</v>
      </c>
      <c r="I1291" s="56" t="s">
        <v>7860</v>
      </c>
      <c r="J1291" s="57" t="s">
        <v>52</v>
      </c>
      <c r="K1291" s="58" t="s">
        <v>7861</v>
      </c>
      <c r="L1291" s="3" t="str">
        <f>VLOOKUP(DataExtract[[#This Row],[Technician]],'Technician List'!$A:$B,2,FALSE)</f>
        <v>C M, Saravanan</v>
      </c>
      <c r="M1291" s="59">
        <f>DATEVALUE(TEXT(DataExtract[[#This Row],[Completed Time]], "MM/DD/YYYY"))</f>
        <v>45697</v>
      </c>
      <c r="N1291" s="60">
        <f t="shared" ca="1" si="21"/>
        <v>0.95404294949555701</v>
      </c>
      <c r="O1291" s="60">
        <f ca="1">COUNTIFS(DataExtract[Technician],DataExtract[[#This Row],[Technician]], DataExtract[Random], "&lt;="&amp;DataExtract[[#This Row],[Random]])</f>
        <v>74</v>
      </c>
    </row>
    <row r="1292" spans="1:15" ht="26.45">
      <c r="A1292" s="51" t="s">
        <v>7862</v>
      </c>
      <c r="B1292" s="52" t="s">
        <v>7863</v>
      </c>
      <c r="C1292" s="53" t="s">
        <v>7864</v>
      </c>
      <c r="D1292" s="54" t="s">
        <v>47</v>
      </c>
      <c r="E1292" s="55" t="s">
        <v>700</v>
      </c>
      <c r="F1292" s="56" t="s">
        <v>7865</v>
      </c>
      <c r="G1292" s="56" t="s">
        <v>7866</v>
      </c>
      <c r="H1292" s="56" t="s">
        <v>52</v>
      </c>
      <c r="I1292" s="56" t="s">
        <v>7867</v>
      </c>
      <c r="J1292" s="57" t="s">
        <v>52</v>
      </c>
      <c r="K1292" s="58" t="s">
        <v>7868</v>
      </c>
      <c r="L1292" s="3" t="str">
        <f>VLOOKUP(DataExtract[[#This Row],[Technician]],'Technician List'!$A:$B,2,FALSE)</f>
        <v>C M, Saravanan</v>
      </c>
      <c r="M1292" s="59">
        <f>DATEVALUE(TEXT(DataExtract[[#This Row],[Completed Time]], "MM/DD/YYYY"))</f>
        <v>45696</v>
      </c>
      <c r="N1292" s="60">
        <f t="shared" ca="1" si="21"/>
        <v>0.22423836824160392</v>
      </c>
      <c r="O1292" s="60">
        <f ca="1">COUNTIFS(DataExtract[Technician],DataExtract[[#This Row],[Technician]], DataExtract[Random], "&lt;="&amp;DataExtract[[#This Row],[Random]])</f>
        <v>28</v>
      </c>
    </row>
    <row r="1293" spans="1:15" ht="26.45">
      <c r="A1293" s="51" t="s">
        <v>7869</v>
      </c>
      <c r="B1293" s="52" t="s">
        <v>7870</v>
      </c>
      <c r="C1293" s="53" t="s">
        <v>1664</v>
      </c>
      <c r="D1293" s="54" t="s">
        <v>47</v>
      </c>
      <c r="E1293" s="55" t="s">
        <v>700</v>
      </c>
      <c r="F1293" s="56" t="s">
        <v>7871</v>
      </c>
      <c r="G1293" s="56" t="s">
        <v>7872</v>
      </c>
      <c r="H1293" s="56" t="s">
        <v>52</v>
      </c>
      <c r="I1293" s="56" t="s">
        <v>7873</v>
      </c>
      <c r="J1293" s="57" t="s">
        <v>52</v>
      </c>
      <c r="K1293" s="58" t="s">
        <v>7874</v>
      </c>
      <c r="L1293" s="3" t="str">
        <f>VLOOKUP(DataExtract[[#This Row],[Technician]],'Technician List'!$A:$B,2,FALSE)</f>
        <v>C M, Saravanan</v>
      </c>
      <c r="M1293" s="59">
        <f>DATEVALUE(TEXT(DataExtract[[#This Row],[Completed Time]], "MM/DD/YYYY"))</f>
        <v>45696</v>
      </c>
      <c r="N1293" s="60">
        <f t="shared" ca="1" si="21"/>
        <v>0.10329872457719924</v>
      </c>
      <c r="O1293" s="60">
        <f ca="1">COUNTIFS(DataExtract[Technician],DataExtract[[#This Row],[Technician]], DataExtract[Random], "&lt;="&amp;DataExtract[[#This Row],[Random]])</f>
        <v>17</v>
      </c>
    </row>
    <row r="1294" spans="1:15" ht="26.45">
      <c r="A1294" s="51" t="s">
        <v>7875</v>
      </c>
      <c r="B1294" s="52" t="s">
        <v>7876</v>
      </c>
      <c r="C1294" s="53" t="s">
        <v>7877</v>
      </c>
      <c r="D1294" s="54" t="s">
        <v>47</v>
      </c>
      <c r="E1294" s="55" t="s">
        <v>2029</v>
      </c>
      <c r="F1294" s="56" t="s">
        <v>7878</v>
      </c>
      <c r="G1294" s="56" t="s">
        <v>7879</v>
      </c>
      <c r="H1294" s="56" t="s">
        <v>52</v>
      </c>
      <c r="I1294" s="56" t="s">
        <v>7880</v>
      </c>
      <c r="J1294" s="57" t="s">
        <v>52</v>
      </c>
      <c r="K1294" s="58" t="s">
        <v>7881</v>
      </c>
      <c r="L1294" s="3" t="str">
        <f>VLOOKUP(DataExtract[[#This Row],[Technician]],'Technician List'!$A:$B,2,FALSE)</f>
        <v>C M, Saravanan</v>
      </c>
      <c r="M1294" s="59">
        <f>DATEVALUE(TEXT(DataExtract[[#This Row],[Completed Time]], "MM/DD/YYYY"))</f>
        <v>45698</v>
      </c>
      <c r="N1294" s="60">
        <f t="shared" ca="1" si="21"/>
        <v>0.22473567864556931</v>
      </c>
      <c r="O1294" s="60">
        <f ca="1">COUNTIFS(DataExtract[Technician],DataExtract[[#This Row],[Technician]], DataExtract[Random], "&lt;="&amp;DataExtract[[#This Row],[Random]])</f>
        <v>19</v>
      </c>
    </row>
    <row r="1295" spans="1:15" ht="26.45">
      <c r="A1295" s="51" t="s">
        <v>7882</v>
      </c>
      <c r="B1295" s="52" t="s">
        <v>7883</v>
      </c>
      <c r="C1295" s="53" t="s">
        <v>7884</v>
      </c>
      <c r="D1295" s="54" t="s">
        <v>47</v>
      </c>
      <c r="E1295" s="55" t="s">
        <v>4923</v>
      </c>
      <c r="F1295" s="56" t="s">
        <v>7885</v>
      </c>
      <c r="G1295" s="56" t="s">
        <v>7886</v>
      </c>
      <c r="H1295" s="56" t="s">
        <v>52</v>
      </c>
      <c r="I1295" s="56" t="s">
        <v>719</v>
      </c>
      <c r="J1295" s="57" t="s">
        <v>52</v>
      </c>
      <c r="K1295" s="58" t="s">
        <v>7887</v>
      </c>
      <c r="L1295" s="3" t="str">
        <f>VLOOKUP(DataExtract[[#This Row],[Technician]],'Technician List'!$A:$B,2,FALSE)</f>
        <v>C M, Saravanan</v>
      </c>
      <c r="M1295" s="59">
        <f>DATEVALUE(TEXT(DataExtract[[#This Row],[Completed Time]], "MM/DD/YYYY"))</f>
        <v>45696</v>
      </c>
      <c r="N1295" s="60">
        <f t="shared" ca="1" si="21"/>
        <v>0.87159671260947247</v>
      </c>
      <c r="O1295" s="60">
        <f ca="1">COUNTIFS(DataExtract[Technician],DataExtract[[#This Row],[Technician]], DataExtract[Random], "&lt;="&amp;DataExtract[[#This Row],[Random]])</f>
        <v>29</v>
      </c>
    </row>
    <row r="1296" spans="1:15" ht="26.45">
      <c r="A1296" s="51" t="s">
        <v>7888</v>
      </c>
      <c r="B1296" s="52" t="s">
        <v>7889</v>
      </c>
      <c r="C1296" s="53" t="s">
        <v>7585</v>
      </c>
      <c r="D1296" s="54" t="s">
        <v>47</v>
      </c>
      <c r="E1296" s="55" t="s">
        <v>1511</v>
      </c>
      <c r="F1296" s="56" t="s">
        <v>6789</v>
      </c>
      <c r="G1296" s="56" t="s">
        <v>7890</v>
      </c>
      <c r="H1296" s="56" t="s">
        <v>52</v>
      </c>
      <c r="I1296" s="56" t="s">
        <v>7891</v>
      </c>
      <c r="J1296" s="57" t="s">
        <v>52</v>
      </c>
      <c r="K1296" s="58" t="s">
        <v>7892</v>
      </c>
      <c r="L1296" s="3" t="str">
        <f>VLOOKUP(DataExtract[[#This Row],[Technician]],'Technician List'!$A:$B,2,FALSE)</f>
        <v>C M, Saravanan</v>
      </c>
      <c r="M1296" s="59">
        <f>DATEVALUE(TEXT(DataExtract[[#This Row],[Completed Time]], "MM/DD/YYYY"))</f>
        <v>45697</v>
      </c>
      <c r="N1296" s="60">
        <f t="shared" ca="1" si="21"/>
        <v>0.95386471468994183</v>
      </c>
      <c r="O1296" s="60">
        <f ca="1">COUNTIFS(DataExtract[Technician],DataExtract[[#This Row],[Technician]], DataExtract[Random], "&lt;="&amp;DataExtract[[#This Row],[Random]])</f>
        <v>129</v>
      </c>
    </row>
    <row r="1297" spans="1:15" ht="26.45">
      <c r="A1297" s="51" t="s">
        <v>7893</v>
      </c>
      <c r="B1297" s="52" t="s">
        <v>7894</v>
      </c>
      <c r="C1297" s="53" t="s">
        <v>6514</v>
      </c>
      <c r="D1297" s="54" t="s">
        <v>47</v>
      </c>
      <c r="E1297" s="55" t="s">
        <v>1402</v>
      </c>
      <c r="F1297" s="56" t="s">
        <v>666</v>
      </c>
      <c r="G1297" s="56" t="s">
        <v>7895</v>
      </c>
      <c r="H1297" s="56" t="s">
        <v>41</v>
      </c>
      <c r="I1297" s="56" t="s">
        <v>7896</v>
      </c>
      <c r="J1297" s="57" t="s">
        <v>52</v>
      </c>
      <c r="K1297" s="58" t="s">
        <v>7897</v>
      </c>
      <c r="L1297" s="3" t="str">
        <f>VLOOKUP(DataExtract[[#This Row],[Technician]],'Technician List'!$A:$B,2,FALSE)</f>
        <v>Sinha, Mahesh</v>
      </c>
      <c r="M1297" s="59">
        <f>DATEVALUE(TEXT(DataExtract[[#This Row],[Completed Time]], "MM/DD/YYYY"))</f>
        <v>45699</v>
      </c>
      <c r="N1297" s="60">
        <f t="shared" ca="1" si="21"/>
        <v>0.41447734918276191</v>
      </c>
      <c r="O1297" s="60">
        <f ca="1">COUNTIFS(DataExtract[Technician],DataExtract[[#This Row],[Technician]], DataExtract[Random], "&lt;="&amp;DataExtract[[#This Row],[Random]])</f>
        <v>38</v>
      </c>
    </row>
    <row r="1298" spans="1:15" ht="26.45">
      <c r="A1298" s="51" t="s">
        <v>7898</v>
      </c>
      <c r="B1298" s="52" t="s">
        <v>7899</v>
      </c>
      <c r="C1298" s="53" t="s">
        <v>7900</v>
      </c>
      <c r="D1298" s="54" t="s">
        <v>47</v>
      </c>
      <c r="E1298" s="55" t="s">
        <v>775</v>
      </c>
      <c r="F1298" s="56" t="s">
        <v>4489</v>
      </c>
      <c r="G1298" s="56" t="s">
        <v>7901</v>
      </c>
      <c r="H1298" s="56" t="s">
        <v>52</v>
      </c>
      <c r="I1298" s="56" t="s">
        <v>7902</v>
      </c>
      <c r="J1298" s="57" t="s">
        <v>52</v>
      </c>
      <c r="K1298" s="58" t="s">
        <v>3229</v>
      </c>
      <c r="L1298" s="3" t="str">
        <f>VLOOKUP(DataExtract[[#This Row],[Technician]],'Technician List'!$A:$B,2,FALSE)</f>
        <v>Sinha, Mahesh</v>
      </c>
      <c r="M1298" s="59">
        <f>DATEVALUE(TEXT(DataExtract[[#This Row],[Completed Time]], "MM/DD/YYYY"))</f>
        <v>45698</v>
      </c>
      <c r="N1298" s="60">
        <f t="shared" ca="1" si="21"/>
        <v>0.30982919961943323</v>
      </c>
      <c r="O1298" s="60">
        <f ca="1">COUNTIFS(DataExtract[Technician],DataExtract[[#This Row],[Technician]], DataExtract[Random], "&lt;="&amp;DataExtract[[#This Row],[Random]])</f>
        <v>28</v>
      </c>
    </row>
    <row r="1299" spans="1:15" ht="26.45">
      <c r="A1299" s="51" t="s">
        <v>7903</v>
      </c>
      <c r="B1299" s="52" t="s">
        <v>7904</v>
      </c>
      <c r="C1299" s="53" t="s">
        <v>7905</v>
      </c>
      <c r="D1299" s="54" t="s">
        <v>47</v>
      </c>
      <c r="E1299" s="55" t="s">
        <v>1503</v>
      </c>
      <c r="F1299" s="56" t="s">
        <v>6573</v>
      </c>
      <c r="G1299" s="56" t="s">
        <v>7906</v>
      </c>
      <c r="H1299" s="56" t="s">
        <v>52</v>
      </c>
      <c r="I1299" s="56" t="s">
        <v>7907</v>
      </c>
      <c r="J1299" s="57" t="s">
        <v>52</v>
      </c>
      <c r="K1299" s="58" t="s">
        <v>7908</v>
      </c>
      <c r="L1299" s="3" t="str">
        <f>VLOOKUP(DataExtract[[#This Row],[Technician]],'Technician List'!$A:$B,2,FALSE)</f>
        <v>C M, Saravanan</v>
      </c>
      <c r="M1299" s="59">
        <f>DATEVALUE(TEXT(DataExtract[[#This Row],[Completed Time]], "MM/DD/YYYY"))</f>
        <v>45698</v>
      </c>
      <c r="N1299" s="60">
        <f t="shared" ca="1" si="21"/>
        <v>0.9610890179293784</v>
      </c>
      <c r="O1299" s="60">
        <f ca="1">COUNTIFS(DataExtract[Technician],DataExtract[[#This Row],[Technician]], DataExtract[Random], "&lt;="&amp;DataExtract[[#This Row],[Random]])</f>
        <v>131</v>
      </c>
    </row>
    <row r="1300" spans="1:15" ht="26.45">
      <c r="A1300" s="51" t="s">
        <v>7909</v>
      </c>
      <c r="B1300" s="52" t="s">
        <v>7910</v>
      </c>
      <c r="C1300" s="53" t="s">
        <v>7911</v>
      </c>
      <c r="D1300" s="54" t="s">
        <v>47</v>
      </c>
      <c r="E1300" s="55" t="s">
        <v>2121</v>
      </c>
      <c r="F1300" s="56" t="s">
        <v>7912</v>
      </c>
      <c r="G1300" s="56" t="s">
        <v>7913</v>
      </c>
      <c r="H1300" s="56" t="s">
        <v>52</v>
      </c>
      <c r="I1300" s="56" t="s">
        <v>7914</v>
      </c>
      <c r="J1300" s="57" t="s">
        <v>52</v>
      </c>
      <c r="K1300" s="58" t="s">
        <v>7915</v>
      </c>
      <c r="L1300" s="3" t="str">
        <f>VLOOKUP(DataExtract[[#This Row],[Technician]],'Technician List'!$A:$B,2,FALSE)</f>
        <v>C M, Saravanan</v>
      </c>
      <c r="M1300" s="59">
        <f>DATEVALUE(TEXT(DataExtract[[#This Row],[Completed Time]], "MM/DD/YYYY"))</f>
        <v>45698</v>
      </c>
      <c r="N1300" s="60">
        <f t="shared" ca="1" si="21"/>
        <v>0.97736013021362056</v>
      </c>
      <c r="O1300" s="60">
        <f ca="1">COUNTIFS(DataExtract[Technician],DataExtract[[#This Row],[Technician]], DataExtract[Random], "&lt;="&amp;DataExtract[[#This Row],[Random]])</f>
        <v>92</v>
      </c>
    </row>
    <row r="1301" spans="1:15" ht="26.45">
      <c r="A1301" s="51" t="s">
        <v>1737</v>
      </c>
      <c r="B1301" s="52" t="s">
        <v>7916</v>
      </c>
      <c r="C1301" s="53" t="s">
        <v>1664</v>
      </c>
      <c r="D1301" s="54" t="s">
        <v>47</v>
      </c>
      <c r="E1301" s="55" t="s">
        <v>1503</v>
      </c>
      <c r="F1301" s="56" t="s">
        <v>1634</v>
      </c>
      <c r="G1301" s="56" t="s">
        <v>7917</v>
      </c>
      <c r="H1301" s="56" t="s">
        <v>41</v>
      </c>
      <c r="I1301" s="56" t="s">
        <v>7918</v>
      </c>
      <c r="J1301" s="57" t="s">
        <v>52</v>
      </c>
      <c r="K1301" s="58" t="s">
        <v>7053</v>
      </c>
      <c r="L1301" s="3" t="str">
        <f>VLOOKUP(DataExtract[[#This Row],[Technician]],'Technician List'!$A:$B,2,FALSE)</f>
        <v>C M, Saravanan</v>
      </c>
      <c r="M1301" s="59">
        <f>DATEVALUE(TEXT(DataExtract[[#This Row],[Completed Time]], "MM/DD/YYYY"))</f>
        <v>45699</v>
      </c>
      <c r="N1301" s="60">
        <f t="shared" ca="1" si="21"/>
        <v>0.32562977430839901</v>
      </c>
      <c r="O1301" s="60">
        <f ca="1">COUNTIFS(DataExtract[Technician],DataExtract[[#This Row],[Technician]], DataExtract[Random], "&lt;="&amp;DataExtract[[#This Row],[Random]])</f>
        <v>53</v>
      </c>
    </row>
    <row r="1302" spans="1:15" ht="26.45">
      <c r="A1302" s="51" t="s">
        <v>7919</v>
      </c>
      <c r="B1302" s="52" t="s">
        <v>7920</v>
      </c>
      <c r="C1302" s="53" t="s">
        <v>7921</v>
      </c>
      <c r="D1302" s="54" t="s">
        <v>47</v>
      </c>
      <c r="E1302" s="55" t="s">
        <v>2336</v>
      </c>
      <c r="F1302" s="56" t="s">
        <v>1635</v>
      </c>
      <c r="G1302" s="56" t="s">
        <v>5377</v>
      </c>
      <c r="H1302" s="56" t="s">
        <v>52</v>
      </c>
      <c r="I1302" s="56" t="s">
        <v>7922</v>
      </c>
      <c r="J1302" s="57" t="s">
        <v>52</v>
      </c>
      <c r="K1302" s="58" t="s">
        <v>1474</v>
      </c>
      <c r="L1302" s="3" t="str">
        <f>VLOOKUP(DataExtract[[#This Row],[Technician]],'Technician List'!$A:$B,2,FALSE)</f>
        <v>C M, Saravanan</v>
      </c>
      <c r="M1302" s="59">
        <f>DATEVALUE(TEXT(DataExtract[[#This Row],[Completed Time]], "MM/DD/YYYY"))</f>
        <v>45698</v>
      </c>
      <c r="N1302" s="60">
        <f t="shared" ca="1" si="21"/>
        <v>0.49410115579787706</v>
      </c>
      <c r="O1302" s="60">
        <f ca="1">COUNTIFS(DataExtract[Technician],DataExtract[[#This Row],[Technician]], DataExtract[Random], "&lt;="&amp;DataExtract[[#This Row],[Random]])</f>
        <v>42</v>
      </c>
    </row>
    <row r="1303" spans="1:15" ht="26.45">
      <c r="A1303" s="51" t="s">
        <v>7923</v>
      </c>
      <c r="B1303" s="52" t="s">
        <v>7924</v>
      </c>
      <c r="C1303" s="53" t="s">
        <v>7925</v>
      </c>
      <c r="D1303" s="54" t="s">
        <v>57</v>
      </c>
      <c r="E1303" s="55" t="s">
        <v>391</v>
      </c>
      <c r="F1303" s="56" t="s">
        <v>7176</v>
      </c>
      <c r="G1303" s="56" t="s">
        <v>7926</v>
      </c>
      <c r="H1303" s="56" t="s">
        <v>52</v>
      </c>
      <c r="I1303" s="56" t="s">
        <v>7927</v>
      </c>
      <c r="J1303" s="57" t="s">
        <v>52</v>
      </c>
      <c r="K1303" s="58" t="s">
        <v>7928</v>
      </c>
      <c r="L1303" s="3" t="str">
        <f>VLOOKUP(DataExtract[[#This Row],[Technician]],'Technician List'!$A:$B,2,FALSE)</f>
        <v>Sanjuan, Sonja</v>
      </c>
      <c r="M1303" s="59">
        <f>DATEVALUE(TEXT(DataExtract[[#This Row],[Completed Time]], "MM/DD/YYYY"))</f>
        <v>45712</v>
      </c>
      <c r="N1303" s="60">
        <f t="shared" ca="1" si="21"/>
        <v>0.7052547695889797</v>
      </c>
      <c r="O1303" s="60">
        <f ca="1">COUNTIFS(DataExtract[Technician],DataExtract[[#This Row],[Technician]], DataExtract[Random], "&lt;="&amp;DataExtract[[#This Row],[Random]])</f>
        <v>94</v>
      </c>
    </row>
    <row r="1304" spans="1:15" ht="26.45">
      <c r="A1304" s="51" t="s">
        <v>7929</v>
      </c>
      <c r="B1304" s="52" t="s">
        <v>7930</v>
      </c>
      <c r="C1304" s="53" t="s">
        <v>7931</v>
      </c>
      <c r="D1304" s="54" t="s">
        <v>47</v>
      </c>
      <c r="E1304" s="55" t="s">
        <v>2178</v>
      </c>
      <c r="F1304" s="56" t="s">
        <v>7932</v>
      </c>
      <c r="G1304" s="56" t="s">
        <v>7933</v>
      </c>
      <c r="H1304" s="56" t="s">
        <v>52</v>
      </c>
      <c r="I1304" s="56" t="s">
        <v>7934</v>
      </c>
      <c r="J1304" s="57" t="s">
        <v>52</v>
      </c>
      <c r="K1304" s="58" t="s">
        <v>7935</v>
      </c>
      <c r="L1304" s="3" t="str">
        <f>VLOOKUP(DataExtract[[#This Row],[Technician]],'Technician List'!$A:$B,2,FALSE)</f>
        <v>C M, Saravanan</v>
      </c>
      <c r="M1304" s="59">
        <f>DATEVALUE(TEXT(DataExtract[[#This Row],[Completed Time]], "MM/DD/YYYY"))</f>
        <v>45699</v>
      </c>
      <c r="N1304" s="60">
        <f t="shared" ca="1" si="21"/>
        <v>0.6847144594568908</v>
      </c>
      <c r="O1304" s="60">
        <f ca="1">COUNTIFS(DataExtract[Technician],DataExtract[[#This Row],[Technician]], DataExtract[Random], "&lt;="&amp;DataExtract[[#This Row],[Random]])</f>
        <v>65</v>
      </c>
    </row>
    <row r="1305" spans="1:15" ht="26.45">
      <c r="A1305" s="51" t="s">
        <v>7936</v>
      </c>
      <c r="B1305" s="52" t="s">
        <v>7937</v>
      </c>
      <c r="C1305" s="53" t="s">
        <v>3107</v>
      </c>
      <c r="D1305" s="54" t="s">
        <v>57</v>
      </c>
      <c r="E1305" s="55" t="s">
        <v>708</v>
      </c>
      <c r="F1305" s="56" t="s">
        <v>7938</v>
      </c>
      <c r="G1305" s="56" t="s">
        <v>4989</v>
      </c>
      <c r="H1305" s="56" t="s">
        <v>41</v>
      </c>
      <c r="I1305" s="56" t="s">
        <v>7939</v>
      </c>
      <c r="J1305" s="57" t="s">
        <v>52</v>
      </c>
      <c r="K1305" s="58" t="s">
        <v>7940</v>
      </c>
      <c r="L1305" s="3" t="str">
        <f>VLOOKUP(DataExtract[[#This Row],[Technician]],'Technician List'!$A:$B,2,FALSE)</f>
        <v>Smith, Sean</v>
      </c>
      <c r="M1305" s="59">
        <f>DATEVALUE(TEXT(DataExtract[[#This Row],[Completed Time]], "MM/DD/YYYY"))</f>
        <v>45699</v>
      </c>
      <c r="N1305" s="60">
        <f t="shared" ca="1" si="21"/>
        <v>0.70473707192308921</v>
      </c>
      <c r="O1305" s="60">
        <f ca="1">COUNTIFS(DataExtract[Technician],DataExtract[[#This Row],[Technician]], DataExtract[Random], "&lt;="&amp;DataExtract[[#This Row],[Random]])</f>
        <v>33</v>
      </c>
    </row>
    <row r="1306" spans="1:15" ht="39.6">
      <c r="A1306" s="51" t="s">
        <v>7941</v>
      </c>
      <c r="B1306" s="52" t="s">
        <v>7942</v>
      </c>
      <c r="C1306" s="53" t="s">
        <v>7943</v>
      </c>
      <c r="D1306" s="54" t="s">
        <v>57</v>
      </c>
      <c r="E1306" s="55" t="s">
        <v>260</v>
      </c>
      <c r="F1306" s="56" t="s">
        <v>7944</v>
      </c>
      <c r="G1306" s="56" t="s">
        <v>7945</v>
      </c>
      <c r="H1306" s="56" t="s">
        <v>41</v>
      </c>
      <c r="I1306" s="56" t="s">
        <v>7946</v>
      </c>
      <c r="J1306" s="57" t="s">
        <v>52</v>
      </c>
      <c r="K1306" s="58" t="s">
        <v>7947</v>
      </c>
      <c r="L1306" s="3" t="str">
        <f>VLOOKUP(DataExtract[[#This Row],[Technician]],'Technician List'!$A:$B,2,FALSE)</f>
        <v>Sanjuan, Sonja</v>
      </c>
      <c r="M1306" s="59">
        <f>DATEVALUE(TEXT(DataExtract[[#This Row],[Completed Time]], "MM/DD/YYYY"))</f>
        <v>45700</v>
      </c>
      <c r="N1306" s="60">
        <f t="shared" ca="1" si="21"/>
        <v>0.31105518532433207</v>
      </c>
      <c r="O1306" s="60">
        <f ca="1">COUNTIFS(DataExtract[Technician],DataExtract[[#This Row],[Technician]], DataExtract[Random], "&lt;="&amp;DataExtract[[#This Row],[Random]])</f>
        <v>10</v>
      </c>
    </row>
    <row r="1307" spans="1:15" ht="26.45">
      <c r="A1307" s="51" t="s">
        <v>7948</v>
      </c>
      <c r="B1307" s="52" t="s">
        <v>7949</v>
      </c>
      <c r="C1307" s="53" t="s">
        <v>102</v>
      </c>
      <c r="D1307" s="54" t="s">
        <v>47</v>
      </c>
      <c r="E1307" s="55" t="s">
        <v>1837</v>
      </c>
      <c r="F1307" s="56" t="s">
        <v>7950</v>
      </c>
      <c r="G1307" s="56" t="s">
        <v>7951</v>
      </c>
      <c r="H1307" s="56" t="s">
        <v>52</v>
      </c>
      <c r="I1307" s="56" t="s">
        <v>7952</v>
      </c>
      <c r="J1307" s="57" t="s">
        <v>52</v>
      </c>
      <c r="K1307" s="58" t="s">
        <v>7953</v>
      </c>
      <c r="L1307" s="3" t="str">
        <f>VLOOKUP(DataExtract[[#This Row],[Technician]],'Technician List'!$A:$B,2,FALSE)</f>
        <v>Sinha, Mahesh</v>
      </c>
      <c r="M1307" s="59">
        <f>DATEVALUE(TEXT(DataExtract[[#This Row],[Completed Time]], "MM/DD/YYYY"))</f>
        <v>45699</v>
      </c>
      <c r="N1307" s="60">
        <f t="shared" ca="1" si="21"/>
        <v>0.24199651379728304</v>
      </c>
      <c r="O1307" s="60">
        <f ca="1">COUNTIFS(DataExtract[Technician],DataExtract[[#This Row],[Technician]], DataExtract[Random], "&lt;="&amp;DataExtract[[#This Row],[Random]])</f>
        <v>16</v>
      </c>
    </row>
    <row r="1308" spans="1:15" ht="26.45">
      <c r="A1308" s="51" t="s">
        <v>7954</v>
      </c>
      <c r="B1308" s="52" t="s">
        <v>7955</v>
      </c>
      <c r="C1308" s="53" t="s">
        <v>6413</v>
      </c>
      <c r="D1308" s="54" t="s">
        <v>57</v>
      </c>
      <c r="E1308" s="55" t="s">
        <v>1618</v>
      </c>
      <c r="F1308" s="56" t="s">
        <v>6990</v>
      </c>
      <c r="G1308" s="56" t="s">
        <v>7442</v>
      </c>
      <c r="H1308" s="56" t="s">
        <v>52</v>
      </c>
      <c r="I1308" s="56" t="s">
        <v>7956</v>
      </c>
      <c r="J1308" s="57" t="s">
        <v>52</v>
      </c>
      <c r="K1308" s="58" t="s">
        <v>7957</v>
      </c>
      <c r="L1308" s="3" t="str">
        <f>VLOOKUP(DataExtract[[#This Row],[Technician]],'Technician List'!$A:$B,2,FALSE)</f>
        <v>Sanjuan, Sonja</v>
      </c>
      <c r="M1308" s="59">
        <f>DATEVALUE(TEXT(DataExtract[[#This Row],[Completed Time]], "MM/DD/YYYY"))</f>
        <v>45698</v>
      </c>
      <c r="N1308" s="60">
        <f t="shared" ca="1" si="21"/>
        <v>0.75147196084357692</v>
      </c>
      <c r="O1308" s="60">
        <f ca="1">COUNTIFS(DataExtract[Technician],DataExtract[[#This Row],[Technician]], DataExtract[Random], "&lt;="&amp;DataExtract[[#This Row],[Random]])</f>
        <v>40</v>
      </c>
    </row>
    <row r="1309" spans="1:15" ht="26.45">
      <c r="A1309" s="51" t="s">
        <v>7958</v>
      </c>
      <c r="B1309" s="52" t="s">
        <v>7959</v>
      </c>
      <c r="C1309" s="53" t="s">
        <v>6413</v>
      </c>
      <c r="D1309" s="54" t="s">
        <v>57</v>
      </c>
      <c r="E1309" s="55" t="s">
        <v>313</v>
      </c>
      <c r="F1309" s="56" t="s">
        <v>7960</v>
      </c>
      <c r="G1309" s="56" t="s">
        <v>7961</v>
      </c>
      <c r="H1309" s="56" t="s">
        <v>52</v>
      </c>
      <c r="I1309" s="56" t="s">
        <v>7962</v>
      </c>
      <c r="J1309" s="57" t="s">
        <v>52</v>
      </c>
      <c r="K1309" s="58" t="s">
        <v>7963</v>
      </c>
      <c r="L1309" s="3" t="str">
        <f>VLOOKUP(DataExtract[[#This Row],[Technician]],'Technician List'!$A:$B,2,FALSE)</f>
        <v>Mandi, Joe</v>
      </c>
      <c r="M1309" s="59">
        <f>DATEVALUE(TEXT(DataExtract[[#This Row],[Completed Time]], "MM/DD/YYYY"))</f>
        <v>45698</v>
      </c>
      <c r="N1309" s="60">
        <f t="shared" ca="1" si="21"/>
        <v>0.8547146069715027</v>
      </c>
      <c r="O1309" s="60">
        <f ca="1">COUNTIFS(DataExtract[Technician],DataExtract[[#This Row],[Technician]], DataExtract[Random], "&lt;="&amp;DataExtract[[#This Row],[Random]])</f>
        <v>62</v>
      </c>
    </row>
    <row r="1310" spans="1:15" ht="26.45">
      <c r="A1310" s="51" t="s">
        <v>7964</v>
      </c>
      <c r="B1310" s="52" t="s">
        <v>7965</v>
      </c>
      <c r="C1310" s="53" t="s">
        <v>7966</v>
      </c>
      <c r="D1310" s="54" t="s">
        <v>47</v>
      </c>
      <c r="E1310" s="55" t="s">
        <v>1991</v>
      </c>
      <c r="F1310" s="56" t="s">
        <v>7967</v>
      </c>
      <c r="G1310" s="56" t="s">
        <v>7968</v>
      </c>
      <c r="H1310" s="56" t="s">
        <v>52</v>
      </c>
      <c r="I1310" s="56" t="s">
        <v>7969</v>
      </c>
      <c r="J1310" s="57" t="s">
        <v>52</v>
      </c>
      <c r="K1310" s="58" t="s">
        <v>7970</v>
      </c>
      <c r="L1310" s="3" t="str">
        <f>VLOOKUP(DataExtract[[#This Row],[Technician]],'Technician List'!$A:$B,2,FALSE)</f>
        <v>Sinha, Mahesh</v>
      </c>
      <c r="M1310" s="59">
        <f>DATEVALUE(TEXT(DataExtract[[#This Row],[Completed Time]], "MM/DD/YYYY"))</f>
        <v>45698</v>
      </c>
      <c r="N1310" s="60">
        <f t="shared" ca="1" si="21"/>
        <v>0.19505645532177662</v>
      </c>
      <c r="O1310" s="60">
        <f ca="1">COUNTIFS(DataExtract[Technician],DataExtract[[#This Row],[Technician]], DataExtract[Random], "&lt;="&amp;DataExtract[[#This Row],[Random]])</f>
        <v>9</v>
      </c>
    </row>
    <row r="1311" spans="1:15" ht="26.45">
      <c r="A1311" s="51" t="s">
        <v>7971</v>
      </c>
      <c r="B1311" s="52" t="s">
        <v>7972</v>
      </c>
      <c r="C1311" s="53" t="s">
        <v>6546</v>
      </c>
      <c r="D1311" s="54" t="s">
        <v>57</v>
      </c>
      <c r="E1311" s="55" t="s">
        <v>1618</v>
      </c>
      <c r="F1311" s="56" t="s">
        <v>7973</v>
      </c>
      <c r="G1311" s="56" t="s">
        <v>7974</v>
      </c>
      <c r="H1311" s="56" t="s">
        <v>52</v>
      </c>
      <c r="I1311" s="56" t="s">
        <v>917</v>
      </c>
      <c r="J1311" s="57" t="s">
        <v>52</v>
      </c>
      <c r="K1311" s="58" t="s">
        <v>7691</v>
      </c>
      <c r="L1311" s="3" t="str">
        <f>VLOOKUP(DataExtract[[#This Row],[Technician]],'Technician List'!$A:$B,2,FALSE)</f>
        <v>Sanjuan, Sonja</v>
      </c>
      <c r="M1311" s="59">
        <f>DATEVALUE(TEXT(DataExtract[[#This Row],[Completed Time]], "MM/DD/YYYY"))</f>
        <v>45698</v>
      </c>
      <c r="N1311" s="60">
        <f t="shared" ca="1" si="21"/>
        <v>0.91081537888875264</v>
      </c>
      <c r="O1311" s="60">
        <f ca="1">COUNTIFS(DataExtract[Technician],DataExtract[[#This Row],[Technician]], DataExtract[Random], "&lt;="&amp;DataExtract[[#This Row],[Random]])</f>
        <v>45</v>
      </c>
    </row>
    <row r="1312" spans="1:15" ht="26.45">
      <c r="A1312" s="51" t="s">
        <v>7975</v>
      </c>
      <c r="B1312" s="52" t="s">
        <v>7976</v>
      </c>
      <c r="C1312" s="53" t="s">
        <v>7977</v>
      </c>
      <c r="D1312" s="54" t="s">
        <v>57</v>
      </c>
      <c r="E1312" s="55" t="s">
        <v>639</v>
      </c>
      <c r="F1312" s="56" t="s">
        <v>6704</v>
      </c>
      <c r="G1312" s="56" t="s">
        <v>180</v>
      </c>
      <c r="H1312" s="56" t="s">
        <v>52</v>
      </c>
      <c r="I1312" s="56" t="s">
        <v>7978</v>
      </c>
      <c r="J1312" s="57" t="s">
        <v>52</v>
      </c>
      <c r="K1312" s="58" t="s">
        <v>7979</v>
      </c>
      <c r="L1312" s="3" t="str">
        <f>VLOOKUP(DataExtract[[#This Row],[Technician]],'Technician List'!$A:$B,2,FALSE)</f>
        <v>Smith, Sean</v>
      </c>
      <c r="M1312" s="59">
        <f>DATEVALUE(TEXT(DataExtract[[#This Row],[Completed Time]], "MM/DD/YYYY"))</f>
        <v>45705</v>
      </c>
      <c r="N1312" s="60">
        <f t="shared" ca="1" si="21"/>
        <v>0.59773075540541121</v>
      </c>
      <c r="O1312" s="60">
        <f ca="1">COUNTIFS(DataExtract[Technician],DataExtract[[#This Row],[Technician]], DataExtract[Random], "&lt;="&amp;DataExtract[[#This Row],[Random]])</f>
        <v>22</v>
      </c>
    </row>
    <row r="1313" spans="1:15" ht="26.45">
      <c r="A1313" s="51" t="s">
        <v>2285</v>
      </c>
      <c r="B1313" s="52" t="s">
        <v>7980</v>
      </c>
      <c r="C1313" s="53" t="s">
        <v>2503</v>
      </c>
      <c r="D1313" s="54" t="s">
        <v>47</v>
      </c>
      <c r="E1313" s="55" t="s">
        <v>2121</v>
      </c>
      <c r="F1313" s="56" t="s">
        <v>7981</v>
      </c>
      <c r="G1313" s="56" t="s">
        <v>7982</v>
      </c>
      <c r="H1313" s="56" t="s">
        <v>52</v>
      </c>
      <c r="I1313" s="56" t="s">
        <v>7983</v>
      </c>
      <c r="J1313" s="57" t="s">
        <v>52</v>
      </c>
      <c r="K1313" s="58" t="s">
        <v>7984</v>
      </c>
      <c r="L1313" s="3" t="str">
        <f>VLOOKUP(DataExtract[[#This Row],[Technician]],'Technician List'!$A:$B,2,FALSE)</f>
        <v>C M, Saravanan</v>
      </c>
      <c r="M1313" s="59">
        <f>DATEVALUE(TEXT(DataExtract[[#This Row],[Completed Time]], "MM/DD/YYYY"))</f>
        <v>45700</v>
      </c>
      <c r="N1313" s="60">
        <f t="shared" ca="1" si="21"/>
        <v>0.75867912537405857</v>
      </c>
      <c r="O1313" s="60">
        <f ca="1">COUNTIFS(DataExtract[Technician],DataExtract[[#This Row],[Technician]], DataExtract[Random], "&lt;="&amp;DataExtract[[#This Row],[Random]])</f>
        <v>71</v>
      </c>
    </row>
    <row r="1314" spans="1:15" ht="26.45">
      <c r="A1314" s="51" t="s">
        <v>7985</v>
      </c>
      <c r="B1314" s="52" t="s">
        <v>7986</v>
      </c>
      <c r="C1314" s="53" t="s">
        <v>4157</v>
      </c>
      <c r="D1314" s="54" t="s">
        <v>57</v>
      </c>
      <c r="E1314" s="55" t="s">
        <v>2841</v>
      </c>
      <c r="F1314" s="56" t="s">
        <v>7987</v>
      </c>
      <c r="G1314" s="56" t="s">
        <v>7988</v>
      </c>
      <c r="H1314" s="56" t="s">
        <v>52</v>
      </c>
      <c r="I1314" s="56" t="s">
        <v>7989</v>
      </c>
      <c r="J1314" s="57" t="s">
        <v>52</v>
      </c>
      <c r="K1314" s="58" t="s">
        <v>359</v>
      </c>
      <c r="L1314" s="3" t="str">
        <f>VLOOKUP(DataExtract[[#This Row],[Technician]],'Technician List'!$A:$B,2,FALSE)</f>
        <v>Smith, Sean</v>
      </c>
      <c r="M1314" s="59">
        <f>DATEVALUE(TEXT(DataExtract[[#This Row],[Completed Time]], "MM/DD/YYYY"))</f>
        <v>45699</v>
      </c>
      <c r="N1314" s="60">
        <f t="shared" ca="1" si="21"/>
        <v>0.9063628475326585</v>
      </c>
      <c r="O1314" s="60">
        <f ca="1">COUNTIFS(DataExtract[Technician],DataExtract[[#This Row],[Technician]], DataExtract[Random], "&lt;="&amp;DataExtract[[#This Row],[Random]])</f>
        <v>59</v>
      </c>
    </row>
    <row r="1315" spans="1:15" ht="26.45">
      <c r="A1315" s="51" t="s">
        <v>7990</v>
      </c>
      <c r="B1315" s="52" t="s">
        <v>7991</v>
      </c>
      <c r="C1315" s="53" t="s">
        <v>6521</v>
      </c>
      <c r="D1315" s="54" t="s">
        <v>57</v>
      </c>
      <c r="E1315" s="55" t="s">
        <v>708</v>
      </c>
      <c r="F1315" s="56" t="s">
        <v>7992</v>
      </c>
      <c r="G1315" s="56" t="s">
        <v>7993</v>
      </c>
      <c r="H1315" s="56" t="s">
        <v>41</v>
      </c>
      <c r="I1315" s="56" t="s">
        <v>7994</v>
      </c>
      <c r="J1315" s="57" t="s">
        <v>52</v>
      </c>
      <c r="K1315" s="58" t="s">
        <v>2016</v>
      </c>
      <c r="L1315" s="3" t="str">
        <f>VLOOKUP(DataExtract[[#This Row],[Technician]],'Technician List'!$A:$B,2,FALSE)</f>
        <v>Smith, Sean</v>
      </c>
      <c r="M1315" s="59">
        <f>DATEVALUE(TEXT(DataExtract[[#This Row],[Completed Time]], "MM/DD/YYYY"))</f>
        <v>45699</v>
      </c>
      <c r="N1315" s="60">
        <f t="shared" ca="1" si="21"/>
        <v>0.75742419857608079</v>
      </c>
      <c r="O1315" s="60">
        <f ca="1">COUNTIFS(DataExtract[Technician],DataExtract[[#This Row],[Technician]], DataExtract[Random], "&lt;="&amp;DataExtract[[#This Row],[Random]])</f>
        <v>36</v>
      </c>
    </row>
    <row r="1316" spans="1:15" ht="26.45">
      <c r="A1316" s="51" t="s">
        <v>7995</v>
      </c>
      <c r="B1316" s="52" t="s">
        <v>7996</v>
      </c>
      <c r="C1316" s="53" t="s">
        <v>7997</v>
      </c>
      <c r="D1316" s="54" t="s">
        <v>47</v>
      </c>
      <c r="E1316" s="55" t="s">
        <v>2178</v>
      </c>
      <c r="F1316" s="56" t="s">
        <v>7998</v>
      </c>
      <c r="G1316" s="56" t="s">
        <v>7999</v>
      </c>
      <c r="H1316" s="56" t="s">
        <v>52</v>
      </c>
      <c r="I1316" s="56" t="s">
        <v>8000</v>
      </c>
      <c r="J1316" s="57" t="s">
        <v>52</v>
      </c>
      <c r="K1316" s="58" t="s">
        <v>8001</v>
      </c>
      <c r="L1316" s="3" t="str">
        <f>VLOOKUP(DataExtract[[#This Row],[Technician]],'Technician List'!$A:$B,2,FALSE)</f>
        <v>C M, Saravanan</v>
      </c>
      <c r="M1316" s="59">
        <f>DATEVALUE(TEXT(DataExtract[[#This Row],[Completed Time]], "MM/DD/YYYY"))</f>
        <v>45699</v>
      </c>
      <c r="N1316" s="60">
        <f t="shared" ca="1" si="21"/>
        <v>0.59743875295324145</v>
      </c>
      <c r="O1316" s="60">
        <f ca="1">COUNTIFS(DataExtract[Technician],DataExtract[[#This Row],[Technician]], DataExtract[Random], "&lt;="&amp;DataExtract[[#This Row],[Random]])</f>
        <v>58</v>
      </c>
    </row>
    <row r="1317" spans="1:15" ht="26.45">
      <c r="A1317" s="51" t="s">
        <v>8002</v>
      </c>
      <c r="B1317" s="52" t="s">
        <v>8003</v>
      </c>
      <c r="C1317" s="53" t="s">
        <v>7541</v>
      </c>
      <c r="D1317" s="54" t="s">
        <v>47</v>
      </c>
      <c r="E1317" s="55" t="s">
        <v>577</v>
      </c>
      <c r="F1317" s="56" t="s">
        <v>8004</v>
      </c>
      <c r="G1317" s="56" t="s">
        <v>8005</v>
      </c>
      <c r="H1317" s="56" t="s">
        <v>52</v>
      </c>
      <c r="I1317" s="56" t="s">
        <v>8006</v>
      </c>
      <c r="J1317" s="57" t="s">
        <v>52</v>
      </c>
      <c r="K1317" s="58" t="s">
        <v>8007</v>
      </c>
      <c r="L1317" s="3" t="str">
        <f>VLOOKUP(DataExtract[[#This Row],[Technician]],'Technician List'!$A:$B,2,FALSE)</f>
        <v>C M, Saravanan</v>
      </c>
      <c r="M1317" s="59">
        <f>DATEVALUE(TEXT(DataExtract[[#This Row],[Completed Time]], "MM/DD/YYYY"))</f>
        <v>45698</v>
      </c>
      <c r="N1317" s="60">
        <f t="shared" ca="1" si="21"/>
        <v>9.6925397359744148E-2</v>
      </c>
      <c r="O1317" s="60">
        <f ca="1">COUNTIFS(DataExtract[Technician],DataExtract[[#This Row],[Technician]], DataExtract[Random], "&lt;="&amp;DataExtract[[#This Row],[Random]])</f>
        <v>6</v>
      </c>
    </row>
    <row r="1318" spans="1:15" ht="26.45">
      <c r="A1318" s="51" t="s">
        <v>8008</v>
      </c>
      <c r="B1318" s="52" t="s">
        <v>8009</v>
      </c>
      <c r="C1318" s="53" t="s">
        <v>6390</v>
      </c>
      <c r="D1318" s="54" t="s">
        <v>57</v>
      </c>
      <c r="E1318" s="55" t="s">
        <v>391</v>
      </c>
      <c r="F1318" s="56" t="s">
        <v>8010</v>
      </c>
      <c r="G1318" s="56" t="s">
        <v>8011</v>
      </c>
      <c r="H1318" s="56" t="s">
        <v>52</v>
      </c>
      <c r="I1318" s="56" t="s">
        <v>8012</v>
      </c>
      <c r="J1318" s="57" t="s">
        <v>52</v>
      </c>
      <c r="K1318" s="58" t="s">
        <v>8013</v>
      </c>
      <c r="L1318" s="3" t="str">
        <f>VLOOKUP(DataExtract[[#This Row],[Technician]],'Technician List'!$A:$B,2,FALSE)</f>
        <v>Sanjuan, Sonja</v>
      </c>
      <c r="M1318" s="59">
        <f>DATEVALUE(TEXT(DataExtract[[#This Row],[Completed Time]], "MM/DD/YYYY"))</f>
        <v>45702</v>
      </c>
      <c r="N1318" s="60">
        <f t="shared" ca="1" si="21"/>
        <v>0.82871698956927542</v>
      </c>
      <c r="O1318" s="60">
        <f ca="1">COUNTIFS(DataExtract[Technician],DataExtract[[#This Row],[Technician]], DataExtract[Random], "&lt;="&amp;DataExtract[[#This Row],[Random]])</f>
        <v>110</v>
      </c>
    </row>
    <row r="1319" spans="1:15" ht="26.45">
      <c r="A1319" s="51" t="s">
        <v>8014</v>
      </c>
      <c r="B1319" s="52" t="s">
        <v>8015</v>
      </c>
      <c r="C1319" s="53" t="s">
        <v>8016</v>
      </c>
      <c r="D1319" s="54" t="s">
        <v>47</v>
      </c>
      <c r="E1319" s="55" t="s">
        <v>1511</v>
      </c>
      <c r="F1319" s="56" t="s">
        <v>8017</v>
      </c>
      <c r="G1319" s="56" t="s">
        <v>8018</v>
      </c>
      <c r="H1319" s="56" t="s">
        <v>52</v>
      </c>
      <c r="I1319" s="56" t="s">
        <v>8019</v>
      </c>
      <c r="J1319" s="57" t="s">
        <v>52</v>
      </c>
      <c r="K1319" s="58" t="s">
        <v>8020</v>
      </c>
      <c r="L1319" s="3" t="str">
        <f>VLOOKUP(DataExtract[[#This Row],[Technician]],'Technician List'!$A:$B,2,FALSE)</f>
        <v>C M, Saravanan</v>
      </c>
      <c r="M1319" s="59">
        <f>DATEVALUE(TEXT(DataExtract[[#This Row],[Completed Time]], "MM/DD/YYYY"))</f>
        <v>45698</v>
      </c>
      <c r="N1319" s="60">
        <f t="shared" ca="1" si="21"/>
        <v>0.76894563564297302</v>
      </c>
      <c r="O1319" s="60">
        <f ca="1">COUNTIFS(DataExtract[Technician],DataExtract[[#This Row],[Technician]], DataExtract[Random], "&lt;="&amp;DataExtract[[#This Row],[Random]])</f>
        <v>102</v>
      </c>
    </row>
    <row r="1320" spans="1:15" ht="26.45">
      <c r="A1320" s="51" t="s">
        <v>8021</v>
      </c>
      <c r="B1320" s="52" t="s">
        <v>8022</v>
      </c>
      <c r="C1320" s="53" t="s">
        <v>390</v>
      </c>
      <c r="D1320" s="54" t="s">
        <v>57</v>
      </c>
      <c r="E1320" s="55" t="s">
        <v>391</v>
      </c>
      <c r="F1320" s="56" t="s">
        <v>8023</v>
      </c>
      <c r="G1320" s="56" t="s">
        <v>8024</v>
      </c>
      <c r="H1320" s="56" t="s">
        <v>52</v>
      </c>
      <c r="I1320" s="56" t="s">
        <v>8025</v>
      </c>
      <c r="J1320" s="57" t="s">
        <v>52</v>
      </c>
      <c r="K1320" s="58" t="s">
        <v>8026</v>
      </c>
      <c r="L1320" s="3" t="str">
        <f>VLOOKUP(DataExtract[[#This Row],[Technician]],'Technician List'!$A:$B,2,FALSE)</f>
        <v>Sanjuan, Sonja</v>
      </c>
      <c r="M1320" s="59">
        <f>DATEVALUE(TEXT(DataExtract[[#This Row],[Completed Time]], "MM/DD/YYYY"))</f>
        <v>45706</v>
      </c>
      <c r="N1320" s="60">
        <f t="shared" ca="1" si="21"/>
        <v>0.33554829336820824</v>
      </c>
      <c r="O1320" s="60">
        <f ca="1">COUNTIFS(DataExtract[Technician],DataExtract[[#This Row],[Technician]], DataExtract[Random], "&lt;="&amp;DataExtract[[#This Row],[Random]])</f>
        <v>44</v>
      </c>
    </row>
    <row r="1321" spans="1:15" ht="26.45">
      <c r="A1321" s="51" t="s">
        <v>8027</v>
      </c>
      <c r="B1321" s="52" t="s">
        <v>8028</v>
      </c>
      <c r="C1321" s="53" t="s">
        <v>4397</v>
      </c>
      <c r="D1321" s="54" t="s">
        <v>47</v>
      </c>
      <c r="E1321" s="55" t="s">
        <v>1002</v>
      </c>
      <c r="F1321" s="56" t="s">
        <v>8029</v>
      </c>
      <c r="G1321" s="56" t="s">
        <v>8030</v>
      </c>
      <c r="H1321" s="56" t="s">
        <v>52</v>
      </c>
      <c r="I1321" s="56" t="s">
        <v>8031</v>
      </c>
      <c r="J1321" s="57" t="s">
        <v>52</v>
      </c>
      <c r="K1321" s="58" t="s">
        <v>8032</v>
      </c>
      <c r="L1321" s="3" t="str">
        <f>VLOOKUP(DataExtract[[#This Row],[Technician]],'Technician List'!$A:$B,2,FALSE)</f>
        <v>Sinha, Mahesh</v>
      </c>
      <c r="M1321" s="59">
        <f>DATEVALUE(TEXT(DataExtract[[#This Row],[Completed Time]], "MM/DD/YYYY"))</f>
        <v>45698</v>
      </c>
      <c r="N1321" s="60">
        <f t="shared" ca="1" si="21"/>
        <v>6.8354807264078721E-2</v>
      </c>
      <c r="O1321" s="60">
        <f ca="1">COUNTIFS(DataExtract[Technician],DataExtract[[#This Row],[Technician]], DataExtract[Random], "&lt;="&amp;DataExtract[[#This Row],[Random]])</f>
        <v>14</v>
      </c>
    </row>
    <row r="1322" spans="1:15" ht="26.45">
      <c r="A1322" s="51" t="s">
        <v>8033</v>
      </c>
      <c r="B1322" s="52" t="s">
        <v>8034</v>
      </c>
      <c r="C1322" s="53" t="s">
        <v>8035</v>
      </c>
      <c r="D1322" s="54" t="s">
        <v>47</v>
      </c>
      <c r="E1322" s="55" t="s">
        <v>1837</v>
      </c>
      <c r="F1322" s="56" t="s">
        <v>4248</v>
      </c>
      <c r="G1322" s="56" t="s">
        <v>359</v>
      </c>
      <c r="H1322" s="56" t="s">
        <v>52</v>
      </c>
      <c r="I1322" s="56" t="s">
        <v>8036</v>
      </c>
      <c r="J1322" s="57" t="s">
        <v>52</v>
      </c>
      <c r="K1322" s="58" t="s">
        <v>6494</v>
      </c>
      <c r="L1322" s="3" t="str">
        <f>VLOOKUP(DataExtract[[#This Row],[Technician]],'Technician List'!$A:$B,2,FALSE)</f>
        <v>Sinha, Mahesh</v>
      </c>
      <c r="M1322" s="59">
        <f>DATEVALUE(TEXT(DataExtract[[#This Row],[Completed Time]], "MM/DD/YYYY"))</f>
        <v>45698</v>
      </c>
      <c r="N1322" s="60">
        <f t="shared" ca="1" si="21"/>
        <v>0.21384201475907161</v>
      </c>
      <c r="O1322" s="60">
        <f ca="1">COUNTIFS(DataExtract[Technician],DataExtract[[#This Row],[Technician]], DataExtract[Random], "&lt;="&amp;DataExtract[[#This Row],[Random]])</f>
        <v>14</v>
      </c>
    </row>
    <row r="1323" spans="1:15" ht="26.45">
      <c r="A1323" s="51" t="s">
        <v>8037</v>
      </c>
      <c r="B1323" s="52" t="s">
        <v>8038</v>
      </c>
      <c r="C1323" s="53" t="s">
        <v>8039</v>
      </c>
      <c r="D1323" s="54" t="s">
        <v>57</v>
      </c>
      <c r="E1323" s="55" t="s">
        <v>1618</v>
      </c>
      <c r="F1323" s="56" t="s">
        <v>8040</v>
      </c>
      <c r="G1323" s="56" t="s">
        <v>8041</v>
      </c>
      <c r="H1323" s="56" t="s">
        <v>52</v>
      </c>
      <c r="I1323" s="56" t="s">
        <v>8042</v>
      </c>
      <c r="J1323" s="57" t="s">
        <v>52</v>
      </c>
      <c r="K1323" s="58" t="s">
        <v>8043</v>
      </c>
      <c r="L1323" s="3" t="str">
        <f>VLOOKUP(DataExtract[[#This Row],[Technician]],'Technician List'!$A:$B,2,FALSE)</f>
        <v>Sanjuan, Sonja</v>
      </c>
      <c r="M1323" s="59">
        <f>DATEVALUE(TEXT(DataExtract[[#This Row],[Completed Time]], "MM/DD/YYYY"))</f>
        <v>45698</v>
      </c>
      <c r="N1323" s="60">
        <f t="shared" ca="1" si="21"/>
        <v>0.78894694514933439</v>
      </c>
      <c r="O1323" s="60">
        <f ca="1">COUNTIFS(DataExtract[Technician],DataExtract[[#This Row],[Technician]], DataExtract[Random], "&lt;="&amp;DataExtract[[#This Row],[Random]])</f>
        <v>41</v>
      </c>
    </row>
    <row r="1324" spans="1:15" ht="52.9">
      <c r="A1324" s="51" t="s">
        <v>8044</v>
      </c>
      <c r="B1324" s="52" t="s">
        <v>8045</v>
      </c>
      <c r="C1324" s="53" t="s">
        <v>1829</v>
      </c>
      <c r="D1324" s="54" t="s">
        <v>57</v>
      </c>
      <c r="E1324" s="55" t="s">
        <v>391</v>
      </c>
      <c r="F1324" s="56" t="s">
        <v>8046</v>
      </c>
      <c r="G1324" s="56" t="s">
        <v>8047</v>
      </c>
      <c r="H1324" s="56" t="s">
        <v>52</v>
      </c>
      <c r="I1324" s="56" t="s">
        <v>8048</v>
      </c>
      <c r="J1324" s="57" t="s">
        <v>52</v>
      </c>
      <c r="K1324" s="58" t="s">
        <v>8049</v>
      </c>
      <c r="L1324" s="3" t="str">
        <f>VLOOKUP(DataExtract[[#This Row],[Technician]],'Technician List'!$A:$B,2,FALSE)</f>
        <v>Sanjuan, Sonja</v>
      </c>
      <c r="M1324" s="59">
        <f>DATEVALUE(TEXT(DataExtract[[#This Row],[Completed Time]], "MM/DD/YYYY"))</f>
        <v>45698</v>
      </c>
      <c r="N1324" s="60">
        <f t="shared" ca="1" si="21"/>
        <v>0.82899998692609145</v>
      </c>
      <c r="O1324" s="60">
        <f ca="1">COUNTIFS(DataExtract[Technician],DataExtract[[#This Row],[Technician]], DataExtract[Random], "&lt;="&amp;DataExtract[[#This Row],[Random]])</f>
        <v>111</v>
      </c>
    </row>
    <row r="1325" spans="1:15" ht="26.45">
      <c r="A1325" s="51" t="s">
        <v>8050</v>
      </c>
      <c r="B1325" s="52" t="s">
        <v>8051</v>
      </c>
      <c r="C1325" s="53" t="s">
        <v>5144</v>
      </c>
      <c r="D1325" s="54" t="s">
        <v>47</v>
      </c>
      <c r="E1325" s="55" t="s">
        <v>2121</v>
      </c>
      <c r="F1325" s="56" t="s">
        <v>8052</v>
      </c>
      <c r="G1325" s="56" t="s">
        <v>8053</v>
      </c>
      <c r="H1325" s="56" t="s">
        <v>52</v>
      </c>
      <c r="I1325" s="56" t="s">
        <v>8054</v>
      </c>
      <c r="J1325" s="57" t="s">
        <v>52</v>
      </c>
      <c r="K1325" s="58" t="s">
        <v>8055</v>
      </c>
      <c r="L1325" s="3" t="str">
        <f>VLOOKUP(DataExtract[[#This Row],[Technician]],'Technician List'!$A:$B,2,FALSE)</f>
        <v>C M, Saravanan</v>
      </c>
      <c r="M1325" s="59">
        <f>DATEVALUE(TEXT(DataExtract[[#This Row],[Completed Time]], "MM/DD/YYYY"))</f>
        <v>45698</v>
      </c>
      <c r="N1325" s="60">
        <f t="shared" ca="1" si="21"/>
        <v>0.37794798332357915</v>
      </c>
      <c r="O1325" s="60">
        <f ca="1">COUNTIFS(DataExtract[Technician],DataExtract[[#This Row],[Technician]], DataExtract[Random], "&lt;="&amp;DataExtract[[#This Row],[Random]])</f>
        <v>28</v>
      </c>
    </row>
    <row r="1326" spans="1:15" ht="26.45">
      <c r="A1326" s="51" t="s">
        <v>8056</v>
      </c>
      <c r="B1326" s="52" t="s">
        <v>8057</v>
      </c>
      <c r="C1326" s="53" t="s">
        <v>1786</v>
      </c>
      <c r="D1326" s="54" t="s">
        <v>57</v>
      </c>
      <c r="E1326" s="55" t="s">
        <v>406</v>
      </c>
      <c r="F1326" s="56" t="s">
        <v>8058</v>
      </c>
      <c r="G1326" s="56" t="s">
        <v>8059</v>
      </c>
      <c r="H1326" s="56" t="s">
        <v>52</v>
      </c>
      <c r="I1326" s="56" t="s">
        <v>8060</v>
      </c>
      <c r="J1326" s="57" t="s">
        <v>52</v>
      </c>
      <c r="K1326" s="58" t="s">
        <v>8058</v>
      </c>
      <c r="L1326" s="3" t="str">
        <f>VLOOKUP(DataExtract[[#This Row],[Technician]],'Technician List'!$A:$B,2,FALSE)</f>
        <v>Baldwin, Sharon</v>
      </c>
      <c r="M1326" s="59">
        <f>DATEVALUE(TEXT(DataExtract[[#This Row],[Completed Time]], "MM/DD/YYYY"))</f>
        <v>45698</v>
      </c>
      <c r="N1326" s="60">
        <f t="shared" ca="1" si="21"/>
        <v>0.27942837708102297</v>
      </c>
      <c r="O1326" s="60">
        <f ca="1">COUNTIFS(DataExtract[Technician],DataExtract[[#This Row],[Technician]], DataExtract[Random], "&lt;="&amp;DataExtract[[#This Row],[Random]])</f>
        <v>36</v>
      </c>
    </row>
    <row r="1327" spans="1:15" ht="26.45">
      <c r="A1327" s="51" t="s">
        <v>8061</v>
      </c>
      <c r="B1327" s="52" t="s">
        <v>8062</v>
      </c>
      <c r="C1327" s="53" t="s">
        <v>8063</v>
      </c>
      <c r="D1327" s="54" t="s">
        <v>57</v>
      </c>
      <c r="E1327" s="55" t="s">
        <v>1618</v>
      </c>
      <c r="F1327" s="56" t="s">
        <v>8064</v>
      </c>
      <c r="G1327" s="56" t="s">
        <v>8065</v>
      </c>
      <c r="H1327" s="56" t="s">
        <v>52</v>
      </c>
      <c r="I1327" s="56" t="s">
        <v>8066</v>
      </c>
      <c r="J1327" s="57" t="s">
        <v>52</v>
      </c>
      <c r="K1327" s="58" t="s">
        <v>7973</v>
      </c>
      <c r="L1327" s="3" t="str">
        <f>VLOOKUP(DataExtract[[#This Row],[Technician]],'Technician List'!$A:$B,2,FALSE)</f>
        <v>Sanjuan, Sonja</v>
      </c>
      <c r="M1327" s="59">
        <f>DATEVALUE(TEXT(DataExtract[[#This Row],[Completed Time]], "MM/DD/YYYY"))</f>
        <v>45698</v>
      </c>
      <c r="N1327" s="60">
        <f t="shared" ca="1" si="21"/>
        <v>0.74080277224601776</v>
      </c>
      <c r="O1327" s="60">
        <f ca="1">COUNTIFS(DataExtract[Technician],DataExtract[[#This Row],[Technician]], DataExtract[Random], "&lt;="&amp;DataExtract[[#This Row],[Random]])</f>
        <v>38</v>
      </c>
    </row>
    <row r="1328" spans="1:15" ht="26.45">
      <c r="A1328" s="51" t="s">
        <v>8067</v>
      </c>
      <c r="B1328" s="52" t="s">
        <v>8068</v>
      </c>
      <c r="C1328" s="53" t="s">
        <v>8069</v>
      </c>
      <c r="D1328" s="54" t="s">
        <v>57</v>
      </c>
      <c r="E1328" s="55" t="s">
        <v>406</v>
      </c>
      <c r="F1328" s="56" t="s">
        <v>8064</v>
      </c>
      <c r="G1328" s="56" t="s">
        <v>7218</v>
      </c>
      <c r="H1328" s="56" t="s">
        <v>52</v>
      </c>
      <c r="I1328" s="56" t="s">
        <v>8070</v>
      </c>
      <c r="J1328" s="57" t="s">
        <v>52</v>
      </c>
      <c r="K1328" s="58" t="s">
        <v>8064</v>
      </c>
      <c r="L1328" s="3" t="str">
        <f>VLOOKUP(DataExtract[[#This Row],[Technician]],'Technician List'!$A:$B,2,FALSE)</f>
        <v>Baldwin, Sharon</v>
      </c>
      <c r="M1328" s="59">
        <f>DATEVALUE(TEXT(DataExtract[[#This Row],[Completed Time]], "MM/DD/YYYY"))</f>
        <v>45698</v>
      </c>
      <c r="N1328" s="60">
        <f t="shared" ca="1" si="21"/>
        <v>0.16104819595306508</v>
      </c>
      <c r="O1328" s="60">
        <f ca="1">COUNTIFS(DataExtract[Technician],DataExtract[[#This Row],[Technician]], DataExtract[Random], "&lt;="&amp;DataExtract[[#This Row],[Random]])</f>
        <v>27</v>
      </c>
    </row>
    <row r="1329" spans="1:15" ht="39.6">
      <c r="A1329" s="51" t="s">
        <v>8071</v>
      </c>
      <c r="B1329" s="52" t="s">
        <v>8072</v>
      </c>
      <c r="C1329" s="53" t="s">
        <v>5909</v>
      </c>
      <c r="D1329" s="54" t="s">
        <v>47</v>
      </c>
      <c r="E1329" s="55" t="s">
        <v>1511</v>
      </c>
      <c r="F1329" s="56" t="s">
        <v>8073</v>
      </c>
      <c r="G1329" s="56" t="s">
        <v>8074</v>
      </c>
      <c r="H1329" s="56" t="s">
        <v>52</v>
      </c>
      <c r="I1329" s="56" t="s">
        <v>8075</v>
      </c>
      <c r="J1329" s="57" t="s">
        <v>52</v>
      </c>
      <c r="K1329" s="58" t="s">
        <v>8076</v>
      </c>
      <c r="L1329" s="3" t="str">
        <f>VLOOKUP(DataExtract[[#This Row],[Technician]],'Technician List'!$A:$B,2,FALSE)</f>
        <v>C M, Saravanan</v>
      </c>
      <c r="M1329" s="59">
        <f>DATEVALUE(TEXT(DataExtract[[#This Row],[Completed Time]], "MM/DD/YYYY"))</f>
        <v>45698</v>
      </c>
      <c r="N1329" s="60">
        <f t="shared" ca="1" si="21"/>
        <v>0.34296216050761941</v>
      </c>
      <c r="O1329" s="60">
        <f ca="1">COUNTIFS(DataExtract[Technician],DataExtract[[#This Row],[Technician]], DataExtract[Random], "&lt;="&amp;DataExtract[[#This Row],[Random]])</f>
        <v>42</v>
      </c>
    </row>
    <row r="1330" spans="1:15" ht="26.45">
      <c r="A1330" s="51" t="s">
        <v>8077</v>
      </c>
      <c r="B1330" s="52" t="s">
        <v>8078</v>
      </c>
      <c r="C1330" s="53" t="s">
        <v>8069</v>
      </c>
      <c r="D1330" s="54" t="s">
        <v>57</v>
      </c>
      <c r="E1330" s="55" t="s">
        <v>406</v>
      </c>
      <c r="F1330" s="56" t="s">
        <v>8079</v>
      </c>
      <c r="G1330" s="56" t="s">
        <v>8080</v>
      </c>
      <c r="H1330" s="56" t="s">
        <v>52</v>
      </c>
      <c r="I1330" s="56" t="s">
        <v>8081</v>
      </c>
      <c r="J1330" s="57" t="s">
        <v>52</v>
      </c>
      <c r="K1330" s="58" t="s">
        <v>8079</v>
      </c>
      <c r="L1330" s="3" t="str">
        <f>VLOOKUP(DataExtract[[#This Row],[Technician]],'Technician List'!$A:$B,2,FALSE)</f>
        <v>Baldwin, Sharon</v>
      </c>
      <c r="M1330" s="59">
        <f>DATEVALUE(TEXT(DataExtract[[#This Row],[Completed Time]], "MM/DD/YYYY"))</f>
        <v>45698</v>
      </c>
      <c r="N1330" s="60">
        <f t="shared" ca="1" si="21"/>
        <v>0.95727449403323095</v>
      </c>
      <c r="O1330" s="60">
        <f ca="1">COUNTIFS(DataExtract[Technician],DataExtract[[#This Row],[Technician]], DataExtract[Random], "&lt;="&amp;DataExtract[[#This Row],[Random]])</f>
        <v>110</v>
      </c>
    </row>
    <row r="1331" spans="1:15" ht="26.45">
      <c r="A1331" s="51" t="s">
        <v>8082</v>
      </c>
      <c r="B1331" s="52" t="s">
        <v>8083</v>
      </c>
      <c r="C1331" s="53" t="s">
        <v>3503</v>
      </c>
      <c r="D1331" s="54" t="s">
        <v>57</v>
      </c>
      <c r="E1331" s="55" t="s">
        <v>406</v>
      </c>
      <c r="F1331" s="56" t="s">
        <v>8084</v>
      </c>
      <c r="G1331" s="56" t="s">
        <v>8085</v>
      </c>
      <c r="H1331" s="56" t="s">
        <v>52</v>
      </c>
      <c r="I1331" s="56" t="s">
        <v>8086</v>
      </c>
      <c r="J1331" s="57" t="s">
        <v>52</v>
      </c>
      <c r="K1331" s="58" t="s">
        <v>8084</v>
      </c>
      <c r="L1331" s="3" t="str">
        <f>VLOOKUP(DataExtract[[#This Row],[Technician]],'Technician List'!$A:$B,2,FALSE)</f>
        <v>Baldwin, Sharon</v>
      </c>
      <c r="M1331" s="59">
        <f>DATEVALUE(TEXT(DataExtract[[#This Row],[Completed Time]], "MM/DD/YYYY"))</f>
        <v>45698</v>
      </c>
      <c r="N1331" s="60">
        <f t="shared" ca="1" si="21"/>
        <v>9.9261519682266042E-2</v>
      </c>
      <c r="O1331" s="60">
        <f ca="1">COUNTIFS(DataExtract[Technician],DataExtract[[#This Row],[Technician]], DataExtract[Random], "&lt;="&amp;DataExtract[[#This Row],[Random]])</f>
        <v>23</v>
      </c>
    </row>
    <row r="1332" spans="1:15" ht="39.6">
      <c r="A1332" s="51" t="s">
        <v>8087</v>
      </c>
      <c r="B1332" s="52" t="s">
        <v>8088</v>
      </c>
      <c r="C1332" s="53" t="s">
        <v>8089</v>
      </c>
      <c r="D1332" s="54" t="s">
        <v>37</v>
      </c>
      <c r="E1332" s="55" t="s">
        <v>38</v>
      </c>
      <c r="F1332" s="56" t="s">
        <v>7681</v>
      </c>
      <c r="G1332" s="56" t="s">
        <v>3846</v>
      </c>
      <c r="H1332" s="56" t="s">
        <v>52</v>
      </c>
      <c r="I1332" s="56" t="s">
        <v>8090</v>
      </c>
      <c r="J1332" s="57" t="s">
        <v>52</v>
      </c>
      <c r="K1332" s="58" t="s">
        <v>8091</v>
      </c>
      <c r="L1332" s="3" t="str">
        <f>VLOOKUP(DataExtract[[#This Row],[Technician]],'Technician List'!$A:$B,2,FALSE)</f>
        <v>Persells, Joe</v>
      </c>
      <c r="M1332" s="59">
        <f>DATEVALUE(TEXT(DataExtract[[#This Row],[Completed Time]], "MM/DD/YYYY"))</f>
        <v>45701</v>
      </c>
      <c r="N1332" s="60">
        <f t="shared" ca="1" si="21"/>
        <v>0.89807733381947896</v>
      </c>
      <c r="O1332" s="60">
        <f ca="1">COUNTIFS(DataExtract[Technician],DataExtract[[#This Row],[Technician]], DataExtract[Random], "&lt;="&amp;DataExtract[[#This Row],[Random]])</f>
        <v>14</v>
      </c>
    </row>
    <row r="1333" spans="1:15" ht="26.45">
      <c r="A1333" s="51" t="s">
        <v>8092</v>
      </c>
      <c r="B1333" s="52" t="s">
        <v>8093</v>
      </c>
      <c r="C1333" s="53" t="s">
        <v>8094</v>
      </c>
      <c r="D1333" s="54" t="s">
        <v>47</v>
      </c>
      <c r="E1333" s="55" t="s">
        <v>1503</v>
      </c>
      <c r="F1333" s="56" t="s">
        <v>8095</v>
      </c>
      <c r="G1333" s="56" t="s">
        <v>1768</v>
      </c>
      <c r="H1333" s="56" t="s">
        <v>41</v>
      </c>
      <c r="I1333" s="56" t="s">
        <v>8096</v>
      </c>
      <c r="J1333" s="57" t="s">
        <v>52</v>
      </c>
      <c r="K1333" s="58" t="s">
        <v>8097</v>
      </c>
      <c r="L1333" s="3" t="str">
        <f>VLOOKUP(DataExtract[[#This Row],[Technician]],'Technician List'!$A:$B,2,FALSE)</f>
        <v>C M, Saravanan</v>
      </c>
      <c r="M1333" s="59">
        <f>DATEVALUE(TEXT(DataExtract[[#This Row],[Completed Time]], "MM/DD/YYYY"))</f>
        <v>45704</v>
      </c>
      <c r="N1333" s="60">
        <f t="shared" ca="1" si="21"/>
        <v>0.55292743840110059</v>
      </c>
      <c r="O1333" s="60">
        <f ca="1">COUNTIFS(DataExtract[Technician],DataExtract[[#This Row],[Technician]], DataExtract[Random], "&lt;="&amp;DataExtract[[#This Row],[Random]])</f>
        <v>80</v>
      </c>
    </row>
    <row r="1334" spans="1:15" ht="26.45">
      <c r="A1334" s="51" t="s">
        <v>8098</v>
      </c>
      <c r="B1334" s="52" t="s">
        <v>8099</v>
      </c>
      <c r="C1334" s="53" t="s">
        <v>4789</v>
      </c>
      <c r="D1334" s="54" t="s">
        <v>47</v>
      </c>
      <c r="E1334" s="55" t="s">
        <v>2029</v>
      </c>
      <c r="F1334" s="56" t="s">
        <v>8100</v>
      </c>
      <c r="G1334" s="56" t="s">
        <v>6925</v>
      </c>
      <c r="H1334" s="56" t="s">
        <v>52</v>
      </c>
      <c r="I1334" s="56" t="s">
        <v>8101</v>
      </c>
      <c r="J1334" s="57" t="s">
        <v>52</v>
      </c>
      <c r="K1334" s="58" t="s">
        <v>8102</v>
      </c>
      <c r="L1334" s="3" t="str">
        <f>VLOOKUP(DataExtract[[#This Row],[Technician]],'Technician List'!$A:$B,2,FALSE)</f>
        <v>C M, Saravanan</v>
      </c>
      <c r="M1334" s="59">
        <f>DATEVALUE(TEXT(DataExtract[[#This Row],[Completed Time]], "MM/DD/YYYY"))</f>
        <v>45698</v>
      </c>
      <c r="N1334" s="60">
        <f t="shared" ca="1" si="21"/>
        <v>0.63412321062019072</v>
      </c>
      <c r="O1334" s="60">
        <f ca="1">COUNTIFS(DataExtract[Technician],DataExtract[[#This Row],[Technician]], DataExtract[Random], "&lt;="&amp;DataExtract[[#This Row],[Random]])</f>
        <v>52</v>
      </c>
    </row>
    <row r="1335" spans="1:15" ht="39.6">
      <c r="A1335" s="51" t="s">
        <v>8103</v>
      </c>
      <c r="B1335" s="52" t="s">
        <v>8104</v>
      </c>
      <c r="C1335" s="53" t="s">
        <v>809</v>
      </c>
      <c r="D1335" s="54" t="s">
        <v>57</v>
      </c>
      <c r="E1335" s="55" t="s">
        <v>1618</v>
      </c>
      <c r="F1335" s="56" t="s">
        <v>8105</v>
      </c>
      <c r="G1335" s="56" t="s">
        <v>8106</v>
      </c>
      <c r="H1335" s="56" t="s">
        <v>52</v>
      </c>
      <c r="I1335" s="56" t="s">
        <v>8107</v>
      </c>
      <c r="J1335" s="57" t="s">
        <v>52</v>
      </c>
      <c r="K1335" s="58" t="s">
        <v>8108</v>
      </c>
      <c r="L1335" s="3" t="str">
        <f>VLOOKUP(DataExtract[[#This Row],[Technician]],'Technician List'!$A:$B,2,FALSE)</f>
        <v>Sanjuan, Sonja</v>
      </c>
      <c r="M1335" s="59">
        <f>DATEVALUE(TEXT(DataExtract[[#This Row],[Completed Time]], "MM/DD/YYYY"))</f>
        <v>45698</v>
      </c>
      <c r="N1335" s="60">
        <f t="shared" ca="1" si="21"/>
        <v>7.8498213100910541E-2</v>
      </c>
      <c r="O1335" s="60">
        <f ca="1">COUNTIFS(DataExtract[Technician],DataExtract[[#This Row],[Technician]], DataExtract[Random], "&lt;="&amp;DataExtract[[#This Row],[Random]])</f>
        <v>5</v>
      </c>
    </row>
    <row r="1336" spans="1:15" ht="26.45">
      <c r="A1336" s="51" t="s">
        <v>2748</v>
      </c>
      <c r="B1336" s="52" t="s">
        <v>8109</v>
      </c>
      <c r="C1336" s="53" t="s">
        <v>8110</v>
      </c>
      <c r="D1336" s="54" t="s">
        <v>47</v>
      </c>
      <c r="E1336" s="55" t="s">
        <v>48</v>
      </c>
      <c r="F1336" s="56" t="s">
        <v>8111</v>
      </c>
      <c r="G1336" s="56" t="s">
        <v>7474</v>
      </c>
      <c r="H1336" s="56" t="s">
        <v>52</v>
      </c>
      <c r="I1336" s="56" t="s">
        <v>8112</v>
      </c>
      <c r="J1336" s="57" t="s">
        <v>52</v>
      </c>
      <c r="K1336" s="58" t="s">
        <v>7859</v>
      </c>
      <c r="L1336" s="3" t="str">
        <f>VLOOKUP(DataExtract[[#This Row],[Technician]],'Technician List'!$A:$B,2,FALSE)</f>
        <v>C M, Saravanan</v>
      </c>
      <c r="M1336" s="59">
        <f>DATEVALUE(TEXT(DataExtract[[#This Row],[Completed Time]], "MM/DD/YYYY"))</f>
        <v>45698</v>
      </c>
      <c r="N1336" s="60">
        <f t="shared" ca="1" si="21"/>
        <v>0.25909381430162859</v>
      </c>
      <c r="O1336" s="60">
        <f ca="1">COUNTIFS(DataExtract[Technician],DataExtract[[#This Row],[Technician]], DataExtract[Random], "&lt;="&amp;DataExtract[[#This Row],[Random]])</f>
        <v>20</v>
      </c>
    </row>
    <row r="1337" spans="1:15" ht="26.45">
      <c r="A1337" s="51" t="s">
        <v>8113</v>
      </c>
      <c r="B1337" s="52" t="s">
        <v>8114</v>
      </c>
      <c r="C1337" s="53" t="s">
        <v>8115</v>
      </c>
      <c r="D1337" s="54" t="s">
        <v>57</v>
      </c>
      <c r="E1337" s="55" t="s">
        <v>313</v>
      </c>
      <c r="F1337" s="56" t="s">
        <v>8116</v>
      </c>
      <c r="G1337" s="56" t="s">
        <v>8117</v>
      </c>
      <c r="H1337" s="56" t="s">
        <v>52</v>
      </c>
      <c r="I1337" s="56" t="s">
        <v>8118</v>
      </c>
      <c r="J1337" s="57" t="s">
        <v>52</v>
      </c>
      <c r="K1337" s="58" t="s">
        <v>8119</v>
      </c>
      <c r="L1337" s="3" t="str">
        <f>VLOOKUP(DataExtract[[#This Row],[Technician]],'Technician List'!$A:$B,2,FALSE)</f>
        <v>Mandi, Joe</v>
      </c>
      <c r="M1337" s="59">
        <f>DATEVALUE(TEXT(DataExtract[[#This Row],[Completed Time]], "MM/DD/YYYY"))</f>
        <v>45698</v>
      </c>
      <c r="N1337" s="60">
        <f t="shared" ca="1" si="21"/>
        <v>0.37483050510589755</v>
      </c>
      <c r="O1337" s="60">
        <f ca="1">COUNTIFS(DataExtract[Technician],DataExtract[[#This Row],[Technician]], DataExtract[Random], "&lt;="&amp;DataExtract[[#This Row],[Random]])</f>
        <v>23</v>
      </c>
    </row>
    <row r="1338" spans="1:15" ht="26.45">
      <c r="A1338" s="51" t="s">
        <v>8120</v>
      </c>
      <c r="B1338" s="52" t="s">
        <v>8121</v>
      </c>
      <c r="C1338" s="53" t="s">
        <v>8122</v>
      </c>
      <c r="D1338" s="54" t="s">
        <v>47</v>
      </c>
      <c r="E1338" s="55" t="s">
        <v>1503</v>
      </c>
      <c r="F1338" s="56" t="s">
        <v>8123</v>
      </c>
      <c r="G1338" s="56" t="s">
        <v>8124</v>
      </c>
      <c r="H1338" s="56" t="s">
        <v>41</v>
      </c>
      <c r="I1338" s="56" t="s">
        <v>8125</v>
      </c>
      <c r="J1338" s="57" t="s">
        <v>41</v>
      </c>
      <c r="K1338" s="58" t="s">
        <v>8126</v>
      </c>
      <c r="L1338" s="3" t="str">
        <f>VLOOKUP(DataExtract[[#This Row],[Technician]],'Technician List'!$A:$B,2,FALSE)</f>
        <v>C M, Saravanan</v>
      </c>
      <c r="M1338" s="59">
        <f>DATEVALUE(TEXT(DataExtract[[#This Row],[Completed Time]], "MM/DD/YYYY"))</f>
        <v>45702</v>
      </c>
      <c r="N1338" s="60">
        <f t="shared" ca="1" si="21"/>
        <v>0.67392722317346498</v>
      </c>
      <c r="O1338" s="60">
        <f ca="1">COUNTIFS(DataExtract[Technician],DataExtract[[#This Row],[Technician]], DataExtract[Random], "&lt;="&amp;DataExtract[[#This Row],[Random]])</f>
        <v>92</v>
      </c>
    </row>
    <row r="1339" spans="1:15" ht="26.45">
      <c r="A1339" s="51" t="s">
        <v>2748</v>
      </c>
      <c r="B1339" s="52" t="s">
        <v>8127</v>
      </c>
      <c r="C1339" s="53" t="s">
        <v>8110</v>
      </c>
      <c r="D1339" s="54" t="s">
        <v>47</v>
      </c>
      <c r="E1339" s="55" t="s">
        <v>577</v>
      </c>
      <c r="F1339" s="56" t="s">
        <v>8128</v>
      </c>
      <c r="G1339" s="56" t="s">
        <v>8129</v>
      </c>
      <c r="H1339" s="56" t="s">
        <v>52</v>
      </c>
      <c r="I1339" s="56" t="s">
        <v>6699</v>
      </c>
      <c r="J1339" s="57" t="s">
        <v>52</v>
      </c>
      <c r="K1339" s="58" t="s">
        <v>8130</v>
      </c>
      <c r="L1339" s="3" t="str">
        <f>VLOOKUP(DataExtract[[#This Row],[Technician]],'Technician List'!$A:$B,2,FALSE)</f>
        <v>C M, Saravanan</v>
      </c>
      <c r="M1339" s="59">
        <f>DATEVALUE(TEXT(DataExtract[[#This Row],[Completed Time]], "MM/DD/YYYY"))</f>
        <v>45698</v>
      </c>
      <c r="N1339" s="60">
        <f t="shared" ca="1" si="21"/>
        <v>0.3200120704845163</v>
      </c>
      <c r="O1339" s="60">
        <f ca="1">COUNTIFS(DataExtract[Technician],DataExtract[[#This Row],[Technician]], DataExtract[Random], "&lt;="&amp;DataExtract[[#This Row],[Random]])</f>
        <v>21</v>
      </c>
    </row>
    <row r="1340" spans="1:15" ht="26.45">
      <c r="A1340" s="51" t="s">
        <v>8131</v>
      </c>
      <c r="B1340" s="52" t="s">
        <v>8132</v>
      </c>
      <c r="C1340" s="53" t="s">
        <v>3337</v>
      </c>
      <c r="D1340" s="54" t="s">
        <v>47</v>
      </c>
      <c r="E1340" s="55" t="s">
        <v>1511</v>
      </c>
      <c r="F1340" s="56" t="s">
        <v>8133</v>
      </c>
      <c r="G1340" s="56" t="s">
        <v>8134</v>
      </c>
      <c r="H1340" s="56" t="s">
        <v>52</v>
      </c>
      <c r="I1340" s="56" t="s">
        <v>8135</v>
      </c>
      <c r="J1340" s="57" t="s">
        <v>52</v>
      </c>
      <c r="K1340" s="58" t="s">
        <v>8136</v>
      </c>
      <c r="L1340" s="3" t="str">
        <f>VLOOKUP(DataExtract[[#This Row],[Technician]],'Technician List'!$A:$B,2,FALSE)</f>
        <v>C M, Saravanan</v>
      </c>
      <c r="M1340" s="59">
        <f>DATEVALUE(TEXT(DataExtract[[#This Row],[Completed Time]], "MM/DD/YYYY"))</f>
        <v>45703</v>
      </c>
      <c r="N1340" s="60">
        <f t="shared" ca="1" si="21"/>
        <v>0.19667215986827524</v>
      </c>
      <c r="O1340" s="60">
        <f ca="1">COUNTIFS(DataExtract[Technician],DataExtract[[#This Row],[Technician]], DataExtract[Random], "&lt;="&amp;DataExtract[[#This Row],[Random]])</f>
        <v>24</v>
      </c>
    </row>
    <row r="1341" spans="1:15" ht="26.45">
      <c r="A1341" s="51" t="s">
        <v>8137</v>
      </c>
      <c r="B1341" s="52" t="s">
        <v>8138</v>
      </c>
      <c r="C1341" s="53" t="s">
        <v>5815</v>
      </c>
      <c r="D1341" s="54" t="s">
        <v>57</v>
      </c>
      <c r="E1341" s="55" t="s">
        <v>1618</v>
      </c>
      <c r="F1341" s="56" t="s">
        <v>8139</v>
      </c>
      <c r="G1341" s="56" t="s">
        <v>8140</v>
      </c>
      <c r="H1341" s="56" t="s">
        <v>52</v>
      </c>
      <c r="I1341" s="56" t="s">
        <v>8141</v>
      </c>
      <c r="J1341" s="57" t="s">
        <v>52</v>
      </c>
      <c r="K1341" s="58" t="s">
        <v>8142</v>
      </c>
      <c r="L1341" s="3" t="str">
        <f>VLOOKUP(DataExtract[[#This Row],[Technician]],'Technician List'!$A:$B,2,FALSE)</f>
        <v>Sanjuan, Sonja</v>
      </c>
      <c r="M1341" s="59">
        <f>DATEVALUE(TEXT(DataExtract[[#This Row],[Completed Time]], "MM/DD/YYYY"))</f>
        <v>45698</v>
      </c>
      <c r="N1341" s="60">
        <f t="shared" ca="1" si="21"/>
        <v>0.46364164164395683</v>
      </c>
      <c r="O1341" s="60">
        <f ca="1">COUNTIFS(DataExtract[Technician],DataExtract[[#This Row],[Technician]], DataExtract[Random], "&lt;="&amp;DataExtract[[#This Row],[Random]])</f>
        <v>19</v>
      </c>
    </row>
    <row r="1342" spans="1:15" ht="26.45">
      <c r="A1342" s="51" t="s">
        <v>3395</v>
      </c>
      <c r="B1342" s="52" t="s">
        <v>8143</v>
      </c>
      <c r="C1342" s="53" t="s">
        <v>8144</v>
      </c>
      <c r="D1342" s="54" t="s">
        <v>47</v>
      </c>
      <c r="E1342" s="55" t="s">
        <v>2029</v>
      </c>
      <c r="F1342" s="56" t="s">
        <v>8145</v>
      </c>
      <c r="G1342" s="56" t="s">
        <v>8146</v>
      </c>
      <c r="H1342" s="56" t="s">
        <v>52</v>
      </c>
      <c r="I1342" s="56" t="s">
        <v>8147</v>
      </c>
      <c r="J1342" s="57" t="s">
        <v>52</v>
      </c>
      <c r="K1342" s="58" t="s">
        <v>8148</v>
      </c>
      <c r="L1342" s="3" t="str">
        <f>VLOOKUP(DataExtract[[#This Row],[Technician]],'Technician List'!$A:$B,2,FALSE)</f>
        <v>C M, Saravanan</v>
      </c>
      <c r="M1342" s="59">
        <f>DATEVALUE(TEXT(DataExtract[[#This Row],[Completed Time]], "MM/DD/YYYY"))</f>
        <v>45702</v>
      </c>
      <c r="N1342" s="60">
        <f t="shared" ca="1" si="21"/>
        <v>0.67352585406357379</v>
      </c>
      <c r="O1342" s="60">
        <f ca="1">COUNTIFS(DataExtract[Technician],DataExtract[[#This Row],[Technician]], DataExtract[Random], "&lt;="&amp;DataExtract[[#This Row],[Random]])</f>
        <v>53</v>
      </c>
    </row>
    <row r="1343" spans="1:15" ht="39.6">
      <c r="A1343" s="51" t="s">
        <v>8149</v>
      </c>
      <c r="B1343" s="52" t="s">
        <v>8150</v>
      </c>
      <c r="C1343" s="53" t="s">
        <v>3182</v>
      </c>
      <c r="D1343" s="54" t="s">
        <v>47</v>
      </c>
      <c r="E1343" s="55" t="s">
        <v>1049</v>
      </c>
      <c r="F1343" s="56" t="s">
        <v>5456</v>
      </c>
      <c r="G1343" s="56" t="s">
        <v>8151</v>
      </c>
      <c r="H1343" s="56" t="s">
        <v>52</v>
      </c>
      <c r="I1343" s="56" t="s">
        <v>8152</v>
      </c>
      <c r="J1343" s="57" t="s">
        <v>52</v>
      </c>
      <c r="K1343" s="58" t="s">
        <v>8153</v>
      </c>
      <c r="L1343" s="3" t="str">
        <f>VLOOKUP(DataExtract[[#This Row],[Technician]],'Technician List'!$A:$B,2,FALSE)</f>
        <v>C M, Saravanan</v>
      </c>
      <c r="M1343" s="59">
        <f>DATEVALUE(TEXT(DataExtract[[#This Row],[Completed Time]], "MM/DD/YYYY"))</f>
        <v>45699</v>
      </c>
      <c r="N1343" s="60">
        <f t="shared" ca="1" si="21"/>
        <v>0.517767975014784</v>
      </c>
      <c r="O1343" s="60">
        <f ca="1">COUNTIFS(DataExtract[Technician],DataExtract[[#This Row],[Technician]], DataExtract[Random], "&lt;="&amp;DataExtract[[#This Row],[Random]])</f>
        <v>70</v>
      </c>
    </row>
    <row r="1344" spans="1:15" ht="26.45">
      <c r="A1344" s="51" t="s">
        <v>8154</v>
      </c>
      <c r="B1344" s="52" t="s">
        <v>8155</v>
      </c>
      <c r="C1344" s="53" t="s">
        <v>5205</v>
      </c>
      <c r="D1344" s="54" t="s">
        <v>57</v>
      </c>
      <c r="E1344" s="55" t="s">
        <v>547</v>
      </c>
      <c r="F1344" s="56" t="s">
        <v>8156</v>
      </c>
      <c r="G1344" s="56" t="s">
        <v>8157</v>
      </c>
      <c r="H1344" s="56" t="s">
        <v>41</v>
      </c>
      <c r="I1344" s="56" t="s">
        <v>8158</v>
      </c>
      <c r="J1344" s="57" t="s">
        <v>52</v>
      </c>
      <c r="K1344" s="58" t="s">
        <v>8159</v>
      </c>
      <c r="L1344" s="3" t="str">
        <f>VLOOKUP(DataExtract[[#This Row],[Technician]],'Technician List'!$A:$B,2,FALSE)</f>
        <v>Sanjuan, Sonja</v>
      </c>
      <c r="M1344" s="59">
        <f>DATEVALUE(TEXT(DataExtract[[#This Row],[Completed Time]], "MM/DD/YYYY"))</f>
        <v>45705</v>
      </c>
      <c r="N1344" s="60">
        <f t="shared" ca="1" si="21"/>
        <v>0.49881358163717548</v>
      </c>
      <c r="O1344" s="60">
        <f ca="1">COUNTIFS(DataExtract[Technician],DataExtract[[#This Row],[Technician]], DataExtract[Random], "&lt;="&amp;DataExtract[[#This Row],[Random]])</f>
        <v>35</v>
      </c>
    </row>
    <row r="1345" spans="1:15" ht="26.45">
      <c r="A1345" s="51" t="s">
        <v>8160</v>
      </c>
      <c r="B1345" s="52" t="s">
        <v>8161</v>
      </c>
      <c r="C1345" s="53" t="s">
        <v>8162</v>
      </c>
      <c r="D1345" s="54" t="s">
        <v>47</v>
      </c>
      <c r="E1345" s="55" t="s">
        <v>2099</v>
      </c>
      <c r="F1345" s="56" t="s">
        <v>8163</v>
      </c>
      <c r="G1345" s="56" t="s">
        <v>8164</v>
      </c>
      <c r="H1345" s="56" t="s">
        <v>52</v>
      </c>
      <c r="I1345" s="56" t="s">
        <v>8165</v>
      </c>
      <c r="J1345" s="57" t="s">
        <v>52</v>
      </c>
      <c r="K1345" s="58" t="s">
        <v>7293</v>
      </c>
      <c r="L1345" s="3" t="str">
        <f>VLOOKUP(DataExtract[[#This Row],[Technician]],'Technician List'!$A:$B,2,FALSE)</f>
        <v>C M, Saravanan</v>
      </c>
      <c r="M1345" s="59">
        <f>DATEVALUE(TEXT(DataExtract[[#This Row],[Completed Time]], "MM/DD/YYYY"))</f>
        <v>45701</v>
      </c>
      <c r="N1345" s="60">
        <f t="shared" ca="1" si="21"/>
        <v>0.98817453860585491</v>
      </c>
      <c r="O1345" s="60">
        <f ca="1">COUNTIFS(DataExtract[Technician],DataExtract[[#This Row],[Technician]], DataExtract[Random], "&lt;="&amp;DataExtract[[#This Row],[Random]])</f>
        <v>61</v>
      </c>
    </row>
    <row r="1346" spans="1:15" ht="26.45">
      <c r="A1346" s="51" t="s">
        <v>8166</v>
      </c>
      <c r="B1346" s="52" t="s">
        <v>8167</v>
      </c>
      <c r="C1346" s="53" t="s">
        <v>7663</v>
      </c>
      <c r="D1346" s="54" t="s">
        <v>47</v>
      </c>
      <c r="E1346" s="55" t="s">
        <v>1503</v>
      </c>
      <c r="F1346" s="56" t="s">
        <v>7192</v>
      </c>
      <c r="G1346" s="56" t="s">
        <v>8168</v>
      </c>
      <c r="H1346" s="56" t="s">
        <v>52</v>
      </c>
      <c r="I1346" s="56" t="s">
        <v>8169</v>
      </c>
      <c r="J1346" s="57" t="s">
        <v>52</v>
      </c>
      <c r="K1346" s="58" t="s">
        <v>8170</v>
      </c>
      <c r="L1346" s="3" t="str">
        <f>VLOOKUP(DataExtract[[#This Row],[Technician]],'Technician List'!$A:$B,2,FALSE)</f>
        <v>C M, Saravanan</v>
      </c>
      <c r="M1346" s="59">
        <f>DATEVALUE(TEXT(DataExtract[[#This Row],[Completed Time]], "MM/DD/YYYY"))</f>
        <v>45698</v>
      </c>
      <c r="N1346" s="60">
        <f t="shared" ca="1" si="21"/>
        <v>0.45507944706938619</v>
      </c>
      <c r="O1346" s="60">
        <f ca="1">COUNTIFS(DataExtract[Technician],DataExtract[[#This Row],[Technician]], DataExtract[Random], "&lt;="&amp;DataExtract[[#This Row],[Random]])</f>
        <v>70</v>
      </c>
    </row>
    <row r="1347" spans="1:15" ht="26.45">
      <c r="A1347" s="51" t="s">
        <v>8171</v>
      </c>
      <c r="B1347" s="52" t="s">
        <v>8172</v>
      </c>
      <c r="C1347" s="53" t="s">
        <v>7663</v>
      </c>
      <c r="D1347" s="54" t="s">
        <v>47</v>
      </c>
      <c r="E1347" s="55" t="s">
        <v>1503</v>
      </c>
      <c r="F1347" s="56" t="s">
        <v>8173</v>
      </c>
      <c r="G1347" s="56" t="s">
        <v>8174</v>
      </c>
      <c r="H1347" s="56" t="s">
        <v>52</v>
      </c>
      <c r="I1347" s="56" t="s">
        <v>8175</v>
      </c>
      <c r="J1347" s="57" t="s">
        <v>52</v>
      </c>
      <c r="K1347" s="58" t="s">
        <v>8176</v>
      </c>
      <c r="L1347" s="3" t="str">
        <f>VLOOKUP(DataExtract[[#This Row],[Technician]],'Technician List'!$A:$B,2,FALSE)</f>
        <v>C M, Saravanan</v>
      </c>
      <c r="M1347" s="59">
        <f>DATEVALUE(TEXT(DataExtract[[#This Row],[Completed Time]], "MM/DD/YYYY"))</f>
        <v>45698</v>
      </c>
      <c r="N1347" s="60">
        <f t="shared" ref="N1347:N1410" ca="1" si="22">RAND()</f>
        <v>0.23036278540413446</v>
      </c>
      <c r="O1347" s="60">
        <f ca="1">COUNTIFS(DataExtract[Technician],DataExtract[[#This Row],[Technician]], DataExtract[Random], "&lt;="&amp;DataExtract[[#This Row],[Random]])</f>
        <v>35</v>
      </c>
    </row>
    <row r="1348" spans="1:15" ht="26.45">
      <c r="A1348" s="51" t="s">
        <v>8177</v>
      </c>
      <c r="B1348" s="52" t="s">
        <v>8178</v>
      </c>
      <c r="C1348" s="53" t="s">
        <v>8179</v>
      </c>
      <c r="D1348" s="54" t="s">
        <v>47</v>
      </c>
      <c r="E1348" s="55" t="s">
        <v>103</v>
      </c>
      <c r="F1348" s="56" t="s">
        <v>8180</v>
      </c>
      <c r="G1348" s="56" t="s">
        <v>8181</v>
      </c>
      <c r="H1348" s="56" t="s">
        <v>52</v>
      </c>
      <c r="I1348" s="56" t="s">
        <v>8182</v>
      </c>
      <c r="J1348" s="57" t="s">
        <v>52</v>
      </c>
      <c r="K1348" s="58" t="s">
        <v>8183</v>
      </c>
      <c r="L1348" s="3" t="str">
        <f>VLOOKUP(DataExtract[[#This Row],[Technician]],'Technician List'!$A:$B,2,FALSE)</f>
        <v>Sinha, Mahesh</v>
      </c>
      <c r="M1348" s="59">
        <f>DATEVALUE(TEXT(DataExtract[[#This Row],[Completed Time]], "MM/DD/YYYY"))</f>
        <v>45699</v>
      </c>
      <c r="N1348" s="60">
        <f t="shared" ca="1" si="22"/>
        <v>0.89595249272799282</v>
      </c>
      <c r="O1348" s="60">
        <f ca="1">COUNTIFS(DataExtract[Technician],DataExtract[[#This Row],[Technician]], DataExtract[Random], "&lt;="&amp;DataExtract[[#This Row],[Random]])</f>
        <v>62</v>
      </c>
    </row>
    <row r="1349" spans="1:15" ht="26.45">
      <c r="A1349" s="51" t="s">
        <v>8184</v>
      </c>
      <c r="B1349" s="52" t="s">
        <v>8185</v>
      </c>
      <c r="C1349" s="53" t="s">
        <v>8186</v>
      </c>
      <c r="D1349" s="54" t="s">
        <v>57</v>
      </c>
      <c r="E1349" s="55" t="s">
        <v>2841</v>
      </c>
      <c r="F1349" s="56" t="s">
        <v>8187</v>
      </c>
      <c r="G1349" s="56" t="s">
        <v>8188</v>
      </c>
      <c r="H1349" s="56" t="s">
        <v>52</v>
      </c>
      <c r="I1349" s="56" t="s">
        <v>8189</v>
      </c>
      <c r="J1349" s="57" t="s">
        <v>52</v>
      </c>
      <c r="K1349" s="58" t="s">
        <v>8190</v>
      </c>
      <c r="L1349" s="3" t="str">
        <f>VLOOKUP(DataExtract[[#This Row],[Technician]],'Technician List'!$A:$B,2,FALSE)</f>
        <v>Smith, Sean</v>
      </c>
      <c r="M1349" s="59">
        <f>DATEVALUE(TEXT(DataExtract[[#This Row],[Completed Time]], "MM/DD/YYYY"))</f>
        <v>45698</v>
      </c>
      <c r="N1349" s="60">
        <f t="shared" ca="1" si="22"/>
        <v>4.1515171486772195E-2</v>
      </c>
      <c r="O1349" s="60">
        <f ca="1">COUNTIFS(DataExtract[Technician],DataExtract[[#This Row],[Technician]], DataExtract[Random], "&lt;="&amp;DataExtract[[#This Row],[Random]])</f>
        <v>5</v>
      </c>
    </row>
    <row r="1350" spans="1:15" ht="26.45">
      <c r="A1350" s="51" t="s">
        <v>8191</v>
      </c>
      <c r="B1350" s="52" t="s">
        <v>8192</v>
      </c>
      <c r="C1350" s="53" t="s">
        <v>8193</v>
      </c>
      <c r="D1350" s="54" t="s">
        <v>47</v>
      </c>
      <c r="E1350" s="55" t="s">
        <v>1503</v>
      </c>
      <c r="F1350" s="56" t="s">
        <v>5456</v>
      </c>
      <c r="G1350" s="56" t="s">
        <v>8194</v>
      </c>
      <c r="H1350" s="56" t="s">
        <v>52</v>
      </c>
      <c r="I1350" s="56" t="s">
        <v>8195</v>
      </c>
      <c r="J1350" s="57" t="s">
        <v>52</v>
      </c>
      <c r="K1350" s="58" t="s">
        <v>8196</v>
      </c>
      <c r="L1350" s="3" t="str">
        <f>VLOOKUP(DataExtract[[#This Row],[Technician]],'Technician List'!$A:$B,2,FALSE)</f>
        <v>C M, Saravanan</v>
      </c>
      <c r="M1350" s="59">
        <f>DATEVALUE(TEXT(DataExtract[[#This Row],[Completed Time]], "MM/DD/YYYY"))</f>
        <v>45698</v>
      </c>
      <c r="N1350" s="60">
        <f t="shared" ca="1" si="22"/>
        <v>0.30787128081249904</v>
      </c>
      <c r="O1350" s="60">
        <f ca="1">COUNTIFS(DataExtract[Technician],DataExtract[[#This Row],[Technician]], DataExtract[Random], "&lt;="&amp;DataExtract[[#This Row],[Random]])</f>
        <v>48</v>
      </c>
    </row>
    <row r="1351" spans="1:15" ht="26.45">
      <c r="A1351" s="51" t="s">
        <v>5483</v>
      </c>
      <c r="B1351" s="52" t="s">
        <v>8197</v>
      </c>
      <c r="C1351" s="53" t="s">
        <v>5815</v>
      </c>
      <c r="D1351" s="54" t="s">
        <v>47</v>
      </c>
      <c r="E1351" s="55" t="s">
        <v>1503</v>
      </c>
      <c r="F1351" s="56" t="s">
        <v>8198</v>
      </c>
      <c r="G1351" s="56" t="s">
        <v>8199</v>
      </c>
      <c r="H1351" s="56" t="s">
        <v>52</v>
      </c>
      <c r="I1351" s="56" t="s">
        <v>8200</v>
      </c>
      <c r="J1351" s="57" t="s">
        <v>52</v>
      </c>
      <c r="K1351" s="58" t="s">
        <v>8201</v>
      </c>
      <c r="L1351" s="3" t="str">
        <f>VLOOKUP(DataExtract[[#This Row],[Technician]],'Technician List'!$A:$B,2,FALSE)</f>
        <v>C M, Saravanan</v>
      </c>
      <c r="M1351" s="59">
        <f>DATEVALUE(TEXT(DataExtract[[#This Row],[Completed Time]], "MM/DD/YYYY"))</f>
        <v>45698</v>
      </c>
      <c r="N1351" s="60">
        <f t="shared" ca="1" si="22"/>
        <v>0.79846660008953829</v>
      </c>
      <c r="O1351" s="60">
        <f ca="1">COUNTIFS(DataExtract[Technician],DataExtract[[#This Row],[Technician]], DataExtract[Random], "&lt;="&amp;DataExtract[[#This Row],[Random]])</f>
        <v>109</v>
      </c>
    </row>
    <row r="1352" spans="1:15" ht="26.45">
      <c r="A1352" s="51" t="s">
        <v>8202</v>
      </c>
      <c r="B1352" s="52" t="s">
        <v>8203</v>
      </c>
      <c r="C1352" s="53" t="s">
        <v>8204</v>
      </c>
      <c r="D1352" s="54" t="s">
        <v>47</v>
      </c>
      <c r="E1352" s="55" t="s">
        <v>1511</v>
      </c>
      <c r="F1352" s="56" t="s">
        <v>8205</v>
      </c>
      <c r="G1352" s="56" t="s">
        <v>2211</v>
      </c>
      <c r="H1352" s="56" t="s">
        <v>52</v>
      </c>
      <c r="I1352" s="56" t="s">
        <v>8206</v>
      </c>
      <c r="J1352" s="57" t="s">
        <v>52</v>
      </c>
      <c r="K1352" s="58" t="s">
        <v>8207</v>
      </c>
      <c r="L1352" s="3" t="str">
        <f>VLOOKUP(DataExtract[[#This Row],[Technician]],'Technician List'!$A:$B,2,FALSE)</f>
        <v>C M, Saravanan</v>
      </c>
      <c r="M1352" s="59">
        <f>DATEVALUE(TEXT(DataExtract[[#This Row],[Completed Time]], "MM/DD/YYYY"))</f>
        <v>45698</v>
      </c>
      <c r="N1352" s="60">
        <f t="shared" ca="1" si="22"/>
        <v>0.976397222367832</v>
      </c>
      <c r="O1352" s="60">
        <f ca="1">COUNTIFS(DataExtract[Technician],DataExtract[[#This Row],[Technician]], DataExtract[Random], "&lt;="&amp;DataExtract[[#This Row],[Random]])</f>
        <v>131</v>
      </c>
    </row>
    <row r="1353" spans="1:15" ht="52.9">
      <c r="A1353" s="51" t="s">
        <v>8208</v>
      </c>
      <c r="B1353" s="52" t="s">
        <v>8209</v>
      </c>
      <c r="C1353" s="53" t="s">
        <v>8210</v>
      </c>
      <c r="D1353" s="54" t="s">
        <v>57</v>
      </c>
      <c r="E1353" s="55" t="s">
        <v>1998</v>
      </c>
      <c r="F1353" s="56" t="s">
        <v>8211</v>
      </c>
      <c r="G1353" s="56" t="s">
        <v>8212</v>
      </c>
      <c r="H1353" s="56" t="s">
        <v>52</v>
      </c>
      <c r="I1353" s="56" t="s">
        <v>8213</v>
      </c>
      <c r="J1353" s="57" t="s">
        <v>52</v>
      </c>
      <c r="K1353" s="58" t="s">
        <v>76</v>
      </c>
      <c r="L1353" s="3" t="str">
        <f>VLOOKUP(DataExtract[[#This Row],[Technician]],'Technician List'!$A:$B,2,FALSE)</f>
        <v>Baldwin, Sharon</v>
      </c>
      <c r="M1353" s="59">
        <f>DATEVALUE(TEXT(DataExtract[[#This Row],[Completed Time]], "MM/DD/YYYY"))</f>
        <v>45698</v>
      </c>
      <c r="N1353" s="60">
        <f t="shared" ca="1" si="22"/>
        <v>0.99371691517461258</v>
      </c>
      <c r="O1353" s="60">
        <f ca="1">COUNTIFS(DataExtract[Technician],DataExtract[[#This Row],[Technician]], DataExtract[Random], "&lt;="&amp;DataExtract[[#This Row],[Random]])</f>
        <v>47</v>
      </c>
    </row>
    <row r="1354" spans="1:15" ht="26.45">
      <c r="A1354" s="51" t="s">
        <v>8214</v>
      </c>
      <c r="B1354" s="52" t="s">
        <v>8215</v>
      </c>
      <c r="C1354" s="53" t="s">
        <v>2042</v>
      </c>
      <c r="D1354" s="54" t="s">
        <v>47</v>
      </c>
      <c r="E1354" s="55" t="s">
        <v>1503</v>
      </c>
      <c r="F1354" s="56" t="s">
        <v>8216</v>
      </c>
      <c r="G1354" s="56" t="s">
        <v>8217</v>
      </c>
      <c r="H1354" s="56" t="s">
        <v>52</v>
      </c>
      <c r="I1354" s="56" t="s">
        <v>8218</v>
      </c>
      <c r="J1354" s="57" t="s">
        <v>52</v>
      </c>
      <c r="K1354" s="58" t="s">
        <v>8219</v>
      </c>
      <c r="L1354" s="3" t="str">
        <f>VLOOKUP(DataExtract[[#This Row],[Technician]],'Technician List'!$A:$B,2,FALSE)</f>
        <v>C M, Saravanan</v>
      </c>
      <c r="M1354" s="59">
        <f>DATEVALUE(TEXT(DataExtract[[#This Row],[Completed Time]], "MM/DD/YYYY"))</f>
        <v>45701</v>
      </c>
      <c r="N1354" s="60">
        <f t="shared" ca="1" si="22"/>
        <v>1.7897422558149301E-2</v>
      </c>
      <c r="O1354" s="60">
        <f ca="1">COUNTIFS(DataExtract[Technician],DataExtract[[#This Row],[Technician]], DataExtract[Random], "&lt;="&amp;DataExtract[[#This Row],[Random]])</f>
        <v>1</v>
      </c>
    </row>
    <row r="1355" spans="1:15" ht="26.45">
      <c r="A1355" s="51" t="s">
        <v>8220</v>
      </c>
      <c r="B1355" s="52" t="s">
        <v>8221</v>
      </c>
      <c r="C1355" s="53" t="s">
        <v>8222</v>
      </c>
      <c r="D1355" s="54" t="s">
        <v>57</v>
      </c>
      <c r="E1355" s="55" t="s">
        <v>73</v>
      </c>
      <c r="F1355" s="56" t="s">
        <v>8223</v>
      </c>
      <c r="G1355" s="56" t="s">
        <v>8224</v>
      </c>
      <c r="H1355" s="56" t="s">
        <v>52</v>
      </c>
      <c r="I1355" s="56" t="s">
        <v>8225</v>
      </c>
      <c r="J1355" s="57" t="s">
        <v>52</v>
      </c>
      <c r="K1355" s="58" t="s">
        <v>8226</v>
      </c>
      <c r="L1355" s="3" t="str">
        <f>VLOOKUP(DataExtract[[#This Row],[Technician]],'Technician List'!$A:$B,2,FALSE)</f>
        <v>Sanjuan, Sonja</v>
      </c>
      <c r="M1355" s="59">
        <f>DATEVALUE(TEXT(DataExtract[[#This Row],[Completed Time]], "MM/DD/YYYY"))</f>
        <v>45698</v>
      </c>
      <c r="N1355" s="60">
        <f t="shared" ca="1" si="22"/>
        <v>0.96449875208468838</v>
      </c>
      <c r="O1355" s="60">
        <f ca="1">COUNTIFS(DataExtract[Technician],DataExtract[[#This Row],[Technician]], DataExtract[Random], "&lt;="&amp;DataExtract[[#This Row],[Random]])</f>
        <v>48</v>
      </c>
    </row>
    <row r="1356" spans="1:15" ht="26.45">
      <c r="A1356" s="51" t="s">
        <v>8227</v>
      </c>
      <c r="B1356" s="52" t="s">
        <v>8228</v>
      </c>
      <c r="C1356" s="53" t="s">
        <v>8229</v>
      </c>
      <c r="D1356" s="54" t="s">
        <v>57</v>
      </c>
      <c r="E1356" s="55" t="s">
        <v>73</v>
      </c>
      <c r="F1356" s="56" t="s">
        <v>8230</v>
      </c>
      <c r="G1356" s="56" t="s">
        <v>8231</v>
      </c>
      <c r="H1356" s="56" t="s">
        <v>52</v>
      </c>
      <c r="I1356" s="56" t="s">
        <v>8232</v>
      </c>
      <c r="J1356" s="57" t="s">
        <v>52</v>
      </c>
      <c r="K1356" s="58" t="s">
        <v>7957</v>
      </c>
      <c r="L1356" s="3" t="str">
        <f>VLOOKUP(DataExtract[[#This Row],[Technician]],'Technician List'!$A:$B,2,FALSE)</f>
        <v>Sanjuan, Sonja</v>
      </c>
      <c r="M1356" s="59">
        <f>DATEVALUE(TEXT(DataExtract[[#This Row],[Completed Time]], "MM/DD/YYYY"))</f>
        <v>45698</v>
      </c>
      <c r="N1356" s="60">
        <f t="shared" ca="1" si="22"/>
        <v>0.2486818796707585</v>
      </c>
      <c r="O1356" s="60">
        <f ca="1">COUNTIFS(DataExtract[Technician],DataExtract[[#This Row],[Technician]], DataExtract[Random], "&lt;="&amp;DataExtract[[#This Row],[Random]])</f>
        <v>14</v>
      </c>
    </row>
    <row r="1357" spans="1:15" ht="26.45">
      <c r="A1357" s="51" t="s">
        <v>8233</v>
      </c>
      <c r="B1357" s="52" t="s">
        <v>8234</v>
      </c>
      <c r="C1357" s="53" t="s">
        <v>5578</v>
      </c>
      <c r="D1357" s="54" t="s">
        <v>47</v>
      </c>
      <c r="E1357" s="55" t="s">
        <v>4670</v>
      </c>
      <c r="F1357" s="56" t="s">
        <v>8235</v>
      </c>
      <c r="G1357" s="56" t="s">
        <v>8236</v>
      </c>
      <c r="H1357" s="56" t="s">
        <v>52</v>
      </c>
      <c r="I1357" s="56" t="s">
        <v>8237</v>
      </c>
      <c r="J1357" s="57" t="s">
        <v>52</v>
      </c>
      <c r="K1357" s="58" t="s">
        <v>8238</v>
      </c>
      <c r="L1357" s="3" t="str">
        <f>VLOOKUP(DataExtract[[#This Row],[Technician]],'Technician List'!$A:$B,2,FALSE)</f>
        <v>C M, Saravanan</v>
      </c>
      <c r="M1357" s="59">
        <f>DATEVALUE(TEXT(DataExtract[[#This Row],[Completed Time]], "MM/DD/YYYY"))</f>
        <v>45698</v>
      </c>
      <c r="N1357" s="60">
        <f t="shared" ca="1" si="22"/>
        <v>0.25135321009225653</v>
      </c>
      <c r="O1357" s="60">
        <f ca="1">COUNTIFS(DataExtract[Technician],DataExtract[[#This Row],[Technician]], DataExtract[Random], "&lt;="&amp;DataExtract[[#This Row],[Random]])</f>
        <v>10</v>
      </c>
    </row>
    <row r="1358" spans="1:15" ht="26.45">
      <c r="A1358" s="51" t="s">
        <v>8239</v>
      </c>
      <c r="B1358" s="52" t="s">
        <v>8240</v>
      </c>
      <c r="C1358" s="53" t="s">
        <v>7803</v>
      </c>
      <c r="D1358" s="54" t="s">
        <v>37</v>
      </c>
      <c r="E1358" s="55" t="s">
        <v>2260</v>
      </c>
      <c r="F1358" s="56" t="s">
        <v>8241</v>
      </c>
      <c r="G1358" s="56" t="s">
        <v>8124</v>
      </c>
      <c r="H1358" s="56" t="s">
        <v>52</v>
      </c>
      <c r="I1358" s="56" t="s">
        <v>8242</v>
      </c>
      <c r="J1358" s="57" t="s">
        <v>52</v>
      </c>
      <c r="K1358" s="58" t="s">
        <v>7838</v>
      </c>
      <c r="L1358" s="3" t="str">
        <f>VLOOKUP(DataExtract[[#This Row],[Technician]],'Technician List'!$A:$B,2,FALSE)</f>
        <v>Paul, Kimberly</v>
      </c>
      <c r="M1358" s="59">
        <f>DATEVALUE(TEXT(DataExtract[[#This Row],[Completed Time]], "MM/DD/YYYY"))</f>
        <v>45698</v>
      </c>
      <c r="N1358" s="60">
        <f t="shared" ca="1" si="22"/>
        <v>0.61297410650214479</v>
      </c>
      <c r="O1358" s="60">
        <f ca="1">COUNTIFS(DataExtract[Technician],DataExtract[[#This Row],[Technician]], DataExtract[Random], "&lt;="&amp;DataExtract[[#This Row],[Random]])</f>
        <v>2</v>
      </c>
    </row>
    <row r="1359" spans="1:15" ht="26.45">
      <c r="A1359" s="51" t="s">
        <v>8243</v>
      </c>
      <c r="B1359" s="52" t="s">
        <v>8244</v>
      </c>
      <c r="C1359" s="53" t="s">
        <v>8245</v>
      </c>
      <c r="D1359" s="54" t="s">
        <v>47</v>
      </c>
      <c r="E1359" s="55" t="s">
        <v>4670</v>
      </c>
      <c r="F1359" s="56" t="s">
        <v>8246</v>
      </c>
      <c r="G1359" s="56" t="s">
        <v>8247</v>
      </c>
      <c r="H1359" s="56" t="s">
        <v>52</v>
      </c>
      <c r="I1359" s="56" t="s">
        <v>8248</v>
      </c>
      <c r="J1359" s="57" t="s">
        <v>52</v>
      </c>
      <c r="K1359" s="58" t="s">
        <v>8249</v>
      </c>
      <c r="L1359" s="3" t="str">
        <f>VLOOKUP(DataExtract[[#This Row],[Technician]],'Technician List'!$A:$B,2,FALSE)</f>
        <v>C M, Saravanan</v>
      </c>
      <c r="M1359" s="59">
        <f>DATEVALUE(TEXT(DataExtract[[#This Row],[Completed Time]], "MM/DD/YYYY"))</f>
        <v>45698</v>
      </c>
      <c r="N1359" s="60">
        <f t="shared" ca="1" si="22"/>
        <v>0.82241683129857546</v>
      </c>
      <c r="O1359" s="60">
        <f ca="1">COUNTIFS(DataExtract[Technician],DataExtract[[#This Row],[Technician]], DataExtract[Random], "&lt;="&amp;DataExtract[[#This Row],[Random]])</f>
        <v>35</v>
      </c>
    </row>
    <row r="1360" spans="1:15" ht="26.45">
      <c r="A1360" s="51" t="s">
        <v>8250</v>
      </c>
      <c r="B1360" s="52" t="s">
        <v>8251</v>
      </c>
      <c r="C1360" s="53" t="s">
        <v>4535</v>
      </c>
      <c r="D1360" s="54" t="s">
        <v>47</v>
      </c>
      <c r="E1360" s="55" t="s">
        <v>2121</v>
      </c>
      <c r="F1360" s="56" t="s">
        <v>8252</v>
      </c>
      <c r="G1360" s="56" t="s">
        <v>8253</v>
      </c>
      <c r="H1360" s="56" t="s">
        <v>52</v>
      </c>
      <c r="I1360" s="56" t="s">
        <v>8254</v>
      </c>
      <c r="J1360" s="57" t="s">
        <v>52</v>
      </c>
      <c r="K1360" s="58" t="s">
        <v>8255</v>
      </c>
      <c r="L1360" s="3" t="str">
        <f>VLOOKUP(DataExtract[[#This Row],[Technician]],'Technician List'!$A:$B,2,FALSE)</f>
        <v>C M, Saravanan</v>
      </c>
      <c r="M1360" s="59">
        <f>DATEVALUE(TEXT(DataExtract[[#This Row],[Completed Time]], "MM/DD/YYYY"))</f>
        <v>45698</v>
      </c>
      <c r="N1360" s="60">
        <f t="shared" ca="1" si="22"/>
        <v>0.66689194551374809</v>
      </c>
      <c r="O1360" s="60">
        <f ca="1">COUNTIFS(DataExtract[Technician],DataExtract[[#This Row],[Technician]], DataExtract[Random], "&lt;="&amp;DataExtract[[#This Row],[Random]])</f>
        <v>59</v>
      </c>
    </row>
    <row r="1361" spans="1:15" ht="26.45">
      <c r="A1361" s="51" t="s">
        <v>8256</v>
      </c>
      <c r="B1361" s="52" t="s">
        <v>8257</v>
      </c>
      <c r="C1361" s="53" t="s">
        <v>8258</v>
      </c>
      <c r="D1361" s="54" t="s">
        <v>57</v>
      </c>
      <c r="E1361" s="55" t="s">
        <v>639</v>
      </c>
      <c r="F1361" s="56" t="s">
        <v>7963</v>
      </c>
      <c r="G1361" s="56" t="s">
        <v>6339</v>
      </c>
      <c r="H1361" s="56" t="s">
        <v>52</v>
      </c>
      <c r="I1361" s="56" t="s">
        <v>8259</v>
      </c>
      <c r="J1361" s="57" t="s">
        <v>52</v>
      </c>
      <c r="K1361" s="58" t="s">
        <v>8260</v>
      </c>
      <c r="L1361" s="3" t="str">
        <f>VLOOKUP(DataExtract[[#This Row],[Technician]],'Technician List'!$A:$B,2,FALSE)</f>
        <v>Smith, Sean</v>
      </c>
      <c r="M1361" s="59">
        <f>DATEVALUE(TEXT(DataExtract[[#This Row],[Completed Time]], "MM/DD/YYYY"))</f>
        <v>45698</v>
      </c>
      <c r="N1361" s="60">
        <f t="shared" ca="1" si="22"/>
        <v>0.42648074636815292</v>
      </c>
      <c r="O1361" s="60">
        <f ca="1">COUNTIFS(DataExtract[Technician],DataExtract[[#This Row],[Technician]], DataExtract[Random], "&lt;="&amp;DataExtract[[#This Row],[Random]])</f>
        <v>15</v>
      </c>
    </row>
    <row r="1362" spans="1:15" ht="26.45">
      <c r="A1362" s="51" t="s">
        <v>8261</v>
      </c>
      <c r="B1362" s="52" t="s">
        <v>8262</v>
      </c>
      <c r="C1362" s="53" t="s">
        <v>4467</v>
      </c>
      <c r="D1362" s="54" t="s">
        <v>47</v>
      </c>
      <c r="E1362" s="55" t="s">
        <v>1511</v>
      </c>
      <c r="F1362" s="56" t="s">
        <v>8263</v>
      </c>
      <c r="G1362" s="56" t="s">
        <v>8264</v>
      </c>
      <c r="H1362" s="56" t="s">
        <v>52</v>
      </c>
      <c r="I1362" s="56" t="s">
        <v>8265</v>
      </c>
      <c r="J1362" s="57" t="s">
        <v>52</v>
      </c>
      <c r="K1362" s="58" t="s">
        <v>8252</v>
      </c>
      <c r="L1362" s="3" t="str">
        <f>VLOOKUP(DataExtract[[#This Row],[Technician]],'Technician List'!$A:$B,2,FALSE)</f>
        <v>C M, Saravanan</v>
      </c>
      <c r="M1362" s="59">
        <f>DATEVALUE(TEXT(DataExtract[[#This Row],[Completed Time]], "MM/DD/YYYY"))</f>
        <v>45698</v>
      </c>
      <c r="N1362" s="60">
        <f t="shared" ca="1" si="22"/>
        <v>0.8156328580354727</v>
      </c>
      <c r="O1362" s="60">
        <f ca="1">COUNTIFS(DataExtract[Technician],DataExtract[[#This Row],[Technician]], DataExtract[Random], "&lt;="&amp;DataExtract[[#This Row],[Random]])</f>
        <v>112</v>
      </c>
    </row>
    <row r="1363" spans="1:15" ht="39.6">
      <c r="A1363" s="51" t="s">
        <v>8266</v>
      </c>
      <c r="B1363" s="52" t="s">
        <v>8267</v>
      </c>
      <c r="C1363" s="53" t="s">
        <v>5214</v>
      </c>
      <c r="D1363" s="54" t="s">
        <v>47</v>
      </c>
      <c r="E1363" s="55" t="s">
        <v>2121</v>
      </c>
      <c r="F1363" s="56" t="s">
        <v>8230</v>
      </c>
      <c r="G1363" s="56" t="s">
        <v>8231</v>
      </c>
      <c r="H1363" s="56" t="s">
        <v>52</v>
      </c>
      <c r="I1363" s="56" t="s">
        <v>8268</v>
      </c>
      <c r="J1363" s="57" t="s">
        <v>52</v>
      </c>
      <c r="K1363" s="58" t="s">
        <v>8269</v>
      </c>
      <c r="L1363" s="3" t="str">
        <f>VLOOKUP(DataExtract[[#This Row],[Technician]],'Technician List'!$A:$B,2,FALSE)</f>
        <v>C M, Saravanan</v>
      </c>
      <c r="M1363" s="59">
        <f>DATEVALUE(TEXT(DataExtract[[#This Row],[Completed Time]], "MM/DD/YYYY"))</f>
        <v>45698</v>
      </c>
      <c r="N1363" s="60">
        <f t="shared" ca="1" si="22"/>
        <v>0.17584019540855711</v>
      </c>
      <c r="O1363" s="60">
        <f ca="1">COUNTIFS(DataExtract[Technician],DataExtract[[#This Row],[Technician]], DataExtract[Random], "&lt;="&amp;DataExtract[[#This Row],[Random]])</f>
        <v>15</v>
      </c>
    </row>
    <row r="1364" spans="1:15" ht="26.45">
      <c r="A1364" s="51" t="s">
        <v>8270</v>
      </c>
      <c r="B1364" s="52" t="s">
        <v>8271</v>
      </c>
      <c r="C1364" s="53" t="s">
        <v>8272</v>
      </c>
      <c r="D1364" s="54" t="s">
        <v>47</v>
      </c>
      <c r="E1364" s="55" t="s">
        <v>1503</v>
      </c>
      <c r="F1364" s="56" t="s">
        <v>8273</v>
      </c>
      <c r="G1364" s="56" t="s">
        <v>8274</v>
      </c>
      <c r="H1364" s="56" t="s">
        <v>41</v>
      </c>
      <c r="I1364" s="56" t="s">
        <v>8275</v>
      </c>
      <c r="J1364" s="57" t="s">
        <v>52</v>
      </c>
      <c r="K1364" s="58" t="s">
        <v>8276</v>
      </c>
      <c r="L1364" s="3" t="str">
        <f>VLOOKUP(DataExtract[[#This Row],[Technician]],'Technician List'!$A:$B,2,FALSE)</f>
        <v>C M, Saravanan</v>
      </c>
      <c r="M1364" s="59">
        <f>DATEVALUE(TEXT(DataExtract[[#This Row],[Completed Time]], "MM/DD/YYYY"))</f>
        <v>45698</v>
      </c>
      <c r="N1364" s="60">
        <f t="shared" ca="1" si="22"/>
        <v>0.54735307849630344</v>
      </c>
      <c r="O1364" s="60">
        <f ca="1">COUNTIFS(DataExtract[Technician],DataExtract[[#This Row],[Technician]], DataExtract[Random], "&lt;="&amp;DataExtract[[#This Row],[Random]])</f>
        <v>79</v>
      </c>
    </row>
    <row r="1365" spans="1:15" ht="26.45">
      <c r="A1365" s="51" t="s">
        <v>8277</v>
      </c>
      <c r="B1365" s="52" t="s">
        <v>8278</v>
      </c>
      <c r="C1365" s="53" t="s">
        <v>8279</v>
      </c>
      <c r="D1365" s="54" t="s">
        <v>57</v>
      </c>
      <c r="E1365" s="55" t="s">
        <v>1618</v>
      </c>
      <c r="F1365" s="56" t="s">
        <v>7770</v>
      </c>
      <c r="G1365" s="56" t="s">
        <v>8280</v>
      </c>
      <c r="H1365" s="56" t="s">
        <v>52</v>
      </c>
      <c r="I1365" s="56" t="s">
        <v>8281</v>
      </c>
      <c r="J1365" s="57" t="s">
        <v>52</v>
      </c>
      <c r="K1365" s="58" t="s">
        <v>8282</v>
      </c>
      <c r="L1365" s="3" t="str">
        <f>VLOOKUP(DataExtract[[#This Row],[Technician]],'Technician List'!$A:$B,2,FALSE)</f>
        <v>Sanjuan, Sonja</v>
      </c>
      <c r="M1365" s="59">
        <f>DATEVALUE(TEXT(DataExtract[[#This Row],[Completed Time]], "MM/DD/YYYY"))</f>
        <v>45698</v>
      </c>
      <c r="N1365" s="60">
        <f t="shared" ca="1" si="22"/>
        <v>0.32092710134808367</v>
      </c>
      <c r="O1365" s="60">
        <f ca="1">COUNTIFS(DataExtract[Technician],DataExtract[[#This Row],[Technician]], DataExtract[Random], "&lt;="&amp;DataExtract[[#This Row],[Random]])</f>
        <v>13</v>
      </c>
    </row>
    <row r="1366" spans="1:15" ht="26.45">
      <c r="A1366" s="51" t="s">
        <v>8283</v>
      </c>
      <c r="B1366" s="52" t="s">
        <v>8284</v>
      </c>
      <c r="C1366" s="53" t="s">
        <v>1697</v>
      </c>
      <c r="D1366" s="54" t="s">
        <v>47</v>
      </c>
      <c r="E1366" s="55" t="s">
        <v>4670</v>
      </c>
      <c r="F1366" s="56" t="s">
        <v>7383</v>
      </c>
      <c r="G1366" s="56" t="s">
        <v>7384</v>
      </c>
      <c r="H1366" s="56" t="s">
        <v>52</v>
      </c>
      <c r="I1366" s="56" t="s">
        <v>7385</v>
      </c>
      <c r="J1366" s="57" t="s">
        <v>52</v>
      </c>
      <c r="K1366" s="58" t="s">
        <v>8285</v>
      </c>
      <c r="L1366" s="3" t="str">
        <f>VLOOKUP(DataExtract[[#This Row],[Technician]],'Technician List'!$A:$B,2,FALSE)</f>
        <v>C M, Saravanan</v>
      </c>
      <c r="M1366" s="59">
        <f>DATEVALUE(TEXT(DataExtract[[#This Row],[Completed Time]], "MM/DD/YYYY"))</f>
        <v>45698</v>
      </c>
      <c r="N1366" s="60">
        <f t="shared" ca="1" si="22"/>
        <v>0.72060040011620774</v>
      </c>
      <c r="O1366" s="60">
        <f ca="1">COUNTIFS(DataExtract[Technician],DataExtract[[#This Row],[Technician]], DataExtract[Random], "&lt;="&amp;DataExtract[[#This Row],[Random]])</f>
        <v>32</v>
      </c>
    </row>
    <row r="1367" spans="1:15" ht="26.45">
      <c r="A1367" s="51" t="s">
        <v>8286</v>
      </c>
      <c r="B1367" s="52" t="s">
        <v>8287</v>
      </c>
      <c r="C1367" s="53" t="s">
        <v>2417</v>
      </c>
      <c r="D1367" s="54" t="s">
        <v>57</v>
      </c>
      <c r="E1367" s="55" t="s">
        <v>1998</v>
      </c>
      <c r="F1367" s="56" t="s">
        <v>8288</v>
      </c>
      <c r="G1367" s="56" t="s">
        <v>8289</v>
      </c>
      <c r="H1367" s="56" t="s">
        <v>52</v>
      </c>
      <c r="I1367" s="56" t="s">
        <v>8290</v>
      </c>
      <c r="J1367" s="57" t="s">
        <v>52</v>
      </c>
      <c r="K1367" s="58" t="s">
        <v>8291</v>
      </c>
      <c r="L1367" s="3" t="str">
        <f>VLOOKUP(DataExtract[[#This Row],[Technician]],'Technician List'!$A:$B,2,FALSE)</f>
        <v>Baldwin, Sharon</v>
      </c>
      <c r="M1367" s="59">
        <f>DATEVALUE(TEXT(DataExtract[[#This Row],[Completed Time]], "MM/DD/YYYY"))</f>
        <v>45698</v>
      </c>
      <c r="N1367" s="60">
        <f t="shared" ca="1" si="22"/>
        <v>0.80840761110088677</v>
      </c>
      <c r="O1367" s="60">
        <f ca="1">COUNTIFS(DataExtract[Technician],DataExtract[[#This Row],[Technician]], DataExtract[Random], "&lt;="&amp;DataExtract[[#This Row],[Random]])</f>
        <v>36</v>
      </c>
    </row>
    <row r="1368" spans="1:15" ht="26.45">
      <c r="A1368" s="51" t="s">
        <v>8292</v>
      </c>
      <c r="B1368" s="52" t="s">
        <v>8293</v>
      </c>
      <c r="C1368" s="53" t="s">
        <v>6757</v>
      </c>
      <c r="D1368" s="54" t="s">
        <v>47</v>
      </c>
      <c r="E1368" s="55" t="s">
        <v>2178</v>
      </c>
      <c r="F1368" s="56" t="s">
        <v>8294</v>
      </c>
      <c r="G1368" s="56" t="s">
        <v>8295</v>
      </c>
      <c r="H1368" s="56" t="s">
        <v>52</v>
      </c>
      <c r="I1368" s="56" t="s">
        <v>8296</v>
      </c>
      <c r="J1368" s="57" t="s">
        <v>52</v>
      </c>
      <c r="K1368" s="58" t="s">
        <v>8297</v>
      </c>
      <c r="L1368" s="3" t="str">
        <f>VLOOKUP(DataExtract[[#This Row],[Technician]],'Technician List'!$A:$B,2,FALSE)</f>
        <v>C M, Saravanan</v>
      </c>
      <c r="M1368" s="59">
        <f>DATEVALUE(TEXT(DataExtract[[#This Row],[Completed Time]], "MM/DD/YYYY"))</f>
        <v>45699</v>
      </c>
      <c r="N1368" s="60">
        <f t="shared" ca="1" si="22"/>
        <v>0.61506615271562004</v>
      </c>
      <c r="O1368" s="60">
        <f ca="1">COUNTIFS(DataExtract[Technician],DataExtract[[#This Row],[Technician]], DataExtract[Random], "&lt;="&amp;DataExtract[[#This Row],[Random]])</f>
        <v>62</v>
      </c>
    </row>
    <row r="1369" spans="1:15" ht="26.45">
      <c r="A1369" s="51" t="s">
        <v>8298</v>
      </c>
      <c r="B1369" s="52" t="s">
        <v>8299</v>
      </c>
      <c r="C1369" s="53" t="s">
        <v>5144</v>
      </c>
      <c r="D1369" s="54" t="s">
        <v>47</v>
      </c>
      <c r="E1369" s="55" t="s">
        <v>4670</v>
      </c>
      <c r="F1369" s="56" t="s">
        <v>8300</v>
      </c>
      <c r="G1369" s="56" t="s">
        <v>8301</v>
      </c>
      <c r="H1369" s="56" t="s">
        <v>52</v>
      </c>
      <c r="I1369" s="56" t="s">
        <v>8302</v>
      </c>
      <c r="J1369" s="57" t="s">
        <v>52</v>
      </c>
      <c r="K1369" s="58" t="s">
        <v>8303</v>
      </c>
      <c r="L1369" s="3" t="str">
        <f>VLOOKUP(DataExtract[[#This Row],[Technician]],'Technician List'!$A:$B,2,FALSE)</f>
        <v>C M, Saravanan</v>
      </c>
      <c r="M1369" s="59">
        <f>DATEVALUE(TEXT(DataExtract[[#This Row],[Completed Time]], "MM/DD/YYYY"))</f>
        <v>45700</v>
      </c>
      <c r="N1369" s="60">
        <f t="shared" ca="1" si="22"/>
        <v>0.11116555976500442</v>
      </c>
      <c r="O1369" s="60">
        <f ca="1">COUNTIFS(DataExtract[Technician],DataExtract[[#This Row],[Technician]], DataExtract[Random], "&lt;="&amp;DataExtract[[#This Row],[Random]])</f>
        <v>5</v>
      </c>
    </row>
    <row r="1370" spans="1:15" ht="26.45">
      <c r="A1370" s="51" t="s">
        <v>8233</v>
      </c>
      <c r="B1370" s="52" t="s">
        <v>8304</v>
      </c>
      <c r="C1370" s="53" t="s">
        <v>8305</v>
      </c>
      <c r="D1370" s="54" t="s">
        <v>47</v>
      </c>
      <c r="E1370" s="55" t="s">
        <v>2029</v>
      </c>
      <c r="F1370" s="56" t="s">
        <v>8306</v>
      </c>
      <c r="G1370" s="56" t="s">
        <v>8307</v>
      </c>
      <c r="H1370" s="56" t="s">
        <v>52</v>
      </c>
      <c r="I1370" s="56" t="s">
        <v>8308</v>
      </c>
      <c r="J1370" s="57" t="s">
        <v>52</v>
      </c>
      <c r="K1370" s="58" t="s">
        <v>7372</v>
      </c>
      <c r="L1370" s="3" t="str">
        <f>VLOOKUP(DataExtract[[#This Row],[Technician]],'Technician List'!$A:$B,2,FALSE)</f>
        <v>C M, Saravanan</v>
      </c>
      <c r="M1370" s="59">
        <f>DATEVALUE(TEXT(DataExtract[[#This Row],[Completed Time]], "MM/DD/YYYY"))</f>
        <v>45698</v>
      </c>
      <c r="N1370" s="60">
        <f t="shared" ca="1" si="22"/>
        <v>0.99540662633066312</v>
      </c>
      <c r="O1370" s="60">
        <f ca="1">COUNTIFS(DataExtract[Technician],DataExtract[[#This Row],[Technician]], DataExtract[Random], "&lt;="&amp;DataExtract[[#This Row],[Random]])</f>
        <v>87</v>
      </c>
    </row>
    <row r="1371" spans="1:15" ht="26.45">
      <c r="A1371" s="51" t="s">
        <v>8309</v>
      </c>
      <c r="B1371" s="52" t="s">
        <v>8310</v>
      </c>
      <c r="C1371" s="53" t="s">
        <v>8311</v>
      </c>
      <c r="D1371" s="54" t="s">
        <v>57</v>
      </c>
      <c r="E1371" s="55" t="s">
        <v>708</v>
      </c>
      <c r="F1371" s="56" t="s">
        <v>8312</v>
      </c>
      <c r="G1371" s="56" t="s">
        <v>8313</v>
      </c>
      <c r="H1371" s="56" t="s">
        <v>52</v>
      </c>
      <c r="I1371" s="56" t="s">
        <v>8314</v>
      </c>
      <c r="J1371" s="57" t="s">
        <v>52</v>
      </c>
      <c r="K1371" s="58" t="s">
        <v>8315</v>
      </c>
      <c r="L1371" s="3" t="str">
        <f>VLOOKUP(DataExtract[[#This Row],[Technician]],'Technician List'!$A:$B,2,FALSE)</f>
        <v>Smith, Sean</v>
      </c>
      <c r="M1371" s="59">
        <f>DATEVALUE(TEXT(DataExtract[[#This Row],[Completed Time]], "MM/DD/YYYY"))</f>
        <v>45700</v>
      </c>
      <c r="N1371" s="60">
        <f t="shared" ca="1" si="22"/>
        <v>0.49799520448295709</v>
      </c>
      <c r="O1371" s="60">
        <f ca="1">COUNTIFS(DataExtract[Technician],DataExtract[[#This Row],[Technician]], DataExtract[Random], "&lt;="&amp;DataExtract[[#This Row],[Random]])</f>
        <v>24</v>
      </c>
    </row>
    <row r="1372" spans="1:15" ht="26.45">
      <c r="A1372" s="51" t="s">
        <v>8316</v>
      </c>
      <c r="B1372" s="52" t="s">
        <v>8317</v>
      </c>
      <c r="C1372" s="53" t="s">
        <v>3330</v>
      </c>
      <c r="D1372" s="54" t="s">
        <v>47</v>
      </c>
      <c r="E1372" s="55" t="s">
        <v>2336</v>
      </c>
      <c r="F1372" s="56" t="s">
        <v>8318</v>
      </c>
      <c r="G1372" s="56" t="s">
        <v>8319</v>
      </c>
      <c r="H1372" s="56" t="s">
        <v>52</v>
      </c>
      <c r="I1372" s="56" t="s">
        <v>8320</v>
      </c>
      <c r="J1372" s="57" t="s">
        <v>52</v>
      </c>
      <c r="K1372" s="58" t="s">
        <v>8321</v>
      </c>
      <c r="L1372" s="3" t="str">
        <f>VLOOKUP(DataExtract[[#This Row],[Technician]],'Technician List'!$A:$B,2,FALSE)</f>
        <v>C M, Saravanan</v>
      </c>
      <c r="M1372" s="59">
        <f>DATEVALUE(TEXT(DataExtract[[#This Row],[Completed Time]], "MM/DD/YYYY"))</f>
        <v>45698</v>
      </c>
      <c r="N1372" s="60">
        <f t="shared" ca="1" si="22"/>
        <v>0.71116985258795939</v>
      </c>
      <c r="O1372" s="60">
        <f ca="1">COUNTIFS(DataExtract[Technician],DataExtract[[#This Row],[Technician]], DataExtract[Random], "&lt;="&amp;DataExtract[[#This Row],[Random]])</f>
        <v>53</v>
      </c>
    </row>
    <row r="1373" spans="1:15" ht="26.45">
      <c r="A1373" s="51" t="s">
        <v>6718</v>
      </c>
      <c r="B1373" s="52" t="s">
        <v>8322</v>
      </c>
      <c r="C1373" s="53" t="s">
        <v>8323</v>
      </c>
      <c r="D1373" s="54" t="s">
        <v>47</v>
      </c>
      <c r="E1373" s="55" t="s">
        <v>1049</v>
      </c>
      <c r="F1373" s="56" t="s">
        <v>7838</v>
      </c>
      <c r="G1373" s="56" t="s">
        <v>8324</v>
      </c>
      <c r="H1373" s="56" t="s">
        <v>52</v>
      </c>
      <c r="I1373" s="56" t="s">
        <v>8325</v>
      </c>
      <c r="J1373" s="57" t="s">
        <v>52</v>
      </c>
      <c r="K1373" s="58" t="s">
        <v>8326</v>
      </c>
      <c r="L1373" s="3" t="str">
        <f>VLOOKUP(DataExtract[[#This Row],[Technician]],'Technician List'!$A:$B,2,FALSE)</f>
        <v>C M, Saravanan</v>
      </c>
      <c r="M1373" s="59">
        <f>DATEVALUE(TEXT(DataExtract[[#This Row],[Completed Time]], "MM/DD/YYYY"))</f>
        <v>45698</v>
      </c>
      <c r="N1373" s="60">
        <f t="shared" ca="1" si="22"/>
        <v>0.96812749851124758</v>
      </c>
      <c r="O1373" s="60">
        <f ca="1">COUNTIFS(DataExtract[Technician],DataExtract[[#This Row],[Technician]], DataExtract[Random], "&lt;="&amp;DataExtract[[#This Row],[Random]])</f>
        <v>128</v>
      </c>
    </row>
    <row r="1374" spans="1:15" ht="26.45">
      <c r="A1374" s="51" t="s">
        <v>8327</v>
      </c>
      <c r="B1374" s="52" t="s">
        <v>8328</v>
      </c>
      <c r="C1374" s="53" t="s">
        <v>5815</v>
      </c>
      <c r="D1374" s="54" t="s">
        <v>321</v>
      </c>
      <c r="E1374" s="55" t="s">
        <v>2719</v>
      </c>
      <c r="F1374" s="56" t="s">
        <v>8329</v>
      </c>
      <c r="G1374" s="56" t="s">
        <v>8330</v>
      </c>
      <c r="H1374" s="56" t="s">
        <v>52</v>
      </c>
      <c r="I1374" s="56" t="s">
        <v>8331</v>
      </c>
      <c r="J1374" s="57" t="s">
        <v>52</v>
      </c>
      <c r="K1374" s="58" t="s">
        <v>8332</v>
      </c>
      <c r="L1374" s="3" t="str">
        <f>VLOOKUP(DataExtract[[#This Row],[Technician]],'Technician List'!$A:$B,2,FALSE)</f>
        <v>Paul, Kimberly</v>
      </c>
      <c r="M1374" s="59">
        <f>DATEVALUE(TEXT(DataExtract[[#This Row],[Completed Time]], "MM/DD/YYYY"))</f>
        <v>45698</v>
      </c>
      <c r="N1374" s="60">
        <f t="shared" ca="1" si="22"/>
        <v>0.20042498399218889</v>
      </c>
      <c r="O1374" s="60">
        <f ca="1">COUNTIFS(DataExtract[Technician],DataExtract[[#This Row],[Technician]], DataExtract[Random], "&lt;="&amp;DataExtract[[#This Row],[Random]])</f>
        <v>6</v>
      </c>
    </row>
    <row r="1375" spans="1:15" ht="26.45">
      <c r="A1375" s="51" t="s">
        <v>8333</v>
      </c>
      <c r="B1375" s="52" t="s">
        <v>8334</v>
      </c>
      <c r="C1375" s="53" t="s">
        <v>8335</v>
      </c>
      <c r="D1375" s="54" t="s">
        <v>47</v>
      </c>
      <c r="E1375" s="55" t="s">
        <v>4670</v>
      </c>
      <c r="F1375" s="56" t="s">
        <v>7830</v>
      </c>
      <c r="G1375" s="56" t="s">
        <v>8336</v>
      </c>
      <c r="H1375" s="56" t="s">
        <v>52</v>
      </c>
      <c r="I1375" s="56" t="s">
        <v>7832</v>
      </c>
      <c r="J1375" s="57" t="s">
        <v>52</v>
      </c>
      <c r="K1375" s="58" t="s">
        <v>8337</v>
      </c>
      <c r="L1375" s="3" t="str">
        <f>VLOOKUP(DataExtract[[#This Row],[Technician]],'Technician List'!$A:$B,2,FALSE)</f>
        <v>C M, Saravanan</v>
      </c>
      <c r="M1375" s="59">
        <f>DATEVALUE(TEXT(DataExtract[[#This Row],[Completed Time]], "MM/DD/YYYY"))</f>
        <v>45698</v>
      </c>
      <c r="N1375" s="60">
        <f t="shared" ca="1" si="22"/>
        <v>0.67710704114779929</v>
      </c>
      <c r="O1375" s="60">
        <f ca="1">COUNTIFS(DataExtract[Technician],DataExtract[[#This Row],[Technician]], DataExtract[Random], "&lt;="&amp;DataExtract[[#This Row],[Random]])</f>
        <v>28</v>
      </c>
    </row>
    <row r="1376" spans="1:15" ht="26.45">
      <c r="A1376" s="51" t="s">
        <v>8338</v>
      </c>
      <c r="B1376" s="52" t="s">
        <v>8339</v>
      </c>
      <c r="C1376" s="53" t="s">
        <v>8340</v>
      </c>
      <c r="D1376" s="54" t="s">
        <v>47</v>
      </c>
      <c r="E1376" s="55" t="s">
        <v>4670</v>
      </c>
      <c r="F1376" s="56" t="s">
        <v>8341</v>
      </c>
      <c r="G1376" s="56" t="s">
        <v>8342</v>
      </c>
      <c r="H1376" s="56" t="s">
        <v>52</v>
      </c>
      <c r="I1376" s="56" t="s">
        <v>8343</v>
      </c>
      <c r="J1376" s="57" t="s">
        <v>52</v>
      </c>
      <c r="K1376" s="58" t="s">
        <v>8344</v>
      </c>
      <c r="L1376" s="3" t="str">
        <f>VLOOKUP(DataExtract[[#This Row],[Technician]],'Technician List'!$A:$B,2,FALSE)</f>
        <v>C M, Saravanan</v>
      </c>
      <c r="M1376" s="59">
        <f>DATEVALUE(TEXT(DataExtract[[#This Row],[Completed Time]], "MM/DD/YYYY"))</f>
        <v>45698</v>
      </c>
      <c r="N1376" s="60">
        <f t="shared" ca="1" si="22"/>
        <v>0.73236669363653673</v>
      </c>
      <c r="O1376" s="60">
        <f ca="1">COUNTIFS(DataExtract[Technician],DataExtract[[#This Row],[Technician]], DataExtract[Random], "&lt;="&amp;DataExtract[[#This Row],[Random]])</f>
        <v>33</v>
      </c>
    </row>
    <row r="1377" spans="1:15" ht="26.45">
      <c r="A1377" s="51" t="s">
        <v>2748</v>
      </c>
      <c r="B1377" s="52" t="s">
        <v>8345</v>
      </c>
      <c r="C1377" s="53" t="s">
        <v>8346</v>
      </c>
      <c r="D1377" s="54" t="s">
        <v>57</v>
      </c>
      <c r="E1377" s="55" t="s">
        <v>639</v>
      </c>
      <c r="F1377" s="56" t="s">
        <v>8318</v>
      </c>
      <c r="G1377" s="56" t="s">
        <v>8347</v>
      </c>
      <c r="H1377" s="56" t="s">
        <v>41</v>
      </c>
      <c r="I1377" s="56" t="s">
        <v>8348</v>
      </c>
      <c r="J1377" s="57" t="s">
        <v>52</v>
      </c>
      <c r="K1377" s="58" t="s">
        <v>1875</v>
      </c>
      <c r="L1377" s="3" t="str">
        <f>VLOOKUP(DataExtract[[#This Row],[Technician]],'Technician List'!$A:$B,2,FALSE)</f>
        <v>Smith, Sean</v>
      </c>
      <c r="M1377" s="59">
        <f>DATEVALUE(TEXT(DataExtract[[#This Row],[Completed Time]], "MM/DD/YYYY"))</f>
        <v>45698</v>
      </c>
      <c r="N1377" s="60">
        <f t="shared" ca="1" si="22"/>
        <v>6.313027198296528E-2</v>
      </c>
      <c r="O1377" s="60">
        <f ca="1">COUNTIFS(DataExtract[Technician],DataExtract[[#This Row],[Technician]], DataExtract[Random], "&lt;="&amp;DataExtract[[#This Row],[Random]])</f>
        <v>1</v>
      </c>
    </row>
    <row r="1378" spans="1:15" ht="26.45">
      <c r="A1378" s="51" t="s">
        <v>8349</v>
      </c>
      <c r="B1378" s="52" t="s">
        <v>8350</v>
      </c>
      <c r="C1378" s="53" t="s">
        <v>1105</v>
      </c>
      <c r="D1378" s="54" t="s">
        <v>47</v>
      </c>
      <c r="E1378" s="55" t="s">
        <v>700</v>
      </c>
      <c r="F1378" s="56" t="s">
        <v>8351</v>
      </c>
      <c r="G1378" s="56" t="s">
        <v>8352</v>
      </c>
      <c r="H1378" s="56" t="s">
        <v>52</v>
      </c>
      <c r="I1378" s="56" t="s">
        <v>8353</v>
      </c>
      <c r="J1378" s="57" t="s">
        <v>52</v>
      </c>
      <c r="K1378" s="58" t="s">
        <v>8354</v>
      </c>
      <c r="L1378" s="3" t="str">
        <f>VLOOKUP(DataExtract[[#This Row],[Technician]],'Technician List'!$A:$B,2,FALSE)</f>
        <v>C M, Saravanan</v>
      </c>
      <c r="M1378" s="59">
        <f>DATEVALUE(TEXT(DataExtract[[#This Row],[Completed Time]], "MM/DD/YYYY"))</f>
        <v>45700</v>
      </c>
      <c r="N1378" s="60">
        <f t="shared" ca="1" si="22"/>
        <v>0.82587581742128102</v>
      </c>
      <c r="O1378" s="60">
        <f ca="1">COUNTIFS(DataExtract[Technician],DataExtract[[#This Row],[Technician]], DataExtract[Random], "&lt;="&amp;DataExtract[[#This Row],[Random]])</f>
        <v>94</v>
      </c>
    </row>
    <row r="1379" spans="1:15" ht="26.45">
      <c r="A1379" s="51" t="s">
        <v>2748</v>
      </c>
      <c r="B1379" s="52" t="s">
        <v>8355</v>
      </c>
      <c r="C1379" s="53" t="s">
        <v>8356</v>
      </c>
      <c r="D1379" s="54" t="s">
        <v>47</v>
      </c>
      <c r="E1379" s="55" t="s">
        <v>2013</v>
      </c>
      <c r="F1379" s="56" t="s">
        <v>8357</v>
      </c>
      <c r="G1379" s="56" t="s">
        <v>8358</v>
      </c>
      <c r="H1379" s="56" t="s">
        <v>52</v>
      </c>
      <c r="I1379" s="56" t="s">
        <v>8359</v>
      </c>
      <c r="J1379" s="57" t="s">
        <v>52</v>
      </c>
      <c r="K1379" s="58" t="s">
        <v>8360</v>
      </c>
      <c r="L1379" s="3" t="str">
        <f>VLOOKUP(DataExtract[[#This Row],[Technician]],'Technician List'!$A:$B,2,FALSE)</f>
        <v>Sinha, Mahesh</v>
      </c>
      <c r="M1379" s="59">
        <f>DATEVALUE(TEXT(DataExtract[[#This Row],[Completed Time]], "MM/DD/YYYY"))</f>
        <v>45699</v>
      </c>
      <c r="N1379" s="60">
        <f t="shared" ca="1" si="22"/>
        <v>0.74283817952596276</v>
      </c>
      <c r="O1379" s="60">
        <f ca="1">COUNTIFS(DataExtract[Technician],DataExtract[[#This Row],[Technician]], DataExtract[Random], "&lt;="&amp;DataExtract[[#This Row],[Random]])</f>
        <v>104</v>
      </c>
    </row>
    <row r="1380" spans="1:15" ht="26.45">
      <c r="A1380" s="51" t="s">
        <v>8361</v>
      </c>
      <c r="B1380" s="52" t="s">
        <v>8362</v>
      </c>
      <c r="C1380" s="53" t="s">
        <v>8363</v>
      </c>
      <c r="D1380" s="54" t="s">
        <v>47</v>
      </c>
      <c r="E1380" s="55" t="s">
        <v>802</v>
      </c>
      <c r="F1380" s="56" t="s">
        <v>8364</v>
      </c>
      <c r="G1380" s="56" t="s">
        <v>8365</v>
      </c>
      <c r="H1380" s="56" t="s">
        <v>52</v>
      </c>
      <c r="I1380" s="56" t="s">
        <v>8366</v>
      </c>
      <c r="J1380" s="57" t="s">
        <v>52</v>
      </c>
      <c r="K1380" s="58" t="s">
        <v>8367</v>
      </c>
      <c r="L1380" s="3" t="str">
        <f>VLOOKUP(DataExtract[[#This Row],[Technician]],'Technician List'!$A:$B,2,FALSE)</f>
        <v>Sinha, Mahesh</v>
      </c>
      <c r="M1380" s="59">
        <f>DATEVALUE(TEXT(DataExtract[[#This Row],[Completed Time]], "MM/DD/YYYY"))</f>
        <v>45699</v>
      </c>
      <c r="N1380" s="60">
        <f t="shared" ca="1" si="22"/>
        <v>9.7681095910729931E-3</v>
      </c>
      <c r="O1380" s="60">
        <f ca="1">COUNTIFS(DataExtract[Technician],DataExtract[[#This Row],[Technician]], DataExtract[Random], "&lt;="&amp;DataExtract[[#This Row],[Random]])</f>
        <v>2</v>
      </c>
    </row>
    <row r="1381" spans="1:15" ht="26.45">
      <c r="A1381" s="51" t="s">
        <v>8368</v>
      </c>
      <c r="B1381" s="52" t="s">
        <v>8369</v>
      </c>
      <c r="C1381" s="53" t="s">
        <v>8370</v>
      </c>
      <c r="D1381" s="54" t="s">
        <v>47</v>
      </c>
      <c r="E1381" s="55" t="s">
        <v>2121</v>
      </c>
      <c r="F1381" s="56" t="s">
        <v>7817</v>
      </c>
      <c r="G1381" s="56" t="s">
        <v>8371</v>
      </c>
      <c r="H1381" s="56" t="s">
        <v>52</v>
      </c>
      <c r="I1381" s="56" t="s">
        <v>8372</v>
      </c>
      <c r="J1381" s="57" t="s">
        <v>52</v>
      </c>
      <c r="K1381" s="58" t="s">
        <v>8373</v>
      </c>
      <c r="L1381" s="3" t="str">
        <f>VLOOKUP(DataExtract[[#This Row],[Technician]],'Technician List'!$A:$B,2,FALSE)</f>
        <v>C M, Saravanan</v>
      </c>
      <c r="M1381" s="59">
        <f>DATEVALUE(TEXT(DataExtract[[#This Row],[Completed Time]], "MM/DD/YYYY"))</f>
        <v>45698</v>
      </c>
      <c r="N1381" s="60">
        <f t="shared" ca="1" si="22"/>
        <v>0.66269473559327507</v>
      </c>
      <c r="O1381" s="60">
        <f ca="1">COUNTIFS(DataExtract[Technician],DataExtract[[#This Row],[Technician]], DataExtract[Random], "&lt;="&amp;DataExtract[[#This Row],[Random]])</f>
        <v>58</v>
      </c>
    </row>
    <row r="1382" spans="1:15" ht="26.45">
      <c r="A1382" s="51" t="s">
        <v>8374</v>
      </c>
      <c r="B1382" s="52" t="s">
        <v>8375</v>
      </c>
      <c r="C1382" s="53" t="s">
        <v>6051</v>
      </c>
      <c r="D1382" s="54" t="s">
        <v>47</v>
      </c>
      <c r="E1382" s="55" t="s">
        <v>4670</v>
      </c>
      <c r="F1382" s="56" t="s">
        <v>8124</v>
      </c>
      <c r="G1382" s="56" t="s">
        <v>8376</v>
      </c>
      <c r="H1382" s="56" t="s">
        <v>52</v>
      </c>
      <c r="I1382" s="56" t="s">
        <v>8377</v>
      </c>
      <c r="J1382" s="57" t="s">
        <v>52</v>
      </c>
      <c r="K1382" s="58" t="s">
        <v>8378</v>
      </c>
      <c r="L1382" s="3" t="str">
        <f>VLOOKUP(DataExtract[[#This Row],[Technician]],'Technician List'!$A:$B,2,FALSE)</f>
        <v>C M, Saravanan</v>
      </c>
      <c r="M1382" s="59">
        <f>DATEVALUE(TEXT(DataExtract[[#This Row],[Completed Time]], "MM/DD/YYYY"))</f>
        <v>45700</v>
      </c>
      <c r="N1382" s="60">
        <f t="shared" ca="1" si="22"/>
        <v>0.27232560498218172</v>
      </c>
      <c r="O1382" s="60">
        <f ca="1">COUNTIFS(DataExtract[Technician],DataExtract[[#This Row],[Technician]], DataExtract[Random], "&lt;="&amp;DataExtract[[#This Row],[Random]])</f>
        <v>13</v>
      </c>
    </row>
    <row r="1383" spans="1:15" ht="26.45">
      <c r="A1383" s="51" t="s">
        <v>8379</v>
      </c>
      <c r="B1383" s="52" t="s">
        <v>8380</v>
      </c>
      <c r="C1383" s="53" t="s">
        <v>767</v>
      </c>
      <c r="D1383" s="54" t="s">
        <v>57</v>
      </c>
      <c r="E1383" s="55" t="s">
        <v>58</v>
      </c>
      <c r="F1383" s="56" t="s">
        <v>8381</v>
      </c>
      <c r="G1383" s="56" t="s">
        <v>221</v>
      </c>
      <c r="H1383" s="56" t="s">
        <v>52</v>
      </c>
      <c r="I1383" s="56" t="s">
        <v>1818</v>
      </c>
      <c r="J1383" s="57" t="s">
        <v>41</v>
      </c>
      <c r="K1383" s="58" t="s">
        <v>8382</v>
      </c>
      <c r="L1383" s="3" t="str">
        <f>VLOOKUP(DataExtract[[#This Row],[Technician]],'Technician List'!$A:$B,2,FALSE)</f>
        <v>Mandi, Joe</v>
      </c>
      <c r="M1383" s="59">
        <f>DATEVALUE(TEXT(DataExtract[[#This Row],[Completed Time]], "MM/DD/YYYY"))</f>
        <v>45705</v>
      </c>
      <c r="N1383" s="60">
        <f t="shared" ca="1" si="22"/>
        <v>0.19779406537819455</v>
      </c>
      <c r="O1383" s="60">
        <f ca="1">COUNTIFS(DataExtract[Technician],DataExtract[[#This Row],[Technician]], DataExtract[Random], "&lt;="&amp;DataExtract[[#This Row],[Random]])</f>
        <v>8</v>
      </c>
    </row>
    <row r="1384" spans="1:15" ht="26.45">
      <c r="A1384" s="51" t="s">
        <v>8383</v>
      </c>
      <c r="B1384" s="52" t="s">
        <v>8384</v>
      </c>
      <c r="C1384" s="53" t="s">
        <v>8385</v>
      </c>
      <c r="D1384" s="54" t="s">
        <v>47</v>
      </c>
      <c r="E1384" s="55" t="s">
        <v>1837</v>
      </c>
      <c r="F1384" s="56" t="s">
        <v>8386</v>
      </c>
      <c r="G1384" s="56" t="s">
        <v>8387</v>
      </c>
      <c r="H1384" s="56" t="s">
        <v>52</v>
      </c>
      <c r="I1384" s="56" t="s">
        <v>8388</v>
      </c>
      <c r="J1384" s="57" t="s">
        <v>52</v>
      </c>
      <c r="K1384" s="58" t="s">
        <v>8389</v>
      </c>
      <c r="L1384" s="3" t="str">
        <f>VLOOKUP(DataExtract[[#This Row],[Technician]],'Technician List'!$A:$B,2,FALSE)</f>
        <v>Sinha, Mahesh</v>
      </c>
      <c r="M1384" s="59">
        <f>DATEVALUE(TEXT(DataExtract[[#This Row],[Completed Time]], "MM/DD/YYYY"))</f>
        <v>45699</v>
      </c>
      <c r="N1384" s="60">
        <f t="shared" ca="1" si="22"/>
        <v>0.90773947743514516</v>
      </c>
      <c r="O1384" s="60">
        <f ca="1">COUNTIFS(DataExtract[Technician],DataExtract[[#This Row],[Technician]], DataExtract[Random], "&lt;="&amp;DataExtract[[#This Row],[Random]])</f>
        <v>49</v>
      </c>
    </row>
    <row r="1385" spans="1:15" ht="26.45">
      <c r="A1385" s="51" t="s">
        <v>6622</v>
      </c>
      <c r="B1385" s="52" t="s">
        <v>8390</v>
      </c>
      <c r="C1385" s="53" t="s">
        <v>6624</v>
      </c>
      <c r="D1385" s="54" t="s">
        <v>57</v>
      </c>
      <c r="E1385" s="55" t="s">
        <v>391</v>
      </c>
      <c r="F1385" s="56" t="s">
        <v>6806</v>
      </c>
      <c r="G1385" s="56" t="s">
        <v>8391</v>
      </c>
      <c r="H1385" s="56" t="s">
        <v>52</v>
      </c>
      <c r="I1385" s="56" t="s">
        <v>8392</v>
      </c>
      <c r="J1385" s="57" t="s">
        <v>52</v>
      </c>
      <c r="K1385" s="58" t="s">
        <v>8393</v>
      </c>
      <c r="L1385" s="3" t="str">
        <f>VLOOKUP(DataExtract[[#This Row],[Technician]],'Technician List'!$A:$B,2,FALSE)</f>
        <v>Sanjuan, Sonja</v>
      </c>
      <c r="M1385" s="59">
        <f>DATEVALUE(TEXT(DataExtract[[#This Row],[Completed Time]], "MM/DD/YYYY"))</f>
        <v>45698</v>
      </c>
      <c r="N1385" s="60">
        <f t="shared" ca="1" si="22"/>
        <v>0.66129516352640449</v>
      </c>
      <c r="O1385" s="60">
        <f ca="1">COUNTIFS(DataExtract[Technician],DataExtract[[#This Row],[Technician]], DataExtract[Random], "&lt;="&amp;DataExtract[[#This Row],[Random]])</f>
        <v>87</v>
      </c>
    </row>
    <row r="1386" spans="1:15" ht="26.45">
      <c r="A1386" s="51" t="s">
        <v>8394</v>
      </c>
      <c r="B1386" s="52" t="s">
        <v>8395</v>
      </c>
      <c r="C1386" s="53" t="s">
        <v>8396</v>
      </c>
      <c r="D1386" s="54" t="s">
        <v>57</v>
      </c>
      <c r="E1386" s="55" t="s">
        <v>1837</v>
      </c>
      <c r="F1386" s="56" t="s">
        <v>8397</v>
      </c>
      <c r="G1386" s="56" t="s">
        <v>8398</v>
      </c>
      <c r="H1386" s="56" t="s">
        <v>41</v>
      </c>
      <c r="I1386" s="56" t="s">
        <v>8399</v>
      </c>
      <c r="J1386" s="57" t="s">
        <v>52</v>
      </c>
      <c r="K1386" s="58" t="s">
        <v>8400</v>
      </c>
      <c r="L1386" s="3" t="str">
        <f>VLOOKUP(DataExtract[[#This Row],[Technician]],'Technician List'!$A:$B,2,FALSE)</f>
        <v>Sinha, Mahesh</v>
      </c>
      <c r="M1386" s="59">
        <f>DATEVALUE(TEXT(DataExtract[[#This Row],[Completed Time]], "MM/DD/YYYY"))</f>
        <v>45712</v>
      </c>
      <c r="N1386" s="60">
        <f t="shared" ca="1" si="22"/>
        <v>0.56650187446060851</v>
      </c>
      <c r="O1386" s="60">
        <f ca="1">COUNTIFS(DataExtract[Technician],DataExtract[[#This Row],[Technician]], DataExtract[Random], "&lt;="&amp;DataExtract[[#This Row],[Random]])</f>
        <v>29</v>
      </c>
    </row>
    <row r="1387" spans="1:15" ht="26.45">
      <c r="A1387" s="51" t="s">
        <v>2141</v>
      </c>
      <c r="B1387" s="52" t="s">
        <v>8401</v>
      </c>
      <c r="C1387" s="53" t="s">
        <v>2143</v>
      </c>
      <c r="D1387" s="54" t="s">
        <v>47</v>
      </c>
      <c r="E1387" s="55" t="s">
        <v>692</v>
      </c>
      <c r="F1387" s="56" t="s">
        <v>8402</v>
      </c>
      <c r="G1387" s="56" t="s">
        <v>8403</v>
      </c>
      <c r="H1387" s="56" t="s">
        <v>52</v>
      </c>
      <c r="I1387" s="56" t="s">
        <v>8404</v>
      </c>
      <c r="J1387" s="57" t="s">
        <v>52</v>
      </c>
      <c r="K1387" s="58" t="s">
        <v>8405</v>
      </c>
      <c r="L1387" s="3" t="str">
        <f>VLOOKUP(DataExtract[[#This Row],[Technician]],'Technician List'!$A:$B,2,FALSE)</f>
        <v>C M, Saravanan</v>
      </c>
      <c r="M1387" s="59">
        <f>DATEVALUE(TEXT(DataExtract[[#This Row],[Completed Time]], "MM/DD/YYYY"))</f>
        <v>45699</v>
      </c>
      <c r="N1387" s="60">
        <f t="shared" ca="1" si="22"/>
        <v>0.48796211757012187</v>
      </c>
      <c r="O1387" s="60">
        <f ca="1">COUNTIFS(DataExtract[Technician],DataExtract[[#This Row],[Technician]], DataExtract[Random], "&lt;="&amp;DataExtract[[#This Row],[Random]])</f>
        <v>58</v>
      </c>
    </row>
    <row r="1388" spans="1:15" ht="26.45">
      <c r="A1388" s="51" t="s">
        <v>6606</v>
      </c>
      <c r="B1388" s="52" t="s">
        <v>8406</v>
      </c>
      <c r="C1388" s="53" t="s">
        <v>5752</v>
      </c>
      <c r="D1388" s="54" t="s">
        <v>47</v>
      </c>
      <c r="E1388" s="55" t="s">
        <v>4670</v>
      </c>
      <c r="F1388" s="56" t="s">
        <v>1840</v>
      </c>
      <c r="G1388" s="56" t="s">
        <v>8407</v>
      </c>
      <c r="H1388" s="56" t="s">
        <v>52</v>
      </c>
      <c r="I1388" s="56" t="s">
        <v>8408</v>
      </c>
      <c r="J1388" s="57" t="s">
        <v>52</v>
      </c>
      <c r="K1388" s="58" t="s">
        <v>8409</v>
      </c>
      <c r="L1388" s="3" t="str">
        <f>VLOOKUP(DataExtract[[#This Row],[Technician]],'Technician List'!$A:$B,2,FALSE)</f>
        <v>C M, Saravanan</v>
      </c>
      <c r="M1388" s="59">
        <f>DATEVALUE(TEXT(DataExtract[[#This Row],[Completed Time]], "MM/DD/YYYY"))</f>
        <v>45698</v>
      </c>
      <c r="N1388" s="60">
        <f t="shared" ca="1" si="22"/>
        <v>0.32206890924758491</v>
      </c>
      <c r="O1388" s="60">
        <f ca="1">COUNTIFS(DataExtract[Technician],DataExtract[[#This Row],[Technician]], DataExtract[Random], "&lt;="&amp;DataExtract[[#This Row],[Random]])</f>
        <v>14</v>
      </c>
    </row>
    <row r="1389" spans="1:15" ht="26.45">
      <c r="A1389" s="51" t="s">
        <v>6797</v>
      </c>
      <c r="B1389" s="52" t="s">
        <v>8410</v>
      </c>
      <c r="C1389" s="53" t="s">
        <v>6787</v>
      </c>
      <c r="D1389" s="54" t="s">
        <v>47</v>
      </c>
      <c r="E1389" s="55" t="s">
        <v>2336</v>
      </c>
      <c r="F1389" s="56" t="s">
        <v>8411</v>
      </c>
      <c r="G1389" s="56" t="s">
        <v>8412</v>
      </c>
      <c r="H1389" s="56" t="s">
        <v>52</v>
      </c>
      <c r="I1389" s="56" t="s">
        <v>8413</v>
      </c>
      <c r="J1389" s="57" t="s">
        <v>52</v>
      </c>
      <c r="K1389" s="58" t="s">
        <v>8414</v>
      </c>
      <c r="L1389" s="3" t="str">
        <f>VLOOKUP(DataExtract[[#This Row],[Technician]],'Technician List'!$A:$B,2,FALSE)</f>
        <v>C M, Saravanan</v>
      </c>
      <c r="M1389" s="59">
        <f>DATEVALUE(TEXT(DataExtract[[#This Row],[Completed Time]], "MM/DD/YYYY"))</f>
        <v>45698</v>
      </c>
      <c r="N1389" s="60">
        <f t="shared" ca="1" si="22"/>
        <v>0.94972227704726342</v>
      </c>
      <c r="O1389" s="60">
        <f ca="1">COUNTIFS(DataExtract[Technician],DataExtract[[#This Row],[Technician]], DataExtract[Random], "&lt;="&amp;DataExtract[[#This Row],[Random]])</f>
        <v>73</v>
      </c>
    </row>
    <row r="1390" spans="1:15" ht="26.45">
      <c r="A1390" s="51" t="s">
        <v>8415</v>
      </c>
      <c r="B1390" s="52" t="s">
        <v>8416</v>
      </c>
      <c r="C1390" s="53" t="s">
        <v>7129</v>
      </c>
      <c r="D1390" s="54" t="s">
        <v>47</v>
      </c>
      <c r="E1390" s="55" t="s">
        <v>1002</v>
      </c>
      <c r="F1390" s="56" t="s">
        <v>8417</v>
      </c>
      <c r="G1390" s="56" t="s">
        <v>8418</v>
      </c>
      <c r="H1390" s="56" t="s">
        <v>52</v>
      </c>
      <c r="I1390" s="56" t="s">
        <v>8419</v>
      </c>
      <c r="J1390" s="57" t="s">
        <v>52</v>
      </c>
      <c r="K1390" s="58" t="s">
        <v>8420</v>
      </c>
      <c r="L1390" s="3" t="str">
        <f>VLOOKUP(DataExtract[[#This Row],[Technician]],'Technician List'!$A:$B,2,FALSE)</f>
        <v>Sinha, Mahesh</v>
      </c>
      <c r="M1390" s="59">
        <f>DATEVALUE(TEXT(DataExtract[[#This Row],[Completed Time]], "MM/DD/YYYY"))</f>
        <v>45699</v>
      </c>
      <c r="N1390" s="60">
        <f t="shared" ca="1" si="22"/>
        <v>0.8677309089792159</v>
      </c>
      <c r="O1390" s="60">
        <f ca="1">COUNTIFS(DataExtract[Technician],DataExtract[[#This Row],[Technician]], DataExtract[Random], "&lt;="&amp;DataExtract[[#This Row],[Random]])</f>
        <v>142</v>
      </c>
    </row>
    <row r="1391" spans="1:15" ht="26.45">
      <c r="A1391" s="51" t="s">
        <v>8421</v>
      </c>
      <c r="B1391" s="52" t="s">
        <v>8422</v>
      </c>
      <c r="C1391" s="53" t="s">
        <v>8423</v>
      </c>
      <c r="D1391" s="54" t="s">
        <v>47</v>
      </c>
      <c r="E1391" s="55" t="s">
        <v>1503</v>
      </c>
      <c r="F1391" s="56" t="s">
        <v>8424</v>
      </c>
      <c r="G1391" s="56" t="s">
        <v>8425</v>
      </c>
      <c r="H1391" s="56" t="s">
        <v>52</v>
      </c>
      <c r="I1391" s="56" t="s">
        <v>8426</v>
      </c>
      <c r="J1391" s="57" t="s">
        <v>52</v>
      </c>
      <c r="K1391" s="58" t="s">
        <v>8427</v>
      </c>
      <c r="L1391" s="3" t="str">
        <f>VLOOKUP(DataExtract[[#This Row],[Technician]],'Technician List'!$A:$B,2,FALSE)</f>
        <v>C M, Saravanan</v>
      </c>
      <c r="M1391" s="59">
        <f>DATEVALUE(TEXT(DataExtract[[#This Row],[Completed Time]], "MM/DD/YYYY"))</f>
        <v>45702</v>
      </c>
      <c r="N1391" s="60">
        <f t="shared" ca="1" si="22"/>
        <v>0.2555667332066428</v>
      </c>
      <c r="O1391" s="60">
        <f ca="1">COUNTIFS(DataExtract[Technician],DataExtract[[#This Row],[Technician]], DataExtract[Random], "&lt;="&amp;DataExtract[[#This Row],[Random]])</f>
        <v>38</v>
      </c>
    </row>
    <row r="1392" spans="1:15" ht="26.45">
      <c r="A1392" s="51" t="s">
        <v>6893</v>
      </c>
      <c r="B1392" s="52" t="s">
        <v>8428</v>
      </c>
      <c r="C1392" s="53" t="s">
        <v>6895</v>
      </c>
      <c r="D1392" s="54" t="s">
        <v>47</v>
      </c>
      <c r="E1392" s="55" t="s">
        <v>1511</v>
      </c>
      <c r="F1392" s="56" t="s">
        <v>8429</v>
      </c>
      <c r="G1392" s="56" t="s">
        <v>8430</v>
      </c>
      <c r="H1392" s="56" t="s">
        <v>52</v>
      </c>
      <c r="I1392" s="56" t="s">
        <v>8431</v>
      </c>
      <c r="J1392" s="57" t="s">
        <v>52</v>
      </c>
      <c r="K1392" s="58" t="s">
        <v>7652</v>
      </c>
      <c r="L1392" s="3" t="str">
        <f>VLOOKUP(DataExtract[[#This Row],[Technician]],'Technician List'!$A:$B,2,FALSE)</f>
        <v>C M, Saravanan</v>
      </c>
      <c r="M1392" s="59">
        <f>DATEVALUE(TEXT(DataExtract[[#This Row],[Completed Time]], "MM/DD/YYYY"))</f>
        <v>45698</v>
      </c>
      <c r="N1392" s="60">
        <f t="shared" ca="1" si="22"/>
        <v>0.27052091534587497</v>
      </c>
      <c r="O1392" s="60">
        <f ca="1">COUNTIFS(DataExtract[Technician],DataExtract[[#This Row],[Technician]], DataExtract[Random], "&lt;="&amp;DataExtract[[#This Row],[Random]])</f>
        <v>33</v>
      </c>
    </row>
    <row r="1393" spans="1:15" ht="26.45">
      <c r="A1393" s="51" t="s">
        <v>8432</v>
      </c>
      <c r="B1393" s="52" t="s">
        <v>8433</v>
      </c>
      <c r="C1393" s="53" t="s">
        <v>8434</v>
      </c>
      <c r="D1393" s="54" t="s">
        <v>57</v>
      </c>
      <c r="E1393" s="55" t="s">
        <v>236</v>
      </c>
      <c r="F1393" s="56" t="s">
        <v>8435</v>
      </c>
      <c r="G1393" s="56" t="s">
        <v>7773</v>
      </c>
      <c r="H1393" s="56" t="s">
        <v>52</v>
      </c>
      <c r="I1393" s="56" t="s">
        <v>8436</v>
      </c>
      <c r="J1393" s="57" t="s">
        <v>52</v>
      </c>
      <c r="K1393" s="58" t="s">
        <v>8437</v>
      </c>
      <c r="L1393" s="3" t="str">
        <f>VLOOKUP(DataExtract[[#This Row],[Technician]],'Technician List'!$A:$B,2,FALSE)</f>
        <v>Baldwin, Sharon</v>
      </c>
      <c r="M1393" s="59">
        <f>DATEVALUE(TEXT(DataExtract[[#This Row],[Completed Time]], "MM/DD/YYYY"))</f>
        <v>45699</v>
      </c>
      <c r="N1393" s="60">
        <f t="shared" ca="1" si="22"/>
        <v>0.19665887336016497</v>
      </c>
      <c r="O1393" s="60">
        <f ca="1">COUNTIFS(DataExtract[Technician],DataExtract[[#This Row],[Technician]], DataExtract[Random], "&lt;="&amp;DataExtract[[#This Row],[Random]])</f>
        <v>3</v>
      </c>
    </row>
    <row r="1394" spans="1:15" ht="26.45">
      <c r="A1394" s="51" t="s">
        <v>6430</v>
      </c>
      <c r="B1394" s="52" t="s">
        <v>8438</v>
      </c>
      <c r="C1394" s="53" t="s">
        <v>7877</v>
      </c>
      <c r="D1394" s="54" t="s">
        <v>57</v>
      </c>
      <c r="E1394" s="55" t="s">
        <v>260</v>
      </c>
      <c r="F1394" s="56" t="s">
        <v>76</v>
      </c>
      <c r="G1394" s="56" t="s">
        <v>8439</v>
      </c>
      <c r="H1394" s="56" t="s">
        <v>52</v>
      </c>
      <c r="I1394" s="56" t="s">
        <v>8440</v>
      </c>
      <c r="J1394" s="57" t="s">
        <v>52</v>
      </c>
      <c r="K1394" s="58" t="s">
        <v>8441</v>
      </c>
      <c r="L1394" s="3" t="str">
        <f>VLOOKUP(DataExtract[[#This Row],[Technician]],'Technician List'!$A:$B,2,FALSE)</f>
        <v>Sanjuan, Sonja</v>
      </c>
      <c r="M1394" s="59">
        <f>DATEVALUE(TEXT(DataExtract[[#This Row],[Completed Time]], "MM/DD/YYYY"))</f>
        <v>45700</v>
      </c>
      <c r="N1394" s="60">
        <f t="shared" ca="1" si="22"/>
        <v>0.90529264857218283</v>
      </c>
      <c r="O1394" s="60">
        <f ca="1">COUNTIFS(DataExtract[Technician],DataExtract[[#This Row],[Technician]], DataExtract[Random], "&lt;="&amp;DataExtract[[#This Row],[Random]])</f>
        <v>36</v>
      </c>
    </row>
    <row r="1395" spans="1:15" ht="26.45">
      <c r="A1395" s="51" t="s">
        <v>8442</v>
      </c>
      <c r="B1395" s="52" t="s">
        <v>8443</v>
      </c>
      <c r="C1395" s="53" t="s">
        <v>1193</v>
      </c>
      <c r="D1395" s="54" t="s">
        <v>321</v>
      </c>
      <c r="E1395" s="55" t="s">
        <v>4007</v>
      </c>
      <c r="F1395" s="56" t="s">
        <v>8337</v>
      </c>
      <c r="G1395" s="56" t="s">
        <v>8444</v>
      </c>
      <c r="H1395" s="56" t="s">
        <v>52</v>
      </c>
      <c r="I1395" s="56" t="s">
        <v>8445</v>
      </c>
      <c r="J1395" s="57" t="s">
        <v>52</v>
      </c>
      <c r="K1395" s="58" t="s">
        <v>8446</v>
      </c>
      <c r="L1395" s="3" t="str">
        <f>VLOOKUP(DataExtract[[#This Row],[Technician]],'Technician List'!$A:$B,2,FALSE)</f>
        <v>Paul, Kimberly</v>
      </c>
      <c r="M1395" s="59">
        <f>DATEVALUE(TEXT(DataExtract[[#This Row],[Completed Time]], "MM/DD/YYYY"))</f>
        <v>45699</v>
      </c>
      <c r="N1395" s="60">
        <f t="shared" ca="1" si="22"/>
        <v>0.32323832745981751</v>
      </c>
      <c r="O1395" s="60">
        <f ca="1">COUNTIFS(DataExtract[Technician],DataExtract[[#This Row],[Technician]], DataExtract[Random], "&lt;="&amp;DataExtract[[#This Row],[Random]])</f>
        <v>16</v>
      </c>
    </row>
    <row r="1396" spans="1:15" ht="26.45">
      <c r="A1396" s="51" t="s">
        <v>85</v>
      </c>
      <c r="B1396" s="52" t="s">
        <v>8447</v>
      </c>
      <c r="C1396" s="53" t="s">
        <v>8448</v>
      </c>
      <c r="D1396" s="54" t="s">
        <v>37</v>
      </c>
      <c r="E1396" s="55" t="s">
        <v>176</v>
      </c>
      <c r="F1396" s="56" t="s">
        <v>8449</v>
      </c>
      <c r="G1396" s="56" t="s">
        <v>8450</v>
      </c>
      <c r="H1396" s="56" t="s">
        <v>52</v>
      </c>
      <c r="I1396" s="56" t="s">
        <v>8451</v>
      </c>
      <c r="J1396" s="57" t="s">
        <v>52</v>
      </c>
      <c r="K1396" s="58" t="s">
        <v>8452</v>
      </c>
      <c r="L1396" s="3" t="str">
        <f>VLOOKUP(DataExtract[[#This Row],[Technician]],'Technician List'!$A:$B,2,FALSE)</f>
        <v>Persells, Joe</v>
      </c>
      <c r="M1396" s="59">
        <f>DATEVALUE(TEXT(DataExtract[[#This Row],[Completed Time]], "MM/DD/YYYY"))</f>
        <v>45699</v>
      </c>
      <c r="N1396" s="60">
        <f t="shared" ca="1" si="22"/>
        <v>0.35002056857854069</v>
      </c>
      <c r="O1396" s="60">
        <f ca="1">COUNTIFS(DataExtract[Technician],DataExtract[[#This Row],[Technician]], DataExtract[Random], "&lt;="&amp;DataExtract[[#This Row],[Random]])</f>
        <v>2</v>
      </c>
    </row>
    <row r="1397" spans="1:15" ht="26.45">
      <c r="A1397" s="51" t="s">
        <v>8453</v>
      </c>
      <c r="B1397" s="52" t="s">
        <v>8454</v>
      </c>
      <c r="C1397" s="53" t="s">
        <v>8455</v>
      </c>
      <c r="D1397" s="54" t="s">
        <v>47</v>
      </c>
      <c r="E1397" s="55" t="s">
        <v>1503</v>
      </c>
      <c r="F1397" s="56" t="s">
        <v>8456</v>
      </c>
      <c r="G1397" s="56" t="s">
        <v>1959</v>
      </c>
      <c r="H1397" s="56" t="s">
        <v>52</v>
      </c>
      <c r="I1397" s="56" t="s">
        <v>5176</v>
      </c>
      <c r="J1397" s="57" t="s">
        <v>52</v>
      </c>
      <c r="K1397" s="58" t="s">
        <v>8457</v>
      </c>
      <c r="L1397" s="3" t="str">
        <f>VLOOKUP(DataExtract[[#This Row],[Technician]],'Technician List'!$A:$B,2,FALSE)</f>
        <v>C M, Saravanan</v>
      </c>
      <c r="M1397" s="59">
        <f>DATEVALUE(TEXT(DataExtract[[#This Row],[Completed Time]], "MM/DD/YYYY"))</f>
        <v>45698</v>
      </c>
      <c r="N1397" s="60">
        <f t="shared" ca="1" si="22"/>
        <v>0.9815501053820791</v>
      </c>
      <c r="O1397" s="60">
        <f ca="1">COUNTIFS(DataExtract[Technician],DataExtract[[#This Row],[Technician]], DataExtract[Random], "&lt;="&amp;DataExtract[[#This Row],[Random]])</f>
        <v>137</v>
      </c>
    </row>
    <row r="1398" spans="1:15" ht="26.45">
      <c r="A1398" s="51" t="s">
        <v>8458</v>
      </c>
      <c r="B1398" s="52" t="s">
        <v>8459</v>
      </c>
      <c r="C1398" s="53" t="s">
        <v>8460</v>
      </c>
      <c r="D1398" s="54" t="s">
        <v>57</v>
      </c>
      <c r="E1398" s="55" t="s">
        <v>391</v>
      </c>
      <c r="F1398" s="56" t="s">
        <v>8461</v>
      </c>
      <c r="G1398" s="56" t="s">
        <v>8462</v>
      </c>
      <c r="H1398" s="56" t="s">
        <v>52</v>
      </c>
      <c r="I1398" s="56" t="s">
        <v>8463</v>
      </c>
      <c r="J1398" s="57" t="s">
        <v>52</v>
      </c>
      <c r="K1398" s="58" t="s">
        <v>8464</v>
      </c>
      <c r="L1398" s="3" t="str">
        <f>VLOOKUP(DataExtract[[#This Row],[Technician]],'Technician List'!$A:$B,2,FALSE)</f>
        <v>Sanjuan, Sonja</v>
      </c>
      <c r="M1398" s="59">
        <f>DATEVALUE(TEXT(DataExtract[[#This Row],[Completed Time]], "MM/DD/YYYY"))</f>
        <v>45702</v>
      </c>
      <c r="N1398" s="60">
        <f t="shared" ca="1" si="22"/>
        <v>0.59635576814714375</v>
      </c>
      <c r="O1398" s="60">
        <f ca="1">COUNTIFS(DataExtract[Technician],DataExtract[[#This Row],[Technician]], DataExtract[Random], "&lt;="&amp;DataExtract[[#This Row],[Random]])</f>
        <v>78</v>
      </c>
    </row>
    <row r="1399" spans="1:15" ht="39.6">
      <c r="A1399" s="51" t="s">
        <v>8465</v>
      </c>
      <c r="B1399" s="52" t="s">
        <v>8466</v>
      </c>
      <c r="C1399" s="53" t="s">
        <v>8467</v>
      </c>
      <c r="D1399" s="54" t="s">
        <v>57</v>
      </c>
      <c r="E1399" s="55" t="s">
        <v>272</v>
      </c>
      <c r="F1399" s="56" t="s">
        <v>8468</v>
      </c>
      <c r="G1399" s="56" t="s">
        <v>8469</v>
      </c>
      <c r="H1399" s="56" t="s">
        <v>41</v>
      </c>
      <c r="I1399" s="56" t="s">
        <v>7757</v>
      </c>
      <c r="J1399" s="57" t="s">
        <v>52</v>
      </c>
      <c r="K1399" s="58" t="s">
        <v>8470</v>
      </c>
      <c r="L1399" s="3" t="str">
        <f>VLOOKUP(DataExtract[[#This Row],[Technician]],'Technician List'!$A:$B,2,FALSE)</f>
        <v>Mandi, Joe</v>
      </c>
      <c r="M1399" s="59">
        <f>DATEVALUE(TEXT(DataExtract[[#This Row],[Completed Time]], "MM/DD/YYYY"))</f>
        <v>45698</v>
      </c>
      <c r="N1399" s="60">
        <f t="shared" ca="1" si="22"/>
        <v>0.62954271860327038</v>
      </c>
      <c r="O1399" s="60">
        <f ca="1">COUNTIFS(DataExtract[Technician],DataExtract[[#This Row],[Technician]], DataExtract[Random], "&lt;="&amp;DataExtract[[#This Row],[Random]])</f>
        <v>14</v>
      </c>
    </row>
    <row r="1400" spans="1:15" ht="26.45">
      <c r="A1400" s="51" t="s">
        <v>8471</v>
      </c>
      <c r="B1400" s="52" t="s">
        <v>8472</v>
      </c>
      <c r="C1400" s="53" t="s">
        <v>3158</v>
      </c>
      <c r="D1400" s="54" t="s">
        <v>47</v>
      </c>
      <c r="E1400" s="55" t="s">
        <v>1503</v>
      </c>
      <c r="F1400" s="56" t="s">
        <v>8473</v>
      </c>
      <c r="G1400" s="56" t="s">
        <v>8474</v>
      </c>
      <c r="H1400" s="56" t="s">
        <v>52</v>
      </c>
      <c r="I1400" s="56" t="s">
        <v>8475</v>
      </c>
      <c r="J1400" s="57" t="s">
        <v>52</v>
      </c>
      <c r="K1400" s="58" t="s">
        <v>8476</v>
      </c>
      <c r="L1400" s="3" t="str">
        <f>VLOOKUP(DataExtract[[#This Row],[Technician]],'Technician List'!$A:$B,2,FALSE)</f>
        <v>C M, Saravanan</v>
      </c>
      <c r="M1400" s="59">
        <f>DATEVALUE(TEXT(DataExtract[[#This Row],[Completed Time]], "MM/DD/YYYY"))</f>
        <v>45702</v>
      </c>
      <c r="N1400" s="60">
        <f t="shared" ca="1" si="22"/>
        <v>0.12269018102476059</v>
      </c>
      <c r="O1400" s="60">
        <f ca="1">COUNTIFS(DataExtract[Technician],DataExtract[[#This Row],[Technician]], DataExtract[Random], "&lt;="&amp;DataExtract[[#This Row],[Random]])</f>
        <v>22</v>
      </c>
    </row>
    <row r="1401" spans="1:15" ht="26.45">
      <c r="A1401" s="51" t="s">
        <v>8477</v>
      </c>
      <c r="B1401" s="52" t="s">
        <v>8478</v>
      </c>
      <c r="C1401" s="53" t="s">
        <v>8479</v>
      </c>
      <c r="D1401" s="54" t="s">
        <v>47</v>
      </c>
      <c r="E1401" s="55" t="s">
        <v>2099</v>
      </c>
      <c r="F1401" s="56" t="s">
        <v>8480</v>
      </c>
      <c r="G1401" s="56" t="s">
        <v>8481</v>
      </c>
      <c r="H1401" s="56" t="s">
        <v>52</v>
      </c>
      <c r="I1401" s="56" t="s">
        <v>2986</v>
      </c>
      <c r="J1401" s="57" t="s">
        <v>52</v>
      </c>
      <c r="K1401" s="58" t="s">
        <v>8482</v>
      </c>
      <c r="L1401" s="3" t="str">
        <f>VLOOKUP(DataExtract[[#This Row],[Technician]],'Technician List'!$A:$B,2,FALSE)</f>
        <v>C M, Saravanan</v>
      </c>
      <c r="M1401" s="59">
        <f>DATEVALUE(TEXT(DataExtract[[#This Row],[Completed Time]], "MM/DD/YYYY"))</f>
        <v>45699</v>
      </c>
      <c r="N1401" s="60">
        <f t="shared" ca="1" si="22"/>
        <v>0.17806984944743298</v>
      </c>
      <c r="O1401" s="60">
        <f ca="1">COUNTIFS(DataExtract[Technician],DataExtract[[#This Row],[Technician]], DataExtract[Random], "&lt;="&amp;DataExtract[[#This Row],[Random]])</f>
        <v>13</v>
      </c>
    </row>
    <row r="1402" spans="1:15" ht="26.45">
      <c r="A1402" s="51" t="s">
        <v>8483</v>
      </c>
      <c r="B1402" s="52" t="s">
        <v>8484</v>
      </c>
      <c r="C1402" s="53" t="s">
        <v>8485</v>
      </c>
      <c r="D1402" s="54" t="s">
        <v>57</v>
      </c>
      <c r="E1402" s="55" t="s">
        <v>555</v>
      </c>
      <c r="F1402" s="56" t="s">
        <v>8486</v>
      </c>
      <c r="G1402" s="56" t="s">
        <v>8487</v>
      </c>
      <c r="H1402" s="56" t="s">
        <v>52</v>
      </c>
      <c r="I1402" s="56" t="s">
        <v>8488</v>
      </c>
      <c r="J1402" s="57" t="s">
        <v>52</v>
      </c>
      <c r="K1402" s="58" t="s">
        <v>8489</v>
      </c>
      <c r="L1402" s="3" t="str">
        <f>VLOOKUP(DataExtract[[#This Row],[Technician]],'Technician List'!$A:$B,2,FALSE)</f>
        <v>Baldwin, Sharon</v>
      </c>
      <c r="M1402" s="59">
        <f>DATEVALUE(TEXT(DataExtract[[#This Row],[Completed Time]], "MM/DD/YYYY"))</f>
        <v>45699</v>
      </c>
      <c r="N1402" s="60">
        <f t="shared" ca="1" si="22"/>
        <v>0.67662945033250099</v>
      </c>
      <c r="O1402" s="60">
        <f ca="1">COUNTIFS(DataExtract[Technician],DataExtract[[#This Row],[Technician]], DataExtract[Random], "&lt;="&amp;DataExtract[[#This Row],[Random]])</f>
        <v>12</v>
      </c>
    </row>
    <row r="1403" spans="1:15" ht="39.6">
      <c r="A1403" s="51" t="s">
        <v>8490</v>
      </c>
      <c r="B1403" s="52" t="s">
        <v>8491</v>
      </c>
      <c r="C1403" s="53" t="s">
        <v>8039</v>
      </c>
      <c r="D1403" s="54" t="s">
        <v>57</v>
      </c>
      <c r="E1403" s="55" t="s">
        <v>1618</v>
      </c>
      <c r="F1403" s="56" t="s">
        <v>8435</v>
      </c>
      <c r="G1403" s="56" t="s">
        <v>8492</v>
      </c>
      <c r="H1403" s="56" t="s">
        <v>52</v>
      </c>
      <c r="I1403" s="56" t="s">
        <v>8493</v>
      </c>
      <c r="J1403" s="57" t="s">
        <v>52</v>
      </c>
      <c r="K1403" s="58" t="s">
        <v>262</v>
      </c>
      <c r="L1403" s="3" t="str">
        <f>VLOOKUP(DataExtract[[#This Row],[Technician]],'Technician List'!$A:$B,2,FALSE)</f>
        <v>Sanjuan, Sonja</v>
      </c>
      <c r="M1403" s="59">
        <f>DATEVALUE(TEXT(DataExtract[[#This Row],[Completed Time]], "MM/DD/YYYY"))</f>
        <v>45698</v>
      </c>
      <c r="N1403" s="60">
        <f t="shared" ca="1" si="22"/>
        <v>0.5990464500676248</v>
      </c>
      <c r="O1403" s="60">
        <f ca="1">COUNTIFS(DataExtract[Technician],DataExtract[[#This Row],[Technician]], DataExtract[Random], "&lt;="&amp;DataExtract[[#This Row],[Random]])</f>
        <v>28</v>
      </c>
    </row>
    <row r="1404" spans="1:15" ht="26.45">
      <c r="A1404" s="51" t="s">
        <v>8494</v>
      </c>
      <c r="B1404" s="52" t="s">
        <v>8495</v>
      </c>
      <c r="C1404" s="53" t="s">
        <v>228</v>
      </c>
      <c r="D1404" s="54" t="s">
        <v>47</v>
      </c>
      <c r="E1404" s="55" t="s">
        <v>1511</v>
      </c>
      <c r="F1404" s="56" t="s">
        <v>8496</v>
      </c>
      <c r="G1404" s="56" t="s">
        <v>8497</v>
      </c>
      <c r="H1404" s="56" t="s">
        <v>52</v>
      </c>
      <c r="I1404" s="56" t="s">
        <v>8498</v>
      </c>
      <c r="J1404" s="57" t="s">
        <v>52</v>
      </c>
      <c r="K1404" s="58" t="s">
        <v>8499</v>
      </c>
      <c r="L1404" s="3" t="str">
        <f>VLOOKUP(DataExtract[[#This Row],[Technician]],'Technician List'!$A:$B,2,FALSE)</f>
        <v>C M, Saravanan</v>
      </c>
      <c r="M1404" s="59">
        <f>DATEVALUE(TEXT(DataExtract[[#This Row],[Completed Time]], "MM/DD/YYYY"))</f>
        <v>45698</v>
      </c>
      <c r="N1404" s="60">
        <f t="shared" ca="1" si="22"/>
        <v>0.25081682192673194</v>
      </c>
      <c r="O1404" s="60">
        <f ca="1">COUNTIFS(DataExtract[Technician],DataExtract[[#This Row],[Technician]], DataExtract[Random], "&lt;="&amp;DataExtract[[#This Row],[Random]])</f>
        <v>29</v>
      </c>
    </row>
    <row r="1405" spans="1:15" ht="26.45">
      <c r="A1405" s="51" t="s">
        <v>8500</v>
      </c>
      <c r="B1405" s="52" t="s">
        <v>8501</v>
      </c>
      <c r="C1405" s="53" t="s">
        <v>8502</v>
      </c>
      <c r="D1405" s="54" t="s">
        <v>47</v>
      </c>
      <c r="E1405" s="55" t="s">
        <v>2178</v>
      </c>
      <c r="F1405" s="56" t="s">
        <v>7932</v>
      </c>
      <c r="G1405" s="56" t="s">
        <v>7933</v>
      </c>
      <c r="H1405" s="56" t="s">
        <v>52</v>
      </c>
      <c r="I1405" s="56" t="s">
        <v>7934</v>
      </c>
      <c r="J1405" s="57" t="s">
        <v>52</v>
      </c>
      <c r="K1405" s="58" t="s">
        <v>8503</v>
      </c>
      <c r="L1405" s="3" t="str">
        <f>VLOOKUP(DataExtract[[#This Row],[Technician]],'Technician List'!$A:$B,2,FALSE)</f>
        <v>C M, Saravanan</v>
      </c>
      <c r="M1405" s="59">
        <f>DATEVALUE(TEXT(DataExtract[[#This Row],[Completed Time]], "MM/DD/YYYY"))</f>
        <v>45699</v>
      </c>
      <c r="N1405" s="60">
        <f t="shared" ca="1" si="22"/>
        <v>0.74020531709077719</v>
      </c>
      <c r="O1405" s="60">
        <f ca="1">COUNTIFS(DataExtract[Technician],DataExtract[[#This Row],[Technician]], DataExtract[Random], "&lt;="&amp;DataExtract[[#This Row],[Random]])</f>
        <v>68</v>
      </c>
    </row>
    <row r="1406" spans="1:15" ht="26.45">
      <c r="A1406" s="51" t="s">
        <v>8504</v>
      </c>
      <c r="B1406" s="52" t="s">
        <v>8505</v>
      </c>
      <c r="C1406" s="53" t="s">
        <v>8506</v>
      </c>
      <c r="D1406" s="54" t="s">
        <v>47</v>
      </c>
      <c r="E1406" s="55" t="s">
        <v>2336</v>
      </c>
      <c r="F1406" s="56" t="s">
        <v>8456</v>
      </c>
      <c r="G1406" s="56" t="s">
        <v>8507</v>
      </c>
      <c r="H1406" s="56" t="s">
        <v>52</v>
      </c>
      <c r="I1406" s="56" t="s">
        <v>8508</v>
      </c>
      <c r="J1406" s="57" t="s">
        <v>52</v>
      </c>
      <c r="K1406" s="58" t="s">
        <v>8509</v>
      </c>
      <c r="L1406" s="3" t="str">
        <f>VLOOKUP(DataExtract[[#This Row],[Technician]],'Technician List'!$A:$B,2,FALSE)</f>
        <v>C M, Saravanan</v>
      </c>
      <c r="M1406" s="59">
        <f>DATEVALUE(TEXT(DataExtract[[#This Row],[Completed Time]], "MM/DD/YYYY"))</f>
        <v>45698</v>
      </c>
      <c r="N1406" s="60">
        <f t="shared" ca="1" si="22"/>
        <v>0.14840198314291153</v>
      </c>
      <c r="O1406" s="60">
        <f ca="1">COUNTIFS(DataExtract[Technician],DataExtract[[#This Row],[Technician]], DataExtract[Random], "&lt;="&amp;DataExtract[[#This Row],[Random]])</f>
        <v>12</v>
      </c>
    </row>
    <row r="1407" spans="1:15" ht="26.45">
      <c r="A1407" s="51" t="s">
        <v>8510</v>
      </c>
      <c r="B1407" s="52" t="s">
        <v>8511</v>
      </c>
      <c r="C1407" s="53" t="s">
        <v>8512</v>
      </c>
      <c r="D1407" s="54" t="s">
        <v>47</v>
      </c>
      <c r="E1407" s="55" t="s">
        <v>4670</v>
      </c>
      <c r="F1407" s="56" t="s">
        <v>8513</v>
      </c>
      <c r="G1407" s="56" t="s">
        <v>8514</v>
      </c>
      <c r="H1407" s="56" t="s">
        <v>52</v>
      </c>
      <c r="I1407" s="56" t="s">
        <v>8515</v>
      </c>
      <c r="J1407" s="57" t="s">
        <v>52</v>
      </c>
      <c r="K1407" s="58" t="s">
        <v>7479</v>
      </c>
      <c r="L1407" s="3" t="str">
        <f>VLOOKUP(DataExtract[[#This Row],[Technician]],'Technician List'!$A:$B,2,FALSE)</f>
        <v>C M, Saravanan</v>
      </c>
      <c r="M1407" s="59">
        <f>DATEVALUE(TEXT(DataExtract[[#This Row],[Completed Time]], "MM/DD/YYYY"))</f>
        <v>45700</v>
      </c>
      <c r="N1407" s="60">
        <f t="shared" ca="1" si="22"/>
        <v>0.53272807440849101</v>
      </c>
      <c r="O1407" s="60">
        <f ca="1">COUNTIFS(DataExtract[Technician],DataExtract[[#This Row],[Technician]], DataExtract[Random], "&lt;="&amp;DataExtract[[#This Row],[Random]])</f>
        <v>18</v>
      </c>
    </row>
    <row r="1408" spans="1:15" ht="26.45">
      <c r="A1408" s="51" t="s">
        <v>8516</v>
      </c>
      <c r="B1408" s="52" t="s">
        <v>8517</v>
      </c>
      <c r="C1408" s="53" t="s">
        <v>8518</v>
      </c>
      <c r="D1408" s="54" t="s">
        <v>47</v>
      </c>
      <c r="E1408" s="55" t="s">
        <v>4670</v>
      </c>
      <c r="F1408" s="56" t="s">
        <v>8519</v>
      </c>
      <c r="G1408" s="56" t="s">
        <v>8520</v>
      </c>
      <c r="H1408" s="56" t="s">
        <v>52</v>
      </c>
      <c r="I1408" s="56" t="s">
        <v>8521</v>
      </c>
      <c r="J1408" s="57" t="s">
        <v>52</v>
      </c>
      <c r="K1408" s="58" t="s">
        <v>8522</v>
      </c>
      <c r="L1408" s="3" t="str">
        <f>VLOOKUP(DataExtract[[#This Row],[Technician]],'Technician List'!$A:$B,2,FALSE)</f>
        <v>C M, Saravanan</v>
      </c>
      <c r="M1408" s="59">
        <f>DATEVALUE(TEXT(DataExtract[[#This Row],[Completed Time]], "MM/DD/YYYY"))</f>
        <v>45700</v>
      </c>
      <c r="N1408" s="60">
        <f t="shared" ca="1" si="22"/>
        <v>0.59409699194220356</v>
      </c>
      <c r="O1408" s="60">
        <f ca="1">COUNTIFS(DataExtract[Technician],DataExtract[[#This Row],[Technician]], DataExtract[Random], "&lt;="&amp;DataExtract[[#This Row],[Random]])</f>
        <v>25</v>
      </c>
    </row>
    <row r="1409" spans="1:15" ht="26.45">
      <c r="A1409" s="51" t="s">
        <v>8523</v>
      </c>
      <c r="B1409" s="52" t="s">
        <v>8524</v>
      </c>
      <c r="C1409" s="53" t="s">
        <v>8525</v>
      </c>
      <c r="D1409" s="54" t="s">
        <v>47</v>
      </c>
      <c r="E1409" s="55" t="s">
        <v>802</v>
      </c>
      <c r="F1409" s="56" t="s">
        <v>8526</v>
      </c>
      <c r="G1409" s="56" t="s">
        <v>2346</v>
      </c>
      <c r="H1409" s="56" t="s">
        <v>52</v>
      </c>
      <c r="I1409" s="56" t="s">
        <v>8527</v>
      </c>
      <c r="J1409" s="57" t="s">
        <v>52</v>
      </c>
      <c r="K1409" s="58" t="s">
        <v>7027</v>
      </c>
      <c r="L1409" s="3" t="str">
        <f>VLOOKUP(DataExtract[[#This Row],[Technician]],'Technician List'!$A:$B,2,FALSE)</f>
        <v>Sinha, Mahesh</v>
      </c>
      <c r="M1409" s="59">
        <f>DATEVALUE(TEXT(DataExtract[[#This Row],[Completed Time]], "MM/DD/YYYY"))</f>
        <v>45699</v>
      </c>
      <c r="N1409" s="60">
        <f t="shared" ca="1" si="22"/>
        <v>0.61361682707674248</v>
      </c>
      <c r="O1409" s="60">
        <f ca="1">COUNTIFS(DataExtract[Technician],DataExtract[[#This Row],[Technician]], DataExtract[Random], "&lt;="&amp;DataExtract[[#This Row],[Random]])</f>
        <v>75</v>
      </c>
    </row>
    <row r="1410" spans="1:15" ht="26.45">
      <c r="A1410" s="51" t="s">
        <v>8528</v>
      </c>
      <c r="B1410" s="52" t="s">
        <v>8529</v>
      </c>
      <c r="C1410" s="53" t="s">
        <v>8530</v>
      </c>
      <c r="D1410" s="54" t="s">
        <v>47</v>
      </c>
      <c r="E1410" s="55" t="s">
        <v>1002</v>
      </c>
      <c r="F1410" s="56" t="s">
        <v>8531</v>
      </c>
      <c r="G1410" s="56" t="s">
        <v>5243</v>
      </c>
      <c r="H1410" s="56" t="s">
        <v>41</v>
      </c>
      <c r="I1410" s="56" t="s">
        <v>8532</v>
      </c>
      <c r="J1410" s="57" t="s">
        <v>52</v>
      </c>
      <c r="K1410" s="58" t="s">
        <v>8533</v>
      </c>
      <c r="L1410" s="3" t="str">
        <f>VLOOKUP(DataExtract[[#This Row],[Technician]],'Technician List'!$A:$B,2,FALSE)</f>
        <v>Sinha, Mahesh</v>
      </c>
      <c r="M1410" s="59">
        <f>DATEVALUE(TEXT(DataExtract[[#This Row],[Completed Time]], "MM/DD/YYYY"))</f>
        <v>45699</v>
      </c>
      <c r="N1410" s="60">
        <f t="shared" ca="1" si="22"/>
        <v>0.76943587580158213</v>
      </c>
      <c r="O1410" s="60">
        <f ca="1">COUNTIFS(DataExtract[Technician],DataExtract[[#This Row],[Technician]], DataExtract[Random], "&lt;="&amp;DataExtract[[#This Row],[Random]])</f>
        <v>123</v>
      </c>
    </row>
    <row r="1411" spans="1:15" ht="39.6">
      <c r="A1411" s="51" t="s">
        <v>8534</v>
      </c>
      <c r="B1411" s="52" t="s">
        <v>8535</v>
      </c>
      <c r="C1411" s="53" t="s">
        <v>8536</v>
      </c>
      <c r="D1411" s="54" t="s">
        <v>47</v>
      </c>
      <c r="E1411" s="55" t="s">
        <v>48</v>
      </c>
      <c r="F1411" s="56" t="s">
        <v>8537</v>
      </c>
      <c r="G1411" s="56" t="s">
        <v>8538</v>
      </c>
      <c r="H1411" s="56" t="s">
        <v>52</v>
      </c>
      <c r="I1411" s="56" t="s">
        <v>8539</v>
      </c>
      <c r="J1411" s="57" t="s">
        <v>52</v>
      </c>
      <c r="K1411" s="58" t="s">
        <v>1994</v>
      </c>
      <c r="L1411" s="3" t="str">
        <f>VLOOKUP(DataExtract[[#This Row],[Technician]],'Technician List'!$A:$B,2,FALSE)</f>
        <v>C M, Saravanan</v>
      </c>
      <c r="M1411" s="59">
        <f>DATEVALUE(TEXT(DataExtract[[#This Row],[Completed Time]], "MM/DD/YYYY"))</f>
        <v>45699</v>
      </c>
      <c r="N1411" s="60">
        <f t="shared" ref="N1411:N1474" ca="1" si="23">RAND()</f>
        <v>6.9701356594732422E-3</v>
      </c>
      <c r="O1411" s="60">
        <f ca="1">COUNTIFS(DataExtract[Technician],DataExtract[[#This Row],[Technician]], DataExtract[Random], "&lt;="&amp;DataExtract[[#This Row],[Random]])</f>
        <v>2</v>
      </c>
    </row>
    <row r="1412" spans="1:15" ht="26.45">
      <c r="A1412" s="51" t="s">
        <v>8540</v>
      </c>
      <c r="B1412" s="52" t="s">
        <v>8541</v>
      </c>
      <c r="C1412" s="53" t="s">
        <v>8542</v>
      </c>
      <c r="D1412" s="54" t="s">
        <v>47</v>
      </c>
      <c r="E1412" s="55" t="s">
        <v>1503</v>
      </c>
      <c r="F1412" s="56" t="s">
        <v>8456</v>
      </c>
      <c r="G1412" s="56" t="s">
        <v>8543</v>
      </c>
      <c r="H1412" s="56" t="s">
        <v>52</v>
      </c>
      <c r="I1412" s="56" t="s">
        <v>8544</v>
      </c>
      <c r="J1412" s="57" t="s">
        <v>52</v>
      </c>
      <c r="K1412" s="58" t="s">
        <v>8545</v>
      </c>
      <c r="L1412" s="3" t="str">
        <f>VLOOKUP(DataExtract[[#This Row],[Technician]],'Technician List'!$A:$B,2,FALSE)</f>
        <v>C M, Saravanan</v>
      </c>
      <c r="M1412" s="59">
        <f>DATEVALUE(TEXT(DataExtract[[#This Row],[Completed Time]], "MM/DD/YYYY"))</f>
        <v>45698</v>
      </c>
      <c r="N1412" s="60">
        <f t="shared" ca="1" si="23"/>
        <v>0.29955805459896556</v>
      </c>
      <c r="O1412" s="60">
        <f ca="1">COUNTIFS(DataExtract[Technician],DataExtract[[#This Row],[Technician]], DataExtract[Random], "&lt;="&amp;DataExtract[[#This Row],[Random]])</f>
        <v>46</v>
      </c>
    </row>
    <row r="1413" spans="1:15" ht="26.45">
      <c r="A1413" s="51" t="s">
        <v>8546</v>
      </c>
      <c r="B1413" s="52" t="s">
        <v>8547</v>
      </c>
      <c r="C1413" s="53" t="s">
        <v>8548</v>
      </c>
      <c r="D1413" s="54" t="s">
        <v>57</v>
      </c>
      <c r="E1413" s="55" t="s">
        <v>58</v>
      </c>
      <c r="F1413" s="56" t="s">
        <v>8549</v>
      </c>
      <c r="G1413" s="56" t="s">
        <v>8550</v>
      </c>
      <c r="H1413" s="56" t="s">
        <v>52</v>
      </c>
      <c r="I1413" s="56" t="s">
        <v>8551</v>
      </c>
      <c r="J1413" s="57" t="s">
        <v>52</v>
      </c>
      <c r="K1413" s="58" t="s">
        <v>8552</v>
      </c>
      <c r="L1413" s="3" t="str">
        <f>VLOOKUP(DataExtract[[#This Row],[Technician]],'Technician List'!$A:$B,2,FALSE)</f>
        <v>Mandi, Joe</v>
      </c>
      <c r="M1413" s="59">
        <f>DATEVALUE(TEXT(DataExtract[[#This Row],[Completed Time]], "MM/DD/YYYY"))</f>
        <v>45700</v>
      </c>
      <c r="N1413" s="60">
        <f t="shared" ca="1" si="23"/>
        <v>0.83087604252350222</v>
      </c>
      <c r="O1413" s="60">
        <f ca="1">COUNTIFS(DataExtract[Technician],DataExtract[[#This Row],[Technician]], DataExtract[Random], "&lt;="&amp;DataExtract[[#This Row],[Random]])</f>
        <v>25</v>
      </c>
    </row>
    <row r="1414" spans="1:15" ht="26.45">
      <c r="A1414" s="51" t="s">
        <v>8553</v>
      </c>
      <c r="B1414" s="52" t="s">
        <v>8554</v>
      </c>
      <c r="C1414" s="53" t="s">
        <v>8555</v>
      </c>
      <c r="D1414" s="54" t="s">
        <v>47</v>
      </c>
      <c r="E1414" s="55" t="s">
        <v>2336</v>
      </c>
      <c r="F1414" s="56" t="s">
        <v>1515</v>
      </c>
      <c r="G1414" s="56" t="s">
        <v>8556</v>
      </c>
      <c r="H1414" s="56" t="s">
        <v>52</v>
      </c>
      <c r="I1414" s="56" t="s">
        <v>8557</v>
      </c>
      <c r="J1414" s="57" t="s">
        <v>52</v>
      </c>
      <c r="K1414" s="58" t="s">
        <v>8558</v>
      </c>
      <c r="L1414" s="3" t="str">
        <f>VLOOKUP(DataExtract[[#This Row],[Technician]],'Technician List'!$A:$B,2,FALSE)</f>
        <v>C M, Saravanan</v>
      </c>
      <c r="M1414" s="59">
        <f>DATEVALUE(TEXT(DataExtract[[#This Row],[Completed Time]], "MM/DD/YYYY"))</f>
        <v>45698</v>
      </c>
      <c r="N1414" s="60">
        <f t="shared" ca="1" si="23"/>
        <v>0.26285906374260903</v>
      </c>
      <c r="O1414" s="60">
        <f ca="1">COUNTIFS(DataExtract[Technician],DataExtract[[#This Row],[Technician]], DataExtract[Random], "&lt;="&amp;DataExtract[[#This Row],[Random]])</f>
        <v>20</v>
      </c>
    </row>
    <row r="1415" spans="1:15" ht="26.45">
      <c r="A1415" s="51" t="s">
        <v>8559</v>
      </c>
      <c r="B1415" s="52" t="s">
        <v>8560</v>
      </c>
      <c r="C1415" s="53" t="s">
        <v>8555</v>
      </c>
      <c r="D1415" s="54" t="s">
        <v>47</v>
      </c>
      <c r="E1415" s="55" t="s">
        <v>631</v>
      </c>
      <c r="F1415" s="56" t="s">
        <v>7217</v>
      </c>
      <c r="G1415" s="56" t="s">
        <v>8561</v>
      </c>
      <c r="H1415" s="56" t="s">
        <v>52</v>
      </c>
      <c r="I1415" s="56" t="s">
        <v>8562</v>
      </c>
      <c r="J1415" s="57" t="s">
        <v>52</v>
      </c>
      <c r="K1415" s="58" t="s">
        <v>8563</v>
      </c>
      <c r="L1415" s="3" t="str">
        <f>VLOOKUP(DataExtract[[#This Row],[Technician]],'Technician List'!$A:$B,2,FALSE)</f>
        <v>C M, Saravanan</v>
      </c>
      <c r="M1415" s="59">
        <f>DATEVALUE(TEXT(DataExtract[[#This Row],[Completed Time]], "MM/DD/YYYY"))</f>
        <v>45698</v>
      </c>
      <c r="N1415" s="60">
        <f t="shared" ca="1" si="23"/>
        <v>1.1149215778569421E-2</v>
      </c>
      <c r="O1415" s="60">
        <f ca="1">COUNTIFS(DataExtract[Technician],DataExtract[[#This Row],[Technician]], DataExtract[Random], "&lt;="&amp;DataExtract[[#This Row],[Random]])</f>
        <v>1</v>
      </c>
    </row>
    <row r="1416" spans="1:15" ht="26.45">
      <c r="A1416" s="51" t="s">
        <v>8564</v>
      </c>
      <c r="B1416" s="52" t="s">
        <v>8565</v>
      </c>
      <c r="C1416" s="53" t="s">
        <v>8566</v>
      </c>
      <c r="D1416" s="54" t="s">
        <v>57</v>
      </c>
      <c r="E1416" s="55" t="s">
        <v>58</v>
      </c>
      <c r="F1416" s="56" t="s">
        <v>8567</v>
      </c>
      <c r="G1416" s="56" t="s">
        <v>8568</v>
      </c>
      <c r="H1416" s="56" t="s">
        <v>52</v>
      </c>
      <c r="I1416" s="56" t="s">
        <v>8569</v>
      </c>
      <c r="J1416" s="57" t="s">
        <v>52</v>
      </c>
      <c r="K1416" s="58" t="s">
        <v>8570</v>
      </c>
      <c r="L1416" s="3" t="str">
        <f>VLOOKUP(DataExtract[[#This Row],[Technician]],'Technician List'!$A:$B,2,FALSE)</f>
        <v>Mandi, Joe</v>
      </c>
      <c r="M1416" s="59">
        <f>DATEVALUE(TEXT(DataExtract[[#This Row],[Completed Time]], "MM/DD/YYYY"))</f>
        <v>45700</v>
      </c>
      <c r="N1416" s="60">
        <f t="shared" ca="1" si="23"/>
        <v>0.12930047360860575</v>
      </c>
      <c r="O1416" s="60">
        <f ca="1">COUNTIFS(DataExtract[Technician],DataExtract[[#This Row],[Technician]], DataExtract[Random], "&lt;="&amp;DataExtract[[#This Row],[Random]])</f>
        <v>5</v>
      </c>
    </row>
    <row r="1417" spans="1:15" ht="26.45">
      <c r="A1417" s="51" t="s">
        <v>8571</v>
      </c>
      <c r="B1417" s="52" t="s">
        <v>8572</v>
      </c>
      <c r="C1417" s="53" t="s">
        <v>3552</v>
      </c>
      <c r="D1417" s="54" t="s">
        <v>47</v>
      </c>
      <c r="E1417" s="55" t="s">
        <v>4670</v>
      </c>
      <c r="F1417" s="56" t="s">
        <v>7390</v>
      </c>
      <c r="G1417" s="56" t="s">
        <v>7391</v>
      </c>
      <c r="H1417" s="56" t="s">
        <v>52</v>
      </c>
      <c r="I1417" s="56" t="s">
        <v>7392</v>
      </c>
      <c r="J1417" s="57" t="s">
        <v>52</v>
      </c>
      <c r="K1417" s="58" t="s">
        <v>8573</v>
      </c>
      <c r="L1417" s="3" t="str">
        <f>VLOOKUP(DataExtract[[#This Row],[Technician]],'Technician List'!$A:$B,2,FALSE)</f>
        <v>C M, Saravanan</v>
      </c>
      <c r="M1417" s="59">
        <f>DATEVALUE(TEXT(DataExtract[[#This Row],[Completed Time]], "MM/DD/YYYY"))</f>
        <v>45698</v>
      </c>
      <c r="N1417" s="60">
        <f t="shared" ca="1" si="23"/>
        <v>0.36815420908936103</v>
      </c>
      <c r="O1417" s="60">
        <f ca="1">COUNTIFS(DataExtract[Technician],DataExtract[[#This Row],[Technician]], DataExtract[Random], "&lt;="&amp;DataExtract[[#This Row],[Random]])</f>
        <v>15</v>
      </c>
    </row>
    <row r="1418" spans="1:15" ht="26.45">
      <c r="A1418" s="51" t="s">
        <v>8574</v>
      </c>
      <c r="B1418" s="52" t="s">
        <v>8575</v>
      </c>
      <c r="C1418" s="53" t="s">
        <v>8576</v>
      </c>
      <c r="D1418" s="54" t="s">
        <v>47</v>
      </c>
      <c r="E1418" s="55" t="s">
        <v>1049</v>
      </c>
      <c r="F1418" s="56" t="s">
        <v>8577</v>
      </c>
      <c r="G1418" s="56" t="s">
        <v>8578</v>
      </c>
      <c r="H1418" s="56" t="s">
        <v>52</v>
      </c>
      <c r="I1418" s="56" t="s">
        <v>8579</v>
      </c>
      <c r="J1418" s="57" t="s">
        <v>52</v>
      </c>
      <c r="K1418" s="58" t="s">
        <v>8580</v>
      </c>
      <c r="L1418" s="3" t="str">
        <f>VLOOKUP(DataExtract[[#This Row],[Technician]],'Technician List'!$A:$B,2,FALSE)</f>
        <v>C M, Saravanan</v>
      </c>
      <c r="M1418" s="59">
        <f>DATEVALUE(TEXT(DataExtract[[#This Row],[Completed Time]], "MM/DD/YYYY"))</f>
        <v>45698</v>
      </c>
      <c r="N1418" s="60">
        <f t="shared" ca="1" si="23"/>
        <v>0.60704692831921636</v>
      </c>
      <c r="O1418" s="60">
        <f ca="1">COUNTIFS(DataExtract[Technician],DataExtract[[#This Row],[Technician]], DataExtract[Random], "&lt;="&amp;DataExtract[[#This Row],[Random]])</f>
        <v>83</v>
      </c>
    </row>
    <row r="1419" spans="1:15" ht="26.45">
      <c r="A1419" s="51" t="s">
        <v>8581</v>
      </c>
      <c r="B1419" s="52" t="s">
        <v>8582</v>
      </c>
      <c r="C1419" s="53" t="s">
        <v>8583</v>
      </c>
      <c r="D1419" s="54" t="s">
        <v>47</v>
      </c>
      <c r="E1419" s="55" t="s">
        <v>2178</v>
      </c>
      <c r="F1419" s="56" t="s">
        <v>8173</v>
      </c>
      <c r="G1419" s="56" t="s">
        <v>8584</v>
      </c>
      <c r="H1419" s="56" t="s">
        <v>52</v>
      </c>
      <c r="I1419" s="56" t="s">
        <v>8585</v>
      </c>
      <c r="J1419" s="57" t="s">
        <v>52</v>
      </c>
      <c r="K1419" s="58" t="s">
        <v>8586</v>
      </c>
      <c r="L1419" s="3" t="str">
        <f>VLOOKUP(DataExtract[[#This Row],[Technician]],'Technician List'!$A:$B,2,FALSE)</f>
        <v>C M, Saravanan</v>
      </c>
      <c r="M1419" s="59">
        <f>DATEVALUE(TEXT(DataExtract[[#This Row],[Completed Time]], "MM/DD/YYYY"))</f>
        <v>45699</v>
      </c>
      <c r="N1419" s="60">
        <f t="shared" ca="1" si="23"/>
        <v>0.60230940290611745</v>
      </c>
      <c r="O1419" s="60">
        <f ca="1">COUNTIFS(DataExtract[Technician],DataExtract[[#This Row],[Technician]], DataExtract[Random], "&lt;="&amp;DataExtract[[#This Row],[Random]])</f>
        <v>60</v>
      </c>
    </row>
    <row r="1420" spans="1:15" ht="26.45">
      <c r="A1420" s="51" t="s">
        <v>8587</v>
      </c>
      <c r="B1420" s="52" t="s">
        <v>8588</v>
      </c>
      <c r="C1420" s="53" t="s">
        <v>8589</v>
      </c>
      <c r="D1420" s="54" t="s">
        <v>47</v>
      </c>
      <c r="E1420" s="55" t="s">
        <v>2121</v>
      </c>
      <c r="F1420" s="56" t="s">
        <v>8590</v>
      </c>
      <c r="G1420" s="56" t="s">
        <v>8591</v>
      </c>
      <c r="H1420" s="56" t="s">
        <v>52</v>
      </c>
      <c r="I1420" s="56" t="s">
        <v>8592</v>
      </c>
      <c r="J1420" s="57" t="s">
        <v>52</v>
      </c>
      <c r="K1420" s="58" t="s">
        <v>7670</v>
      </c>
      <c r="L1420" s="3" t="str">
        <f>VLOOKUP(DataExtract[[#This Row],[Technician]],'Technician List'!$A:$B,2,FALSE)</f>
        <v>C M, Saravanan</v>
      </c>
      <c r="M1420" s="59">
        <f>DATEVALUE(TEXT(DataExtract[[#This Row],[Completed Time]], "MM/DD/YYYY"))</f>
        <v>45698</v>
      </c>
      <c r="N1420" s="60">
        <f t="shared" ca="1" si="23"/>
        <v>2.818447059468332E-2</v>
      </c>
      <c r="O1420" s="60">
        <f ca="1">COUNTIFS(DataExtract[Technician],DataExtract[[#This Row],[Technician]], DataExtract[Random], "&lt;="&amp;DataExtract[[#This Row],[Random]])</f>
        <v>4</v>
      </c>
    </row>
    <row r="1421" spans="1:15" ht="26.45">
      <c r="A1421" s="51" t="s">
        <v>8593</v>
      </c>
      <c r="B1421" s="52" t="s">
        <v>8594</v>
      </c>
      <c r="C1421" s="53" t="s">
        <v>8589</v>
      </c>
      <c r="D1421" s="54" t="s">
        <v>47</v>
      </c>
      <c r="E1421" s="55" t="s">
        <v>4670</v>
      </c>
      <c r="F1421" s="56" t="s">
        <v>7944</v>
      </c>
      <c r="G1421" s="56" t="s">
        <v>7945</v>
      </c>
      <c r="H1421" s="56" t="s">
        <v>52</v>
      </c>
      <c r="I1421" s="56" t="s">
        <v>8595</v>
      </c>
      <c r="J1421" s="57" t="s">
        <v>52</v>
      </c>
      <c r="K1421" s="58" t="s">
        <v>8124</v>
      </c>
      <c r="L1421" s="3" t="str">
        <f>VLOOKUP(DataExtract[[#This Row],[Technician]],'Technician List'!$A:$B,2,FALSE)</f>
        <v>C M, Saravanan</v>
      </c>
      <c r="M1421" s="59">
        <f>DATEVALUE(TEXT(DataExtract[[#This Row],[Completed Time]], "MM/DD/YYYY"))</f>
        <v>45698</v>
      </c>
      <c r="N1421" s="60">
        <f t="shared" ca="1" si="23"/>
        <v>0.68457744626997308</v>
      </c>
      <c r="O1421" s="60">
        <f ca="1">COUNTIFS(DataExtract[Technician],DataExtract[[#This Row],[Technician]], DataExtract[Random], "&lt;="&amp;DataExtract[[#This Row],[Random]])</f>
        <v>29</v>
      </c>
    </row>
    <row r="1422" spans="1:15" ht="26.45">
      <c r="A1422" s="51" t="s">
        <v>8596</v>
      </c>
      <c r="B1422" s="52" t="s">
        <v>8597</v>
      </c>
      <c r="C1422" s="53" t="s">
        <v>80</v>
      </c>
      <c r="D1422" s="54" t="s">
        <v>47</v>
      </c>
      <c r="E1422" s="55" t="s">
        <v>1503</v>
      </c>
      <c r="F1422" s="56" t="s">
        <v>7064</v>
      </c>
      <c r="G1422" s="56" t="s">
        <v>8274</v>
      </c>
      <c r="H1422" s="56" t="s">
        <v>52</v>
      </c>
      <c r="I1422" s="56" t="s">
        <v>8598</v>
      </c>
      <c r="J1422" s="57" t="s">
        <v>52</v>
      </c>
      <c r="K1422" s="58" t="s">
        <v>8599</v>
      </c>
      <c r="L1422" s="3" t="str">
        <f>VLOOKUP(DataExtract[[#This Row],[Technician]],'Technician List'!$A:$B,2,FALSE)</f>
        <v>C M, Saravanan</v>
      </c>
      <c r="M1422" s="59">
        <f>DATEVALUE(TEXT(DataExtract[[#This Row],[Completed Time]], "MM/DD/YYYY"))</f>
        <v>45698</v>
      </c>
      <c r="N1422" s="60">
        <f t="shared" ca="1" si="23"/>
        <v>0.18636756628379636</v>
      </c>
      <c r="O1422" s="60">
        <f ca="1">COUNTIFS(DataExtract[Technician],DataExtract[[#This Row],[Technician]], DataExtract[Random], "&lt;="&amp;DataExtract[[#This Row],[Random]])</f>
        <v>31</v>
      </c>
    </row>
    <row r="1423" spans="1:15" ht="26.45">
      <c r="A1423" s="51" t="s">
        <v>8600</v>
      </c>
      <c r="B1423" s="52" t="s">
        <v>8601</v>
      </c>
      <c r="C1423" s="53" t="s">
        <v>8602</v>
      </c>
      <c r="D1423" s="54" t="s">
        <v>57</v>
      </c>
      <c r="E1423" s="55" t="s">
        <v>2841</v>
      </c>
      <c r="F1423" s="56" t="s">
        <v>8603</v>
      </c>
      <c r="G1423" s="56" t="s">
        <v>8604</v>
      </c>
      <c r="H1423" s="56" t="s">
        <v>52</v>
      </c>
      <c r="I1423" s="56" t="s">
        <v>8605</v>
      </c>
      <c r="J1423" s="57" t="s">
        <v>52</v>
      </c>
      <c r="K1423" s="58" t="s">
        <v>8606</v>
      </c>
      <c r="L1423" s="3" t="str">
        <f>VLOOKUP(DataExtract[[#This Row],[Technician]],'Technician List'!$A:$B,2,FALSE)</f>
        <v>Smith, Sean</v>
      </c>
      <c r="M1423" s="59">
        <f>DATEVALUE(TEXT(DataExtract[[#This Row],[Completed Time]], "MM/DD/YYYY"))</f>
        <v>45698</v>
      </c>
      <c r="N1423" s="60">
        <f t="shared" ca="1" si="23"/>
        <v>0.80636024232430192</v>
      </c>
      <c r="O1423" s="60">
        <f ca="1">COUNTIFS(DataExtract[Technician],DataExtract[[#This Row],[Technician]], DataExtract[Random], "&lt;="&amp;DataExtract[[#This Row],[Random]])</f>
        <v>54</v>
      </c>
    </row>
    <row r="1424" spans="1:15" ht="26.45">
      <c r="A1424" s="51" t="s">
        <v>8607</v>
      </c>
      <c r="B1424" s="52" t="s">
        <v>8608</v>
      </c>
      <c r="C1424" s="53" t="s">
        <v>8609</v>
      </c>
      <c r="D1424" s="54" t="s">
        <v>57</v>
      </c>
      <c r="E1424" s="55" t="s">
        <v>1998</v>
      </c>
      <c r="F1424" s="56" t="s">
        <v>8610</v>
      </c>
      <c r="G1424" s="56" t="s">
        <v>8297</v>
      </c>
      <c r="H1424" s="56" t="s">
        <v>52</v>
      </c>
      <c r="I1424" s="56" t="s">
        <v>8611</v>
      </c>
      <c r="J1424" s="57" t="s">
        <v>52</v>
      </c>
      <c r="K1424" s="58" t="s">
        <v>8612</v>
      </c>
      <c r="L1424" s="3" t="str">
        <f>VLOOKUP(DataExtract[[#This Row],[Technician]],'Technician List'!$A:$B,2,FALSE)</f>
        <v>Baldwin, Sharon</v>
      </c>
      <c r="M1424" s="59">
        <f>DATEVALUE(TEXT(DataExtract[[#This Row],[Completed Time]], "MM/DD/YYYY"))</f>
        <v>45698</v>
      </c>
      <c r="N1424" s="60">
        <f t="shared" ca="1" si="23"/>
        <v>0.67835274200441997</v>
      </c>
      <c r="O1424" s="60">
        <f ca="1">COUNTIFS(DataExtract[Technician],DataExtract[[#This Row],[Technician]], DataExtract[Random], "&lt;="&amp;DataExtract[[#This Row],[Random]])</f>
        <v>32</v>
      </c>
    </row>
    <row r="1425" spans="1:15" ht="26.45">
      <c r="A1425" s="51" t="s">
        <v>8613</v>
      </c>
      <c r="B1425" s="52" t="s">
        <v>8614</v>
      </c>
      <c r="C1425" s="53" t="s">
        <v>8615</v>
      </c>
      <c r="D1425" s="54" t="s">
        <v>57</v>
      </c>
      <c r="E1425" s="55" t="s">
        <v>1132</v>
      </c>
      <c r="F1425" s="56" t="s">
        <v>8616</v>
      </c>
      <c r="G1425" s="56" t="s">
        <v>8617</v>
      </c>
      <c r="H1425" s="56" t="s">
        <v>41</v>
      </c>
      <c r="I1425" s="56" t="s">
        <v>8618</v>
      </c>
      <c r="J1425" s="57" t="s">
        <v>52</v>
      </c>
      <c r="K1425" s="58" t="s">
        <v>8619</v>
      </c>
      <c r="L1425" s="3" t="str">
        <f>VLOOKUP(DataExtract[[#This Row],[Technician]],'Technician List'!$A:$B,2,FALSE)</f>
        <v>Smith, Sean</v>
      </c>
      <c r="M1425" s="59">
        <f>DATEVALUE(TEXT(DataExtract[[#This Row],[Completed Time]], "MM/DD/YYYY"))</f>
        <v>45705</v>
      </c>
      <c r="N1425" s="60">
        <f t="shared" ca="1" si="23"/>
        <v>0.56532543999550833</v>
      </c>
      <c r="O1425" s="60">
        <f ca="1">COUNTIFS(DataExtract[Technician],DataExtract[[#This Row],[Technician]], DataExtract[Random], "&lt;="&amp;DataExtract[[#This Row],[Random]])</f>
        <v>18</v>
      </c>
    </row>
    <row r="1426" spans="1:15" ht="26.45">
      <c r="A1426" s="51" t="s">
        <v>8620</v>
      </c>
      <c r="B1426" s="52" t="s">
        <v>8621</v>
      </c>
      <c r="C1426" s="53" t="s">
        <v>8622</v>
      </c>
      <c r="D1426" s="54" t="s">
        <v>47</v>
      </c>
      <c r="E1426" s="55" t="s">
        <v>1049</v>
      </c>
      <c r="F1426" s="56" t="s">
        <v>8623</v>
      </c>
      <c r="G1426" s="56" t="s">
        <v>8624</v>
      </c>
      <c r="H1426" s="56" t="s">
        <v>52</v>
      </c>
      <c r="I1426" s="56" t="s">
        <v>8625</v>
      </c>
      <c r="J1426" s="57" t="s">
        <v>52</v>
      </c>
      <c r="K1426" s="58" t="s">
        <v>8626</v>
      </c>
      <c r="L1426" s="3" t="str">
        <f>VLOOKUP(DataExtract[[#This Row],[Technician]],'Technician List'!$A:$B,2,FALSE)</f>
        <v>C M, Saravanan</v>
      </c>
      <c r="M1426" s="59">
        <f>DATEVALUE(TEXT(DataExtract[[#This Row],[Completed Time]], "MM/DD/YYYY"))</f>
        <v>45698</v>
      </c>
      <c r="N1426" s="60">
        <f t="shared" ca="1" si="23"/>
        <v>0.90091880208760267</v>
      </c>
      <c r="O1426" s="60">
        <f ca="1">COUNTIFS(DataExtract[Technician],DataExtract[[#This Row],[Technician]], DataExtract[Random], "&lt;="&amp;DataExtract[[#This Row],[Random]])</f>
        <v>119</v>
      </c>
    </row>
    <row r="1427" spans="1:15" ht="26.45">
      <c r="A1427" s="51" t="s">
        <v>8627</v>
      </c>
      <c r="B1427" s="52" t="s">
        <v>8628</v>
      </c>
      <c r="C1427" s="53" t="s">
        <v>8629</v>
      </c>
      <c r="D1427" s="54" t="s">
        <v>1787</v>
      </c>
      <c r="E1427" s="55" t="s">
        <v>1350</v>
      </c>
      <c r="F1427" s="56" t="s">
        <v>8630</v>
      </c>
      <c r="G1427" s="56" t="s">
        <v>7378</v>
      </c>
      <c r="H1427" s="56" t="s">
        <v>52</v>
      </c>
      <c r="I1427" s="56" t="s">
        <v>4508</v>
      </c>
      <c r="J1427" s="57" t="s">
        <v>52</v>
      </c>
      <c r="K1427" s="58" t="s">
        <v>8532</v>
      </c>
      <c r="L1427" s="3" t="str">
        <f>VLOOKUP(DataExtract[[#This Row],[Technician]],'Technician List'!$A:$B,2,FALSE)</f>
        <v>Paul, Kimberly</v>
      </c>
      <c r="M1427" s="59">
        <f>DATEVALUE(TEXT(DataExtract[[#This Row],[Completed Time]], "MM/DD/YYYY"))</f>
        <v>45699</v>
      </c>
      <c r="N1427" s="60">
        <f t="shared" ca="1" si="23"/>
        <v>0.76883078812401107</v>
      </c>
      <c r="O1427" s="60">
        <f ca="1">COUNTIFS(DataExtract[Technician],DataExtract[[#This Row],[Technician]], DataExtract[Random], "&lt;="&amp;DataExtract[[#This Row],[Random]])</f>
        <v>6</v>
      </c>
    </row>
    <row r="1428" spans="1:15" ht="26.45">
      <c r="A1428" s="51" t="s">
        <v>8631</v>
      </c>
      <c r="B1428" s="52" t="s">
        <v>8632</v>
      </c>
      <c r="C1428" s="53" t="s">
        <v>4409</v>
      </c>
      <c r="D1428" s="54" t="s">
        <v>47</v>
      </c>
      <c r="E1428" s="55" t="s">
        <v>2013</v>
      </c>
      <c r="F1428" s="56" t="s">
        <v>8633</v>
      </c>
      <c r="G1428" s="56" t="s">
        <v>8634</v>
      </c>
      <c r="H1428" s="56" t="s">
        <v>52</v>
      </c>
      <c r="I1428" s="56" t="s">
        <v>8635</v>
      </c>
      <c r="J1428" s="57" t="s">
        <v>52</v>
      </c>
      <c r="K1428" s="58" t="s">
        <v>4811</v>
      </c>
      <c r="L1428" s="3" t="str">
        <f>VLOOKUP(DataExtract[[#This Row],[Technician]],'Technician List'!$A:$B,2,FALSE)</f>
        <v>Sinha, Mahesh</v>
      </c>
      <c r="M1428" s="59">
        <f>DATEVALUE(TEXT(DataExtract[[#This Row],[Completed Time]], "MM/DD/YYYY"))</f>
        <v>45700</v>
      </c>
      <c r="N1428" s="60">
        <f t="shared" ca="1" si="23"/>
        <v>0.70328354304569651</v>
      </c>
      <c r="O1428" s="60">
        <f ca="1">COUNTIFS(DataExtract[Technician],DataExtract[[#This Row],[Technician]], DataExtract[Random], "&lt;="&amp;DataExtract[[#This Row],[Random]])</f>
        <v>99</v>
      </c>
    </row>
    <row r="1429" spans="1:15" ht="26.45">
      <c r="A1429" s="51" t="s">
        <v>8636</v>
      </c>
      <c r="B1429" s="52" t="s">
        <v>8637</v>
      </c>
      <c r="C1429" s="53" t="s">
        <v>6413</v>
      </c>
      <c r="D1429" s="54" t="s">
        <v>57</v>
      </c>
      <c r="E1429" s="55" t="s">
        <v>313</v>
      </c>
      <c r="F1429" s="56" t="s">
        <v>8638</v>
      </c>
      <c r="G1429" s="56" t="s">
        <v>8639</v>
      </c>
      <c r="H1429" s="56" t="s">
        <v>52</v>
      </c>
      <c r="I1429" s="56" t="s">
        <v>8640</v>
      </c>
      <c r="J1429" s="57" t="s">
        <v>52</v>
      </c>
      <c r="K1429" s="58" t="s">
        <v>8641</v>
      </c>
      <c r="L1429" s="3" t="str">
        <f>VLOOKUP(DataExtract[[#This Row],[Technician]],'Technician List'!$A:$B,2,FALSE)</f>
        <v>Mandi, Joe</v>
      </c>
      <c r="M1429" s="59">
        <f>DATEVALUE(TEXT(DataExtract[[#This Row],[Completed Time]], "MM/DD/YYYY"))</f>
        <v>45698</v>
      </c>
      <c r="N1429" s="60">
        <f t="shared" ca="1" si="23"/>
        <v>0.53628740086197457</v>
      </c>
      <c r="O1429" s="60">
        <f ca="1">COUNTIFS(DataExtract[Technician],DataExtract[[#This Row],[Technician]], DataExtract[Random], "&lt;="&amp;DataExtract[[#This Row],[Random]])</f>
        <v>38</v>
      </c>
    </row>
    <row r="1430" spans="1:15" ht="26.45">
      <c r="A1430" s="51" t="s">
        <v>8642</v>
      </c>
      <c r="B1430" s="52" t="s">
        <v>8643</v>
      </c>
      <c r="C1430" s="53" t="s">
        <v>828</v>
      </c>
      <c r="D1430" s="54" t="s">
        <v>57</v>
      </c>
      <c r="E1430" s="55" t="s">
        <v>391</v>
      </c>
      <c r="F1430" s="56" t="s">
        <v>8644</v>
      </c>
      <c r="G1430" s="56" t="s">
        <v>8645</v>
      </c>
      <c r="H1430" s="56" t="s">
        <v>52</v>
      </c>
      <c r="I1430" s="56" t="s">
        <v>8646</v>
      </c>
      <c r="J1430" s="57" t="s">
        <v>52</v>
      </c>
      <c r="K1430" s="58" t="s">
        <v>6339</v>
      </c>
      <c r="L1430" s="3" t="str">
        <f>VLOOKUP(DataExtract[[#This Row],[Technician]],'Technician List'!$A:$B,2,FALSE)</f>
        <v>Sanjuan, Sonja</v>
      </c>
      <c r="M1430" s="59">
        <f>DATEVALUE(TEXT(DataExtract[[#This Row],[Completed Time]], "MM/DD/YYYY"))</f>
        <v>45698</v>
      </c>
      <c r="N1430" s="60">
        <f t="shared" ca="1" si="23"/>
        <v>0.59468114644439884</v>
      </c>
      <c r="O1430" s="60">
        <f ca="1">COUNTIFS(DataExtract[Technician],DataExtract[[#This Row],[Technician]], DataExtract[Random], "&lt;="&amp;DataExtract[[#This Row],[Random]])</f>
        <v>77</v>
      </c>
    </row>
    <row r="1431" spans="1:15" ht="26.45">
      <c r="A1431" s="51" t="s">
        <v>8647</v>
      </c>
      <c r="B1431" s="52" t="s">
        <v>8648</v>
      </c>
      <c r="C1431" s="53" t="s">
        <v>3597</v>
      </c>
      <c r="D1431" s="54" t="s">
        <v>57</v>
      </c>
      <c r="E1431" s="55" t="s">
        <v>313</v>
      </c>
      <c r="F1431" s="56" t="s">
        <v>8649</v>
      </c>
      <c r="G1431" s="56" t="s">
        <v>8650</v>
      </c>
      <c r="H1431" s="56" t="s">
        <v>52</v>
      </c>
      <c r="I1431" s="56" t="s">
        <v>8651</v>
      </c>
      <c r="J1431" s="57" t="s">
        <v>52</v>
      </c>
      <c r="K1431" s="58" t="s">
        <v>8652</v>
      </c>
      <c r="L1431" s="3" t="str">
        <f>VLOOKUP(DataExtract[[#This Row],[Technician]],'Technician List'!$A:$B,2,FALSE)</f>
        <v>Mandi, Joe</v>
      </c>
      <c r="M1431" s="59">
        <f>DATEVALUE(TEXT(DataExtract[[#This Row],[Completed Time]], "MM/DD/YYYY"))</f>
        <v>45698</v>
      </c>
      <c r="N1431" s="60">
        <f t="shared" ca="1" si="23"/>
        <v>0.59517300554204244</v>
      </c>
      <c r="O1431" s="60">
        <f ca="1">COUNTIFS(DataExtract[Technician],DataExtract[[#This Row],[Technician]], DataExtract[Random], "&lt;="&amp;DataExtract[[#This Row],[Random]])</f>
        <v>46</v>
      </c>
    </row>
    <row r="1432" spans="1:15" ht="26.45">
      <c r="A1432" s="51" t="s">
        <v>8653</v>
      </c>
      <c r="B1432" s="52" t="s">
        <v>8654</v>
      </c>
      <c r="C1432" s="53" t="s">
        <v>3597</v>
      </c>
      <c r="D1432" s="54" t="s">
        <v>57</v>
      </c>
      <c r="E1432" s="55" t="s">
        <v>313</v>
      </c>
      <c r="F1432" s="56" t="s">
        <v>8655</v>
      </c>
      <c r="G1432" s="56" t="s">
        <v>8656</v>
      </c>
      <c r="H1432" s="56" t="s">
        <v>52</v>
      </c>
      <c r="I1432" s="56" t="s">
        <v>8657</v>
      </c>
      <c r="J1432" s="57" t="s">
        <v>52</v>
      </c>
      <c r="K1432" s="58" t="s">
        <v>8658</v>
      </c>
      <c r="L1432" s="3" t="str">
        <f>VLOOKUP(DataExtract[[#This Row],[Technician]],'Technician List'!$A:$B,2,FALSE)</f>
        <v>Mandi, Joe</v>
      </c>
      <c r="M1432" s="59">
        <f>DATEVALUE(TEXT(DataExtract[[#This Row],[Completed Time]], "MM/DD/YYYY"))</f>
        <v>45698</v>
      </c>
      <c r="N1432" s="60">
        <f t="shared" ca="1" si="23"/>
        <v>0.21609920293950524</v>
      </c>
      <c r="O1432" s="60">
        <f ca="1">COUNTIFS(DataExtract[Technician],DataExtract[[#This Row],[Technician]], DataExtract[Random], "&lt;="&amp;DataExtract[[#This Row],[Random]])</f>
        <v>17</v>
      </c>
    </row>
    <row r="1433" spans="1:15" ht="26.45">
      <c r="A1433" s="51" t="s">
        <v>8659</v>
      </c>
      <c r="B1433" s="52" t="s">
        <v>8660</v>
      </c>
      <c r="C1433" s="53" t="s">
        <v>3597</v>
      </c>
      <c r="D1433" s="54" t="s">
        <v>57</v>
      </c>
      <c r="E1433" s="55" t="s">
        <v>313</v>
      </c>
      <c r="F1433" s="56" t="s">
        <v>8545</v>
      </c>
      <c r="G1433" s="56" t="s">
        <v>8661</v>
      </c>
      <c r="H1433" s="56" t="s">
        <v>52</v>
      </c>
      <c r="I1433" s="56" t="s">
        <v>8662</v>
      </c>
      <c r="J1433" s="57" t="s">
        <v>52</v>
      </c>
      <c r="K1433" s="58" t="s">
        <v>8663</v>
      </c>
      <c r="L1433" s="3" t="str">
        <f>VLOOKUP(DataExtract[[#This Row],[Technician]],'Technician List'!$A:$B,2,FALSE)</f>
        <v>Mandi, Joe</v>
      </c>
      <c r="M1433" s="59">
        <f>DATEVALUE(TEXT(DataExtract[[#This Row],[Completed Time]], "MM/DD/YYYY"))</f>
        <v>45698</v>
      </c>
      <c r="N1433" s="60">
        <f t="shared" ca="1" si="23"/>
        <v>0.18693758093217661</v>
      </c>
      <c r="O1433" s="60">
        <f ca="1">COUNTIFS(DataExtract[Technician],DataExtract[[#This Row],[Technician]], DataExtract[Random], "&lt;="&amp;DataExtract[[#This Row],[Random]])</f>
        <v>14</v>
      </c>
    </row>
    <row r="1434" spans="1:15" ht="26.45">
      <c r="A1434" s="51" t="s">
        <v>8664</v>
      </c>
      <c r="B1434" s="52" t="s">
        <v>8665</v>
      </c>
      <c r="C1434" s="53" t="s">
        <v>3597</v>
      </c>
      <c r="D1434" s="54" t="s">
        <v>57</v>
      </c>
      <c r="E1434" s="55" t="s">
        <v>313</v>
      </c>
      <c r="F1434" s="56" t="s">
        <v>8666</v>
      </c>
      <c r="G1434" s="56" t="s">
        <v>8667</v>
      </c>
      <c r="H1434" s="56" t="s">
        <v>52</v>
      </c>
      <c r="I1434" s="56" t="s">
        <v>8668</v>
      </c>
      <c r="J1434" s="57" t="s">
        <v>52</v>
      </c>
      <c r="K1434" s="58" t="s">
        <v>8666</v>
      </c>
      <c r="L1434" s="3" t="str">
        <f>VLOOKUP(DataExtract[[#This Row],[Technician]],'Technician List'!$A:$B,2,FALSE)</f>
        <v>Mandi, Joe</v>
      </c>
      <c r="M1434" s="59">
        <f>DATEVALUE(TEXT(DataExtract[[#This Row],[Completed Time]], "MM/DD/YYYY"))</f>
        <v>45698</v>
      </c>
      <c r="N1434" s="60">
        <f t="shared" ca="1" si="23"/>
        <v>0.85439710013695691</v>
      </c>
      <c r="O1434" s="60">
        <f ca="1">COUNTIFS(DataExtract[Technician],DataExtract[[#This Row],[Technician]], DataExtract[Random], "&lt;="&amp;DataExtract[[#This Row],[Random]])</f>
        <v>61</v>
      </c>
    </row>
    <row r="1435" spans="1:15" ht="26.45">
      <c r="A1435" s="51" t="s">
        <v>8669</v>
      </c>
      <c r="B1435" s="52" t="s">
        <v>8670</v>
      </c>
      <c r="C1435" s="53" t="s">
        <v>3120</v>
      </c>
      <c r="D1435" s="54" t="s">
        <v>47</v>
      </c>
      <c r="E1435" s="55" t="s">
        <v>1002</v>
      </c>
      <c r="F1435" s="56" t="s">
        <v>8533</v>
      </c>
      <c r="G1435" s="56" t="s">
        <v>8671</v>
      </c>
      <c r="H1435" s="56" t="s">
        <v>52</v>
      </c>
      <c r="I1435" s="56" t="s">
        <v>8672</v>
      </c>
      <c r="J1435" s="57" t="s">
        <v>52</v>
      </c>
      <c r="K1435" s="58" t="s">
        <v>5530</v>
      </c>
      <c r="L1435" s="3" t="str">
        <f>VLOOKUP(DataExtract[[#This Row],[Technician]],'Technician List'!$A:$B,2,FALSE)</f>
        <v>Sinha, Mahesh</v>
      </c>
      <c r="M1435" s="59">
        <f>DATEVALUE(TEXT(DataExtract[[#This Row],[Completed Time]], "MM/DD/YYYY"))</f>
        <v>45699</v>
      </c>
      <c r="N1435" s="60">
        <f t="shared" ca="1" si="23"/>
        <v>0.45253775556494047</v>
      </c>
      <c r="O1435" s="60">
        <f ca="1">COUNTIFS(DataExtract[Technician],DataExtract[[#This Row],[Technician]], DataExtract[Random], "&lt;="&amp;DataExtract[[#This Row],[Random]])</f>
        <v>69</v>
      </c>
    </row>
    <row r="1436" spans="1:15" ht="26.45">
      <c r="A1436" s="51" t="s">
        <v>8673</v>
      </c>
      <c r="B1436" s="52" t="s">
        <v>8674</v>
      </c>
      <c r="C1436" s="53" t="s">
        <v>4789</v>
      </c>
      <c r="D1436" s="54" t="s">
        <v>47</v>
      </c>
      <c r="E1436" s="55" t="s">
        <v>1991</v>
      </c>
      <c r="F1436" s="56" t="s">
        <v>8675</v>
      </c>
      <c r="G1436" s="56" t="s">
        <v>8676</v>
      </c>
      <c r="H1436" s="56" t="s">
        <v>52</v>
      </c>
      <c r="I1436" s="56" t="s">
        <v>8677</v>
      </c>
      <c r="J1436" s="57" t="s">
        <v>52</v>
      </c>
      <c r="K1436" s="58" t="s">
        <v>7434</v>
      </c>
      <c r="L1436" s="3" t="str">
        <f>VLOOKUP(DataExtract[[#This Row],[Technician]],'Technician List'!$A:$B,2,FALSE)</f>
        <v>Sinha, Mahesh</v>
      </c>
      <c r="M1436" s="59">
        <f>DATEVALUE(TEXT(DataExtract[[#This Row],[Completed Time]], "MM/DD/YYYY"))</f>
        <v>45699</v>
      </c>
      <c r="N1436" s="60">
        <f t="shared" ca="1" si="23"/>
        <v>4.0442890614928673E-2</v>
      </c>
      <c r="O1436" s="60">
        <f ca="1">COUNTIFS(DataExtract[Technician],DataExtract[[#This Row],[Technician]], DataExtract[Random], "&lt;="&amp;DataExtract[[#This Row],[Random]])</f>
        <v>1</v>
      </c>
    </row>
    <row r="1437" spans="1:15" ht="26.45">
      <c r="A1437" s="51" t="s">
        <v>8678</v>
      </c>
      <c r="B1437" s="52" t="s">
        <v>8679</v>
      </c>
      <c r="C1437" s="53" t="s">
        <v>8423</v>
      </c>
      <c r="D1437" s="54" t="s">
        <v>47</v>
      </c>
      <c r="E1437" s="55" t="s">
        <v>692</v>
      </c>
      <c r="F1437" s="56" t="s">
        <v>8480</v>
      </c>
      <c r="G1437" s="56" t="s">
        <v>8481</v>
      </c>
      <c r="H1437" s="56" t="s">
        <v>52</v>
      </c>
      <c r="I1437" s="56" t="s">
        <v>2986</v>
      </c>
      <c r="J1437" s="57" t="s">
        <v>52</v>
      </c>
      <c r="K1437" s="58" t="s">
        <v>8680</v>
      </c>
      <c r="L1437" s="3" t="str">
        <f>VLOOKUP(DataExtract[[#This Row],[Technician]],'Technician List'!$A:$B,2,FALSE)</f>
        <v>C M, Saravanan</v>
      </c>
      <c r="M1437" s="59">
        <f>DATEVALUE(TEXT(DataExtract[[#This Row],[Completed Time]], "MM/DD/YYYY"))</f>
        <v>45699</v>
      </c>
      <c r="N1437" s="60">
        <f t="shared" ca="1" si="23"/>
        <v>0.64402346508637887</v>
      </c>
      <c r="O1437" s="60">
        <f ca="1">COUNTIFS(DataExtract[Technician],DataExtract[[#This Row],[Technician]], DataExtract[Random], "&lt;="&amp;DataExtract[[#This Row],[Random]])</f>
        <v>77</v>
      </c>
    </row>
    <row r="1438" spans="1:15" ht="26.45">
      <c r="A1438" s="51" t="s">
        <v>8681</v>
      </c>
      <c r="B1438" s="52" t="s">
        <v>8682</v>
      </c>
      <c r="C1438" s="53" t="s">
        <v>8683</v>
      </c>
      <c r="D1438" s="54" t="s">
        <v>57</v>
      </c>
      <c r="E1438" s="55" t="s">
        <v>406</v>
      </c>
      <c r="F1438" s="56" t="s">
        <v>8684</v>
      </c>
      <c r="G1438" s="56" t="s">
        <v>8685</v>
      </c>
      <c r="H1438" s="56" t="s">
        <v>52</v>
      </c>
      <c r="I1438" s="56" t="s">
        <v>8686</v>
      </c>
      <c r="J1438" s="57" t="s">
        <v>52</v>
      </c>
      <c r="K1438" s="58" t="s">
        <v>8684</v>
      </c>
      <c r="L1438" s="3" t="str">
        <f>VLOOKUP(DataExtract[[#This Row],[Technician]],'Technician List'!$A:$B,2,FALSE)</f>
        <v>Baldwin, Sharon</v>
      </c>
      <c r="M1438" s="59">
        <f>DATEVALUE(TEXT(DataExtract[[#This Row],[Completed Time]], "MM/DD/YYYY"))</f>
        <v>45698</v>
      </c>
      <c r="N1438" s="60">
        <f t="shared" ca="1" si="23"/>
        <v>0.46462730581595402</v>
      </c>
      <c r="O1438" s="60">
        <f ca="1">COUNTIFS(DataExtract[Technician],DataExtract[[#This Row],[Technician]], DataExtract[Random], "&lt;="&amp;DataExtract[[#This Row],[Random]])</f>
        <v>57</v>
      </c>
    </row>
    <row r="1439" spans="1:15" ht="26.45">
      <c r="A1439" s="51" t="s">
        <v>8687</v>
      </c>
      <c r="B1439" s="52" t="s">
        <v>8688</v>
      </c>
      <c r="C1439" s="53" t="s">
        <v>3503</v>
      </c>
      <c r="D1439" s="54" t="s">
        <v>57</v>
      </c>
      <c r="E1439" s="55" t="s">
        <v>406</v>
      </c>
      <c r="F1439" s="56" t="s">
        <v>8689</v>
      </c>
      <c r="G1439" s="56" t="s">
        <v>8690</v>
      </c>
      <c r="H1439" s="56" t="s">
        <v>52</v>
      </c>
      <c r="I1439" s="56" t="s">
        <v>8691</v>
      </c>
      <c r="J1439" s="57" t="s">
        <v>52</v>
      </c>
      <c r="K1439" s="58" t="s">
        <v>8689</v>
      </c>
      <c r="L1439" s="3" t="str">
        <f>VLOOKUP(DataExtract[[#This Row],[Technician]],'Technician List'!$A:$B,2,FALSE)</f>
        <v>Baldwin, Sharon</v>
      </c>
      <c r="M1439" s="59">
        <f>DATEVALUE(TEXT(DataExtract[[#This Row],[Completed Time]], "MM/DD/YYYY"))</f>
        <v>45698</v>
      </c>
      <c r="N1439" s="60">
        <f t="shared" ca="1" si="23"/>
        <v>0.79174384354279359</v>
      </c>
      <c r="O1439" s="60">
        <f ca="1">COUNTIFS(DataExtract[Technician],DataExtract[[#This Row],[Technician]], DataExtract[Random], "&lt;="&amp;DataExtract[[#This Row],[Random]])</f>
        <v>89</v>
      </c>
    </row>
    <row r="1440" spans="1:15" ht="26.45">
      <c r="A1440" s="51" t="s">
        <v>8692</v>
      </c>
      <c r="B1440" s="52" t="s">
        <v>8693</v>
      </c>
      <c r="C1440" s="53" t="s">
        <v>8069</v>
      </c>
      <c r="D1440" s="54" t="s">
        <v>57</v>
      </c>
      <c r="E1440" s="55" t="s">
        <v>406</v>
      </c>
      <c r="F1440" s="56" t="s">
        <v>8694</v>
      </c>
      <c r="G1440" s="56" t="s">
        <v>8695</v>
      </c>
      <c r="H1440" s="56" t="s">
        <v>52</v>
      </c>
      <c r="I1440" s="56" t="s">
        <v>8696</v>
      </c>
      <c r="J1440" s="57" t="s">
        <v>52</v>
      </c>
      <c r="K1440" s="58" t="s">
        <v>8694</v>
      </c>
      <c r="L1440" s="3" t="str">
        <f>VLOOKUP(DataExtract[[#This Row],[Technician]],'Technician List'!$A:$B,2,FALSE)</f>
        <v>Baldwin, Sharon</v>
      </c>
      <c r="M1440" s="59">
        <f>DATEVALUE(TEXT(DataExtract[[#This Row],[Completed Time]], "MM/DD/YYYY"))</f>
        <v>45698</v>
      </c>
      <c r="N1440" s="60">
        <f t="shared" ca="1" si="23"/>
        <v>3.0655347936940913E-3</v>
      </c>
      <c r="O1440" s="60">
        <f ca="1">COUNTIFS(DataExtract[Technician],DataExtract[[#This Row],[Technician]], DataExtract[Random], "&lt;="&amp;DataExtract[[#This Row],[Random]])</f>
        <v>1</v>
      </c>
    </row>
    <row r="1441" spans="1:15" ht="26.45">
      <c r="A1441" s="51" t="s">
        <v>8697</v>
      </c>
      <c r="B1441" s="52" t="s">
        <v>8698</v>
      </c>
      <c r="C1441" s="53" t="s">
        <v>4477</v>
      </c>
      <c r="D1441" s="54" t="s">
        <v>57</v>
      </c>
      <c r="E1441" s="55" t="s">
        <v>406</v>
      </c>
      <c r="F1441" s="56" t="s">
        <v>8699</v>
      </c>
      <c r="G1441" s="56" t="s">
        <v>8700</v>
      </c>
      <c r="H1441" s="56" t="s">
        <v>52</v>
      </c>
      <c r="I1441" s="56" t="s">
        <v>8701</v>
      </c>
      <c r="J1441" s="57" t="s">
        <v>52</v>
      </c>
      <c r="K1441" s="58" t="s">
        <v>8702</v>
      </c>
      <c r="L1441" s="3" t="str">
        <f>VLOOKUP(DataExtract[[#This Row],[Technician]],'Technician List'!$A:$B,2,FALSE)</f>
        <v>Baldwin, Sharon</v>
      </c>
      <c r="M1441" s="59">
        <f>DATEVALUE(TEXT(DataExtract[[#This Row],[Completed Time]], "MM/DD/YYYY"))</f>
        <v>45699</v>
      </c>
      <c r="N1441" s="60">
        <f t="shared" ca="1" si="23"/>
        <v>0.94920101038683236</v>
      </c>
      <c r="O1441" s="60">
        <f ca="1">COUNTIFS(DataExtract[Technician],DataExtract[[#This Row],[Technician]], DataExtract[Random], "&lt;="&amp;DataExtract[[#This Row],[Random]])</f>
        <v>109</v>
      </c>
    </row>
    <row r="1442" spans="1:15" ht="26.45">
      <c r="A1442" s="51" t="s">
        <v>8703</v>
      </c>
      <c r="B1442" s="52" t="s">
        <v>8704</v>
      </c>
      <c r="C1442" s="53" t="s">
        <v>1304</v>
      </c>
      <c r="D1442" s="54" t="s">
        <v>57</v>
      </c>
      <c r="E1442" s="55" t="s">
        <v>406</v>
      </c>
      <c r="F1442" s="56" t="s">
        <v>8705</v>
      </c>
      <c r="G1442" s="56" t="s">
        <v>8706</v>
      </c>
      <c r="H1442" s="56" t="s">
        <v>52</v>
      </c>
      <c r="I1442" s="56" t="s">
        <v>8707</v>
      </c>
      <c r="J1442" s="57" t="s">
        <v>52</v>
      </c>
      <c r="K1442" s="58" t="s">
        <v>8705</v>
      </c>
      <c r="L1442" s="3" t="str">
        <f>VLOOKUP(DataExtract[[#This Row],[Technician]],'Technician List'!$A:$B,2,FALSE)</f>
        <v>Baldwin, Sharon</v>
      </c>
      <c r="M1442" s="59">
        <f>DATEVALUE(TEXT(DataExtract[[#This Row],[Completed Time]], "MM/DD/YYYY"))</f>
        <v>45698</v>
      </c>
      <c r="N1442" s="60">
        <f t="shared" ca="1" si="23"/>
        <v>8.261244730851991E-2</v>
      </c>
      <c r="O1442" s="60">
        <f ca="1">COUNTIFS(DataExtract[Technician],DataExtract[[#This Row],[Technician]], DataExtract[Random], "&lt;="&amp;DataExtract[[#This Row],[Random]])</f>
        <v>18</v>
      </c>
    </row>
    <row r="1443" spans="1:15" ht="26.45">
      <c r="A1443" s="51" t="s">
        <v>8708</v>
      </c>
      <c r="B1443" s="52" t="s">
        <v>8709</v>
      </c>
      <c r="C1443" s="53" t="s">
        <v>8710</v>
      </c>
      <c r="D1443" s="54" t="s">
        <v>57</v>
      </c>
      <c r="E1443" s="55" t="s">
        <v>391</v>
      </c>
      <c r="F1443" s="56" t="s">
        <v>8663</v>
      </c>
      <c r="G1443" s="56" t="s">
        <v>8711</v>
      </c>
      <c r="H1443" s="56" t="s">
        <v>52</v>
      </c>
      <c r="I1443" s="56" t="s">
        <v>8712</v>
      </c>
      <c r="J1443" s="57" t="s">
        <v>52</v>
      </c>
      <c r="K1443" s="58" t="s">
        <v>8713</v>
      </c>
      <c r="L1443" s="3" t="str">
        <f>VLOOKUP(DataExtract[[#This Row],[Technician]],'Technician List'!$A:$B,2,FALSE)</f>
        <v>Sanjuan, Sonja</v>
      </c>
      <c r="M1443" s="59">
        <f>DATEVALUE(TEXT(DataExtract[[#This Row],[Completed Time]], "MM/DD/YYYY"))</f>
        <v>45698</v>
      </c>
      <c r="N1443" s="60">
        <f t="shared" ca="1" si="23"/>
        <v>0.19127261533817874</v>
      </c>
      <c r="O1443" s="60">
        <f ca="1">COUNTIFS(DataExtract[Technician],DataExtract[[#This Row],[Technician]], DataExtract[Random], "&lt;="&amp;DataExtract[[#This Row],[Random]])</f>
        <v>30</v>
      </c>
    </row>
    <row r="1444" spans="1:15" ht="26.45">
      <c r="A1444" s="51" t="s">
        <v>8714</v>
      </c>
      <c r="B1444" s="52" t="s">
        <v>8715</v>
      </c>
      <c r="C1444" s="53" t="s">
        <v>8356</v>
      </c>
      <c r="D1444" s="54" t="s">
        <v>47</v>
      </c>
      <c r="E1444" s="55" t="s">
        <v>2013</v>
      </c>
      <c r="F1444" s="56" t="s">
        <v>8716</v>
      </c>
      <c r="G1444" s="56" t="s">
        <v>8717</v>
      </c>
      <c r="H1444" s="56" t="s">
        <v>52</v>
      </c>
      <c r="I1444" s="56" t="s">
        <v>8718</v>
      </c>
      <c r="J1444" s="57" t="s">
        <v>52</v>
      </c>
      <c r="K1444" s="58" t="s">
        <v>8719</v>
      </c>
      <c r="L1444" s="3" t="str">
        <f>VLOOKUP(DataExtract[[#This Row],[Technician]],'Technician List'!$A:$B,2,FALSE)</f>
        <v>Sinha, Mahesh</v>
      </c>
      <c r="M1444" s="59">
        <f>DATEVALUE(TEXT(DataExtract[[#This Row],[Completed Time]], "MM/DD/YYYY"))</f>
        <v>45699</v>
      </c>
      <c r="N1444" s="60">
        <f t="shared" ca="1" si="23"/>
        <v>0.25058099964353675</v>
      </c>
      <c r="O1444" s="60">
        <f ca="1">COUNTIFS(DataExtract[Technician],DataExtract[[#This Row],[Technician]], DataExtract[Random], "&lt;="&amp;DataExtract[[#This Row],[Random]])</f>
        <v>39</v>
      </c>
    </row>
    <row r="1445" spans="1:15" ht="39.6">
      <c r="A1445" s="51" t="s">
        <v>8720</v>
      </c>
      <c r="B1445" s="52" t="s">
        <v>8721</v>
      </c>
      <c r="C1445" s="53" t="s">
        <v>3693</v>
      </c>
      <c r="D1445" s="54" t="s">
        <v>57</v>
      </c>
      <c r="E1445" s="55" t="s">
        <v>2841</v>
      </c>
      <c r="F1445" s="56" t="s">
        <v>7859</v>
      </c>
      <c r="G1445" s="56" t="s">
        <v>8722</v>
      </c>
      <c r="H1445" s="56" t="s">
        <v>52</v>
      </c>
      <c r="I1445" s="56" t="s">
        <v>8723</v>
      </c>
      <c r="J1445" s="57" t="s">
        <v>52</v>
      </c>
      <c r="K1445" s="58" t="s">
        <v>8300</v>
      </c>
      <c r="L1445" s="3" t="str">
        <f>VLOOKUP(DataExtract[[#This Row],[Technician]],'Technician List'!$A:$B,2,FALSE)</f>
        <v>Smith, Sean</v>
      </c>
      <c r="M1445" s="59">
        <f>DATEVALUE(TEXT(DataExtract[[#This Row],[Completed Time]], "MM/DD/YYYY"))</f>
        <v>45698</v>
      </c>
      <c r="N1445" s="60">
        <f t="shared" ca="1" si="23"/>
        <v>0.50558286713932687</v>
      </c>
      <c r="O1445" s="60">
        <f ca="1">COUNTIFS(DataExtract[Technician],DataExtract[[#This Row],[Technician]], DataExtract[Random], "&lt;="&amp;DataExtract[[#This Row],[Random]])</f>
        <v>35</v>
      </c>
    </row>
    <row r="1446" spans="1:15" ht="26.45">
      <c r="A1446" s="51" t="s">
        <v>8724</v>
      </c>
      <c r="B1446" s="52" t="s">
        <v>8725</v>
      </c>
      <c r="C1446" s="53" t="s">
        <v>6943</v>
      </c>
      <c r="D1446" s="54" t="s">
        <v>47</v>
      </c>
      <c r="E1446" s="55" t="s">
        <v>1002</v>
      </c>
      <c r="F1446" s="56" t="s">
        <v>8726</v>
      </c>
      <c r="G1446" s="56" t="s">
        <v>8727</v>
      </c>
      <c r="H1446" s="56" t="s">
        <v>52</v>
      </c>
      <c r="I1446" s="56" t="s">
        <v>8728</v>
      </c>
      <c r="J1446" s="57" t="s">
        <v>52</v>
      </c>
      <c r="K1446" s="58" t="s">
        <v>8729</v>
      </c>
      <c r="L1446" s="3" t="str">
        <f>VLOOKUP(DataExtract[[#This Row],[Technician]],'Technician List'!$A:$B,2,FALSE)</f>
        <v>Sinha, Mahesh</v>
      </c>
      <c r="M1446" s="59">
        <f>DATEVALUE(TEXT(DataExtract[[#This Row],[Completed Time]], "MM/DD/YYYY"))</f>
        <v>45699</v>
      </c>
      <c r="N1446" s="60">
        <f t="shared" ca="1" si="23"/>
        <v>0.75338733536745184</v>
      </c>
      <c r="O1446" s="60">
        <f ca="1">COUNTIFS(DataExtract[Technician],DataExtract[[#This Row],[Technician]], DataExtract[Random], "&lt;="&amp;DataExtract[[#This Row],[Random]])</f>
        <v>120</v>
      </c>
    </row>
    <row r="1447" spans="1:15" ht="26.45">
      <c r="A1447" s="51" t="s">
        <v>6199</v>
      </c>
      <c r="B1447" s="52" t="s">
        <v>8730</v>
      </c>
      <c r="C1447" s="53" t="s">
        <v>598</v>
      </c>
      <c r="D1447" s="54" t="s">
        <v>47</v>
      </c>
      <c r="E1447" s="55" t="s">
        <v>2178</v>
      </c>
      <c r="F1447" s="56" t="s">
        <v>8731</v>
      </c>
      <c r="G1447" s="56" t="s">
        <v>8732</v>
      </c>
      <c r="H1447" s="56" t="s">
        <v>52</v>
      </c>
      <c r="I1447" s="56" t="s">
        <v>8733</v>
      </c>
      <c r="J1447" s="57" t="s">
        <v>52</v>
      </c>
      <c r="K1447" s="58" t="s">
        <v>8734</v>
      </c>
      <c r="L1447" s="3" t="str">
        <f>VLOOKUP(DataExtract[[#This Row],[Technician]],'Technician List'!$A:$B,2,FALSE)</f>
        <v>C M, Saravanan</v>
      </c>
      <c r="M1447" s="59">
        <f>DATEVALUE(TEXT(DataExtract[[#This Row],[Completed Time]], "MM/DD/YYYY"))</f>
        <v>45699</v>
      </c>
      <c r="N1447" s="60">
        <f t="shared" ca="1" si="23"/>
        <v>5.8285874807621041E-2</v>
      </c>
      <c r="O1447" s="60">
        <f ca="1">COUNTIFS(DataExtract[Technician],DataExtract[[#This Row],[Technician]], DataExtract[Random], "&lt;="&amp;DataExtract[[#This Row],[Random]])</f>
        <v>10</v>
      </c>
    </row>
    <row r="1448" spans="1:15" ht="26.45">
      <c r="A1448" s="51" t="s">
        <v>2981</v>
      </c>
      <c r="B1448" s="52" t="s">
        <v>8735</v>
      </c>
      <c r="C1448" s="53" t="s">
        <v>2983</v>
      </c>
      <c r="D1448" s="54" t="s">
        <v>47</v>
      </c>
      <c r="E1448" s="55" t="s">
        <v>1503</v>
      </c>
      <c r="F1448" s="56" t="s">
        <v>8235</v>
      </c>
      <c r="G1448" s="56" t="s">
        <v>8736</v>
      </c>
      <c r="H1448" s="56" t="s">
        <v>41</v>
      </c>
      <c r="I1448" s="56" t="s">
        <v>8737</v>
      </c>
      <c r="J1448" s="57" t="s">
        <v>52</v>
      </c>
      <c r="K1448" s="58" t="s">
        <v>8738</v>
      </c>
      <c r="L1448" s="3" t="str">
        <f>VLOOKUP(DataExtract[[#This Row],[Technician]],'Technician List'!$A:$B,2,FALSE)</f>
        <v>C M, Saravanan</v>
      </c>
      <c r="M1448" s="59">
        <f>DATEVALUE(TEXT(DataExtract[[#This Row],[Completed Time]], "MM/DD/YYYY"))</f>
        <v>45698</v>
      </c>
      <c r="N1448" s="60">
        <f t="shared" ca="1" si="23"/>
        <v>8.9574134654174409E-2</v>
      </c>
      <c r="O1448" s="60">
        <f ca="1">COUNTIFS(DataExtract[Technician],DataExtract[[#This Row],[Technician]], DataExtract[Random], "&lt;="&amp;DataExtract[[#This Row],[Random]])</f>
        <v>15</v>
      </c>
    </row>
    <row r="1449" spans="1:15" ht="26.45">
      <c r="A1449" s="51" t="s">
        <v>8739</v>
      </c>
      <c r="B1449" s="52" t="s">
        <v>8740</v>
      </c>
      <c r="C1449" s="53" t="s">
        <v>2447</v>
      </c>
      <c r="D1449" s="54" t="s">
        <v>47</v>
      </c>
      <c r="E1449" s="55" t="s">
        <v>4670</v>
      </c>
      <c r="F1449" s="56" t="s">
        <v>3802</v>
      </c>
      <c r="G1449" s="56" t="s">
        <v>8741</v>
      </c>
      <c r="H1449" s="56" t="s">
        <v>52</v>
      </c>
      <c r="I1449" s="56" t="s">
        <v>8742</v>
      </c>
      <c r="J1449" s="57" t="s">
        <v>52</v>
      </c>
      <c r="K1449" s="58" t="s">
        <v>8743</v>
      </c>
      <c r="L1449" s="3" t="str">
        <f>VLOOKUP(DataExtract[[#This Row],[Technician]],'Technician List'!$A:$B,2,FALSE)</f>
        <v>C M, Saravanan</v>
      </c>
      <c r="M1449" s="59">
        <f>DATEVALUE(TEXT(DataExtract[[#This Row],[Completed Time]], "MM/DD/YYYY"))</f>
        <v>45700</v>
      </c>
      <c r="N1449" s="60">
        <f t="shared" ca="1" si="23"/>
        <v>6.0957505941588774E-2</v>
      </c>
      <c r="O1449" s="60">
        <f ca="1">COUNTIFS(DataExtract[Technician],DataExtract[[#This Row],[Technician]], DataExtract[Random], "&lt;="&amp;DataExtract[[#This Row],[Random]])</f>
        <v>2</v>
      </c>
    </row>
    <row r="1450" spans="1:15" ht="26.45">
      <c r="A1450" s="51" t="s">
        <v>8744</v>
      </c>
      <c r="B1450" s="52" t="s">
        <v>8745</v>
      </c>
      <c r="C1450" s="53" t="s">
        <v>8746</v>
      </c>
      <c r="D1450" s="54" t="s">
        <v>47</v>
      </c>
      <c r="E1450" s="55" t="s">
        <v>4670</v>
      </c>
      <c r="F1450" s="56" t="s">
        <v>7830</v>
      </c>
      <c r="G1450" s="56" t="s">
        <v>8747</v>
      </c>
      <c r="H1450" s="56" t="s">
        <v>52</v>
      </c>
      <c r="I1450" s="56" t="s">
        <v>8748</v>
      </c>
      <c r="J1450" s="57" t="s">
        <v>52</v>
      </c>
      <c r="K1450" s="58" t="s">
        <v>8749</v>
      </c>
      <c r="L1450" s="3" t="str">
        <f>VLOOKUP(DataExtract[[#This Row],[Technician]],'Technician List'!$A:$B,2,FALSE)</f>
        <v>C M, Saravanan</v>
      </c>
      <c r="M1450" s="59">
        <f>DATEVALUE(TEXT(DataExtract[[#This Row],[Completed Time]], "MM/DD/YYYY"))</f>
        <v>45698</v>
      </c>
      <c r="N1450" s="60">
        <f t="shared" ca="1" si="23"/>
        <v>0.70466462598012236</v>
      </c>
      <c r="O1450" s="60">
        <f ca="1">COUNTIFS(DataExtract[Technician],DataExtract[[#This Row],[Technician]], DataExtract[Random], "&lt;="&amp;DataExtract[[#This Row],[Random]])</f>
        <v>31</v>
      </c>
    </row>
    <row r="1451" spans="1:15" ht="26.45">
      <c r="A1451" s="51" t="s">
        <v>8750</v>
      </c>
      <c r="B1451" s="52" t="s">
        <v>8751</v>
      </c>
      <c r="C1451" s="53" t="s">
        <v>8448</v>
      </c>
      <c r="D1451" s="54" t="s">
        <v>47</v>
      </c>
      <c r="E1451" s="55" t="s">
        <v>1503</v>
      </c>
      <c r="F1451" s="56" t="s">
        <v>8752</v>
      </c>
      <c r="G1451" s="56" t="s">
        <v>8753</v>
      </c>
      <c r="H1451" s="56" t="s">
        <v>52</v>
      </c>
      <c r="I1451" s="56" t="s">
        <v>8754</v>
      </c>
      <c r="J1451" s="57" t="s">
        <v>52</v>
      </c>
      <c r="K1451" s="58" t="s">
        <v>8755</v>
      </c>
      <c r="L1451" s="3" t="str">
        <f>VLOOKUP(DataExtract[[#This Row],[Technician]],'Technician List'!$A:$B,2,FALSE)</f>
        <v>C M, Saravanan</v>
      </c>
      <c r="M1451" s="59">
        <f>DATEVALUE(TEXT(DataExtract[[#This Row],[Completed Time]], "MM/DD/YYYY"))</f>
        <v>45698</v>
      </c>
      <c r="N1451" s="60">
        <f t="shared" ca="1" si="23"/>
        <v>3.1857342007599154E-2</v>
      </c>
      <c r="O1451" s="60">
        <f ca="1">COUNTIFS(DataExtract[Technician],DataExtract[[#This Row],[Technician]], DataExtract[Random], "&lt;="&amp;DataExtract[[#This Row],[Random]])</f>
        <v>4</v>
      </c>
    </row>
    <row r="1452" spans="1:15" ht="26.45">
      <c r="A1452" s="51" t="s">
        <v>8756</v>
      </c>
      <c r="B1452" s="52" t="s">
        <v>8757</v>
      </c>
      <c r="C1452" s="53" t="s">
        <v>8758</v>
      </c>
      <c r="D1452" s="54" t="s">
        <v>47</v>
      </c>
      <c r="E1452" s="55" t="s">
        <v>1503</v>
      </c>
      <c r="F1452" s="56" t="s">
        <v>8759</v>
      </c>
      <c r="G1452" s="56" t="s">
        <v>8760</v>
      </c>
      <c r="H1452" s="56" t="s">
        <v>52</v>
      </c>
      <c r="I1452" s="56" t="s">
        <v>8761</v>
      </c>
      <c r="J1452" s="57" t="s">
        <v>52</v>
      </c>
      <c r="K1452" s="58" t="s">
        <v>8762</v>
      </c>
      <c r="L1452" s="3" t="str">
        <f>VLOOKUP(DataExtract[[#This Row],[Technician]],'Technician List'!$A:$B,2,FALSE)</f>
        <v>C M, Saravanan</v>
      </c>
      <c r="M1452" s="59">
        <f>DATEVALUE(TEXT(DataExtract[[#This Row],[Completed Time]], "MM/DD/YYYY"))</f>
        <v>45701</v>
      </c>
      <c r="N1452" s="60">
        <f t="shared" ca="1" si="23"/>
        <v>0.7766343440204847</v>
      </c>
      <c r="O1452" s="60">
        <f ca="1">COUNTIFS(DataExtract[Technician],DataExtract[[#This Row],[Technician]], DataExtract[Random], "&lt;="&amp;DataExtract[[#This Row],[Random]])</f>
        <v>108</v>
      </c>
    </row>
    <row r="1453" spans="1:15" ht="26.45">
      <c r="A1453" s="51" t="s">
        <v>7403</v>
      </c>
      <c r="B1453" s="52" t="s">
        <v>8763</v>
      </c>
      <c r="C1453" s="53" t="s">
        <v>8764</v>
      </c>
      <c r="D1453" s="54" t="s">
        <v>57</v>
      </c>
      <c r="E1453" s="55" t="s">
        <v>377</v>
      </c>
      <c r="F1453" s="56" t="s">
        <v>8765</v>
      </c>
      <c r="G1453" s="56" t="s">
        <v>8766</v>
      </c>
      <c r="H1453" s="56" t="s">
        <v>52</v>
      </c>
      <c r="I1453" s="56" t="s">
        <v>8767</v>
      </c>
      <c r="J1453" s="57" t="s">
        <v>52</v>
      </c>
      <c r="K1453" s="58" t="s">
        <v>8713</v>
      </c>
      <c r="L1453" s="3" t="str">
        <f>VLOOKUP(DataExtract[[#This Row],[Technician]],'Technician List'!$A:$B,2,FALSE)</f>
        <v>Sanjuan, Sonja</v>
      </c>
      <c r="M1453" s="59">
        <f>DATEVALUE(TEXT(DataExtract[[#This Row],[Completed Time]], "MM/DD/YYYY"))</f>
        <v>45698</v>
      </c>
      <c r="N1453" s="60">
        <f t="shared" ca="1" si="23"/>
        <v>3.2311844107216436E-2</v>
      </c>
      <c r="O1453" s="60">
        <f ca="1">COUNTIFS(DataExtract[Technician],DataExtract[[#This Row],[Technician]], DataExtract[Random], "&lt;="&amp;DataExtract[[#This Row],[Random]])</f>
        <v>2</v>
      </c>
    </row>
    <row r="1454" spans="1:15" ht="26.45">
      <c r="A1454" s="51" t="s">
        <v>8768</v>
      </c>
      <c r="B1454" s="52" t="s">
        <v>8769</v>
      </c>
      <c r="C1454" s="53" t="s">
        <v>2143</v>
      </c>
      <c r="D1454" s="54" t="s">
        <v>47</v>
      </c>
      <c r="E1454" s="55" t="s">
        <v>1002</v>
      </c>
      <c r="F1454" s="56" t="s">
        <v>8770</v>
      </c>
      <c r="G1454" s="56" t="s">
        <v>8771</v>
      </c>
      <c r="H1454" s="56" t="s">
        <v>52</v>
      </c>
      <c r="I1454" s="56" t="s">
        <v>8772</v>
      </c>
      <c r="J1454" s="57" t="s">
        <v>52</v>
      </c>
      <c r="K1454" s="58" t="s">
        <v>8412</v>
      </c>
      <c r="L1454" s="3" t="str">
        <f>VLOOKUP(DataExtract[[#This Row],[Technician]],'Technician List'!$A:$B,2,FALSE)</f>
        <v>Sinha, Mahesh</v>
      </c>
      <c r="M1454" s="59">
        <f>DATEVALUE(TEXT(DataExtract[[#This Row],[Completed Time]], "MM/DD/YYYY"))</f>
        <v>45699</v>
      </c>
      <c r="N1454" s="60">
        <f t="shared" ca="1" si="23"/>
        <v>0.8930063898992453</v>
      </c>
      <c r="O1454" s="60">
        <f ca="1">COUNTIFS(DataExtract[Technician],DataExtract[[#This Row],[Technician]], DataExtract[Random], "&lt;="&amp;DataExtract[[#This Row],[Random]])</f>
        <v>149</v>
      </c>
    </row>
    <row r="1455" spans="1:15" ht="26.45">
      <c r="A1455" s="51" t="s">
        <v>3437</v>
      </c>
      <c r="B1455" s="52" t="s">
        <v>8773</v>
      </c>
      <c r="C1455" s="53" t="s">
        <v>1906</v>
      </c>
      <c r="D1455" s="54" t="s">
        <v>47</v>
      </c>
      <c r="E1455" s="55" t="s">
        <v>631</v>
      </c>
      <c r="F1455" s="56" t="s">
        <v>8774</v>
      </c>
      <c r="G1455" s="56" t="s">
        <v>2094</v>
      </c>
      <c r="H1455" s="56" t="s">
        <v>52</v>
      </c>
      <c r="I1455" s="56" t="s">
        <v>8775</v>
      </c>
      <c r="J1455" s="57" t="s">
        <v>52</v>
      </c>
      <c r="K1455" s="58" t="s">
        <v>8776</v>
      </c>
      <c r="L1455" s="3" t="str">
        <f>VLOOKUP(DataExtract[[#This Row],[Technician]],'Technician List'!$A:$B,2,FALSE)</f>
        <v>C M, Saravanan</v>
      </c>
      <c r="M1455" s="59">
        <f>DATEVALUE(TEXT(DataExtract[[#This Row],[Completed Time]], "MM/DD/YYYY"))</f>
        <v>45699</v>
      </c>
      <c r="N1455" s="60">
        <f t="shared" ca="1" si="23"/>
        <v>0.22182143718287106</v>
      </c>
      <c r="O1455" s="60">
        <f ca="1">COUNTIFS(DataExtract[Technician],DataExtract[[#This Row],[Technician]], DataExtract[Random], "&lt;="&amp;DataExtract[[#This Row],[Random]])</f>
        <v>9</v>
      </c>
    </row>
    <row r="1456" spans="1:15" ht="26.45">
      <c r="A1456" s="51" t="s">
        <v>8777</v>
      </c>
      <c r="B1456" s="52" t="s">
        <v>8778</v>
      </c>
      <c r="C1456" s="53" t="s">
        <v>8779</v>
      </c>
      <c r="D1456" s="54" t="s">
        <v>47</v>
      </c>
      <c r="E1456" s="55" t="s">
        <v>1503</v>
      </c>
      <c r="F1456" s="56" t="s">
        <v>8780</v>
      </c>
      <c r="G1456" s="56" t="s">
        <v>8781</v>
      </c>
      <c r="H1456" s="56" t="s">
        <v>52</v>
      </c>
      <c r="I1456" s="56" t="s">
        <v>8782</v>
      </c>
      <c r="J1456" s="57" t="s">
        <v>52</v>
      </c>
      <c r="K1456" s="58" t="s">
        <v>8344</v>
      </c>
      <c r="L1456" s="3" t="str">
        <f>VLOOKUP(DataExtract[[#This Row],[Technician]],'Technician List'!$A:$B,2,FALSE)</f>
        <v>C M, Saravanan</v>
      </c>
      <c r="M1456" s="59">
        <f>DATEVALUE(TEXT(DataExtract[[#This Row],[Completed Time]], "MM/DD/YYYY"))</f>
        <v>45698</v>
      </c>
      <c r="N1456" s="60">
        <f t="shared" ca="1" si="23"/>
        <v>4.8728580125646626E-2</v>
      </c>
      <c r="O1456" s="60">
        <f ca="1">COUNTIFS(DataExtract[Technician],DataExtract[[#This Row],[Technician]], DataExtract[Random], "&lt;="&amp;DataExtract[[#This Row],[Random]])</f>
        <v>9</v>
      </c>
    </row>
    <row r="1457" spans="1:15" ht="26.45">
      <c r="A1457" s="51" t="s">
        <v>8783</v>
      </c>
      <c r="B1457" s="52" t="s">
        <v>8784</v>
      </c>
      <c r="C1457" s="53" t="s">
        <v>8785</v>
      </c>
      <c r="D1457" s="54" t="s">
        <v>47</v>
      </c>
      <c r="E1457" s="55" t="s">
        <v>700</v>
      </c>
      <c r="F1457" s="56" t="s">
        <v>7064</v>
      </c>
      <c r="G1457" s="56" t="s">
        <v>7065</v>
      </c>
      <c r="H1457" s="56" t="s">
        <v>52</v>
      </c>
      <c r="I1457" s="56" t="s">
        <v>8786</v>
      </c>
      <c r="J1457" s="57" t="s">
        <v>52</v>
      </c>
      <c r="K1457" s="58" t="s">
        <v>8787</v>
      </c>
      <c r="L1457" s="3" t="str">
        <f>VLOOKUP(DataExtract[[#This Row],[Technician]],'Technician List'!$A:$B,2,FALSE)</f>
        <v>C M, Saravanan</v>
      </c>
      <c r="M1457" s="59">
        <f>DATEVALUE(TEXT(DataExtract[[#This Row],[Completed Time]], "MM/DD/YYYY"))</f>
        <v>45699</v>
      </c>
      <c r="N1457" s="60">
        <f t="shared" ca="1" si="23"/>
        <v>0.80710678035679806</v>
      </c>
      <c r="O1457" s="60">
        <f ca="1">COUNTIFS(DataExtract[Technician],DataExtract[[#This Row],[Technician]], DataExtract[Random], "&lt;="&amp;DataExtract[[#This Row],[Random]])</f>
        <v>92</v>
      </c>
    </row>
    <row r="1458" spans="1:15" ht="39.6">
      <c r="A1458" s="51" t="s">
        <v>8788</v>
      </c>
      <c r="B1458" s="52" t="s">
        <v>8789</v>
      </c>
      <c r="C1458" s="53" t="s">
        <v>228</v>
      </c>
      <c r="D1458" s="54" t="s">
        <v>57</v>
      </c>
      <c r="E1458" s="55" t="s">
        <v>197</v>
      </c>
      <c r="F1458" s="56" t="s">
        <v>8790</v>
      </c>
      <c r="G1458" s="56" t="s">
        <v>8791</v>
      </c>
      <c r="H1458" s="56" t="s">
        <v>41</v>
      </c>
      <c r="I1458" s="56" t="s">
        <v>6145</v>
      </c>
      <c r="J1458" s="57" t="s">
        <v>52</v>
      </c>
      <c r="K1458" s="58" t="s">
        <v>8520</v>
      </c>
      <c r="L1458" s="3" t="str">
        <f>VLOOKUP(DataExtract[[#This Row],[Technician]],'Technician List'!$A:$B,2,FALSE)</f>
        <v>Mandi, Joe</v>
      </c>
      <c r="M1458" s="59">
        <f>DATEVALUE(TEXT(DataExtract[[#This Row],[Completed Time]], "MM/DD/YYYY"))</f>
        <v>45699</v>
      </c>
      <c r="N1458" s="60">
        <f t="shared" ca="1" si="23"/>
        <v>0.54207747064060652</v>
      </c>
      <c r="O1458" s="60">
        <f ca="1">COUNTIFS(DataExtract[Technician],DataExtract[[#This Row],[Technician]], DataExtract[Random], "&lt;="&amp;DataExtract[[#This Row],[Random]])</f>
        <v>10</v>
      </c>
    </row>
    <row r="1459" spans="1:15" ht="26.45">
      <c r="A1459" s="51" t="s">
        <v>8792</v>
      </c>
      <c r="B1459" s="52" t="s">
        <v>8793</v>
      </c>
      <c r="C1459" s="53" t="s">
        <v>5851</v>
      </c>
      <c r="D1459" s="54" t="s">
        <v>47</v>
      </c>
      <c r="E1459" s="55" t="s">
        <v>700</v>
      </c>
      <c r="F1459" s="56" t="s">
        <v>8201</v>
      </c>
      <c r="G1459" s="56" t="s">
        <v>8794</v>
      </c>
      <c r="H1459" s="56" t="s">
        <v>52</v>
      </c>
      <c r="I1459" s="56" t="s">
        <v>8795</v>
      </c>
      <c r="J1459" s="57" t="s">
        <v>52</v>
      </c>
      <c r="K1459" s="58" t="s">
        <v>4587</v>
      </c>
      <c r="L1459" s="3" t="str">
        <f>VLOOKUP(DataExtract[[#This Row],[Technician]],'Technician List'!$A:$B,2,FALSE)</f>
        <v>C M, Saravanan</v>
      </c>
      <c r="M1459" s="59">
        <f>DATEVALUE(TEXT(DataExtract[[#This Row],[Completed Time]], "MM/DD/YYYY"))</f>
        <v>45699</v>
      </c>
      <c r="N1459" s="60">
        <f t="shared" ca="1" si="23"/>
        <v>0.60611673884796113</v>
      </c>
      <c r="O1459" s="60">
        <f ca="1">COUNTIFS(DataExtract[Technician],DataExtract[[#This Row],[Technician]], DataExtract[Random], "&lt;="&amp;DataExtract[[#This Row],[Random]])</f>
        <v>69</v>
      </c>
    </row>
    <row r="1460" spans="1:15" ht="26.45">
      <c r="A1460" s="51" t="s">
        <v>8796</v>
      </c>
      <c r="B1460" s="52" t="s">
        <v>8797</v>
      </c>
      <c r="C1460" s="53" t="s">
        <v>4105</v>
      </c>
      <c r="D1460" s="54" t="s">
        <v>47</v>
      </c>
      <c r="E1460" s="55" t="s">
        <v>577</v>
      </c>
      <c r="F1460" s="56" t="s">
        <v>8705</v>
      </c>
      <c r="G1460" s="56" t="s">
        <v>8798</v>
      </c>
      <c r="H1460" s="56" t="s">
        <v>52</v>
      </c>
      <c r="I1460" s="56" t="s">
        <v>8799</v>
      </c>
      <c r="J1460" s="57" t="s">
        <v>52</v>
      </c>
      <c r="K1460" s="58" t="s">
        <v>8800</v>
      </c>
      <c r="L1460" s="3" t="str">
        <f>VLOOKUP(DataExtract[[#This Row],[Technician]],'Technician List'!$A:$B,2,FALSE)</f>
        <v>C M, Saravanan</v>
      </c>
      <c r="M1460" s="59">
        <f>DATEVALUE(TEXT(DataExtract[[#This Row],[Completed Time]], "MM/DD/YYYY"))</f>
        <v>45699</v>
      </c>
      <c r="N1460" s="60">
        <f t="shared" ca="1" si="23"/>
        <v>0.59706380791779778</v>
      </c>
      <c r="O1460" s="60">
        <f ca="1">COUNTIFS(DataExtract[Technician],DataExtract[[#This Row],[Technician]], DataExtract[Random], "&lt;="&amp;DataExtract[[#This Row],[Random]])</f>
        <v>46</v>
      </c>
    </row>
    <row r="1461" spans="1:15" ht="26.45">
      <c r="A1461" s="51" t="s">
        <v>8801</v>
      </c>
      <c r="B1461" s="52" t="s">
        <v>8802</v>
      </c>
      <c r="C1461" s="53" t="s">
        <v>8803</v>
      </c>
      <c r="D1461" s="54" t="s">
        <v>47</v>
      </c>
      <c r="E1461" s="55" t="s">
        <v>1002</v>
      </c>
      <c r="F1461" s="56" t="s">
        <v>8804</v>
      </c>
      <c r="G1461" s="56" t="s">
        <v>8805</v>
      </c>
      <c r="H1461" s="56" t="s">
        <v>52</v>
      </c>
      <c r="I1461" s="56" t="s">
        <v>8806</v>
      </c>
      <c r="J1461" s="57" t="s">
        <v>52</v>
      </c>
      <c r="K1461" s="58" t="s">
        <v>8807</v>
      </c>
      <c r="L1461" s="3" t="str">
        <f>VLOOKUP(DataExtract[[#This Row],[Technician]],'Technician List'!$A:$B,2,FALSE)</f>
        <v>Sinha, Mahesh</v>
      </c>
      <c r="M1461" s="59">
        <f>DATEVALUE(TEXT(DataExtract[[#This Row],[Completed Time]], "MM/DD/YYYY"))</f>
        <v>45699</v>
      </c>
      <c r="N1461" s="60">
        <f t="shared" ca="1" si="23"/>
        <v>0.60963516533353257</v>
      </c>
      <c r="O1461" s="60">
        <f ca="1">COUNTIFS(DataExtract[Technician],DataExtract[[#This Row],[Technician]], DataExtract[Random], "&lt;="&amp;DataExtract[[#This Row],[Random]])</f>
        <v>96</v>
      </c>
    </row>
    <row r="1462" spans="1:15" ht="26.45">
      <c r="A1462" s="51" t="s">
        <v>8808</v>
      </c>
      <c r="B1462" s="52" t="s">
        <v>8809</v>
      </c>
      <c r="C1462" s="53" t="s">
        <v>8810</v>
      </c>
      <c r="D1462" s="54" t="s">
        <v>47</v>
      </c>
      <c r="E1462" s="55" t="s">
        <v>103</v>
      </c>
      <c r="F1462" s="56" t="s">
        <v>8811</v>
      </c>
      <c r="G1462" s="56" t="s">
        <v>8812</v>
      </c>
      <c r="H1462" s="56" t="s">
        <v>52</v>
      </c>
      <c r="I1462" s="56" t="s">
        <v>8813</v>
      </c>
      <c r="J1462" s="57" t="s">
        <v>52</v>
      </c>
      <c r="K1462" s="58" t="s">
        <v>8814</v>
      </c>
      <c r="L1462" s="3" t="str">
        <f>VLOOKUP(DataExtract[[#This Row],[Technician]],'Technician List'!$A:$B,2,FALSE)</f>
        <v>Sinha, Mahesh</v>
      </c>
      <c r="M1462" s="59">
        <f>DATEVALUE(TEXT(DataExtract[[#This Row],[Completed Time]], "MM/DD/YYYY"))</f>
        <v>45700</v>
      </c>
      <c r="N1462" s="60">
        <f t="shared" ca="1" si="23"/>
        <v>0.36872255502618401</v>
      </c>
      <c r="O1462" s="60">
        <f ca="1">COUNTIFS(DataExtract[Technician],DataExtract[[#This Row],[Technician]], DataExtract[Random], "&lt;="&amp;DataExtract[[#This Row],[Random]])</f>
        <v>29</v>
      </c>
    </row>
    <row r="1463" spans="1:15" ht="26.45">
      <c r="A1463" s="51" t="s">
        <v>8815</v>
      </c>
      <c r="B1463" s="52" t="s">
        <v>8816</v>
      </c>
      <c r="C1463" s="53" t="s">
        <v>8817</v>
      </c>
      <c r="D1463" s="54" t="s">
        <v>47</v>
      </c>
      <c r="E1463" s="55" t="s">
        <v>48</v>
      </c>
      <c r="F1463" s="56" t="s">
        <v>7393</v>
      </c>
      <c r="G1463" s="56" t="s">
        <v>8818</v>
      </c>
      <c r="H1463" s="56" t="s">
        <v>52</v>
      </c>
      <c r="I1463" s="56" t="s">
        <v>6838</v>
      </c>
      <c r="J1463" s="57" t="s">
        <v>52</v>
      </c>
      <c r="K1463" s="58" t="s">
        <v>7067</v>
      </c>
      <c r="L1463" s="3" t="str">
        <f>VLOOKUP(DataExtract[[#This Row],[Technician]],'Technician List'!$A:$B,2,FALSE)</f>
        <v>C M, Saravanan</v>
      </c>
      <c r="M1463" s="59">
        <f>DATEVALUE(TEXT(DataExtract[[#This Row],[Completed Time]], "MM/DD/YYYY"))</f>
        <v>45699</v>
      </c>
      <c r="N1463" s="60">
        <f t="shared" ca="1" si="23"/>
        <v>0.32808819707737291</v>
      </c>
      <c r="O1463" s="60">
        <f ca="1">COUNTIFS(DataExtract[Technician],DataExtract[[#This Row],[Technician]], DataExtract[Random], "&lt;="&amp;DataExtract[[#This Row],[Random]])</f>
        <v>23</v>
      </c>
    </row>
    <row r="1464" spans="1:15" ht="26.45">
      <c r="A1464" s="51" t="s">
        <v>8819</v>
      </c>
      <c r="B1464" s="52" t="s">
        <v>8820</v>
      </c>
      <c r="C1464" s="53" t="s">
        <v>8821</v>
      </c>
      <c r="D1464" s="54" t="s">
        <v>47</v>
      </c>
      <c r="E1464" s="55" t="s">
        <v>4670</v>
      </c>
      <c r="F1464" s="56" t="s">
        <v>8822</v>
      </c>
      <c r="G1464" s="56" t="s">
        <v>2364</v>
      </c>
      <c r="H1464" s="56" t="s">
        <v>52</v>
      </c>
      <c r="I1464" s="56" t="s">
        <v>8823</v>
      </c>
      <c r="J1464" s="57" t="s">
        <v>52</v>
      </c>
      <c r="K1464" s="58" t="s">
        <v>8824</v>
      </c>
      <c r="L1464" s="3" t="str">
        <f>VLOOKUP(DataExtract[[#This Row],[Technician]],'Technician List'!$A:$B,2,FALSE)</f>
        <v>C M, Saravanan</v>
      </c>
      <c r="M1464" s="59">
        <f>DATEVALUE(TEXT(DataExtract[[#This Row],[Completed Time]], "MM/DD/YYYY"))</f>
        <v>45698</v>
      </c>
      <c r="N1464" s="60">
        <f t="shared" ca="1" si="23"/>
        <v>0.16880171006427469</v>
      </c>
      <c r="O1464" s="60">
        <f ca="1">COUNTIFS(DataExtract[Technician],DataExtract[[#This Row],[Technician]], DataExtract[Random], "&lt;="&amp;DataExtract[[#This Row],[Random]])</f>
        <v>7</v>
      </c>
    </row>
    <row r="1465" spans="1:15" ht="26.45">
      <c r="A1465" s="51" t="s">
        <v>8825</v>
      </c>
      <c r="B1465" s="52" t="s">
        <v>8826</v>
      </c>
      <c r="C1465" s="53" t="s">
        <v>8827</v>
      </c>
      <c r="D1465" s="54" t="s">
        <v>47</v>
      </c>
      <c r="E1465" s="55" t="s">
        <v>802</v>
      </c>
      <c r="F1465" s="56" t="s">
        <v>8719</v>
      </c>
      <c r="G1465" s="56" t="s">
        <v>8828</v>
      </c>
      <c r="H1465" s="56" t="s">
        <v>52</v>
      </c>
      <c r="I1465" s="56" t="s">
        <v>8829</v>
      </c>
      <c r="J1465" s="57" t="s">
        <v>52</v>
      </c>
      <c r="K1465" s="58" t="s">
        <v>8830</v>
      </c>
      <c r="L1465" s="3" t="str">
        <f>VLOOKUP(DataExtract[[#This Row],[Technician]],'Technician List'!$A:$B,2,FALSE)</f>
        <v>Sinha, Mahesh</v>
      </c>
      <c r="M1465" s="59">
        <f>DATEVALUE(TEXT(DataExtract[[#This Row],[Completed Time]], "MM/DD/YYYY"))</f>
        <v>45699</v>
      </c>
      <c r="N1465" s="60">
        <f t="shared" ca="1" si="23"/>
        <v>0.31143502895609865</v>
      </c>
      <c r="O1465" s="60">
        <f ca="1">COUNTIFS(DataExtract[Technician],DataExtract[[#This Row],[Technician]], DataExtract[Random], "&lt;="&amp;DataExtract[[#This Row],[Random]])</f>
        <v>37</v>
      </c>
    </row>
    <row r="1466" spans="1:15" ht="26.45">
      <c r="A1466" s="51" t="s">
        <v>8831</v>
      </c>
      <c r="B1466" s="52" t="s">
        <v>8832</v>
      </c>
      <c r="C1466" s="53" t="s">
        <v>4842</v>
      </c>
      <c r="D1466" s="54" t="s">
        <v>47</v>
      </c>
      <c r="E1466" s="55" t="s">
        <v>2013</v>
      </c>
      <c r="F1466" s="56" t="s">
        <v>6089</v>
      </c>
      <c r="G1466" s="56" t="s">
        <v>8833</v>
      </c>
      <c r="H1466" s="56" t="s">
        <v>52</v>
      </c>
      <c r="I1466" s="56" t="s">
        <v>8834</v>
      </c>
      <c r="J1466" s="57" t="s">
        <v>52</v>
      </c>
      <c r="K1466" s="58" t="s">
        <v>8835</v>
      </c>
      <c r="L1466" s="3" t="str">
        <f>VLOOKUP(DataExtract[[#This Row],[Technician]],'Technician List'!$A:$B,2,FALSE)</f>
        <v>Sinha, Mahesh</v>
      </c>
      <c r="M1466" s="59">
        <f>DATEVALUE(TEXT(DataExtract[[#This Row],[Completed Time]], "MM/DD/YYYY"))</f>
        <v>45708</v>
      </c>
      <c r="N1466" s="60">
        <f t="shared" ca="1" si="23"/>
        <v>0.12815931737576503</v>
      </c>
      <c r="O1466" s="60">
        <f ca="1">COUNTIFS(DataExtract[Technician],DataExtract[[#This Row],[Technician]], DataExtract[Random], "&lt;="&amp;DataExtract[[#This Row],[Random]])</f>
        <v>23</v>
      </c>
    </row>
    <row r="1467" spans="1:15" ht="26.45">
      <c r="A1467" s="51" t="s">
        <v>8836</v>
      </c>
      <c r="B1467" s="52" t="s">
        <v>8837</v>
      </c>
      <c r="C1467" s="53" t="s">
        <v>8838</v>
      </c>
      <c r="D1467" s="54" t="s">
        <v>57</v>
      </c>
      <c r="E1467" s="55" t="s">
        <v>468</v>
      </c>
      <c r="F1467" s="56" t="s">
        <v>8839</v>
      </c>
      <c r="G1467" s="56" t="s">
        <v>8840</v>
      </c>
      <c r="H1467" s="56" t="s">
        <v>52</v>
      </c>
      <c r="I1467" s="56" t="s">
        <v>8841</v>
      </c>
      <c r="J1467" s="57" t="s">
        <v>52</v>
      </c>
      <c r="K1467" s="58" t="s">
        <v>8842</v>
      </c>
      <c r="L1467" s="3" t="str">
        <f>VLOOKUP(DataExtract[[#This Row],[Technician]],'Technician List'!$A:$B,2,FALSE)</f>
        <v>Sanjuan, Sonja</v>
      </c>
      <c r="M1467" s="59">
        <f>DATEVALUE(TEXT(DataExtract[[#This Row],[Completed Time]], "MM/DD/YYYY"))</f>
        <v>45715</v>
      </c>
      <c r="N1467" s="60">
        <f t="shared" ca="1" si="23"/>
        <v>0.5540705364831453</v>
      </c>
      <c r="O1467" s="60">
        <f ca="1">COUNTIFS(DataExtract[Technician],DataExtract[[#This Row],[Technician]], DataExtract[Random], "&lt;="&amp;DataExtract[[#This Row],[Random]])</f>
        <v>30</v>
      </c>
    </row>
    <row r="1468" spans="1:15" ht="26.45">
      <c r="A1468" s="51" t="s">
        <v>8843</v>
      </c>
      <c r="B1468" s="52" t="s">
        <v>8844</v>
      </c>
      <c r="C1468" s="53" t="s">
        <v>513</v>
      </c>
      <c r="D1468" s="54" t="s">
        <v>47</v>
      </c>
      <c r="E1468" s="55" t="s">
        <v>1291</v>
      </c>
      <c r="F1468" s="56" t="s">
        <v>8716</v>
      </c>
      <c r="G1468" s="56" t="s">
        <v>8781</v>
      </c>
      <c r="H1468" s="56" t="s">
        <v>41</v>
      </c>
      <c r="I1468" s="56" t="s">
        <v>8845</v>
      </c>
      <c r="J1468" s="57" t="s">
        <v>41</v>
      </c>
      <c r="K1468" s="58" t="s">
        <v>8846</v>
      </c>
      <c r="L1468" s="3" t="str">
        <f>VLOOKUP(DataExtract[[#This Row],[Technician]],'Technician List'!$A:$B,2,FALSE)</f>
        <v>C M, Saravanan</v>
      </c>
      <c r="M1468" s="59">
        <f>DATEVALUE(TEXT(DataExtract[[#This Row],[Completed Time]], "MM/DD/YYYY"))</f>
        <v>45700</v>
      </c>
      <c r="N1468" s="60">
        <f t="shared" ca="1" si="23"/>
        <v>0.94561473176796795</v>
      </c>
      <c r="O1468" s="60">
        <f ca="1">COUNTIFS(DataExtract[Technician],DataExtract[[#This Row],[Technician]], DataExtract[Random], "&lt;="&amp;DataExtract[[#This Row],[Random]])</f>
        <v>118</v>
      </c>
    </row>
    <row r="1469" spans="1:15" ht="26.45">
      <c r="A1469" s="51" t="s">
        <v>8847</v>
      </c>
      <c r="B1469" s="52" t="s">
        <v>8848</v>
      </c>
      <c r="C1469" s="53" t="s">
        <v>8849</v>
      </c>
      <c r="D1469" s="54" t="s">
        <v>47</v>
      </c>
      <c r="E1469" s="55" t="s">
        <v>2013</v>
      </c>
      <c r="F1469" s="56" t="s">
        <v>8850</v>
      </c>
      <c r="G1469" s="56" t="s">
        <v>8851</v>
      </c>
      <c r="H1469" s="56" t="s">
        <v>52</v>
      </c>
      <c r="I1469" s="56" t="s">
        <v>8852</v>
      </c>
      <c r="J1469" s="57" t="s">
        <v>52</v>
      </c>
      <c r="K1469" s="58" t="s">
        <v>8533</v>
      </c>
      <c r="L1469" s="3" t="str">
        <f>VLOOKUP(DataExtract[[#This Row],[Technician]],'Technician List'!$A:$B,2,FALSE)</f>
        <v>Sinha, Mahesh</v>
      </c>
      <c r="M1469" s="59">
        <f>DATEVALUE(TEXT(DataExtract[[#This Row],[Completed Time]], "MM/DD/YYYY"))</f>
        <v>45699</v>
      </c>
      <c r="N1469" s="60">
        <f t="shared" ca="1" si="23"/>
        <v>0.63305083474244928</v>
      </c>
      <c r="O1469" s="60">
        <f ca="1">COUNTIFS(DataExtract[Technician],DataExtract[[#This Row],[Technician]], DataExtract[Random], "&lt;="&amp;DataExtract[[#This Row],[Random]])</f>
        <v>88</v>
      </c>
    </row>
    <row r="1470" spans="1:15" ht="26.45">
      <c r="A1470" s="51" t="s">
        <v>8853</v>
      </c>
      <c r="B1470" s="52" t="s">
        <v>8854</v>
      </c>
      <c r="C1470" s="53" t="s">
        <v>3904</v>
      </c>
      <c r="D1470" s="54" t="s">
        <v>47</v>
      </c>
      <c r="E1470" s="55" t="s">
        <v>802</v>
      </c>
      <c r="F1470" s="56" t="s">
        <v>8855</v>
      </c>
      <c r="G1470" s="56" t="s">
        <v>8856</v>
      </c>
      <c r="H1470" s="56" t="s">
        <v>52</v>
      </c>
      <c r="I1470" s="56" t="s">
        <v>8857</v>
      </c>
      <c r="J1470" s="57" t="s">
        <v>52</v>
      </c>
      <c r="K1470" s="58" t="s">
        <v>5530</v>
      </c>
      <c r="L1470" s="3" t="str">
        <f>VLOOKUP(DataExtract[[#This Row],[Technician]],'Technician List'!$A:$B,2,FALSE)</f>
        <v>Sinha, Mahesh</v>
      </c>
      <c r="M1470" s="59">
        <f>DATEVALUE(TEXT(DataExtract[[#This Row],[Completed Time]], "MM/DD/YYYY"))</f>
        <v>45699</v>
      </c>
      <c r="N1470" s="60">
        <f t="shared" ca="1" si="23"/>
        <v>0.47467615070485858</v>
      </c>
      <c r="O1470" s="60">
        <f ca="1">COUNTIFS(DataExtract[Technician],DataExtract[[#This Row],[Technician]], DataExtract[Random], "&lt;="&amp;DataExtract[[#This Row],[Random]])</f>
        <v>57</v>
      </c>
    </row>
    <row r="1471" spans="1:15" ht="26.45">
      <c r="A1471" s="51" t="s">
        <v>8858</v>
      </c>
      <c r="B1471" s="52" t="s">
        <v>8859</v>
      </c>
      <c r="C1471" s="53" t="s">
        <v>8536</v>
      </c>
      <c r="D1471" s="54" t="s">
        <v>57</v>
      </c>
      <c r="E1471" s="55" t="s">
        <v>1554</v>
      </c>
      <c r="F1471" s="56" t="s">
        <v>7825</v>
      </c>
      <c r="G1471" s="56" t="s">
        <v>221</v>
      </c>
      <c r="H1471" s="56" t="s">
        <v>52</v>
      </c>
      <c r="I1471" s="56" t="s">
        <v>1818</v>
      </c>
      <c r="J1471" s="57" t="s">
        <v>41</v>
      </c>
      <c r="K1471" s="58" t="s">
        <v>8860</v>
      </c>
      <c r="L1471" s="3" t="str">
        <f>VLOOKUP(DataExtract[[#This Row],[Technician]],'Technician List'!$A:$B,2,FALSE)</f>
        <v>Lorenz, Joshua D.</v>
      </c>
      <c r="M1471" s="59">
        <f>DATEVALUE(TEXT(DataExtract[[#This Row],[Completed Time]], "MM/DD/YYYY"))</f>
        <v>45715</v>
      </c>
      <c r="N1471" s="60">
        <f t="shared" ca="1" si="23"/>
        <v>0.96247188608760537</v>
      </c>
      <c r="O1471" s="60">
        <f ca="1">COUNTIFS(DataExtract[Technician],DataExtract[[#This Row],[Technician]], DataExtract[Random], "&lt;="&amp;DataExtract[[#This Row],[Random]])</f>
        <v>6</v>
      </c>
    </row>
    <row r="1472" spans="1:15" ht="26.45">
      <c r="A1472" s="51" t="s">
        <v>8861</v>
      </c>
      <c r="B1472" s="52" t="s">
        <v>8862</v>
      </c>
      <c r="C1472" s="53" t="s">
        <v>8779</v>
      </c>
      <c r="D1472" s="54" t="s">
        <v>47</v>
      </c>
      <c r="E1472" s="55" t="s">
        <v>1503</v>
      </c>
      <c r="F1472" s="56" t="s">
        <v>7831</v>
      </c>
      <c r="G1472" s="56" t="s">
        <v>8863</v>
      </c>
      <c r="H1472" s="56" t="s">
        <v>52</v>
      </c>
      <c r="I1472" s="56" t="s">
        <v>8864</v>
      </c>
      <c r="J1472" s="57" t="s">
        <v>52</v>
      </c>
      <c r="K1472" s="58" t="s">
        <v>8865</v>
      </c>
      <c r="L1472" s="3" t="str">
        <f>VLOOKUP(DataExtract[[#This Row],[Technician]],'Technician List'!$A:$B,2,FALSE)</f>
        <v>C M, Saravanan</v>
      </c>
      <c r="M1472" s="59">
        <f>DATEVALUE(TEXT(DataExtract[[#This Row],[Completed Time]], "MM/DD/YYYY"))</f>
        <v>45698</v>
      </c>
      <c r="N1472" s="60">
        <f t="shared" ca="1" si="23"/>
        <v>5.027960765863182E-2</v>
      </c>
      <c r="O1472" s="60">
        <f ca="1">COUNTIFS(DataExtract[Technician],DataExtract[[#This Row],[Technician]], DataExtract[Random], "&lt;="&amp;DataExtract[[#This Row],[Random]])</f>
        <v>10</v>
      </c>
    </row>
    <row r="1473" spans="1:15" ht="26.45">
      <c r="A1473" s="51" t="s">
        <v>8866</v>
      </c>
      <c r="B1473" s="52" t="s">
        <v>8867</v>
      </c>
      <c r="C1473" s="53" t="s">
        <v>8868</v>
      </c>
      <c r="D1473" s="54" t="s">
        <v>47</v>
      </c>
      <c r="E1473" s="55" t="s">
        <v>1002</v>
      </c>
      <c r="F1473" s="56" t="s">
        <v>8869</v>
      </c>
      <c r="G1473" s="56" t="s">
        <v>8870</v>
      </c>
      <c r="H1473" s="56" t="s">
        <v>52</v>
      </c>
      <c r="I1473" s="56" t="s">
        <v>8871</v>
      </c>
      <c r="J1473" s="57" t="s">
        <v>52</v>
      </c>
      <c r="K1473" s="58" t="s">
        <v>7131</v>
      </c>
      <c r="L1473" s="3" t="str">
        <f>VLOOKUP(DataExtract[[#This Row],[Technician]],'Technician List'!$A:$B,2,FALSE)</f>
        <v>Sinha, Mahesh</v>
      </c>
      <c r="M1473" s="59">
        <f>DATEVALUE(TEXT(DataExtract[[#This Row],[Completed Time]], "MM/DD/YYYY"))</f>
        <v>45699</v>
      </c>
      <c r="N1473" s="60">
        <f t="shared" ca="1" si="23"/>
        <v>0.19607586294025958</v>
      </c>
      <c r="O1473" s="60">
        <f ca="1">COUNTIFS(DataExtract[Technician],DataExtract[[#This Row],[Technician]], DataExtract[Random], "&lt;="&amp;DataExtract[[#This Row],[Random]])</f>
        <v>34</v>
      </c>
    </row>
    <row r="1474" spans="1:15" ht="26.45">
      <c r="A1474" s="51" t="s">
        <v>8872</v>
      </c>
      <c r="B1474" s="52" t="s">
        <v>8873</v>
      </c>
      <c r="C1474" s="53" t="s">
        <v>8874</v>
      </c>
      <c r="D1474" s="54" t="s">
        <v>47</v>
      </c>
      <c r="E1474" s="55" t="s">
        <v>1002</v>
      </c>
      <c r="F1474" s="56" t="s">
        <v>8875</v>
      </c>
      <c r="G1474" s="56" t="s">
        <v>8876</v>
      </c>
      <c r="H1474" s="56" t="s">
        <v>52</v>
      </c>
      <c r="I1474" s="56" t="s">
        <v>8877</v>
      </c>
      <c r="J1474" s="57" t="s">
        <v>52</v>
      </c>
      <c r="K1474" s="58" t="s">
        <v>8878</v>
      </c>
      <c r="L1474" s="3" t="str">
        <f>VLOOKUP(DataExtract[[#This Row],[Technician]],'Technician List'!$A:$B,2,FALSE)</f>
        <v>Sinha, Mahesh</v>
      </c>
      <c r="M1474" s="59">
        <f>DATEVALUE(TEXT(DataExtract[[#This Row],[Completed Time]], "MM/DD/YYYY"))</f>
        <v>45702</v>
      </c>
      <c r="N1474" s="60">
        <f t="shared" ca="1" si="23"/>
        <v>0.24867007048785572</v>
      </c>
      <c r="O1474" s="60">
        <f ca="1">COUNTIFS(DataExtract[Technician],DataExtract[[#This Row],[Technician]], DataExtract[Random], "&lt;="&amp;DataExtract[[#This Row],[Random]])</f>
        <v>41</v>
      </c>
    </row>
    <row r="1475" spans="1:15" ht="39.6">
      <c r="A1475" s="51" t="s">
        <v>8879</v>
      </c>
      <c r="B1475" s="52" t="s">
        <v>8880</v>
      </c>
      <c r="C1475" s="53" t="s">
        <v>8881</v>
      </c>
      <c r="D1475" s="54" t="s">
        <v>47</v>
      </c>
      <c r="E1475" s="55" t="s">
        <v>1991</v>
      </c>
      <c r="F1475" s="56" t="s">
        <v>8882</v>
      </c>
      <c r="G1475" s="56" t="s">
        <v>7736</v>
      </c>
      <c r="H1475" s="56" t="s">
        <v>52</v>
      </c>
      <c r="I1475" s="56" t="s">
        <v>8883</v>
      </c>
      <c r="J1475" s="57" t="s">
        <v>52</v>
      </c>
      <c r="K1475" s="58" t="s">
        <v>8884</v>
      </c>
      <c r="L1475" s="3" t="str">
        <f>VLOOKUP(DataExtract[[#This Row],[Technician]],'Technician List'!$A:$B,2,FALSE)</f>
        <v>Sinha, Mahesh</v>
      </c>
      <c r="M1475" s="59">
        <f>DATEVALUE(TEXT(DataExtract[[#This Row],[Completed Time]], "MM/DD/YYYY"))</f>
        <v>45699</v>
      </c>
      <c r="N1475" s="60">
        <f t="shared" ref="N1475:N1538" ca="1" si="24">RAND()</f>
        <v>0.89394226421694578</v>
      </c>
      <c r="O1475" s="60">
        <f ca="1">COUNTIFS(DataExtract[Technician],DataExtract[[#This Row],[Technician]], DataExtract[Random], "&lt;="&amp;DataExtract[[#This Row],[Random]])</f>
        <v>53</v>
      </c>
    </row>
    <row r="1476" spans="1:15" ht="26.45">
      <c r="A1476" s="51" t="s">
        <v>8885</v>
      </c>
      <c r="B1476" s="52" t="s">
        <v>8886</v>
      </c>
      <c r="C1476" s="53" t="s">
        <v>7411</v>
      </c>
      <c r="D1476" s="54" t="s">
        <v>47</v>
      </c>
      <c r="E1476" s="55" t="s">
        <v>1002</v>
      </c>
      <c r="F1476" s="56" t="s">
        <v>8412</v>
      </c>
      <c r="G1476" s="56" t="s">
        <v>8887</v>
      </c>
      <c r="H1476" s="56" t="s">
        <v>52</v>
      </c>
      <c r="I1476" s="56" t="s">
        <v>8888</v>
      </c>
      <c r="J1476" s="57" t="s">
        <v>52</v>
      </c>
      <c r="K1476" s="58" t="s">
        <v>8716</v>
      </c>
      <c r="L1476" s="3" t="str">
        <f>VLOOKUP(DataExtract[[#This Row],[Technician]],'Technician List'!$A:$B,2,FALSE)</f>
        <v>Sinha, Mahesh</v>
      </c>
      <c r="M1476" s="59">
        <f>DATEVALUE(TEXT(DataExtract[[#This Row],[Completed Time]], "MM/DD/YYYY"))</f>
        <v>45699</v>
      </c>
      <c r="N1476" s="60">
        <f t="shared" ca="1" si="24"/>
        <v>5.6640421394979157E-2</v>
      </c>
      <c r="O1476" s="60">
        <f ca="1">COUNTIFS(DataExtract[Technician],DataExtract[[#This Row],[Technician]], DataExtract[Random], "&lt;="&amp;DataExtract[[#This Row],[Random]])</f>
        <v>11</v>
      </c>
    </row>
    <row r="1477" spans="1:15" ht="26.45">
      <c r="A1477" s="51" t="s">
        <v>8889</v>
      </c>
      <c r="B1477" s="52" t="s">
        <v>8890</v>
      </c>
      <c r="C1477" s="53" t="s">
        <v>8891</v>
      </c>
      <c r="D1477" s="54" t="s">
        <v>47</v>
      </c>
      <c r="E1477" s="55" t="s">
        <v>1002</v>
      </c>
      <c r="F1477" s="56" t="s">
        <v>5418</v>
      </c>
      <c r="G1477" s="56" t="s">
        <v>8892</v>
      </c>
      <c r="H1477" s="56" t="s">
        <v>52</v>
      </c>
      <c r="I1477" s="56" t="s">
        <v>8893</v>
      </c>
      <c r="J1477" s="57" t="s">
        <v>52</v>
      </c>
      <c r="K1477" s="58" t="s">
        <v>8894</v>
      </c>
      <c r="L1477" s="3" t="str">
        <f>VLOOKUP(DataExtract[[#This Row],[Technician]],'Technician List'!$A:$B,2,FALSE)</f>
        <v>Sinha, Mahesh</v>
      </c>
      <c r="M1477" s="59">
        <f>DATEVALUE(TEXT(DataExtract[[#This Row],[Completed Time]], "MM/DD/YYYY"))</f>
        <v>45700</v>
      </c>
      <c r="N1477" s="60">
        <f t="shared" ca="1" si="24"/>
        <v>0.19528556175903478</v>
      </c>
      <c r="O1477" s="60">
        <f ca="1">COUNTIFS(DataExtract[Technician],DataExtract[[#This Row],[Technician]], DataExtract[Random], "&lt;="&amp;DataExtract[[#This Row],[Random]])</f>
        <v>33</v>
      </c>
    </row>
    <row r="1478" spans="1:15" ht="26.45">
      <c r="A1478" s="51" t="s">
        <v>8895</v>
      </c>
      <c r="B1478" s="52" t="s">
        <v>8896</v>
      </c>
      <c r="C1478" s="53" t="s">
        <v>5776</v>
      </c>
      <c r="D1478" s="54" t="s">
        <v>47</v>
      </c>
      <c r="E1478" s="55" t="s">
        <v>103</v>
      </c>
      <c r="F1478" s="56" t="s">
        <v>8533</v>
      </c>
      <c r="G1478" s="56" t="s">
        <v>8671</v>
      </c>
      <c r="H1478" s="56" t="s">
        <v>52</v>
      </c>
      <c r="I1478" s="56" t="s">
        <v>8672</v>
      </c>
      <c r="J1478" s="57" t="s">
        <v>52</v>
      </c>
      <c r="K1478" s="58" t="s">
        <v>8897</v>
      </c>
      <c r="L1478" s="3" t="str">
        <f>VLOOKUP(DataExtract[[#This Row],[Technician]],'Technician List'!$A:$B,2,FALSE)</f>
        <v>Sinha, Mahesh</v>
      </c>
      <c r="M1478" s="59">
        <f>DATEVALUE(TEXT(DataExtract[[#This Row],[Completed Time]], "MM/DD/YYYY"))</f>
        <v>45699</v>
      </c>
      <c r="N1478" s="60">
        <f t="shared" ca="1" si="24"/>
        <v>0.26217947376414552</v>
      </c>
      <c r="O1478" s="60">
        <f ca="1">COUNTIFS(DataExtract[Technician],DataExtract[[#This Row],[Technician]], DataExtract[Random], "&lt;="&amp;DataExtract[[#This Row],[Random]])</f>
        <v>17</v>
      </c>
    </row>
    <row r="1479" spans="1:15" ht="26.45">
      <c r="A1479" s="51" t="s">
        <v>7753</v>
      </c>
      <c r="B1479" s="52" t="s">
        <v>8898</v>
      </c>
      <c r="C1479" s="53" t="s">
        <v>7755</v>
      </c>
      <c r="D1479" s="54" t="s">
        <v>57</v>
      </c>
      <c r="E1479" s="55" t="s">
        <v>1437</v>
      </c>
      <c r="F1479" s="56" t="s">
        <v>8899</v>
      </c>
      <c r="G1479" s="56" t="s">
        <v>8900</v>
      </c>
      <c r="H1479" s="56" t="s">
        <v>52</v>
      </c>
      <c r="I1479" s="56" t="s">
        <v>8901</v>
      </c>
      <c r="J1479" s="57" t="s">
        <v>52</v>
      </c>
      <c r="K1479" s="58" t="s">
        <v>8902</v>
      </c>
      <c r="L1479" s="3" t="str">
        <f>VLOOKUP(DataExtract[[#This Row],[Technician]],'Technician List'!$A:$B,2,FALSE)</f>
        <v>Sanjuan, Sonja</v>
      </c>
      <c r="M1479" s="59">
        <f>DATEVALUE(TEXT(DataExtract[[#This Row],[Completed Time]], "MM/DD/YYYY"))</f>
        <v>45700</v>
      </c>
      <c r="N1479" s="60">
        <f t="shared" ca="1" si="24"/>
        <v>0.25441407536254645</v>
      </c>
      <c r="O1479" s="60">
        <f ca="1">COUNTIFS(DataExtract[Technician],DataExtract[[#This Row],[Technician]], DataExtract[Random], "&lt;="&amp;DataExtract[[#This Row],[Random]])</f>
        <v>6</v>
      </c>
    </row>
    <row r="1480" spans="1:15" ht="26.45">
      <c r="A1480" s="51" t="s">
        <v>8903</v>
      </c>
      <c r="B1480" s="52" t="s">
        <v>8904</v>
      </c>
      <c r="C1480" s="53" t="s">
        <v>8905</v>
      </c>
      <c r="D1480" s="54" t="s">
        <v>47</v>
      </c>
      <c r="E1480" s="55" t="s">
        <v>4670</v>
      </c>
      <c r="F1480" s="56" t="s">
        <v>8906</v>
      </c>
      <c r="G1480" s="56" t="s">
        <v>8907</v>
      </c>
      <c r="H1480" s="56" t="s">
        <v>52</v>
      </c>
      <c r="I1480" s="56" t="s">
        <v>8908</v>
      </c>
      <c r="J1480" s="57" t="s">
        <v>52</v>
      </c>
      <c r="K1480" s="58" t="s">
        <v>6742</v>
      </c>
      <c r="L1480" s="3" t="str">
        <f>VLOOKUP(DataExtract[[#This Row],[Technician]],'Technician List'!$A:$B,2,FALSE)</f>
        <v>C M, Saravanan</v>
      </c>
      <c r="M1480" s="59">
        <f>DATEVALUE(TEXT(DataExtract[[#This Row],[Completed Time]], "MM/DD/YYYY"))</f>
        <v>45700</v>
      </c>
      <c r="N1480" s="60">
        <f t="shared" ca="1" si="24"/>
        <v>0.98867100931994645</v>
      </c>
      <c r="O1480" s="60">
        <f ca="1">COUNTIFS(DataExtract[Technician],DataExtract[[#This Row],[Technician]], DataExtract[Random], "&lt;="&amp;DataExtract[[#This Row],[Random]])</f>
        <v>39</v>
      </c>
    </row>
    <row r="1481" spans="1:15" ht="26.45">
      <c r="A1481" s="51" t="s">
        <v>8909</v>
      </c>
      <c r="B1481" s="52" t="s">
        <v>8910</v>
      </c>
      <c r="C1481" s="53" t="s">
        <v>8911</v>
      </c>
      <c r="D1481" s="54" t="s">
        <v>47</v>
      </c>
      <c r="E1481" s="55" t="s">
        <v>1002</v>
      </c>
      <c r="F1481" s="56" t="s">
        <v>8912</v>
      </c>
      <c r="G1481" s="56" t="s">
        <v>8913</v>
      </c>
      <c r="H1481" s="56" t="s">
        <v>41</v>
      </c>
      <c r="I1481" s="56" t="s">
        <v>8914</v>
      </c>
      <c r="J1481" s="57" t="s">
        <v>52</v>
      </c>
      <c r="K1481" s="58" t="s">
        <v>8915</v>
      </c>
      <c r="L1481" s="3" t="str">
        <f>VLOOKUP(DataExtract[[#This Row],[Technician]],'Technician List'!$A:$B,2,FALSE)</f>
        <v>Sinha, Mahesh</v>
      </c>
      <c r="M1481" s="59">
        <f>DATEVALUE(TEXT(DataExtract[[#This Row],[Completed Time]], "MM/DD/YYYY"))</f>
        <v>45700</v>
      </c>
      <c r="N1481" s="60">
        <f t="shared" ca="1" si="24"/>
        <v>0.90730616359899119</v>
      </c>
      <c r="O1481" s="60">
        <f ca="1">COUNTIFS(DataExtract[Technician],DataExtract[[#This Row],[Technician]], DataExtract[Random], "&lt;="&amp;DataExtract[[#This Row],[Random]])</f>
        <v>151</v>
      </c>
    </row>
    <row r="1482" spans="1:15" ht="26.45">
      <c r="A1482" s="51" t="s">
        <v>8916</v>
      </c>
      <c r="B1482" s="52" t="s">
        <v>8917</v>
      </c>
      <c r="C1482" s="53" t="s">
        <v>8918</v>
      </c>
      <c r="D1482" s="54" t="s">
        <v>47</v>
      </c>
      <c r="E1482" s="55" t="s">
        <v>700</v>
      </c>
      <c r="F1482" s="56" t="s">
        <v>8787</v>
      </c>
      <c r="G1482" s="56" t="s">
        <v>8919</v>
      </c>
      <c r="H1482" s="56" t="s">
        <v>52</v>
      </c>
      <c r="I1482" s="56" t="s">
        <v>2879</v>
      </c>
      <c r="J1482" s="57" t="s">
        <v>52</v>
      </c>
      <c r="K1482" s="58" t="s">
        <v>7309</v>
      </c>
      <c r="L1482" s="3" t="str">
        <f>VLOOKUP(DataExtract[[#This Row],[Technician]],'Technician List'!$A:$B,2,FALSE)</f>
        <v>C M, Saravanan</v>
      </c>
      <c r="M1482" s="59">
        <f>DATEVALUE(TEXT(DataExtract[[#This Row],[Completed Time]], "MM/DD/YYYY"))</f>
        <v>45701</v>
      </c>
      <c r="N1482" s="60">
        <f t="shared" ca="1" si="24"/>
        <v>6.047609059278436E-2</v>
      </c>
      <c r="O1482" s="60">
        <f ca="1">COUNTIFS(DataExtract[Technician],DataExtract[[#This Row],[Technician]], DataExtract[Random], "&lt;="&amp;DataExtract[[#This Row],[Random]])</f>
        <v>8</v>
      </c>
    </row>
    <row r="1483" spans="1:15" ht="26.45">
      <c r="A1483" s="51" t="s">
        <v>8920</v>
      </c>
      <c r="B1483" s="52" t="s">
        <v>8921</v>
      </c>
      <c r="C1483" s="53" t="s">
        <v>2600</v>
      </c>
      <c r="D1483" s="54" t="s">
        <v>47</v>
      </c>
      <c r="E1483" s="55" t="s">
        <v>2013</v>
      </c>
      <c r="F1483" s="56" t="s">
        <v>8922</v>
      </c>
      <c r="G1483" s="56" t="s">
        <v>8923</v>
      </c>
      <c r="H1483" s="56" t="s">
        <v>52</v>
      </c>
      <c r="I1483" s="56" t="s">
        <v>8924</v>
      </c>
      <c r="J1483" s="57" t="s">
        <v>52</v>
      </c>
      <c r="K1483" s="58" t="s">
        <v>8925</v>
      </c>
      <c r="L1483" s="3" t="str">
        <f>VLOOKUP(DataExtract[[#This Row],[Technician]],'Technician List'!$A:$B,2,FALSE)</f>
        <v>Sinha, Mahesh</v>
      </c>
      <c r="M1483" s="59">
        <f>DATEVALUE(TEXT(DataExtract[[#This Row],[Completed Time]], "MM/DD/YYYY"))</f>
        <v>45705</v>
      </c>
      <c r="N1483" s="60">
        <f t="shared" ca="1" si="24"/>
        <v>0.57248421334108701</v>
      </c>
      <c r="O1483" s="60">
        <f ca="1">COUNTIFS(DataExtract[Technician],DataExtract[[#This Row],[Technician]], DataExtract[Random], "&lt;="&amp;DataExtract[[#This Row],[Random]])</f>
        <v>80</v>
      </c>
    </row>
    <row r="1484" spans="1:15" ht="26.45">
      <c r="A1484" s="51" t="s">
        <v>8926</v>
      </c>
      <c r="B1484" s="52" t="s">
        <v>8927</v>
      </c>
      <c r="C1484" s="53" t="s">
        <v>2972</v>
      </c>
      <c r="D1484" s="54" t="s">
        <v>47</v>
      </c>
      <c r="E1484" s="55" t="s">
        <v>4923</v>
      </c>
      <c r="F1484" s="56" t="s">
        <v>8928</v>
      </c>
      <c r="G1484" s="56" t="s">
        <v>8929</v>
      </c>
      <c r="H1484" s="56" t="s">
        <v>52</v>
      </c>
      <c r="I1484" s="56" t="s">
        <v>8930</v>
      </c>
      <c r="J1484" s="57" t="s">
        <v>52</v>
      </c>
      <c r="K1484" s="58" t="s">
        <v>8931</v>
      </c>
      <c r="L1484" s="3" t="str">
        <f>VLOOKUP(DataExtract[[#This Row],[Technician]],'Technician List'!$A:$B,2,FALSE)</f>
        <v>C M, Saravanan</v>
      </c>
      <c r="M1484" s="59">
        <f>DATEVALUE(TEXT(DataExtract[[#This Row],[Completed Time]], "MM/DD/YYYY"))</f>
        <v>45699</v>
      </c>
      <c r="N1484" s="60">
        <f t="shared" ca="1" si="24"/>
        <v>0.21280540684441107</v>
      </c>
      <c r="O1484" s="60">
        <f ca="1">COUNTIFS(DataExtract[Technician],DataExtract[[#This Row],[Technician]], DataExtract[Random], "&lt;="&amp;DataExtract[[#This Row],[Random]])</f>
        <v>7</v>
      </c>
    </row>
    <row r="1485" spans="1:15" ht="26.45">
      <c r="A1485" s="51" t="s">
        <v>6978</v>
      </c>
      <c r="B1485" s="52" t="s">
        <v>8932</v>
      </c>
      <c r="C1485" s="53" t="s">
        <v>8933</v>
      </c>
      <c r="D1485" s="54" t="s">
        <v>47</v>
      </c>
      <c r="E1485" s="55" t="s">
        <v>577</v>
      </c>
      <c r="F1485" s="56" t="s">
        <v>8934</v>
      </c>
      <c r="G1485" s="56" t="s">
        <v>8935</v>
      </c>
      <c r="H1485" s="56" t="s">
        <v>52</v>
      </c>
      <c r="I1485" s="56" t="s">
        <v>8936</v>
      </c>
      <c r="J1485" s="57" t="s">
        <v>52</v>
      </c>
      <c r="K1485" s="58" t="s">
        <v>8937</v>
      </c>
      <c r="L1485" s="3" t="str">
        <f>VLOOKUP(DataExtract[[#This Row],[Technician]],'Technician List'!$A:$B,2,FALSE)</f>
        <v>C M, Saravanan</v>
      </c>
      <c r="M1485" s="59">
        <f>DATEVALUE(TEXT(DataExtract[[#This Row],[Completed Time]], "MM/DD/YYYY"))</f>
        <v>45699</v>
      </c>
      <c r="N1485" s="60">
        <f t="shared" ca="1" si="24"/>
        <v>0.92291918176683496</v>
      </c>
      <c r="O1485" s="60">
        <f ca="1">COUNTIFS(DataExtract[Technician],DataExtract[[#This Row],[Technician]], DataExtract[Random], "&lt;="&amp;DataExtract[[#This Row],[Random]])</f>
        <v>71</v>
      </c>
    </row>
    <row r="1486" spans="1:15" ht="26.45">
      <c r="A1486" s="51" t="s">
        <v>8938</v>
      </c>
      <c r="B1486" s="52" t="s">
        <v>8939</v>
      </c>
      <c r="C1486" s="53" t="s">
        <v>8940</v>
      </c>
      <c r="D1486" s="54" t="s">
        <v>47</v>
      </c>
      <c r="E1486" s="55" t="s">
        <v>2121</v>
      </c>
      <c r="F1486" s="56" t="s">
        <v>1064</v>
      </c>
      <c r="G1486" s="56" t="s">
        <v>8941</v>
      </c>
      <c r="H1486" s="56" t="s">
        <v>52</v>
      </c>
      <c r="I1486" s="56" t="s">
        <v>8942</v>
      </c>
      <c r="J1486" s="57" t="s">
        <v>52</v>
      </c>
      <c r="K1486" s="58" t="s">
        <v>8928</v>
      </c>
      <c r="L1486" s="3" t="str">
        <f>VLOOKUP(DataExtract[[#This Row],[Technician]],'Technician List'!$A:$B,2,FALSE)</f>
        <v>C M, Saravanan</v>
      </c>
      <c r="M1486" s="59">
        <f>DATEVALUE(TEXT(DataExtract[[#This Row],[Completed Time]], "MM/DD/YYYY"))</f>
        <v>45699</v>
      </c>
      <c r="N1486" s="60">
        <f t="shared" ca="1" si="24"/>
        <v>0.14226897729377408</v>
      </c>
      <c r="O1486" s="60">
        <f ca="1">COUNTIFS(DataExtract[Technician],DataExtract[[#This Row],[Technician]], DataExtract[Random], "&lt;="&amp;DataExtract[[#This Row],[Random]])</f>
        <v>13</v>
      </c>
    </row>
    <row r="1487" spans="1:15" ht="26.45">
      <c r="A1487" s="51" t="s">
        <v>8943</v>
      </c>
      <c r="B1487" s="52" t="s">
        <v>8944</v>
      </c>
      <c r="C1487" s="53" t="s">
        <v>2484</v>
      </c>
      <c r="D1487" s="54" t="s">
        <v>47</v>
      </c>
      <c r="E1487" s="55" t="s">
        <v>347</v>
      </c>
      <c r="F1487" s="56" t="s">
        <v>8945</v>
      </c>
      <c r="G1487" s="56" t="s">
        <v>8946</v>
      </c>
      <c r="H1487" s="56" t="s">
        <v>52</v>
      </c>
      <c r="I1487" s="56" t="s">
        <v>8947</v>
      </c>
      <c r="J1487" s="57" t="s">
        <v>52</v>
      </c>
      <c r="K1487" s="58" t="s">
        <v>8948</v>
      </c>
      <c r="L1487" s="3" t="str">
        <f>VLOOKUP(DataExtract[[#This Row],[Technician]],'Technician List'!$A:$B,2,FALSE)</f>
        <v>C M, Saravanan</v>
      </c>
      <c r="M1487" s="59">
        <f>DATEVALUE(TEXT(DataExtract[[#This Row],[Completed Time]], "MM/DD/YYYY"))</f>
        <v>45701</v>
      </c>
      <c r="N1487" s="60">
        <f t="shared" ca="1" si="24"/>
        <v>0.48546322197477043</v>
      </c>
      <c r="O1487" s="60">
        <f ca="1">COUNTIFS(DataExtract[Technician],DataExtract[[#This Row],[Technician]], DataExtract[Random], "&lt;="&amp;DataExtract[[#This Row],[Random]])</f>
        <v>30</v>
      </c>
    </row>
    <row r="1488" spans="1:15" ht="26.45">
      <c r="A1488" s="51" t="s">
        <v>8949</v>
      </c>
      <c r="B1488" s="52" t="s">
        <v>8950</v>
      </c>
      <c r="C1488" s="53" t="s">
        <v>6562</v>
      </c>
      <c r="D1488" s="54" t="s">
        <v>47</v>
      </c>
      <c r="E1488" s="55" t="s">
        <v>692</v>
      </c>
      <c r="F1488" s="56" t="s">
        <v>8951</v>
      </c>
      <c r="G1488" s="56" t="s">
        <v>8952</v>
      </c>
      <c r="H1488" s="56" t="s">
        <v>41</v>
      </c>
      <c r="I1488" s="56" t="s">
        <v>8953</v>
      </c>
      <c r="J1488" s="57" t="s">
        <v>52</v>
      </c>
      <c r="K1488" s="58" t="s">
        <v>8954</v>
      </c>
      <c r="L1488" s="3" t="str">
        <f>VLOOKUP(DataExtract[[#This Row],[Technician]],'Technician List'!$A:$B,2,FALSE)</f>
        <v>C M, Saravanan</v>
      </c>
      <c r="M1488" s="59">
        <f>DATEVALUE(TEXT(DataExtract[[#This Row],[Completed Time]], "MM/DD/YYYY"))</f>
        <v>45700</v>
      </c>
      <c r="N1488" s="60">
        <f t="shared" ca="1" si="24"/>
        <v>0.47415354458031478</v>
      </c>
      <c r="O1488" s="60">
        <f ca="1">COUNTIFS(DataExtract[Technician],DataExtract[[#This Row],[Technician]], DataExtract[Random], "&lt;="&amp;DataExtract[[#This Row],[Random]])</f>
        <v>55</v>
      </c>
    </row>
    <row r="1489" spans="1:15" ht="26.45">
      <c r="A1489" s="51" t="s">
        <v>8955</v>
      </c>
      <c r="B1489" s="52" t="s">
        <v>8956</v>
      </c>
      <c r="C1489" s="53" t="s">
        <v>8957</v>
      </c>
      <c r="D1489" s="54" t="s">
        <v>47</v>
      </c>
      <c r="E1489" s="55" t="s">
        <v>1002</v>
      </c>
      <c r="F1489" s="56" t="s">
        <v>8958</v>
      </c>
      <c r="G1489" s="56" t="s">
        <v>8959</v>
      </c>
      <c r="H1489" s="56" t="s">
        <v>52</v>
      </c>
      <c r="I1489" s="56" t="s">
        <v>8960</v>
      </c>
      <c r="J1489" s="57" t="s">
        <v>52</v>
      </c>
      <c r="K1489" s="58" t="s">
        <v>8961</v>
      </c>
      <c r="L1489" s="3" t="str">
        <f>VLOOKUP(DataExtract[[#This Row],[Technician]],'Technician List'!$A:$B,2,FALSE)</f>
        <v>Sinha, Mahesh</v>
      </c>
      <c r="M1489" s="59">
        <f>DATEVALUE(TEXT(DataExtract[[#This Row],[Completed Time]], "MM/DD/YYYY"))</f>
        <v>45699</v>
      </c>
      <c r="N1489" s="60">
        <f t="shared" ca="1" si="24"/>
        <v>0.71889011813000925</v>
      </c>
      <c r="O1489" s="60">
        <f ca="1">COUNTIFS(DataExtract[Technician],DataExtract[[#This Row],[Technician]], DataExtract[Random], "&lt;="&amp;DataExtract[[#This Row],[Random]])</f>
        <v>112</v>
      </c>
    </row>
    <row r="1490" spans="1:15" ht="26.45">
      <c r="A1490" s="51" t="s">
        <v>8697</v>
      </c>
      <c r="B1490" s="52" t="s">
        <v>8962</v>
      </c>
      <c r="C1490" s="53" t="s">
        <v>4477</v>
      </c>
      <c r="D1490" s="54" t="s">
        <v>57</v>
      </c>
      <c r="E1490" s="55" t="s">
        <v>406</v>
      </c>
      <c r="F1490" s="56" t="s">
        <v>1896</v>
      </c>
      <c r="G1490" s="56" t="s">
        <v>8963</v>
      </c>
      <c r="H1490" s="56" t="s">
        <v>52</v>
      </c>
      <c r="I1490" s="56" t="s">
        <v>8964</v>
      </c>
      <c r="J1490" s="57" t="s">
        <v>52</v>
      </c>
      <c r="K1490" s="58" t="s">
        <v>8702</v>
      </c>
      <c r="L1490" s="3" t="str">
        <f>VLOOKUP(DataExtract[[#This Row],[Technician]],'Technician List'!$A:$B,2,FALSE)</f>
        <v>Baldwin, Sharon</v>
      </c>
      <c r="M1490" s="59">
        <f>DATEVALUE(TEXT(DataExtract[[#This Row],[Completed Time]], "MM/DD/YYYY"))</f>
        <v>45699</v>
      </c>
      <c r="N1490" s="60">
        <f t="shared" ca="1" si="24"/>
        <v>0.39345288591591543</v>
      </c>
      <c r="O1490" s="60">
        <f ca="1">COUNTIFS(DataExtract[Technician],DataExtract[[#This Row],[Technician]], DataExtract[Random], "&lt;="&amp;DataExtract[[#This Row],[Random]])</f>
        <v>49</v>
      </c>
    </row>
    <row r="1491" spans="1:15" ht="26.45">
      <c r="A1491" s="51" t="s">
        <v>8965</v>
      </c>
      <c r="B1491" s="52" t="s">
        <v>8966</v>
      </c>
      <c r="C1491" s="53" t="s">
        <v>4890</v>
      </c>
      <c r="D1491" s="54" t="s">
        <v>57</v>
      </c>
      <c r="E1491" s="55" t="s">
        <v>154</v>
      </c>
      <c r="F1491" s="56" t="s">
        <v>8967</v>
      </c>
      <c r="G1491" s="56" t="s">
        <v>8968</v>
      </c>
      <c r="H1491" s="56" t="s">
        <v>52</v>
      </c>
      <c r="I1491" s="56" t="s">
        <v>8969</v>
      </c>
      <c r="J1491" s="57" t="s">
        <v>52</v>
      </c>
      <c r="K1491" s="58" t="s">
        <v>7933</v>
      </c>
      <c r="L1491" s="3" t="str">
        <f>VLOOKUP(DataExtract[[#This Row],[Technician]],'Technician List'!$A:$B,2,FALSE)</f>
        <v>Sanjuan, Sonja</v>
      </c>
      <c r="M1491" s="59">
        <f>DATEVALUE(TEXT(DataExtract[[#This Row],[Completed Time]], "MM/DD/YYYY"))</f>
        <v>45699</v>
      </c>
      <c r="N1491" s="60">
        <f t="shared" ca="1" si="24"/>
        <v>0.67266907380900109</v>
      </c>
      <c r="O1491" s="60">
        <f ca="1">COUNTIFS(DataExtract[Technician],DataExtract[[#This Row],[Technician]], DataExtract[Random], "&lt;="&amp;DataExtract[[#This Row],[Random]])</f>
        <v>21</v>
      </c>
    </row>
    <row r="1492" spans="1:15" ht="26.45">
      <c r="A1492" s="51" t="s">
        <v>8970</v>
      </c>
      <c r="B1492" s="52" t="s">
        <v>8971</v>
      </c>
      <c r="C1492" s="53" t="s">
        <v>6882</v>
      </c>
      <c r="D1492" s="54" t="s">
        <v>47</v>
      </c>
      <c r="E1492" s="55" t="s">
        <v>3584</v>
      </c>
      <c r="F1492" s="56" t="s">
        <v>8967</v>
      </c>
      <c r="G1492" s="56" t="s">
        <v>8968</v>
      </c>
      <c r="H1492" s="56" t="s">
        <v>52</v>
      </c>
      <c r="I1492" s="56" t="s">
        <v>8972</v>
      </c>
      <c r="J1492" s="57" t="s">
        <v>52</v>
      </c>
      <c r="K1492" s="58" t="s">
        <v>8973</v>
      </c>
      <c r="L1492" s="3" t="str">
        <f>VLOOKUP(DataExtract[[#This Row],[Technician]],'Technician List'!$A:$B,2,FALSE)</f>
        <v>C M, Saravanan</v>
      </c>
      <c r="M1492" s="59">
        <f>DATEVALUE(TEXT(DataExtract[[#This Row],[Completed Time]], "MM/DD/YYYY"))</f>
        <v>45699</v>
      </c>
      <c r="N1492" s="60">
        <f t="shared" ca="1" si="24"/>
        <v>0.10813318866185662</v>
      </c>
      <c r="O1492" s="60">
        <f ca="1">COUNTIFS(DataExtract[Technician],DataExtract[[#This Row],[Technician]], DataExtract[Random], "&lt;="&amp;DataExtract[[#This Row],[Random]])</f>
        <v>5</v>
      </c>
    </row>
    <row r="1493" spans="1:15" ht="26.45">
      <c r="A1493" s="51" t="s">
        <v>8974</v>
      </c>
      <c r="B1493" s="52" t="s">
        <v>8975</v>
      </c>
      <c r="C1493" s="53" t="s">
        <v>8976</v>
      </c>
      <c r="D1493" s="54" t="s">
        <v>47</v>
      </c>
      <c r="E1493" s="55" t="s">
        <v>692</v>
      </c>
      <c r="F1493" s="56" t="s">
        <v>387</v>
      </c>
      <c r="G1493" s="56" t="s">
        <v>8977</v>
      </c>
      <c r="H1493" s="56" t="s">
        <v>52</v>
      </c>
      <c r="I1493" s="56" t="s">
        <v>8978</v>
      </c>
      <c r="J1493" s="57" t="s">
        <v>52</v>
      </c>
      <c r="K1493" s="58" t="s">
        <v>8979</v>
      </c>
      <c r="L1493" s="3" t="str">
        <f>VLOOKUP(DataExtract[[#This Row],[Technician]],'Technician List'!$A:$B,2,FALSE)</f>
        <v>C M, Saravanan</v>
      </c>
      <c r="M1493" s="59">
        <f>DATEVALUE(TEXT(DataExtract[[#This Row],[Completed Time]], "MM/DD/YYYY"))</f>
        <v>45700</v>
      </c>
      <c r="N1493" s="60">
        <f t="shared" ca="1" si="24"/>
        <v>0.82135430390735331</v>
      </c>
      <c r="O1493" s="60">
        <f ca="1">COUNTIFS(DataExtract[Technician],DataExtract[[#This Row],[Technician]], DataExtract[Random], "&lt;="&amp;DataExtract[[#This Row],[Random]])</f>
        <v>97</v>
      </c>
    </row>
    <row r="1494" spans="1:15" ht="26.45">
      <c r="A1494" s="51" t="s">
        <v>8980</v>
      </c>
      <c r="B1494" s="52" t="s">
        <v>8981</v>
      </c>
      <c r="C1494" s="53" t="s">
        <v>760</v>
      </c>
      <c r="D1494" s="54" t="s">
        <v>47</v>
      </c>
      <c r="E1494" s="55" t="s">
        <v>3584</v>
      </c>
      <c r="F1494" s="56" t="s">
        <v>8982</v>
      </c>
      <c r="G1494" s="56" t="s">
        <v>8754</v>
      </c>
      <c r="H1494" s="56" t="s">
        <v>52</v>
      </c>
      <c r="I1494" s="56" t="s">
        <v>8983</v>
      </c>
      <c r="J1494" s="57" t="s">
        <v>52</v>
      </c>
      <c r="K1494" s="58" t="s">
        <v>8984</v>
      </c>
      <c r="L1494" s="3" t="str">
        <f>VLOOKUP(DataExtract[[#This Row],[Technician]],'Technician List'!$A:$B,2,FALSE)</f>
        <v>C M, Saravanan</v>
      </c>
      <c r="M1494" s="59">
        <f>DATEVALUE(TEXT(DataExtract[[#This Row],[Completed Time]], "MM/DD/YYYY"))</f>
        <v>45701</v>
      </c>
      <c r="N1494" s="60">
        <f t="shared" ca="1" si="24"/>
        <v>0.25767243447820476</v>
      </c>
      <c r="O1494" s="60">
        <f ca="1">COUNTIFS(DataExtract[Technician],DataExtract[[#This Row],[Technician]], DataExtract[Random], "&lt;="&amp;DataExtract[[#This Row],[Random]])</f>
        <v>14</v>
      </c>
    </row>
    <row r="1495" spans="1:15" ht="26.45">
      <c r="A1495" s="51" t="s">
        <v>4075</v>
      </c>
      <c r="B1495" s="52" t="s">
        <v>8985</v>
      </c>
      <c r="C1495" s="53" t="s">
        <v>1374</v>
      </c>
      <c r="D1495" s="54" t="s">
        <v>47</v>
      </c>
      <c r="E1495" s="55" t="s">
        <v>1002</v>
      </c>
      <c r="F1495" s="56" t="s">
        <v>8986</v>
      </c>
      <c r="G1495" s="56" t="s">
        <v>8987</v>
      </c>
      <c r="H1495" s="56" t="s">
        <v>41</v>
      </c>
      <c r="I1495" s="56" t="s">
        <v>8988</v>
      </c>
      <c r="J1495" s="57" t="s">
        <v>52</v>
      </c>
      <c r="K1495" s="58" t="s">
        <v>8989</v>
      </c>
      <c r="L1495" s="3" t="str">
        <f>VLOOKUP(DataExtract[[#This Row],[Technician]],'Technician List'!$A:$B,2,FALSE)</f>
        <v>Sinha, Mahesh</v>
      </c>
      <c r="M1495" s="59">
        <f>DATEVALUE(TEXT(DataExtract[[#This Row],[Completed Time]], "MM/DD/YYYY"))</f>
        <v>45700</v>
      </c>
      <c r="N1495" s="60">
        <f t="shared" ca="1" si="24"/>
        <v>0.96336958762648905</v>
      </c>
      <c r="O1495" s="60">
        <f ca="1">COUNTIFS(DataExtract[Technician],DataExtract[[#This Row],[Technician]], DataExtract[Random], "&lt;="&amp;DataExtract[[#This Row],[Random]])</f>
        <v>164</v>
      </c>
    </row>
    <row r="1496" spans="1:15" ht="26.45">
      <c r="A1496" s="51" t="s">
        <v>4750</v>
      </c>
      <c r="B1496" s="52" t="s">
        <v>8990</v>
      </c>
      <c r="C1496" s="53" t="s">
        <v>4150</v>
      </c>
      <c r="D1496" s="54" t="s">
        <v>321</v>
      </c>
      <c r="E1496" s="55" t="s">
        <v>4007</v>
      </c>
      <c r="F1496" s="56" t="s">
        <v>8991</v>
      </c>
      <c r="G1496" s="56" t="s">
        <v>8661</v>
      </c>
      <c r="H1496" s="56" t="s">
        <v>52</v>
      </c>
      <c r="I1496" s="56" t="s">
        <v>8992</v>
      </c>
      <c r="J1496" s="57" t="s">
        <v>52</v>
      </c>
      <c r="K1496" s="58" t="s">
        <v>8993</v>
      </c>
      <c r="L1496" s="3" t="str">
        <f>VLOOKUP(DataExtract[[#This Row],[Technician]],'Technician List'!$A:$B,2,FALSE)</f>
        <v>Paul, Kimberly</v>
      </c>
      <c r="M1496" s="59">
        <f>DATEVALUE(TEXT(DataExtract[[#This Row],[Completed Time]], "MM/DD/YYYY"))</f>
        <v>45699</v>
      </c>
      <c r="N1496" s="60">
        <f t="shared" ca="1" si="24"/>
        <v>0.71913004214174603</v>
      </c>
      <c r="O1496" s="60">
        <f ca="1">COUNTIFS(DataExtract[Technician],DataExtract[[#This Row],[Technician]], DataExtract[Random], "&lt;="&amp;DataExtract[[#This Row],[Random]])</f>
        <v>31</v>
      </c>
    </row>
    <row r="1497" spans="1:15" ht="26.45">
      <c r="A1497" s="51" t="s">
        <v>8994</v>
      </c>
      <c r="B1497" s="52" t="s">
        <v>8995</v>
      </c>
      <c r="C1497" s="53" t="s">
        <v>8996</v>
      </c>
      <c r="D1497" s="54" t="s">
        <v>47</v>
      </c>
      <c r="E1497" s="55" t="s">
        <v>700</v>
      </c>
      <c r="F1497" s="56" t="s">
        <v>8997</v>
      </c>
      <c r="G1497" s="56" t="s">
        <v>8998</v>
      </c>
      <c r="H1497" s="56" t="s">
        <v>52</v>
      </c>
      <c r="I1497" s="56" t="s">
        <v>8999</v>
      </c>
      <c r="J1497" s="57" t="s">
        <v>52</v>
      </c>
      <c r="K1497" s="58" t="s">
        <v>9000</v>
      </c>
      <c r="L1497" s="3" t="str">
        <f>VLOOKUP(DataExtract[[#This Row],[Technician]],'Technician List'!$A:$B,2,FALSE)</f>
        <v>C M, Saravanan</v>
      </c>
      <c r="M1497" s="59">
        <f>DATEVALUE(TEXT(DataExtract[[#This Row],[Completed Time]], "MM/DD/YYYY"))</f>
        <v>45699</v>
      </c>
      <c r="N1497" s="60">
        <f t="shared" ca="1" si="24"/>
        <v>0.96146091615550811</v>
      </c>
      <c r="O1497" s="60">
        <f ca="1">COUNTIFS(DataExtract[Technician],DataExtract[[#This Row],[Technician]], DataExtract[Random], "&lt;="&amp;DataExtract[[#This Row],[Random]])</f>
        <v>110</v>
      </c>
    </row>
    <row r="1498" spans="1:15" ht="39.6">
      <c r="A1498" s="51" t="s">
        <v>9001</v>
      </c>
      <c r="B1498" s="52" t="s">
        <v>9002</v>
      </c>
      <c r="C1498" s="53" t="s">
        <v>3337</v>
      </c>
      <c r="D1498" s="54" t="s">
        <v>321</v>
      </c>
      <c r="E1498" s="55" t="s">
        <v>4007</v>
      </c>
      <c r="F1498" s="56" t="s">
        <v>8253</v>
      </c>
      <c r="G1498" s="56" t="s">
        <v>8236</v>
      </c>
      <c r="H1498" s="56" t="s">
        <v>52</v>
      </c>
      <c r="I1498" s="56" t="s">
        <v>9003</v>
      </c>
      <c r="J1498" s="57" t="s">
        <v>52</v>
      </c>
      <c r="K1498" s="58" t="s">
        <v>9004</v>
      </c>
      <c r="L1498" s="3" t="str">
        <f>VLOOKUP(DataExtract[[#This Row],[Technician]],'Technician List'!$A:$B,2,FALSE)</f>
        <v>Paul, Kimberly</v>
      </c>
      <c r="M1498" s="59">
        <f>DATEVALUE(TEXT(DataExtract[[#This Row],[Completed Time]], "MM/DD/YYYY"))</f>
        <v>45699</v>
      </c>
      <c r="N1498" s="60">
        <f t="shared" ca="1" si="24"/>
        <v>0.30933249200540569</v>
      </c>
      <c r="O1498" s="60">
        <f ca="1">COUNTIFS(DataExtract[Technician],DataExtract[[#This Row],[Technician]], DataExtract[Random], "&lt;="&amp;DataExtract[[#This Row],[Random]])</f>
        <v>14</v>
      </c>
    </row>
    <row r="1499" spans="1:15" ht="26.45">
      <c r="A1499" s="51" t="s">
        <v>9005</v>
      </c>
      <c r="B1499" s="52" t="s">
        <v>9006</v>
      </c>
      <c r="C1499" s="53" t="s">
        <v>9007</v>
      </c>
      <c r="D1499" s="54" t="s">
        <v>57</v>
      </c>
      <c r="E1499" s="55" t="s">
        <v>2841</v>
      </c>
      <c r="F1499" s="56" t="s">
        <v>8967</v>
      </c>
      <c r="G1499" s="56" t="s">
        <v>8968</v>
      </c>
      <c r="H1499" s="56" t="s">
        <v>41</v>
      </c>
      <c r="I1499" s="56" t="s">
        <v>8969</v>
      </c>
      <c r="J1499" s="57" t="s">
        <v>52</v>
      </c>
      <c r="K1499" s="58" t="s">
        <v>9008</v>
      </c>
      <c r="L1499" s="3" t="str">
        <f>VLOOKUP(DataExtract[[#This Row],[Technician]],'Technician List'!$A:$B,2,FALSE)</f>
        <v>Smith, Sean</v>
      </c>
      <c r="M1499" s="59">
        <f>DATEVALUE(TEXT(DataExtract[[#This Row],[Completed Time]], "MM/DD/YYYY"))</f>
        <v>45701</v>
      </c>
      <c r="N1499" s="60">
        <f t="shared" ca="1" si="24"/>
        <v>0.62820423750096466</v>
      </c>
      <c r="O1499" s="60">
        <f ca="1">COUNTIFS(DataExtract[Technician],DataExtract[[#This Row],[Technician]], DataExtract[Random], "&lt;="&amp;DataExtract[[#This Row],[Random]])</f>
        <v>45</v>
      </c>
    </row>
    <row r="1500" spans="1:15" ht="26.45">
      <c r="A1500" s="51" t="s">
        <v>9009</v>
      </c>
      <c r="B1500" s="52" t="s">
        <v>9010</v>
      </c>
      <c r="C1500" s="53" t="s">
        <v>862</v>
      </c>
      <c r="D1500" s="54" t="s">
        <v>47</v>
      </c>
      <c r="E1500" s="55" t="s">
        <v>1049</v>
      </c>
      <c r="F1500" s="56" t="s">
        <v>9011</v>
      </c>
      <c r="G1500" s="56" t="s">
        <v>7765</v>
      </c>
      <c r="H1500" s="56" t="s">
        <v>52</v>
      </c>
      <c r="I1500" s="56" t="s">
        <v>9012</v>
      </c>
      <c r="J1500" s="57" t="s">
        <v>52</v>
      </c>
      <c r="K1500" s="58" t="s">
        <v>8977</v>
      </c>
      <c r="L1500" s="3" t="str">
        <f>VLOOKUP(DataExtract[[#This Row],[Technician]],'Technician List'!$A:$B,2,FALSE)</f>
        <v>C M, Saravanan</v>
      </c>
      <c r="M1500" s="59">
        <f>DATEVALUE(TEXT(DataExtract[[#This Row],[Completed Time]], "MM/DD/YYYY"))</f>
        <v>45700</v>
      </c>
      <c r="N1500" s="60">
        <f t="shared" ca="1" si="24"/>
        <v>0.48034908580256963</v>
      </c>
      <c r="O1500" s="60">
        <f ca="1">COUNTIFS(DataExtract[Technician],DataExtract[[#This Row],[Technician]], DataExtract[Random], "&lt;="&amp;DataExtract[[#This Row],[Random]])</f>
        <v>61</v>
      </c>
    </row>
    <row r="1501" spans="1:15" ht="26.45">
      <c r="A1501" s="51" t="s">
        <v>9013</v>
      </c>
      <c r="B1501" s="52" t="s">
        <v>9014</v>
      </c>
      <c r="C1501" s="53" t="s">
        <v>6257</v>
      </c>
      <c r="D1501" s="54" t="s">
        <v>47</v>
      </c>
      <c r="E1501" s="55" t="s">
        <v>1150</v>
      </c>
      <c r="F1501" s="56" t="s">
        <v>522</v>
      </c>
      <c r="G1501" s="56" t="s">
        <v>9015</v>
      </c>
      <c r="H1501" s="56" t="s">
        <v>52</v>
      </c>
      <c r="I1501" s="56" t="s">
        <v>9016</v>
      </c>
      <c r="J1501" s="57" t="s">
        <v>52</v>
      </c>
      <c r="K1501" s="58" t="s">
        <v>9017</v>
      </c>
      <c r="L1501" s="3" t="str">
        <f>VLOOKUP(DataExtract[[#This Row],[Technician]],'Technician List'!$A:$B,2,FALSE)</f>
        <v>C M, Saravanan</v>
      </c>
      <c r="M1501" s="59">
        <f>DATEVALUE(TEXT(DataExtract[[#This Row],[Completed Time]], "MM/DD/YYYY"))</f>
        <v>45700</v>
      </c>
      <c r="N1501" s="60">
        <f t="shared" ca="1" si="24"/>
        <v>0.44389634322346394</v>
      </c>
      <c r="O1501" s="60">
        <f ca="1">COUNTIFS(DataExtract[Technician],DataExtract[[#This Row],[Technician]], DataExtract[Random], "&lt;="&amp;DataExtract[[#This Row],[Random]])</f>
        <v>44</v>
      </c>
    </row>
    <row r="1502" spans="1:15" ht="26.45">
      <c r="A1502" s="51" t="s">
        <v>9018</v>
      </c>
      <c r="B1502" s="52" t="s">
        <v>9019</v>
      </c>
      <c r="C1502" s="53" t="s">
        <v>9020</v>
      </c>
      <c r="D1502" s="54" t="s">
        <v>47</v>
      </c>
      <c r="E1502" s="55" t="s">
        <v>3584</v>
      </c>
      <c r="F1502" s="56" t="s">
        <v>9021</v>
      </c>
      <c r="G1502" s="56" t="s">
        <v>9022</v>
      </c>
      <c r="H1502" s="56" t="s">
        <v>52</v>
      </c>
      <c r="I1502" s="56" t="s">
        <v>9023</v>
      </c>
      <c r="J1502" s="57" t="s">
        <v>52</v>
      </c>
      <c r="K1502" s="58" t="s">
        <v>9024</v>
      </c>
      <c r="L1502" s="3" t="str">
        <f>VLOOKUP(DataExtract[[#This Row],[Technician]],'Technician List'!$A:$B,2,FALSE)</f>
        <v>C M, Saravanan</v>
      </c>
      <c r="M1502" s="59">
        <f>DATEVALUE(TEXT(DataExtract[[#This Row],[Completed Time]], "MM/DD/YYYY"))</f>
        <v>45701</v>
      </c>
      <c r="N1502" s="60">
        <f t="shared" ca="1" si="24"/>
        <v>0.64797985064892338</v>
      </c>
      <c r="O1502" s="60">
        <f ca="1">COUNTIFS(DataExtract[Technician],DataExtract[[#This Row],[Technician]], DataExtract[Random], "&lt;="&amp;DataExtract[[#This Row],[Random]])</f>
        <v>40</v>
      </c>
    </row>
    <row r="1503" spans="1:15" ht="26.45">
      <c r="A1503" s="51" t="s">
        <v>9025</v>
      </c>
      <c r="B1503" s="52" t="s">
        <v>9026</v>
      </c>
      <c r="C1503" s="53" t="s">
        <v>9027</v>
      </c>
      <c r="D1503" s="54" t="s">
        <v>47</v>
      </c>
      <c r="E1503" s="55" t="s">
        <v>1117</v>
      </c>
      <c r="F1503" s="56" t="s">
        <v>9028</v>
      </c>
      <c r="G1503" s="56" t="s">
        <v>9029</v>
      </c>
      <c r="H1503" s="56" t="s">
        <v>52</v>
      </c>
      <c r="I1503" s="56" t="s">
        <v>9030</v>
      </c>
      <c r="J1503" s="57" t="s">
        <v>52</v>
      </c>
      <c r="K1503" s="58" t="s">
        <v>9031</v>
      </c>
      <c r="L1503" s="3" t="str">
        <f>VLOOKUP(DataExtract[[#This Row],[Technician]],'Technician List'!$A:$B,2,FALSE)</f>
        <v>C M, Saravanan</v>
      </c>
      <c r="M1503" s="59">
        <f>DATEVALUE(TEXT(DataExtract[[#This Row],[Completed Time]], "MM/DD/YYYY"))</f>
        <v>45699</v>
      </c>
      <c r="N1503" s="60">
        <f t="shared" ca="1" si="24"/>
        <v>0.80086242095350801</v>
      </c>
      <c r="O1503" s="60">
        <f ca="1">COUNTIFS(DataExtract[Technician],DataExtract[[#This Row],[Technician]], DataExtract[Random], "&lt;="&amp;DataExtract[[#This Row],[Random]])</f>
        <v>54</v>
      </c>
    </row>
    <row r="1504" spans="1:15" ht="26.45">
      <c r="A1504" s="51" t="s">
        <v>9032</v>
      </c>
      <c r="B1504" s="52" t="s">
        <v>9033</v>
      </c>
      <c r="C1504" s="53" t="s">
        <v>8530</v>
      </c>
      <c r="D1504" s="54" t="s">
        <v>47</v>
      </c>
      <c r="E1504" s="55" t="s">
        <v>1991</v>
      </c>
      <c r="F1504" s="56" t="s">
        <v>9034</v>
      </c>
      <c r="G1504" s="56" t="s">
        <v>9035</v>
      </c>
      <c r="H1504" s="56" t="s">
        <v>52</v>
      </c>
      <c r="I1504" s="56" t="s">
        <v>9036</v>
      </c>
      <c r="J1504" s="57" t="s">
        <v>52</v>
      </c>
      <c r="K1504" s="58" t="s">
        <v>9037</v>
      </c>
      <c r="L1504" s="3" t="str">
        <f>VLOOKUP(DataExtract[[#This Row],[Technician]],'Technician List'!$A:$B,2,FALSE)</f>
        <v>Sinha, Mahesh</v>
      </c>
      <c r="M1504" s="59">
        <f>DATEVALUE(TEXT(DataExtract[[#This Row],[Completed Time]], "MM/DD/YYYY"))</f>
        <v>45700</v>
      </c>
      <c r="N1504" s="60">
        <f t="shared" ca="1" si="24"/>
        <v>0.36969425498244524</v>
      </c>
      <c r="O1504" s="60">
        <f ca="1">COUNTIFS(DataExtract[Technician],DataExtract[[#This Row],[Technician]], DataExtract[Random], "&lt;="&amp;DataExtract[[#This Row],[Random]])</f>
        <v>20</v>
      </c>
    </row>
    <row r="1505" spans="1:15" ht="26.45">
      <c r="A1505" s="51" t="s">
        <v>9038</v>
      </c>
      <c r="B1505" s="52" t="s">
        <v>9039</v>
      </c>
      <c r="C1505" s="53" t="s">
        <v>2350</v>
      </c>
      <c r="D1505" s="54" t="s">
        <v>47</v>
      </c>
      <c r="E1505" s="55" t="s">
        <v>1837</v>
      </c>
      <c r="F1505" s="56" t="s">
        <v>9040</v>
      </c>
      <c r="G1505" s="56" t="s">
        <v>9041</v>
      </c>
      <c r="H1505" s="56" t="s">
        <v>52</v>
      </c>
      <c r="I1505" s="56" t="s">
        <v>9042</v>
      </c>
      <c r="J1505" s="57" t="s">
        <v>52</v>
      </c>
      <c r="K1505" s="58" t="s">
        <v>9043</v>
      </c>
      <c r="L1505" s="3" t="str">
        <f>VLOOKUP(DataExtract[[#This Row],[Technician]],'Technician List'!$A:$B,2,FALSE)</f>
        <v>Sinha, Mahesh</v>
      </c>
      <c r="M1505" s="59">
        <f>DATEVALUE(TEXT(DataExtract[[#This Row],[Completed Time]], "MM/DD/YYYY"))</f>
        <v>45702</v>
      </c>
      <c r="N1505" s="60">
        <f t="shared" ca="1" si="24"/>
        <v>0.92359744268498467</v>
      </c>
      <c r="O1505" s="60">
        <f ca="1">COUNTIFS(DataExtract[Technician],DataExtract[[#This Row],[Technician]], DataExtract[Random], "&lt;="&amp;DataExtract[[#This Row],[Random]])</f>
        <v>51</v>
      </c>
    </row>
    <row r="1506" spans="1:15" ht="26.45">
      <c r="A1506" s="51" t="s">
        <v>9044</v>
      </c>
      <c r="B1506" s="52" t="s">
        <v>9045</v>
      </c>
      <c r="C1506" s="53" t="s">
        <v>9046</v>
      </c>
      <c r="D1506" s="54" t="s">
        <v>57</v>
      </c>
      <c r="E1506" s="55" t="s">
        <v>377</v>
      </c>
      <c r="F1506" s="56" t="s">
        <v>1300</v>
      </c>
      <c r="G1506" s="56" t="s">
        <v>9047</v>
      </c>
      <c r="H1506" s="56" t="s">
        <v>52</v>
      </c>
      <c r="I1506" s="56" t="s">
        <v>9048</v>
      </c>
      <c r="J1506" s="57" t="s">
        <v>52</v>
      </c>
      <c r="K1506" s="58" t="s">
        <v>9049</v>
      </c>
      <c r="L1506" s="3" t="str">
        <f>VLOOKUP(DataExtract[[#This Row],[Technician]],'Technician List'!$A:$B,2,FALSE)</f>
        <v>Sanjuan, Sonja</v>
      </c>
      <c r="M1506" s="59">
        <f>DATEVALUE(TEXT(DataExtract[[#This Row],[Completed Time]], "MM/DD/YYYY"))</f>
        <v>45699</v>
      </c>
      <c r="N1506" s="60">
        <f t="shared" ca="1" si="24"/>
        <v>0.72219956836399024</v>
      </c>
      <c r="O1506" s="60">
        <f ca="1">COUNTIFS(DataExtract[Technician],DataExtract[[#This Row],[Technician]], DataExtract[Random], "&lt;="&amp;DataExtract[[#This Row],[Random]])</f>
        <v>43</v>
      </c>
    </row>
    <row r="1507" spans="1:15" ht="26.45">
      <c r="A1507" s="51" t="s">
        <v>9050</v>
      </c>
      <c r="B1507" s="52" t="s">
        <v>9051</v>
      </c>
      <c r="C1507" s="53" t="s">
        <v>9052</v>
      </c>
      <c r="D1507" s="54" t="s">
        <v>57</v>
      </c>
      <c r="E1507" s="55" t="s">
        <v>377</v>
      </c>
      <c r="F1507" s="56" t="s">
        <v>9053</v>
      </c>
      <c r="G1507" s="56" t="s">
        <v>1776</v>
      </c>
      <c r="H1507" s="56" t="s">
        <v>52</v>
      </c>
      <c r="I1507" s="56" t="s">
        <v>9054</v>
      </c>
      <c r="J1507" s="57" t="s">
        <v>52</v>
      </c>
      <c r="K1507" s="58" t="s">
        <v>9055</v>
      </c>
      <c r="L1507" s="3" t="str">
        <f>VLOOKUP(DataExtract[[#This Row],[Technician]],'Technician List'!$A:$B,2,FALSE)</f>
        <v>Sanjuan, Sonja</v>
      </c>
      <c r="M1507" s="59">
        <f>DATEVALUE(TEXT(DataExtract[[#This Row],[Completed Time]], "MM/DD/YYYY"))</f>
        <v>45699</v>
      </c>
      <c r="N1507" s="60">
        <f t="shared" ca="1" si="24"/>
        <v>0.57263826525667427</v>
      </c>
      <c r="O1507" s="60">
        <f ca="1">COUNTIFS(DataExtract[Technician],DataExtract[[#This Row],[Technician]], DataExtract[Random], "&lt;="&amp;DataExtract[[#This Row],[Random]])</f>
        <v>31</v>
      </c>
    </row>
    <row r="1508" spans="1:15" ht="26.45">
      <c r="A1508" s="51" t="s">
        <v>9056</v>
      </c>
      <c r="B1508" s="52" t="s">
        <v>9057</v>
      </c>
      <c r="C1508" s="53" t="s">
        <v>9058</v>
      </c>
      <c r="D1508" s="54" t="s">
        <v>57</v>
      </c>
      <c r="E1508" s="55" t="s">
        <v>1618</v>
      </c>
      <c r="F1508" s="56" t="s">
        <v>9059</v>
      </c>
      <c r="G1508" s="56" t="s">
        <v>8988</v>
      </c>
      <c r="H1508" s="56" t="s">
        <v>52</v>
      </c>
      <c r="I1508" s="56" t="s">
        <v>9060</v>
      </c>
      <c r="J1508" s="57" t="s">
        <v>52</v>
      </c>
      <c r="K1508" s="58" t="s">
        <v>9061</v>
      </c>
      <c r="L1508" s="3" t="str">
        <f>VLOOKUP(DataExtract[[#This Row],[Technician]],'Technician List'!$A:$B,2,FALSE)</f>
        <v>Sanjuan, Sonja</v>
      </c>
      <c r="M1508" s="59">
        <f>DATEVALUE(TEXT(DataExtract[[#This Row],[Completed Time]], "MM/DD/YYYY"))</f>
        <v>45699</v>
      </c>
      <c r="N1508" s="60">
        <f t="shared" ca="1" si="24"/>
        <v>0.68408812500363636</v>
      </c>
      <c r="O1508" s="60">
        <f ca="1">COUNTIFS(DataExtract[Technician],DataExtract[[#This Row],[Technician]], DataExtract[Random], "&lt;="&amp;DataExtract[[#This Row],[Random]])</f>
        <v>33</v>
      </c>
    </row>
    <row r="1509" spans="1:15" ht="26.45">
      <c r="A1509" s="51" t="s">
        <v>9062</v>
      </c>
      <c r="B1509" s="52" t="s">
        <v>9063</v>
      </c>
      <c r="C1509" s="53" t="s">
        <v>518</v>
      </c>
      <c r="D1509" s="54" t="s">
        <v>57</v>
      </c>
      <c r="E1509" s="55" t="s">
        <v>377</v>
      </c>
      <c r="F1509" s="56" t="s">
        <v>9064</v>
      </c>
      <c r="G1509" s="56" t="s">
        <v>9065</v>
      </c>
      <c r="H1509" s="56" t="s">
        <v>52</v>
      </c>
      <c r="I1509" s="56" t="s">
        <v>9066</v>
      </c>
      <c r="J1509" s="57" t="s">
        <v>52</v>
      </c>
      <c r="K1509" s="58" t="s">
        <v>9067</v>
      </c>
      <c r="L1509" s="3" t="str">
        <f>VLOOKUP(DataExtract[[#This Row],[Technician]],'Technician List'!$A:$B,2,FALSE)</f>
        <v>Sanjuan, Sonja</v>
      </c>
      <c r="M1509" s="59">
        <f>DATEVALUE(TEXT(DataExtract[[#This Row],[Completed Time]], "MM/DD/YYYY"))</f>
        <v>45699</v>
      </c>
      <c r="N1509" s="60">
        <f t="shared" ca="1" si="24"/>
        <v>3.1669696792229196E-3</v>
      </c>
      <c r="O1509" s="60">
        <f ca="1">COUNTIFS(DataExtract[Technician],DataExtract[[#This Row],[Technician]], DataExtract[Random], "&lt;="&amp;DataExtract[[#This Row],[Random]])</f>
        <v>1</v>
      </c>
    </row>
    <row r="1510" spans="1:15" ht="26.45">
      <c r="A1510" s="51" t="s">
        <v>9068</v>
      </c>
      <c r="B1510" s="52" t="s">
        <v>9069</v>
      </c>
      <c r="C1510" s="53" t="s">
        <v>9070</v>
      </c>
      <c r="D1510" s="54" t="s">
        <v>57</v>
      </c>
      <c r="E1510" s="55" t="s">
        <v>313</v>
      </c>
      <c r="F1510" s="56" t="s">
        <v>9071</v>
      </c>
      <c r="G1510" s="56" t="s">
        <v>9072</v>
      </c>
      <c r="H1510" s="56" t="s">
        <v>52</v>
      </c>
      <c r="I1510" s="56" t="s">
        <v>9073</v>
      </c>
      <c r="J1510" s="57" t="s">
        <v>52</v>
      </c>
      <c r="K1510" s="58" t="s">
        <v>9071</v>
      </c>
      <c r="L1510" s="3" t="str">
        <f>VLOOKUP(DataExtract[[#This Row],[Technician]],'Technician List'!$A:$B,2,FALSE)</f>
        <v>Mandi, Joe</v>
      </c>
      <c r="M1510" s="59">
        <f>DATEVALUE(TEXT(DataExtract[[#This Row],[Completed Time]], "MM/DD/YYYY"))</f>
        <v>45699</v>
      </c>
      <c r="N1510" s="60">
        <f t="shared" ca="1" si="24"/>
        <v>0.95821478693717999</v>
      </c>
      <c r="O1510" s="60">
        <f ca="1">COUNTIFS(DataExtract[Technician],DataExtract[[#This Row],[Technician]], DataExtract[Random], "&lt;="&amp;DataExtract[[#This Row],[Random]])</f>
        <v>69</v>
      </c>
    </row>
    <row r="1511" spans="1:15" ht="26.45">
      <c r="A1511" s="51" t="s">
        <v>9074</v>
      </c>
      <c r="B1511" s="52" t="s">
        <v>9075</v>
      </c>
      <c r="C1511" s="53" t="s">
        <v>9070</v>
      </c>
      <c r="D1511" s="54" t="s">
        <v>57</v>
      </c>
      <c r="E1511" s="55" t="s">
        <v>313</v>
      </c>
      <c r="F1511" s="56" t="s">
        <v>9076</v>
      </c>
      <c r="G1511" s="56" t="s">
        <v>9077</v>
      </c>
      <c r="H1511" s="56" t="s">
        <v>52</v>
      </c>
      <c r="I1511" s="56" t="s">
        <v>9078</v>
      </c>
      <c r="J1511" s="57" t="s">
        <v>52</v>
      </c>
      <c r="K1511" s="58" t="s">
        <v>9079</v>
      </c>
      <c r="L1511" s="3" t="str">
        <f>VLOOKUP(DataExtract[[#This Row],[Technician]],'Technician List'!$A:$B,2,FALSE)</f>
        <v>Mandi, Joe</v>
      </c>
      <c r="M1511" s="59">
        <f>DATEVALUE(TEXT(DataExtract[[#This Row],[Completed Time]], "MM/DD/YYYY"))</f>
        <v>45699</v>
      </c>
      <c r="N1511" s="60">
        <f t="shared" ca="1" si="24"/>
        <v>0.44182859313566136</v>
      </c>
      <c r="O1511" s="60">
        <f ca="1">COUNTIFS(DataExtract[Technician],DataExtract[[#This Row],[Technician]], DataExtract[Random], "&lt;="&amp;DataExtract[[#This Row],[Random]])</f>
        <v>30</v>
      </c>
    </row>
    <row r="1512" spans="1:15" ht="26.45">
      <c r="A1512" s="51" t="s">
        <v>9080</v>
      </c>
      <c r="B1512" s="52" t="s">
        <v>9081</v>
      </c>
      <c r="C1512" s="53" t="s">
        <v>9082</v>
      </c>
      <c r="D1512" s="54" t="s">
        <v>47</v>
      </c>
      <c r="E1512" s="55" t="s">
        <v>347</v>
      </c>
      <c r="F1512" s="56" t="s">
        <v>7386</v>
      </c>
      <c r="G1512" s="56" t="s">
        <v>9083</v>
      </c>
      <c r="H1512" s="56" t="s">
        <v>52</v>
      </c>
      <c r="I1512" s="56" t="s">
        <v>9084</v>
      </c>
      <c r="J1512" s="57" t="s">
        <v>52</v>
      </c>
      <c r="K1512" s="58" t="s">
        <v>9085</v>
      </c>
      <c r="L1512" s="3" t="str">
        <f>VLOOKUP(DataExtract[[#This Row],[Technician]],'Technician List'!$A:$B,2,FALSE)</f>
        <v>C M, Saravanan</v>
      </c>
      <c r="M1512" s="59">
        <f>DATEVALUE(TEXT(DataExtract[[#This Row],[Completed Time]], "MM/DD/YYYY"))</f>
        <v>45699</v>
      </c>
      <c r="N1512" s="60">
        <f t="shared" ca="1" si="24"/>
        <v>0.20879106039634865</v>
      </c>
      <c r="O1512" s="60">
        <f ca="1">COUNTIFS(DataExtract[Technician],DataExtract[[#This Row],[Technician]], DataExtract[Random], "&lt;="&amp;DataExtract[[#This Row],[Random]])</f>
        <v>12</v>
      </c>
    </row>
    <row r="1513" spans="1:15" ht="26.45">
      <c r="A1513" s="51" t="s">
        <v>9086</v>
      </c>
      <c r="B1513" s="52" t="s">
        <v>9087</v>
      </c>
      <c r="C1513" s="53" t="s">
        <v>9088</v>
      </c>
      <c r="D1513" s="54" t="s">
        <v>57</v>
      </c>
      <c r="E1513" s="55" t="s">
        <v>391</v>
      </c>
      <c r="F1513" s="56" t="s">
        <v>9089</v>
      </c>
      <c r="G1513" s="56" t="s">
        <v>9090</v>
      </c>
      <c r="H1513" s="56" t="s">
        <v>52</v>
      </c>
      <c r="I1513" s="56" t="s">
        <v>9091</v>
      </c>
      <c r="J1513" s="57" t="s">
        <v>52</v>
      </c>
      <c r="K1513" s="58" t="s">
        <v>9092</v>
      </c>
      <c r="L1513" s="3" t="str">
        <f>VLOOKUP(DataExtract[[#This Row],[Technician]],'Technician List'!$A:$B,2,FALSE)</f>
        <v>Sanjuan, Sonja</v>
      </c>
      <c r="M1513" s="59">
        <f>DATEVALUE(TEXT(DataExtract[[#This Row],[Completed Time]], "MM/DD/YYYY"))</f>
        <v>45699</v>
      </c>
      <c r="N1513" s="60">
        <f t="shared" ca="1" si="24"/>
        <v>0.97600220252020564</v>
      </c>
      <c r="O1513" s="60">
        <f ca="1">COUNTIFS(DataExtract[Technician],DataExtract[[#This Row],[Technician]], DataExtract[Random], "&lt;="&amp;DataExtract[[#This Row],[Random]])</f>
        <v>125</v>
      </c>
    </row>
    <row r="1514" spans="1:15" ht="26.45">
      <c r="A1514" s="51" t="s">
        <v>9093</v>
      </c>
      <c r="B1514" s="52" t="s">
        <v>9094</v>
      </c>
      <c r="C1514" s="53" t="s">
        <v>4077</v>
      </c>
      <c r="D1514" s="54" t="s">
        <v>47</v>
      </c>
      <c r="E1514" s="55" t="s">
        <v>692</v>
      </c>
      <c r="F1514" s="56" t="s">
        <v>9095</v>
      </c>
      <c r="G1514" s="56" t="s">
        <v>9096</v>
      </c>
      <c r="H1514" s="56" t="s">
        <v>52</v>
      </c>
      <c r="I1514" s="56" t="s">
        <v>9097</v>
      </c>
      <c r="J1514" s="57" t="s">
        <v>52</v>
      </c>
      <c r="K1514" s="58" t="s">
        <v>9098</v>
      </c>
      <c r="L1514" s="3" t="str">
        <f>VLOOKUP(DataExtract[[#This Row],[Technician]],'Technician List'!$A:$B,2,FALSE)</f>
        <v>C M, Saravanan</v>
      </c>
      <c r="M1514" s="59">
        <f>DATEVALUE(TEXT(DataExtract[[#This Row],[Completed Time]], "MM/DD/YYYY"))</f>
        <v>45702</v>
      </c>
      <c r="N1514" s="60">
        <f t="shared" ca="1" si="24"/>
        <v>0.52654288870827426</v>
      </c>
      <c r="O1514" s="60">
        <f ca="1">COUNTIFS(DataExtract[Technician],DataExtract[[#This Row],[Technician]], DataExtract[Random], "&lt;="&amp;DataExtract[[#This Row],[Random]])</f>
        <v>63</v>
      </c>
    </row>
    <row r="1515" spans="1:15" ht="26.45">
      <c r="A1515" s="51" t="s">
        <v>9099</v>
      </c>
      <c r="B1515" s="52" t="s">
        <v>9100</v>
      </c>
      <c r="C1515" s="53" t="s">
        <v>3639</v>
      </c>
      <c r="D1515" s="54" t="s">
        <v>57</v>
      </c>
      <c r="E1515" s="55" t="s">
        <v>391</v>
      </c>
      <c r="F1515" s="56" t="s">
        <v>9101</v>
      </c>
      <c r="G1515" s="56" t="s">
        <v>8584</v>
      </c>
      <c r="H1515" s="56" t="s">
        <v>52</v>
      </c>
      <c r="I1515" s="56" t="s">
        <v>4086</v>
      </c>
      <c r="J1515" s="57" t="s">
        <v>52</v>
      </c>
      <c r="K1515" s="58" t="s">
        <v>8591</v>
      </c>
      <c r="L1515" s="3" t="str">
        <f>VLOOKUP(DataExtract[[#This Row],[Technician]],'Technician List'!$A:$B,2,FALSE)</f>
        <v>Sanjuan, Sonja</v>
      </c>
      <c r="M1515" s="59">
        <f>DATEVALUE(TEXT(DataExtract[[#This Row],[Completed Time]], "MM/DD/YYYY"))</f>
        <v>45699</v>
      </c>
      <c r="N1515" s="60">
        <f t="shared" ca="1" si="24"/>
        <v>0.80916765773867438</v>
      </c>
      <c r="O1515" s="60">
        <f ca="1">COUNTIFS(DataExtract[Technician],DataExtract[[#This Row],[Technician]], DataExtract[Random], "&lt;="&amp;DataExtract[[#This Row],[Random]])</f>
        <v>108</v>
      </c>
    </row>
    <row r="1516" spans="1:15" ht="26.45">
      <c r="A1516" s="51" t="s">
        <v>9102</v>
      </c>
      <c r="B1516" s="52" t="s">
        <v>9103</v>
      </c>
      <c r="C1516" s="53" t="s">
        <v>1697</v>
      </c>
      <c r="D1516" s="54" t="s">
        <v>57</v>
      </c>
      <c r="E1516" s="55" t="s">
        <v>708</v>
      </c>
      <c r="F1516" s="56" t="s">
        <v>8967</v>
      </c>
      <c r="G1516" s="56" t="s">
        <v>9104</v>
      </c>
      <c r="H1516" s="56" t="s">
        <v>52</v>
      </c>
      <c r="I1516" s="56" t="s">
        <v>9105</v>
      </c>
      <c r="J1516" s="57" t="s">
        <v>41</v>
      </c>
      <c r="K1516" s="58" t="s">
        <v>9106</v>
      </c>
      <c r="L1516" s="3" t="str">
        <f>VLOOKUP(DataExtract[[#This Row],[Technician]],'Technician List'!$A:$B,2,FALSE)</f>
        <v>Smith, Sean</v>
      </c>
      <c r="M1516" s="59">
        <f>DATEVALUE(TEXT(DataExtract[[#This Row],[Completed Time]], "MM/DD/YYYY"))</f>
        <v>45701</v>
      </c>
      <c r="N1516" s="60">
        <f t="shared" ca="1" si="24"/>
        <v>0.22575043297998598</v>
      </c>
      <c r="O1516" s="60">
        <f ca="1">COUNTIFS(DataExtract[Technician],DataExtract[[#This Row],[Technician]], DataExtract[Random], "&lt;="&amp;DataExtract[[#This Row],[Random]])</f>
        <v>6</v>
      </c>
    </row>
    <row r="1517" spans="1:15" ht="26.45">
      <c r="A1517" s="51" t="s">
        <v>9107</v>
      </c>
      <c r="B1517" s="52" t="s">
        <v>9108</v>
      </c>
      <c r="C1517" s="53" t="s">
        <v>9109</v>
      </c>
      <c r="D1517" s="54" t="s">
        <v>47</v>
      </c>
      <c r="E1517" s="55" t="s">
        <v>2013</v>
      </c>
      <c r="F1517" s="56" t="s">
        <v>1256</v>
      </c>
      <c r="G1517" s="56" t="s">
        <v>9110</v>
      </c>
      <c r="H1517" s="56" t="s">
        <v>52</v>
      </c>
      <c r="I1517" s="56" t="s">
        <v>9111</v>
      </c>
      <c r="J1517" s="57" t="s">
        <v>52</v>
      </c>
      <c r="K1517" s="58" t="s">
        <v>9112</v>
      </c>
      <c r="L1517" s="3" t="str">
        <f>VLOOKUP(DataExtract[[#This Row],[Technician]],'Technician List'!$A:$B,2,FALSE)</f>
        <v>Sinha, Mahesh</v>
      </c>
      <c r="M1517" s="59">
        <f>DATEVALUE(TEXT(DataExtract[[#This Row],[Completed Time]], "MM/DD/YYYY"))</f>
        <v>45700</v>
      </c>
      <c r="N1517" s="60">
        <f t="shared" ca="1" si="24"/>
        <v>0.84361576276132111</v>
      </c>
      <c r="O1517" s="60">
        <f ca="1">COUNTIFS(DataExtract[Technician],DataExtract[[#This Row],[Technician]], DataExtract[Random], "&lt;="&amp;DataExtract[[#This Row],[Random]])</f>
        <v>118</v>
      </c>
    </row>
    <row r="1518" spans="1:15" ht="26.45">
      <c r="A1518" s="51" t="s">
        <v>9113</v>
      </c>
      <c r="B1518" s="52" t="s">
        <v>9114</v>
      </c>
      <c r="C1518" s="53" t="s">
        <v>9115</v>
      </c>
      <c r="D1518" s="54" t="s">
        <v>47</v>
      </c>
      <c r="E1518" s="55" t="s">
        <v>1991</v>
      </c>
      <c r="F1518" s="56" t="s">
        <v>9116</v>
      </c>
      <c r="G1518" s="56" t="s">
        <v>9117</v>
      </c>
      <c r="H1518" s="56" t="s">
        <v>52</v>
      </c>
      <c r="I1518" s="56" t="s">
        <v>9118</v>
      </c>
      <c r="J1518" s="57" t="s">
        <v>52</v>
      </c>
      <c r="K1518" s="58" t="s">
        <v>9119</v>
      </c>
      <c r="L1518" s="3" t="str">
        <f>VLOOKUP(DataExtract[[#This Row],[Technician]],'Technician List'!$A:$B,2,FALSE)</f>
        <v>Sinha, Mahesh</v>
      </c>
      <c r="M1518" s="59">
        <f>DATEVALUE(TEXT(DataExtract[[#This Row],[Completed Time]], "MM/DD/YYYY"))</f>
        <v>45701</v>
      </c>
      <c r="N1518" s="60">
        <f t="shared" ca="1" si="24"/>
        <v>0.93237036019404784</v>
      </c>
      <c r="O1518" s="60">
        <f ca="1">COUNTIFS(DataExtract[Technician],DataExtract[[#This Row],[Technician]], DataExtract[Random], "&lt;="&amp;DataExtract[[#This Row],[Random]])</f>
        <v>58</v>
      </c>
    </row>
    <row r="1519" spans="1:15" ht="26.45">
      <c r="A1519" s="51" t="s">
        <v>2748</v>
      </c>
      <c r="B1519" s="52" t="s">
        <v>9120</v>
      </c>
      <c r="C1519" s="53" t="s">
        <v>9121</v>
      </c>
      <c r="D1519" s="54" t="s">
        <v>47</v>
      </c>
      <c r="E1519" s="55" t="s">
        <v>1150</v>
      </c>
      <c r="F1519" s="56" t="s">
        <v>9122</v>
      </c>
      <c r="G1519" s="56" t="s">
        <v>9123</v>
      </c>
      <c r="H1519" s="56" t="s">
        <v>52</v>
      </c>
      <c r="I1519" s="56" t="s">
        <v>9124</v>
      </c>
      <c r="J1519" s="57" t="s">
        <v>52</v>
      </c>
      <c r="K1519" s="58" t="s">
        <v>9125</v>
      </c>
      <c r="L1519" s="3" t="str">
        <f>VLOOKUP(DataExtract[[#This Row],[Technician]],'Technician List'!$A:$B,2,FALSE)</f>
        <v>C M, Saravanan</v>
      </c>
      <c r="M1519" s="59">
        <f>DATEVALUE(TEXT(DataExtract[[#This Row],[Completed Time]], "MM/DD/YYYY"))</f>
        <v>45699</v>
      </c>
      <c r="N1519" s="60">
        <f t="shared" ca="1" si="24"/>
        <v>0.34456198576482788</v>
      </c>
      <c r="O1519" s="60">
        <f ca="1">COUNTIFS(DataExtract[Technician],DataExtract[[#This Row],[Technician]], DataExtract[Random], "&lt;="&amp;DataExtract[[#This Row],[Random]])</f>
        <v>30</v>
      </c>
    </row>
    <row r="1520" spans="1:15" ht="39.6">
      <c r="A1520" s="51" t="s">
        <v>9126</v>
      </c>
      <c r="B1520" s="52" t="s">
        <v>9127</v>
      </c>
      <c r="C1520" s="53" t="s">
        <v>9128</v>
      </c>
      <c r="D1520" s="54" t="s">
        <v>47</v>
      </c>
      <c r="E1520" s="55" t="s">
        <v>1150</v>
      </c>
      <c r="F1520" s="56" t="s">
        <v>9129</v>
      </c>
      <c r="G1520" s="56" t="s">
        <v>9130</v>
      </c>
      <c r="H1520" s="56" t="s">
        <v>52</v>
      </c>
      <c r="I1520" s="56" t="s">
        <v>9131</v>
      </c>
      <c r="J1520" s="57" t="s">
        <v>52</v>
      </c>
      <c r="K1520" s="58" t="s">
        <v>9132</v>
      </c>
      <c r="L1520" s="3" t="str">
        <f>VLOOKUP(DataExtract[[#This Row],[Technician]],'Technician List'!$A:$B,2,FALSE)</f>
        <v>C M, Saravanan</v>
      </c>
      <c r="M1520" s="59">
        <f>DATEVALUE(TEXT(DataExtract[[#This Row],[Completed Time]], "MM/DD/YYYY"))</f>
        <v>45700</v>
      </c>
      <c r="N1520" s="60">
        <f t="shared" ca="1" si="24"/>
        <v>0.17100691589429695</v>
      </c>
      <c r="O1520" s="60">
        <f ca="1">COUNTIFS(DataExtract[Technician],DataExtract[[#This Row],[Technician]], DataExtract[Random], "&lt;="&amp;DataExtract[[#This Row],[Random]])</f>
        <v>12</v>
      </c>
    </row>
    <row r="1521" spans="1:15" ht="52.9">
      <c r="A1521" s="51" t="s">
        <v>9133</v>
      </c>
      <c r="B1521" s="52" t="s">
        <v>9134</v>
      </c>
      <c r="C1521" s="53" t="s">
        <v>9135</v>
      </c>
      <c r="D1521" s="54" t="s">
        <v>57</v>
      </c>
      <c r="E1521" s="55" t="s">
        <v>555</v>
      </c>
      <c r="F1521" s="56" t="s">
        <v>9136</v>
      </c>
      <c r="G1521" s="56" t="s">
        <v>2450</v>
      </c>
      <c r="H1521" s="56" t="s">
        <v>52</v>
      </c>
      <c r="I1521" s="56" t="s">
        <v>9137</v>
      </c>
      <c r="J1521" s="57" t="s">
        <v>52</v>
      </c>
      <c r="K1521" s="58" t="s">
        <v>9138</v>
      </c>
      <c r="L1521" s="3" t="str">
        <f>VLOOKUP(DataExtract[[#This Row],[Technician]],'Technician List'!$A:$B,2,FALSE)</f>
        <v>Baldwin, Sharon</v>
      </c>
      <c r="M1521" s="59">
        <f>DATEVALUE(TEXT(DataExtract[[#This Row],[Completed Time]], "MM/DD/YYYY"))</f>
        <v>45699</v>
      </c>
      <c r="N1521" s="60">
        <f t="shared" ca="1" si="24"/>
        <v>0.67391009873136209</v>
      </c>
      <c r="O1521" s="60">
        <f ca="1">COUNTIFS(DataExtract[Technician],DataExtract[[#This Row],[Technician]], DataExtract[Random], "&lt;="&amp;DataExtract[[#This Row],[Random]])</f>
        <v>11</v>
      </c>
    </row>
    <row r="1522" spans="1:15" ht="26.45">
      <c r="A1522" s="51" t="s">
        <v>9139</v>
      </c>
      <c r="B1522" s="52" t="s">
        <v>9140</v>
      </c>
      <c r="C1522" s="53" t="s">
        <v>9141</v>
      </c>
      <c r="D1522" s="54" t="s">
        <v>47</v>
      </c>
      <c r="E1522" s="55" t="s">
        <v>3584</v>
      </c>
      <c r="F1522" s="56" t="s">
        <v>9142</v>
      </c>
      <c r="G1522" s="56" t="s">
        <v>9143</v>
      </c>
      <c r="H1522" s="56" t="s">
        <v>52</v>
      </c>
      <c r="I1522" s="56" t="s">
        <v>9144</v>
      </c>
      <c r="J1522" s="57" t="s">
        <v>41</v>
      </c>
      <c r="K1522" s="58" t="s">
        <v>9145</v>
      </c>
      <c r="L1522" s="3" t="str">
        <f>VLOOKUP(DataExtract[[#This Row],[Technician]],'Technician List'!$A:$B,2,FALSE)</f>
        <v>C M, Saravanan</v>
      </c>
      <c r="M1522" s="59">
        <f>DATEVALUE(TEXT(DataExtract[[#This Row],[Completed Time]], "MM/DD/YYYY"))</f>
        <v>45715</v>
      </c>
      <c r="N1522" s="60">
        <f t="shared" ca="1" si="24"/>
        <v>0.38191105712177931</v>
      </c>
      <c r="O1522" s="60">
        <f ca="1">COUNTIFS(DataExtract[Technician],DataExtract[[#This Row],[Technician]], DataExtract[Random], "&lt;="&amp;DataExtract[[#This Row],[Random]])</f>
        <v>23</v>
      </c>
    </row>
    <row r="1523" spans="1:15" ht="26.45">
      <c r="A1523" s="51" t="s">
        <v>9146</v>
      </c>
      <c r="B1523" s="52" t="s">
        <v>9147</v>
      </c>
      <c r="C1523" s="53" t="s">
        <v>2705</v>
      </c>
      <c r="D1523" s="54" t="s">
        <v>57</v>
      </c>
      <c r="E1523" s="55" t="s">
        <v>391</v>
      </c>
      <c r="F1523" s="56" t="s">
        <v>9148</v>
      </c>
      <c r="G1523" s="56" t="s">
        <v>9149</v>
      </c>
      <c r="H1523" s="56" t="s">
        <v>52</v>
      </c>
      <c r="I1523" s="56" t="s">
        <v>9150</v>
      </c>
      <c r="J1523" s="57" t="s">
        <v>52</v>
      </c>
      <c r="K1523" s="58" t="s">
        <v>9151</v>
      </c>
      <c r="L1523" s="3" t="str">
        <f>VLOOKUP(DataExtract[[#This Row],[Technician]],'Technician List'!$A:$B,2,FALSE)</f>
        <v>Sanjuan, Sonja</v>
      </c>
      <c r="M1523" s="59">
        <f>DATEVALUE(TEXT(DataExtract[[#This Row],[Completed Time]], "MM/DD/YYYY"))</f>
        <v>45702</v>
      </c>
      <c r="N1523" s="60">
        <f t="shared" ca="1" si="24"/>
        <v>0.94623515287721638</v>
      </c>
      <c r="O1523" s="60">
        <f ca="1">COUNTIFS(DataExtract[Technician],DataExtract[[#This Row],[Technician]], DataExtract[Random], "&lt;="&amp;DataExtract[[#This Row],[Random]])</f>
        <v>123</v>
      </c>
    </row>
    <row r="1524" spans="1:15" ht="26.45">
      <c r="A1524" s="51" t="s">
        <v>8471</v>
      </c>
      <c r="B1524" s="52" t="s">
        <v>9152</v>
      </c>
      <c r="C1524" s="53" t="s">
        <v>3158</v>
      </c>
      <c r="D1524" s="54" t="s">
        <v>47</v>
      </c>
      <c r="E1524" s="55" t="s">
        <v>692</v>
      </c>
      <c r="F1524" s="56" t="s">
        <v>1306</v>
      </c>
      <c r="G1524" s="56" t="s">
        <v>9153</v>
      </c>
      <c r="H1524" s="56" t="s">
        <v>52</v>
      </c>
      <c r="I1524" s="56" t="s">
        <v>9154</v>
      </c>
      <c r="J1524" s="57" t="s">
        <v>52</v>
      </c>
      <c r="K1524" s="58" t="s">
        <v>9155</v>
      </c>
      <c r="L1524" s="3" t="str">
        <f>VLOOKUP(DataExtract[[#This Row],[Technician]],'Technician List'!$A:$B,2,FALSE)</f>
        <v>C M, Saravanan</v>
      </c>
      <c r="M1524" s="59">
        <f>DATEVALUE(TEXT(DataExtract[[#This Row],[Completed Time]], "MM/DD/YYYY"))</f>
        <v>45702</v>
      </c>
      <c r="N1524" s="60">
        <f t="shared" ca="1" si="24"/>
        <v>0.71795257303605009</v>
      </c>
      <c r="O1524" s="60">
        <f ca="1">COUNTIFS(DataExtract[Technician],DataExtract[[#This Row],[Technician]], DataExtract[Random], "&lt;="&amp;DataExtract[[#This Row],[Random]])</f>
        <v>87</v>
      </c>
    </row>
    <row r="1525" spans="1:15" ht="26.45">
      <c r="A1525" s="51" t="s">
        <v>9156</v>
      </c>
      <c r="B1525" s="52" t="s">
        <v>9157</v>
      </c>
      <c r="C1525" s="53" t="s">
        <v>9158</v>
      </c>
      <c r="D1525" s="54" t="s">
        <v>37</v>
      </c>
      <c r="E1525" s="55" t="s">
        <v>1068</v>
      </c>
      <c r="F1525" s="56" t="s">
        <v>9159</v>
      </c>
      <c r="G1525" s="56" t="s">
        <v>9160</v>
      </c>
      <c r="H1525" s="56" t="s">
        <v>52</v>
      </c>
      <c r="I1525" s="56" t="s">
        <v>4307</v>
      </c>
      <c r="J1525" s="57" t="s">
        <v>52</v>
      </c>
      <c r="K1525" s="58" t="s">
        <v>9161</v>
      </c>
      <c r="L1525" s="3" t="str">
        <f>VLOOKUP(DataExtract[[#This Row],[Technician]],'Technician List'!$A:$B,2,FALSE)</f>
        <v>Persells, Joe</v>
      </c>
      <c r="M1525" s="59">
        <f>DATEVALUE(TEXT(DataExtract[[#This Row],[Completed Time]], "MM/DD/YYYY"))</f>
        <v>45706</v>
      </c>
      <c r="N1525" s="60">
        <f t="shared" ca="1" si="24"/>
        <v>0.14099150219093282</v>
      </c>
      <c r="O1525" s="60">
        <f ca="1">COUNTIFS(DataExtract[Technician],DataExtract[[#This Row],[Technician]], DataExtract[Random], "&lt;="&amp;DataExtract[[#This Row],[Random]])</f>
        <v>1</v>
      </c>
    </row>
    <row r="1526" spans="1:15" ht="26.45">
      <c r="A1526" s="51" t="s">
        <v>9162</v>
      </c>
      <c r="B1526" s="52" t="s">
        <v>9163</v>
      </c>
      <c r="C1526" s="53" t="s">
        <v>9164</v>
      </c>
      <c r="D1526" s="54" t="s">
        <v>47</v>
      </c>
      <c r="E1526" s="55" t="s">
        <v>103</v>
      </c>
      <c r="F1526" s="56" t="s">
        <v>9165</v>
      </c>
      <c r="G1526" s="56" t="s">
        <v>9166</v>
      </c>
      <c r="H1526" s="56" t="s">
        <v>52</v>
      </c>
      <c r="I1526" s="56" t="s">
        <v>3523</v>
      </c>
      <c r="J1526" s="57" t="s">
        <v>52</v>
      </c>
      <c r="K1526" s="58" t="s">
        <v>9167</v>
      </c>
      <c r="L1526" s="3" t="str">
        <f>VLOOKUP(DataExtract[[#This Row],[Technician]],'Technician List'!$A:$B,2,FALSE)</f>
        <v>Sinha, Mahesh</v>
      </c>
      <c r="M1526" s="59">
        <f>DATEVALUE(TEXT(DataExtract[[#This Row],[Completed Time]], "MM/DD/YYYY"))</f>
        <v>45700</v>
      </c>
      <c r="N1526" s="60">
        <f t="shared" ca="1" si="24"/>
        <v>0.78979829980818606</v>
      </c>
      <c r="O1526" s="60">
        <f ca="1">COUNTIFS(DataExtract[Technician],DataExtract[[#This Row],[Technician]], DataExtract[Random], "&lt;="&amp;DataExtract[[#This Row],[Random]])</f>
        <v>56</v>
      </c>
    </row>
    <row r="1527" spans="1:15" ht="26.45">
      <c r="A1527" s="51" t="s">
        <v>9168</v>
      </c>
      <c r="B1527" s="52" t="s">
        <v>9169</v>
      </c>
      <c r="C1527" s="53" t="s">
        <v>4653</v>
      </c>
      <c r="D1527" s="54" t="s">
        <v>47</v>
      </c>
      <c r="E1527" s="55" t="s">
        <v>1291</v>
      </c>
      <c r="F1527" s="56" t="s">
        <v>9170</v>
      </c>
      <c r="G1527" s="56" t="s">
        <v>1256</v>
      </c>
      <c r="H1527" s="56" t="s">
        <v>52</v>
      </c>
      <c r="I1527" s="56" t="s">
        <v>8319</v>
      </c>
      <c r="J1527" s="57" t="s">
        <v>52</v>
      </c>
      <c r="K1527" s="58" t="s">
        <v>9171</v>
      </c>
      <c r="L1527" s="3" t="str">
        <f>VLOOKUP(DataExtract[[#This Row],[Technician]],'Technician List'!$A:$B,2,FALSE)</f>
        <v>C M, Saravanan</v>
      </c>
      <c r="M1527" s="59">
        <f>DATEVALUE(TEXT(DataExtract[[#This Row],[Completed Time]], "MM/DD/YYYY"))</f>
        <v>45699</v>
      </c>
      <c r="N1527" s="60">
        <f t="shared" ca="1" si="24"/>
        <v>0.87994830189066253</v>
      </c>
      <c r="O1527" s="60">
        <f ca="1">COUNTIFS(DataExtract[Technician],DataExtract[[#This Row],[Technician]], DataExtract[Random], "&lt;="&amp;DataExtract[[#This Row],[Random]])</f>
        <v>108</v>
      </c>
    </row>
    <row r="1528" spans="1:15" ht="26.45">
      <c r="A1528" s="51" t="s">
        <v>9172</v>
      </c>
      <c r="B1528" s="52" t="s">
        <v>9173</v>
      </c>
      <c r="C1528" s="53" t="s">
        <v>9174</v>
      </c>
      <c r="D1528" s="54" t="s">
        <v>57</v>
      </c>
      <c r="E1528" s="55" t="s">
        <v>95</v>
      </c>
      <c r="F1528" s="56" t="s">
        <v>7757</v>
      </c>
      <c r="G1528" s="56" t="s">
        <v>9175</v>
      </c>
      <c r="H1528" s="56" t="s">
        <v>52</v>
      </c>
      <c r="I1528" s="56" t="s">
        <v>9176</v>
      </c>
      <c r="J1528" s="57" t="s">
        <v>52</v>
      </c>
      <c r="K1528" s="58" t="s">
        <v>7757</v>
      </c>
      <c r="L1528" s="3" t="str">
        <f>VLOOKUP(DataExtract[[#This Row],[Technician]],'Technician List'!$A:$B,2,FALSE)</f>
        <v>Sanjuan, Sonja</v>
      </c>
      <c r="M1528" s="59">
        <f>DATEVALUE(TEXT(DataExtract[[#This Row],[Completed Time]], "MM/DD/YYYY"))</f>
        <v>45699</v>
      </c>
      <c r="N1528" s="60">
        <f t="shared" ca="1" si="24"/>
        <v>0.46464854825618451</v>
      </c>
      <c r="O1528" s="60">
        <f ca="1">COUNTIFS(DataExtract[Technician],DataExtract[[#This Row],[Technician]], DataExtract[Random], "&lt;="&amp;DataExtract[[#This Row],[Random]])</f>
        <v>41</v>
      </c>
    </row>
    <row r="1529" spans="1:15" ht="26.45">
      <c r="A1529" s="51" t="s">
        <v>85</v>
      </c>
      <c r="B1529" s="52" t="s">
        <v>9177</v>
      </c>
      <c r="C1529" s="53" t="s">
        <v>9178</v>
      </c>
      <c r="D1529" s="54" t="s">
        <v>47</v>
      </c>
      <c r="E1529" s="55" t="s">
        <v>1837</v>
      </c>
      <c r="F1529" s="56" t="s">
        <v>9179</v>
      </c>
      <c r="G1529" s="56" t="s">
        <v>9180</v>
      </c>
      <c r="H1529" s="56" t="s">
        <v>52</v>
      </c>
      <c r="I1529" s="56" t="s">
        <v>5950</v>
      </c>
      <c r="J1529" s="57" t="s">
        <v>52</v>
      </c>
      <c r="K1529" s="58" t="s">
        <v>9181</v>
      </c>
      <c r="L1529" s="3" t="str">
        <f>VLOOKUP(DataExtract[[#This Row],[Technician]],'Technician List'!$A:$B,2,FALSE)</f>
        <v>Sinha, Mahesh</v>
      </c>
      <c r="M1529" s="59">
        <f>DATEVALUE(TEXT(DataExtract[[#This Row],[Completed Time]], "MM/DD/YYYY"))</f>
        <v>45700</v>
      </c>
      <c r="N1529" s="60">
        <f t="shared" ca="1" si="24"/>
        <v>0.90513017657294959</v>
      </c>
      <c r="O1529" s="60">
        <f ca="1">COUNTIFS(DataExtract[Technician],DataExtract[[#This Row],[Technician]], DataExtract[Random], "&lt;="&amp;DataExtract[[#This Row],[Random]])</f>
        <v>48</v>
      </c>
    </row>
    <row r="1530" spans="1:15" ht="26.45">
      <c r="A1530" s="51" t="s">
        <v>5483</v>
      </c>
      <c r="B1530" s="52" t="s">
        <v>9182</v>
      </c>
      <c r="C1530" s="53" t="s">
        <v>5485</v>
      </c>
      <c r="D1530" s="54" t="s">
        <v>57</v>
      </c>
      <c r="E1530" s="55" t="s">
        <v>391</v>
      </c>
      <c r="F1530" s="56" t="s">
        <v>8645</v>
      </c>
      <c r="G1530" s="56" t="s">
        <v>9183</v>
      </c>
      <c r="H1530" s="56" t="s">
        <v>41</v>
      </c>
      <c r="I1530" s="56" t="s">
        <v>9184</v>
      </c>
      <c r="J1530" s="57" t="s">
        <v>52</v>
      </c>
      <c r="K1530" s="58" t="s">
        <v>9185</v>
      </c>
      <c r="L1530" s="3" t="str">
        <f>VLOOKUP(DataExtract[[#This Row],[Technician]],'Technician List'!$A:$B,2,FALSE)</f>
        <v>Sanjuan, Sonja</v>
      </c>
      <c r="M1530" s="59">
        <f>DATEVALUE(TEXT(DataExtract[[#This Row],[Completed Time]], "MM/DD/YYYY"))</f>
        <v>45702</v>
      </c>
      <c r="N1530" s="60">
        <f t="shared" ca="1" si="24"/>
        <v>0.45053396446654526</v>
      </c>
      <c r="O1530" s="60">
        <f ca="1">COUNTIFS(DataExtract[Technician],DataExtract[[#This Row],[Technician]], DataExtract[Random], "&lt;="&amp;DataExtract[[#This Row],[Random]])</f>
        <v>61</v>
      </c>
    </row>
    <row r="1531" spans="1:15" ht="26.45">
      <c r="A1531" s="51" t="s">
        <v>9186</v>
      </c>
      <c r="B1531" s="52" t="s">
        <v>9187</v>
      </c>
      <c r="C1531" s="53" t="s">
        <v>1448</v>
      </c>
      <c r="D1531" s="54" t="s">
        <v>57</v>
      </c>
      <c r="E1531" s="55" t="s">
        <v>260</v>
      </c>
      <c r="F1531" s="56" t="s">
        <v>9188</v>
      </c>
      <c r="G1531" s="56" t="s">
        <v>9189</v>
      </c>
      <c r="H1531" s="56" t="s">
        <v>52</v>
      </c>
      <c r="I1531" s="56" t="s">
        <v>9190</v>
      </c>
      <c r="J1531" s="57" t="s">
        <v>52</v>
      </c>
      <c r="K1531" s="58" t="s">
        <v>9191</v>
      </c>
      <c r="L1531" s="3" t="str">
        <f>VLOOKUP(DataExtract[[#This Row],[Technician]],'Technician List'!$A:$B,2,FALSE)</f>
        <v>Sanjuan, Sonja</v>
      </c>
      <c r="M1531" s="59">
        <f>DATEVALUE(TEXT(DataExtract[[#This Row],[Completed Time]], "MM/DD/YYYY"))</f>
        <v>45700</v>
      </c>
      <c r="N1531" s="60">
        <f t="shared" ca="1" si="24"/>
        <v>0.31431083870324694</v>
      </c>
      <c r="O1531" s="60">
        <f ca="1">COUNTIFS(DataExtract[Technician],DataExtract[[#This Row],[Technician]], DataExtract[Random], "&lt;="&amp;DataExtract[[#This Row],[Random]])</f>
        <v>11</v>
      </c>
    </row>
    <row r="1532" spans="1:15" ht="26.45">
      <c r="A1532" s="51" t="s">
        <v>9192</v>
      </c>
      <c r="B1532" s="52" t="s">
        <v>9193</v>
      </c>
      <c r="C1532" s="53" t="s">
        <v>8229</v>
      </c>
      <c r="D1532" s="54" t="s">
        <v>57</v>
      </c>
      <c r="E1532" s="55" t="s">
        <v>547</v>
      </c>
      <c r="F1532" s="56" t="s">
        <v>9194</v>
      </c>
      <c r="G1532" s="56" t="s">
        <v>9195</v>
      </c>
      <c r="H1532" s="56" t="s">
        <v>52</v>
      </c>
      <c r="I1532" s="56" t="s">
        <v>9196</v>
      </c>
      <c r="J1532" s="57" t="s">
        <v>52</v>
      </c>
      <c r="K1532" s="58" t="s">
        <v>9197</v>
      </c>
      <c r="L1532" s="3" t="str">
        <f>VLOOKUP(DataExtract[[#This Row],[Technician]],'Technician List'!$A:$B,2,FALSE)</f>
        <v>Sanjuan, Sonja</v>
      </c>
      <c r="M1532" s="59">
        <f>DATEVALUE(TEXT(DataExtract[[#This Row],[Completed Time]], "MM/DD/YYYY"))</f>
        <v>45699</v>
      </c>
      <c r="N1532" s="60">
        <f t="shared" ca="1" si="24"/>
        <v>0.98577256249505629</v>
      </c>
      <c r="O1532" s="60">
        <f ca="1">COUNTIFS(DataExtract[Technician],DataExtract[[#This Row],[Technician]], DataExtract[Random], "&lt;="&amp;DataExtract[[#This Row],[Random]])</f>
        <v>66</v>
      </c>
    </row>
    <row r="1533" spans="1:15" ht="26.45">
      <c r="A1533" s="51" t="s">
        <v>9198</v>
      </c>
      <c r="B1533" s="52" t="s">
        <v>9199</v>
      </c>
      <c r="C1533" s="53" t="s">
        <v>3661</v>
      </c>
      <c r="D1533" s="54" t="s">
        <v>47</v>
      </c>
      <c r="E1533" s="55" t="s">
        <v>1117</v>
      </c>
      <c r="F1533" s="56" t="s">
        <v>9200</v>
      </c>
      <c r="G1533" s="56" t="s">
        <v>6633</v>
      </c>
      <c r="H1533" s="56" t="s">
        <v>52</v>
      </c>
      <c r="I1533" s="56" t="s">
        <v>9201</v>
      </c>
      <c r="J1533" s="57" t="s">
        <v>52</v>
      </c>
      <c r="K1533" s="58" t="s">
        <v>9202</v>
      </c>
      <c r="L1533" s="3" t="str">
        <f>VLOOKUP(DataExtract[[#This Row],[Technician]],'Technician List'!$A:$B,2,FALSE)</f>
        <v>C M, Saravanan</v>
      </c>
      <c r="M1533" s="59">
        <f>DATEVALUE(TEXT(DataExtract[[#This Row],[Completed Time]], "MM/DD/YYYY"))</f>
        <v>45699</v>
      </c>
      <c r="N1533" s="60">
        <f t="shared" ca="1" si="24"/>
        <v>0.94363990786056873</v>
      </c>
      <c r="O1533" s="60">
        <f ca="1">COUNTIFS(DataExtract[Technician],DataExtract[[#This Row],[Technician]], DataExtract[Random], "&lt;="&amp;DataExtract[[#This Row],[Random]])</f>
        <v>65</v>
      </c>
    </row>
    <row r="1534" spans="1:15" ht="26.45">
      <c r="A1534" s="51" t="s">
        <v>9203</v>
      </c>
      <c r="B1534" s="52" t="s">
        <v>9204</v>
      </c>
      <c r="C1534" s="53" t="s">
        <v>4340</v>
      </c>
      <c r="D1534" s="54" t="s">
        <v>47</v>
      </c>
      <c r="E1534" s="55" t="s">
        <v>802</v>
      </c>
      <c r="F1534" s="56" t="s">
        <v>2399</v>
      </c>
      <c r="G1534" s="56" t="s">
        <v>9205</v>
      </c>
      <c r="H1534" s="56" t="s">
        <v>52</v>
      </c>
      <c r="I1534" s="56" t="s">
        <v>9206</v>
      </c>
      <c r="J1534" s="57" t="s">
        <v>52</v>
      </c>
      <c r="K1534" s="58" t="s">
        <v>9207</v>
      </c>
      <c r="L1534" s="3" t="str">
        <f>VLOOKUP(DataExtract[[#This Row],[Technician]],'Technician List'!$A:$B,2,FALSE)</f>
        <v>Sinha, Mahesh</v>
      </c>
      <c r="M1534" s="59">
        <f>DATEVALUE(TEXT(DataExtract[[#This Row],[Completed Time]], "MM/DD/YYYY"))</f>
        <v>45700</v>
      </c>
      <c r="N1534" s="60">
        <f t="shared" ca="1" si="24"/>
        <v>5.115290705734421E-2</v>
      </c>
      <c r="O1534" s="60">
        <f ca="1">COUNTIFS(DataExtract[Technician],DataExtract[[#This Row],[Technician]], DataExtract[Random], "&lt;="&amp;DataExtract[[#This Row],[Random]])</f>
        <v>8</v>
      </c>
    </row>
    <row r="1535" spans="1:15" ht="26.45">
      <c r="A1535" s="51" t="s">
        <v>9208</v>
      </c>
      <c r="B1535" s="52" t="s">
        <v>9209</v>
      </c>
      <c r="C1535" s="53" t="s">
        <v>9210</v>
      </c>
      <c r="D1535" s="54" t="s">
        <v>47</v>
      </c>
      <c r="E1535" s="55" t="s">
        <v>577</v>
      </c>
      <c r="F1535" s="56" t="s">
        <v>8398</v>
      </c>
      <c r="G1535" s="56" t="s">
        <v>9211</v>
      </c>
      <c r="H1535" s="56" t="s">
        <v>52</v>
      </c>
      <c r="I1535" s="56" t="s">
        <v>9212</v>
      </c>
      <c r="J1535" s="57" t="s">
        <v>52</v>
      </c>
      <c r="K1535" s="58" t="s">
        <v>9213</v>
      </c>
      <c r="L1535" s="3" t="str">
        <f>VLOOKUP(DataExtract[[#This Row],[Technician]],'Technician List'!$A:$B,2,FALSE)</f>
        <v>C M, Saravanan</v>
      </c>
      <c r="M1535" s="59">
        <f>DATEVALUE(TEXT(DataExtract[[#This Row],[Completed Time]], "MM/DD/YYYY"))</f>
        <v>45699</v>
      </c>
      <c r="N1535" s="60">
        <f t="shared" ca="1" si="24"/>
        <v>0.97021527283050302</v>
      </c>
      <c r="O1535" s="60">
        <f ca="1">COUNTIFS(DataExtract[Technician],DataExtract[[#This Row],[Technician]], DataExtract[Random], "&lt;="&amp;DataExtract[[#This Row],[Random]])</f>
        <v>74</v>
      </c>
    </row>
    <row r="1536" spans="1:15" ht="26.45">
      <c r="A1536" s="51" t="s">
        <v>9214</v>
      </c>
      <c r="B1536" s="52" t="s">
        <v>9215</v>
      </c>
      <c r="C1536" s="53" t="s">
        <v>9216</v>
      </c>
      <c r="D1536" s="54" t="s">
        <v>57</v>
      </c>
      <c r="E1536" s="55" t="s">
        <v>555</v>
      </c>
      <c r="F1536" s="56" t="s">
        <v>7695</v>
      </c>
      <c r="G1536" s="56" t="s">
        <v>9217</v>
      </c>
      <c r="H1536" s="56" t="s">
        <v>52</v>
      </c>
      <c r="I1536" s="56" t="s">
        <v>9218</v>
      </c>
      <c r="J1536" s="57" t="s">
        <v>52</v>
      </c>
      <c r="K1536" s="58" t="s">
        <v>7695</v>
      </c>
      <c r="L1536" s="3" t="str">
        <f>VLOOKUP(DataExtract[[#This Row],[Technician]],'Technician List'!$A:$B,2,FALSE)</f>
        <v>Baldwin, Sharon</v>
      </c>
      <c r="M1536" s="59">
        <f>DATEVALUE(TEXT(DataExtract[[#This Row],[Completed Time]], "MM/DD/YYYY"))</f>
        <v>45699</v>
      </c>
      <c r="N1536" s="60">
        <f t="shared" ca="1" si="24"/>
        <v>0.28332505764919647</v>
      </c>
      <c r="O1536" s="60">
        <f ca="1">COUNTIFS(DataExtract[Technician],DataExtract[[#This Row],[Technician]], DataExtract[Random], "&lt;="&amp;DataExtract[[#This Row],[Random]])</f>
        <v>6</v>
      </c>
    </row>
    <row r="1537" spans="1:15" ht="26.45">
      <c r="A1537" s="51" t="s">
        <v>9219</v>
      </c>
      <c r="B1537" s="52" t="s">
        <v>9220</v>
      </c>
      <c r="C1537" s="53" t="s">
        <v>4789</v>
      </c>
      <c r="D1537" s="54" t="s">
        <v>47</v>
      </c>
      <c r="E1537" s="55" t="s">
        <v>1002</v>
      </c>
      <c r="F1537" s="56" t="s">
        <v>9179</v>
      </c>
      <c r="G1537" s="56" t="s">
        <v>9221</v>
      </c>
      <c r="H1537" s="56" t="s">
        <v>52</v>
      </c>
      <c r="I1537" s="56" t="s">
        <v>9222</v>
      </c>
      <c r="J1537" s="57" t="s">
        <v>52</v>
      </c>
      <c r="K1537" s="58" t="s">
        <v>9223</v>
      </c>
      <c r="L1537" s="3" t="str">
        <f>VLOOKUP(DataExtract[[#This Row],[Technician]],'Technician List'!$A:$B,2,FALSE)</f>
        <v>Sinha, Mahesh</v>
      </c>
      <c r="M1537" s="59">
        <f>DATEVALUE(TEXT(DataExtract[[#This Row],[Completed Time]], "MM/DD/YYYY"))</f>
        <v>45700</v>
      </c>
      <c r="N1537" s="60">
        <f t="shared" ca="1" si="24"/>
        <v>0.31273339460947946</v>
      </c>
      <c r="O1537" s="60">
        <f ca="1">COUNTIFS(DataExtract[Technician],DataExtract[[#This Row],[Technician]], DataExtract[Random], "&lt;="&amp;DataExtract[[#This Row],[Random]])</f>
        <v>54</v>
      </c>
    </row>
    <row r="1538" spans="1:15" ht="26.45">
      <c r="A1538" s="51" t="s">
        <v>9224</v>
      </c>
      <c r="B1538" s="52" t="s">
        <v>9225</v>
      </c>
      <c r="C1538" s="53" t="s">
        <v>2869</v>
      </c>
      <c r="D1538" s="54" t="s">
        <v>47</v>
      </c>
      <c r="E1538" s="55" t="s">
        <v>2013</v>
      </c>
      <c r="F1538" s="56" t="s">
        <v>9226</v>
      </c>
      <c r="G1538" s="56" t="s">
        <v>9227</v>
      </c>
      <c r="H1538" s="56" t="s">
        <v>52</v>
      </c>
      <c r="I1538" s="56" t="s">
        <v>9228</v>
      </c>
      <c r="J1538" s="57" t="s">
        <v>52</v>
      </c>
      <c r="K1538" s="58" t="s">
        <v>9229</v>
      </c>
      <c r="L1538" s="3" t="str">
        <f>VLOOKUP(DataExtract[[#This Row],[Technician]],'Technician List'!$A:$B,2,FALSE)</f>
        <v>Sinha, Mahesh</v>
      </c>
      <c r="M1538" s="59">
        <f>DATEVALUE(TEXT(DataExtract[[#This Row],[Completed Time]], "MM/DD/YYYY"))</f>
        <v>45700</v>
      </c>
      <c r="N1538" s="60">
        <f t="shared" ca="1" si="24"/>
        <v>0.21144468516413595</v>
      </c>
      <c r="O1538" s="60">
        <f ca="1">COUNTIFS(DataExtract[Technician],DataExtract[[#This Row],[Technician]], DataExtract[Random], "&lt;="&amp;DataExtract[[#This Row],[Random]])</f>
        <v>33</v>
      </c>
    </row>
    <row r="1539" spans="1:15" ht="26.45">
      <c r="A1539" s="51" t="s">
        <v>9230</v>
      </c>
      <c r="B1539" s="52" t="s">
        <v>9231</v>
      </c>
      <c r="C1539" s="53" t="s">
        <v>9232</v>
      </c>
      <c r="D1539" s="54" t="s">
        <v>57</v>
      </c>
      <c r="E1539" s="55" t="s">
        <v>154</v>
      </c>
      <c r="F1539" s="56" t="s">
        <v>8231</v>
      </c>
      <c r="G1539" s="56" t="s">
        <v>9233</v>
      </c>
      <c r="H1539" s="56" t="s">
        <v>52</v>
      </c>
      <c r="I1539" s="56" t="s">
        <v>9234</v>
      </c>
      <c r="J1539" s="57" t="s">
        <v>52</v>
      </c>
      <c r="K1539" s="58" t="s">
        <v>9235</v>
      </c>
      <c r="L1539" s="3" t="str">
        <f>VLOOKUP(DataExtract[[#This Row],[Technician]],'Technician List'!$A:$B,2,FALSE)</f>
        <v>Sanjuan, Sonja</v>
      </c>
      <c r="M1539" s="59">
        <f>DATEVALUE(TEXT(DataExtract[[#This Row],[Completed Time]], "MM/DD/YYYY"))</f>
        <v>45715</v>
      </c>
      <c r="N1539" s="60">
        <f t="shared" ref="N1539:N1602" ca="1" si="25">RAND()</f>
        <v>0.46273900682833236</v>
      </c>
      <c r="O1539" s="60">
        <f ca="1">COUNTIFS(DataExtract[Technician],DataExtract[[#This Row],[Technician]], DataExtract[Random], "&lt;="&amp;DataExtract[[#This Row],[Random]])</f>
        <v>13</v>
      </c>
    </row>
    <row r="1540" spans="1:15" ht="26.45">
      <c r="A1540" s="51" t="s">
        <v>9236</v>
      </c>
      <c r="B1540" s="52" t="s">
        <v>9237</v>
      </c>
      <c r="C1540" s="53" t="s">
        <v>3266</v>
      </c>
      <c r="D1540" s="54" t="s">
        <v>57</v>
      </c>
      <c r="E1540" s="55" t="s">
        <v>547</v>
      </c>
      <c r="F1540" s="56" t="s">
        <v>9238</v>
      </c>
      <c r="G1540" s="56" t="s">
        <v>9239</v>
      </c>
      <c r="H1540" s="56" t="s">
        <v>52</v>
      </c>
      <c r="I1540" s="56" t="s">
        <v>9240</v>
      </c>
      <c r="J1540" s="57" t="s">
        <v>52</v>
      </c>
      <c r="K1540" s="58" t="s">
        <v>712</v>
      </c>
      <c r="L1540" s="3" t="str">
        <f>VLOOKUP(DataExtract[[#This Row],[Technician]],'Technician List'!$A:$B,2,FALSE)</f>
        <v>Sanjuan, Sonja</v>
      </c>
      <c r="M1540" s="59">
        <f>DATEVALUE(TEXT(DataExtract[[#This Row],[Completed Time]], "MM/DD/YYYY"))</f>
        <v>45699</v>
      </c>
      <c r="N1540" s="60">
        <f t="shared" ca="1" si="25"/>
        <v>0.12623329979008924</v>
      </c>
      <c r="O1540" s="60">
        <f ca="1">COUNTIFS(DataExtract[Technician],DataExtract[[#This Row],[Technician]], DataExtract[Random], "&lt;="&amp;DataExtract[[#This Row],[Random]])</f>
        <v>9</v>
      </c>
    </row>
    <row r="1541" spans="1:15" ht="26.45">
      <c r="A1541" s="51" t="s">
        <v>9241</v>
      </c>
      <c r="B1541" s="52" t="s">
        <v>9242</v>
      </c>
      <c r="C1541" s="53" t="s">
        <v>2447</v>
      </c>
      <c r="D1541" s="54" t="s">
        <v>57</v>
      </c>
      <c r="E1541" s="55" t="s">
        <v>547</v>
      </c>
      <c r="F1541" s="56" t="s">
        <v>5515</v>
      </c>
      <c r="G1541" s="56" t="s">
        <v>9243</v>
      </c>
      <c r="H1541" s="56" t="s">
        <v>41</v>
      </c>
      <c r="I1541" s="56" t="s">
        <v>9244</v>
      </c>
      <c r="J1541" s="57" t="s">
        <v>52</v>
      </c>
      <c r="K1541" s="58" t="s">
        <v>9245</v>
      </c>
      <c r="L1541" s="3" t="str">
        <f>VLOOKUP(DataExtract[[#This Row],[Technician]],'Technician List'!$A:$B,2,FALSE)</f>
        <v>Sanjuan, Sonja</v>
      </c>
      <c r="M1541" s="59">
        <f>DATEVALUE(TEXT(DataExtract[[#This Row],[Completed Time]], "MM/DD/YYYY"))</f>
        <v>45712</v>
      </c>
      <c r="N1541" s="60">
        <f t="shared" ca="1" si="25"/>
        <v>0.33514248482269426</v>
      </c>
      <c r="O1541" s="60">
        <f ca="1">COUNTIFS(DataExtract[Technician],DataExtract[[#This Row],[Technician]], DataExtract[Random], "&lt;="&amp;DataExtract[[#This Row],[Random]])</f>
        <v>22</v>
      </c>
    </row>
    <row r="1542" spans="1:15" ht="26.45">
      <c r="A1542" s="51" t="s">
        <v>6501</v>
      </c>
      <c r="B1542" s="52" t="s">
        <v>9246</v>
      </c>
      <c r="C1542" s="53" t="s">
        <v>3311</v>
      </c>
      <c r="D1542" s="54" t="s">
        <v>47</v>
      </c>
      <c r="E1542" s="55" t="s">
        <v>1049</v>
      </c>
      <c r="F1542" s="56" t="s">
        <v>9247</v>
      </c>
      <c r="G1542" s="56" t="s">
        <v>9248</v>
      </c>
      <c r="H1542" s="56" t="s">
        <v>52</v>
      </c>
      <c r="I1542" s="56" t="s">
        <v>9249</v>
      </c>
      <c r="J1542" s="57" t="s">
        <v>52</v>
      </c>
      <c r="K1542" s="58" t="s">
        <v>9250</v>
      </c>
      <c r="L1542" s="3" t="str">
        <f>VLOOKUP(DataExtract[[#This Row],[Technician]],'Technician List'!$A:$B,2,FALSE)</f>
        <v>C M, Saravanan</v>
      </c>
      <c r="M1542" s="59">
        <f>DATEVALUE(TEXT(DataExtract[[#This Row],[Completed Time]], "MM/DD/YYYY"))</f>
        <v>45700</v>
      </c>
      <c r="N1542" s="60">
        <f t="shared" ca="1" si="25"/>
        <v>0.28356245029519345</v>
      </c>
      <c r="O1542" s="60">
        <f ca="1">COUNTIFS(DataExtract[Technician],DataExtract[[#This Row],[Technician]], DataExtract[Random], "&lt;="&amp;DataExtract[[#This Row],[Random]])</f>
        <v>33</v>
      </c>
    </row>
    <row r="1543" spans="1:15" ht="26.45">
      <c r="A1543" s="51" t="s">
        <v>9251</v>
      </c>
      <c r="B1543" s="52" t="s">
        <v>9252</v>
      </c>
      <c r="C1543" s="53" t="s">
        <v>9253</v>
      </c>
      <c r="D1543" s="54" t="s">
        <v>47</v>
      </c>
      <c r="E1543" s="55" t="s">
        <v>1150</v>
      </c>
      <c r="F1543" s="56" t="s">
        <v>9254</v>
      </c>
      <c r="G1543" s="56" t="s">
        <v>9255</v>
      </c>
      <c r="H1543" s="56" t="s">
        <v>52</v>
      </c>
      <c r="I1543" s="56" t="s">
        <v>9256</v>
      </c>
      <c r="J1543" s="57" t="s">
        <v>52</v>
      </c>
      <c r="K1543" s="58" t="s">
        <v>5974</v>
      </c>
      <c r="L1543" s="3" t="str">
        <f>VLOOKUP(DataExtract[[#This Row],[Technician]],'Technician List'!$A:$B,2,FALSE)</f>
        <v>C M, Saravanan</v>
      </c>
      <c r="M1543" s="59">
        <f>DATEVALUE(TEXT(DataExtract[[#This Row],[Completed Time]], "MM/DD/YYYY"))</f>
        <v>45699</v>
      </c>
      <c r="N1543" s="60">
        <f t="shared" ca="1" si="25"/>
        <v>0.14610282109272543</v>
      </c>
      <c r="O1543" s="60">
        <f ca="1">COUNTIFS(DataExtract[Technician],DataExtract[[#This Row],[Technician]], DataExtract[Random], "&lt;="&amp;DataExtract[[#This Row],[Random]])</f>
        <v>11</v>
      </c>
    </row>
    <row r="1544" spans="1:15" ht="26.45">
      <c r="A1544" s="51" t="s">
        <v>9257</v>
      </c>
      <c r="B1544" s="52" t="s">
        <v>9258</v>
      </c>
      <c r="C1544" s="53" t="s">
        <v>9259</v>
      </c>
      <c r="D1544" s="54" t="s">
        <v>47</v>
      </c>
      <c r="E1544" s="55" t="s">
        <v>1002</v>
      </c>
      <c r="F1544" s="56" t="s">
        <v>9260</v>
      </c>
      <c r="G1544" s="56" t="s">
        <v>9261</v>
      </c>
      <c r="H1544" s="56" t="s">
        <v>52</v>
      </c>
      <c r="I1544" s="56" t="s">
        <v>9262</v>
      </c>
      <c r="J1544" s="57" t="s">
        <v>52</v>
      </c>
      <c r="K1544" s="58" t="s">
        <v>9263</v>
      </c>
      <c r="L1544" s="3" t="str">
        <f>VLOOKUP(DataExtract[[#This Row],[Technician]],'Technician List'!$A:$B,2,FALSE)</f>
        <v>Sinha, Mahesh</v>
      </c>
      <c r="M1544" s="59">
        <f>DATEVALUE(TEXT(DataExtract[[#This Row],[Completed Time]], "MM/DD/YYYY"))</f>
        <v>45700</v>
      </c>
      <c r="N1544" s="60">
        <f t="shared" ca="1" si="25"/>
        <v>0.71344142132797927</v>
      </c>
      <c r="O1544" s="60">
        <f ca="1">COUNTIFS(DataExtract[Technician],DataExtract[[#This Row],[Technician]], DataExtract[Random], "&lt;="&amp;DataExtract[[#This Row],[Random]])</f>
        <v>109</v>
      </c>
    </row>
    <row r="1545" spans="1:15" ht="26.45">
      <c r="A1545" s="51" t="s">
        <v>9264</v>
      </c>
      <c r="B1545" s="52" t="s">
        <v>9265</v>
      </c>
      <c r="C1545" s="53" t="s">
        <v>9266</v>
      </c>
      <c r="D1545" s="54" t="s">
        <v>37</v>
      </c>
      <c r="E1545" s="55" t="s">
        <v>131</v>
      </c>
      <c r="F1545" s="56" t="s">
        <v>8352</v>
      </c>
      <c r="G1545" s="56" t="s">
        <v>9267</v>
      </c>
      <c r="H1545" s="56" t="s">
        <v>52</v>
      </c>
      <c r="I1545" s="56" t="s">
        <v>9268</v>
      </c>
      <c r="J1545" s="57" t="s">
        <v>52</v>
      </c>
      <c r="K1545" s="58" t="s">
        <v>9269</v>
      </c>
      <c r="L1545" s="3" t="str">
        <f>VLOOKUP(DataExtract[[#This Row],[Technician]],'Technician List'!$A:$B,2,FALSE)</f>
        <v>Persells, Joe</v>
      </c>
      <c r="M1545" s="59">
        <f>DATEVALUE(TEXT(DataExtract[[#This Row],[Completed Time]], "MM/DD/YYYY"))</f>
        <v>45701</v>
      </c>
      <c r="N1545" s="60">
        <f t="shared" ca="1" si="25"/>
        <v>0.26751226049371812</v>
      </c>
      <c r="O1545" s="60">
        <f ca="1">COUNTIFS(DataExtract[Technician],DataExtract[[#This Row],[Technician]], DataExtract[Random], "&lt;="&amp;DataExtract[[#This Row],[Random]])</f>
        <v>2</v>
      </c>
    </row>
    <row r="1546" spans="1:15" ht="26.45">
      <c r="A1546" s="51" t="s">
        <v>9270</v>
      </c>
      <c r="B1546" s="52" t="s">
        <v>9271</v>
      </c>
      <c r="C1546" s="53" t="s">
        <v>9272</v>
      </c>
      <c r="D1546" s="54" t="s">
        <v>47</v>
      </c>
      <c r="E1546" s="55" t="s">
        <v>2099</v>
      </c>
      <c r="F1546" s="56" t="s">
        <v>9273</v>
      </c>
      <c r="G1546" s="56" t="s">
        <v>7845</v>
      </c>
      <c r="H1546" s="56" t="s">
        <v>52</v>
      </c>
      <c r="I1546" s="56" t="s">
        <v>9274</v>
      </c>
      <c r="J1546" s="57" t="s">
        <v>52</v>
      </c>
      <c r="K1546" s="58" t="s">
        <v>9275</v>
      </c>
      <c r="L1546" s="3" t="str">
        <f>VLOOKUP(DataExtract[[#This Row],[Technician]],'Technician List'!$A:$B,2,FALSE)</f>
        <v>C M, Saravanan</v>
      </c>
      <c r="M1546" s="59">
        <f>DATEVALUE(TEXT(DataExtract[[#This Row],[Completed Time]], "MM/DD/YYYY"))</f>
        <v>45699</v>
      </c>
      <c r="N1546" s="60">
        <f t="shared" ca="1" si="25"/>
        <v>0.9037377053410327</v>
      </c>
      <c r="O1546" s="60">
        <f ca="1">COUNTIFS(DataExtract[Technician],DataExtract[[#This Row],[Technician]], DataExtract[Random], "&lt;="&amp;DataExtract[[#This Row],[Random]])</f>
        <v>58</v>
      </c>
    </row>
    <row r="1547" spans="1:15" ht="26.45">
      <c r="A1547" s="51" t="s">
        <v>9276</v>
      </c>
      <c r="B1547" s="52" t="s">
        <v>9277</v>
      </c>
      <c r="C1547" s="53" t="s">
        <v>9278</v>
      </c>
      <c r="D1547" s="54" t="s">
        <v>47</v>
      </c>
      <c r="E1547" s="55" t="s">
        <v>700</v>
      </c>
      <c r="F1547" s="56" t="s">
        <v>9279</v>
      </c>
      <c r="G1547" s="56" t="s">
        <v>9280</v>
      </c>
      <c r="H1547" s="56" t="s">
        <v>52</v>
      </c>
      <c r="I1547" s="56" t="s">
        <v>9281</v>
      </c>
      <c r="J1547" s="57" t="s">
        <v>52</v>
      </c>
      <c r="K1547" s="58" t="s">
        <v>9282</v>
      </c>
      <c r="L1547" s="3" t="str">
        <f>VLOOKUP(DataExtract[[#This Row],[Technician]],'Technician List'!$A:$B,2,FALSE)</f>
        <v>C M, Saravanan</v>
      </c>
      <c r="M1547" s="59">
        <f>DATEVALUE(TEXT(DataExtract[[#This Row],[Completed Time]], "MM/DD/YYYY"))</f>
        <v>45700</v>
      </c>
      <c r="N1547" s="60">
        <f t="shared" ca="1" si="25"/>
        <v>0.57506872978933932</v>
      </c>
      <c r="O1547" s="60">
        <f ca="1">COUNTIFS(DataExtract[Technician],DataExtract[[#This Row],[Technician]], DataExtract[Random], "&lt;="&amp;DataExtract[[#This Row],[Random]])</f>
        <v>66</v>
      </c>
    </row>
    <row r="1548" spans="1:15" ht="26.45">
      <c r="A1548" s="51" t="s">
        <v>4766</v>
      </c>
      <c r="B1548" s="52" t="s">
        <v>9283</v>
      </c>
      <c r="C1548" s="53" t="s">
        <v>9284</v>
      </c>
      <c r="D1548" s="54" t="s">
        <v>47</v>
      </c>
      <c r="E1548" s="55" t="s">
        <v>2013</v>
      </c>
      <c r="F1548" s="56" t="s">
        <v>9285</v>
      </c>
      <c r="G1548" s="56" t="s">
        <v>9286</v>
      </c>
      <c r="H1548" s="56" t="s">
        <v>52</v>
      </c>
      <c r="I1548" s="56" t="s">
        <v>9287</v>
      </c>
      <c r="J1548" s="57" t="s">
        <v>52</v>
      </c>
      <c r="K1548" s="58" t="s">
        <v>9288</v>
      </c>
      <c r="L1548" s="3" t="str">
        <f>VLOOKUP(DataExtract[[#This Row],[Technician]],'Technician List'!$A:$B,2,FALSE)</f>
        <v>Sinha, Mahesh</v>
      </c>
      <c r="M1548" s="59">
        <f>DATEVALUE(TEXT(DataExtract[[#This Row],[Completed Time]], "MM/DD/YYYY"))</f>
        <v>45699</v>
      </c>
      <c r="N1548" s="60">
        <f t="shared" ca="1" si="25"/>
        <v>0.65644108302135062</v>
      </c>
      <c r="O1548" s="60">
        <f ca="1">COUNTIFS(DataExtract[Technician],DataExtract[[#This Row],[Technician]], DataExtract[Random], "&lt;="&amp;DataExtract[[#This Row],[Random]])</f>
        <v>94</v>
      </c>
    </row>
    <row r="1549" spans="1:15" ht="26.45">
      <c r="A1549" s="51" t="s">
        <v>9289</v>
      </c>
      <c r="B1549" s="52" t="s">
        <v>9290</v>
      </c>
      <c r="C1549" s="53" t="s">
        <v>9291</v>
      </c>
      <c r="D1549" s="54" t="s">
        <v>47</v>
      </c>
      <c r="E1549" s="55" t="s">
        <v>3584</v>
      </c>
      <c r="F1549" s="56" t="s">
        <v>9292</v>
      </c>
      <c r="G1549" s="56" t="s">
        <v>9293</v>
      </c>
      <c r="H1549" s="56" t="s">
        <v>52</v>
      </c>
      <c r="I1549" s="56" t="s">
        <v>9294</v>
      </c>
      <c r="J1549" s="57" t="s">
        <v>52</v>
      </c>
      <c r="K1549" s="58" t="s">
        <v>9295</v>
      </c>
      <c r="L1549" s="3" t="str">
        <f>VLOOKUP(DataExtract[[#This Row],[Technician]],'Technician List'!$A:$B,2,FALSE)</f>
        <v>C M, Saravanan</v>
      </c>
      <c r="M1549" s="59">
        <f>DATEVALUE(TEXT(DataExtract[[#This Row],[Completed Time]], "MM/DD/YYYY"))</f>
        <v>45699</v>
      </c>
      <c r="N1549" s="60">
        <f t="shared" ca="1" si="25"/>
        <v>0.8323889153151709</v>
      </c>
      <c r="O1549" s="60">
        <f ca="1">COUNTIFS(DataExtract[Technician],DataExtract[[#This Row],[Technician]], DataExtract[Random], "&lt;="&amp;DataExtract[[#This Row],[Random]])</f>
        <v>52</v>
      </c>
    </row>
    <row r="1550" spans="1:15" ht="26.45">
      <c r="A1550" s="51" t="s">
        <v>85</v>
      </c>
      <c r="B1550" s="52" t="s">
        <v>9296</v>
      </c>
      <c r="C1550" s="53" t="s">
        <v>1042</v>
      </c>
      <c r="D1550" s="54" t="s">
        <v>47</v>
      </c>
      <c r="E1550" s="55" t="s">
        <v>631</v>
      </c>
      <c r="F1550" s="56" t="s">
        <v>9129</v>
      </c>
      <c r="G1550" s="56" t="s">
        <v>9297</v>
      </c>
      <c r="H1550" s="56" t="s">
        <v>41</v>
      </c>
      <c r="I1550" s="56" t="s">
        <v>9298</v>
      </c>
      <c r="J1550" s="57" t="s">
        <v>52</v>
      </c>
      <c r="K1550" s="58" t="s">
        <v>9299</v>
      </c>
      <c r="L1550" s="3" t="str">
        <f>VLOOKUP(DataExtract[[#This Row],[Technician]],'Technician List'!$A:$B,2,FALSE)</f>
        <v>C M, Saravanan</v>
      </c>
      <c r="M1550" s="59">
        <f>DATEVALUE(TEXT(DataExtract[[#This Row],[Completed Time]], "MM/DD/YYYY"))</f>
        <v>45702</v>
      </c>
      <c r="N1550" s="60">
        <f t="shared" ca="1" si="25"/>
        <v>0.53974020436383074</v>
      </c>
      <c r="O1550" s="60">
        <f ca="1">COUNTIFS(DataExtract[Technician],DataExtract[[#This Row],[Technician]], DataExtract[Random], "&lt;="&amp;DataExtract[[#This Row],[Random]])</f>
        <v>21</v>
      </c>
    </row>
    <row r="1551" spans="1:15" ht="26.45">
      <c r="A1551" s="51" t="s">
        <v>9300</v>
      </c>
      <c r="B1551" s="52" t="s">
        <v>9301</v>
      </c>
      <c r="C1551" s="53" t="s">
        <v>4768</v>
      </c>
      <c r="D1551" s="54" t="s">
        <v>47</v>
      </c>
      <c r="E1551" s="55" t="s">
        <v>775</v>
      </c>
      <c r="F1551" s="56" t="s">
        <v>9302</v>
      </c>
      <c r="G1551" s="56" t="s">
        <v>9303</v>
      </c>
      <c r="H1551" s="56" t="s">
        <v>41</v>
      </c>
      <c r="I1551" s="56" t="s">
        <v>9304</v>
      </c>
      <c r="J1551" s="57" t="s">
        <v>52</v>
      </c>
      <c r="K1551" s="58" t="s">
        <v>9305</v>
      </c>
      <c r="L1551" s="3" t="str">
        <f>VLOOKUP(DataExtract[[#This Row],[Technician]],'Technician List'!$A:$B,2,FALSE)</f>
        <v>Sinha, Mahesh</v>
      </c>
      <c r="M1551" s="59">
        <f>DATEVALUE(TEXT(DataExtract[[#This Row],[Completed Time]], "MM/DD/YYYY"))</f>
        <v>45701</v>
      </c>
      <c r="N1551" s="60">
        <f t="shared" ca="1" si="25"/>
        <v>0.35598975367795516</v>
      </c>
      <c r="O1551" s="60">
        <f ca="1">COUNTIFS(DataExtract[Technician],DataExtract[[#This Row],[Technician]], DataExtract[Random], "&lt;="&amp;DataExtract[[#This Row],[Random]])</f>
        <v>31</v>
      </c>
    </row>
    <row r="1552" spans="1:15" ht="26.45">
      <c r="A1552" s="51" t="s">
        <v>5755</v>
      </c>
      <c r="B1552" s="52" t="s">
        <v>9306</v>
      </c>
      <c r="C1552" s="53" t="s">
        <v>4150</v>
      </c>
      <c r="D1552" s="54" t="s">
        <v>321</v>
      </c>
      <c r="E1552" s="55" t="s">
        <v>4007</v>
      </c>
      <c r="F1552" s="56" t="s">
        <v>9307</v>
      </c>
      <c r="G1552" s="56" t="s">
        <v>9308</v>
      </c>
      <c r="H1552" s="56" t="s">
        <v>52</v>
      </c>
      <c r="I1552" s="56" t="s">
        <v>9309</v>
      </c>
      <c r="J1552" s="57" t="s">
        <v>52</v>
      </c>
      <c r="K1552" s="58" t="s">
        <v>8987</v>
      </c>
      <c r="L1552" s="3" t="str">
        <f>VLOOKUP(DataExtract[[#This Row],[Technician]],'Technician List'!$A:$B,2,FALSE)</f>
        <v>Paul, Kimberly</v>
      </c>
      <c r="M1552" s="59">
        <f>DATEVALUE(TEXT(DataExtract[[#This Row],[Completed Time]], "MM/DD/YYYY"))</f>
        <v>45700</v>
      </c>
      <c r="N1552" s="60">
        <f t="shared" ca="1" si="25"/>
        <v>0.59356240315412501</v>
      </c>
      <c r="O1552" s="60">
        <f ca="1">COUNTIFS(DataExtract[Technician],DataExtract[[#This Row],[Technician]], DataExtract[Random], "&lt;="&amp;DataExtract[[#This Row],[Random]])</f>
        <v>30</v>
      </c>
    </row>
    <row r="1553" spans="1:15" ht="26.45">
      <c r="A1553" s="51" t="s">
        <v>9310</v>
      </c>
      <c r="B1553" s="52" t="s">
        <v>9311</v>
      </c>
      <c r="C1553" s="53" t="s">
        <v>4150</v>
      </c>
      <c r="D1553" s="54" t="s">
        <v>47</v>
      </c>
      <c r="E1553" s="55" t="s">
        <v>1991</v>
      </c>
      <c r="F1553" s="56" t="s">
        <v>9312</v>
      </c>
      <c r="G1553" s="56" t="s">
        <v>9313</v>
      </c>
      <c r="H1553" s="56" t="s">
        <v>52</v>
      </c>
      <c r="I1553" s="56" t="s">
        <v>9314</v>
      </c>
      <c r="J1553" s="57" t="s">
        <v>52</v>
      </c>
      <c r="K1553" s="58" t="s">
        <v>9315</v>
      </c>
      <c r="L1553" s="3" t="str">
        <f>VLOOKUP(DataExtract[[#This Row],[Technician]],'Technician List'!$A:$B,2,FALSE)</f>
        <v>Sinha, Mahesh</v>
      </c>
      <c r="M1553" s="59">
        <f>DATEVALUE(TEXT(DataExtract[[#This Row],[Completed Time]], "MM/DD/YYYY"))</f>
        <v>45701</v>
      </c>
      <c r="N1553" s="60">
        <f t="shared" ca="1" si="25"/>
        <v>4.229536841270487E-2</v>
      </c>
      <c r="O1553" s="60">
        <f ca="1">COUNTIFS(DataExtract[Technician],DataExtract[[#This Row],[Technician]], DataExtract[Random], "&lt;="&amp;DataExtract[[#This Row],[Random]])</f>
        <v>2</v>
      </c>
    </row>
    <row r="1554" spans="1:15" ht="26.45">
      <c r="A1554" s="51" t="s">
        <v>9316</v>
      </c>
      <c r="B1554" s="52" t="s">
        <v>9317</v>
      </c>
      <c r="C1554" s="53" t="s">
        <v>9318</v>
      </c>
      <c r="D1554" s="54" t="s">
        <v>47</v>
      </c>
      <c r="E1554" s="55" t="s">
        <v>2013</v>
      </c>
      <c r="F1554" s="56" t="s">
        <v>9319</v>
      </c>
      <c r="G1554" s="56" t="s">
        <v>9320</v>
      </c>
      <c r="H1554" s="56" t="s">
        <v>52</v>
      </c>
      <c r="I1554" s="56" t="s">
        <v>9321</v>
      </c>
      <c r="J1554" s="57" t="s">
        <v>52</v>
      </c>
      <c r="K1554" s="58" t="s">
        <v>9322</v>
      </c>
      <c r="L1554" s="3" t="str">
        <f>VLOOKUP(DataExtract[[#This Row],[Technician]],'Technician List'!$A:$B,2,FALSE)</f>
        <v>Sinha, Mahesh</v>
      </c>
      <c r="M1554" s="59">
        <f>DATEVALUE(TEXT(DataExtract[[#This Row],[Completed Time]], "MM/DD/YYYY"))</f>
        <v>45700</v>
      </c>
      <c r="N1554" s="60">
        <f t="shared" ca="1" si="25"/>
        <v>0.67578403190671044</v>
      </c>
      <c r="O1554" s="60">
        <f ca="1">COUNTIFS(DataExtract[Technician],DataExtract[[#This Row],[Technician]], DataExtract[Random], "&lt;="&amp;DataExtract[[#This Row],[Random]])</f>
        <v>96</v>
      </c>
    </row>
    <row r="1555" spans="1:15" ht="26.45">
      <c r="A1555" s="51" t="s">
        <v>9323</v>
      </c>
      <c r="B1555" s="52" t="s">
        <v>9324</v>
      </c>
      <c r="C1555" s="53" t="s">
        <v>9318</v>
      </c>
      <c r="D1555" s="54" t="s">
        <v>47</v>
      </c>
      <c r="E1555" s="55" t="s">
        <v>2013</v>
      </c>
      <c r="F1555" s="56" t="s">
        <v>9325</v>
      </c>
      <c r="G1555" s="56" t="s">
        <v>9326</v>
      </c>
      <c r="H1555" s="56" t="s">
        <v>41</v>
      </c>
      <c r="I1555" s="56" t="s">
        <v>9327</v>
      </c>
      <c r="J1555" s="57" t="s">
        <v>52</v>
      </c>
      <c r="K1555" s="58" t="s">
        <v>9328</v>
      </c>
      <c r="L1555" s="3" t="str">
        <f>VLOOKUP(DataExtract[[#This Row],[Technician]],'Technician List'!$A:$B,2,FALSE)</f>
        <v>Sinha, Mahesh</v>
      </c>
      <c r="M1555" s="59">
        <f>DATEVALUE(TEXT(DataExtract[[#This Row],[Completed Time]], "MM/DD/YYYY"))</f>
        <v>45701</v>
      </c>
      <c r="N1555" s="60">
        <f t="shared" ca="1" si="25"/>
        <v>0.58975562230629441</v>
      </c>
      <c r="O1555" s="60">
        <f ca="1">COUNTIFS(DataExtract[Technician],DataExtract[[#This Row],[Technician]], DataExtract[Random], "&lt;="&amp;DataExtract[[#This Row],[Random]])</f>
        <v>82</v>
      </c>
    </row>
    <row r="1556" spans="1:15" ht="26.45">
      <c r="A1556" s="51" t="s">
        <v>9329</v>
      </c>
      <c r="B1556" s="52" t="s">
        <v>9330</v>
      </c>
      <c r="C1556" s="53" t="s">
        <v>9331</v>
      </c>
      <c r="D1556" s="54" t="s">
        <v>47</v>
      </c>
      <c r="E1556" s="55" t="s">
        <v>1002</v>
      </c>
      <c r="F1556" s="56" t="s">
        <v>9303</v>
      </c>
      <c r="G1556" s="56" t="s">
        <v>9332</v>
      </c>
      <c r="H1556" s="56" t="s">
        <v>52</v>
      </c>
      <c r="I1556" s="56" t="s">
        <v>6202</v>
      </c>
      <c r="J1556" s="57" t="s">
        <v>52</v>
      </c>
      <c r="K1556" s="58" t="s">
        <v>9333</v>
      </c>
      <c r="L1556" s="3" t="str">
        <f>VLOOKUP(DataExtract[[#This Row],[Technician]],'Technician List'!$A:$B,2,FALSE)</f>
        <v>Sinha, Mahesh</v>
      </c>
      <c r="M1556" s="59">
        <f>DATEVALUE(TEXT(DataExtract[[#This Row],[Completed Time]], "MM/DD/YYYY"))</f>
        <v>45700</v>
      </c>
      <c r="N1556" s="60">
        <f t="shared" ca="1" si="25"/>
        <v>0.16224799094925135</v>
      </c>
      <c r="O1556" s="60">
        <f ca="1">COUNTIFS(DataExtract[Technician],DataExtract[[#This Row],[Technician]], DataExtract[Random], "&lt;="&amp;DataExtract[[#This Row],[Random]])</f>
        <v>28</v>
      </c>
    </row>
    <row r="1557" spans="1:15" ht="26.45">
      <c r="A1557" s="51" t="s">
        <v>9334</v>
      </c>
      <c r="B1557" s="52" t="s">
        <v>9335</v>
      </c>
      <c r="C1557" s="53" t="s">
        <v>300</v>
      </c>
      <c r="D1557" s="54" t="s">
        <v>47</v>
      </c>
      <c r="E1557" s="55" t="s">
        <v>1837</v>
      </c>
      <c r="F1557" s="56" t="s">
        <v>9336</v>
      </c>
      <c r="G1557" s="56" t="s">
        <v>9333</v>
      </c>
      <c r="H1557" s="56" t="s">
        <v>41</v>
      </c>
      <c r="I1557" s="56" t="s">
        <v>2487</v>
      </c>
      <c r="J1557" s="57" t="s">
        <v>52</v>
      </c>
      <c r="K1557" s="58" t="s">
        <v>9337</v>
      </c>
      <c r="L1557" s="3" t="str">
        <f>VLOOKUP(DataExtract[[#This Row],[Technician]],'Technician List'!$A:$B,2,FALSE)</f>
        <v>Sinha, Mahesh</v>
      </c>
      <c r="M1557" s="59">
        <f>DATEVALUE(TEXT(DataExtract[[#This Row],[Completed Time]], "MM/DD/YYYY"))</f>
        <v>45700</v>
      </c>
      <c r="N1557" s="60">
        <f t="shared" ca="1" si="25"/>
        <v>0.22496964932068064</v>
      </c>
      <c r="O1557" s="60">
        <f ca="1">COUNTIFS(DataExtract[Technician],DataExtract[[#This Row],[Technician]], DataExtract[Random], "&lt;="&amp;DataExtract[[#This Row],[Random]])</f>
        <v>15</v>
      </c>
    </row>
    <row r="1558" spans="1:15" ht="26.45">
      <c r="A1558" s="51" t="s">
        <v>9338</v>
      </c>
      <c r="B1558" s="52" t="s">
        <v>9339</v>
      </c>
      <c r="C1558" s="53" t="s">
        <v>4768</v>
      </c>
      <c r="D1558" s="54" t="s">
        <v>47</v>
      </c>
      <c r="E1558" s="55" t="s">
        <v>700</v>
      </c>
      <c r="F1558" s="56" t="s">
        <v>9340</v>
      </c>
      <c r="G1558" s="56" t="s">
        <v>9341</v>
      </c>
      <c r="H1558" s="56" t="s">
        <v>52</v>
      </c>
      <c r="I1558" s="56" t="s">
        <v>9342</v>
      </c>
      <c r="J1558" s="57" t="s">
        <v>52</v>
      </c>
      <c r="K1558" s="58" t="s">
        <v>9286</v>
      </c>
      <c r="L1558" s="3" t="str">
        <f>VLOOKUP(DataExtract[[#This Row],[Technician]],'Technician List'!$A:$B,2,FALSE)</f>
        <v>C M, Saravanan</v>
      </c>
      <c r="M1558" s="59">
        <f>DATEVALUE(TEXT(DataExtract[[#This Row],[Completed Time]], "MM/DD/YYYY"))</f>
        <v>45700</v>
      </c>
      <c r="N1558" s="60">
        <f t="shared" ca="1" si="25"/>
        <v>0.33443956282541498</v>
      </c>
      <c r="O1558" s="60">
        <f ca="1">COUNTIFS(DataExtract[Technician],DataExtract[[#This Row],[Technician]], DataExtract[Random], "&lt;="&amp;DataExtract[[#This Row],[Random]])</f>
        <v>40</v>
      </c>
    </row>
    <row r="1559" spans="1:15" ht="26.45">
      <c r="A1559" s="51" t="s">
        <v>9343</v>
      </c>
      <c r="B1559" s="52" t="s">
        <v>9344</v>
      </c>
      <c r="C1559" s="53" t="s">
        <v>9345</v>
      </c>
      <c r="D1559" s="54" t="s">
        <v>47</v>
      </c>
      <c r="E1559" s="55" t="s">
        <v>4670</v>
      </c>
      <c r="F1559" s="56" t="s">
        <v>9346</v>
      </c>
      <c r="G1559" s="56" t="s">
        <v>9347</v>
      </c>
      <c r="H1559" s="56" t="s">
        <v>52</v>
      </c>
      <c r="I1559" s="56" t="s">
        <v>9348</v>
      </c>
      <c r="J1559" s="57" t="s">
        <v>41</v>
      </c>
      <c r="K1559" s="58" t="s">
        <v>9349</v>
      </c>
      <c r="L1559" s="3" t="str">
        <f>VLOOKUP(DataExtract[[#This Row],[Technician]],'Technician List'!$A:$B,2,FALSE)</f>
        <v>C M, Saravanan</v>
      </c>
      <c r="M1559" s="59">
        <f>DATEVALUE(TEXT(DataExtract[[#This Row],[Completed Time]], "MM/DD/YYYY"))</f>
        <v>45706</v>
      </c>
      <c r="N1559" s="60">
        <f t="shared" ca="1" si="25"/>
        <v>0.55824005111079178</v>
      </c>
      <c r="O1559" s="60">
        <f ca="1">COUNTIFS(DataExtract[Technician],DataExtract[[#This Row],[Technician]], DataExtract[Random], "&lt;="&amp;DataExtract[[#This Row],[Random]])</f>
        <v>20</v>
      </c>
    </row>
    <row r="1560" spans="1:15" ht="26.45">
      <c r="A1560" s="51" t="s">
        <v>9350</v>
      </c>
      <c r="B1560" s="52" t="s">
        <v>9351</v>
      </c>
      <c r="C1560" s="53" t="s">
        <v>9352</v>
      </c>
      <c r="D1560" s="54" t="s">
        <v>47</v>
      </c>
      <c r="E1560" s="55" t="s">
        <v>577</v>
      </c>
      <c r="F1560" s="56" t="s">
        <v>9353</v>
      </c>
      <c r="G1560" s="56" t="s">
        <v>9354</v>
      </c>
      <c r="H1560" s="56" t="s">
        <v>52</v>
      </c>
      <c r="I1560" s="56" t="s">
        <v>9355</v>
      </c>
      <c r="J1560" s="57" t="s">
        <v>52</v>
      </c>
      <c r="K1560" s="58" t="s">
        <v>5515</v>
      </c>
      <c r="L1560" s="3" t="str">
        <f>VLOOKUP(DataExtract[[#This Row],[Technician]],'Technician List'!$A:$B,2,FALSE)</f>
        <v>C M, Saravanan</v>
      </c>
      <c r="M1560" s="59">
        <f>DATEVALUE(TEXT(DataExtract[[#This Row],[Completed Time]], "MM/DD/YYYY"))</f>
        <v>45699</v>
      </c>
      <c r="N1560" s="60">
        <f t="shared" ca="1" si="25"/>
        <v>0.69976694777993054</v>
      </c>
      <c r="O1560" s="60">
        <f ca="1">COUNTIFS(DataExtract[Technician],DataExtract[[#This Row],[Technician]], DataExtract[Random], "&lt;="&amp;DataExtract[[#This Row],[Random]])</f>
        <v>53</v>
      </c>
    </row>
    <row r="1561" spans="1:15" ht="26.45">
      <c r="A1561" s="51" t="s">
        <v>9356</v>
      </c>
      <c r="B1561" s="52" t="s">
        <v>9357</v>
      </c>
      <c r="C1561" s="53" t="s">
        <v>9358</v>
      </c>
      <c r="D1561" s="54" t="s">
        <v>47</v>
      </c>
      <c r="E1561" s="55" t="s">
        <v>3584</v>
      </c>
      <c r="F1561" s="56" t="s">
        <v>9359</v>
      </c>
      <c r="G1561" s="56" t="s">
        <v>9360</v>
      </c>
      <c r="H1561" s="56" t="s">
        <v>52</v>
      </c>
      <c r="I1561" s="56" t="s">
        <v>9361</v>
      </c>
      <c r="J1561" s="57" t="s">
        <v>52</v>
      </c>
      <c r="K1561" s="58" t="s">
        <v>9362</v>
      </c>
      <c r="L1561" s="3" t="str">
        <f>VLOOKUP(DataExtract[[#This Row],[Technician]],'Technician List'!$A:$B,2,FALSE)</f>
        <v>C M, Saravanan</v>
      </c>
      <c r="M1561" s="59">
        <f>DATEVALUE(TEXT(DataExtract[[#This Row],[Completed Time]], "MM/DD/YYYY"))</f>
        <v>45699</v>
      </c>
      <c r="N1561" s="60">
        <f t="shared" ca="1" si="25"/>
        <v>0.19634274567977661</v>
      </c>
      <c r="O1561" s="60">
        <f ca="1">COUNTIFS(DataExtract[Technician],DataExtract[[#This Row],[Technician]], DataExtract[Random], "&lt;="&amp;DataExtract[[#This Row],[Random]])</f>
        <v>11</v>
      </c>
    </row>
    <row r="1562" spans="1:15" ht="26.45">
      <c r="A1562" s="51" t="s">
        <v>3193</v>
      </c>
      <c r="B1562" s="52" t="s">
        <v>9363</v>
      </c>
      <c r="C1562" s="53" t="s">
        <v>722</v>
      </c>
      <c r="D1562" s="54" t="s">
        <v>47</v>
      </c>
      <c r="E1562" s="55" t="s">
        <v>48</v>
      </c>
      <c r="F1562" s="56" t="s">
        <v>8584</v>
      </c>
      <c r="G1562" s="56" t="s">
        <v>8175</v>
      </c>
      <c r="H1562" s="56" t="s">
        <v>52</v>
      </c>
      <c r="I1562" s="56" t="s">
        <v>9364</v>
      </c>
      <c r="J1562" s="57" t="s">
        <v>52</v>
      </c>
      <c r="K1562" s="58" t="s">
        <v>8935</v>
      </c>
      <c r="L1562" s="3" t="str">
        <f>VLOOKUP(DataExtract[[#This Row],[Technician]],'Technician List'!$A:$B,2,FALSE)</f>
        <v>C M, Saravanan</v>
      </c>
      <c r="M1562" s="59">
        <f>DATEVALUE(TEXT(DataExtract[[#This Row],[Completed Time]], "MM/DD/YYYY"))</f>
        <v>45700</v>
      </c>
      <c r="N1562" s="60">
        <f t="shared" ca="1" si="25"/>
        <v>0.90233434110099331</v>
      </c>
      <c r="O1562" s="60">
        <f ca="1">COUNTIFS(DataExtract[Technician],DataExtract[[#This Row],[Technician]], DataExtract[Random], "&lt;="&amp;DataExtract[[#This Row],[Random]])</f>
        <v>73</v>
      </c>
    </row>
    <row r="1563" spans="1:15" ht="26.45">
      <c r="A1563" s="51" t="s">
        <v>9264</v>
      </c>
      <c r="B1563" s="52" t="s">
        <v>9365</v>
      </c>
      <c r="C1563" s="53" t="s">
        <v>774</v>
      </c>
      <c r="D1563" s="54" t="s">
        <v>37</v>
      </c>
      <c r="E1563" s="55" t="s">
        <v>131</v>
      </c>
      <c r="F1563" s="56" t="s">
        <v>9366</v>
      </c>
      <c r="G1563" s="56" t="s">
        <v>9267</v>
      </c>
      <c r="H1563" s="56" t="s">
        <v>41</v>
      </c>
      <c r="I1563" s="56" t="s">
        <v>9268</v>
      </c>
      <c r="J1563" s="57" t="s">
        <v>52</v>
      </c>
      <c r="K1563" s="58" t="s">
        <v>9367</v>
      </c>
      <c r="L1563" s="3" t="str">
        <f>VLOOKUP(DataExtract[[#This Row],[Technician]],'Technician List'!$A:$B,2,FALSE)</f>
        <v>Persells, Joe</v>
      </c>
      <c r="M1563" s="59">
        <f>DATEVALUE(TEXT(DataExtract[[#This Row],[Completed Time]], "MM/DD/YYYY"))</f>
        <v>45701</v>
      </c>
      <c r="N1563" s="60">
        <f t="shared" ca="1" si="25"/>
        <v>0.95539435015199081</v>
      </c>
      <c r="O1563" s="60">
        <f ca="1">COUNTIFS(DataExtract[Technician],DataExtract[[#This Row],[Technician]], DataExtract[Random], "&lt;="&amp;DataExtract[[#This Row],[Random]])</f>
        <v>10</v>
      </c>
    </row>
    <row r="1564" spans="1:15" ht="26.45">
      <c r="A1564" s="51" t="s">
        <v>9368</v>
      </c>
      <c r="B1564" s="52" t="s">
        <v>9369</v>
      </c>
      <c r="C1564" s="53" t="s">
        <v>9370</v>
      </c>
      <c r="D1564" s="54" t="s">
        <v>47</v>
      </c>
      <c r="E1564" s="55" t="s">
        <v>2099</v>
      </c>
      <c r="F1564" s="56" t="s">
        <v>9371</v>
      </c>
      <c r="G1564" s="56" t="s">
        <v>9372</v>
      </c>
      <c r="H1564" s="56" t="s">
        <v>52</v>
      </c>
      <c r="I1564" s="56" t="s">
        <v>9373</v>
      </c>
      <c r="J1564" s="57" t="s">
        <v>52</v>
      </c>
      <c r="K1564" s="58" t="s">
        <v>9374</v>
      </c>
      <c r="L1564" s="3" t="str">
        <f>VLOOKUP(DataExtract[[#This Row],[Technician]],'Technician List'!$A:$B,2,FALSE)</f>
        <v>C M, Saravanan</v>
      </c>
      <c r="M1564" s="59">
        <f>DATEVALUE(TEXT(DataExtract[[#This Row],[Completed Time]], "MM/DD/YYYY"))</f>
        <v>45699</v>
      </c>
      <c r="N1564" s="60">
        <f t="shared" ca="1" si="25"/>
        <v>0.41674117092183649</v>
      </c>
      <c r="O1564" s="60">
        <f ca="1">COUNTIFS(DataExtract[Technician],DataExtract[[#This Row],[Technician]], DataExtract[Random], "&lt;="&amp;DataExtract[[#This Row],[Random]])</f>
        <v>28</v>
      </c>
    </row>
    <row r="1565" spans="1:15" ht="26.45">
      <c r="A1565" s="51" t="s">
        <v>9375</v>
      </c>
      <c r="B1565" s="52" t="s">
        <v>9376</v>
      </c>
      <c r="C1565" s="53" t="s">
        <v>9377</v>
      </c>
      <c r="D1565" s="54" t="s">
        <v>47</v>
      </c>
      <c r="E1565" s="55" t="s">
        <v>577</v>
      </c>
      <c r="F1565" s="56" t="s">
        <v>9378</v>
      </c>
      <c r="G1565" s="56" t="s">
        <v>9379</v>
      </c>
      <c r="H1565" s="56" t="s">
        <v>52</v>
      </c>
      <c r="I1565" s="56" t="s">
        <v>9380</v>
      </c>
      <c r="J1565" s="57" t="s">
        <v>52</v>
      </c>
      <c r="K1565" s="58" t="s">
        <v>9381</v>
      </c>
      <c r="L1565" s="3" t="str">
        <f>VLOOKUP(DataExtract[[#This Row],[Technician]],'Technician List'!$A:$B,2,FALSE)</f>
        <v>C M, Saravanan</v>
      </c>
      <c r="M1565" s="59">
        <f>DATEVALUE(TEXT(DataExtract[[#This Row],[Completed Time]], "MM/DD/YYYY"))</f>
        <v>45699</v>
      </c>
      <c r="N1565" s="60">
        <f t="shared" ca="1" si="25"/>
        <v>0.89218167889245714</v>
      </c>
      <c r="O1565" s="60">
        <f ca="1">COUNTIFS(DataExtract[Technician],DataExtract[[#This Row],[Technician]], DataExtract[Random], "&lt;="&amp;DataExtract[[#This Row],[Random]])</f>
        <v>70</v>
      </c>
    </row>
    <row r="1566" spans="1:15" ht="26.45">
      <c r="A1566" s="51" t="s">
        <v>9375</v>
      </c>
      <c r="B1566" s="52" t="s">
        <v>9382</v>
      </c>
      <c r="C1566" s="53" t="s">
        <v>9377</v>
      </c>
      <c r="D1566" s="54" t="s">
        <v>47</v>
      </c>
      <c r="E1566" s="55" t="s">
        <v>1049</v>
      </c>
      <c r="F1566" s="56" t="s">
        <v>9383</v>
      </c>
      <c r="G1566" s="56" t="s">
        <v>8695</v>
      </c>
      <c r="H1566" s="56" t="s">
        <v>52</v>
      </c>
      <c r="I1566" s="56" t="s">
        <v>9384</v>
      </c>
      <c r="J1566" s="57" t="s">
        <v>52</v>
      </c>
      <c r="K1566" s="58" t="s">
        <v>9067</v>
      </c>
      <c r="L1566" s="3" t="str">
        <f>VLOOKUP(DataExtract[[#This Row],[Technician]],'Technician List'!$A:$B,2,FALSE)</f>
        <v>C M, Saravanan</v>
      </c>
      <c r="M1566" s="59">
        <f>DATEVALUE(TEXT(DataExtract[[#This Row],[Completed Time]], "MM/DD/YYYY"))</f>
        <v>45699</v>
      </c>
      <c r="N1566" s="60">
        <f t="shared" ca="1" si="25"/>
        <v>0.47100862596071968</v>
      </c>
      <c r="O1566" s="60">
        <f ca="1">COUNTIFS(DataExtract[Technician],DataExtract[[#This Row],[Technician]], DataExtract[Random], "&lt;="&amp;DataExtract[[#This Row],[Random]])</f>
        <v>58</v>
      </c>
    </row>
    <row r="1567" spans="1:15" ht="26.45">
      <c r="A1567" s="51" t="s">
        <v>1662</v>
      </c>
      <c r="B1567" s="52" t="s">
        <v>9385</v>
      </c>
      <c r="C1567" s="53" t="s">
        <v>9386</v>
      </c>
      <c r="D1567" s="54" t="s">
        <v>47</v>
      </c>
      <c r="E1567" s="55" t="s">
        <v>577</v>
      </c>
      <c r="F1567" s="56" t="s">
        <v>3869</v>
      </c>
      <c r="G1567" s="56" t="s">
        <v>8324</v>
      </c>
      <c r="H1567" s="56" t="s">
        <v>52</v>
      </c>
      <c r="I1567" s="56" t="s">
        <v>247</v>
      </c>
      <c r="J1567" s="57" t="s">
        <v>52</v>
      </c>
      <c r="K1567" s="58" t="s">
        <v>9387</v>
      </c>
      <c r="L1567" s="3" t="str">
        <f>VLOOKUP(DataExtract[[#This Row],[Technician]],'Technician List'!$A:$B,2,FALSE)</f>
        <v>C M, Saravanan</v>
      </c>
      <c r="M1567" s="59">
        <f>DATEVALUE(TEXT(DataExtract[[#This Row],[Completed Time]], "MM/DD/YYYY"))</f>
        <v>45699</v>
      </c>
      <c r="N1567" s="60">
        <f t="shared" ca="1" si="25"/>
        <v>0.79147733970922973</v>
      </c>
      <c r="O1567" s="60">
        <f ca="1">COUNTIFS(DataExtract[Technician],DataExtract[[#This Row],[Technician]], DataExtract[Random], "&lt;="&amp;DataExtract[[#This Row],[Random]])</f>
        <v>59</v>
      </c>
    </row>
    <row r="1568" spans="1:15" ht="26.45">
      <c r="A1568" s="51" t="s">
        <v>85</v>
      </c>
      <c r="B1568" s="52" t="s">
        <v>9388</v>
      </c>
      <c r="C1568" s="53" t="s">
        <v>5290</v>
      </c>
      <c r="D1568" s="54" t="s">
        <v>57</v>
      </c>
      <c r="E1568" s="55" t="s">
        <v>1402</v>
      </c>
      <c r="F1568" s="56" t="s">
        <v>7067</v>
      </c>
      <c r="G1568" s="56" t="s">
        <v>9389</v>
      </c>
      <c r="H1568" s="56" t="s">
        <v>52</v>
      </c>
      <c r="I1568" s="56" t="s">
        <v>9390</v>
      </c>
      <c r="J1568" s="57" t="s">
        <v>52</v>
      </c>
      <c r="K1568" s="58" t="s">
        <v>9391</v>
      </c>
      <c r="L1568" s="3" t="str">
        <f>VLOOKUP(DataExtract[[#This Row],[Technician]],'Technician List'!$A:$B,2,FALSE)</f>
        <v>Sinha, Mahesh</v>
      </c>
      <c r="M1568" s="59">
        <f>DATEVALUE(TEXT(DataExtract[[#This Row],[Completed Time]], "MM/DD/YYYY"))</f>
        <v>45700</v>
      </c>
      <c r="N1568" s="60">
        <f t="shared" ca="1" si="25"/>
        <v>3.4433711195330119E-2</v>
      </c>
      <c r="O1568" s="60">
        <f ca="1">COUNTIFS(DataExtract[Technician],DataExtract[[#This Row],[Technician]], DataExtract[Random], "&lt;="&amp;DataExtract[[#This Row],[Random]])</f>
        <v>3</v>
      </c>
    </row>
    <row r="1569" spans="1:15" ht="39.6">
      <c r="A1569" s="51" t="s">
        <v>5969</v>
      </c>
      <c r="B1569" s="52" t="s">
        <v>9392</v>
      </c>
      <c r="C1569" s="53" t="s">
        <v>5522</v>
      </c>
      <c r="D1569" s="54" t="s">
        <v>47</v>
      </c>
      <c r="E1569" s="55" t="s">
        <v>684</v>
      </c>
      <c r="F1569" s="56" t="s">
        <v>9129</v>
      </c>
      <c r="G1569" s="56" t="s">
        <v>9393</v>
      </c>
      <c r="H1569" s="56" t="s">
        <v>41</v>
      </c>
      <c r="I1569" s="56" t="s">
        <v>9394</v>
      </c>
      <c r="J1569" s="57" t="s">
        <v>52</v>
      </c>
      <c r="K1569" s="58" t="s">
        <v>9395</v>
      </c>
      <c r="L1569" s="3" t="str">
        <f>VLOOKUP(DataExtract[[#This Row],[Technician]],'Technician List'!$A:$B,2,FALSE)</f>
        <v>C M, Saravanan</v>
      </c>
      <c r="M1569" s="59">
        <f>DATEVALUE(TEXT(DataExtract[[#This Row],[Completed Time]], "MM/DD/YYYY"))</f>
        <v>45703</v>
      </c>
      <c r="N1569" s="60">
        <f t="shared" ca="1" si="25"/>
        <v>0.53277060100831231</v>
      </c>
      <c r="O1569" s="60">
        <f ca="1">COUNTIFS(DataExtract[Technician],DataExtract[[#This Row],[Technician]], DataExtract[Random], "&lt;="&amp;DataExtract[[#This Row],[Random]])</f>
        <v>31</v>
      </c>
    </row>
    <row r="1570" spans="1:15" ht="26.45">
      <c r="A1570" s="51" t="s">
        <v>9396</v>
      </c>
      <c r="B1570" s="52" t="s">
        <v>9397</v>
      </c>
      <c r="C1570" s="53" t="s">
        <v>5534</v>
      </c>
      <c r="D1570" s="54" t="s">
        <v>57</v>
      </c>
      <c r="E1570" s="55" t="s">
        <v>154</v>
      </c>
      <c r="F1570" s="56" t="s">
        <v>7182</v>
      </c>
      <c r="G1570" s="56" t="s">
        <v>2467</v>
      </c>
      <c r="H1570" s="56" t="s">
        <v>52</v>
      </c>
      <c r="I1570" s="56" t="s">
        <v>9398</v>
      </c>
      <c r="J1570" s="57" t="s">
        <v>52</v>
      </c>
      <c r="K1570" s="58" t="s">
        <v>9399</v>
      </c>
      <c r="L1570" s="3" t="str">
        <f>VLOOKUP(DataExtract[[#This Row],[Technician]],'Technician List'!$A:$B,2,FALSE)</f>
        <v>Sanjuan, Sonja</v>
      </c>
      <c r="M1570" s="59">
        <f>DATEVALUE(TEXT(DataExtract[[#This Row],[Completed Time]], "MM/DD/YYYY"))</f>
        <v>45700</v>
      </c>
      <c r="N1570" s="60">
        <f t="shared" ca="1" si="25"/>
        <v>0.32256965177566199</v>
      </c>
      <c r="O1570" s="60">
        <f ca="1">COUNTIFS(DataExtract[Technician],DataExtract[[#This Row],[Technician]], DataExtract[Random], "&lt;="&amp;DataExtract[[#This Row],[Random]])</f>
        <v>11</v>
      </c>
    </row>
    <row r="1571" spans="1:15" ht="26.45">
      <c r="A1571" s="51" t="s">
        <v>9400</v>
      </c>
      <c r="B1571" s="52" t="s">
        <v>9401</v>
      </c>
      <c r="C1571" s="53" t="s">
        <v>5534</v>
      </c>
      <c r="D1571" s="54" t="s">
        <v>47</v>
      </c>
      <c r="E1571" s="55" t="s">
        <v>1291</v>
      </c>
      <c r="F1571" s="56" t="s">
        <v>8295</v>
      </c>
      <c r="G1571" s="56" t="s">
        <v>9402</v>
      </c>
      <c r="H1571" s="56" t="s">
        <v>52</v>
      </c>
      <c r="I1571" s="56" t="s">
        <v>9403</v>
      </c>
      <c r="J1571" s="57" t="s">
        <v>52</v>
      </c>
      <c r="K1571" s="58" t="s">
        <v>9404</v>
      </c>
      <c r="L1571" s="3" t="str">
        <f>VLOOKUP(DataExtract[[#This Row],[Technician]],'Technician List'!$A:$B,2,FALSE)</f>
        <v>C M, Saravanan</v>
      </c>
      <c r="M1571" s="59">
        <f>DATEVALUE(TEXT(DataExtract[[#This Row],[Completed Time]], "MM/DD/YYYY"))</f>
        <v>45700</v>
      </c>
      <c r="N1571" s="60">
        <f t="shared" ca="1" si="25"/>
        <v>0.46192664787296833</v>
      </c>
      <c r="O1571" s="60">
        <f ca="1">COUNTIFS(DataExtract[Technician],DataExtract[[#This Row],[Technician]], DataExtract[Random], "&lt;="&amp;DataExtract[[#This Row],[Random]])</f>
        <v>59</v>
      </c>
    </row>
    <row r="1572" spans="1:15" ht="26.45">
      <c r="A1572" s="51" t="s">
        <v>5865</v>
      </c>
      <c r="B1572" s="52" t="s">
        <v>9405</v>
      </c>
      <c r="C1572" s="53" t="s">
        <v>1497</v>
      </c>
      <c r="D1572" s="54" t="s">
        <v>47</v>
      </c>
      <c r="E1572" s="55" t="s">
        <v>684</v>
      </c>
      <c r="F1572" s="56" t="s">
        <v>9406</v>
      </c>
      <c r="G1572" s="56" t="s">
        <v>9407</v>
      </c>
      <c r="H1572" s="56" t="s">
        <v>52</v>
      </c>
      <c r="I1572" s="56" t="s">
        <v>9408</v>
      </c>
      <c r="J1572" s="57" t="s">
        <v>52</v>
      </c>
      <c r="K1572" s="58" t="s">
        <v>9409</v>
      </c>
      <c r="L1572" s="3" t="str">
        <f>VLOOKUP(DataExtract[[#This Row],[Technician]],'Technician List'!$A:$B,2,FALSE)</f>
        <v>C M, Saravanan</v>
      </c>
      <c r="M1572" s="59">
        <f>DATEVALUE(TEXT(DataExtract[[#This Row],[Completed Time]], "MM/DD/YYYY"))</f>
        <v>45703</v>
      </c>
      <c r="N1572" s="60">
        <f t="shared" ca="1" si="25"/>
        <v>0.37178167993326816</v>
      </c>
      <c r="O1572" s="60">
        <f ca="1">COUNTIFS(DataExtract[Technician],DataExtract[[#This Row],[Technician]], DataExtract[Random], "&lt;="&amp;DataExtract[[#This Row],[Random]])</f>
        <v>19</v>
      </c>
    </row>
    <row r="1573" spans="1:15" ht="26.45">
      <c r="A1573" s="51" t="s">
        <v>9410</v>
      </c>
      <c r="B1573" s="52" t="s">
        <v>9411</v>
      </c>
      <c r="C1573" s="53" t="s">
        <v>9412</v>
      </c>
      <c r="D1573" s="54" t="s">
        <v>47</v>
      </c>
      <c r="E1573" s="55" t="s">
        <v>1117</v>
      </c>
      <c r="F1573" s="56" t="s">
        <v>8376</v>
      </c>
      <c r="G1573" s="56" t="s">
        <v>9413</v>
      </c>
      <c r="H1573" s="56" t="s">
        <v>52</v>
      </c>
      <c r="I1573" s="56" t="s">
        <v>9414</v>
      </c>
      <c r="J1573" s="57" t="s">
        <v>52</v>
      </c>
      <c r="K1573" s="58" t="s">
        <v>9415</v>
      </c>
      <c r="L1573" s="3" t="str">
        <f>VLOOKUP(DataExtract[[#This Row],[Technician]],'Technician List'!$A:$B,2,FALSE)</f>
        <v>C M, Saravanan</v>
      </c>
      <c r="M1573" s="59">
        <f>DATEVALUE(TEXT(DataExtract[[#This Row],[Completed Time]], "MM/DD/YYYY"))</f>
        <v>45699</v>
      </c>
      <c r="N1573" s="60">
        <f t="shared" ca="1" si="25"/>
        <v>4.0310364466379811E-2</v>
      </c>
      <c r="O1573" s="60">
        <f ca="1">COUNTIFS(DataExtract[Technician],DataExtract[[#This Row],[Technician]], DataExtract[Random], "&lt;="&amp;DataExtract[[#This Row],[Random]])</f>
        <v>3</v>
      </c>
    </row>
    <row r="1574" spans="1:15" ht="26.45">
      <c r="A1574" s="51" t="s">
        <v>2748</v>
      </c>
      <c r="B1574" s="52" t="s">
        <v>9416</v>
      </c>
      <c r="C1574" s="53" t="s">
        <v>9417</v>
      </c>
      <c r="D1574" s="54" t="s">
        <v>47</v>
      </c>
      <c r="E1574" s="55" t="s">
        <v>577</v>
      </c>
      <c r="F1574" s="56" t="s">
        <v>9418</v>
      </c>
      <c r="G1574" s="56" t="s">
        <v>9419</v>
      </c>
      <c r="H1574" s="56" t="s">
        <v>52</v>
      </c>
      <c r="I1574" s="56" t="s">
        <v>9420</v>
      </c>
      <c r="J1574" s="57" t="s">
        <v>52</v>
      </c>
      <c r="K1574" s="58" t="s">
        <v>9421</v>
      </c>
      <c r="L1574" s="3" t="str">
        <f>VLOOKUP(DataExtract[[#This Row],[Technician]],'Technician List'!$A:$B,2,FALSE)</f>
        <v>C M, Saravanan</v>
      </c>
      <c r="M1574" s="59">
        <f>DATEVALUE(TEXT(DataExtract[[#This Row],[Completed Time]], "MM/DD/YYYY"))</f>
        <v>45699</v>
      </c>
      <c r="N1574" s="60">
        <f t="shared" ca="1" si="25"/>
        <v>0.64618322350366919</v>
      </c>
      <c r="O1574" s="60">
        <f ca="1">COUNTIFS(DataExtract[Technician],DataExtract[[#This Row],[Technician]], DataExtract[Random], "&lt;="&amp;DataExtract[[#This Row],[Random]])</f>
        <v>49</v>
      </c>
    </row>
    <row r="1575" spans="1:15" ht="26.45">
      <c r="A1575" s="51" t="s">
        <v>9422</v>
      </c>
      <c r="B1575" s="52" t="s">
        <v>9423</v>
      </c>
      <c r="C1575" s="53" t="s">
        <v>9424</v>
      </c>
      <c r="D1575" s="54" t="s">
        <v>57</v>
      </c>
      <c r="E1575" s="55" t="s">
        <v>555</v>
      </c>
      <c r="F1575" s="56" t="s">
        <v>9425</v>
      </c>
      <c r="G1575" s="56" t="s">
        <v>9426</v>
      </c>
      <c r="H1575" s="56" t="s">
        <v>52</v>
      </c>
      <c r="I1575" s="56" t="s">
        <v>9427</v>
      </c>
      <c r="J1575" s="57" t="s">
        <v>52</v>
      </c>
      <c r="K1575" s="58" t="s">
        <v>8734</v>
      </c>
      <c r="L1575" s="3" t="str">
        <f>VLOOKUP(DataExtract[[#This Row],[Technician]],'Technician List'!$A:$B,2,FALSE)</f>
        <v>Baldwin, Sharon</v>
      </c>
      <c r="M1575" s="59">
        <f>DATEVALUE(TEXT(DataExtract[[#This Row],[Completed Time]], "MM/DD/YYYY"))</f>
        <v>45699</v>
      </c>
      <c r="N1575" s="60">
        <f t="shared" ca="1" si="25"/>
        <v>0.82993407288277055</v>
      </c>
      <c r="O1575" s="60">
        <f ca="1">COUNTIFS(DataExtract[Technician],DataExtract[[#This Row],[Technician]], DataExtract[Random], "&lt;="&amp;DataExtract[[#This Row],[Random]])</f>
        <v>16</v>
      </c>
    </row>
    <row r="1576" spans="1:15" ht="26.45">
      <c r="A1576" s="51" t="s">
        <v>9428</v>
      </c>
      <c r="B1576" s="52" t="s">
        <v>9429</v>
      </c>
      <c r="C1576" s="53" t="s">
        <v>7155</v>
      </c>
      <c r="D1576" s="54" t="s">
        <v>47</v>
      </c>
      <c r="E1576" s="55" t="s">
        <v>1049</v>
      </c>
      <c r="F1576" s="56" t="s">
        <v>9430</v>
      </c>
      <c r="G1576" s="56" t="s">
        <v>2487</v>
      </c>
      <c r="H1576" s="56" t="s">
        <v>52</v>
      </c>
      <c r="I1576" s="56" t="s">
        <v>9431</v>
      </c>
      <c r="J1576" s="57" t="s">
        <v>52</v>
      </c>
      <c r="K1576" s="58" t="s">
        <v>9432</v>
      </c>
      <c r="L1576" s="3" t="str">
        <f>VLOOKUP(DataExtract[[#This Row],[Technician]],'Technician List'!$A:$B,2,FALSE)</f>
        <v>C M, Saravanan</v>
      </c>
      <c r="M1576" s="59">
        <f>DATEVALUE(TEXT(DataExtract[[#This Row],[Completed Time]], "MM/DD/YYYY"))</f>
        <v>45699</v>
      </c>
      <c r="N1576" s="60">
        <f t="shared" ca="1" si="25"/>
        <v>0.56044208818025287</v>
      </c>
      <c r="O1576" s="60">
        <f ca="1">COUNTIFS(DataExtract[Technician],DataExtract[[#This Row],[Technician]], DataExtract[Random], "&lt;="&amp;DataExtract[[#This Row],[Random]])</f>
        <v>76</v>
      </c>
    </row>
    <row r="1577" spans="1:15" ht="39.6">
      <c r="A1577" s="51" t="s">
        <v>9433</v>
      </c>
      <c r="B1577" s="52" t="s">
        <v>9434</v>
      </c>
      <c r="C1577" s="53" t="s">
        <v>9435</v>
      </c>
      <c r="D1577" s="54" t="s">
        <v>1787</v>
      </c>
      <c r="E1577" s="55" t="s">
        <v>1788</v>
      </c>
      <c r="F1577" s="56" t="s">
        <v>8818</v>
      </c>
      <c r="G1577" s="56" t="s">
        <v>9436</v>
      </c>
      <c r="H1577" s="56" t="s">
        <v>52</v>
      </c>
      <c r="I1577" s="56" t="s">
        <v>9437</v>
      </c>
      <c r="J1577" s="57" t="s">
        <v>52</v>
      </c>
      <c r="K1577" s="58" t="s">
        <v>2308</v>
      </c>
      <c r="L1577" s="3" t="str">
        <f>VLOOKUP(DataExtract[[#This Row],[Technician]],'Technician List'!$A:$B,2,FALSE)</f>
        <v>Koodray, Joe</v>
      </c>
      <c r="M1577" s="59">
        <f>DATEVALUE(TEXT(DataExtract[[#This Row],[Completed Time]], "MM/DD/YYYY"))</f>
        <v>45699</v>
      </c>
      <c r="N1577" s="60">
        <f t="shared" ca="1" si="25"/>
        <v>0.59029250263167954</v>
      </c>
      <c r="O1577" s="60">
        <f ca="1">COUNTIFS(DataExtract[Technician],DataExtract[[#This Row],[Technician]], DataExtract[Random], "&lt;="&amp;DataExtract[[#This Row],[Random]])</f>
        <v>4</v>
      </c>
    </row>
    <row r="1578" spans="1:15" ht="26.45">
      <c r="A1578" s="51" t="s">
        <v>9438</v>
      </c>
      <c r="B1578" s="52" t="s">
        <v>9439</v>
      </c>
      <c r="C1578" s="53" t="s">
        <v>4403</v>
      </c>
      <c r="D1578" s="54" t="s">
        <v>47</v>
      </c>
      <c r="E1578" s="55" t="s">
        <v>2013</v>
      </c>
      <c r="F1578" s="56" t="s">
        <v>9440</v>
      </c>
      <c r="G1578" s="56" t="s">
        <v>9441</v>
      </c>
      <c r="H1578" s="56" t="s">
        <v>52</v>
      </c>
      <c r="I1578" s="56" t="s">
        <v>9442</v>
      </c>
      <c r="J1578" s="57" t="s">
        <v>52</v>
      </c>
      <c r="K1578" s="58" t="s">
        <v>9443</v>
      </c>
      <c r="L1578" s="3" t="str">
        <f>VLOOKUP(DataExtract[[#This Row],[Technician]],'Technician List'!$A:$B,2,FALSE)</f>
        <v>Sinha, Mahesh</v>
      </c>
      <c r="M1578" s="59">
        <f>DATEVALUE(TEXT(DataExtract[[#This Row],[Completed Time]], "MM/DD/YYYY"))</f>
        <v>45700</v>
      </c>
      <c r="N1578" s="60">
        <f t="shared" ca="1" si="25"/>
        <v>0.98548027093826063</v>
      </c>
      <c r="O1578" s="60">
        <f ca="1">COUNTIFS(DataExtract[Technician],DataExtract[[#This Row],[Technician]], DataExtract[Random], "&lt;="&amp;DataExtract[[#This Row],[Random]])</f>
        <v>139</v>
      </c>
    </row>
    <row r="1579" spans="1:15" ht="26.45">
      <c r="A1579" s="51" t="s">
        <v>9444</v>
      </c>
      <c r="B1579" s="52" t="s">
        <v>9445</v>
      </c>
      <c r="C1579" s="53" t="s">
        <v>3410</v>
      </c>
      <c r="D1579" s="54" t="s">
        <v>47</v>
      </c>
      <c r="E1579" s="55" t="s">
        <v>1291</v>
      </c>
      <c r="F1579" s="56" t="s">
        <v>9446</v>
      </c>
      <c r="G1579" s="56" t="s">
        <v>9447</v>
      </c>
      <c r="H1579" s="56" t="s">
        <v>52</v>
      </c>
      <c r="I1579" s="56" t="s">
        <v>9448</v>
      </c>
      <c r="J1579" s="57" t="s">
        <v>52</v>
      </c>
      <c r="K1579" s="58" t="s">
        <v>9449</v>
      </c>
      <c r="L1579" s="3" t="str">
        <f>VLOOKUP(DataExtract[[#This Row],[Technician]],'Technician List'!$A:$B,2,FALSE)</f>
        <v>C M, Saravanan</v>
      </c>
      <c r="M1579" s="59">
        <f>DATEVALUE(TEXT(DataExtract[[#This Row],[Completed Time]], "MM/DD/YYYY"))</f>
        <v>45700</v>
      </c>
      <c r="N1579" s="60">
        <f t="shared" ca="1" si="25"/>
        <v>0.97632921599119027</v>
      </c>
      <c r="O1579" s="60">
        <f ca="1">COUNTIFS(DataExtract[Technician],DataExtract[[#This Row],[Technician]], DataExtract[Random], "&lt;="&amp;DataExtract[[#This Row],[Random]])</f>
        <v>120</v>
      </c>
    </row>
    <row r="1580" spans="1:15" ht="26.45">
      <c r="A1580" s="51" t="s">
        <v>9450</v>
      </c>
      <c r="B1580" s="52" t="s">
        <v>9451</v>
      </c>
      <c r="C1580" s="53" t="s">
        <v>9210</v>
      </c>
      <c r="D1580" s="54" t="s">
        <v>57</v>
      </c>
      <c r="E1580" s="55" t="s">
        <v>1618</v>
      </c>
      <c r="F1580" s="56" t="s">
        <v>9452</v>
      </c>
      <c r="G1580" s="56" t="s">
        <v>9453</v>
      </c>
      <c r="H1580" s="56" t="s">
        <v>52</v>
      </c>
      <c r="I1580" s="56" t="s">
        <v>9060</v>
      </c>
      <c r="J1580" s="57" t="s">
        <v>52</v>
      </c>
      <c r="K1580" s="58" t="s">
        <v>8734</v>
      </c>
      <c r="L1580" s="3" t="str">
        <f>VLOOKUP(DataExtract[[#This Row],[Technician]],'Technician List'!$A:$B,2,FALSE)</f>
        <v>Sanjuan, Sonja</v>
      </c>
      <c r="M1580" s="59">
        <f>DATEVALUE(TEXT(DataExtract[[#This Row],[Completed Time]], "MM/DD/YYYY"))</f>
        <v>45699</v>
      </c>
      <c r="N1580" s="60">
        <f t="shared" ca="1" si="25"/>
        <v>0.61925594339543222</v>
      </c>
      <c r="O1580" s="60">
        <f ca="1">COUNTIFS(DataExtract[Technician],DataExtract[[#This Row],[Technician]], DataExtract[Random], "&lt;="&amp;DataExtract[[#This Row],[Random]])</f>
        <v>30</v>
      </c>
    </row>
    <row r="1581" spans="1:15" ht="26.45">
      <c r="A1581" s="51" t="s">
        <v>9454</v>
      </c>
      <c r="B1581" s="52" t="s">
        <v>9455</v>
      </c>
      <c r="C1581" s="53" t="s">
        <v>2055</v>
      </c>
      <c r="D1581" s="54" t="s">
        <v>47</v>
      </c>
      <c r="E1581" s="55" t="s">
        <v>692</v>
      </c>
      <c r="F1581" s="56" t="s">
        <v>9456</v>
      </c>
      <c r="G1581" s="56" t="s">
        <v>9457</v>
      </c>
      <c r="H1581" s="56" t="s">
        <v>52</v>
      </c>
      <c r="I1581" s="56" t="s">
        <v>9458</v>
      </c>
      <c r="J1581" s="57" t="s">
        <v>52</v>
      </c>
      <c r="K1581" s="58" t="s">
        <v>9459</v>
      </c>
      <c r="L1581" s="3" t="str">
        <f>VLOOKUP(DataExtract[[#This Row],[Technician]],'Technician List'!$A:$B,2,FALSE)</f>
        <v>C M, Saravanan</v>
      </c>
      <c r="M1581" s="59">
        <f>DATEVALUE(TEXT(DataExtract[[#This Row],[Completed Time]], "MM/DD/YYYY"))</f>
        <v>45705</v>
      </c>
      <c r="N1581" s="60">
        <f t="shared" ca="1" si="25"/>
        <v>0.95607199798261533</v>
      </c>
      <c r="O1581" s="60">
        <f ca="1">COUNTIFS(DataExtract[Technician],DataExtract[[#This Row],[Technician]], DataExtract[Random], "&lt;="&amp;DataExtract[[#This Row],[Random]])</f>
        <v>113</v>
      </c>
    </row>
    <row r="1582" spans="1:15" ht="26.45">
      <c r="A1582" s="51" t="s">
        <v>9460</v>
      </c>
      <c r="B1582" s="52" t="s">
        <v>9461</v>
      </c>
      <c r="C1582" s="53" t="s">
        <v>7997</v>
      </c>
      <c r="D1582" s="54" t="s">
        <v>57</v>
      </c>
      <c r="E1582" s="55" t="s">
        <v>391</v>
      </c>
      <c r="F1582" s="56" t="s">
        <v>8650</v>
      </c>
      <c r="G1582" s="56" t="s">
        <v>9462</v>
      </c>
      <c r="H1582" s="56" t="s">
        <v>52</v>
      </c>
      <c r="I1582" s="56" t="s">
        <v>9463</v>
      </c>
      <c r="J1582" s="57" t="s">
        <v>52</v>
      </c>
      <c r="K1582" s="58" t="s">
        <v>9464</v>
      </c>
      <c r="L1582" s="3" t="str">
        <f>VLOOKUP(DataExtract[[#This Row],[Technician]],'Technician List'!$A:$B,2,FALSE)</f>
        <v>Sanjuan, Sonja</v>
      </c>
      <c r="M1582" s="59">
        <f>DATEVALUE(TEXT(DataExtract[[#This Row],[Completed Time]], "MM/DD/YYYY"))</f>
        <v>45699</v>
      </c>
      <c r="N1582" s="60">
        <f t="shared" ca="1" si="25"/>
        <v>0.92972805666590597</v>
      </c>
      <c r="O1582" s="60">
        <f ca="1">COUNTIFS(DataExtract[Technician],DataExtract[[#This Row],[Technician]], DataExtract[Random], "&lt;="&amp;DataExtract[[#This Row],[Random]])</f>
        <v>118</v>
      </c>
    </row>
    <row r="1583" spans="1:15" ht="26.45">
      <c r="A1583" s="51" t="s">
        <v>9465</v>
      </c>
      <c r="B1583" s="52" t="s">
        <v>9466</v>
      </c>
      <c r="C1583" s="53" t="s">
        <v>9467</v>
      </c>
      <c r="D1583" s="54" t="s">
        <v>57</v>
      </c>
      <c r="E1583" s="55" t="s">
        <v>1132</v>
      </c>
      <c r="F1583" s="56" t="s">
        <v>9468</v>
      </c>
      <c r="G1583" s="56" t="s">
        <v>9469</v>
      </c>
      <c r="H1583" s="56" t="s">
        <v>52</v>
      </c>
      <c r="I1583" s="56" t="s">
        <v>9470</v>
      </c>
      <c r="J1583" s="57" t="s">
        <v>52</v>
      </c>
      <c r="K1583" s="58" t="s">
        <v>9471</v>
      </c>
      <c r="L1583" s="3" t="str">
        <f>VLOOKUP(DataExtract[[#This Row],[Technician]],'Technician List'!$A:$B,2,FALSE)</f>
        <v>Smith, Sean</v>
      </c>
      <c r="M1583" s="59">
        <f>DATEVALUE(TEXT(DataExtract[[#This Row],[Completed Time]], "MM/DD/YYYY"))</f>
        <v>45699</v>
      </c>
      <c r="N1583" s="60">
        <f t="shared" ca="1" si="25"/>
        <v>0.92322158966157253</v>
      </c>
      <c r="O1583" s="60">
        <f ca="1">COUNTIFS(DataExtract[Technician],DataExtract[[#This Row],[Technician]], DataExtract[Random], "&lt;="&amp;DataExtract[[#This Row],[Random]])</f>
        <v>34</v>
      </c>
    </row>
    <row r="1584" spans="1:15" ht="26.45">
      <c r="A1584" s="51" t="s">
        <v>6978</v>
      </c>
      <c r="B1584" s="52" t="s">
        <v>9472</v>
      </c>
      <c r="C1584" s="53" t="s">
        <v>9473</v>
      </c>
      <c r="D1584" s="54" t="s">
        <v>47</v>
      </c>
      <c r="E1584" s="55" t="s">
        <v>2178</v>
      </c>
      <c r="F1584" s="56" t="s">
        <v>8001</v>
      </c>
      <c r="G1584" s="56" t="s">
        <v>9474</v>
      </c>
      <c r="H1584" s="56" t="s">
        <v>52</v>
      </c>
      <c r="I1584" s="56" t="s">
        <v>9475</v>
      </c>
      <c r="J1584" s="57" t="s">
        <v>52</v>
      </c>
      <c r="K1584" s="58" t="s">
        <v>9476</v>
      </c>
      <c r="L1584" s="3" t="str">
        <f>VLOOKUP(DataExtract[[#This Row],[Technician]],'Technician List'!$A:$B,2,FALSE)</f>
        <v>C M, Saravanan</v>
      </c>
      <c r="M1584" s="59">
        <f>DATEVALUE(TEXT(DataExtract[[#This Row],[Completed Time]], "MM/DD/YYYY"))</f>
        <v>45699</v>
      </c>
      <c r="N1584" s="60">
        <f t="shared" ca="1" si="25"/>
        <v>0.38265035022430982</v>
      </c>
      <c r="O1584" s="60">
        <f ca="1">COUNTIFS(DataExtract[Technician],DataExtract[[#This Row],[Technician]], DataExtract[Random], "&lt;="&amp;DataExtract[[#This Row],[Random]])</f>
        <v>42</v>
      </c>
    </row>
    <row r="1585" spans="1:15" ht="26.45">
      <c r="A1585" s="51" t="s">
        <v>9477</v>
      </c>
      <c r="B1585" s="52" t="s">
        <v>9478</v>
      </c>
      <c r="C1585" s="53" t="s">
        <v>138</v>
      </c>
      <c r="D1585" s="54" t="s">
        <v>57</v>
      </c>
      <c r="E1585" s="55" t="s">
        <v>547</v>
      </c>
      <c r="F1585" s="56" t="s">
        <v>8656</v>
      </c>
      <c r="G1585" s="56" t="s">
        <v>9479</v>
      </c>
      <c r="H1585" s="56" t="s">
        <v>52</v>
      </c>
      <c r="I1585" s="56" t="s">
        <v>9480</v>
      </c>
      <c r="J1585" s="57" t="s">
        <v>52</v>
      </c>
      <c r="K1585" s="58" t="s">
        <v>9481</v>
      </c>
      <c r="L1585" s="3" t="str">
        <f>VLOOKUP(DataExtract[[#This Row],[Technician]],'Technician List'!$A:$B,2,FALSE)</f>
        <v>Sanjuan, Sonja</v>
      </c>
      <c r="M1585" s="59">
        <f>DATEVALUE(TEXT(DataExtract[[#This Row],[Completed Time]], "MM/DD/YYYY"))</f>
        <v>45700</v>
      </c>
      <c r="N1585" s="60">
        <f t="shared" ca="1" si="25"/>
        <v>0.23627434471441311</v>
      </c>
      <c r="O1585" s="60">
        <f ca="1">COUNTIFS(DataExtract[Technician],DataExtract[[#This Row],[Technician]], DataExtract[Random], "&lt;="&amp;DataExtract[[#This Row],[Random]])</f>
        <v>16</v>
      </c>
    </row>
    <row r="1586" spans="1:15" ht="26.45">
      <c r="A1586" s="51" t="s">
        <v>9482</v>
      </c>
      <c r="B1586" s="52" t="s">
        <v>9483</v>
      </c>
      <c r="C1586" s="53" t="s">
        <v>9484</v>
      </c>
      <c r="D1586" s="54" t="s">
        <v>47</v>
      </c>
      <c r="E1586" s="55" t="s">
        <v>1991</v>
      </c>
      <c r="F1586" s="56" t="s">
        <v>9485</v>
      </c>
      <c r="G1586" s="56" t="s">
        <v>8941</v>
      </c>
      <c r="H1586" s="56" t="s">
        <v>52</v>
      </c>
      <c r="I1586" s="56" t="s">
        <v>9486</v>
      </c>
      <c r="J1586" s="57" t="s">
        <v>52</v>
      </c>
      <c r="K1586" s="58" t="s">
        <v>9487</v>
      </c>
      <c r="L1586" s="3" t="str">
        <f>VLOOKUP(DataExtract[[#This Row],[Technician]],'Technician List'!$A:$B,2,FALSE)</f>
        <v>Sinha, Mahesh</v>
      </c>
      <c r="M1586" s="59">
        <f>DATEVALUE(TEXT(DataExtract[[#This Row],[Completed Time]], "MM/DD/YYYY"))</f>
        <v>45700</v>
      </c>
      <c r="N1586" s="60">
        <f t="shared" ca="1" si="25"/>
        <v>0.17662771489060525</v>
      </c>
      <c r="O1586" s="60">
        <f ca="1">COUNTIFS(DataExtract[Technician],DataExtract[[#This Row],[Technician]], DataExtract[Random], "&lt;="&amp;DataExtract[[#This Row],[Random]])</f>
        <v>6</v>
      </c>
    </row>
    <row r="1587" spans="1:15" ht="26.45">
      <c r="A1587" s="51" t="s">
        <v>9488</v>
      </c>
      <c r="B1587" s="52" t="s">
        <v>9489</v>
      </c>
      <c r="C1587" s="53" t="s">
        <v>3133</v>
      </c>
      <c r="D1587" s="54" t="s">
        <v>47</v>
      </c>
      <c r="E1587" s="55" t="s">
        <v>802</v>
      </c>
      <c r="F1587" s="56" t="s">
        <v>9490</v>
      </c>
      <c r="G1587" s="56" t="s">
        <v>9491</v>
      </c>
      <c r="H1587" s="56" t="s">
        <v>52</v>
      </c>
      <c r="I1587" s="56" t="s">
        <v>9492</v>
      </c>
      <c r="J1587" s="57" t="s">
        <v>52</v>
      </c>
      <c r="K1587" s="58" t="s">
        <v>9493</v>
      </c>
      <c r="L1587" s="3" t="str">
        <f>VLOOKUP(DataExtract[[#This Row],[Technician]],'Technician List'!$A:$B,2,FALSE)</f>
        <v>Sinha, Mahesh</v>
      </c>
      <c r="M1587" s="59">
        <f>DATEVALUE(TEXT(DataExtract[[#This Row],[Completed Time]], "MM/DD/YYYY"))</f>
        <v>45707</v>
      </c>
      <c r="N1587" s="60">
        <f t="shared" ca="1" si="25"/>
        <v>0.39614317297160884</v>
      </c>
      <c r="O1587" s="60">
        <f ca="1">COUNTIFS(DataExtract[Technician],DataExtract[[#This Row],[Technician]], DataExtract[Random], "&lt;="&amp;DataExtract[[#This Row],[Random]])</f>
        <v>47</v>
      </c>
    </row>
    <row r="1588" spans="1:15" ht="26.45">
      <c r="A1588" s="51" t="s">
        <v>9494</v>
      </c>
      <c r="B1588" s="52" t="s">
        <v>9495</v>
      </c>
      <c r="C1588" s="53" t="s">
        <v>6051</v>
      </c>
      <c r="D1588" s="54" t="s">
        <v>47</v>
      </c>
      <c r="E1588" s="55" t="s">
        <v>2121</v>
      </c>
      <c r="F1588" s="56" t="s">
        <v>9496</v>
      </c>
      <c r="G1588" s="56" t="s">
        <v>5876</v>
      </c>
      <c r="H1588" s="56" t="s">
        <v>52</v>
      </c>
      <c r="I1588" s="56" t="s">
        <v>9497</v>
      </c>
      <c r="J1588" s="57" t="s">
        <v>52</v>
      </c>
      <c r="K1588" s="58" t="s">
        <v>9238</v>
      </c>
      <c r="L1588" s="3" t="str">
        <f>VLOOKUP(DataExtract[[#This Row],[Technician]],'Technician List'!$A:$B,2,FALSE)</f>
        <v>C M, Saravanan</v>
      </c>
      <c r="M1588" s="59">
        <f>DATEVALUE(TEXT(DataExtract[[#This Row],[Completed Time]], "MM/DD/YYYY"))</f>
        <v>45699</v>
      </c>
      <c r="N1588" s="60">
        <f t="shared" ca="1" si="25"/>
        <v>0.68748297719018681</v>
      </c>
      <c r="O1588" s="60">
        <f ca="1">COUNTIFS(DataExtract[Technician],DataExtract[[#This Row],[Technician]], DataExtract[Random], "&lt;="&amp;DataExtract[[#This Row],[Random]])</f>
        <v>62</v>
      </c>
    </row>
    <row r="1589" spans="1:15" ht="26.45">
      <c r="A1589" s="51" t="s">
        <v>9498</v>
      </c>
      <c r="B1589" s="52" t="s">
        <v>9499</v>
      </c>
      <c r="C1589" s="53" t="s">
        <v>7841</v>
      </c>
      <c r="D1589" s="54" t="s">
        <v>321</v>
      </c>
      <c r="E1589" s="55" t="s">
        <v>4007</v>
      </c>
      <c r="F1589" s="56" t="s">
        <v>8188</v>
      </c>
      <c r="G1589" s="56" t="s">
        <v>9076</v>
      </c>
      <c r="H1589" s="56" t="s">
        <v>52</v>
      </c>
      <c r="I1589" s="56" t="s">
        <v>9500</v>
      </c>
      <c r="J1589" s="57" t="s">
        <v>52</v>
      </c>
      <c r="K1589" s="58" t="s">
        <v>7059</v>
      </c>
      <c r="L1589" s="3" t="str">
        <f>VLOOKUP(DataExtract[[#This Row],[Technician]],'Technician List'!$A:$B,2,FALSE)</f>
        <v>Paul, Kimberly</v>
      </c>
      <c r="M1589" s="59">
        <f>DATEVALUE(TEXT(DataExtract[[#This Row],[Completed Time]], "MM/DD/YYYY"))</f>
        <v>45699</v>
      </c>
      <c r="N1589" s="60">
        <f t="shared" ca="1" si="25"/>
        <v>0.29247268339482302</v>
      </c>
      <c r="O1589" s="60">
        <f ca="1">COUNTIFS(DataExtract[Technician],DataExtract[[#This Row],[Technician]], DataExtract[Random], "&lt;="&amp;DataExtract[[#This Row],[Random]])</f>
        <v>12</v>
      </c>
    </row>
    <row r="1590" spans="1:15" ht="26.45">
      <c r="A1590" s="51" t="s">
        <v>9501</v>
      </c>
      <c r="B1590" s="52" t="s">
        <v>9502</v>
      </c>
      <c r="C1590" s="53" t="s">
        <v>9503</v>
      </c>
      <c r="D1590" s="54" t="s">
        <v>47</v>
      </c>
      <c r="E1590" s="55" t="s">
        <v>692</v>
      </c>
      <c r="F1590" s="56" t="s">
        <v>9504</v>
      </c>
      <c r="G1590" s="56" t="s">
        <v>9505</v>
      </c>
      <c r="H1590" s="56" t="s">
        <v>52</v>
      </c>
      <c r="I1590" s="56" t="s">
        <v>9506</v>
      </c>
      <c r="J1590" s="57" t="s">
        <v>52</v>
      </c>
      <c r="K1590" s="58" t="s">
        <v>9507</v>
      </c>
      <c r="L1590" s="3" t="str">
        <f>VLOOKUP(DataExtract[[#This Row],[Technician]],'Technician List'!$A:$B,2,FALSE)</f>
        <v>C M, Saravanan</v>
      </c>
      <c r="M1590" s="59">
        <f>DATEVALUE(TEXT(DataExtract[[#This Row],[Completed Time]], "MM/DD/YYYY"))</f>
        <v>45700</v>
      </c>
      <c r="N1590" s="60">
        <f t="shared" ca="1" si="25"/>
        <v>0.14283687444946391</v>
      </c>
      <c r="O1590" s="60">
        <f ca="1">COUNTIFS(DataExtract[Technician],DataExtract[[#This Row],[Technician]], DataExtract[Random], "&lt;="&amp;DataExtract[[#This Row],[Random]])</f>
        <v>13</v>
      </c>
    </row>
    <row r="1591" spans="1:15" ht="26.45">
      <c r="A1591" s="51" t="s">
        <v>9508</v>
      </c>
      <c r="B1591" s="52" t="s">
        <v>9509</v>
      </c>
      <c r="C1591" s="53" t="s">
        <v>9510</v>
      </c>
      <c r="D1591" s="54" t="s">
        <v>47</v>
      </c>
      <c r="E1591" s="55" t="s">
        <v>1049</v>
      </c>
      <c r="F1591" s="56" t="s">
        <v>9085</v>
      </c>
      <c r="G1591" s="56" t="s">
        <v>9511</v>
      </c>
      <c r="H1591" s="56" t="s">
        <v>52</v>
      </c>
      <c r="I1591" s="56" t="s">
        <v>9512</v>
      </c>
      <c r="J1591" s="57" t="s">
        <v>52</v>
      </c>
      <c r="K1591" s="58" t="s">
        <v>9513</v>
      </c>
      <c r="L1591" s="3" t="str">
        <f>VLOOKUP(DataExtract[[#This Row],[Technician]],'Technician List'!$A:$B,2,FALSE)</f>
        <v>C M, Saravanan</v>
      </c>
      <c r="M1591" s="59">
        <f>DATEVALUE(TEXT(DataExtract[[#This Row],[Completed Time]], "MM/DD/YYYY"))</f>
        <v>45699</v>
      </c>
      <c r="N1591" s="60">
        <f t="shared" ca="1" si="25"/>
        <v>0.69259909452762292</v>
      </c>
      <c r="O1591" s="60">
        <f ca="1">COUNTIFS(DataExtract[Technician],DataExtract[[#This Row],[Technician]], DataExtract[Random], "&lt;="&amp;DataExtract[[#This Row],[Random]])</f>
        <v>92</v>
      </c>
    </row>
    <row r="1592" spans="1:15" ht="26.45">
      <c r="A1592" s="51" t="s">
        <v>9514</v>
      </c>
      <c r="B1592" s="52" t="s">
        <v>9515</v>
      </c>
      <c r="C1592" s="53" t="s">
        <v>8193</v>
      </c>
      <c r="D1592" s="54" t="s">
        <v>47</v>
      </c>
      <c r="E1592" s="55" t="s">
        <v>347</v>
      </c>
      <c r="F1592" s="56" t="s">
        <v>9378</v>
      </c>
      <c r="G1592" s="56" t="s">
        <v>9379</v>
      </c>
      <c r="H1592" s="56" t="s">
        <v>52</v>
      </c>
      <c r="I1592" s="56" t="s">
        <v>9380</v>
      </c>
      <c r="J1592" s="57" t="s">
        <v>52</v>
      </c>
      <c r="K1592" s="58" t="s">
        <v>9516</v>
      </c>
      <c r="L1592" s="3" t="str">
        <f>VLOOKUP(DataExtract[[#This Row],[Technician]],'Technician List'!$A:$B,2,FALSE)</f>
        <v>C M, Saravanan</v>
      </c>
      <c r="M1592" s="59">
        <f>DATEVALUE(TEXT(DataExtract[[#This Row],[Completed Time]], "MM/DD/YYYY"))</f>
        <v>45700</v>
      </c>
      <c r="N1592" s="60">
        <f t="shared" ca="1" si="25"/>
        <v>0.26933446925267013</v>
      </c>
      <c r="O1592" s="60">
        <f ca="1">COUNTIFS(DataExtract[Technician],DataExtract[[#This Row],[Technician]], DataExtract[Random], "&lt;="&amp;DataExtract[[#This Row],[Random]])</f>
        <v>16</v>
      </c>
    </row>
    <row r="1593" spans="1:15" ht="26.45">
      <c r="A1593" s="51" t="s">
        <v>9517</v>
      </c>
      <c r="B1593" s="52" t="s">
        <v>9518</v>
      </c>
      <c r="C1593" s="53" t="s">
        <v>9519</v>
      </c>
      <c r="D1593" s="54" t="s">
        <v>47</v>
      </c>
      <c r="E1593" s="55" t="s">
        <v>1049</v>
      </c>
      <c r="F1593" s="56" t="s">
        <v>9194</v>
      </c>
      <c r="G1593" s="56" t="s">
        <v>9195</v>
      </c>
      <c r="H1593" s="56" t="s">
        <v>52</v>
      </c>
      <c r="I1593" s="56" t="s">
        <v>9520</v>
      </c>
      <c r="J1593" s="57" t="s">
        <v>52</v>
      </c>
      <c r="K1593" s="58" t="s">
        <v>8667</v>
      </c>
      <c r="L1593" s="3" t="str">
        <f>VLOOKUP(DataExtract[[#This Row],[Technician]],'Technician List'!$A:$B,2,FALSE)</f>
        <v>C M, Saravanan</v>
      </c>
      <c r="M1593" s="59">
        <f>DATEVALUE(TEXT(DataExtract[[#This Row],[Completed Time]], "MM/DD/YYYY"))</f>
        <v>45699</v>
      </c>
      <c r="N1593" s="60">
        <f t="shared" ca="1" si="25"/>
        <v>0.84130183484425958</v>
      </c>
      <c r="O1593" s="60">
        <f ca="1">COUNTIFS(DataExtract[Technician],DataExtract[[#This Row],[Technician]], DataExtract[Random], "&lt;="&amp;DataExtract[[#This Row],[Random]])</f>
        <v>111</v>
      </c>
    </row>
    <row r="1594" spans="1:15" ht="26.45">
      <c r="A1594" s="51" t="s">
        <v>9514</v>
      </c>
      <c r="B1594" s="52" t="s">
        <v>9521</v>
      </c>
      <c r="C1594" s="53" t="s">
        <v>8193</v>
      </c>
      <c r="D1594" s="54" t="s">
        <v>47</v>
      </c>
      <c r="E1594" s="55" t="s">
        <v>2099</v>
      </c>
      <c r="F1594" s="56" t="s">
        <v>9064</v>
      </c>
      <c r="G1594" s="56" t="s">
        <v>9522</v>
      </c>
      <c r="H1594" s="56" t="s">
        <v>52</v>
      </c>
      <c r="I1594" s="56" t="s">
        <v>9523</v>
      </c>
      <c r="J1594" s="57" t="s">
        <v>52</v>
      </c>
      <c r="K1594" s="58" t="s">
        <v>8403</v>
      </c>
      <c r="L1594" s="3" t="str">
        <f>VLOOKUP(DataExtract[[#This Row],[Technician]],'Technician List'!$A:$B,2,FALSE)</f>
        <v>C M, Saravanan</v>
      </c>
      <c r="M1594" s="59">
        <f>DATEVALUE(TEXT(DataExtract[[#This Row],[Completed Time]], "MM/DD/YYYY"))</f>
        <v>45699</v>
      </c>
      <c r="N1594" s="60">
        <f t="shared" ca="1" si="25"/>
        <v>0.40320565899861083</v>
      </c>
      <c r="O1594" s="60">
        <f ca="1">COUNTIFS(DataExtract[Technician],DataExtract[[#This Row],[Technician]], DataExtract[Random], "&lt;="&amp;DataExtract[[#This Row],[Random]])</f>
        <v>25</v>
      </c>
    </row>
    <row r="1595" spans="1:15" ht="39.6">
      <c r="A1595" s="51" t="s">
        <v>9524</v>
      </c>
      <c r="B1595" s="52" t="s">
        <v>9525</v>
      </c>
      <c r="C1595" s="53" t="s">
        <v>9526</v>
      </c>
      <c r="D1595" s="54" t="s">
        <v>57</v>
      </c>
      <c r="E1595" s="55" t="s">
        <v>406</v>
      </c>
      <c r="F1595" s="56" t="s">
        <v>9527</v>
      </c>
      <c r="G1595" s="56" t="s">
        <v>9528</v>
      </c>
      <c r="H1595" s="56" t="s">
        <v>52</v>
      </c>
      <c r="I1595" s="56" t="s">
        <v>9529</v>
      </c>
      <c r="J1595" s="57" t="s">
        <v>52</v>
      </c>
      <c r="K1595" s="58" t="s">
        <v>9530</v>
      </c>
      <c r="L1595" s="3" t="str">
        <f>VLOOKUP(DataExtract[[#This Row],[Technician]],'Technician List'!$A:$B,2,FALSE)</f>
        <v>Baldwin, Sharon</v>
      </c>
      <c r="M1595" s="59">
        <f>DATEVALUE(TEXT(DataExtract[[#This Row],[Completed Time]], "MM/DD/YYYY"))</f>
        <v>45707</v>
      </c>
      <c r="N1595" s="60">
        <f t="shared" ca="1" si="25"/>
        <v>0.6500414328797377</v>
      </c>
      <c r="O1595" s="60">
        <f ca="1">COUNTIFS(DataExtract[Technician],DataExtract[[#This Row],[Technician]], DataExtract[Random], "&lt;="&amp;DataExtract[[#This Row],[Random]])</f>
        <v>75</v>
      </c>
    </row>
    <row r="1596" spans="1:15" ht="26.45">
      <c r="A1596" s="51" t="s">
        <v>9514</v>
      </c>
      <c r="B1596" s="52" t="s">
        <v>9531</v>
      </c>
      <c r="C1596" s="53" t="s">
        <v>8193</v>
      </c>
      <c r="D1596" s="54" t="s">
        <v>57</v>
      </c>
      <c r="E1596" s="55" t="s">
        <v>2021</v>
      </c>
      <c r="F1596" s="56" t="s">
        <v>9532</v>
      </c>
      <c r="G1596" s="56" t="s">
        <v>9533</v>
      </c>
      <c r="H1596" s="56" t="s">
        <v>52</v>
      </c>
      <c r="I1596" s="56" t="s">
        <v>9534</v>
      </c>
      <c r="J1596" s="57" t="s">
        <v>52</v>
      </c>
      <c r="K1596" s="58" t="s">
        <v>1853</v>
      </c>
      <c r="L1596" s="3" t="str">
        <f>VLOOKUP(DataExtract[[#This Row],[Technician]],'Technician List'!$A:$B,2,FALSE)</f>
        <v>Smith, Sean</v>
      </c>
      <c r="M1596" s="59">
        <f>DATEVALUE(TEXT(DataExtract[[#This Row],[Completed Time]], "MM/DD/YYYY"))</f>
        <v>45700</v>
      </c>
      <c r="N1596" s="60">
        <f t="shared" ca="1" si="25"/>
        <v>0.42749050131024213</v>
      </c>
      <c r="O1596" s="60">
        <f ca="1">COUNTIFS(DataExtract[Technician],DataExtract[[#This Row],[Technician]], DataExtract[Random], "&lt;="&amp;DataExtract[[#This Row],[Random]])</f>
        <v>27</v>
      </c>
    </row>
    <row r="1597" spans="1:15" ht="26.45">
      <c r="A1597" s="51" t="s">
        <v>9535</v>
      </c>
      <c r="B1597" s="52" t="s">
        <v>9536</v>
      </c>
      <c r="C1597" s="53" t="s">
        <v>2012</v>
      </c>
      <c r="D1597" s="54" t="s">
        <v>47</v>
      </c>
      <c r="E1597" s="55" t="s">
        <v>2013</v>
      </c>
      <c r="F1597" s="56" t="s">
        <v>9537</v>
      </c>
      <c r="G1597" s="56" t="s">
        <v>9538</v>
      </c>
      <c r="H1597" s="56" t="s">
        <v>52</v>
      </c>
      <c r="I1597" s="56" t="s">
        <v>9539</v>
      </c>
      <c r="J1597" s="57" t="s">
        <v>52</v>
      </c>
      <c r="K1597" s="58" t="s">
        <v>9540</v>
      </c>
      <c r="L1597" s="3" t="str">
        <f>VLOOKUP(DataExtract[[#This Row],[Technician]],'Technician List'!$A:$B,2,FALSE)</f>
        <v>Sinha, Mahesh</v>
      </c>
      <c r="M1597" s="59">
        <f>DATEVALUE(TEXT(DataExtract[[#This Row],[Completed Time]], "MM/DD/YYYY"))</f>
        <v>45700</v>
      </c>
      <c r="N1597" s="60">
        <f t="shared" ca="1" si="25"/>
        <v>0.88853328546561217</v>
      </c>
      <c r="O1597" s="60">
        <f ca="1">COUNTIFS(DataExtract[Technician],DataExtract[[#This Row],[Technician]], DataExtract[Random], "&lt;="&amp;DataExtract[[#This Row],[Random]])</f>
        <v>122</v>
      </c>
    </row>
    <row r="1598" spans="1:15" ht="26.45">
      <c r="A1598" s="51" t="s">
        <v>9541</v>
      </c>
      <c r="B1598" s="52" t="s">
        <v>9542</v>
      </c>
      <c r="C1598" s="53" t="s">
        <v>9543</v>
      </c>
      <c r="D1598" s="54" t="s">
        <v>47</v>
      </c>
      <c r="E1598" s="55" t="s">
        <v>1049</v>
      </c>
      <c r="F1598" s="56" t="s">
        <v>8047</v>
      </c>
      <c r="G1598" s="56" t="s">
        <v>9544</v>
      </c>
      <c r="H1598" s="56" t="s">
        <v>52</v>
      </c>
      <c r="I1598" s="56" t="s">
        <v>9545</v>
      </c>
      <c r="J1598" s="57" t="s">
        <v>52</v>
      </c>
      <c r="K1598" s="58" t="s">
        <v>8403</v>
      </c>
      <c r="L1598" s="3" t="str">
        <f>VLOOKUP(DataExtract[[#This Row],[Technician]],'Technician List'!$A:$B,2,FALSE)</f>
        <v>C M, Saravanan</v>
      </c>
      <c r="M1598" s="59">
        <f>DATEVALUE(TEXT(DataExtract[[#This Row],[Completed Time]], "MM/DD/YYYY"))</f>
        <v>45699</v>
      </c>
      <c r="N1598" s="60">
        <f t="shared" ca="1" si="25"/>
        <v>0.44684986661214843</v>
      </c>
      <c r="O1598" s="60">
        <f ca="1">COUNTIFS(DataExtract[Technician],DataExtract[[#This Row],[Technician]], DataExtract[Random], "&lt;="&amp;DataExtract[[#This Row],[Random]])</f>
        <v>53</v>
      </c>
    </row>
    <row r="1599" spans="1:15" ht="26.45">
      <c r="A1599" s="51" t="s">
        <v>2748</v>
      </c>
      <c r="B1599" s="52" t="s">
        <v>9546</v>
      </c>
      <c r="C1599" s="53" t="s">
        <v>9547</v>
      </c>
      <c r="D1599" s="54" t="s">
        <v>47</v>
      </c>
      <c r="E1599" s="55" t="s">
        <v>692</v>
      </c>
      <c r="F1599" s="56" t="s">
        <v>9085</v>
      </c>
      <c r="G1599" s="56" t="s">
        <v>9548</v>
      </c>
      <c r="H1599" s="56" t="s">
        <v>52</v>
      </c>
      <c r="I1599" s="56" t="s">
        <v>9549</v>
      </c>
      <c r="J1599" s="57" t="s">
        <v>52</v>
      </c>
      <c r="K1599" s="58" t="s">
        <v>9067</v>
      </c>
      <c r="L1599" s="3" t="str">
        <f>VLOOKUP(DataExtract[[#This Row],[Technician]],'Technician List'!$A:$B,2,FALSE)</f>
        <v>C M, Saravanan</v>
      </c>
      <c r="M1599" s="59">
        <f>DATEVALUE(TEXT(DataExtract[[#This Row],[Completed Time]], "MM/DD/YYYY"))</f>
        <v>45699</v>
      </c>
      <c r="N1599" s="60">
        <f t="shared" ca="1" si="25"/>
        <v>0.54247891341583354</v>
      </c>
      <c r="O1599" s="60">
        <f ca="1">COUNTIFS(DataExtract[Technician],DataExtract[[#This Row],[Technician]], DataExtract[Random], "&lt;="&amp;DataExtract[[#This Row],[Random]])</f>
        <v>65</v>
      </c>
    </row>
    <row r="1600" spans="1:15" ht="26.45">
      <c r="A1600" s="51" t="s">
        <v>9550</v>
      </c>
      <c r="B1600" s="52" t="s">
        <v>9551</v>
      </c>
      <c r="C1600" s="53" t="s">
        <v>3158</v>
      </c>
      <c r="D1600" s="54" t="s">
        <v>47</v>
      </c>
      <c r="E1600" s="55" t="s">
        <v>1150</v>
      </c>
      <c r="F1600" s="56" t="s">
        <v>9552</v>
      </c>
      <c r="G1600" s="56" t="s">
        <v>9553</v>
      </c>
      <c r="H1600" s="56" t="s">
        <v>52</v>
      </c>
      <c r="I1600" s="56" t="s">
        <v>9554</v>
      </c>
      <c r="J1600" s="57" t="s">
        <v>52</v>
      </c>
      <c r="K1600" s="58" t="s">
        <v>9555</v>
      </c>
      <c r="L1600" s="3" t="str">
        <f>VLOOKUP(DataExtract[[#This Row],[Technician]],'Technician List'!$A:$B,2,FALSE)</f>
        <v>C M, Saravanan</v>
      </c>
      <c r="M1600" s="59">
        <f>DATEVALUE(TEXT(DataExtract[[#This Row],[Completed Time]], "MM/DD/YYYY"))</f>
        <v>45700</v>
      </c>
      <c r="N1600" s="60">
        <f t="shared" ca="1" si="25"/>
        <v>0.75039867202972332</v>
      </c>
      <c r="O1600" s="60">
        <f ca="1">COUNTIFS(DataExtract[Technician],DataExtract[[#This Row],[Technician]], DataExtract[Random], "&lt;="&amp;DataExtract[[#This Row],[Random]])</f>
        <v>72</v>
      </c>
    </row>
    <row r="1601" spans="1:15" ht="26.45">
      <c r="A1601" s="51" t="s">
        <v>9556</v>
      </c>
      <c r="B1601" s="52" t="s">
        <v>9557</v>
      </c>
      <c r="C1601" s="53" t="s">
        <v>9558</v>
      </c>
      <c r="D1601" s="54" t="s">
        <v>57</v>
      </c>
      <c r="E1601" s="55" t="s">
        <v>95</v>
      </c>
      <c r="F1601" s="56" t="s">
        <v>9559</v>
      </c>
      <c r="G1601" s="56" t="s">
        <v>9560</v>
      </c>
      <c r="H1601" s="56" t="s">
        <v>52</v>
      </c>
      <c r="I1601" s="56" t="s">
        <v>9561</v>
      </c>
      <c r="J1601" s="57" t="s">
        <v>52</v>
      </c>
      <c r="K1601" s="58" t="s">
        <v>9562</v>
      </c>
      <c r="L1601" s="3" t="str">
        <f>VLOOKUP(DataExtract[[#This Row],[Technician]],'Technician List'!$A:$B,2,FALSE)</f>
        <v>Sanjuan, Sonja</v>
      </c>
      <c r="M1601" s="59">
        <f>DATEVALUE(TEXT(DataExtract[[#This Row],[Completed Time]], "MM/DD/YYYY"))</f>
        <v>45707</v>
      </c>
      <c r="N1601" s="60">
        <f t="shared" ca="1" si="25"/>
        <v>0.73279452708263981</v>
      </c>
      <c r="O1601" s="60">
        <f ca="1">COUNTIFS(DataExtract[Technician],DataExtract[[#This Row],[Technician]], DataExtract[Random], "&lt;="&amp;DataExtract[[#This Row],[Random]])</f>
        <v>61</v>
      </c>
    </row>
    <row r="1602" spans="1:15" ht="26.45">
      <c r="A1602" s="51" t="s">
        <v>9563</v>
      </c>
      <c r="B1602" s="52" t="s">
        <v>9564</v>
      </c>
      <c r="C1602" s="53" t="s">
        <v>9377</v>
      </c>
      <c r="D1602" s="54" t="s">
        <v>47</v>
      </c>
      <c r="E1602" s="55" t="s">
        <v>1117</v>
      </c>
      <c r="F1602" s="56" t="s">
        <v>7999</v>
      </c>
      <c r="G1602" s="56" t="s">
        <v>1792</v>
      </c>
      <c r="H1602" s="56" t="s">
        <v>52</v>
      </c>
      <c r="I1602" s="56" t="s">
        <v>9565</v>
      </c>
      <c r="J1602" s="57" t="s">
        <v>52</v>
      </c>
      <c r="K1602" s="58" t="s">
        <v>9566</v>
      </c>
      <c r="L1602" s="3" t="str">
        <f>VLOOKUP(DataExtract[[#This Row],[Technician]],'Technician List'!$A:$B,2,FALSE)</f>
        <v>C M, Saravanan</v>
      </c>
      <c r="M1602" s="59">
        <f>DATEVALUE(TEXT(DataExtract[[#This Row],[Completed Time]], "MM/DD/YYYY"))</f>
        <v>45700</v>
      </c>
      <c r="N1602" s="60">
        <f t="shared" ca="1" si="25"/>
        <v>0.91862539283194267</v>
      </c>
      <c r="O1602" s="60">
        <f ca="1">COUNTIFS(DataExtract[Technician],DataExtract[[#This Row],[Technician]], DataExtract[Random], "&lt;="&amp;DataExtract[[#This Row],[Random]])</f>
        <v>62</v>
      </c>
    </row>
    <row r="1603" spans="1:15" ht="26.45">
      <c r="A1603" s="51" t="s">
        <v>9567</v>
      </c>
      <c r="B1603" s="52" t="s">
        <v>9568</v>
      </c>
      <c r="C1603" s="53" t="s">
        <v>6120</v>
      </c>
      <c r="D1603" s="54" t="s">
        <v>47</v>
      </c>
      <c r="E1603" s="55" t="s">
        <v>577</v>
      </c>
      <c r="F1603" s="56" t="s">
        <v>9061</v>
      </c>
      <c r="G1603" s="56" t="s">
        <v>9569</v>
      </c>
      <c r="H1603" s="56" t="s">
        <v>52</v>
      </c>
      <c r="I1603" s="56" t="s">
        <v>9570</v>
      </c>
      <c r="J1603" s="57" t="s">
        <v>52</v>
      </c>
      <c r="K1603" s="58" t="s">
        <v>9571</v>
      </c>
      <c r="L1603" s="3" t="str">
        <f>VLOOKUP(DataExtract[[#This Row],[Technician]],'Technician List'!$A:$B,2,FALSE)</f>
        <v>C M, Saravanan</v>
      </c>
      <c r="M1603" s="59">
        <f>DATEVALUE(TEXT(DataExtract[[#This Row],[Completed Time]], "MM/DD/YYYY"))</f>
        <v>45700</v>
      </c>
      <c r="N1603" s="60">
        <f t="shared" ref="N1603:N1666" ca="1" si="26">RAND()</f>
        <v>0.43558084479882642</v>
      </c>
      <c r="O1603" s="60">
        <f ca="1">COUNTIFS(DataExtract[Technician],DataExtract[[#This Row],[Technician]], DataExtract[Random], "&lt;="&amp;DataExtract[[#This Row],[Random]])</f>
        <v>28</v>
      </c>
    </row>
    <row r="1604" spans="1:15" ht="26.45">
      <c r="A1604" s="51" t="s">
        <v>9572</v>
      </c>
      <c r="B1604" s="52" t="s">
        <v>9573</v>
      </c>
      <c r="C1604" s="53" t="s">
        <v>80</v>
      </c>
      <c r="D1604" s="54" t="s">
        <v>47</v>
      </c>
      <c r="E1604" s="55" t="s">
        <v>1117</v>
      </c>
      <c r="F1604" s="56" t="s">
        <v>9574</v>
      </c>
      <c r="G1604" s="56" t="s">
        <v>9575</v>
      </c>
      <c r="H1604" s="56" t="s">
        <v>52</v>
      </c>
      <c r="I1604" s="56" t="s">
        <v>9576</v>
      </c>
      <c r="J1604" s="57" t="s">
        <v>52</v>
      </c>
      <c r="K1604" s="58" t="s">
        <v>9577</v>
      </c>
      <c r="L1604" s="3" t="str">
        <f>VLOOKUP(DataExtract[[#This Row],[Technician]],'Technician List'!$A:$B,2,FALSE)</f>
        <v>C M, Saravanan</v>
      </c>
      <c r="M1604" s="59">
        <f>DATEVALUE(TEXT(DataExtract[[#This Row],[Completed Time]], "MM/DD/YYYY"))</f>
        <v>45700</v>
      </c>
      <c r="N1604" s="60">
        <f t="shared" ca="1" si="26"/>
        <v>2.0309521785387474E-2</v>
      </c>
      <c r="O1604" s="60">
        <f ca="1">COUNTIFS(DataExtract[Technician],DataExtract[[#This Row],[Technician]], DataExtract[Random], "&lt;="&amp;DataExtract[[#This Row],[Random]])</f>
        <v>2</v>
      </c>
    </row>
    <row r="1605" spans="1:15" ht="26.45">
      <c r="A1605" s="51" t="s">
        <v>9578</v>
      </c>
      <c r="B1605" s="52" t="s">
        <v>9579</v>
      </c>
      <c r="C1605" s="53" t="s">
        <v>9580</v>
      </c>
      <c r="D1605" s="54" t="s">
        <v>47</v>
      </c>
      <c r="E1605" s="55" t="s">
        <v>347</v>
      </c>
      <c r="F1605" s="56" t="s">
        <v>8074</v>
      </c>
      <c r="G1605" s="56" t="s">
        <v>8747</v>
      </c>
      <c r="H1605" s="56" t="s">
        <v>52</v>
      </c>
      <c r="I1605" s="56" t="s">
        <v>6253</v>
      </c>
      <c r="J1605" s="57" t="s">
        <v>52</v>
      </c>
      <c r="K1605" s="58" t="s">
        <v>9581</v>
      </c>
      <c r="L1605" s="3" t="str">
        <f>VLOOKUP(DataExtract[[#This Row],[Technician]],'Technician List'!$A:$B,2,FALSE)</f>
        <v>C M, Saravanan</v>
      </c>
      <c r="M1605" s="59">
        <f>DATEVALUE(TEXT(DataExtract[[#This Row],[Completed Time]], "MM/DD/YYYY"))</f>
        <v>45699</v>
      </c>
      <c r="N1605" s="60">
        <f t="shared" ca="1" si="26"/>
        <v>0.71031600040490117</v>
      </c>
      <c r="O1605" s="60">
        <f ca="1">COUNTIFS(DataExtract[Technician],DataExtract[[#This Row],[Technician]], DataExtract[Random], "&lt;="&amp;DataExtract[[#This Row],[Random]])</f>
        <v>40</v>
      </c>
    </row>
    <row r="1606" spans="1:15" ht="26.45">
      <c r="A1606" s="51" t="s">
        <v>9582</v>
      </c>
      <c r="B1606" s="52" t="s">
        <v>9583</v>
      </c>
      <c r="C1606" s="53" t="s">
        <v>8817</v>
      </c>
      <c r="D1606" s="54" t="s">
        <v>47</v>
      </c>
      <c r="E1606" s="55" t="s">
        <v>700</v>
      </c>
      <c r="F1606" s="56" t="s">
        <v>8617</v>
      </c>
      <c r="G1606" s="56" t="s">
        <v>9584</v>
      </c>
      <c r="H1606" s="56" t="s">
        <v>52</v>
      </c>
      <c r="I1606" s="56" t="s">
        <v>9585</v>
      </c>
      <c r="J1606" s="57" t="s">
        <v>52</v>
      </c>
      <c r="K1606" s="58" t="s">
        <v>8085</v>
      </c>
      <c r="L1606" s="3" t="str">
        <f>VLOOKUP(DataExtract[[#This Row],[Technician]],'Technician List'!$A:$B,2,FALSE)</f>
        <v>C M, Saravanan</v>
      </c>
      <c r="M1606" s="59">
        <f>DATEVALUE(TEXT(DataExtract[[#This Row],[Completed Time]], "MM/DD/YYYY"))</f>
        <v>45699</v>
      </c>
      <c r="N1606" s="60">
        <f t="shared" ca="1" si="26"/>
        <v>8.7490520197000432E-2</v>
      </c>
      <c r="O1606" s="60">
        <f ca="1">COUNTIFS(DataExtract[Technician],DataExtract[[#This Row],[Technician]], DataExtract[Random], "&lt;="&amp;DataExtract[[#This Row],[Random]])</f>
        <v>14</v>
      </c>
    </row>
    <row r="1607" spans="1:15" ht="26.45">
      <c r="A1607" s="51" t="s">
        <v>9586</v>
      </c>
      <c r="B1607" s="52" t="s">
        <v>9587</v>
      </c>
      <c r="C1607" s="53" t="s">
        <v>9588</v>
      </c>
      <c r="D1607" s="54" t="s">
        <v>57</v>
      </c>
      <c r="E1607" s="55" t="s">
        <v>58</v>
      </c>
      <c r="F1607" s="56" t="s">
        <v>9589</v>
      </c>
      <c r="G1607" s="56" t="s">
        <v>3675</v>
      </c>
      <c r="H1607" s="56" t="s">
        <v>41</v>
      </c>
      <c r="I1607" s="56" t="s">
        <v>3676</v>
      </c>
      <c r="J1607" s="57" t="s">
        <v>52</v>
      </c>
      <c r="K1607" s="58" t="s">
        <v>9575</v>
      </c>
      <c r="L1607" s="3" t="str">
        <f>VLOOKUP(DataExtract[[#This Row],[Technician]],'Technician List'!$A:$B,2,FALSE)</f>
        <v>Mandi, Joe</v>
      </c>
      <c r="M1607" s="59">
        <f>DATEVALUE(TEXT(DataExtract[[#This Row],[Completed Time]], "MM/DD/YYYY"))</f>
        <v>45700</v>
      </c>
      <c r="N1607" s="60">
        <f t="shared" ca="1" si="26"/>
        <v>0.99979737349892561</v>
      </c>
      <c r="O1607" s="60">
        <f ca="1">COUNTIFS(DataExtract[Technician],DataExtract[[#This Row],[Technician]], DataExtract[Random], "&lt;="&amp;DataExtract[[#This Row],[Random]])</f>
        <v>32</v>
      </c>
    </row>
    <row r="1608" spans="1:15" ht="26.45">
      <c r="A1608" s="51" t="s">
        <v>9590</v>
      </c>
      <c r="B1608" s="52" t="s">
        <v>9591</v>
      </c>
      <c r="C1608" s="53" t="s">
        <v>9592</v>
      </c>
      <c r="D1608" s="54" t="s">
        <v>57</v>
      </c>
      <c r="E1608" s="55" t="s">
        <v>2841</v>
      </c>
      <c r="F1608" s="56" t="s">
        <v>8998</v>
      </c>
      <c r="G1608" s="56" t="s">
        <v>9593</v>
      </c>
      <c r="H1608" s="56" t="s">
        <v>52</v>
      </c>
      <c r="I1608" s="56" t="s">
        <v>9594</v>
      </c>
      <c r="J1608" s="57" t="s">
        <v>52</v>
      </c>
      <c r="K1608" s="58" t="s">
        <v>9500</v>
      </c>
      <c r="L1608" s="3" t="str">
        <f>VLOOKUP(DataExtract[[#This Row],[Technician]],'Technician List'!$A:$B,2,FALSE)</f>
        <v>Smith, Sean</v>
      </c>
      <c r="M1608" s="59">
        <f>DATEVALUE(TEXT(DataExtract[[#This Row],[Completed Time]], "MM/DD/YYYY"))</f>
        <v>45701</v>
      </c>
      <c r="N1608" s="60">
        <f t="shared" ca="1" si="26"/>
        <v>0.57070619594801875</v>
      </c>
      <c r="O1608" s="60">
        <f ca="1">COUNTIFS(DataExtract[Technician],DataExtract[[#This Row],[Technician]], DataExtract[Random], "&lt;="&amp;DataExtract[[#This Row],[Random]])</f>
        <v>40</v>
      </c>
    </row>
    <row r="1609" spans="1:15" ht="26.45">
      <c r="A1609" s="51" t="s">
        <v>85</v>
      </c>
      <c r="B1609" s="52" t="s">
        <v>9595</v>
      </c>
      <c r="C1609" s="53" t="s">
        <v>9596</v>
      </c>
      <c r="D1609" s="54" t="s">
        <v>47</v>
      </c>
      <c r="E1609" s="55" t="s">
        <v>2215</v>
      </c>
      <c r="F1609" s="56" t="s">
        <v>9597</v>
      </c>
      <c r="G1609" s="56" t="s">
        <v>9598</v>
      </c>
      <c r="H1609" s="56" t="s">
        <v>41</v>
      </c>
      <c r="I1609" s="56" t="s">
        <v>9599</v>
      </c>
      <c r="J1609" s="57" t="s">
        <v>41</v>
      </c>
      <c r="K1609" s="58" t="s">
        <v>9600</v>
      </c>
      <c r="L1609" s="3" t="str">
        <f>VLOOKUP(DataExtract[[#This Row],[Technician]],'Technician List'!$A:$B,2,FALSE)</f>
        <v>C M, Saravanan</v>
      </c>
      <c r="M1609" s="59">
        <f>DATEVALUE(TEXT(DataExtract[[#This Row],[Completed Time]], "MM/DD/YYYY"))</f>
        <v>45706</v>
      </c>
      <c r="N1609" s="60">
        <f t="shared" ca="1" si="26"/>
        <v>0.98368760300814262</v>
      </c>
      <c r="O1609" s="60">
        <f ca="1">COUNTIFS(DataExtract[Technician],DataExtract[[#This Row],[Technician]], DataExtract[Random], "&lt;="&amp;DataExtract[[#This Row],[Random]])</f>
        <v>118</v>
      </c>
    </row>
    <row r="1610" spans="1:15" ht="26.45">
      <c r="A1610" s="51" t="s">
        <v>7539</v>
      </c>
      <c r="B1610" s="52" t="s">
        <v>9601</v>
      </c>
      <c r="C1610" s="53" t="s">
        <v>7966</v>
      </c>
      <c r="D1610" s="54" t="s">
        <v>47</v>
      </c>
      <c r="E1610" s="55" t="s">
        <v>1402</v>
      </c>
      <c r="F1610" s="56" t="s">
        <v>9602</v>
      </c>
      <c r="G1610" s="56" t="s">
        <v>9603</v>
      </c>
      <c r="H1610" s="56" t="s">
        <v>52</v>
      </c>
      <c r="I1610" s="56" t="s">
        <v>9604</v>
      </c>
      <c r="J1610" s="57" t="s">
        <v>52</v>
      </c>
      <c r="K1610" s="58" t="s">
        <v>9605</v>
      </c>
      <c r="L1610" s="3" t="str">
        <f>VLOOKUP(DataExtract[[#This Row],[Technician]],'Technician List'!$A:$B,2,FALSE)</f>
        <v>Sinha, Mahesh</v>
      </c>
      <c r="M1610" s="59">
        <f>DATEVALUE(TEXT(DataExtract[[#This Row],[Completed Time]], "MM/DD/YYYY"))</f>
        <v>45700</v>
      </c>
      <c r="N1610" s="60">
        <f t="shared" ca="1" si="26"/>
        <v>0.21742473901307779</v>
      </c>
      <c r="O1610" s="60">
        <f ca="1">COUNTIFS(DataExtract[Technician],DataExtract[[#This Row],[Technician]], DataExtract[Random], "&lt;="&amp;DataExtract[[#This Row],[Random]])</f>
        <v>19</v>
      </c>
    </row>
    <row r="1611" spans="1:15" ht="26.45">
      <c r="A1611" s="51" t="s">
        <v>9606</v>
      </c>
      <c r="B1611" s="52" t="s">
        <v>9607</v>
      </c>
      <c r="C1611" s="53" t="s">
        <v>7650</v>
      </c>
      <c r="D1611" s="54" t="s">
        <v>47</v>
      </c>
      <c r="E1611" s="55" t="s">
        <v>700</v>
      </c>
      <c r="F1611" s="56" t="s">
        <v>9608</v>
      </c>
      <c r="G1611" s="56" t="s">
        <v>9609</v>
      </c>
      <c r="H1611" s="56" t="s">
        <v>52</v>
      </c>
      <c r="I1611" s="56" t="s">
        <v>9610</v>
      </c>
      <c r="J1611" s="57" t="s">
        <v>52</v>
      </c>
      <c r="K1611" s="58" t="s">
        <v>9611</v>
      </c>
      <c r="L1611" s="3" t="str">
        <f>VLOOKUP(DataExtract[[#This Row],[Technician]],'Technician List'!$A:$B,2,FALSE)</f>
        <v>C M, Saravanan</v>
      </c>
      <c r="M1611" s="59">
        <f>DATEVALUE(TEXT(DataExtract[[#This Row],[Completed Time]], "MM/DD/YYYY"))</f>
        <v>45700</v>
      </c>
      <c r="N1611" s="60">
        <f t="shared" ca="1" si="26"/>
        <v>0.36653686724856749</v>
      </c>
      <c r="O1611" s="60">
        <f ca="1">COUNTIFS(DataExtract[Technician],DataExtract[[#This Row],[Technician]], DataExtract[Random], "&lt;="&amp;DataExtract[[#This Row],[Random]])</f>
        <v>44</v>
      </c>
    </row>
    <row r="1612" spans="1:15" ht="39.6">
      <c r="A1612" s="51" t="s">
        <v>9612</v>
      </c>
      <c r="B1612" s="52" t="s">
        <v>9613</v>
      </c>
      <c r="C1612" s="53" t="s">
        <v>9614</v>
      </c>
      <c r="D1612" s="54" t="s">
        <v>926</v>
      </c>
      <c r="E1612" s="55" t="s">
        <v>1484</v>
      </c>
      <c r="F1612" s="56" t="s">
        <v>9589</v>
      </c>
      <c r="G1612" s="56" t="s">
        <v>3675</v>
      </c>
      <c r="H1612" s="56" t="s">
        <v>41</v>
      </c>
      <c r="I1612" s="56" t="s">
        <v>9615</v>
      </c>
      <c r="J1612" s="57" t="s">
        <v>52</v>
      </c>
      <c r="K1612" s="58" t="s">
        <v>9616</v>
      </c>
      <c r="L1612" s="3" t="str">
        <f>VLOOKUP(DataExtract[[#This Row],[Technician]],'Technician List'!$A:$B,2,FALSE)</f>
        <v>Balido, Jed</v>
      </c>
      <c r="M1612" s="59">
        <f>DATEVALUE(TEXT(DataExtract[[#This Row],[Completed Time]], "MM/DD/YYYY"))</f>
        <v>45701</v>
      </c>
      <c r="N1612" s="60">
        <f t="shared" ca="1" si="26"/>
        <v>0.28968741620547356</v>
      </c>
      <c r="O1612" s="60">
        <f ca="1">COUNTIFS(DataExtract[Technician],DataExtract[[#This Row],[Technician]], DataExtract[Random], "&lt;="&amp;DataExtract[[#This Row],[Random]])</f>
        <v>3</v>
      </c>
    </row>
    <row r="1613" spans="1:15" ht="26.45">
      <c r="A1613" s="51" t="s">
        <v>9617</v>
      </c>
      <c r="B1613" s="52" t="s">
        <v>9618</v>
      </c>
      <c r="C1613" s="53" t="s">
        <v>9619</v>
      </c>
      <c r="D1613" s="54" t="s">
        <v>57</v>
      </c>
      <c r="E1613" s="55" t="s">
        <v>2841</v>
      </c>
      <c r="F1613" s="56" t="s">
        <v>9620</v>
      </c>
      <c r="G1613" s="56" t="s">
        <v>9621</v>
      </c>
      <c r="H1613" s="56" t="s">
        <v>52</v>
      </c>
      <c r="I1613" s="56" t="s">
        <v>9622</v>
      </c>
      <c r="J1613" s="57" t="s">
        <v>52</v>
      </c>
      <c r="K1613" s="58" t="s">
        <v>8550</v>
      </c>
      <c r="L1613" s="3" t="str">
        <f>VLOOKUP(DataExtract[[#This Row],[Technician]],'Technician List'!$A:$B,2,FALSE)</f>
        <v>Smith, Sean</v>
      </c>
      <c r="M1613" s="59">
        <f>DATEVALUE(TEXT(DataExtract[[#This Row],[Completed Time]], "MM/DD/YYYY"))</f>
        <v>45699</v>
      </c>
      <c r="N1613" s="60">
        <f t="shared" ca="1" si="26"/>
        <v>0.56102993979295124</v>
      </c>
      <c r="O1613" s="60">
        <f ca="1">COUNTIFS(DataExtract[Technician],DataExtract[[#This Row],[Technician]], DataExtract[Random], "&lt;="&amp;DataExtract[[#This Row],[Random]])</f>
        <v>39</v>
      </c>
    </row>
    <row r="1614" spans="1:15" ht="26.45">
      <c r="A1614" s="51" t="s">
        <v>9623</v>
      </c>
      <c r="B1614" s="52" t="s">
        <v>9624</v>
      </c>
      <c r="C1614" s="53" t="s">
        <v>9625</v>
      </c>
      <c r="D1614" s="54" t="s">
        <v>57</v>
      </c>
      <c r="E1614" s="55" t="s">
        <v>95</v>
      </c>
      <c r="F1614" s="56" t="s">
        <v>4660</v>
      </c>
      <c r="G1614" s="56" t="s">
        <v>9626</v>
      </c>
      <c r="H1614" s="56" t="s">
        <v>52</v>
      </c>
      <c r="I1614" s="56" t="s">
        <v>9627</v>
      </c>
      <c r="J1614" s="57" t="s">
        <v>52</v>
      </c>
      <c r="K1614" s="58" t="s">
        <v>9628</v>
      </c>
      <c r="L1614" s="3" t="str">
        <f>VLOOKUP(DataExtract[[#This Row],[Technician]],'Technician List'!$A:$B,2,FALSE)</f>
        <v>Sanjuan, Sonja</v>
      </c>
      <c r="M1614" s="59">
        <f>DATEVALUE(TEXT(DataExtract[[#This Row],[Completed Time]], "MM/DD/YYYY"))</f>
        <v>45700</v>
      </c>
      <c r="N1614" s="60">
        <f t="shared" ca="1" si="26"/>
        <v>0.35134977194297956</v>
      </c>
      <c r="O1614" s="60">
        <f ca="1">COUNTIFS(DataExtract[Technician],DataExtract[[#This Row],[Technician]], DataExtract[Random], "&lt;="&amp;DataExtract[[#This Row],[Random]])</f>
        <v>32</v>
      </c>
    </row>
    <row r="1615" spans="1:15" ht="26.45">
      <c r="A1615" s="51" t="s">
        <v>9629</v>
      </c>
      <c r="B1615" s="52" t="s">
        <v>9630</v>
      </c>
      <c r="C1615" s="53" t="s">
        <v>1906</v>
      </c>
      <c r="D1615" s="54" t="s">
        <v>47</v>
      </c>
      <c r="E1615" s="55" t="s">
        <v>3584</v>
      </c>
      <c r="F1615" s="56" t="s">
        <v>9631</v>
      </c>
      <c r="G1615" s="56" t="s">
        <v>5112</v>
      </c>
      <c r="H1615" s="56" t="s">
        <v>52</v>
      </c>
      <c r="I1615" s="56" t="s">
        <v>9632</v>
      </c>
      <c r="J1615" s="57" t="s">
        <v>52</v>
      </c>
      <c r="K1615" s="58" t="s">
        <v>9633</v>
      </c>
      <c r="L1615" s="3" t="str">
        <f>VLOOKUP(DataExtract[[#This Row],[Technician]],'Technician List'!$A:$B,2,FALSE)</f>
        <v>C M, Saravanan</v>
      </c>
      <c r="M1615" s="59">
        <f>DATEVALUE(TEXT(DataExtract[[#This Row],[Completed Time]], "MM/DD/YYYY"))</f>
        <v>45699</v>
      </c>
      <c r="N1615" s="60">
        <f t="shared" ca="1" si="26"/>
        <v>0.27920735068257718</v>
      </c>
      <c r="O1615" s="60">
        <f ca="1">COUNTIFS(DataExtract[Technician],DataExtract[[#This Row],[Technician]], DataExtract[Random], "&lt;="&amp;DataExtract[[#This Row],[Random]])</f>
        <v>17</v>
      </c>
    </row>
    <row r="1616" spans="1:15" ht="39.6">
      <c r="A1616" s="51" t="s">
        <v>9634</v>
      </c>
      <c r="B1616" s="52" t="s">
        <v>9635</v>
      </c>
      <c r="C1616" s="53" t="s">
        <v>9614</v>
      </c>
      <c r="D1616" s="54" t="s">
        <v>926</v>
      </c>
      <c r="E1616" s="55" t="s">
        <v>1484</v>
      </c>
      <c r="F1616" s="56" t="s">
        <v>8538</v>
      </c>
      <c r="G1616" s="56" t="s">
        <v>9636</v>
      </c>
      <c r="H1616" s="56" t="s">
        <v>41</v>
      </c>
      <c r="I1616" s="56" t="s">
        <v>9637</v>
      </c>
      <c r="J1616" s="57" t="s">
        <v>52</v>
      </c>
      <c r="K1616" s="58" t="s">
        <v>9638</v>
      </c>
      <c r="L1616" s="3" t="str">
        <f>VLOOKUP(DataExtract[[#This Row],[Technician]],'Technician List'!$A:$B,2,FALSE)</f>
        <v>Balido, Jed</v>
      </c>
      <c r="M1616" s="59">
        <f>DATEVALUE(TEXT(DataExtract[[#This Row],[Completed Time]], "MM/DD/YYYY"))</f>
        <v>45707</v>
      </c>
      <c r="N1616" s="60">
        <f t="shared" ca="1" si="26"/>
        <v>0.98137144483729732</v>
      </c>
      <c r="O1616" s="60">
        <f ca="1">COUNTIFS(DataExtract[Technician],DataExtract[[#This Row],[Technician]], DataExtract[Random], "&lt;="&amp;DataExtract[[#This Row],[Random]])</f>
        <v>12</v>
      </c>
    </row>
    <row r="1617" spans="1:15" ht="26.45">
      <c r="A1617" s="51" t="s">
        <v>9639</v>
      </c>
      <c r="B1617" s="52" t="s">
        <v>9640</v>
      </c>
      <c r="C1617" s="53" t="s">
        <v>9641</v>
      </c>
      <c r="D1617" s="54" t="s">
        <v>57</v>
      </c>
      <c r="E1617" s="55" t="s">
        <v>1437</v>
      </c>
      <c r="F1617" s="56" t="s">
        <v>9642</v>
      </c>
      <c r="G1617" s="56" t="s">
        <v>6070</v>
      </c>
      <c r="H1617" s="56" t="s">
        <v>52</v>
      </c>
      <c r="I1617" s="56" t="s">
        <v>9643</v>
      </c>
      <c r="J1617" s="57" t="s">
        <v>52</v>
      </c>
      <c r="K1617" s="58" t="s">
        <v>9644</v>
      </c>
      <c r="L1617" s="3" t="str">
        <f>VLOOKUP(DataExtract[[#This Row],[Technician]],'Technician List'!$A:$B,2,FALSE)</f>
        <v>Sanjuan, Sonja</v>
      </c>
      <c r="M1617" s="59">
        <f>DATEVALUE(TEXT(DataExtract[[#This Row],[Completed Time]], "MM/DD/YYYY"))</f>
        <v>45700</v>
      </c>
      <c r="N1617" s="60">
        <f t="shared" ca="1" si="26"/>
        <v>0.51294769653097161</v>
      </c>
      <c r="O1617" s="60">
        <f ca="1">COUNTIFS(DataExtract[Technician],DataExtract[[#This Row],[Technician]], DataExtract[Random], "&lt;="&amp;DataExtract[[#This Row],[Random]])</f>
        <v>7</v>
      </c>
    </row>
    <row r="1618" spans="1:15" ht="39.6">
      <c r="A1618" s="51" t="s">
        <v>9645</v>
      </c>
      <c r="B1618" s="52" t="s">
        <v>9646</v>
      </c>
      <c r="C1618" s="53" t="s">
        <v>9647</v>
      </c>
      <c r="D1618" s="54" t="s">
        <v>47</v>
      </c>
      <c r="E1618" s="55" t="s">
        <v>684</v>
      </c>
      <c r="F1618" s="56" t="s">
        <v>9648</v>
      </c>
      <c r="G1618" s="56" t="s">
        <v>9649</v>
      </c>
      <c r="H1618" s="56" t="s">
        <v>52</v>
      </c>
      <c r="I1618" s="56" t="s">
        <v>1714</v>
      </c>
      <c r="J1618" s="57" t="s">
        <v>52</v>
      </c>
      <c r="K1618" s="58" t="s">
        <v>2159</v>
      </c>
      <c r="L1618" s="3" t="str">
        <f>VLOOKUP(DataExtract[[#This Row],[Technician]],'Technician List'!$A:$B,2,FALSE)</f>
        <v>C M, Saravanan</v>
      </c>
      <c r="M1618" s="59">
        <f>DATEVALUE(TEXT(DataExtract[[#This Row],[Completed Time]], "MM/DD/YYYY"))</f>
        <v>45699</v>
      </c>
      <c r="N1618" s="60">
        <f t="shared" ca="1" si="26"/>
        <v>0.49147191573139004</v>
      </c>
      <c r="O1618" s="60">
        <f ca="1">COUNTIFS(DataExtract[Technician],DataExtract[[#This Row],[Technician]], DataExtract[Random], "&lt;="&amp;DataExtract[[#This Row],[Random]])</f>
        <v>29</v>
      </c>
    </row>
    <row r="1619" spans="1:15" ht="26.45">
      <c r="A1619" s="51" t="s">
        <v>9650</v>
      </c>
      <c r="B1619" s="52" t="s">
        <v>9651</v>
      </c>
      <c r="C1619" s="53" t="s">
        <v>9652</v>
      </c>
      <c r="D1619" s="54" t="s">
        <v>57</v>
      </c>
      <c r="E1619" s="55" t="s">
        <v>1554</v>
      </c>
      <c r="F1619" s="56" t="s">
        <v>9653</v>
      </c>
      <c r="G1619" s="56" t="s">
        <v>4849</v>
      </c>
      <c r="H1619" s="56" t="s">
        <v>52</v>
      </c>
      <c r="I1619" s="56" t="s">
        <v>9654</v>
      </c>
      <c r="J1619" s="57" t="s">
        <v>52</v>
      </c>
      <c r="K1619" s="58" t="s">
        <v>9655</v>
      </c>
      <c r="L1619" s="3" t="str">
        <f>VLOOKUP(DataExtract[[#This Row],[Technician]],'Technician List'!$A:$B,2,FALSE)</f>
        <v>Lorenz, Joshua D.</v>
      </c>
      <c r="M1619" s="59">
        <f>DATEVALUE(TEXT(DataExtract[[#This Row],[Completed Time]], "MM/DD/YYYY"))</f>
        <v>45702</v>
      </c>
      <c r="N1619" s="60">
        <f t="shared" ca="1" si="26"/>
        <v>1.0608141984526531E-2</v>
      </c>
      <c r="O1619" s="60">
        <f ca="1">COUNTIFS(DataExtract[Technician],DataExtract[[#This Row],[Technician]], DataExtract[Random], "&lt;="&amp;DataExtract[[#This Row],[Random]])</f>
        <v>1</v>
      </c>
    </row>
    <row r="1620" spans="1:15" ht="26.45">
      <c r="A1620" s="51" t="s">
        <v>9656</v>
      </c>
      <c r="B1620" s="52" t="s">
        <v>9657</v>
      </c>
      <c r="C1620" s="53" t="s">
        <v>8976</v>
      </c>
      <c r="D1620" s="54" t="s">
        <v>57</v>
      </c>
      <c r="E1620" s="55" t="s">
        <v>117</v>
      </c>
      <c r="F1620" s="56" t="s">
        <v>9432</v>
      </c>
      <c r="G1620" s="56" t="s">
        <v>9658</v>
      </c>
      <c r="H1620" s="56" t="s">
        <v>52</v>
      </c>
      <c r="I1620" s="56" t="s">
        <v>9659</v>
      </c>
      <c r="J1620" s="57" t="s">
        <v>52</v>
      </c>
      <c r="K1620" s="58" t="s">
        <v>9432</v>
      </c>
      <c r="L1620" s="3" t="str">
        <f>VLOOKUP(DataExtract[[#This Row],[Technician]],'Technician List'!$A:$B,2,FALSE)</f>
        <v>Smith, Sean</v>
      </c>
      <c r="M1620" s="59">
        <f>DATEVALUE(TEXT(DataExtract[[#This Row],[Completed Time]], "MM/DD/YYYY"))</f>
        <v>45699</v>
      </c>
      <c r="N1620" s="60">
        <f t="shared" ca="1" si="26"/>
        <v>0.99478630371634669</v>
      </c>
      <c r="O1620" s="60">
        <f ca="1">COUNTIFS(DataExtract[Technician],DataExtract[[#This Row],[Technician]], DataExtract[Random], "&lt;="&amp;DataExtract[[#This Row],[Random]])</f>
        <v>61</v>
      </c>
    </row>
    <row r="1621" spans="1:15" ht="26.45">
      <c r="A1621" s="51" t="s">
        <v>9656</v>
      </c>
      <c r="B1621" s="52" t="s">
        <v>9660</v>
      </c>
      <c r="C1621" s="53" t="s">
        <v>8976</v>
      </c>
      <c r="D1621" s="54" t="s">
        <v>57</v>
      </c>
      <c r="E1621" s="55" t="s">
        <v>117</v>
      </c>
      <c r="F1621" s="56" t="s">
        <v>9661</v>
      </c>
      <c r="G1621" s="56" t="s">
        <v>9662</v>
      </c>
      <c r="H1621" s="56" t="s">
        <v>52</v>
      </c>
      <c r="I1621" s="56" t="s">
        <v>9663</v>
      </c>
      <c r="J1621" s="57" t="s">
        <v>52</v>
      </c>
      <c r="K1621" s="58" t="s">
        <v>9661</v>
      </c>
      <c r="L1621" s="3" t="str">
        <f>VLOOKUP(DataExtract[[#This Row],[Technician]],'Technician List'!$A:$B,2,FALSE)</f>
        <v>Smith, Sean</v>
      </c>
      <c r="M1621" s="59">
        <f>DATEVALUE(TEXT(DataExtract[[#This Row],[Completed Time]], "MM/DD/YYYY"))</f>
        <v>45699</v>
      </c>
      <c r="N1621" s="60">
        <f t="shared" ca="1" si="26"/>
        <v>0.69934900796746446</v>
      </c>
      <c r="O1621" s="60">
        <f ca="1">COUNTIFS(DataExtract[Technician],DataExtract[[#This Row],[Technician]], DataExtract[Random], "&lt;="&amp;DataExtract[[#This Row],[Random]])</f>
        <v>43</v>
      </c>
    </row>
    <row r="1622" spans="1:15" ht="26.45">
      <c r="A1622" s="51" t="s">
        <v>9656</v>
      </c>
      <c r="B1622" s="52" t="s">
        <v>9664</v>
      </c>
      <c r="C1622" s="53" t="s">
        <v>8976</v>
      </c>
      <c r="D1622" s="54" t="s">
        <v>57</v>
      </c>
      <c r="E1622" s="55" t="s">
        <v>117</v>
      </c>
      <c r="F1622" s="56" t="s">
        <v>9633</v>
      </c>
      <c r="G1622" s="56" t="s">
        <v>9217</v>
      </c>
      <c r="H1622" s="56" t="s">
        <v>52</v>
      </c>
      <c r="I1622" s="56" t="s">
        <v>9665</v>
      </c>
      <c r="J1622" s="57" t="s">
        <v>52</v>
      </c>
      <c r="K1622" s="58" t="s">
        <v>9633</v>
      </c>
      <c r="L1622" s="3" t="str">
        <f>VLOOKUP(DataExtract[[#This Row],[Technician]],'Technician List'!$A:$B,2,FALSE)</f>
        <v>Smith, Sean</v>
      </c>
      <c r="M1622" s="59">
        <f>DATEVALUE(TEXT(DataExtract[[#This Row],[Completed Time]], "MM/DD/YYYY"))</f>
        <v>45699</v>
      </c>
      <c r="N1622" s="60">
        <f t="shared" ca="1" si="26"/>
        <v>0.21844779879186205</v>
      </c>
      <c r="O1622" s="60">
        <f ca="1">COUNTIFS(DataExtract[Technician],DataExtract[[#This Row],[Technician]], DataExtract[Random], "&lt;="&amp;DataExtract[[#This Row],[Random]])</f>
        <v>14</v>
      </c>
    </row>
    <row r="1623" spans="1:15" ht="26.45">
      <c r="A1623" s="51" t="s">
        <v>9666</v>
      </c>
      <c r="B1623" s="52" t="s">
        <v>9667</v>
      </c>
      <c r="C1623" s="53" t="s">
        <v>8976</v>
      </c>
      <c r="D1623" s="54" t="s">
        <v>57</v>
      </c>
      <c r="E1623" s="55" t="s">
        <v>117</v>
      </c>
      <c r="F1623" s="56" t="s">
        <v>9668</v>
      </c>
      <c r="G1623" s="56" t="s">
        <v>9669</v>
      </c>
      <c r="H1623" s="56" t="s">
        <v>52</v>
      </c>
      <c r="I1623" s="56" t="s">
        <v>9670</v>
      </c>
      <c r="J1623" s="57" t="s">
        <v>52</v>
      </c>
      <c r="K1623" s="58" t="s">
        <v>9668</v>
      </c>
      <c r="L1623" s="3" t="str">
        <f>VLOOKUP(DataExtract[[#This Row],[Technician]],'Technician List'!$A:$B,2,FALSE)</f>
        <v>Smith, Sean</v>
      </c>
      <c r="M1623" s="59">
        <f>DATEVALUE(TEXT(DataExtract[[#This Row],[Completed Time]], "MM/DD/YYYY"))</f>
        <v>45699</v>
      </c>
      <c r="N1623" s="60">
        <f t="shared" ca="1" si="26"/>
        <v>0.78349202615912461</v>
      </c>
      <c r="O1623" s="60">
        <f ca="1">COUNTIFS(DataExtract[Technician],DataExtract[[#This Row],[Technician]], DataExtract[Random], "&lt;="&amp;DataExtract[[#This Row],[Random]])</f>
        <v>48</v>
      </c>
    </row>
    <row r="1624" spans="1:15" ht="26.45">
      <c r="A1624" s="51" t="s">
        <v>9671</v>
      </c>
      <c r="B1624" s="52" t="s">
        <v>9672</v>
      </c>
      <c r="C1624" s="53" t="s">
        <v>8976</v>
      </c>
      <c r="D1624" s="54" t="s">
        <v>57</v>
      </c>
      <c r="E1624" s="55" t="s">
        <v>117</v>
      </c>
      <c r="F1624" s="56" t="s">
        <v>9673</v>
      </c>
      <c r="G1624" s="56" t="s">
        <v>9674</v>
      </c>
      <c r="H1624" s="56" t="s">
        <v>52</v>
      </c>
      <c r="I1624" s="56" t="s">
        <v>9675</v>
      </c>
      <c r="J1624" s="57" t="s">
        <v>52</v>
      </c>
      <c r="K1624" s="58" t="s">
        <v>9673</v>
      </c>
      <c r="L1624" s="3" t="str">
        <f>VLOOKUP(DataExtract[[#This Row],[Technician]],'Technician List'!$A:$B,2,FALSE)</f>
        <v>Smith, Sean</v>
      </c>
      <c r="M1624" s="59">
        <f>DATEVALUE(TEXT(DataExtract[[#This Row],[Completed Time]], "MM/DD/YYYY"))</f>
        <v>45699</v>
      </c>
      <c r="N1624" s="60">
        <f t="shared" ca="1" si="26"/>
        <v>0.61133343757976977</v>
      </c>
      <c r="O1624" s="60">
        <f ca="1">COUNTIFS(DataExtract[Technician],DataExtract[[#This Row],[Technician]], DataExtract[Random], "&lt;="&amp;DataExtract[[#This Row],[Random]])</f>
        <v>38</v>
      </c>
    </row>
    <row r="1625" spans="1:15" ht="26.45">
      <c r="A1625" s="51" t="s">
        <v>9676</v>
      </c>
      <c r="B1625" s="52" t="s">
        <v>9677</v>
      </c>
      <c r="C1625" s="53" t="s">
        <v>816</v>
      </c>
      <c r="D1625" s="54" t="s">
        <v>57</v>
      </c>
      <c r="E1625" s="55" t="s">
        <v>117</v>
      </c>
      <c r="F1625" s="56" t="s">
        <v>9678</v>
      </c>
      <c r="G1625" s="56" t="s">
        <v>8611</v>
      </c>
      <c r="H1625" s="56" t="s">
        <v>52</v>
      </c>
      <c r="I1625" s="56" t="s">
        <v>9679</v>
      </c>
      <c r="J1625" s="57" t="s">
        <v>52</v>
      </c>
      <c r="K1625" s="58" t="s">
        <v>9678</v>
      </c>
      <c r="L1625" s="3" t="str">
        <f>VLOOKUP(DataExtract[[#This Row],[Technician]],'Technician List'!$A:$B,2,FALSE)</f>
        <v>Smith, Sean</v>
      </c>
      <c r="M1625" s="59">
        <f>DATEVALUE(TEXT(DataExtract[[#This Row],[Completed Time]], "MM/DD/YYYY"))</f>
        <v>45699</v>
      </c>
      <c r="N1625" s="60">
        <f t="shared" ca="1" si="26"/>
        <v>0.79150206726058514</v>
      </c>
      <c r="O1625" s="60">
        <f ca="1">COUNTIFS(DataExtract[Technician],DataExtract[[#This Row],[Technician]], DataExtract[Random], "&lt;="&amp;DataExtract[[#This Row],[Random]])</f>
        <v>49</v>
      </c>
    </row>
    <row r="1626" spans="1:15" ht="26.45">
      <c r="A1626" s="51" t="s">
        <v>9680</v>
      </c>
      <c r="B1626" s="52" t="s">
        <v>9681</v>
      </c>
      <c r="C1626" s="53" t="s">
        <v>9682</v>
      </c>
      <c r="D1626" s="54" t="s">
        <v>57</v>
      </c>
      <c r="E1626" s="55" t="s">
        <v>117</v>
      </c>
      <c r="F1626" s="56" t="s">
        <v>9295</v>
      </c>
      <c r="G1626" s="56" t="s">
        <v>8378</v>
      </c>
      <c r="H1626" s="56" t="s">
        <v>52</v>
      </c>
      <c r="I1626" s="56" t="s">
        <v>9683</v>
      </c>
      <c r="J1626" s="57" t="s">
        <v>52</v>
      </c>
      <c r="K1626" s="58" t="s">
        <v>9295</v>
      </c>
      <c r="L1626" s="3" t="str">
        <f>VLOOKUP(DataExtract[[#This Row],[Technician]],'Technician List'!$A:$B,2,FALSE)</f>
        <v>Smith, Sean</v>
      </c>
      <c r="M1626" s="59">
        <f>DATEVALUE(TEXT(DataExtract[[#This Row],[Completed Time]], "MM/DD/YYYY"))</f>
        <v>45699</v>
      </c>
      <c r="N1626" s="60">
        <f t="shared" ca="1" si="26"/>
        <v>0.10219092112863926</v>
      </c>
      <c r="O1626" s="60">
        <f ca="1">COUNTIFS(DataExtract[Technician],DataExtract[[#This Row],[Technician]], DataExtract[Random], "&lt;="&amp;DataExtract[[#This Row],[Random]])</f>
        <v>7</v>
      </c>
    </row>
    <row r="1627" spans="1:15" ht="26.45">
      <c r="A1627" s="51" t="s">
        <v>9684</v>
      </c>
      <c r="B1627" s="52" t="s">
        <v>9685</v>
      </c>
      <c r="C1627" s="53" t="s">
        <v>3767</v>
      </c>
      <c r="D1627" s="54" t="s">
        <v>57</v>
      </c>
      <c r="E1627" s="55" t="s">
        <v>117</v>
      </c>
      <c r="F1627" s="56" t="s">
        <v>9620</v>
      </c>
      <c r="G1627" s="56" t="s">
        <v>9686</v>
      </c>
      <c r="H1627" s="56" t="s">
        <v>52</v>
      </c>
      <c r="I1627" s="56" t="s">
        <v>9687</v>
      </c>
      <c r="J1627" s="57" t="s">
        <v>52</v>
      </c>
      <c r="K1627" s="58" t="s">
        <v>9620</v>
      </c>
      <c r="L1627" s="3" t="str">
        <f>VLOOKUP(DataExtract[[#This Row],[Technician]],'Technician List'!$A:$B,2,FALSE)</f>
        <v>Smith, Sean</v>
      </c>
      <c r="M1627" s="59">
        <f>DATEVALUE(TEXT(DataExtract[[#This Row],[Completed Time]], "MM/DD/YYYY"))</f>
        <v>45699</v>
      </c>
      <c r="N1627" s="60">
        <f t="shared" ca="1" si="26"/>
        <v>0.52516544724005143</v>
      </c>
      <c r="O1627" s="60">
        <f ca="1">COUNTIFS(DataExtract[Technician],DataExtract[[#This Row],[Technician]], DataExtract[Random], "&lt;="&amp;DataExtract[[#This Row],[Random]])</f>
        <v>31</v>
      </c>
    </row>
    <row r="1628" spans="1:15" ht="26.45">
      <c r="A1628" s="51" t="s">
        <v>9688</v>
      </c>
      <c r="B1628" s="52" t="s">
        <v>9689</v>
      </c>
      <c r="C1628" s="53" t="s">
        <v>9690</v>
      </c>
      <c r="D1628" s="54" t="s">
        <v>47</v>
      </c>
      <c r="E1628" s="55" t="s">
        <v>700</v>
      </c>
      <c r="F1628" s="56" t="s">
        <v>9691</v>
      </c>
      <c r="G1628" s="56" t="s">
        <v>9191</v>
      </c>
      <c r="H1628" s="56" t="s">
        <v>52</v>
      </c>
      <c r="I1628" s="56" t="s">
        <v>9692</v>
      </c>
      <c r="J1628" s="57" t="s">
        <v>52</v>
      </c>
      <c r="K1628" s="58" t="s">
        <v>8954</v>
      </c>
      <c r="L1628" s="3" t="str">
        <f>VLOOKUP(DataExtract[[#This Row],[Technician]],'Technician List'!$A:$B,2,FALSE)</f>
        <v>C M, Saravanan</v>
      </c>
      <c r="M1628" s="59">
        <f>DATEVALUE(TEXT(DataExtract[[#This Row],[Completed Time]], "MM/DD/YYYY"))</f>
        <v>45700</v>
      </c>
      <c r="N1628" s="60">
        <f t="shared" ca="1" si="26"/>
        <v>0.83152017634199848</v>
      </c>
      <c r="O1628" s="60">
        <f ca="1">COUNTIFS(DataExtract[Technician],DataExtract[[#This Row],[Technician]], DataExtract[Random], "&lt;="&amp;DataExtract[[#This Row],[Random]])</f>
        <v>98</v>
      </c>
    </row>
    <row r="1629" spans="1:15" ht="26.45">
      <c r="A1629" s="51" t="s">
        <v>9693</v>
      </c>
      <c r="B1629" s="52" t="s">
        <v>9694</v>
      </c>
      <c r="C1629" s="53" t="s">
        <v>4144</v>
      </c>
      <c r="D1629" s="54" t="s">
        <v>47</v>
      </c>
      <c r="E1629" s="55" t="s">
        <v>1117</v>
      </c>
      <c r="F1629" s="56" t="s">
        <v>9695</v>
      </c>
      <c r="G1629" s="56" t="s">
        <v>9696</v>
      </c>
      <c r="H1629" s="56" t="s">
        <v>52</v>
      </c>
      <c r="I1629" s="56" t="s">
        <v>9697</v>
      </c>
      <c r="J1629" s="57" t="s">
        <v>52</v>
      </c>
      <c r="K1629" s="58" t="s">
        <v>9698</v>
      </c>
      <c r="L1629" s="3" t="str">
        <f>VLOOKUP(DataExtract[[#This Row],[Technician]],'Technician List'!$A:$B,2,FALSE)</f>
        <v>C M, Saravanan</v>
      </c>
      <c r="M1629" s="59">
        <f>DATEVALUE(TEXT(DataExtract[[#This Row],[Completed Time]], "MM/DD/YYYY"))</f>
        <v>45699</v>
      </c>
      <c r="N1629" s="60">
        <f t="shared" ca="1" si="26"/>
        <v>0.41718995629125044</v>
      </c>
      <c r="O1629" s="60">
        <f ca="1">COUNTIFS(DataExtract[Technician],DataExtract[[#This Row],[Technician]], DataExtract[Random], "&lt;="&amp;DataExtract[[#This Row],[Random]])</f>
        <v>27</v>
      </c>
    </row>
    <row r="1630" spans="1:15" ht="26.45">
      <c r="A1630" s="51" t="s">
        <v>9699</v>
      </c>
      <c r="B1630" s="52" t="s">
        <v>9700</v>
      </c>
      <c r="C1630" s="53" t="s">
        <v>9701</v>
      </c>
      <c r="D1630" s="54" t="s">
        <v>47</v>
      </c>
      <c r="E1630" s="55" t="s">
        <v>1291</v>
      </c>
      <c r="F1630" s="56" t="s">
        <v>9702</v>
      </c>
      <c r="G1630" s="56" t="s">
        <v>9703</v>
      </c>
      <c r="H1630" s="56" t="s">
        <v>52</v>
      </c>
      <c r="I1630" s="56" t="s">
        <v>9704</v>
      </c>
      <c r="J1630" s="57" t="s">
        <v>52</v>
      </c>
      <c r="K1630" s="58" t="s">
        <v>9705</v>
      </c>
      <c r="L1630" s="3" t="str">
        <f>VLOOKUP(DataExtract[[#This Row],[Technician]],'Technician List'!$A:$B,2,FALSE)</f>
        <v>C M, Saravanan</v>
      </c>
      <c r="M1630" s="59">
        <f>DATEVALUE(TEXT(DataExtract[[#This Row],[Completed Time]], "MM/DD/YYYY"))</f>
        <v>45700</v>
      </c>
      <c r="N1630" s="60">
        <f t="shared" ca="1" si="26"/>
        <v>8.8129602700633858E-2</v>
      </c>
      <c r="O1630" s="60">
        <f ca="1">COUNTIFS(DataExtract[Technician],DataExtract[[#This Row],[Technician]], DataExtract[Random], "&lt;="&amp;DataExtract[[#This Row],[Random]])</f>
        <v>10</v>
      </c>
    </row>
    <row r="1631" spans="1:15" ht="26.45">
      <c r="A1631" s="51" t="s">
        <v>9706</v>
      </c>
      <c r="B1631" s="52" t="s">
        <v>9707</v>
      </c>
      <c r="C1631" s="53" t="s">
        <v>9708</v>
      </c>
      <c r="D1631" s="54" t="s">
        <v>57</v>
      </c>
      <c r="E1631" s="55" t="s">
        <v>547</v>
      </c>
      <c r="F1631" s="56" t="s">
        <v>9709</v>
      </c>
      <c r="G1631" s="56" t="s">
        <v>9553</v>
      </c>
      <c r="H1631" s="56" t="s">
        <v>52</v>
      </c>
      <c r="I1631" s="56" t="s">
        <v>9710</v>
      </c>
      <c r="J1631" s="57" t="s">
        <v>52</v>
      </c>
      <c r="K1631" s="58" t="s">
        <v>9711</v>
      </c>
      <c r="L1631" s="3" t="str">
        <f>VLOOKUP(DataExtract[[#This Row],[Technician]],'Technician List'!$A:$B,2,FALSE)</f>
        <v>Sanjuan, Sonja</v>
      </c>
      <c r="M1631" s="59">
        <f>DATEVALUE(TEXT(DataExtract[[#This Row],[Completed Time]], "MM/DD/YYYY"))</f>
        <v>45701</v>
      </c>
      <c r="N1631" s="60">
        <f t="shared" ca="1" si="26"/>
        <v>0.91647267661766041</v>
      </c>
      <c r="O1631" s="60">
        <f ca="1">COUNTIFS(DataExtract[Technician],DataExtract[[#This Row],[Technician]], DataExtract[Random], "&lt;="&amp;DataExtract[[#This Row],[Random]])</f>
        <v>65</v>
      </c>
    </row>
    <row r="1632" spans="1:15" ht="26.45">
      <c r="A1632" s="51" t="s">
        <v>9712</v>
      </c>
      <c r="B1632" s="52" t="s">
        <v>9713</v>
      </c>
      <c r="C1632" s="53" t="s">
        <v>9714</v>
      </c>
      <c r="D1632" s="54" t="s">
        <v>47</v>
      </c>
      <c r="E1632" s="55" t="s">
        <v>1402</v>
      </c>
      <c r="F1632" s="56" t="s">
        <v>9715</v>
      </c>
      <c r="G1632" s="56" t="s">
        <v>9716</v>
      </c>
      <c r="H1632" s="56" t="s">
        <v>52</v>
      </c>
      <c r="I1632" s="56" t="s">
        <v>9717</v>
      </c>
      <c r="J1632" s="57" t="s">
        <v>52</v>
      </c>
      <c r="K1632" s="58" t="s">
        <v>9718</v>
      </c>
      <c r="L1632" s="3" t="str">
        <f>VLOOKUP(DataExtract[[#This Row],[Technician]],'Technician List'!$A:$B,2,FALSE)</f>
        <v>Sinha, Mahesh</v>
      </c>
      <c r="M1632" s="59">
        <f>DATEVALUE(TEXT(DataExtract[[#This Row],[Completed Time]], "MM/DD/YYYY"))</f>
        <v>45700</v>
      </c>
      <c r="N1632" s="60">
        <f t="shared" ca="1" si="26"/>
        <v>0.1287385458824698</v>
      </c>
      <c r="O1632" s="60">
        <f ca="1">COUNTIFS(DataExtract[Technician],DataExtract[[#This Row],[Technician]], DataExtract[Random], "&lt;="&amp;DataExtract[[#This Row],[Random]])</f>
        <v>8</v>
      </c>
    </row>
    <row r="1633" spans="1:15" ht="39.6">
      <c r="A1633" s="51" t="s">
        <v>9719</v>
      </c>
      <c r="B1633" s="52" t="s">
        <v>9720</v>
      </c>
      <c r="C1633" s="53" t="s">
        <v>9721</v>
      </c>
      <c r="D1633" s="54" t="s">
        <v>47</v>
      </c>
      <c r="E1633" s="55" t="s">
        <v>1837</v>
      </c>
      <c r="F1633" s="56" t="s">
        <v>9722</v>
      </c>
      <c r="G1633" s="56" t="s">
        <v>9723</v>
      </c>
      <c r="H1633" s="56" t="s">
        <v>52</v>
      </c>
      <c r="I1633" s="56" t="s">
        <v>9724</v>
      </c>
      <c r="J1633" s="57" t="s">
        <v>52</v>
      </c>
      <c r="K1633" s="58" t="s">
        <v>9205</v>
      </c>
      <c r="L1633" s="3" t="str">
        <f>VLOOKUP(DataExtract[[#This Row],[Technician]],'Technician List'!$A:$B,2,FALSE)</f>
        <v>Sinha, Mahesh</v>
      </c>
      <c r="M1633" s="59">
        <f>DATEVALUE(TEXT(DataExtract[[#This Row],[Completed Time]], "MM/DD/YYYY"))</f>
        <v>45701</v>
      </c>
      <c r="N1633" s="60">
        <f t="shared" ca="1" si="26"/>
        <v>0.40107436407803254</v>
      </c>
      <c r="O1633" s="60">
        <f ca="1">COUNTIFS(DataExtract[Technician],DataExtract[[#This Row],[Technician]], DataExtract[Random], "&lt;="&amp;DataExtract[[#This Row],[Random]])</f>
        <v>20</v>
      </c>
    </row>
    <row r="1634" spans="1:15" ht="39.6">
      <c r="A1634" s="51" t="s">
        <v>9725</v>
      </c>
      <c r="B1634" s="52" t="s">
        <v>9726</v>
      </c>
      <c r="C1634" s="53" t="s">
        <v>3381</v>
      </c>
      <c r="D1634" s="54" t="s">
        <v>57</v>
      </c>
      <c r="E1634" s="55" t="s">
        <v>313</v>
      </c>
      <c r="F1634" s="56" t="s">
        <v>9727</v>
      </c>
      <c r="G1634" s="56" t="s">
        <v>9728</v>
      </c>
      <c r="H1634" s="56" t="s">
        <v>52</v>
      </c>
      <c r="I1634" s="56" t="s">
        <v>9729</v>
      </c>
      <c r="J1634" s="57" t="s">
        <v>52</v>
      </c>
      <c r="K1634" s="58" t="s">
        <v>9730</v>
      </c>
      <c r="L1634" s="3" t="str">
        <f>VLOOKUP(DataExtract[[#This Row],[Technician]],'Technician List'!$A:$B,2,FALSE)</f>
        <v>Mandi, Joe</v>
      </c>
      <c r="M1634" s="59">
        <f>DATEVALUE(TEXT(DataExtract[[#This Row],[Completed Time]], "MM/DD/YYYY"))</f>
        <v>45700</v>
      </c>
      <c r="N1634" s="60">
        <f t="shared" ca="1" si="26"/>
        <v>0.38709638026202842</v>
      </c>
      <c r="O1634" s="60">
        <f ca="1">COUNTIFS(DataExtract[Technician],DataExtract[[#This Row],[Technician]], DataExtract[Random], "&lt;="&amp;DataExtract[[#This Row],[Random]])</f>
        <v>25</v>
      </c>
    </row>
    <row r="1635" spans="1:15" ht="26.45">
      <c r="A1635" s="51" t="s">
        <v>9731</v>
      </c>
      <c r="B1635" s="52" t="s">
        <v>9732</v>
      </c>
      <c r="C1635" s="53" t="s">
        <v>494</v>
      </c>
      <c r="D1635" s="54" t="s">
        <v>47</v>
      </c>
      <c r="E1635" s="55" t="s">
        <v>2178</v>
      </c>
      <c r="F1635" s="56" t="s">
        <v>9733</v>
      </c>
      <c r="G1635" s="56" t="s">
        <v>9734</v>
      </c>
      <c r="H1635" s="56" t="s">
        <v>52</v>
      </c>
      <c r="I1635" s="56" t="s">
        <v>9735</v>
      </c>
      <c r="J1635" s="57" t="s">
        <v>52</v>
      </c>
      <c r="K1635" s="58" t="s">
        <v>9736</v>
      </c>
      <c r="L1635" s="3" t="str">
        <f>VLOOKUP(DataExtract[[#This Row],[Technician]],'Technician List'!$A:$B,2,FALSE)</f>
        <v>C M, Saravanan</v>
      </c>
      <c r="M1635" s="59">
        <f>DATEVALUE(TEXT(DataExtract[[#This Row],[Completed Time]], "MM/DD/YYYY"))</f>
        <v>45700</v>
      </c>
      <c r="N1635" s="60">
        <f t="shared" ca="1" si="26"/>
        <v>0.85589120181548028</v>
      </c>
      <c r="O1635" s="60">
        <f ca="1">COUNTIFS(DataExtract[Technician],DataExtract[[#This Row],[Technician]], DataExtract[Random], "&lt;="&amp;DataExtract[[#This Row],[Random]])</f>
        <v>83</v>
      </c>
    </row>
    <row r="1636" spans="1:15" ht="26.45">
      <c r="A1636" s="51" t="s">
        <v>9737</v>
      </c>
      <c r="B1636" s="52" t="s">
        <v>9738</v>
      </c>
      <c r="C1636" s="53" t="s">
        <v>3219</v>
      </c>
      <c r="D1636" s="54" t="s">
        <v>47</v>
      </c>
      <c r="E1636" s="55" t="s">
        <v>1402</v>
      </c>
      <c r="F1636" s="56" t="s">
        <v>8387</v>
      </c>
      <c r="G1636" s="56" t="s">
        <v>9739</v>
      </c>
      <c r="H1636" s="56" t="s">
        <v>52</v>
      </c>
      <c r="I1636" s="56" t="s">
        <v>9740</v>
      </c>
      <c r="J1636" s="57" t="s">
        <v>52</v>
      </c>
      <c r="K1636" s="58" t="s">
        <v>9741</v>
      </c>
      <c r="L1636" s="3" t="str">
        <f>VLOOKUP(DataExtract[[#This Row],[Technician]],'Technician List'!$A:$B,2,FALSE)</f>
        <v>Sinha, Mahesh</v>
      </c>
      <c r="M1636" s="59">
        <f>DATEVALUE(TEXT(DataExtract[[#This Row],[Completed Time]], "MM/DD/YYYY"))</f>
        <v>45700</v>
      </c>
      <c r="N1636" s="60">
        <f t="shared" ca="1" si="26"/>
        <v>0.94301000580660599</v>
      </c>
      <c r="O1636" s="60">
        <f ca="1">COUNTIFS(DataExtract[Technician],DataExtract[[#This Row],[Technician]], DataExtract[Random], "&lt;="&amp;DataExtract[[#This Row],[Random]])</f>
        <v>85</v>
      </c>
    </row>
    <row r="1637" spans="1:15" ht="26.45">
      <c r="A1637" s="51" t="s">
        <v>9742</v>
      </c>
      <c r="B1637" s="52" t="s">
        <v>9743</v>
      </c>
      <c r="C1637" s="53" t="s">
        <v>9744</v>
      </c>
      <c r="D1637" s="54" t="s">
        <v>47</v>
      </c>
      <c r="E1637" s="55" t="s">
        <v>103</v>
      </c>
      <c r="F1637" s="56" t="s">
        <v>9745</v>
      </c>
      <c r="G1637" s="56" t="s">
        <v>9746</v>
      </c>
      <c r="H1637" s="56" t="s">
        <v>52</v>
      </c>
      <c r="I1637" s="56" t="s">
        <v>9747</v>
      </c>
      <c r="J1637" s="57" t="s">
        <v>52</v>
      </c>
      <c r="K1637" s="58" t="s">
        <v>9748</v>
      </c>
      <c r="L1637" s="3" t="str">
        <f>VLOOKUP(DataExtract[[#This Row],[Technician]],'Technician List'!$A:$B,2,FALSE)</f>
        <v>Sinha, Mahesh</v>
      </c>
      <c r="M1637" s="59">
        <f>DATEVALUE(TEXT(DataExtract[[#This Row],[Completed Time]], "MM/DD/YYYY"))</f>
        <v>45700</v>
      </c>
      <c r="N1637" s="60">
        <f t="shared" ca="1" si="26"/>
        <v>0.17011790375874669</v>
      </c>
      <c r="O1637" s="60">
        <f ca="1">COUNTIFS(DataExtract[Technician],DataExtract[[#This Row],[Technician]], DataExtract[Random], "&lt;="&amp;DataExtract[[#This Row],[Random]])</f>
        <v>12</v>
      </c>
    </row>
    <row r="1638" spans="1:15" ht="39.6">
      <c r="A1638" s="51" t="s">
        <v>9749</v>
      </c>
      <c r="B1638" s="52" t="s">
        <v>9750</v>
      </c>
      <c r="C1638" s="53" t="s">
        <v>1677</v>
      </c>
      <c r="D1638" s="54" t="s">
        <v>57</v>
      </c>
      <c r="E1638" s="55" t="s">
        <v>117</v>
      </c>
      <c r="F1638" s="56" t="s">
        <v>9751</v>
      </c>
      <c r="G1638" s="56" t="s">
        <v>9752</v>
      </c>
      <c r="H1638" s="56" t="s">
        <v>52</v>
      </c>
      <c r="I1638" s="56" t="s">
        <v>9753</v>
      </c>
      <c r="J1638" s="57" t="s">
        <v>52</v>
      </c>
      <c r="K1638" s="58" t="s">
        <v>9754</v>
      </c>
      <c r="L1638" s="3" t="str">
        <f>VLOOKUP(DataExtract[[#This Row],[Technician]],'Technician List'!$A:$B,2,FALSE)</f>
        <v>Smith, Sean</v>
      </c>
      <c r="M1638" s="59">
        <f>DATEVALUE(TEXT(DataExtract[[#This Row],[Completed Time]], "MM/DD/YYYY"))</f>
        <v>45705</v>
      </c>
      <c r="N1638" s="60">
        <f t="shared" ca="1" si="26"/>
        <v>0.81147197307127705</v>
      </c>
      <c r="O1638" s="60">
        <f ca="1">COUNTIFS(DataExtract[Technician],DataExtract[[#This Row],[Technician]], DataExtract[Random], "&lt;="&amp;DataExtract[[#This Row],[Random]])</f>
        <v>50</v>
      </c>
    </row>
    <row r="1639" spans="1:15" ht="26.45">
      <c r="A1639" s="51" t="s">
        <v>9755</v>
      </c>
      <c r="B1639" s="52" t="s">
        <v>9756</v>
      </c>
      <c r="C1639" s="53" t="s">
        <v>307</v>
      </c>
      <c r="D1639" s="54" t="s">
        <v>57</v>
      </c>
      <c r="E1639" s="55" t="s">
        <v>117</v>
      </c>
      <c r="F1639" s="56" t="s">
        <v>9757</v>
      </c>
      <c r="G1639" s="56" t="s">
        <v>9758</v>
      </c>
      <c r="H1639" s="56" t="s">
        <v>52</v>
      </c>
      <c r="I1639" s="56" t="s">
        <v>9759</v>
      </c>
      <c r="J1639" s="57" t="s">
        <v>52</v>
      </c>
      <c r="K1639" s="58" t="s">
        <v>9757</v>
      </c>
      <c r="L1639" s="3" t="str">
        <f>VLOOKUP(DataExtract[[#This Row],[Technician]],'Technician List'!$A:$B,2,FALSE)</f>
        <v>Smith, Sean</v>
      </c>
      <c r="M1639" s="59">
        <f>DATEVALUE(TEXT(DataExtract[[#This Row],[Completed Time]], "MM/DD/YYYY"))</f>
        <v>45699</v>
      </c>
      <c r="N1639" s="60">
        <f t="shared" ca="1" si="26"/>
        <v>0.3493612798758956</v>
      </c>
      <c r="O1639" s="60">
        <f ca="1">COUNTIFS(DataExtract[Technician],DataExtract[[#This Row],[Technician]], DataExtract[Random], "&lt;="&amp;DataExtract[[#This Row],[Random]])</f>
        <v>24</v>
      </c>
    </row>
    <row r="1640" spans="1:15" ht="26.45">
      <c r="A1640" s="51" t="s">
        <v>9760</v>
      </c>
      <c r="B1640" s="52" t="s">
        <v>9761</v>
      </c>
      <c r="C1640" s="53" t="s">
        <v>9762</v>
      </c>
      <c r="D1640" s="54" t="s">
        <v>47</v>
      </c>
      <c r="E1640" s="55" t="s">
        <v>1002</v>
      </c>
      <c r="F1640" s="56" t="s">
        <v>7843</v>
      </c>
      <c r="G1640" s="56" t="s">
        <v>9763</v>
      </c>
      <c r="H1640" s="56" t="s">
        <v>52</v>
      </c>
      <c r="I1640" s="56" t="s">
        <v>9764</v>
      </c>
      <c r="J1640" s="57" t="s">
        <v>52</v>
      </c>
      <c r="K1640" s="58" t="s">
        <v>9765</v>
      </c>
      <c r="L1640" s="3" t="str">
        <f>VLOOKUP(DataExtract[[#This Row],[Technician]],'Technician List'!$A:$B,2,FALSE)</f>
        <v>Sinha, Mahesh</v>
      </c>
      <c r="M1640" s="59">
        <f>DATEVALUE(TEXT(DataExtract[[#This Row],[Completed Time]], "MM/DD/YYYY"))</f>
        <v>45700</v>
      </c>
      <c r="N1640" s="60">
        <f t="shared" ca="1" si="26"/>
        <v>0.36799996128414791</v>
      </c>
      <c r="O1640" s="60">
        <f ca="1">COUNTIFS(DataExtract[Technician],DataExtract[[#This Row],[Technician]], DataExtract[Random], "&lt;="&amp;DataExtract[[#This Row],[Random]])</f>
        <v>57</v>
      </c>
    </row>
    <row r="1641" spans="1:15" ht="26.45">
      <c r="A1641" s="51" t="s">
        <v>9766</v>
      </c>
      <c r="B1641" s="52" t="s">
        <v>9767</v>
      </c>
      <c r="C1641" s="53" t="s">
        <v>5776</v>
      </c>
      <c r="D1641" s="54" t="s">
        <v>47</v>
      </c>
      <c r="E1641" s="55" t="s">
        <v>103</v>
      </c>
      <c r="F1641" s="56" t="s">
        <v>9768</v>
      </c>
      <c r="G1641" s="56" t="s">
        <v>9769</v>
      </c>
      <c r="H1641" s="56" t="s">
        <v>52</v>
      </c>
      <c r="I1641" s="56" t="s">
        <v>9770</v>
      </c>
      <c r="J1641" s="57" t="s">
        <v>52</v>
      </c>
      <c r="K1641" s="58" t="s">
        <v>9771</v>
      </c>
      <c r="L1641" s="3" t="str">
        <f>VLOOKUP(DataExtract[[#This Row],[Technician]],'Technician List'!$A:$B,2,FALSE)</f>
        <v>Sinha, Mahesh</v>
      </c>
      <c r="M1641" s="59">
        <f>DATEVALUE(TEXT(DataExtract[[#This Row],[Completed Time]], "MM/DD/YYYY"))</f>
        <v>45701</v>
      </c>
      <c r="N1641" s="60">
        <f t="shared" ca="1" si="26"/>
        <v>0.28465997602853699</v>
      </c>
      <c r="O1641" s="60">
        <f ca="1">COUNTIFS(DataExtract[Technician],DataExtract[[#This Row],[Technician]], DataExtract[Random], "&lt;="&amp;DataExtract[[#This Row],[Random]])</f>
        <v>21</v>
      </c>
    </row>
    <row r="1642" spans="1:15" ht="26.45">
      <c r="A1642" s="51" t="s">
        <v>9772</v>
      </c>
      <c r="B1642" s="52" t="s">
        <v>9773</v>
      </c>
      <c r="C1642" s="53" t="s">
        <v>3189</v>
      </c>
      <c r="D1642" s="54" t="s">
        <v>321</v>
      </c>
      <c r="E1642" s="55" t="s">
        <v>4007</v>
      </c>
      <c r="F1642" s="56" t="s">
        <v>9774</v>
      </c>
      <c r="G1642" s="56" t="s">
        <v>9775</v>
      </c>
      <c r="H1642" s="56" t="s">
        <v>52</v>
      </c>
      <c r="I1642" s="56" t="s">
        <v>9776</v>
      </c>
      <c r="J1642" s="57" t="s">
        <v>52</v>
      </c>
      <c r="K1642" s="58" t="s">
        <v>9777</v>
      </c>
      <c r="L1642" s="3" t="str">
        <f>VLOOKUP(DataExtract[[#This Row],[Technician]],'Technician List'!$A:$B,2,FALSE)</f>
        <v>Paul, Kimberly</v>
      </c>
      <c r="M1642" s="59">
        <f>DATEVALUE(TEXT(DataExtract[[#This Row],[Completed Time]], "MM/DD/YYYY"))</f>
        <v>45700</v>
      </c>
      <c r="N1642" s="60">
        <f t="shared" ca="1" si="26"/>
        <v>0.10480048936727759</v>
      </c>
      <c r="O1642" s="60">
        <f ca="1">COUNTIFS(DataExtract[Technician],DataExtract[[#This Row],[Technician]], DataExtract[Random], "&lt;="&amp;DataExtract[[#This Row],[Random]])</f>
        <v>5</v>
      </c>
    </row>
    <row r="1643" spans="1:15" ht="26.45">
      <c r="A1643" s="51" t="s">
        <v>9778</v>
      </c>
      <c r="B1643" s="52" t="s">
        <v>9779</v>
      </c>
      <c r="C1643" s="53" t="s">
        <v>9780</v>
      </c>
      <c r="D1643" s="54" t="s">
        <v>47</v>
      </c>
      <c r="E1643" s="55" t="s">
        <v>1291</v>
      </c>
      <c r="F1643" s="56" t="s">
        <v>9781</v>
      </c>
      <c r="G1643" s="56" t="s">
        <v>9782</v>
      </c>
      <c r="H1643" s="56" t="s">
        <v>52</v>
      </c>
      <c r="I1643" s="56" t="s">
        <v>9783</v>
      </c>
      <c r="J1643" s="57" t="s">
        <v>52</v>
      </c>
      <c r="K1643" s="58" t="s">
        <v>9153</v>
      </c>
      <c r="L1643" s="3" t="str">
        <f>VLOOKUP(DataExtract[[#This Row],[Technician]],'Technician List'!$A:$B,2,FALSE)</f>
        <v>C M, Saravanan</v>
      </c>
      <c r="M1643" s="59">
        <f>DATEVALUE(TEXT(DataExtract[[#This Row],[Completed Time]], "MM/DD/YYYY"))</f>
        <v>45700</v>
      </c>
      <c r="N1643" s="60">
        <f t="shared" ca="1" si="26"/>
        <v>0.24965942825294329</v>
      </c>
      <c r="O1643" s="60">
        <f ca="1">COUNTIFS(DataExtract[Technician],DataExtract[[#This Row],[Technician]], DataExtract[Random], "&lt;="&amp;DataExtract[[#This Row],[Random]])</f>
        <v>31</v>
      </c>
    </row>
    <row r="1644" spans="1:15" ht="26.45">
      <c r="A1644" s="51" t="s">
        <v>9784</v>
      </c>
      <c r="B1644" s="52" t="s">
        <v>9785</v>
      </c>
      <c r="C1644" s="53" t="s">
        <v>3597</v>
      </c>
      <c r="D1644" s="54" t="s">
        <v>57</v>
      </c>
      <c r="E1644" s="55" t="s">
        <v>313</v>
      </c>
      <c r="F1644" s="56" t="s">
        <v>9786</v>
      </c>
      <c r="G1644" s="56" t="s">
        <v>1818</v>
      </c>
      <c r="H1644" s="56" t="s">
        <v>52</v>
      </c>
      <c r="I1644" s="56" t="s">
        <v>9787</v>
      </c>
      <c r="J1644" s="57" t="s">
        <v>52</v>
      </c>
      <c r="K1644" s="58" t="s">
        <v>9786</v>
      </c>
      <c r="L1644" s="3" t="str">
        <f>VLOOKUP(DataExtract[[#This Row],[Technician]],'Technician List'!$A:$B,2,FALSE)</f>
        <v>Mandi, Joe</v>
      </c>
      <c r="M1644" s="59">
        <f>DATEVALUE(TEXT(DataExtract[[#This Row],[Completed Time]], "MM/DD/YYYY"))</f>
        <v>45699</v>
      </c>
      <c r="N1644" s="60">
        <f t="shared" ca="1" si="26"/>
        <v>0.50215889370531375</v>
      </c>
      <c r="O1644" s="60">
        <f ca="1">COUNTIFS(DataExtract[Technician],DataExtract[[#This Row],[Technician]], DataExtract[Random], "&lt;="&amp;DataExtract[[#This Row],[Random]])</f>
        <v>34</v>
      </c>
    </row>
    <row r="1645" spans="1:15" ht="26.45">
      <c r="A1645" s="51" t="s">
        <v>9788</v>
      </c>
      <c r="B1645" s="52" t="s">
        <v>9789</v>
      </c>
      <c r="C1645" s="53" t="s">
        <v>3597</v>
      </c>
      <c r="D1645" s="54" t="s">
        <v>57</v>
      </c>
      <c r="E1645" s="55" t="s">
        <v>313</v>
      </c>
      <c r="F1645" s="56" t="s">
        <v>9790</v>
      </c>
      <c r="G1645" s="56" t="s">
        <v>1818</v>
      </c>
      <c r="H1645" s="56" t="s">
        <v>52</v>
      </c>
      <c r="I1645" s="56" t="s">
        <v>9787</v>
      </c>
      <c r="J1645" s="57" t="s">
        <v>52</v>
      </c>
      <c r="K1645" s="58" t="s">
        <v>8732</v>
      </c>
      <c r="L1645" s="3" t="str">
        <f>VLOOKUP(DataExtract[[#This Row],[Technician]],'Technician List'!$A:$B,2,FALSE)</f>
        <v>Mandi, Joe</v>
      </c>
      <c r="M1645" s="59">
        <f>DATEVALUE(TEXT(DataExtract[[#This Row],[Completed Time]], "MM/DD/YYYY"))</f>
        <v>45699</v>
      </c>
      <c r="N1645" s="60">
        <f t="shared" ca="1" si="26"/>
        <v>0.83995741142211544</v>
      </c>
      <c r="O1645" s="60">
        <f ca="1">COUNTIFS(DataExtract[Technician],DataExtract[[#This Row],[Technician]], DataExtract[Random], "&lt;="&amp;DataExtract[[#This Row],[Random]])</f>
        <v>59</v>
      </c>
    </row>
    <row r="1646" spans="1:15" ht="26.45">
      <c r="A1646" s="51" t="s">
        <v>9791</v>
      </c>
      <c r="B1646" s="52" t="s">
        <v>9792</v>
      </c>
      <c r="C1646" s="53" t="s">
        <v>8356</v>
      </c>
      <c r="D1646" s="54" t="s">
        <v>47</v>
      </c>
      <c r="E1646" s="55" t="s">
        <v>1002</v>
      </c>
      <c r="F1646" s="56" t="s">
        <v>9793</v>
      </c>
      <c r="G1646" s="56" t="s">
        <v>9419</v>
      </c>
      <c r="H1646" s="56" t="s">
        <v>52</v>
      </c>
      <c r="I1646" s="56" t="s">
        <v>9794</v>
      </c>
      <c r="J1646" s="57" t="s">
        <v>52</v>
      </c>
      <c r="K1646" s="58" t="s">
        <v>9795</v>
      </c>
      <c r="L1646" s="3" t="str">
        <f>VLOOKUP(DataExtract[[#This Row],[Technician]],'Technician List'!$A:$B,2,FALSE)</f>
        <v>Sinha, Mahesh</v>
      </c>
      <c r="M1646" s="59">
        <f>DATEVALUE(TEXT(DataExtract[[#This Row],[Completed Time]], "MM/DD/YYYY"))</f>
        <v>45700</v>
      </c>
      <c r="N1646" s="60">
        <f t="shared" ca="1" si="26"/>
        <v>0.10760579796548841</v>
      </c>
      <c r="O1646" s="60">
        <f ca="1">COUNTIFS(DataExtract[Technician],DataExtract[[#This Row],[Technician]], DataExtract[Random], "&lt;="&amp;DataExtract[[#This Row],[Random]])</f>
        <v>20</v>
      </c>
    </row>
    <row r="1647" spans="1:15" ht="26.45">
      <c r="A1647" s="51" t="s">
        <v>9796</v>
      </c>
      <c r="B1647" s="52" t="s">
        <v>9797</v>
      </c>
      <c r="C1647" s="53" t="s">
        <v>9318</v>
      </c>
      <c r="D1647" s="54" t="s">
        <v>47</v>
      </c>
      <c r="E1647" s="55" t="s">
        <v>2013</v>
      </c>
      <c r="F1647" s="56" t="s">
        <v>1693</v>
      </c>
      <c r="G1647" s="56" t="s">
        <v>9798</v>
      </c>
      <c r="H1647" s="56" t="s">
        <v>52</v>
      </c>
      <c r="I1647" s="56" t="s">
        <v>9799</v>
      </c>
      <c r="J1647" s="57" t="s">
        <v>52</v>
      </c>
      <c r="K1647" s="58" t="s">
        <v>9800</v>
      </c>
      <c r="L1647" s="3" t="str">
        <f>VLOOKUP(DataExtract[[#This Row],[Technician]],'Technician List'!$A:$B,2,FALSE)</f>
        <v>Sinha, Mahesh</v>
      </c>
      <c r="M1647" s="59">
        <f>DATEVALUE(TEXT(DataExtract[[#This Row],[Completed Time]], "MM/DD/YYYY"))</f>
        <v>45700</v>
      </c>
      <c r="N1647" s="60">
        <f t="shared" ca="1" si="26"/>
        <v>0.20053827232633559</v>
      </c>
      <c r="O1647" s="60">
        <f ca="1">COUNTIFS(DataExtract[Technician],DataExtract[[#This Row],[Technician]], DataExtract[Random], "&lt;="&amp;DataExtract[[#This Row],[Random]])</f>
        <v>32</v>
      </c>
    </row>
    <row r="1648" spans="1:15" ht="39.6">
      <c r="A1648" s="51" t="s">
        <v>9801</v>
      </c>
      <c r="B1648" s="52" t="s">
        <v>9802</v>
      </c>
      <c r="C1648" s="53" t="s">
        <v>9803</v>
      </c>
      <c r="D1648" s="54" t="s">
        <v>47</v>
      </c>
      <c r="E1648" s="55" t="s">
        <v>48</v>
      </c>
      <c r="F1648" s="56" t="s">
        <v>9804</v>
      </c>
      <c r="G1648" s="56" t="s">
        <v>9805</v>
      </c>
      <c r="H1648" s="56" t="s">
        <v>52</v>
      </c>
      <c r="I1648" s="56" t="s">
        <v>9806</v>
      </c>
      <c r="J1648" s="57" t="s">
        <v>52</v>
      </c>
      <c r="K1648" s="58" t="s">
        <v>9569</v>
      </c>
      <c r="L1648" s="3" t="str">
        <f>VLOOKUP(DataExtract[[#This Row],[Technician]],'Technician List'!$A:$B,2,FALSE)</f>
        <v>C M, Saravanan</v>
      </c>
      <c r="M1648" s="59">
        <f>DATEVALUE(TEXT(DataExtract[[#This Row],[Completed Time]], "MM/DD/YYYY"))</f>
        <v>45700</v>
      </c>
      <c r="N1648" s="60">
        <f t="shared" ca="1" si="26"/>
        <v>0.75650402002106465</v>
      </c>
      <c r="O1648" s="60">
        <f ca="1">COUNTIFS(DataExtract[Technician],DataExtract[[#This Row],[Technician]], DataExtract[Random], "&lt;="&amp;DataExtract[[#This Row],[Random]])</f>
        <v>60</v>
      </c>
    </row>
    <row r="1649" spans="1:15" ht="26.45">
      <c r="A1649" s="51" t="s">
        <v>9807</v>
      </c>
      <c r="B1649" s="52" t="s">
        <v>9808</v>
      </c>
      <c r="C1649" s="53" t="s">
        <v>8803</v>
      </c>
      <c r="D1649" s="54" t="s">
        <v>47</v>
      </c>
      <c r="E1649" s="55" t="s">
        <v>1002</v>
      </c>
      <c r="F1649" s="56" t="s">
        <v>9809</v>
      </c>
      <c r="G1649" s="56" t="s">
        <v>9447</v>
      </c>
      <c r="H1649" s="56" t="s">
        <v>52</v>
      </c>
      <c r="I1649" s="56" t="s">
        <v>9810</v>
      </c>
      <c r="J1649" s="57" t="s">
        <v>52</v>
      </c>
      <c r="K1649" s="58" t="s">
        <v>9811</v>
      </c>
      <c r="L1649" s="3" t="str">
        <f>VLOOKUP(DataExtract[[#This Row],[Technician]],'Technician List'!$A:$B,2,FALSE)</f>
        <v>Sinha, Mahesh</v>
      </c>
      <c r="M1649" s="59">
        <f>DATEVALUE(TEXT(DataExtract[[#This Row],[Completed Time]], "MM/DD/YYYY"))</f>
        <v>45700</v>
      </c>
      <c r="N1649" s="60">
        <f t="shared" ca="1" si="26"/>
        <v>0.37665289442363414</v>
      </c>
      <c r="O1649" s="60">
        <f ca="1">COUNTIFS(DataExtract[Technician],DataExtract[[#This Row],[Technician]], DataExtract[Random], "&lt;="&amp;DataExtract[[#This Row],[Random]])</f>
        <v>58</v>
      </c>
    </row>
    <row r="1650" spans="1:15" ht="26.45">
      <c r="A1650" s="51" t="s">
        <v>9812</v>
      </c>
      <c r="B1650" s="52" t="s">
        <v>9813</v>
      </c>
      <c r="C1650" s="53" t="s">
        <v>2267</v>
      </c>
      <c r="D1650" s="54" t="s">
        <v>47</v>
      </c>
      <c r="E1650" s="55" t="s">
        <v>700</v>
      </c>
      <c r="F1650" s="56" t="s">
        <v>8671</v>
      </c>
      <c r="G1650" s="56" t="s">
        <v>9814</v>
      </c>
      <c r="H1650" s="56" t="s">
        <v>52</v>
      </c>
      <c r="I1650" s="56" t="s">
        <v>9815</v>
      </c>
      <c r="J1650" s="57" t="s">
        <v>52</v>
      </c>
      <c r="K1650" s="58" t="s">
        <v>9816</v>
      </c>
      <c r="L1650" s="3" t="str">
        <f>VLOOKUP(DataExtract[[#This Row],[Technician]],'Technician List'!$A:$B,2,FALSE)</f>
        <v>C M, Saravanan</v>
      </c>
      <c r="M1650" s="59">
        <f>DATEVALUE(TEXT(DataExtract[[#This Row],[Completed Time]], "MM/DD/YYYY"))</f>
        <v>45700</v>
      </c>
      <c r="N1650" s="60">
        <f t="shared" ca="1" si="26"/>
        <v>0.44941082631670237</v>
      </c>
      <c r="O1650" s="60">
        <f ca="1">COUNTIFS(DataExtract[Technician],DataExtract[[#This Row],[Technician]], DataExtract[Random], "&lt;="&amp;DataExtract[[#This Row],[Random]])</f>
        <v>49</v>
      </c>
    </row>
    <row r="1651" spans="1:15" ht="26.45">
      <c r="A1651" s="51" t="s">
        <v>4155</v>
      </c>
      <c r="B1651" s="52" t="s">
        <v>9817</v>
      </c>
      <c r="C1651" s="53" t="s">
        <v>9818</v>
      </c>
      <c r="D1651" s="54" t="s">
        <v>57</v>
      </c>
      <c r="E1651" s="55" t="s">
        <v>58</v>
      </c>
      <c r="F1651" s="56" t="s">
        <v>9819</v>
      </c>
      <c r="G1651" s="56" t="s">
        <v>9820</v>
      </c>
      <c r="H1651" s="56" t="s">
        <v>52</v>
      </c>
      <c r="I1651" s="56" t="s">
        <v>9787</v>
      </c>
      <c r="J1651" s="57" t="s">
        <v>52</v>
      </c>
      <c r="K1651" s="58" t="s">
        <v>9821</v>
      </c>
      <c r="L1651" s="3" t="str">
        <f>VLOOKUP(DataExtract[[#This Row],[Technician]],'Technician List'!$A:$B,2,FALSE)</f>
        <v>Mandi, Joe</v>
      </c>
      <c r="M1651" s="59">
        <f>DATEVALUE(TEXT(DataExtract[[#This Row],[Completed Time]], "MM/DD/YYYY"))</f>
        <v>45702</v>
      </c>
      <c r="N1651" s="60">
        <f t="shared" ca="1" si="26"/>
        <v>0.72104144130600167</v>
      </c>
      <c r="O1651" s="60">
        <f ca="1">COUNTIFS(DataExtract[Technician],DataExtract[[#This Row],[Technician]], DataExtract[Random], "&lt;="&amp;DataExtract[[#This Row],[Random]])</f>
        <v>23</v>
      </c>
    </row>
    <row r="1652" spans="1:15" ht="26.45">
      <c r="A1652" s="51" t="s">
        <v>9822</v>
      </c>
      <c r="B1652" s="52" t="s">
        <v>9823</v>
      </c>
      <c r="C1652" s="53" t="s">
        <v>3948</v>
      </c>
      <c r="D1652" s="54" t="s">
        <v>47</v>
      </c>
      <c r="E1652" s="55" t="s">
        <v>1402</v>
      </c>
      <c r="F1652" s="56" t="s">
        <v>9037</v>
      </c>
      <c r="G1652" s="56" t="s">
        <v>9824</v>
      </c>
      <c r="H1652" s="56" t="s">
        <v>52</v>
      </c>
      <c r="I1652" s="56" t="s">
        <v>9825</v>
      </c>
      <c r="J1652" s="57" t="s">
        <v>52</v>
      </c>
      <c r="K1652" s="58" t="s">
        <v>9775</v>
      </c>
      <c r="L1652" s="3" t="str">
        <f>VLOOKUP(DataExtract[[#This Row],[Technician]],'Technician List'!$A:$B,2,FALSE)</f>
        <v>Sinha, Mahesh</v>
      </c>
      <c r="M1652" s="59">
        <f>DATEVALUE(TEXT(DataExtract[[#This Row],[Completed Time]], "MM/DD/YYYY"))</f>
        <v>45700</v>
      </c>
      <c r="N1652" s="60">
        <f t="shared" ca="1" si="26"/>
        <v>0.35077497967129789</v>
      </c>
      <c r="O1652" s="60">
        <f ca="1">COUNTIFS(DataExtract[Technician],DataExtract[[#This Row],[Technician]], DataExtract[Random], "&lt;="&amp;DataExtract[[#This Row],[Random]])</f>
        <v>33</v>
      </c>
    </row>
    <row r="1653" spans="1:15" ht="26.45">
      <c r="A1653" s="51" t="s">
        <v>2239</v>
      </c>
      <c r="B1653" s="52" t="s">
        <v>9826</v>
      </c>
      <c r="C1653" s="53" t="s">
        <v>9580</v>
      </c>
      <c r="D1653" s="54" t="s">
        <v>47</v>
      </c>
      <c r="E1653" s="55" t="s">
        <v>2013</v>
      </c>
      <c r="F1653" s="56" t="s">
        <v>9827</v>
      </c>
      <c r="G1653" s="56" t="s">
        <v>9487</v>
      </c>
      <c r="H1653" s="56" t="s">
        <v>52</v>
      </c>
      <c r="I1653" s="56" t="s">
        <v>9828</v>
      </c>
      <c r="J1653" s="57" t="s">
        <v>52</v>
      </c>
      <c r="K1653" s="58" t="s">
        <v>9829</v>
      </c>
      <c r="L1653" s="3" t="str">
        <f>VLOOKUP(DataExtract[[#This Row],[Technician]],'Technician List'!$A:$B,2,FALSE)</f>
        <v>Sinha, Mahesh</v>
      </c>
      <c r="M1653" s="59">
        <f>DATEVALUE(TEXT(DataExtract[[#This Row],[Completed Time]], "MM/DD/YYYY"))</f>
        <v>45700</v>
      </c>
      <c r="N1653" s="60">
        <f t="shared" ca="1" si="26"/>
        <v>0.82014574916089633</v>
      </c>
      <c r="O1653" s="60">
        <f ca="1">COUNTIFS(DataExtract[Technician],DataExtract[[#This Row],[Technician]], DataExtract[Random], "&lt;="&amp;DataExtract[[#This Row],[Random]])</f>
        <v>114</v>
      </c>
    </row>
    <row r="1654" spans="1:15" ht="26.45">
      <c r="A1654" s="51" t="s">
        <v>9257</v>
      </c>
      <c r="B1654" s="52" t="s">
        <v>9830</v>
      </c>
      <c r="C1654" s="53" t="s">
        <v>1718</v>
      </c>
      <c r="D1654" s="54" t="s">
        <v>47</v>
      </c>
      <c r="E1654" s="55" t="s">
        <v>1402</v>
      </c>
      <c r="F1654" s="56" t="s">
        <v>9831</v>
      </c>
      <c r="G1654" s="56" t="s">
        <v>9832</v>
      </c>
      <c r="H1654" s="56" t="s">
        <v>52</v>
      </c>
      <c r="I1654" s="56" t="s">
        <v>9833</v>
      </c>
      <c r="J1654" s="57" t="s">
        <v>52</v>
      </c>
      <c r="K1654" s="58" t="s">
        <v>9834</v>
      </c>
      <c r="L1654" s="3" t="str">
        <f>VLOOKUP(DataExtract[[#This Row],[Technician]],'Technician List'!$A:$B,2,FALSE)</f>
        <v>Sinha, Mahesh</v>
      </c>
      <c r="M1654" s="59">
        <f>DATEVALUE(TEXT(DataExtract[[#This Row],[Completed Time]], "MM/DD/YYYY"))</f>
        <v>45700</v>
      </c>
      <c r="N1654" s="60">
        <f t="shared" ca="1" si="26"/>
        <v>0.33075306616470113</v>
      </c>
      <c r="O1654" s="60">
        <f ca="1">COUNTIFS(DataExtract[Technician],DataExtract[[#This Row],[Technician]], DataExtract[Random], "&lt;="&amp;DataExtract[[#This Row],[Random]])</f>
        <v>28</v>
      </c>
    </row>
    <row r="1655" spans="1:15" ht="26.45">
      <c r="A1655" s="51" t="s">
        <v>9192</v>
      </c>
      <c r="B1655" s="52" t="s">
        <v>9835</v>
      </c>
      <c r="C1655" s="53" t="s">
        <v>9836</v>
      </c>
      <c r="D1655" s="54" t="s">
        <v>47</v>
      </c>
      <c r="E1655" s="55" t="s">
        <v>700</v>
      </c>
      <c r="F1655" s="56" t="s">
        <v>9837</v>
      </c>
      <c r="G1655" s="56" t="s">
        <v>9838</v>
      </c>
      <c r="H1655" s="56" t="s">
        <v>52</v>
      </c>
      <c r="I1655" s="56" t="s">
        <v>9839</v>
      </c>
      <c r="J1655" s="57" t="s">
        <v>52</v>
      </c>
      <c r="K1655" s="58" t="s">
        <v>8101</v>
      </c>
      <c r="L1655" s="3" t="str">
        <f>VLOOKUP(DataExtract[[#This Row],[Technician]],'Technician List'!$A:$B,2,FALSE)</f>
        <v>C M, Saravanan</v>
      </c>
      <c r="M1655" s="59">
        <f>DATEVALUE(TEXT(DataExtract[[#This Row],[Completed Time]], "MM/DD/YYYY"))</f>
        <v>45700</v>
      </c>
      <c r="N1655" s="60">
        <f t="shared" ca="1" si="26"/>
        <v>1.2816674825392615E-2</v>
      </c>
      <c r="O1655" s="60">
        <f ca="1">COUNTIFS(DataExtract[Technician],DataExtract[[#This Row],[Technician]], DataExtract[Random], "&lt;="&amp;DataExtract[[#This Row],[Random]])</f>
        <v>1</v>
      </c>
    </row>
    <row r="1656" spans="1:15" ht="26.45">
      <c r="A1656" s="51" t="s">
        <v>9840</v>
      </c>
      <c r="B1656" s="52" t="s">
        <v>9841</v>
      </c>
      <c r="C1656" s="53" t="s">
        <v>9842</v>
      </c>
      <c r="D1656" s="54" t="s">
        <v>47</v>
      </c>
      <c r="E1656" s="55" t="s">
        <v>2013</v>
      </c>
      <c r="F1656" s="56" t="s">
        <v>9843</v>
      </c>
      <c r="G1656" s="56" t="s">
        <v>9844</v>
      </c>
      <c r="H1656" s="56" t="s">
        <v>52</v>
      </c>
      <c r="I1656" s="56" t="s">
        <v>9845</v>
      </c>
      <c r="J1656" s="57" t="s">
        <v>52</v>
      </c>
      <c r="K1656" s="58" t="s">
        <v>5478</v>
      </c>
      <c r="L1656" s="3" t="str">
        <f>VLOOKUP(DataExtract[[#This Row],[Technician]],'Technician List'!$A:$B,2,FALSE)</f>
        <v>Sinha, Mahesh</v>
      </c>
      <c r="M1656" s="59">
        <f>DATEVALUE(TEXT(DataExtract[[#This Row],[Completed Time]], "MM/DD/YYYY"))</f>
        <v>45700</v>
      </c>
      <c r="N1656" s="60">
        <f t="shared" ca="1" si="26"/>
        <v>0.90710454983998379</v>
      </c>
      <c r="O1656" s="60">
        <f ca="1">COUNTIFS(DataExtract[Technician],DataExtract[[#This Row],[Technician]], DataExtract[Random], "&lt;="&amp;DataExtract[[#This Row],[Random]])</f>
        <v>125</v>
      </c>
    </row>
    <row r="1657" spans="1:15" ht="26.45">
      <c r="A1657" s="51" t="s">
        <v>9846</v>
      </c>
      <c r="B1657" s="52" t="s">
        <v>9847</v>
      </c>
      <c r="C1657" s="53" t="s">
        <v>9848</v>
      </c>
      <c r="D1657" s="54" t="s">
        <v>47</v>
      </c>
      <c r="E1657" s="55" t="s">
        <v>1002</v>
      </c>
      <c r="F1657" s="56" t="s">
        <v>9768</v>
      </c>
      <c r="G1657" s="56" t="s">
        <v>9849</v>
      </c>
      <c r="H1657" s="56" t="s">
        <v>41</v>
      </c>
      <c r="I1657" s="56" t="s">
        <v>9850</v>
      </c>
      <c r="J1657" s="57" t="s">
        <v>52</v>
      </c>
      <c r="K1657" s="58" t="s">
        <v>9851</v>
      </c>
      <c r="L1657" s="3" t="str">
        <f>VLOOKUP(DataExtract[[#This Row],[Technician]],'Technician List'!$A:$B,2,FALSE)</f>
        <v>Sinha, Mahesh</v>
      </c>
      <c r="M1657" s="59">
        <f>DATEVALUE(TEXT(DataExtract[[#This Row],[Completed Time]], "MM/DD/YYYY"))</f>
        <v>45700</v>
      </c>
      <c r="N1657" s="60">
        <f t="shared" ca="1" si="26"/>
        <v>0.37694177169811227</v>
      </c>
      <c r="O1657" s="60">
        <f ca="1">COUNTIFS(DataExtract[Technician],DataExtract[[#This Row],[Technician]], DataExtract[Random], "&lt;="&amp;DataExtract[[#This Row],[Random]])</f>
        <v>59</v>
      </c>
    </row>
    <row r="1658" spans="1:15" ht="92.45">
      <c r="A1658" s="51" t="s">
        <v>9852</v>
      </c>
      <c r="B1658" s="52" t="s">
        <v>9853</v>
      </c>
      <c r="C1658" s="53" t="s">
        <v>9854</v>
      </c>
      <c r="D1658" s="54" t="s">
        <v>1787</v>
      </c>
      <c r="E1658" s="55" t="s">
        <v>1350</v>
      </c>
      <c r="F1658" s="56" t="s">
        <v>9855</v>
      </c>
      <c r="G1658" s="56" t="s">
        <v>9267</v>
      </c>
      <c r="H1658" s="56" t="s">
        <v>52</v>
      </c>
      <c r="I1658" s="56" t="s">
        <v>9268</v>
      </c>
      <c r="J1658" s="57" t="s">
        <v>52</v>
      </c>
      <c r="K1658" s="58" t="s">
        <v>9856</v>
      </c>
      <c r="L1658" s="3" t="str">
        <f>VLOOKUP(DataExtract[[#This Row],[Technician]],'Technician List'!$A:$B,2,FALSE)</f>
        <v>Paul, Kimberly</v>
      </c>
      <c r="M1658" s="59">
        <f>DATEVALUE(TEXT(DataExtract[[#This Row],[Completed Time]], "MM/DD/YYYY"))</f>
        <v>45700</v>
      </c>
      <c r="N1658" s="60">
        <f t="shared" ca="1" si="26"/>
        <v>0.31049548405035332</v>
      </c>
      <c r="O1658" s="60">
        <f ca="1">COUNTIFS(DataExtract[Technician],DataExtract[[#This Row],[Technician]], DataExtract[Random], "&lt;="&amp;DataExtract[[#This Row],[Random]])</f>
        <v>5</v>
      </c>
    </row>
    <row r="1659" spans="1:15" ht="79.150000000000006">
      <c r="A1659" s="51" t="s">
        <v>9857</v>
      </c>
      <c r="B1659" s="52" t="s">
        <v>9858</v>
      </c>
      <c r="C1659" s="53" t="s">
        <v>9854</v>
      </c>
      <c r="D1659" s="54" t="s">
        <v>1787</v>
      </c>
      <c r="E1659" s="55" t="s">
        <v>1885</v>
      </c>
      <c r="F1659" s="56" t="s">
        <v>6559</v>
      </c>
      <c r="G1659" s="56" t="s">
        <v>9674</v>
      </c>
      <c r="H1659" s="56" t="s">
        <v>52</v>
      </c>
      <c r="I1659" s="56" t="s">
        <v>9859</v>
      </c>
      <c r="J1659" s="57" t="s">
        <v>52</v>
      </c>
      <c r="K1659" s="58" t="s">
        <v>9860</v>
      </c>
      <c r="L1659" s="3" t="str">
        <f>VLOOKUP(DataExtract[[#This Row],[Technician]],'Technician List'!$A:$B,2,FALSE)</f>
        <v>Koodray, Joe</v>
      </c>
      <c r="M1659" s="59">
        <f>DATEVALUE(TEXT(DataExtract[[#This Row],[Completed Time]], "MM/DD/YYYY"))</f>
        <v>45700</v>
      </c>
      <c r="N1659" s="60">
        <f t="shared" ca="1" si="26"/>
        <v>1.7163884743734648E-2</v>
      </c>
      <c r="O1659" s="60">
        <f ca="1">COUNTIFS(DataExtract[Technician],DataExtract[[#This Row],[Technician]], DataExtract[Random], "&lt;="&amp;DataExtract[[#This Row],[Random]])</f>
        <v>1</v>
      </c>
    </row>
    <row r="1660" spans="1:15" ht="26.45">
      <c r="A1660" s="51" t="s">
        <v>9438</v>
      </c>
      <c r="B1660" s="52" t="s">
        <v>9861</v>
      </c>
      <c r="C1660" s="53" t="s">
        <v>4403</v>
      </c>
      <c r="D1660" s="54" t="s">
        <v>47</v>
      </c>
      <c r="E1660" s="55" t="s">
        <v>103</v>
      </c>
      <c r="F1660" s="56" t="s">
        <v>9862</v>
      </c>
      <c r="G1660" s="56" t="s">
        <v>9863</v>
      </c>
      <c r="H1660" s="56" t="s">
        <v>52</v>
      </c>
      <c r="I1660" s="56" t="s">
        <v>9730</v>
      </c>
      <c r="J1660" s="57" t="s">
        <v>52</v>
      </c>
      <c r="K1660" s="58" t="s">
        <v>6559</v>
      </c>
      <c r="L1660" s="3" t="str">
        <f>VLOOKUP(DataExtract[[#This Row],[Technician]],'Technician List'!$A:$B,2,FALSE)</f>
        <v>Sinha, Mahesh</v>
      </c>
      <c r="M1660" s="59">
        <f>DATEVALUE(TEXT(DataExtract[[#This Row],[Completed Time]], "MM/DD/YYYY"))</f>
        <v>45700</v>
      </c>
      <c r="N1660" s="60">
        <f t="shared" ca="1" si="26"/>
        <v>0.21366430175092199</v>
      </c>
      <c r="O1660" s="60">
        <f ca="1">COUNTIFS(DataExtract[Technician],DataExtract[[#This Row],[Technician]], DataExtract[Random], "&lt;="&amp;DataExtract[[#This Row],[Random]])</f>
        <v>16</v>
      </c>
    </row>
    <row r="1661" spans="1:15" ht="26.45">
      <c r="A1661" s="51" t="s">
        <v>6991</v>
      </c>
      <c r="B1661" s="52" t="s">
        <v>9864</v>
      </c>
      <c r="C1661" s="53" t="s">
        <v>6993</v>
      </c>
      <c r="D1661" s="54" t="s">
        <v>47</v>
      </c>
      <c r="E1661" s="55" t="s">
        <v>802</v>
      </c>
      <c r="F1661" s="56" t="s">
        <v>9865</v>
      </c>
      <c r="G1661" s="56" t="s">
        <v>9866</v>
      </c>
      <c r="H1661" s="56" t="s">
        <v>52</v>
      </c>
      <c r="I1661" s="56" t="s">
        <v>9867</v>
      </c>
      <c r="J1661" s="57" t="s">
        <v>52</v>
      </c>
      <c r="K1661" s="58" t="s">
        <v>9868</v>
      </c>
      <c r="L1661" s="3" t="str">
        <f>VLOOKUP(DataExtract[[#This Row],[Technician]],'Technician List'!$A:$B,2,FALSE)</f>
        <v>Sinha, Mahesh</v>
      </c>
      <c r="M1661" s="59">
        <f>DATEVALUE(TEXT(DataExtract[[#This Row],[Completed Time]], "MM/DD/YYYY"))</f>
        <v>45701</v>
      </c>
      <c r="N1661" s="60">
        <f t="shared" ca="1" si="26"/>
        <v>0.45940720652292688</v>
      </c>
      <c r="O1661" s="60">
        <f ca="1">COUNTIFS(DataExtract[Technician],DataExtract[[#This Row],[Technician]], DataExtract[Random], "&lt;="&amp;DataExtract[[#This Row],[Random]])</f>
        <v>56</v>
      </c>
    </row>
    <row r="1662" spans="1:15" ht="26.45">
      <c r="A1662" s="51" t="s">
        <v>9869</v>
      </c>
      <c r="B1662" s="52" t="s">
        <v>9870</v>
      </c>
      <c r="C1662" s="53" t="s">
        <v>9871</v>
      </c>
      <c r="D1662" s="54" t="s">
        <v>47</v>
      </c>
      <c r="E1662" s="55" t="s">
        <v>2013</v>
      </c>
      <c r="F1662" s="56" t="s">
        <v>9872</v>
      </c>
      <c r="G1662" s="56" t="s">
        <v>9873</v>
      </c>
      <c r="H1662" s="56" t="s">
        <v>52</v>
      </c>
      <c r="I1662" s="56" t="s">
        <v>9874</v>
      </c>
      <c r="J1662" s="57" t="s">
        <v>52</v>
      </c>
      <c r="K1662" s="58" t="s">
        <v>4849</v>
      </c>
      <c r="L1662" s="3" t="str">
        <f>VLOOKUP(DataExtract[[#This Row],[Technician]],'Technician List'!$A:$B,2,FALSE)</f>
        <v>Sinha, Mahesh</v>
      </c>
      <c r="M1662" s="59">
        <f>DATEVALUE(TEXT(DataExtract[[#This Row],[Completed Time]], "MM/DD/YYYY"))</f>
        <v>45700</v>
      </c>
      <c r="N1662" s="60">
        <f t="shared" ca="1" si="26"/>
        <v>8.9831375043567196E-2</v>
      </c>
      <c r="O1662" s="60">
        <f ca="1">COUNTIFS(DataExtract[Technician],DataExtract[[#This Row],[Technician]], DataExtract[Random], "&lt;="&amp;DataExtract[[#This Row],[Random]])</f>
        <v>17</v>
      </c>
    </row>
    <row r="1663" spans="1:15" ht="26.45">
      <c r="A1663" s="51" t="s">
        <v>9875</v>
      </c>
      <c r="B1663" s="52" t="s">
        <v>9876</v>
      </c>
      <c r="C1663" s="53" t="s">
        <v>1822</v>
      </c>
      <c r="D1663" s="54" t="s">
        <v>47</v>
      </c>
      <c r="E1663" s="55" t="s">
        <v>700</v>
      </c>
      <c r="F1663" s="56" t="s">
        <v>8846</v>
      </c>
      <c r="G1663" s="56" t="s">
        <v>9877</v>
      </c>
      <c r="H1663" s="56" t="s">
        <v>41</v>
      </c>
      <c r="I1663" s="56" t="s">
        <v>9878</v>
      </c>
      <c r="J1663" s="57" t="s">
        <v>52</v>
      </c>
      <c r="K1663" s="58" t="s">
        <v>9879</v>
      </c>
      <c r="L1663" s="3" t="str">
        <f>VLOOKUP(DataExtract[[#This Row],[Technician]],'Technician List'!$A:$B,2,FALSE)</f>
        <v>C M, Saravanan</v>
      </c>
      <c r="M1663" s="59">
        <f>DATEVALUE(TEXT(DataExtract[[#This Row],[Completed Time]], "MM/DD/YYYY"))</f>
        <v>45701</v>
      </c>
      <c r="N1663" s="60">
        <f t="shared" ca="1" si="26"/>
        <v>0.14579569480369048</v>
      </c>
      <c r="O1663" s="60">
        <f ca="1">COUNTIFS(DataExtract[Technician],DataExtract[[#This Row],[Technician]], DataExtract[Random], "&lt;="&amp;DataExtract[[#This Row],[Random]])</f>
        <v>23</v>
      </c>
    </row>
    <row r="1664" spans="1:15" ht="26.45">
      <c r="A1664" s="51" t="s">
        <v>9880</v>
      </c>
      <c r="B1664" s="52" t="s">
        <v>9881</v>
      </c>
      <c r="C1664" s="53" t="s">
        <v>1822</v>
      </c>
      <c r="D1664" s="54" t="s">
        <v>47</v>
      </c>
      <c r="E1664" s="55" t="s">
        <v>1291</v>
      </c>
      <c r="F1664" s="56" t="s">
        <v>9882</v>
      </c>
      <c r="G1664" s="56" t="s">
        <v>9883</v>
      </c>
      <c r="H1664" s="56" t="s">
        <v>52</v>
      </c>
      <c r="I1664" s="56" t="s">
        <v>9884</v>
      </c>
      <c r="J1664" s="57" t="s">
        <v>52</v>
      </c>
      <c r="K1664" s="58" t="s">
        <v>9885</v>
      </c>
      <c r="L1664" s="3" t="str">
        <f>VLOOKUP(DataExtract[[#This Row],[Technician]],'Technician List'!$A:$B,2,FALSE)</f>
        <v>C M, Saravanan</v>
      </c>
      <c r="M1664" s="59">
        <f>DATEVALUE(TEXT(DataExtract[[#This Row],[Completed Time]], "MM/DD/YYYY"))</f>
        <v>45700</v>
      </c>
      <c r="N1664" s="60">
        <f t="shared" ca="1" si="26"/>
        <v>2.2692620949524178E-2</v>
      </c>
      <c r="O1664" s="60">
        <f ca="1">COUNTIFS(DataExtract[Technician],DataExtract[[#This Row],[Technician]], DataExtract[Random], "&lt;="&amp;DataExtract[[#This Row],[Random]])</f>
        <v>5</v>
      </c>
    </row>
    <row r="1665" spans="1:15" ht="26.45">
      <c r="A1665" s="51" t="s">
        <v>9886</v>
      </c>
      <c r="B1665" s="52" t="s">
        <v>9887</v>
      </c>
      <c r="C1665" s="53" t="s">
        <v>9888</v>
      </c>
      <c r="D1665" s="54" t="s">
        <v>47</v>
      </c>
      <c r="E1665" s="55" t="s">
        <v>1291</v>
      </c>
      <c r="F1665" s="56" t="s">
        <v>9308</v>
      </c>
      <c r="G1665" s="56" t="s">
        <v>9889</v>
      </c>
      <c r="H1665" s="56" t="s">
        <v>52</v>
      </c>
      <c r="I1665" s="56" t="s">
        <v>7479</v>
      </c>
      <c r="J1665" s="57" t="s">
        <v>52</v>
      </c>
      <c r="K1665" s="58" t="s">
        <v>9153</v>
      </c>
      <c r="L1665" s="3" t="str">
        <f>VLOOKUP(DataExtract[[#This Row],[Technician]],'Technician List'!$A:$B,2,FALSE)</f>
        <v>C M, Saravanan</v>
      </c>
      <c r="M1665" s="59">
        <f>DATEVALUE(TEXT(DataExtract[[#This Row],[Completed Time]], "MM/DD/YYYY"))</f>
        <v>45700</v>
      </c>
      <c r="N1665" s="60">
        <f t="shared" ca="1" si="26"/>
        <v>0.13969502445784043</v>
      </c>
      <c r="O1665" s="60">
        <f ca="1">COUNTIFS(DataExtract[Technician],DataExtract[[#This Row],[Technician]], DataExtract[Random], "&lt;="&amp;DataExtract[[#This Row],[Random]])</f>
        <v>15</v>
      </c>
    </row>
    <row r="1666" spans="1:15" ht="26.45">
      <c r="A1666" s="51" t="s">
        <v>9890</v>
      </c>
      <c r="B1666" s="52" t="s">
        <v>9891</v>
      </c>
      <c r="C1666" s="53" t="s">
        <v>9892</v>
      </c>
      <c r="D1666" s="54" t="s">
        <v>47</v>
      </c>
      <c r="E1666" s="55" t="s">
        <v>2121</v>
      </c>
      <c r="F1666" s="56" t="s">
        <v>9893</v>
      </c>
      <c r="G1666" s="56" t="s">
        <v>9894</v>
      </c>
      <c r="H1666" s="56" t="s">
        <v>52</v>
      </c>
      <c r="I1666" s="56" t="s">
        <v>9895</v>
      </c>
      <c r="J1666" s="57" t="s">
        <v>52</v>
      </c>
      <c r="K1666" s="58" t="s">
        <v>9636</v>
      </c>
      <c r="L1666" s="3" t="str">
        <f>VLOOKUP(DataExtract[[#This Row],[Technician]],'Technician List'!$A:$B,2,FALSE)</f>
        <v>C M, Saravanan</v>
      </c>
      <c r="M1666" s="59">
        <f>DATEVALUE(TEXT(DataExtract[[#This Row],[Completed Time]], "MM/DD/YYYY"))</f>
        <v>45700</v>
      </c>
      <c r="N1666" s="60">
        <f t="shared" ca="1" si="26"/>
        <v>0.38375018736377253</v>
      </c>
      <c r="O1666" s="60">
        <f ca="1">COUNTIFS(DataExtract[Technician],DataExtract[[#This Row],[Technician]], DataExtract[Random], "&lt;="&amp;DataExtract[[#This Row],[Random]])</f>
        <v>30</v>
      </c>
    </row>
    <row r="1667" spans="1:15" ht="26.45">
      <c r="A1667" s="51" t="s">
        <v>9896</v>
      </c>
      <c r="B1667" s="52" t="s">
        <v>9897</v>
      </c>
      <c r="C1667" s="53" t="s">
        <v>9898</v>
      </c>
      <c r="D1667" s="54" t="s">
        <v>47</v>
      </c>
      <c r="E1667" s="55" t="s">
        <v>2099</v>
      </c>
      <c r="F1667" s="56" t="s">
        <v>9899</v>
      </c>
      <c r="G1667" s="56" t="s">
        <v>9900</v>
      </c>
      <c r="H1667" s="56" t="s">
        <v>52</v>
      </c>
      <c r="I1667" s="56" t="s">
        <v>9901</v>
      </c>
      <c r="J1667" s="57" t="s">
        <v>52</v>
      </c>
      <c r="K1667" s="58" t="s">
        <v>9902</v>
      </c>
      <c r="L1667" s="3" t="str">
        <f>VLOOKUP(DataExtract[[#This Row],[Technician]],'Technician List'!$A:$B,2,FALSE)</f>
        <v>C M, Saravanan</v>
      </c>
      <c r="M1667" s="59">
        <f>DATEVALUE(TEXT(DataExtract[[#This Row],[Completed Time]], "MM/DD/YYYY"))</f>
        <v>45700</v>
      </c>
      <c r="N1667" s="60">
        <f t="shared" ref="N1667:N1730" ca="1" si="27">RAND()</f>
        <v>0.31621396512476641</v>
      </c>
      <c r="O1667" s="60">
        <f ca="1">COUNTIFS(DataExtract[Technician],DataExtract[[#This Row],[Technician]], DataExtract[Random], "&lt;="&amp;DataExtract[[#This Row],[Random]])</f>
        <v>20</v>
      </c>
    </row>
    <row r="1668" spans="1:15" ht="26.45">
      <c r="A1668" s="51" t="s">
        <v>9903</v>
      </c>
      <c r="B1668" s="52" t="s">
        <v>9904</v>
      </c>
      <c r="C1668" s="53" t="s">
        <v>9905</v>
      </c>
      <c r="D1668" s="54" t="s">
        <v>57</v>
      </c>
      <c r="E1668" s="55" t="s">
        <v>313</v>
      </c>
      <c r="F1668" s="56" t="s">
        <v>9906</v>
      </c>
      <c r="G1668" s="56" t="s">
        <v>9907</v>
      </c>
      <c r="H1668" s="56" t="s">
        <v>52</v>
      </c>
      <c r="I1668" s="56" t="s">
        <v>9908</v>
      </c>
      <c r="J1668" s="57" t="s">
        <v>52</v>
      </c>
      <c r="K1668" s="58" t="s">
        <v>9906</v>
      </c>
      <c r="L1668" s="3" t="str">
        <f>VLOOKUP(DataExtract[[#This Row],[Technician]],'Technician List'!$A:$B,2,FALSE)</f>
        <v>Mandi, Joe</v>
      </c>
      <c r="M1668" s="59">
        <f>DATEVALUE(TEXT(DataExtract[[#This Row],[Completed Time]], "MM/DD/YYYY"))</f>
        <v>45700</v>
      </c>
      <c r="N1668" s="60">
        <f t="shared" ca="1" si="27"/>
        <v>0.105511935211407</v>
      </c>
      <c r="O1668" s="60">
        <f ca="1">COUNTIFS(DataExtract[Technician],DataExtract[[#This Row],[Technician]], DataExtract[Random], "&lt;="&amp;DataExtract[[#This Row],[Random]])</f>
        <v>10</v>
      </c>
    </row>
    <row r="1669" spans="1:15" ht="26.45">
      <c r="A1669" s="51" t="s">
        <v>9909</v>
      </c>
      <c r="B1669" s="52" t="s">
        <v>9910</v>
      </c>
      <c r="C1669" s="53" t="s">
        <v>9911</v>
      </c>
      <c r="D1669" s="54" t="s">
        <v>47</v>
      </c>
      <c r="E1669" s="55" t="s">
        <v>700</v>
      </c>
      <c r="F1669" s="56" t="s">
        <v>9912</v>
      </c>
      <c r="G1669" s="56" t="s">
        <v>9913</v>
      </c>
      <c r="H1669" s="56" t="s">
        <v>52</v>
      </c>
      <c r="I1669" s="56" t="s">
        <v>9914</v>
      </c>
      <c r="J1669" s="57" t="s">
        <v>52</v>
      </c>
      <c r="K1669" s="58" t="s">
        <v>9915</v>
      </c>
      <c r="L1669" s="3" t="str">
        <f>VLOOKUP(DataExtract[[#This Row],[Technician]],'Technician List'!$A:$B,2,FALSE)</f>
        <v>C M, Saravanan</v>
      </c>
      <c r="M1669" s="59">
        <f>DATEVALUE(TEXT(DataExtract[[#This Row],[Completed Time]], "MM/DD/YYYY"))</f>
        <v>45701</v>
      </c>
      <c r="N1669" s="60">
        <f t="shared" ca="1" si="27"/>
        <v>0.59137255206413175</v>
      </c>
      <c r="O1669" s="60">
        <f ca="1">COUNTIFS(DataExtract[Technician],DataExtract[[#This Row],[Technician]], DataExtract[Random], "&lt;="&amp;DataExtract[[#This Row],[Random]])</f>
        <v>68</v>
      </c>
    </row>
    <row r="1670" spans="1:15" ht="26.45">
      <c r="A1670" s="51" t="s">
        <v>9916</v>
      </c>
      <c r="B1670" s="52" t="s">
        <v>9917</v>
      </c>
      <c r="C1670" s="53" t="s">
        <v>3597</v>
      </c>
      <c r="D1670" s="54" t="s">
        <v>57</v>
      </c>
      <c r="E1670" s="55" t="s">
        <v>313</v>
      </c>
      <c r="F1670" s="56" t="s">
        <v>9555</v>
      </c>
      <c r="G1670" s="56" t="s">
        <v>9918</v>
      </c>
      <c r="H1670" s="56" t="s">
        <v>52</v>
      </c>
      <c r="I1670" s="56" t="s">
        <v>9919</v>
      </c>
      <c r="J1670" s="57" t="s">
        <v>52</v>
      </c>
      <c r="K1670" s="58" t="s">
        <v>9555</v>
      </c>
      <c r="L1670" s="3" t="str">
        <f>VLOOKUP(DataExtract[[#This Row],[Technician]],'Technician List'!$A:$B,2,FALSE)</f>
        <v>Mandi, Joe</v>
      </c>
      <c r="M1670" s="59">
        <f>DATEVALUE(TEXT(DataExtract[[#This Row],[Completed Time]], "MM/DD/YYYY"))</f>
        <v>45700</v>
      </c>
      <c r="N1670" s="60">
        <f t="shared" ca="1" si="27"/>
        <v>0.82701690830901631</v>
      </c>
      <c r="O1670" s="60">
        <f ca="1">COUNTIFS(DataExtract[Technician],DataExtract[[#This Row],[Technician]], DataExtract[Random], "&lt;="&amp;DataExtract[[#This Row],[Random]])</f>
        <v>57</v>
      </c>
    </row>
    <row r="1671" spans="1:15" ht="26.45">
      <c r="A1671" s="51" t="s">
        <v>9920</v>
      </c>
      <c r="B1671" s="52" t="s">
        <v>9921</v>
      </c>
      <c r="C1671" s="53" t="s">
        <v>3597</v>
      </c>
      <c r="D1671" s="54" t="s">
        <v>57</v>
      </c>
      <c r="E1671" s="55" t="s">
        <v>313</v>
      </c>
      <c r="F1671" s="56" t="s">
        <v>9922</v>
      </c>
      <c r="G1671" s="56" t="s">
        <v>9923</v>
      </c>
      <c r="H1671" s="56" t="s">
        <v>52</v>
      </c>
      <c r="I1671" s="56" t="s">
        <v>9924</v>
      </c>
      <c r="J1671" s="57" t="s">
        <v>52</v>
      </c>
      <c r="K1671" s="58" t="s">
        <v>9925</v>
      </c>
      <c r="L1671" s="3" t="str">
        <f>VLOOKUP(DataExtract[[#This Row],[Technician]],'Technician List'!$A:$B,2,FALSE)</f>
        <v>Mandi, Joe</v>
      </c>
      <c r="M1671" s="59">
        <f>DATEVALUE(TEXT(DataExtract[[#This Row],[Completed Time]], "MM/DD/YYYY"))</f>
        <v>45700</v>
      </c>
      <c r="N1671" s="60">
        <f t="shared" ca="1" si="27"/>
        <v>6.6461290134204321E-3</v>
      </c>
      <c r="O1671" s="60">
        <f ca="1">COUNTIFS(DataExtract[Technician],DataExtract[[#This Row],[Technician]], DataExtract[Random], "&lt;="&amp;DataExtract[[#This Row],[Random]])</f>
        <v>2</v>
      </c>
    </row>
    <row r="1672" spans="1:15" ht="26.45">
      <c r="A1672" s="51" t="s">
        <v>9926</v>
      </c>
      <c r="B1672" s="52" t="s">
        <v>9927</v>
      </c>
      <c r="C1672" s="53" t="s">
        <v>3597</v>
      </c>
      <c r="D1672" s="54" t="s">
        <v>57</v>
      </c>
      <c r="E1672" s="55" t="s">
        <v>313</v>
      </c>
      <c r="F1672" s="56" t="s">
        <v>9928</v>
      </c>
      <c r="G1672" s="56" t="s">
        <v>9929</v>
      </c>
      <c r="H1672" s="56" t="s">
        <v>52</v>
      </c>
      <c r="I1672" s="56" t="s">
        <v>9930</v>
      </c>
      <c r="J1672" s="57" t="s">
        <v>52</v>
      </c>
      <c r="K1672" s="58" t="s">
        <v>9928</v>
      </c>
      <c r="L1672" s="3" t="str">
        <f>VLOOKUP(DataExtract[[#This Row],[Technician]],'Technician List'!$A:$B,2,FALSE)</f>
        <v>Mandi, Joe</v>
      </c>
      <c r="M1672" s="59">
        <f>DATEVALUE(TEXT(DataExtract[[#This Row],[Completed Time]], "MM/DD/YYYY"))</f>
        <v>45700</v>
      </c>
      <c r="N1672" s="60">
        <f t="shared" ca="1" si="27"/>
        <v>0.96112447424077718</v>
      </c>
      <c r="O1672" s="60">
        <f ca="1">COUNTIFS(DataExtract[Technician],DataExtract[[#This Row],[Technician]], DataExtract[Random], "&lt;="&amp;DataExtract[[#This Row],[Random]])</f>
        <v>70</v>
      </c>
    </row>
    <row r="1673" spans="1:15" ht="26.45">
      <c r="A1673" s="51" t="s">
        <v>9931</v>
      </c>
      <c r="B1673" s="52" t="s">
        <v>9932</v>
      </c>
      <c r="C1673" s="53" t="s">
        <v>2020</v>
      </c>
      <c r="D1673" s="54" t="s">
        <v>57</v>
      </c>
      <c r="E1673" s="55" t="s">
        <v>1618</v>
      </c>
      <c r="F1673" s="56" t="s">
        <v>9933</v>
      </c>
      <c r="G1673" s="56" t="s">
        <v>9934</v>
      </c>
      <c r="H1673" s="56" t="s">
        <v>52</v>
      </c>
      <c r="I1673" s="56" t="s">
        <v>9935</v>
      </c>
      <c r="J1673" s="57" t="s">
        <v>52</v>
      </c>
      <c r="K1673" s="58" t="s">
        <v>9936</v>
      </c>
      <c r="L1673" s="3" t="str">
        <f>VLOOKUP(DataExtract[[#This Row],[Technician]],'Technician List'!$A:$B,2,FALSE)</f>
        <v>Sanjuan, Sonja</v>
      </c>
      <c r="M1673" s="59">
        <f>DATEVALUE(TEXT(DataExtract[[#This Row],[Completed Time]], "MM/DD/YYYY"))</f>
        <v>45700</v>
      </c>
      <c r="N1673" s="60">
        <f t="shared" ca="1" si="27"/>
        <v>0.94182952348495974</v>
      </c>
      <c r="O1673" s="60">
        <f ca="1">COUNTIFS(DataExtract[Technician],DataExtract[[#This Row],[Technician]], DataExtract[Random], "&lt;="&amp;DataExtract[[#This Row],[Random]])</f>
        <v>50</v>
      </c>
    </row>
    <row r="1674" spans="1:15" ht="26.45">
      <c r="A1674" s="51" t="s">
        <v>9937</v>
      </c>
      <c r="B1674" s="52" t="s">
        <v>9938</v>
      </c>
      <c r="C1674" s="53" t="s">
        <v>9939</v>
      </c>
      <c r="D1674" s="54" t="s">
        <v>57</v>
      </c>
      <c r="E1674" s="55" t="s">
        <v>95</v>
      </c>
      <c r="F1674" s="56" t="s">
        <v>9628</v>
      </c>
      <c r="G1674" s="56" t="s">
        <v>9940</v>
      </c>
      <c r="H1674" s="56" t="s">
        <v>52</v>
      </c>
      <c r="I1674" s="56" t="s">
        <v>9941</v>
      </c>
      <c r="J1674" s="57" t="s">
        <v>52</v>
      </c>
      <c r="K1674" s="58" t="s">
        <v>9942</v>
      </c>
      <c r="L1674" s="3" t="str">
        <f>VLOOKUP(DataExtract[[#This Row],[Technician]],'Technician List'!$A:$B,2,FALSE)</f>
        <v>Sanjuan, Sonja</v>
      </c>
      <c r="M1674" s="59">
        <f>DATEVALUE(TEXT(DataExtract[[#This Row],[Completed Time]], "MM/DD/YYYY"))</f>
        <v>45705</v>
      </c>
      <c r="N1674" s="60">
        <f t="shared" ca="1" si="27"/>
        <v>0.39838640343753173</v>
      </c>
      <c r="O1674" s="60">
        <f ca="1">COUNTIFS(DataExtract[Technician],DataExtract[[#This Row],[Technician]], DataExtract[Random], "&lt;="&amp;DataExtract[[#This Row],[Random]])</f>
        <v>35</v>
      </c>
    </row>
    <row r="1675" spans="1:15" ht="26.45">
      <c r="A1675" s="51" t="s">
        <v>9943</v>
      </c>
      <c r="B1675" s="52" t="s">
        <v>9944</v>
      </c>
      <c r="C1675" s="53" t="s">
        <v>9945</v>
      </c>
      <c r="D1675" s="54" t="s">
        <v>57</v>
      </c>
      <c r="E1675" s="55" t="s">
        <v>468</v>
      </c>
      <c r="F1675" s="56" t="s">
        <v>9946</v>
      </c>
      <c r="G1675" s="56" t="s">
        <v>9947</v>
      </c>
      <c r="H1675" s="56" t="s">
        <v>52</v>
      </c>
      <c r="I1675" s="56" t="s">
        <v>9948</v>
      </c>
      <c r="J1675" s="57" t="s">
        <v>52</v>
      </c>
      <c r="K1675" s="58" t="s">
        <v>9949</v>
      </c>
      <c r="L1675" s="3" t="str">
        <f>VLOOKUP(DataExtract[[#This Row],[Technician]],'Technician List'!$A:$B,2,FALSE)</f>
        <v>Sanjuan, Sonja</v>
      </c>
      <c r="M1675" s="59">
        <f>DATEVALUE(TEXT(DataExtract[[#This Row],[Completed Time]], "MM/DD/YYYY"))</f>
        <v>45700</v>
      </c>
      <c r="N1675" s="60">
        <f t="shared" ca="1" si="27"/>
        <v>0.41513300951173027</v>
      </c>
      <c r="O1675" s="60">
        <f ca="1">COUNTIFS(DataExtract[Technician],DataExtract[[#This Row],[Technician]], DataExtract[Random], "&lt;="&amp;DataExtract[[#This Row],[Random]])</f>
        <v>24</v>
      </c>
    </row>
    <row r="1676" spans="1:15" ht="26.45">
      <c r="A1676" s="51" t="s">
        <v>9950</v>
      </c>
      <c r="B1676" s="52" t="s">
        <v>9951</v>
      </c>
      <c r="C1676" s="53" t="s">
        <v>9952</v>
      </c>
      <c r="D1676" s="54" t="s">
        <v>47</v>
      </c>
      <c r="E1676" s="55" t="s">
        <v>1150</v>
      </c>
      <c r="F1676" s="56" t="s">
        <v>9953</v>
      </c>
      <c r="G1676" s="56" t="s">
        <v>9954</v>
      </c>
      <c r="H1676" s="56" t="s">
        <v>52</v>
      </c>
      <c r="I1676" s="56" t="s">
        <v>9955</v>
      </c>
      <c r="J1676" s="57" t="s">
        <v>52</v>
      </c>
      <c r="K1676" s="58" t="s">
        <v>9956</v>
      </c>
      <c r="L1676" s="3" t="str">
        <f>VLOOKUP(DataExtract[[#This Row],[Technician]],'Technician List'!$A:$B,2,FALSE)</f>
        <v>C M, Saravanan</v>
      </c>
      <c r="M1676" s="59">
        <f>DATEVALUE(TEXT(DataExtract[[#This Row],[Completed Time]], "MM/DD/YYYY"))</f>
        <v>45702</v>
      </c>
      <c r="N1676" s="60">
        <f t="shared" ca="1" si="27"/>
        <v>0.14192753546351389</v>
      </c>
      <c r="O1676" s="60">
        <f ca="1">COUNTIFS(DataExtract[Technician],DataExtract[[#This Row],[Technician]], DataExtract[Random], "&lt;="&amp;DataExtract[[#This Row],[Random]])</f>
        <v>10</v>
      </c>
    </row>
    <row r="1677" spans="1:15" ht="26.45">
      <c r="A1677" s="51" t="s">
        <v>9957</v>
      </c>
      <c r="B1677" s="52" t="s">
        <v>9958</v>
      </c>
      <c r="C1677" s="53" t="s">
        <v>1604</v>
      </c>
      <c r="D1677" s="54" t="s">
        <v>57</v>
      </c>
      <c r="E1677" s="55" t="s">
        <v>639</v>
      </c>
      <c r="F1677" s="56" t="s">
        <v>9959</v>
      </c>
      <c r="G1677" s="56" t="s">
        <v>1139</v>
      </c>
      <c r="H1677" s="56" t="s">
        <v>52</v>
      </c>
      <c r="I1677" s="56" t="s">
        <v>9960</v>
      </c>
      <c r="J1677" s="57" t="s">
        <v>52</v>
      </c>
      <c r="K1677" s="58" t="s">
        <v>9961</v>
      </c>
      <c r="L1677" s="3" t="str">
        <f>VLOOKUP(DataExtract[[#This Row],[Technician]],'Technician List'!$A:$B,2,FALSE)</f>
        <v>Smith, Sean</v>
      </c>
      <c r="M1677" s="59">
        <f>DATEVALUE(TEXT(DataExtract[[#This Row],[Completed Time]], "MM/DD/YYYY"))</f>
        <v>45715</v>
      </c>
      <c r="N1677" s="60">
        <f t="shared" ca="1" si="27"/>
        <v>6.4914289728822849E-2</v>
      </c>
      <c r="O1677" s="60">
        <f ca="1">COUNTIFS(DataExtract[Technician],DataExtract[[#This Row],[Technician]], DataExtract[Random], "&lt;="&amp;DataExtract[[#This Row],[Random]])</f>
        <v>4</v>
      </c>
    </row>
    <row r="1678" spans="1:15" ht="26.45">
      <c r="A1678" s="51" t="s">
        <v>9962</v>
      </c>
      <c r="B1678" s="52" t="s">
        <v>9963</v>
      </c>
      <c r="C1678" s="53" t="s">
        <v>1906</v>
      </c>
      <c r="D1678" s="54" t="s">
        <v>47</v>
      </c>
      <c r="E1678" s="55" t="s">
        <v>2121</v>
      </c>
      <c r="F1678" s="56" t="s">
        <v>9964</v>
      </c>
      <c r="G1678" s="56" t="s">
        <v>9965</v>
      </c>
      <c r="H1678" s="56" t="s">
        <v>52</v>
      </c>
      <c r="I1678" s="56" t="s">
        <v>9966</v>
      </c>
      <c r="J1678" s="57" t="s">
        <v>52</v>
      </c>
      <c r="K1678" s="58" t="s">
        <v>9967</v>
      </c>
      <c r="L1678" s="3" t="str">
        <f>VLOOKUP(DataExtract[[#This Row],[Technician]],'Technician List'!$A:$B,2,FALSE)</f>
        <v>C M, Saravanan</v>
      </c>
      <c r="M1678" s="59">
        <f>DATEVALUE(TEXT(DataExtract[[#This Row],[Completed Time]], "MM/DD/YYYY"))</f>
        <v>45701</v>
      </c>
      <c r="N1678" s="60">
        <f t="shared" ca="1" si="27"/>
        <v>0.37218969243760858</v>
      </c>
      <c r="O1678" s="60">
        <f ca="1">COUNTIFS(DataExtract[Technician],DataExtract[[#This Row],[Technician]], DataExtract[Random], "&lt;="&amp;DataExtract[[#This Row],[Random]])</f>
        <v>27</v>
      </c>
    </row>
    <row r="1679" spans="1:15" ht="26.45">
      <c r="A1679" s="51" t="s">
        <v>9968</v>
      </c>
      <c r="B1679" s="52" t="s">
        <v>9969</v>
      </c>
      <c r="C1679" s="53" t="s">
        <v>3284</v>
      </c>
      <c r="D1679" s="54" t="s">
        <v>47</v>
      </c>
      <c r="E1679" s="55" t="s">
        <v>48</v>
      </c>
      <c r="F1679" s="56" t="s">
        <v>2200</v>
      </c>
      <c r="G1679" s="56" t="s">
        <v>9970</v>
      </c>
      <c r="H1679" s="56" t="s">
        <v>52</v>
      </c>
      <c r="I1679" s="56" t="s">
        <v>9971</v>
      </c>
      <c r="J1679" s="57" t="s">
        <v>52</v>
      </c>
      <c r="K1679" s="58" t="s">
        <v>9972</v>
      </c>
      <c r="L1679" s="3" t="str">
        <f>VLOOKUP(DataExtract[[#This Row],[Technician]],'Technician List'!$A:$B,2,FALSE)</f>
        <v>C M, Saravanan</v>
      </c>
      <c r="M1679" s="59">
        <f>DATEVALUE(TEXT(DataExtract[[#This Row],[Completed Time]], "MM/DD/YYYY"))</f>
        <v>45700</v>
      </c>
      <c r="N1679" s="60">
        <f t="shared" ca="1" si="27"/>
        <v>0.98004268810577333</v>
      </c>
      <c r="O1679" s="60">
        <f ca="1">COUNTIFS(DataExtract[Technician],DataExtract[[#This Row],[Technician]], DataExtract[Random], "&lt;="&amp;DataExtract[[#This Row],[Random]])</f>
        <v>78</v>
      </c>
    </row>
    <row r="1680" spans="1:15" ht="26.45">
      <c r="A1680" s="51" t="s">
        <v>1434</v>
      </c>
      <c r="B1680" s="52" t="s">
        <v>9973</v>
      </c>
      <c r="C1680" s="53" t="s">
        <v>9974</v>
      </c>
      <c r="D1680" s="54" t="s">
        <v>57</v>
      </c>
      <c r="E1680" s="55" t="s">
        <v>547</v>
      </c>
      <c r="F1680" s="56" t="s">
        <v>9975</v>
      </c>
      <c r="G1680" s="56" t="s">
        <v>9976</v>
      </c>
      <c r="H1680" s="56" t="s">
        <v>52</v>
      </c>
      <c r="I1680" s="56" t="s">
        <v>9977</v>
      </c>
      <c r="J1680" s="57" t="s">
        <v>52</v>
      </c>
      <c r="K1680" s="58" t="s">
        <v>9978</v>
      </c>
      <c r="L1680" s="3" t="str">
        <f>VLOOKUP(DataExtract[[#This Row],[Technician]],'Technician List'!$A:$B,2,FALSE)</f>
        <v>Sanjuan, Sonja</v>
      </c>
      <c r="M1680" s="59">
        <f>DATEVALUE(TEXT(DataExtract[[#This Row],[Completed Time]], "MM/DD/YYYY"))</f>
        <v>45705</v>
      </c>
      <c r="N1680" s="60">
        <f t="shared" ca="1" si="27"/>
        <v>0.18632008117373489</v>
      </c>
      <c r="O1680" s="60">
        <f ca="1">COUNTIFS(DataExtract[Technician],DataExtract[[#This Row],[Technician]], DataExtract[Random], "&lt;="&amp;DataExtract[[#This Row],[Random]])</f>
        <v>14</v>
      </c>
    </row>
    <row r="1681" spans="1:15" ht="26.45">
      <c r="A1681" s="51" t="s">
        <v>9979</v>
      </c>
      <c r="B1681" s="52" t="s">
        <v>9980</v>
      </c>
      <c r="C1681" s="53" t="s">
        <v>9981</v>
      </c>
      <c r="D1681" s="54" t="s">
        <v>47</v>
      </c>
      <c r="E1681" s="55" t="s">
        <v>1049</v>
      </c>
      <c r="F1681" s="56" t="s">
        <v>9982</v>
      </c>
      <c r="G1681" s="56" t="s">
        <v>9983</v>
      </c>
      <c r="H1681" s="56" t="s">
        <v>52</v>
      </c>
      <c r="I1681" s="56" t="s">
        <v>9984</v>
      </c>
      <c r="J1681" s="57" t="s">
        <v>52</v>
      </c>
      <c r="K1681" s="58" t="s">
        <v>9985</v>
      </c>
      <c r="L1681" s="3" t="str">
        <f>VLOOKUP(DataExtract[[#This Row],[Technician]],'Technician List'!$A:$B,2,FALSE)</f>
        <v>C M, Saravanan</v>
      </c>
      <c r="M1681" s="59">
        <f>DATEVALUE(TEXT(DataExtract[[#This Row],[Completed Time]], "MM/DD/YYYY"))</f>
        <v>45701</v>
      </c>
      <c r="N1681" s="60">
        <f t="shared" ca="1" si="27"/>
        <v>0.19059872351530804</v>
      </c>
      <c r="O1681" s="60">
        <f ca="1">COUNTIFS(DataExtract[Technician],DataExtract[[#This Row],[Technician]], DataExtract[Random], "&lt;="&amp;DataExtract[[#This Row],[Random]])</f>
        <v>22</v>
      </c>
    </row>
    <row r="1682" spans="1:15" ht="26.45">
      <c r="A1682" s="51" t="s">
        <v>9986</v>
      </c>
      <c r="B1682" s="52" t="s">
        <v>9987</v>
      </c>
      <c r="C1682" s="53" t="s">
        <v>3417</v>
      </c>
      <c r="D1682" s="54" t="s">
        <v>47</v>
      </c>
      <c r="E1682" s="55" t="s">
        <v>692</v>
      </c>
      <c r="F1682" s="56" t="s">
        <v>9507</v>
      </c>
      <c r="G1682" s="56" t="s">
        <v>9988</v>
      </c>
      <c r="H1682" s="56" t="s">
        <v>52</v>
      </c>
      <c r="I1682" s="56" t="s">
        <v>9989</v>
      </c>
      <c r="J1682" s="57" t="s">
        <v>52</v>
      </c>
      <c r="K1682" s="58" t="s">
        <v>9990</v>
      </c>
      <c r="L1682" s="3" t="str">
        <f>VLOOKUP(DataExtract[[#This Row],[Technician]],'Technician List'!$A:$B,2,FALSE)</f>
        <v>C M, Saravanan</v>
      </c>
      <c r="M1682" s="59">
        <f>DATEVALUE(TEXT(DataExtract[[#This Row],[Completed Time]], "MM/DD/YYYY"))</f>
        <v>45702</v>
      </c>
      <c r="N1682" s="60">
        <f t="shared" ca="1" si="27"/>
        <v>0.49852900606404271</v>
      </c>
      <c r="O1682" s="60">
        <f ca="1">COUNTIFS(DataExtract[Technician],DataExtract[[#This Row],[Technician]], DataExtract[Random], "&lt;="&amp;DataExtract[[#This Row],[Random]])</f>
        <v>60</v>
      </c>
    </row>
    <row r="1683" spans="1:15" ht="26.45">
      <c r="A1683" s="51" t="s">
        <v>2748</v>
      </c>
      <c r="B1683" s="52" t="s">
        <v>9991</v>
      </c>
      <c r="C1683" s="53" t="s">
        <v>9547</v>
      </c>
      <c r="D1683" s="54" t="s">
        <v>47</v>
      </c>
      <c r="E1683" s="55" t="s">
        <v>2121</v>
      </c>
      <c r="F1683" s="56" t="s">
        <v>9992</v>
      </c>
      <c r="G1683" s="56" t="s">
        <v>2473</v>
      </c>
      <c r="H1683" s="56" t="s">
        <v>41</v>
      </c>
      <c r="I1683" s="56" t="s">
        <v>9993</v>
      </c>
      <c r="J1683" s="57" t="s">
        <v>52</v>
      </c>
      <c r="K1683" s="58" t="s">
        <v>1909</v>
      </c>
      <c r="L1683" s="3" t="str">
        <f>VLOOKUP(DataExtract[[#This Row],[Technician]],'Technician List'!$A:$B,2,FALSE)</f>
        <v>C M, Saravanan</v>
      </c>
      <c r="M1683" s="59">
        <f>DATEVALUE(TEXT(DataExtract[[#This Row],[Completed Time]], "MM/DD/YYYY"))</f>
        <v>45700</v>
      </c>
      <c r="N1683" s="60">
        <f t="shared" ca="1" si="27"/>
        <v>0.9007913402997173</v>
      </c>
      <c r="O1683" s="60">
        <f ca="1">COUNTIFS(DataExtract[Technician],DataExtract[[#This Row],[Technician]], DataExtract[Random], "&lt;="&amp;DataExtract[[#This Row],[Random]])</f>
        <v>83</v>
      </c>
    </row>
    <row r="1684" spans="1:15" ht="26.45">
      <c r="A1684" s="51" t="s">
        <v>9994</v>
      </c>
      <c r="B1684" s="52" t="s">
        <v>9995</v>
      </c>
      <c r="C1684" s="53" t="s">
        <v>3911</v>
      </c>
      <c r="D1684" s="54" t="s">
        <v>57</v>
      </c>
      <c r="E1684" s="55" t="s">
        <v>95</v>
      </c>
      <c r="F1684" s="56" t="s">
        <v>9528</v>
      </c>
      <c r="G1684" s="56" t="s">
        <v>9996</v>
      </c>
      <c r="H1684" s="56" t="s">
        <v>52</v>
      </c>
      <c r="I1684" s="56" t="s">
        <v>9997</v>
      </c>
      <c r="J1684" s="57" t="s">
        <v>52</v>
      </c>
      <c r="K1684" s="58" t="s">
        <v>9528</v>
      </c>
      <c r="L1684" s="3" t="str">
        <f>VLOOKUP(DataExtract[[#This Row],[Technician]],'Technician List'!$A:$B,2,FALSE)</f>
        <v>Sanjuan, Sonja</v>
      </c>
      <c r="M1684" s="59">
        <f>DATEVALUE(TEXT(DataExtract[[#This Row],[Completed Time]], "MM/DD/YYYY"))</f>
        <v>45700</v>
      </c>
      <c r="N1684" s="60">
        <f t="shared" ca="1" si="27"/>
        <v>0.83613396759702452</v>
      </c>
      <c r="O1684" s="60">
        <f ca="1">COUNTIFS(DataExtract[Technician],DataExtract[[#This Row],[Technician]], DataExtract[Random], "&lt;="&amp;DataExtract[[#This Row],[Random]])</f>
        <v>71</v>
      </c>
    </row>
    <row r="1685" spans="1:15" ht="26.45">
      <c r="A1685" s="51" t="s">
        <v>9998</v>
      </c>
      <c r="B1685" s="52" t="s">
        <v>9999</v>
      </c>
      <c r="C1685" s="53" t="s">
        <v>9714</v>
      </c>
      <c r="D1685" s="54" t="s">
        <v>47</v>
      </c>
      <c r="E1685" s="55" t="s">
        <v>775</v>
      </c>
      <c r="F1685" s="56" t="s">
        <v>10000</v>
      </c>
      <c r="G1685" s="56" t="s">
        <v>10001</v>
      </c>
      <c r="H1685" s="56" t="s">
        <v>52</v>
      </c>
      <c r="I1685" s="56" t="s">
        <v>10002</v>
      </c>
      <c r="J1685" s="57" t="s">
        <v>52</v>
      </c>
      <c r="K1685" s="58" t="s">
        <v>10003</v>
      </c>
      <c r="L1685" s="3" t="str">
        <f>VLOOKUP(DataExtract[[#This Row],[Technician]],'Technician List'!$A:$B,2,FALSE)</f>
        <v>Sinha, Mahesh</v>
      </c>
      <c r="M1685" s="59">
        <f>DATEVALUE(TEXT(DataExtract[[#This Row],[Completed Time]], "MM/DD/YYYY"))</f>
        <v>45701</v>
      </c>
      <c r="N1685" s="60">
        <f t="shared" ca="1" si="27"/>
        <v>0.27521902094450257</v>
      </c>
      <c r="O1685" s="60">
        <f ca="1">COUNTIFS(DataExtract[Technician],DataExtract[[#This Row],[Technician]], DataExtract[Random], "&lt;="&amp;DataExtract[[#This Row],[Random]])</f>
        <v>25</v>
      </c>
    </row>
    <row r="1686" spans="1:15" ht="26.45">
      <c r="A1686" s="51" t="s">
        <v>10004</v>
      </c>
      <c r="B1686" s="52" t="s">
        <v>10005</v>
      </c>
      <c r="C1686" s="53" t="s">
        <v>2197</v>
      </c>
      <c r="D1686" s="54" t="s">
        <v>47</v>
      </c>
      <c r="E1686" s="55" t="s">
        <v>48</v>
      </c>
      <c r="F1686" s="56" t="s">
        <v>10006</v>
      </c>
      <c r="G1686" s="56" t="s">
        <v>10007</v>
      </c>
      <c r="H1686" s="56" t="s">
        <v>52</v>
      </c>
      <c r="I1686" s="56" t="s">
        <v>10008</v>
      </c>
      <c r="J1686" s="57" t="s">
        <v>52</v>
      </c>
      <c r="K1686" s="58" t="s">
        <v>8999</v>
      </c>
      <c r="L1686" s="3" t="str">
        <f>VLOOKUP(DataExtract[[#This Row],[Technician]],'Technician List'!$A:$B,2,FALSE)</f>
        <v>C M, Saravanan</v>
      </c>
      <c r="M1686" s="59">
        <f>DATEVALUE(TEXT(DataExtract[[#This Row],[Completed Time]], "MM/DD/YYYY"))</f>
        <v>45701</v>
      </c>
      <c r="N1686" s="60">
        <f t="shared" ca="1" si="27"/>
        <v>0.77106230470718573</v>
      </c>
      <c r="O1686" s="60">
        <f ca="1">COUNTIFS(DataExtract[Technician],DataExtract[[#This Row],[Technician]], DataExtract[Random], "&lt;="&amp;DataExtract[[#This Row],[Random]])</f>
        <v>62</v>
      </c>
    </row>
    <row r="1687" spans="1:15" ht="26.45">
      <c r="A1687" s="51" t="s">
        <v>10009</v>
      </c>
      <c r="B1687" s="52" t="s">
        <v>10010</v>
      </c>
      <c r="C1687" s="53" t="s">
        <v>10011</v>
      </c>
      <c r="D1687" s="54" t="s">
        <v>47</v>
      </c>
      <c r="E1687" s="55" t="s">
        <v>577</v>
      </c>
      <c r="F1687" s="56" t="s">
        <v>10012</v>
      </c>
      <c r="G1687" s="56" t="s">
        <v>10013</v>
      </c>
      <c r="H1687" s="56" t="s">
        <v>52</v>
      </c>
      <c r="I1687" s="56" t="s">
        <v>10014</v>
      </c>
      <c r="J1687" s="57" t="s">
        <v>52</v>
      </c>
      <c r="K1687" s="58" t="s">
        <v>9644</v>
      </c>
      <c r="L1687" s="3" t="str">
        <f>VLOOKUP(DataExtract[[#This Row],[Technician]],'Technician List'!$A:$B,2,FALSE)</f>
        <v>C M, Saravanan</v>
      </c>
      <c r="M1687" s="59">
        <f>DATEVALUE(TEXT(DataExtract[[#This Row],[Completed Time]], "MM/DD/YYYY"))</f>
        <v>45700</v>
      </c>
      <c r="N1687" s="60">
        <f t="shared" ca="1" si="27"/>
        <v>0.53230006055511103</v>
      </c>
      <c r="O1687" s="60">
        <f ca="1">COUNTIFS(DataExtract[Technician],DataExtract[[#This Row],[Technician]], DataExtract[Random], "&lt;="&amp;DataExtract[[#This Row],[Random]])</f>
        <v>40</v>
      </c>
    </row>
    <row r="1688" spans="1:15" ht="26.45">
      <c r="A1688" s="51" t="s">
        <v>10015</v>
      </c>
      <c r="B1688" s="52" t="s">
        <v>10016</v>
      </c>
      <c r="C1688" s="53" t="s">
        <v>2580</v>
      </c>
      <c r="D1688" s="54" t="s">
        <v>47</v>
      </c>
      <c r="E1688" s="55" t="s">
        <v>692</v>
      </c>
      <c r="F1688" s="56" t="s">
        <v>10017</v>
      </c>
      <c r="G1688" s="56" t="s">
        <v>10018</v>
      </c>
      <c r="H1688" s="56" t="s">
        <v>52</v>
      </c>
      <c r="I1688" s="56" t="s">
        <v>10019</v>
      </c>
      <c r="J1688" s="57" t="s">
        <v>52</v>
      </c>
      <c r="K1688" s="58" t="s">
        <v>10020</v>
      </c>
      <c r="L1688" s="3" t="str">
        <f>VLOOKUP(DataExtract[[#This Row],[Technician]],'Technician List'!$A:$B,2,FALSE)</f>
        <v>C M, Saravanan</v>
      </c>
      <c r="M1688" s="59">
        <f>DATEVALUE(TEXT(DataExtract[[#This Row],[Completed Time]], "MM/DD/YYYY"))</f>
        <v>45700</v>
      </c>
      <c r="N1688" s="60">
        <f t="shared" ca="1" si="27"/>
        <v>0.8753132541082792</v>
      </c>
      <c r="O1688" s="60">
        <f ca="1">COUNTIFS(DataExtract[Technician],DataExtract[[#This Row],[Technician]], DataExtract[Random], "&lt;="&amp;DataExtract[[#This Row],[Random]])</f>
        <v>104</v>
      </c>
    </row>
    <row r="1689" spans="1:15" ht="26.45">
      <c r="A1689" s="51" t="s">
        <v>10021</v>
      </c>
      <c r="B1689" s="52" t="s">
        <v>10022</v>
      </c>
      <c r="C1689" s="53" t="s">
        <v>10023</v>
      </c>
      <c r="D1689" s="54" t="s">
        <v>57</v>
      </c>
      <c r="E1689" s="55" t="s">
        <v>708</v>
      </c>
      <c r="F1689" s="56" t="s">
        <v>8977</v>
      </c>
      <c r="G1689" s="56" t="s">
        <v>10024</v>
      </c>
      <c r="H1689" s="56" t="s">
        <v>52</v>
      </c>
      <c r="I1689" s="56" t="s">
        <v>10025</v>
      </c>
      <c r="J1689" s="57" t="s">
        <v>52</v>
      </c>
      <c r="K1689" s="58" t="s">
        <v>10026</v>
      </c>
      <c r="L1689" s="3" t="str">
        <f>VLOOKUP(DataExtract[[#This Row],[Technician]],'Technician List'!$A:$B,2,FALSE)</f>
        <v>Smith, Sean</v>
      </c>
      <c r="M1689" s="59">
        <f>DATEVALUE(TEXT(DataExtract[[#This Row],[Completed Time]], "MM/DD/YYYY"))</f>
        <v>45701</v>
      </c>
      <c r="N1689" s="60">
        <f t="shared" ca="1" si="27"/>
        <v>0.85770695563154575</v>
      </c>
      <c r="O1689" s="60">
        <f ca="1">COUNTIFS(DataExtract[Technician],DataExtract[[#This Row],[Technician]], DataExtract[Random], "&lt;="&amp;DataExtract[[#This Row],[Random]])</f>
        <v>42</v>
      </c>
    </row>
    <row r="1690" spans="1:15" ht="26.45">
      <c r="A1690" s="51" t="s">
        <v>10027</v>
      </c>
      <c r="B1690" s="52" t="s">
        <v>10028</v>
      </c>
      <c r="C1690" s="53" t="s">
        <v>10029</v>
      </c>
      <c r="D1690" s="54" t="s">
        <v>57</v>
      </c>
      <c r="E1690" s="55" t="s">
        <v>355</v>
      </c>
      <c r="F1690" s="56" t="s">
        <v>8259</v>
      </c>
      <c r="G1690" s="56" t="s">
        <v>8999</v>
      </c>
      <c r="H1690" s="56" t="s">
        <v>52</v>
      </c>
      <c r="I1690" s="56" t="s">
        <v>5249</v>
      </c>
      <c r="J1690" s="57" t="s">
        <v>52</v>
      </c>
      <c r="K1690" s="58" t="s">
        <v>10030</v>
      </c>
      <c r="L1690" s="3" t="str">
        <f>VLOOKUP(DataExtract[[#This Row],[Technician]],'Technician List'!$A:$B,2,FALSE)</f>
        <v>Baldwin, Sharon</v>
      </c>
      <c r="M1690" s="59">
        <f>DATEVALUE(TEXT(DataExtract[[#This Row],[Completed Time]], "MM/DD/YYYY"))</f>
        <v>45700</v>
      </c>
      <c r="N1690" s="60">
        <f t="shared" ca="1" si="27"/>
        <v>0.23862806195138841</v>
      </c>
      <c r="O1690" s="60">
        <f ca="1">COUNTIFS(DataExtract[Technician],DataExtract[[#This Row],[Technician]], DataExtract[Random], "&lt;="&amp;DataExtract[[#This Row],[Random]])</f>
        <v>3</v>
      </c>
    </row>
    <row r="1691" spans="1:15" ht="26.45">
      <c r="A1691" s="51" t="s">
        <v>10031</v>
      </c>
      <c r="B1691" s="52" t="s">
        <v>10032</v>
      </c>
      <c r="C1691" s="53" t="s">
        <v>9370</v>
      </c>
      <c r="D1691" s="54" t="s">
        <v>47</v>
      </c>
      <c r="E1691" s="55" t="s">
        <v>2099</v>
      </c>
      <c r="F1691" s="56" t="s">
        <v>9838</v>
      </c>
      <c r="G1691" s="56" t="s">
        <v>10033</v>
      </c>
      <c r="H1691" s="56" t="s">
        <v>52</v>
      </c>
      <c r="I1691" s="56" t="s">
        <v>10034</v>
      </c>
      <c r="J1691" s="57" t="s">
        <v>52</v>
      </c>
      <c r="K1691" s="58" t="s">
        <v>10035</v>
      </c>
      <c r="L1691" s="3" t="str">
        <f>VLOOKUP(DataExtract[[#This Row],[Technician]],'Technician List'!$A:$B,2,FALSE)</f>
        <v>C M, Saravanan</v>
      </c>
      <c r="M1691" s="59">
        <f>DATEVALUE(TEXT(DataExtract[[#This Row],[Completed Time]], "MM/DD/YYYY"))</f>
        <v>45701</v>
      </c>
      <c r="N1691" s="60">
        <f t="shared" ca="1" si="27"/>
        <v>0.73709102774234503</v>
      </c>
      <c r="O1691" s="60">
        <f ca="1">COUNTIFS(DataExtract[Technician],DataExtract[[#This Row],[Technician]], DataExtract[Random], "&lt;="&amp;DataExtract[[#This Row],[Random]])</f>
        <v>49</v>
      </c>
    </row>
    <row r="1692" spans="1:15" ht="26.45">
      <c r="A1692" s="51" t="s">
        <v>10036</v>
      </c>
      <c r="B1692" s="52" t="s">
        <v>10037</v>
      </c>
      <c r="C1692" s="53" t="s">
        <v>10038</v>
      </c>
      <c r="D1692" s="54" t="s">
        <v>57</v>
      </c>
      <c r="E1692" s="55" t="s">
        <v>2021</v>
      </c>
      <c r="F1692" s="56" t="s">
        <v>9262</v>
      </c>
      <c r="G1692" s="56" t="s">
        <v>10039</v>
      </c>
      <c r="H1692" s="56" t="s">
        <v>52</v>
      </c>
      <c r="I1692" s="56" t="s">
        <v>10040</v>
      </c>
      <c r="J1692" s="57" t="s">
        <v>52</v>
      </c>
      <c r="K1692" s="58" t="s">
        <v>10041</v>
      </c>
      <c r="L1692" s="3" t="str">
        <f>VLOOKUP(DataExtract[[#This Row],[Technician]],'Technician List'!$A:$B,2,FALSE)</f>
        <v>Smith, Sean</v>
      </c>
      <c r="M1692" s="59">
        <f>DATEVALUE(TEXT(DataExtract[[#This Row],[Completed Time]], "MM/DD/YYYY"))</f>
        <v>45700</v>
      </c>
      <c r="N1692" s="60">
        <f t="shared" ca="1" si="27"/>
        <v>1.0090585659733864E-2</v>
      </c>
      <c r="O1692" s="60">
        <f ca="1">COUNTIFS(DataExtract[Technician],DataExtract[[#This Row],[Technician]], DataExtract[Random], "&lt;="&amp;DataExtract[[#This Row],[Random]])</f>
        <v>2</v>
      </c>
    </row>
    <row r="1693" spans="1:15" ht="26.45">
      <c r="A1693" s="51" t="s">
        <v>10042</v>
      </c>
      <c r="B1693" s="52" t="s">
        <v>10043</v>
      </c>
      <c r="C1693" s="53" t="s">
        <v>10044</v>
      </c>
      <c r="D1693" s="54" t="s">
        <v>57</v>
      </c>
      <c r="E1693" s="55" t="s">
        <v>117</v>
      </c>
      <c r="F1693" s="56" t="s">
        <v>10045</v>
      </c>
      <c r="G1693" s="56" t="s">
        <v>10046</v>
      </c>
      <c r="H1693" s="56" t="s">
        <v>52</v>
      </c>
      <c r="I1693" s="56" t="s">
        <v>10047</v>
      </c>
      <c r="J1693" s="57" t="s">
        <v>52</v>
      </c>
      <c r="K1693" s="58" t="s">
        <v>10045</v>
      </c>
      <c r="L1693" s="3" t="str">
        <f>VLOOKUP(DataExtract[[#This Row],[Technician]],'Technician List'!$A:$B,2,FALSE)</f>
        <v>Smith, Sean</v>
      </c>
      <c r="M1693" s="59">
        <f>DATEVALUE(TEXT(DataExtract[[#This Row],[Completed Time]], "MM/DD/YYYY"))</f>
        <v>45700</v>
      </c>
      <c r="N1693" s="60">
        <f t="shared" ca="1" si="27"/>
        <v>0.52082918113351218</v>
      </c>
      <c r="O1693" s="60">
        <f ca="1">COUNTIFS(DataExtract[Technician],DataExtract[[#This Row],[Technician]], DataExtract[Random], "&lt;="&amp;DataExtract[[#This Row],[Random]])</f>
        <v>30</v>
      </c>
    </row>
    <row r="1694" spans="1:15" ht="39.6">
      <c r="A1694" s="51" t="s">
        <v>10048</v>
      </c>
      <c r="B1694" s="52" t="s">
        <v>10049</v>
      </c>
      <c r="C1694" s="53" t="s">
        <v>2424</v>
      </c>
      <c r="D1694" s="54" t="s">
        <v>47</v>
      </c>
      <c r="E1694" s="55" t="s">
        <v>2121</v>
      </c>
      <c r="F1694" s="56" t="s">
        <v>8019</v>
      </c>
      <c r="G1694" s="56" t="s">
        <v>10050</v>
      </c>
      <c r="H1694" s="56" t="s">
        <v>52</v>
      </c>
      <c r="I1694" s="56" t="s">
        <v>10051</v>
      </c>
      <c r="J1694" s="57" t="s">
        <v>52</v>
      </c>
      <c r="K1694" s="58" t="s">
        <v>10052</v>
      </c>
      <c r="L1694" s="3" t="str">
        <f>VLOOKUP(DataExtract[[#This Row],[Technician]],'Technician List'!$A:$B,2,FALSE)</f>
        <v>C M, Saravanan</v>
      </c>
      <c r="M1694" s="59">
        <f>DATEVALUE(TEXT(DataExtract[[#This Row],[Completed Time]], "MM/DD/YYYY"))</f>
        <v>45700</v>
      </c>
      <c r="N1694" s="60">
        <f t="shared" ca="1" si="27"/>
        <v>0.48047701625123107</v>
      </c>
      <c r="O1694" s="60">
        <f ca="1">COUNTIFS(DataExtract[Technician],DataExtract[[#This Row],[Technician]], DataExtract[Random], "&lt;="&amp;DataExtract[[#This Row],[Random]])</f>
        <v>40</v>
      </c>
    </row>
    <row r="1695" spans="1:15" ht="26.45">
      <c r="A1695" s="51" t="s">
        <v>10053</v>
      </c>
      <c r="B1695" s="52" t="s">
        <v>10054</v>
      </c>
      <c r="C1695" s="53" t="s">
        <v>10055</v>
      </c>
      <c r="D1695" s="54" t="s">
        <v>47</v>
      </c>
      <c r="E1695" s="55" t="s">
        <v>347</v>
      </c>
      <c r="F1695" s="56" t="s">
        <v>10056</v>
      </c>
      <c r="G1695" s="56" t="s">
        <v>10057</v>
      </c>
      <c r="H1695" s="56" t="s">
        <v>52</v>
      </c>
      <c r="I1695" s="56" t="s">
        <v>10058</v>
      </c>
      <c r="J1695" s="57" t="s">
        <v>52</v>
      </c>
      <c r="K1695" s="58" t="s">
        <v>10059</v>
      </c>
      <c r="L1695" s="3" t="str">
        <f>VLOOKUP(DataExtract[[#This Row],[Technician]],'Technician List'!$A:$B,2,FALSE)</f>
        <v>C M, Saravanan</v>
      </c>
      <c r="M1695" s="59">
        <f>DATEVALUE(TEXT(DataExtract[[#This Row],[Completed Time]], "MM/DD/YYYY"))</f>
        <v>45700</v>
      </c>
      <c r="N1695" s="60">
        <f t="shared" ca="1" si="27"/>
        <v>0.45641635361950028</v>
      </c>
      <c r="O1695" s="60">
        <f ca="1">COUNTIFS(DataExtract[Technician],DataExtract[[#This Row],[Technician]], DataExtract[Random], "&lt;="&amp;DataExtract[[#This Row],[Random]])</f>
        <v>26</v>
      </c>
    </row>
    <row r="1696" spans="1:15" ht="26.45">
      <c r="A1696" s="51" t="s">
        <v>10060</v>
      </c>
      <c r="B1696" s="52" t="s">
        <v>10061</v>
      </c>
      <c r="C1696" s="53" t="s">
        <v>4571</v>
      </c>
      <c r="D1696" s="54" t="s">
        <v>47</v>
      </c>
      <c r="E1696" s="55" t="s">
        <v>48</v>
      </c>
      <c r="F1696" s="56" t="s">
        <v>9569</v>
      </c>
      <c r="G1696" s="56" t="s">
        <v>10062</v>
      </c>
      <c r="H1696" s="56" t="s">
        <v>52</v>
      </c>
      <c r="I1696" s="56" t="s">
        <v>10063</v>
      </c>
      <c r="J1696" s="57" t="s">
        <v>52</v>
      </c>
      <c r="K1696" s="58" t="s">
        <v>6117</v>
      </c>
      <c r="L1696" s="3" t="str">
        <f>VLOOKUP(DataExtract[[#This Row],[Technician]],'Technician List'!$A:$B,2,FALSE)</f>
        <v>C M, Saravanan</v>
      </c>
      <c r="M1696" s="59">
        <f>DATEVALUE(TEXT(DataExtract[[#This Row],[Completed Time]], "MM/DD/YYYY"))</f>
        <v>45705</v>
      </c>
      <c r="N1696" s="60">
        <f t="shared" ca="1" si="27"/>
        <v>0.58412376197687754</v>
      </c>
      <c r="O1696" s="60">
        <f ca="1">COUNTIFS(DataExtract[Technician],DataExtract[[#This Row],[Technician]], DataExtract[Random], "&lt;="&amp;DataExtract[[#This Row],[Random]])</f>
        <v>46</v>
      </c>
    </row>
    <row r="1697" spans="1:15" ht="26.45">
      <c r="A1697" s="51" t="s">
        <v>10064</v>
      </c>
      <c r="B1697" s="52" t="s">
        <v>10065</v>
      </c>
      <c r="C1697" s="53" t="s">
        <v>6841</v>
      </c>
      <c r="D1697" s="54" t="s">
        <v>47</v>
      </c>
      <c r="E1697" s="55" t="s">
        <v>2121</v>
      </c>
      <c r="F1697" s="56" t="s">
        <v>10066</v>
      </c>
      <c r="G1697" s="56" t="s">
        <v>9106</v>
      </c>
      <c r="H1697" s="56" t="s">
        <v>52</v>
      </c>
      <c r="I1697" s="56" t="s">
        <v>10067</v>
      </c>
      <c r="J1697" s="57" t="s">
        <v>52</v>
      </c>
      <c r="K1697" s="58" t="s">
        <v>8331</v>
      </c>
      <c r="L1697" s="3" t="str">
        <f>VLOOKUP(DataExtract[[#This Row],[Technician]],'Technician List'!$A:$B,2,FALSE)</f>
        <v>C M, Saravanan</v>
      </c>
      <c r="M1697" s="59">
        <f>DATEVALUE(TEXT(DataExtract[[#This Row],[Completed Time]], "MM/DD/YYYY"))</f>
        <v>45700</v>
      </c>
      <c r="N1697" s="60">
        <f t="shared" ca="1" si="27"/>
        <v>0.41788068938405309</v>
      </c>
      <c r="O1697" s="60">
        <f ca="1">COUNTIFS(DataExtract[Technician],DataExtract[[#This Row],[Technician]], DataExtract[Random], "&lt;="&amp;DataExtract[[#This Row],[Random]])</f>
        <v>34</v>
      </c>
    </row>
    <row r="1698" spans="1:15" ht="26.45">
      <c r="A1698" s="51" t="s">
        <v>10068</v>
      </c>
      <c r="B1698" s="52" t="s">
        <v>10069</v>
      </c>
      <c r="C1698" s="53" t="s">
        <v>10070</v>
      </c>
      <c r="D1698" s="54" t="s">
        <v>47</v>
      </c>
      <c r="E1698" s="55" t="s">
        <v>1049</v>
      </c>
      <c r="F1698" s="56" t="s">
        <v>10071</v>
      </c>
      <c r="G1698" s="56" t="s">
        <v>10072</v>
      </c>
      <c r="H1698" s="56" t="s">
        <v>52</v>
      </c>
      <c r="I1698" s="56" t="s">
        <v>10073</v>
      </c>
      <c r="J1698" s="57" t="s">
        <v>52</v>
      </c>
      <c r="K1698" s="58" t="s">
        <v>10074</v>
      </c>
      <c r="L1698" s="3" t="str">
        <f>VLOOKUP(DataExtract[[#This Row],[Technician]],'Technician List'!$A:$B,2,FALSE)</f>
        <v>C M, Saravanan</v>
      </c>
      <c r="M1698" s="59">
        <f>DATEVALUE(TEXT(DataExtract[[#This Row],[Completed Time]], "MM/DD/YYYY"))</f>
        <v>45701</v>
      </c>
      <c r="N1698" s="60">
        <f t="shared" ca="1" si="27"/>
        <v>0.429689176539364</v>
      </c>
      <c r="O1698" s="60">
        <f ca="1">COUNTIFS(DataExtract[Technician],DataExtract[[#This Row],[Technician]], DataExtract[Random], "&lt;="&amp;DataExtract[[#This Row],[Random]])</f>
        <v>51</v>
      </c>
    </row>
    <row r="1699" spans="1:15" ht="26.45">
      <c r="A1699" s="51" t="s">
        <v>3519</v>
      </c>
      <c r="B1699" s="52" t="s">
        <v>10075</v>
      </c>
      <c r="C1699" s="53" t="s">
        <v>8204</v>
      </c>
      <c r="D1699" s="54" t="s">
        <v>47</v>
      </c>
      <c r="E1699" s="55" t="s">
        <v>2099</v>
      </c>
      <c r="F1699" s="56" t="s">
        <v>6554</v>
      </c>
      <c r="G1699" s="56" t="s">
        <v>7610</v>
      </c>
      <c r="H1699" s="56" t="s">
        <v>52</v>
      </c>
      <c r="I1699" s="56" t="s">
        <v>10076</v>
      </c>
      <c r="J1699" s="57" t="s">
        <v>52</v>
      </c>
      <c r="K1699" s="58" t="s">
        <v>9255</v>
      </c>
      <c r="L1699" s="3" t="str">
        <f>VLOOKUP(DataExtract[[#This Row],[Technician]],'Technician List'!$A:$B,2,FALSE)</f>
        <v>C M, Saravanan</v>
      </c>
      <c r="M1699" s="59">
        <f>DATEVALUE(TEXT(DataExtract[[#This Row],[Completed Time]], "MM/DD/YYYY"))</f>
        <v>45700</v>
      </c>
      <c r="N1699" s="60">
        <f t="shared" ca="1" si="27"/>
        <v>0.8483829051222993</v>
      </c>
      <c r="O1699" s="60">
        <f ca="1">COUNTIFS(DataExtract[Technician],DataExtract[[#This Row],[Technician]], DataExtract[Random], "&lt;="&amp;DataExtract[[#This Row],[Random]])</f>
        <v>53</v>
      </c>
    </row>
    <row r="1700" spans="1:15" ht="26.45">
      <c r="A1700" s="51" t="s">
        <v>10077</v>
      </c>
      <c r="B1700" s="52" t="s">
        <v>10078</v>
      </c>
      <c r="C1700" s="53" t="s">
        <v>2573</v>
      </c>
      <c r="D1700" s="54" t="s">
        <v>47</v>
      </c>
      <c r="E1700" s="55" t="s">
        <v>48</v>
      </c>
      <c r="F1700" s="56" t="s">
        <v>8019</v>
      </c>
      <c r="G1700" s="56" t="s">
        <v>10079</v>
      </c>
      <c r="H1700" s="56" t="s">
        <v>52</v>
      </c>
      <c r="I1700" s="56" t="s">
        <v>10080</v>
      </c>
      <c r="J1700" s="57" t="s">
        <v>52</v>
      </c>
      <c r="K1700" s="58" t="s">
        <v>7314</v>
      </c>
      <c r="L1700" s="3" t="str">
        <f>VLOOKUP(DataExtract[[#This Row],[Technician]],'Technician List'!$A:$B,2,FALSE)</f>
        <v>C M, Saravanan</v>
      </c>
      <c r="M1700" s="59">
        <f>DATEVALUE(TEXT(DataExtract[[#This Row],[Completed Time]], "MM/DD/YYYY"))</f>
        <v>45701</v>
      </c>
      <c r="N1700" s="60">
        <f t="shared" ca="1" si="27"/>
        <v>0.74258533155719975</v>
      </c>
      <c r="O1700" s="60">
        <f ca="1">COUNTIFS(DataExtract[Technician],DataExtract[[#This Row],[Technician]], DataExtract[Random], "&lt;="&amp;DataExtract[[#This Row],[Random]])</f>
        <v>56</v>
      </c>
    </row>
    <row r="1701" spans="1:15" ht="26.45">
      <c r="A1701" s="51" t="s">
        <v>10081</v>
      </c>
      <c r="B1701" s="52" t="s">
        <v>10082</v>
      </c>
      <c r="C1701" s="53" t="s">
        <v>10083</v>
      </c>
      <c r="D1701" s="54" t="s">
        <v>47</v>
      </c>
      <c r="E1701" s="55" t="s">
        <v>2099</v>
      </c>
      <c r="F1701" s="56" t="s">
        <v>10084</v>
      </c>
      <c r="G1701" s="56" t="s">
        <v>10085</v>
      </c>
      <c r="H1701" s="56" t="s">
        <v>52</v>
      </c>
      <c r="I1701" s="56" t="s">
        <v>10086</v>
      </c>
      <c r="J1701" s="57" t="s">
        <v>52</v>
      </c>
      <c r="K1701" s="58" t="s">
        <v>10087</v>
      </c>
      <c r="L1701" s="3" t="str">
        <f>VLOOKUP(DataExtract[[#This Row],[Technician]],'Technician List'!$A:$B,2,FALSE)</f>
        <v>C M, Saravanan</v>
      </c>
      <c r="M1701" s="59">
        <f>DATEVALUE(TEXT(DataExtract[[#This Row],[Completed Time]], "MM/DD/YYYY"))</f>
        <v>45700</v>
      </c>
      <c r="N1701" s="60">
        <f t="shared" ca="1" si="27"/>
        <v>0.73530793655833526</v>
      </c>
      <c r="O1701" s="60">
        <f ca="1">COUNTIFS(DataExtract[Technician],DataExtract[[#This Row],[Technician]], DataExtract[Random], "&lt;="&amp;DataExtract[[#This Row],[Random]])</f>
        <v>48</v>
      </c>
    </row>
    <row r="1702" spans="1:15" ht="26.45">
      <c r="A1702" s="51" t="s">
        <v>10088</v>
      </c>
      <c r="B1702" s="52" t="s">
        <v>10089</v>
      </c>
      <c r="C1702" s="53" t="s">
        <v>5366</v>
      </c>
      <c r="D1702" s="54" t="s">
        <v>47</v>
      </c>
      <c r="E1702" s="55" t="s">
        <v>2099</v>
      </c>
      <c r="F1702" s="56" t="s">
        <v>10090</v>
      </c>
      <c r="G1702" s="56" t="s">
        <v>10091</v>
      </c>
      <c r="H1702" s="56" t="s">
        <v>52</v>
      </c>
      <c r="I1702" s="56" t="s">
        <v>10092</v>
      </c>
      <c r="J1702" s="57" t="s">
        <v>52</v>
      </c>
      <c r="K1702" s="58" t="s">
        <v>10093</v>
      </c>
      <c r="L1702" s="3" t="str">
        <f>VLOOKUP(DataExtract[[#This Row],[Technician]],'Technician List'!$A:$B,2,FALSE)</f>
        <v>C M, Saravanan</v>
      </c>
      <c r="M1702" s="59">
        <f>DATEVALUE(TEXT(DataExtract[[#This Row],[Completed Time]], "MM/DD/YYYY"))</f>
        <v>45700</v>
      </c>
      <c r="N1702" s="60">
        <f t="shared" ca="1" si="27"/>
        <v>0.29662024616061822</v>
      </c>
      <c r="O1702" s="60">
        <f ca="1">COUNTIFS(DataExtract[Technician],DataExtract[[#This Row],[Technician]], DataExtract[Random], "&lt;="&amp;DataExtract[[#This Row],[Random]])</f>
        <v>19</v>
      </c>
    </row>
    <row r="1703" spans="1:15" ht="26.45">
      <c r="A1703" s="51" t="s">
        <v>10094</v>
      </c>
      <c r="B1703" s="52" t="s">
        <v>10095</v>
      </c>
      <c r="C1703" s="53" t="s">
        <v>10096</v>
      </c>
      <c r="D1703" s="54" t="s">
        <v>47</v>
      </c>
      <c r="E1703" s="55" t="s">
        <v>347</v>
      </c>
      <c r="F1703" s="56" t="s">
        <v>10097</v>
      </c>
      <c r="G1703" s="56" t="s">
        <v>10098</v>
      </c>
      <c r="H1703" s="56" t="s">
        <v>52</v>
      </c>
      <c r="I1703" s="56" t="s">
        <v>10099</v>
      </c>
      <c r="J1703" s="57" t="s">
        <v>52</v>
      </c>
      <c r="K1703" s="58" t="s">
        <v>9575</v>
      </c>
      <c r="L1703" s="3" t="str">
        <f>VLOOKUP(DataExtract[[#This Row],[Technician]],'Technician List'!$A:$B,2,FALSE)</f>
        <v>C M, Saravanan</v>
      </c>
      <c r="M1703" s="59">
        <f>DATEVALUE(TEXT(DataExtract[[#This Row],[Completed Time]], "MM/DD/YYYY"))</f>
        <v>45700</v>
      </c>
      <c r="N1703" s="60">
        <f t="shared" ca="1" si="27"/>
        <v>0.91002929003540844</v>
      </c>
      <c r="O1703" s="60">
        <f ca="1">COUNTIFS(DataExtract[Technician],DataExtract[[#This Row],[Technician]], DataExtract[Random], "&lt;="&amp;DataExtract[[#This Row],[Random]])</f>
        <v>56</v>
      </c>
    </row>
    <row r="1704" spans="1:15" ht="26.45">
      <c r="A1704" s="51" t="s">
        <v>10100</v>
      </c>
      <c r="B1704" s="52" t="s">
        <v>10101</v>
      </c>
      <c r="C1704" s="53" t="s">
        <v>10102</v>
      </c>
      <c r="D1704" s="54" t="s">
        <v>57</v>
      </c>
      <c r="E1704" s="55" t="s">
        <v>1998</v>
      </c>
      <c r="F1704" s="56" t="s">
        <v>10103</v>
      </c>
      <c r="G1704" s="56" t="s">
        <v>10018</v>
      </c>
      <c r="H1704" s="56" t="s">
        <v>41</v>
      </c>
      <c r="I1704" s="56" t="s">
        <v>10104</v>
      </c>
      <c r="J1704" s="57" t="s">
        <v>52</v>
      </c>
      <c r="K1704" s="58" t="s">
        <v>10105</v>
      </c>
      <c r="L1704" s="3" t="str">
        <f>VLOOKUP(DataExtract[[#This Row],[Technician]],'Technician List'!$A:$B,2,FALSE)</f>
        <v>Baldwin, Sharon</v>
      </c>
      <c r="M1704" s="59">
        <f>DATEVALUE(TEXT(DataExtract[[#This Row],[Completed Time]], "MM/DD/YYYY"))</f>
        <v>45705</v>
      </c>
      <c r="N1704" s="60">
        <f t="shared" ca="1" si="27"/>
        <v>0.36824564566478191</v>
      </c>
      <c r="O1704" s="60">
        <f ca="1">COUNTIFS(DataExtract[Technician],DataExtract[[#This Row],[Technician]], DataExtract[Random], "&lt;="&amp;DataExtract[[#This Row],[Random]])</f>
        <v>21</v>
      </c>
    </row>
    <row r="1705" spans="1:15" ht="26.45">
      <c r="A1705" s="51" t="s">
        <v>10106</v>
      </c>
      <c r="B1705" s="52" t="s">
        <v>10107</v>
      </c>
      <c r="C1705" s="53" t="s">
        <v>10108</v>
      </c>
      <c r="D1705" s="54" t="s">
        <v>47</v>
      </c>
      <c r="E1705" s="55" t="s">
        <v>1049</v>
      </c>
      <c r="F1705" s="56" t="s">
        <v>9746</v>
      </c>
      <c r="G1705" s="56" t="s">
        <v>10109</v>
      </c>
      <c r="H1705" s="56" t="s">
        <v>41</v>
      </c>
      <c r="I1705" s="56" t="s">
        <v>10110</v>
      </c>
      <c r="J1705" s="57" t="s">
        <v>52</v>
      </c>
      <c r="K1705" s="58" t="s">
        <v>10111</v>
      </c>
      <c r="L1705" s="3" t="str">
        <f>VLOOKUP(DataExtract[[#This Row],[Technician]],'Technician List'!$A:$B,2,FALSE)</f>
        <v>C M, Saravanan</v>
      </c>
      <c r="M1705" s="59">
        <f>DATEVALUE(TEXT(DataExtract[[#This Row],[Completed Time]], "MM/DD/YYYY"))</f>
        <v>45701</v>
      </c>
      <c r="N1705" s="60">
        <f t="shared" ca="1" si="27"/>
        <v>0.51370857596335118</v>
      </c>
      <c r="O1705" s="60">
        <f ca="1">COUNTIFS(DataExtract[Technician],DataExtract[[#This Row],[Technician]], DataExtract[Random], "&lt;="&amp;DataExtract[[#This Row],[Random]])</f>
        <v>68</v>
      </c>
    </row>
    <row r="1706" spans="1:15" ht="26.45">
      <c r="A1706" s="51" t="s">
        <v>10112</v>
      </c>
      <c r="B1706" s="52" t="s">
        <v>10113</v>
      </c>
      <c r="C1706" s="53" t="s">
        <v>7405</v>
      </c>
      <c r="D1706" s="54" t="s">
        <v>47</v>
      </c>
      <c r="E1706" s="55" t="s">
        <v>3584</v>
      </c>
      <c r="F1706" s="56" t="s">
        <v>10114</v>
      </c>
      <c r="G1706" s="56" t="s">
        <v>10115</v>
      </c>
      <c r="H1706" s="56" t="s">
        <v>52</v>
      </c>
      <c r="I1706" s="56" t="s">
        <v>10116</v>
      </c>
      <c r="J1706" s="57" t="s">
        <v>52</v>
      </c>
      <c r="K1706" s="58" t="s">
        <v>10117</v>
      </c>
      <c r="L1706" s="3" t="str">
        <f>VLOOKUP(DataExtract[[#This Row],[Technician]],'Technician List'!$A:$B,2,FALSE)</f>
        <v>C M, Saravanan</v>
      </c>
      <c r="M1706" s="59">
        <f>DATEVALUE(TEXT(DataExtract[[#This Row],[Completed Time]], "MM/DD/YYYY"))</f>
        <v>45701</v>
      </c>
      <c r="N1706" s="60">
        <f t="shared" ca="1" si="27"/>
        <v>0.27380742355634335</v>
      </c>
      <c r="O1706" s="60">
        <f ca="1">COUNTIFS(DataExtract[Technician],DataExtract[[#This Row],[Technician]], DataExtract[Random], "&lt;="&amp;DataExtract[[#This Row],[Random]])</f>
        <v>16</v>
      </c>
    </row>
    <row r="1707" spans="1:15" ht="26.45">
      <c r="A1707" s="51" t="s">
        <v>10118</v>
      </c>
      <c r="B1707" s="52" t="s">
        <v>10119</v>
      </c>
      <c r="C1707" s="53" t="s">
        <v>6211</v>
      </c>
      <c r="D1707" s="54" t="s">
        <v>47</v>
      </c>
      <c r="E1707" s="55" t="s">
        <v>2121</v>
      </c>
      <c r="F1707" s="56" t="s">
        <v>10120</v>
      </c>
      <c r="G1707" s="56" t="s">
        <v>10121</v>
      </c>
      <c r="H1707" s="56" t="s">
        <v>52</v>
      </c>
      <c r="I1707" s="56" t="s">
        <v>10122</v>
      </c>
      <c r="J1707" s="57" t="s">
        <v>52</v>
      </c>
      <c r="K1707" s="58" t="s">
        <v>9758</v>
      </c>
      <c r="L1707" s="3" t="str">
        <f>VLOOKUP(DataExtract[[#This Row],[Technician]],'Technician List'!$A:$B,2,FALSE)</f>
        <v>C M, Saravanan</v>
      </c>
      <c r="M1707" s="59">
        <f>DATEVALUE(TEXT(DataExtract[[#This Row],[Completed Time]], "MM/DD/YYYY"))</f>
        <v>45700</v>
      </c>
      <c r="N1707" s="60">
        <f t="shared" ca="1" si="27"/>
        <v>0.95215268021769084</v>
      </c>
      <c r="O1707" s="60">
        <f ca="1">COUNTIFS(DataExtract[Technician],DataExtract[[#This Row],[Technician]], DataExtract[Random], "&lt;="&amp;DataExtract[[#This Row],[Random]])</f>
        <v>89</v>
      </c>
    </row>
    <row r="1708" spans="1:15" ht="26.45">
      <c r="A1708" s="51" t="s">
        <v>10123</v>
      </c>
      <c r="B1708" s="52" t="s">
        <v>10124</v>
      </c>
      <c r="C1708" s="53" t="s">
        <v>6882</v>
      </c>
      <c r="D1708" s="54" t="s">
        <v>57</v>
      </c>
      <c r="E1708" s="55" t="s">
        <v>95</v>
      </c>
      <c r="F1708" s="56" t="s">
        <v>9992</v>
      </c>
      <c r="G1708" s="56" t="s">
        <v>10125</v>
      </c>
      <c r="H1708" s="56" t="s">
        <v>52</v>
      </c>
      <c r="I1708" s="56" t="s">
        <v>10126</v>
      </c>
      <c r="J1708" s="57" t="s">
        <v>52</v>
      </c>
      <c r="K1708" s="58" t="s">
        <v>10127</v>
      </c>
      <c r="L1708" s="3" t="str">
        <f>VLOOKUP(DataExtract[[#This Row],[Technician]],'Technician List'!$A:$B,2,FALSE)</f>
        <v>Sanjuan, Sonja</v>
      </c>
      <c r="M1708" s="59">
        <f>DATEVALUE(TEXT(DataExtract[[#This Row],[Completed Time]], "MM/DD/YYYY"))</f>
        <v>45700</v>
      </c>
      <c r="N1708" s="60">
        <f t="shared" ca="1" si="27"/>
        <v>0.39135282120052883</v>
      </c>
      <c r="O1708" s="60">
        <f ca="1">COUNTIFS(DataExtract[Technician],DataExtract[[#This Row],[Technician]], DataExtract[Random], "&lt;="&amp;DataExtract[[#This Row],[Random]])</f>
        <v>34</v>
      </c>
    </row>
    <row r="1709" spans="1:15" ht="26.45">
      <c r="A1709" s="51" t="s">
        <v>10128</v>
      </c>
      <c r="B1709" s="52" t="s">
        <v>10129</v>
      </c>
      <c r="C1709" s="53" t="s">
        <v>10130</v>
      </c>
      <c r="D1709" s="54" t="s">
        <v>57</v>
      </c>
      <c r="E1709" s="55" t="s">
        <v>355</v>
      </c>
      <c r="F1709" s="56" t="s">
        <v>5274</v>
      </c>
      <c r="G1709" s="56" t="s">
        <v>10131</v>
      </c>
      <c r="H1709" s="56" t="s">
        <v>52</v>
      </c>
      <c r="I1709" s="56" t="s">
        <v>10132</v>
      </c>
      <c r="J1709" s="57" t="s">
        <v>52</v>
      </c>
      <c r="K1709" s="58" t="s">
        <v>10133</v>
      </c>
      <c r="L1709" s="3" t="str">
        <f>VLOOKUP(DataExtract[[#This Row],[Technician]],'Technician List'!$A:$B,2,FALSE)</f>
        <v>Baldwin, Sharon</v>
      </c>
      <c r="M1709" s="59">
        <f>DATEVALUE(TEXT(DataExtract[[#This Row],[Completed Time]], "MM/DD/YYYY"))</f>
        <v>45706</v>
      </c>
      <c r="N1709" s="60">
        <f t="shared" ca="1" si="27"/>
        <v>0.7874255491772264</v>
      </c>
      <c r="O1709" s="60">
        <f ca="1">COUNTIFS(DataExtract[Technician],DataExtract[[#This Row],[Technician]], DataExtract[Random], "&lt;="&amp;DataExtract[[#This Row],[Random]])</f>
        <v>11</v>
      </c>
    </row>
    <row r="1710" spans="1:15" ht="26.45">
      <c r="A1710" s="51" t="s">
        <v>8697</v>
      </c>
      <c r="B1710" s="52" t="s">
        <v>10134</v>
      </c>
      <c r="C1710" s="53" t="s">
        <v>4477</v>
      </c>
      <c r="D1710" s="54" t="s">
        <v>57</v>
      </c>
      <c r="E1710" s="55" t="s">
        <v>406</v>
      </c>
      <c r="F1710" s="56" t="s">
        <v>10135</v>
      </c>
      <c r="G1710" s="56" t="s">
        <v>10136</v>
      </c>
      <c r="H1710" s="56" t="s">
        <v>52</v>
      </c>
      <c r="I1710" s="56" t="s">
        <v>10137</v>
      </c>
      <c r="J1710" s="57" t="s">
        <v>52</v>
      </c>
      <c r="K1710" s="58" t="s">
        <v>10135</v>
      </c>
      <c r="L1710" s="3" t="str">
        <f>VLOOKUP(DataExtract[[#This Row],[Technician]],'Technician List'!$A:$B,2,FALSE)</f>
        <v>Baldwin, Sharon</v>
      </c>
      <c r="M1710" s="59">
        <f>DATEVALUE(TEXT(DataExtract[[#This Row],[Completed Time]], "MM/DD/YYYY"))</f>
        <v>45700</v>
      </c>
      <c r="N1710" s="60">
        <f t="shared" ca="1" si="27"/>
        <v>0.60601531193706759</v>
      </c>
      <c r="O1710" s="60">
        <f ca="1">COUNTIFS(DataExtract[Technician],DataExtract[[#This Row],[Technician]], DataExtract[Random], "&lt;="&amp;DataExtract[[#This Row],[Random]])</f>
        <v>69</v>
      </c>
    </row>
    <row r="1711" spans="1:15" ht="26.45">
      <c r="A1711" s="51" t="s">
        <v>8697</v>
      </c>
      <c r="B1711" s="52" t="s">
        <v>10138</v>
      </c>
      <c r="C1711" s="53" t="s">
        <v>4477</v>
      </c>
      <c r="D1711" s="54" t="s">
        <v>57</v>
      </c>
      <c r="E1711" s="55" t="s">
        <v>406</v>
      </c>
      <c r="F1711" s="56" t="s">
        <v>10139</v>
      </c>
      <c r="G1711" s="56" t="s">
        <v>10140</v>
      </c>
      <c r="H1711" s="56" t="s">
        <v>52</v>
      </c>
      <c r="I1711" s="56" t="s">
        <v>10141</v>
      </c>
      <c r="J1711" s="57" t="s">
        <v>52</v>
      </c>
      <c r="K1711" s="58" t="s">
        <v>10139</v>
      </c>
      <c r="L1711" s="3" t="str">
        <f>VLOOKUP(DataExtract[[#This Row],[Technician]],'Technician List'!$A:$B,2,FALSE)</f>
        <v>Baldwin, Sharon</v>
      </c>
      <c r="M1711" s="59">
        <f>DATEVALUE(TEXT(DataExtract[[#This Row],[Completed Time]], "MM/DD/YYYY"))</f>
        <v>45700</v>
      </c>
      <c r="N1711" s="60">
        <f t="shared" ca="1" si="27"/>
        <v>0.18820377170377789</v>
      </c>
      <c r="O1711" s="60">
        <f ca="1">COUNTIFS(DataExtract[Technician],DataExtract[[#This Row],[Technician]], DataExtract[Random], "&lt;="&amp;DataExtract[[#This Row],[Random]])</f>
        <v>31</v>
      </c>
    </row>
    <row r="1712" spans="1:15" ht="26.45">
      <c r="A1712" s="51" t="s">
        <v>10142</v>
      </c>
      <c r="B1712" s="52" t="s">
        <v>10143</v>
      </c>
      <c r="C1712" s="53" t="s">
        <v>406</v>
      </c>
      <c r="D1712" s="54" t="s">
        <v>57</v>
      </c>
      <c r="E1712" s="55" t="s">
        <v>406</v>
      </c>
      <c r="F1712" s="56" t="s">
        <v>10144</v>
      </c>
      <c r="G1712" s="56" t="s">
        <v>10145</v>
      </c>
      <c r="H1712" s="56" t="s">
        <v>52</v>
      </c>
      <c r="I1712" s="56" t="s">
        <v>10146</v>
      </c>
      <c r="J1712" s="57" t="s">
        <v>52</v>
      </c>
      <c r="K1712" s="58" t="s">
        <v>10144</v>
      </c>
      <c r="L1712" s="3" t="str">
        <f>VLOOKUP(DataExtract[[#This Row],[Technician]],'Technician List'!$A:$B,2,FALSE)</f>
        <v>Baldwin, Sharon</v>
      </c>
      <c r="M1712" s="59">
        <f>DATEVALUE(TEXT(DataExtract[[#This Row],[Completed Time]], "MM/DD/YYYY"))</f>
        <v>45700</v>
      </c>
      <c r="N1712" s="60">
        <f t="shared" ca="1" si="27"/>
        <v>0.81234148061700451</v>
      </c>
      <c r="O1712" s="60">
        <f ca="1">COUNTIFS(DataExtract[Technician],DataExtract[[#This Row],[Technician]], DataExtract[Random], "&lt;="&amp;DataExtract[[#This Row],[Random]])</f>
        <v>92</v>
      </c>
    </row>
    <row r="1713" spans="1:15" ht="26.45">
      <c r="A1713" s="51" t="s">
        <v>10147</v>
      </c>
      <c r="B1713" s="52" t="s">
        <v>10148</v>
      </c>
      <c r="C1713" s="53" t="s">
        <v>4477</v>
      </c>
      <c r="D1713" s="54" t="s">
        <v>57</v>
      </c>
      <c r="E1713" s="55" t="s">
        <v>406</v>
      </c>
      <c r="F1713" s="56" t="s">
        <v>10149</v>
      </c>
      <c r="G1713" s="56" t="s">
        <v>10150</v>
      </c>
      <c r="H1713" s="56" t="s">
        <v>52</v>
      </c>
      <c r="I1713" s="56" t="s">
        <v>10151</v>
      </c>
      <c r="J1713" s="57" t="s">
        <v>52</v>
      </c>
      <c r="K1713" s="58" t="s">
        <v>10149</v>
      </c>
      <c r="L1713" s="3" t="str">
        <f>VLOOKUP(DataExtract[[#This Row],[Technician]],'Technician List'!$A:$B,2,FALSE)</f>
        <v>Baldwin, Sharon</v>
      </c>
      <c r="M1713" s="59">
        <f>DATEVALUE(TEXT(DataExtract[[#This Row],[Completed Time]], "MM/DD/YYYY"))</f>
        <v>45700</v>
      </c>
      <c r="N1713" s="60">
        <f t="shared" ca="1" si="27"/>
        <v>0.99628358231999914</v>
      </c>
      <c r="O1713" s="60">
        <f ca="1">COUNTIFS(DataExtract[Technician],DataExtract[[#This Row],[Technician]], DataExtract[Random], "&lt;="&amp;DataExtract[[#This Row],[Random]])</f>
        <v>118</v>
      </c>
    </row>
    <row r="1714" spans="1:15" ht="26.45">
      <c r="A1714" s="51" t="s">
        <v>10152</v>
      </c>
      <c r="B1714" s="52" t="s">
        <v>10153</v>
      </c>
      <c r="C1714" s="53" t="s">
        <v>5752</v>
      </c>
      <c r="D1714" s="54" t="s">
        <v>57</v>
      </c>
      <c r="E1714" s="55" t="s">
        <v>1998</v>
      </c>
      <c r="F1714" s="56" t="s">
        <v>10154</v>
      </c>
      <c r="G1714" s="56" t="s">
        <v>10155</v>
      </c>
      <c r="H1714" s="56" t="s">
        <v>52</v>
      </c>
      <c r="I1714" s="56" t="s">
        <v>10156</v>
      </c>
      <c r="J1714" s="57" t="s">
        <v>52</v>
      </c>
      <c r="K1714" s="58" t="s">
        <v>10157</v>
      </c>
      <c r="L1714" s="3" t="str">
        <f>VLOOKUP(DataExtract[[#This Row],[Technician]],'Technician List'!$A:$B,2,FALSE)</f>
        <v>Baldwin, Sharon</v>
      </c>
      <c r="M1714" s="59">
        <f>DATEVALUE(TEXT(DataExtract[[#This Row],[Completed Time]], "MM/DD/YYYY"))</f>
        <v>45701</v>
      </c>
      <c r="N1714" s="60">
        <f t="shared" ca="1" si="27"/>
        <v>0.12630857650751703</v>
      </c>
      <c r="O1714" s="60">
        <f ca="1">COUNTIFS(DataExtract[Technician],DataExtract[[#This Row],[Technician]], DataExtract[Random], "&lt;="&amp;DataExtract[[#This Row],[Random]])</f>
        <v>6</v>
      </c>
    </row>
    <row r="1715" spans="1:15" ht="26.45">
      <c r="A1715" s="51" t="s">
        <v>10158</v>
      </c>
      <c r="B1715" s="52" t="s">
        <v>10159</v>
      </c>
      <c r="C1715" s="53" t="s">
        <v>4789</v>
      </c>
      <c r="D1715" s="54" t="s">
        <v>47</v>
      </c>
      <c r="E1715" s="55" t="s">
        <v>775</v>
      </c>
      <c r="F1715" s="56" t="s">
        <v>7010</v>
      </c>
      <c r="G1715" s="56" t="s">
        <v>10160</v>
      </c>
      <c r="H1715" s="56" t="s">
        <v>52</v>
      </c>
      <c r="I1715" s="56" t="s">
        <v>10161</v>
      </c>
      <c r="J1715" s="57" t="s">
        <v>52</v>
      </c>
      <c r="K1715" s="58" t="s">
        <v>10162</v>
      </c>
      <c r="L1715" s="3" t="str">
        <f>VLOOKUP(DataExtract[[#This Row],[Technician]],'Technician List'!$A:$B,2,FALSE)</f>
        <v>Sinha, Mahesh</v>
      </c>
      <c r="M1715" s="59">
        <f>DATEVALUE(TEXT(DataExtract[[#This Row],[Completed Time]], "MM/DD/YYYY"))</f>
        <v>45701</v>
      </c>
      <c r="N1715" s="60">
        <f t="shared" ca="1" si="27"/>
        <v>0.69942142875511715</v>
      </c>
      <c r="O1715" s="60">
        <f ca="1">COUNTIFS(DataExtract[Technician],DataExtract[[#This Row],[Technician]], DataExtract[Random], "&lt;="&amp;DataExtract[[#This Row],[Random]])</f>
        <v>67</v>
      </c>
    </row>
    <row r="1716" spans="1:15" ht="26.45">
      <c r="A1716" s="51" t="s">
        <v>10163</v>
      </c>
      <c r="B1716" s="52" t="s">
        <v>10164</v>
      </c>
      <c r="C1716" s="53" t="s">
        <v>4789</v>
      </c>
      <c r="D1716" s="54" t="s">
        <v>47</v>
      </c>
      <c r="E1716" s="55" t="s">
        <v>1117</v>
      </c>
      <c r="F1716" s="56" t="s">
        <v>10165</v>
      </c>
      <c r="G1716" s="56" t="s">
        <v>10166</v>
      </c>
      <c r="H1716" s="56" t="s">
        <v>52</v>
      </c>
      <c r="I1716" s="56" t="s">
        <v>10167</v>
      </c>
      <c r="J1716" s="57" t="s">
        <v>52</v>
      </c>
      <c r="K1716" s="58" t="s">
        <v>10168</v>
      </c>
      <c r="L1716" s="3" t="str">
        <f>VLOOKUP(DataExtract[[#This Row],[Technician]],'Technician List'!$A:$B,2,FALSE)</f>
        <v>C M, Saravanan</v>
      </c>
      <c r="M1716" s="59">
        <f>DATEVALUE(TEXT(DataExtract[[#This Row],[Completed Time]], "MM/DD/YYYY"))</f>
        <v>45702</v>
      </c>
      <c r="N1716" s="60">
        <f t="shared" ca="1" si="27"/>
        <v>0.63015228722968553</v>
      </c>
      <c r="O1716" s="60">
        <f ca="1">COUNTIFS(DataExtract[Technician],DataExtract[[#This Row],[Technician]], DataExtract[Random], "&lt;="&amp;DataExtract[[#This Row],[Random]])</f>
        <v>40</v>
      </c>
    </row>
    <row r="1717" spans="1:15" ht="26.45">
      <c r="A1717" s="51" t="s">
        <v>10169</v>
      </c>
      <c r="B1717" s="52" t="s">
        <v>10170</v>
      </c>
      <c r="C1717" s="53" t="s">
        <v>10171</v>
      </c>
      <c r="D1717" s="54" t="s">
        <v>47</v>
      </c>
      <c r="E1717" s="55" t="s">
        <v>3584</v>
      </c>
      <c r="F1717" s="56" t="s">
        <v>10172</v>
      </c>
      <c r="G1717" s="56" t="s">
        <v>10173</v>
      </c>
      <c r="H1717" s="56" t="s">
        <v>52</v>
      </c>
      <c r="I1717" s="56" t="s">
        <v>10174</v>
      </c>
      <c r="J1717" s="57" t="s">
        <v>52</v>
      </c>
      <c r="K1717" s="58" t="s">
        <v>10175</v>
      </c>
      <c r="L1717" s="3" t="str">
        <f>VLOOKUP(DataExtract[[#This Row],[Technician]],'Technician List'!$A:$B,2,FALSE)</f>
        <v>C M, Saravanan</v>
      </c>
      <c r="M1717" s="59">
        <f>DATEVALUE(TEXT(DataExtract[[#This Row],[Completed Time]], "MM/DD/YYYY"))</f>
        <v>45701</v>
      </c>
      <c r="N1717" s="60">
        <f t="shared" ca="1" si="27"/>
        <v>0.2826953974214973</v>
      </c>
      <c r="O1717" s="60">
        <f ca="1">COUNTIFS(DataExtract[Technician],DataExtract[[#This Row],[Technician]], DataExtract[Random], "&lt;="&amp;DataExtract[[#This Row],[Random]])</f>
        <v>19</v>
      </c>
    </row>
    <row r="1718" spans="1:15" ht="26.45">
      <c r="A1718" s="51" t="s">
        <v>10176</v>
      </c>
      <c r="B1718" s="52" t="s">
        <v>10177</v>
      </c>
      <c r="C1718" s="53" t="s">
        <v>10178</v>
      </c>
      <c r="D1718" s="54" t="s">
        <v>57</v>
      </c>
      <c r="E1718" s="55" t="s">
        <v>1618</v>
      </c>
      <c r="F1718" s="56" t="s">
        <v>10179</v>
      </c>
      <c r="G1718" s="56" t="s">
        <v>10180</v>
      </c>
      <c r="H1718" s="56" t="s">
        <v>52</v>
      </c>
      <c r="I1718" s="56" t="s">
        <v>10181</v>
      </c>
      <c r="J1718" s="57" t="s">
        <v>52</v>
      </c>
      <c r="K1718" s="58" t="s">
        <v>10179</v>
      </c>
      <c r="L1718" s="3" t="str">
        <f>VLOOKUP(DataExtract[[#This Row],[Technician]],'Technician List'!$A:$B,2,FALSE)</f>
        <v>Sanjuan, Sonja</v>
      </c>
      <c r="M1718" s="59">
        <f>DATEVALUE(TEXT(DataExtract[[#This Row],[Completed Time]], "MM/DD/YYYY"))</f>
        <v>45700</v>
      </c>
      <c r="N1718" s="60">
        <f t="shared" ca="1" si="27"/>
        <v>0.90358795193805341</v>
      </c>
      <c r="O1718" s="60">
        <f ca="1">COUNTIFS(DataExtract[Technician],DataExtract[[#This Row],[Technician]], DataExtract[Random], "&lt;="&amp;DataExtract[[#This Row],[Random]])</f>
        <v>44</v>
      </c>
    </row>
    <row r="1719" spans="1:15" ht="26.45">
      <c r="A1719" s="51" t="s">
        <v>10182</v>
      </c>
      <c r="B1719" s="52" t="s">
        <v>10183</v>
      </c>
      <c r="C1719" s="53" t="s">
        <v>10184</v>
      </c>
      <c r="D1719" s="54" t="s">
        <v>57</v>
      </c>
      <c r="E1719" s="55" t="s">
        <v>1618</v>
      </c>
      <c r="F1719" s="56" t="s">
        <v>10185</v>
      </c>
      <c r="G1719" s="56" t="s">
        <v>10186</v>
      </c>
      <c r="H1719" s="56" t="s">
        <v>52</v>
      </c>
      <c r="I1719" s="56" t="s">
        <v>10187</v>
      </c>
      <c r="J1719" s="57" t="s">
        <v>52</v>
      </c>
      <c r="K1719" s="58" t="s">
        <v>9175</v>
      </c>
      <c r="L1719" s="3" t="str">
        <f>VLOOKUP(DataExtract[[#This Row],[Technician]],'Technician List'!$A:$B,2,FALSE)</f>
        <v>Sanjuan, Sonja</v>
      </c>
      <c r="M1719" s="59">
        <f>DATEVALUE(TEXT(DataExtract[[#This Row],[Completed Time]], "MM/DD/YYYY"))</f>
        <v>45700</v>
      </c>
      <c r="N1719" s="60">
        <f t="shared" ca="1" si="27"/>
        <v>0.87215805610401953</v>
      </c>
      <c r="O1719" s="60">
        <f ca="1">COUNTIFS(DataExtract[Technician],DataExtract[[#This Row],[Technician]], DataExtract[Random], "&lt;="&amp;DataExtract[[#This Row],[Random]])</f>
        <v>43</v>
      </c>
    </row>
    <row r="1720" spans="1:15" ht="26.45">
      <c r="A1720" s="51" t="s">
        <v>10188</v>
      </c>
      <c r="B1720" s="52" t="s">
        <v>10189</v>
      </c>
      <c r="C1720" s="53" t="s">
        <v>10190</v>
      </c>
      <c r="D1720" s="54" t="s">
        <v>47</v>
      </c>
      <c r="E1720" s="55" t="s">
        <v>2099</v>
      </c>
      <c r="F1720" s="56" t="s">
        <v>2200</v>
      </c>
      <c r="G1720" s="56" t="s">
        <v>10191</v>
      </c>
      <c r="H1720" s="56" t="s">
        <v>52</v>
      </c>
      <c r="I1720" s="56" t="s">
        <v>10192</v>
      </c>
      <c r="J1720" s="57" t="s">
        <v>52</v>
      </c>
      <c r="K1720" s="58" t="s">
        <v>10193</v>
      </c>
      <c r="L1720" s="3" t="str">
        <f>VLOOKUP(DataExtract[[#This Row],[Technician]],'Technician List'!$A:$B,2,FALSE)</f>
        <v>C M, Saravanan</v>
      </c>
      <c r="M1720" s="59">
        <f>DATEVALUE(TEXT(DataExtract[[#This Row],[Completed Time]], "MM/DD/YYYY"))</f>
        <v>45700</v>
      </c>
      <c r="N1720" s="60">
        <f t="shared" ca="1" si="27"/>
        <v>0.28921132610892042</v>
      </c>
      <c r="O1720" s="60">
        <f ca="1">COUNTIFS(DataExtract[Technician],DataExtract[[#This Row],[Technician]], DataExtract[Random], "&lt;="&amp;DataExtract[[#This Row],[Random]])</f>
        <v>17</v>
      </c>
    </row>
    <row r="1721" spans="1:15" ht="26.45">
      <c r="A1721" s="51" t="s">
        <v>10194</v>
      </c>
      <c r="B1721" s="52" t="s">
        <v>10195</v>
      </c>
      <c r="C1721" s="53" t="s">
        <v>10196</v>
      </c>
      <c r="D1721" s="54" t="s">
        <v>57</v>
      </c>
      <c r="E1721" s="55" t="s">
        <v>1618</v>
      </c>
      <c r="F1721" s="56" t="s">
        <v>9166</v>
      </c>
      <c r="G1721" s="56" t="s">
        <v>10197</v>
      </c>
      <c r="H1721" s="56" t="s">
        <v>52</v>
      </c>
      <c r="I1721" s="56" t="s">
        <v>10198</v>
      </c>
      <c r="J1721" s="57" t="s">
        <v>52</v>
      </c>
      <c r="K1721" s="58" t="s">
        <v>9166</v>
      </c>
      <c r="L1721" s="3" t="str">
        <f>VLOOKUP(DataExtract[[#This Row],[Technician]],'Technician List'!$A:$B,2,FALSE)</f>
        <v>Sanjuan, Sonja</v>
      </c>
      <c r="M1721" s="59">
        <f>DATEVALUE(TEXT(DataExtract[[#This Row],[Completed Time]], "MM/DD/YYYY"))</f>
        <v>45700</v>
      </c>
      <c r="N1721" s="60">
        <f t="shared" ca="1" si="27"/>
        <v>0.47209057458900627</v>
      </c>
      <c r="O1721" s="60">
        <f ca="1">COUNTIFS(DataExtract[Technician],DataExtract[[#This Row],[Technician]], DataExtract[Random], "&lt;="&amp;DataExtract[[#This Row],[Random]])</f>
        <v>20</v>
      </c>
    </row>
    <row r="1722" spans="1:15" ht="26.45">
      <c r="A1722" s="51" t="s">
        <v>10199</v>
      </c>
      <c r="B1722" s="52" t="s">
        <v>10200</v>
      </c>
      <c r="C1722" s="53" t="s">
        <v>10201</v>
      </c>
      <c r="D1722" s="54" t="s">
        <v>57</v>
      </c>
      <c r="E1722" s="55" t="s">
        <v>1998</v>
      </c>
      <c r="F1722" s="56" t="s">
        <v>9166</v>
      </c>
      <c r="G1722" s="56" t="s">
        <v>10197</v>
      </c>
      <c r="H1722" s="56" t="s">
        <v>52</v>
      </c>
      <c r="I1722" s="56" t="s">
        <v>10198</v>
      </c>
      <c r="J1722" s="57" t="s">
        <v>52</v>
      </c>
      <c r="K1722" s="58" t="s">
        <v>1792</v>
      </c>
      <c r="L1722" s="3" t="str">
        <f>VLOOKUP(DataExtract[[#This Row],[Technician]],'Technician List'!$A:$B,2,FALSE)</f>
        <v>Baldwin, Sharon</v>
      </c>
      <c r="M1722" s="59">
        <f>DATEVALUE(TEXT(DataExtract[[#This Row],[Completed Time]], "MM/DD/YYYY"))</f>
        <v>45700</v>
      </c>
      <c r="N1722" s="60">
        <f t="shared" ca="1" si="27"/>
        <v>0.21560799969235978</v>
      </c>
      <c r="O1722" s="60">
        <f ca="1">COUNTIFS(DataExtract[Technician],DataExtract[[#This Row],[Technician]], DataExtract[Random], "&lt;="&amp;DataExtract[[#This Row],[Random]])</f>
        <v>15</v>
      </c>
    </row>
    <row r="1723" spans="1:15" ht="26.45">
      <c r="A1723" s="51" t="s">
        <v>10202</v>
      </c>
      <c r="B1723" s="52" t="s">
        <v>10203</v>
      </c>
      <c r="C1723" s="53" t="s">
        <v>9386</v>
      </c>
      <c r="D1723" s="54" t="s">
        <v>57</v>
      </c>
      <c r="E1723" s="55" t="s">
        <v>260</v>
      </c>
      <c r="F1723" s="56" t="s">
        <v>10120</v>
      </c>
      <c r="G1723" s="56" t="s">
        <v>10020</v>
      </c>
      <c r="H1723" s="56" t="s">
        <v>41</v>
      </c>
      <c r="I1723" s="56" t="s">
        <v>10204</v>
      </c>
      <c r="J1723" s="57" t="s">
        <v>41</v>
      </c>
      <c r="K1723" s="58" t="s">
        <v>10205</v>
      </c>
      <c r="L1723" s="3" t="str">
        <f>VLOOKUP(DataExtract[[#This Row],[Technician]],'Technician List'!$A:$B,2,FALSE)</f>
        <v>Sanjuan, Sonja</v>
      </c>
      <c r="M1723" s="59">
        <f>DATEVALUE(TEXT(DataExtract[[#This Row],[Completed Time]], "MM/DD/YYYY"))</f>
        <v>45702</v>
      </c>
      <c r="N1723" s="60">
        <f t="shared" ca="1" si="27"/>
        <v>0.17658648733766436</v>
      </c>
      <c r="O1723" s="60">
        <f ca="1">COUNTIFS(DataExtract[Technician],DataExtract[[#This Row],[Technician]], DataExtract[Random], "&lt;="&amp;DataExtract[[#This Row],[Random]])</f>
        <v>5</v>
      </c>
    </row>
    <row r="1724" spans="1:15" ht="26.45">
      <c r="A1724" s="51" t="s">
        <v>6199</v>
      </c>
      <c r="B1724" s="52" t="s">
        <v>10206</v>
      </c>
      <c r="C1724" s="53" t="s">
        <v>10207</v>
      </c>
      <c r="D1724" s="54" t="s">
        <v>47</v>
      </c>
      <c r="E1724" s="55" t="s">
        <v>4923</v>
      </c>
      <c r="F1724" s="56" t="s">
        <v>9479</v>
      </c>
      <c r="G1724" s="56" t="s">
        <v>10208</v>
      </c>
      <c r="H1724" s="56" t="s">
        <v>52</v>
      </c>
      <c r="I1724" s="56" t="s">
        <v>10209</v>
      </c>
      <c r="J1724" s="57" t="s">
        <v>52</v>
      </c>
      <c r="K1724" s="58" t="s">
        <v>8907</v>
      </c>
      <c r="L1724" s="3" t="str">
        <f>VLOOKUP(DataExtract[[#This Row],[Technician]],'Technician List'!$A:$B,2,FALSE)</f>
        <v>C M, Saravanan</v>
      </c>
      <c r="M1724" s="59">
        <f>DATEVALUE(TEXT(DataExtract[[#This Row],[Completed Time]], "MM/DD/YYYY"))</f>
        <v>45700</v>
      </c>
      <c r="N1724" s="60">
        <f t="shared" ca="1" si="27"/>
        <v>0.88610642307188647</v>
      </c>
      <c r="O1724" s="60">
        <f ca="1">COUNTIFS(DataExtract[Technician],DataExtract[[#This Row],[Technician]], DataExtract[Random], "&lt;="&amp;DataExtract[[#This Row],[Random]])</f>
        <v>31</v>
      </c>
    </row>
    <row r="1725" spans="1:15" ht="26.45">
      <c r="A1725" s="51" t="s">
        <v>10210</v>
      </c>
      <c r="B1725" s="52" t="s">
        <v>10211</v>
      </c>
      <c r="C1725" s="53" t="s">
        <v>10212</v>
      </c>
      <c r="D1725" s="54" t="s">
        <v>47</v>
      </c>
      <c r="E1725" s="55" t="s">
        <v>1002</v>
      </c>
      <c r="F1725" s="56" t="s">
        <v>10213</v>
      </c>
      <c r="G1725" s="56" t="s">
        <v>10214</v>
      </c>
      <c r="H1725" s="56" t="s">
        <v>52</v>
      </c>
      <c r="I1725" s="56" t="s">
        <v>10215</v>
      </c>
      <c r="J1725" s="57" t="s">
        <v>52</v>
      </c>
      <c r="K1725" s="58" t="s">
        <v>2899</v>
      </c>
      <c r="L1725" s="3" t="str">
        <f>VLOOKUP(DataExtract[[#This Row],[Technician]],'Technician List'!$A:$B,2,FALSE)</f>
        <v>Sinha, Mahesh</v>
      </c>
      <c r="M1725" s="59">
        <f>DATEVALUE(TEXT(DataExtract[[#This Row],[Completed Time]], "MM/DD/YYYY"))</f>
        <v>45702</v>
      </c>
      <c r="N1725" s="60">
        <f t="shared" ca="1" si="27"/>
        <v>0.98775878973438214</v>
      </c>
      <c r="O1725" s="60">
        <f ca="1">COUNTIFS(DataExtract[Technician],DataExtract[[#This Row],[Technician]], DataExtract[Random], "&lt;="&amp;DataExtract[[#This Row],[Random]])</f>
        <v>169</v>
      </c>
    </row>
    <row r="1726" spans="1:15" ht="26.45">
      <c r="A1726" s="51" t="s">
        <v>10216</v>
      </c>
      <c r="B1726" s="52" t="s">
        <v>10217</v>
      </c>
      <c r="C1726" s="53" t="s">
        <v>10038</v>
      </c>
      <c r="D1726" s="54" t="s">
        <v>47</v>
      </c>
      <c r="E1726" s="55" t="s">
        <v>48</v>
      </c>
      <c r="F1726" s="56" t="s">
        <v>10218</v>
      </c>
      <c r="G1726" s="56" t="s">
        <v>10219</v>
      </c>
      <c r="H1726" s="56" t="s">
        <v>52</v>
      </c>
      <c r="I1726" s="56" t="s">
        <v>10220</v>
      </c>
      <c r="J1726" s="57" t="s">
        <v>52</v>
      </c>
      <c r="K1726" s="58" t="s">
        <v>10221</v>
      </c>
      <c r="L1726" s="3" t="str">
        <f>VLOOKUP(DataExtract[[#This Row],[Technician]],'Technician List'!$A:$B,2,FALSE)</f>
        <v>C M, Saravanan</v>
      </c>
      <c r="M1726" s="59">
        <f>DATEVALUE(TEXT(DataExtract[[#This Row],[Completed Time]], "MM/DD/YYYY"))</f>
        <v>45701</v>
      </c>
      <c r="N1726" s="60">
        <f t="shared" ca="1" si="27"/>
        <v>0.72857050539479862</v>
      </c>
      <c r="O1726" s="60">
        <f ca="1">COUNTIFS(DataExtract[Technician],DataExtract[[#This Row],[Technician]], DataExtract[Random], "&lt;="&amp;DataExtract[[#This Row],[Random]])</f>
        <v>54</v>
      </c>
    </row>
    <row r="1727" spans="1:15" ht="26.45">
      <c r="A1727" s="51" t="s">
        <v>8166</v>
      </c>
      <c r="B1727" s="52" t="s">
        <v>10222</v>
      </c>
      <c r="C1727" s="53" t="s">
        <v>7663</v>
      </c>
      <c r="D1727" s="54" t="s">
        <v>47</v>
      </c>
      <c r="E1727" s="55" t="s">
        <v>577</v>
      </c>
      <c r="F1727" s="56" t="s">
        <v>10223</v>
      </c>
      <c r="G1727" s="56" t="s">
        <v>10224</v>
      </c>
      <c r="H1727" s="56" t="s">
        <v>52</v>
      </c>
      <c r="I1727" s="56" t="s">
        <v>10225</v>
      </c>
      <c r="J1727" s="57" t="s">
        <v>52</v>
      </c>
      <c r="K1727" s="58" t="s">
        <v>8977</v>
      </c>
      <c r="L1727" s="3" t="str">
        <f>VLOOKUP(DataExtract[[#This Row],[Technician]],'Technician List'!$A:$B,2,FALSE)</f>
        <v>C M, Saravanan</v>
      </c>
      <c r="M1727" s="59">
        <f>DATEVALUE(TEXT(DataExtract[[#This Row],[Completed Time]], "MM/DD/YYYY"))</f>
        <v>45700</v>
      </c>
      <c r="N1727" s="60">
        <f t="shared" ca="1" si="27"/>
        <v>0.83478199584772339</v>
      </c>
      <c r="O1727" s="60">
        <f ca="1">COUNTIFS(DataExtract[Technician],DataExtract[[#This Row],[Technician]], DataExtract[Random], "&lt;="&amp;DataExtract[[#This Row],[Random]])</f>
        <v>65</v>
      </c>
    </row>
    <row r="1728" spans="1:15" ht="26.45">
      <c r="A1728" s="51" t="s">
        <v>10226</v>
      </c>
      <c r="B1728" s="52" t="s">
        <v>10227</v>
      </c>
      <c r="C1728" s="53" t="s">
        <v>10228</v>
      </c>
      <c r="D1728" s="54" t="s">
        <v>57</v>
      </c>
      <c r="E1728" s="55" t="s">
        <v>468</v>
      </c>
      <c r="F1728" s="56" t="s">
        <v>9267</v>
      </c>
      <c r="G1728" s="56" t="s">
        <v>10229</v>
      </c>
      <c r="H1728" s="56" t="s">
        <v>41</v>
      </c>
      <c r="I1728" s="56" t="s">
        <v>10230</v>
      </c>
      <c r="J1728" s="57" t="s">
        <v>52</v>
      </c>
      <c r="K1728" s="58" t="s">
        <v>10231</v>
      </c>
      <c r="L1728" s="3" t="str">
        <f>VLOOKUP(DataExtract[[#This Row],[Technician]],'Technician List'!$A:$B,2,FALSE)</f>
        <v>Sanjuan, Sonja</v>
      </c>
      <c r="M1728" s="59">
        <f>DATEVALUE(TEXT(DataExtract[[#This Row],[Completed Time]], "MM/DD/YYYY"))</f>
        <v>45706</v>
      </c>
      <c r="N1728" s="60">
        <f t="shared" ca="1" si="27"/>
        <v>0.35421761188724454</v>
      </c>
      <c r="O1728" s="60">
        <f ca="1">COUNTIFS(DataExtract[Technician],DataExtract[[#This Row],[Technician]], DataExtract[Random], "&lt;="&amp;DataExtract[[#This Row],[Random]])</f>
        <v>15</v>
      </c>
    </row>
    <row r="1729" spans="1:15" ht="26.45">
      <c r="A1729" s="51" t="s">
        <v>10232</v>
      </c>
      <c r="B1729" s="52" t="s">
        <v>10233</v>
      </c>
      <c r="C1729" s="53" t="s">
        <v>6009</v>
      </c>
      <c r="D1729" s="54" t="s">
        <v>47</v>
      </c>
      <c r="E1729" s="55" t="s">
        <v>692</v>
      </c>
      <c r="F1729" s="56" t="s">
        <v>9469</v>
      </c>
      <c r="G1729" s="56" t="s">
        <v>10234</v>
      </c>
      <c r="H1729" s="56" t="s">
        <v>52</v>
      </c>
      <c r="I1729" s="56" t="s">
        <v>10235</v>
      </c>
      <c r="J1729" s="57" t="s">
        <v>52</v>
      </c>
      <c r="K1729" s="58" t="s">
        <v>10236</v>
      </c>
      <c r="L1729" s="3" t="str">
        <f>VLOOKUP(DataExtract[[#This Row],[Technician]],'Technician List'!$A:$B,2,FALSE)</f>
        <v>C M, Saravanan</v>
      </c>
      <c r="M1729" s="59">
        <f>DATEVALUE(TEXT(DataExtract[[#This Row],[Completed Time]], "MM/DD/YYYY"))</f>
        <v>45702</v>
      </c>
      <c r="N1729" s="60">
        <f t="shared" ca="1" si="27"/>
        <v>0.41344342612516183</v>
      </c>
      <c r="O1729" s="60">
        <f ca="1">COUNTIFS(DataExtract[Technician],DataExtract[[#This Row],[Technician]], DataExtract[Random], "&lt;="&amp;DataExtract[[#This Row],[Random]])</f>
        <v>47</v>
      </c>
    </row>
    <row r="1730" spans="1:15" ht="26.45">
      <c r="A1730" s="51" t="s">
        <v>10237</v>
      </c>
      <c r="B1730" s="52" t="s">
        <v>10238</v>
      </c>
      <c r="C1730" s="53" t="s">
        <v>10239</v>
      </c>
      <c r="D1730" s="54" t="s">
        <v>47</v>
      </c>
      <c r="E1730" s="55" t="s">
        <v>48</v>
      </c>
      <c r="F1730" s="56" t="s">
        <v>10144</v>
      </c>
      <c r="G1730" s="56" t="s">
        <v>10240</v>
      </c>
      <c r="H1730" s="56" t="s">
        <v>52</v>
      </c>
      <c r="I1730" s="56" t="s">
        <v>10241</v>
      </c>
      <c r="J1730" s="57" t="s">
        <v>52</v>
      </c>
      <c r="K1730" s="58" t="s">
        <v>10242</v>
      </c>
      <c r="L1730" s="3" t="str">
        <f>VLOOKUP(DataExtract[[#This Row],[Technician]],'Technician List'!$A:$B,2,FALSE)</f>
        <v>C M, Saravanan</v>
      </c>
      <c r="M1730" s="59">
        <f>DATEVALUE(TEXT(DataExtract[[#This Row],[Completed Time]], "MM/DD/YYYY"))</f>
        <v>45714</v>
      </c>
      <c r="N1730" s="60">
        <f t="shared" ca="1" si="27"/>
        <v>0.84864621184045652</v>
      </c>
      <c r="O1730" s="60">
        <f ca="1">COUNTIFS(DataExtract[Technician],DataExtract[[#This Row],[Technician]], DataExtract[Random], "&lt;="&amp;DataExtract[[#This Row],[Random]])</f>
        <v>65</v>
      </c>
    </row>
    <row r="1731" spans="1:15" ht="26.45">
      <c r="A1731" s="51" t="s">
        <v>10243</v>
      </c>
      <c r="B1731" s="52" t="s">
        <v>10244</v>
      </c>
      <c r="C1731" s="53" t="s">
        <v>10245</v>
      </c>
      <c r="D1731" s="54" t="s">
        <v>47</v>
      </c>
      <c r="E1731" s="55" t="s">
        <v>1291</v>
      </c>
      <c r="F1731" s="56" t="s">
        <v>10246</v>
      </c>
      <c r="G1731" s="56" t="s">
        <v>9949</v>
      </c>
      <c r="H1731" s="56" t="s">
        <v>52</v>
      </c>
      <c r="I1731" s="56" t="s">
        <v>10247</v>
      </c>
      <c r="J1731" s="57" t="s">
        <v>52</v>
      </c>
      <c r="K1731" s="58" t="s">
        <v>9250</v>
      </c>
      <c r="L1731" s="3" t="str">
        <f>VLOOKUP(DataExtract[[#This Row],[Technician]],'Technician List'!$A:$B,2,FALSE)</f>
        <v>C M, Saravanan</v>
      </c>
      <c r="M1731" s="59">
        <f>DATEVALUE(TEXT(DataExtract[[#This Row],[Completed Time]], "MM/DD/YYYY"))</f>
        <v>45700</v>
      </c>
      <c r="N1731" s="60">
        <f t="shared" ref="N1731:N1794" ca="1" si="28">RAND()</f>
        <v>0.78563605123701752</v>
      </c>
      <c r="O1731" s="60">
        <f ca="1">COUNTIFS(DataExtract[Technician],DataExtract[[#This Row],[Technician]], DataExtract[Random], "&lt;="&amp;DataExtract[[#This Row],[Random]])</f>
        <v>97</v>
      </c>
    </row>
    <row r="1732" spans="1:15" ht="26.45">
      <c r="A1732" s="51" t="s">
        <v>10248</v>
      </c>
      <c r="B1732" s="52" t="s">
        <v>10249</v>
      </c>
      <c r="C1732" s="53" t="s">
        <v>10250</v>
      </c>
      <c r="D1732" s="54" t="s">
        <v>47</v>
      </c>
      <c r="E1732" s="55" t="s">
        <v>684</v>
      </c>
      <c r="F1732" s="56" t="s">
        <v>10246</v>
      </c>
      <c r="G1732" s="56" t="s">
        <v>252</v>
      </c>
      <c r="H1732" s="56" t="s">
        <v>52</v>
      </c>
      <c r="I1732" s="56" t="s">
        <v>10251</v>
      </c>
      <c r="J1732" s="57" t="s">
        <v>52</v>
      </c>
      <c r="K1732" s="58" t="s">
        <v>10252</v>
      </c>
      <c r="L1732" s="3" t="str">
        <f>VLOOKUP(DataExtract[[#This Row],[Technician]],'Technician List'!$A:$B,2,FALSE)</f>
        <v>C M, Saravanan</v>
      </c>
      <c r="M1732" s="59">
        <f>DATEVALUE(TEXT(DataExtract[[#This Row],[Completed Time]], "MM/DD/YYYY"))</f>
        <v>45700</v>
      </c>
      <c r="N1732" s="60">
        <f t="shared" ca="1" si="28"/>
        <v>0.80451753124426939</v>
      </c>
      <c r="O1732" s="60">
        <f ca="1">COUNTIFS(DataExtract[Technician],DataExtract[[#This Row],[Technician]], DataExtract[Random], "&lt;="&amp;DataExtract[[#This Row],[Random]])</f>
        <v>40</v>
      </c>
    </row>
    <row r="1733" spans="1:15" ht="26.45">
      <c r="A1733" s="51" t="s">
        <v>10253</v>
      </c>
      <c r="B1733" s="52" t="s">
        <v>10254</v>
      </c>
      <c r="C1733" s="53" t="s">
        <v>10255</v>
      </c>
      <c r="D1733" s="54" t="s">
        <v>47</v>
      </c>
      <c r="E1733" s="55" t="s">
        <v>4923</v>
      </c>
      <c r="F1733" s="56" t="s">
        <v>9893</v>
      </c>
      <c r="G1733" s="56" t="s">
        <v>9348</v>
      </c>
      <c r="H1733" s="56" t="s">
        <v>52</v>
      </c>
      <c r="I1733" s="56" t="s">
        <v>10256</v>
      </c>
      <c r="J1733" s="57" t="s">
        <v>52</v>
      </c>
      <c r="K1733" s="58" t="s">
        <v>10257</v>
      </c>
      <c r="L1733" s="3" t="str">
        <f>VLOOKUP(DataExtract[[#This Row],[Technician]],'Technician List'!$A:$B,2,FALSE)</f>
        <v>C M, Saravanan</v>
      </c>
      <c r="M1733" s="59">
        <f>DATEVALUE(TEXT(DataExtract[[#This Row],[Completed Time]], "MM/DD/YYYY"))</f>
        <v>45700</v>
      </c>
      <c r="N1733" s="60">
        <f t="shared" ca="1" si="28"/>
        <v>0.86351518840088837</v>
      </c>
      <c r="O1733" s="60">
        <f ca="1">COUNTIFS(DataExtract[Technician],DataExtract[[#This Row],[Technician]], DataExtract[Random], "&lt;="&amp;DataExtract[[#This Row],[Random]])</f>
        <v>28</v>
      </c>
    </row>
    <row r="1734" spans="1:15" ht="26.45">
      <c r="A1734" s="51" t="s">
        <v>10258</v>
      </c>
      <c r="B1734" s="52" t="s">
        <v>10259</v>
      </c>
      <c r="C1734" s="53" t="s">
        <v>4658</v>
      </c>
      <c r="D1734" s="54" t="s">
        <v>57</v>
      </c>
      <c r="E1734" s="55" t="s">
        <v>73</v>
      </c>
      <c r="F1734" s="56" t="s">
        <v>10260</v>
      </c>
      <c r="G1734" s="56" t="s">
        <v>10261</v>
      </c>
      <c r="H1734" s="56" t="s">
        <v>52</v>
      </c>
      <c r="I1734" s="56" t="s">
        <v>10262</v>
      </c>
      <c r="J1734" s="57" t="s">
        <v>52</v>
      </c>
      <c r="K1734" s="58" t="s">
        <v>5455</v>
      </c>
      <c r="L1734" s="3" t="str">
        <f>VLOOKUP(DataExtract[[#This Row],[Technician]],'Technician List'!$A:$B,2,FALSE)</f>
        <v>Sanjuan, Sonja</v>
      </c>
      <c r="M1734" s="59">
        <f>DATEVALUE(TEXT(DataExtract[[#This Row],[Completed Time]], "MM/DD/YYYY"))</f>
        <v>45700</v>
      </c>
      <c r="N1734" s="60">
        <f t="shared" ca="1" si="28"/>
        <v>0.58758761054576669</v>
      </c>
      <c r="O1734" s="60">
        <f ca="1">COUNTIFS(DataExtract[Technician],DataExtract[[#This Row],[Technician]], DataExtract[Random], "&lt;="&amp;DataExtract[[#This Row],[Random]])</f>
        <v>33</v>
      </c>
    </row>
    <row r="1735" spans="1:15" ht="26.45">
      <c r="A1735" s="51" t="s">
        <v>4075</v>
      </c>
      <c r="B1735" s="52" t="s">
        <v>10263</v>
      </c>
      <c r="C1735" s="53" t="s">
        <v>10255</v>
      </c>
      <c r="D1735" s="54" t="s">
        <v>47</v>
      </c>
      <c r="E1735" s="55" t="s">
        <v>775</v>
      </c>
      <c r="F1735" s="56" t="s">
        <v>10264</v>
      </c>
      <c r="G1735" s="56" t="s">
        <v>10265</v>
      </c>
      <c r="H1735" s="56" t="s">
        <v>52</v>
      </c>
      <c r="I1735" s="56" t="s">
        <v>10266</v>
      </c>
      <c r="J1735" s="57" t="s">
        <v>52</v>
      </c>
      <c r="K1735" s="58" t="s">
        <v>10267</v>
      </c>
      <c r="L1735" s="3" t="str">
        <f>VLOOKUP(DataExtract[[#This Row],[Technician]],'Technician List'!$A:$B,2,FALSE)</f>
        <v>Sinha, Mahesh</v>
      </c>
      <c r="M1735" s="59">
        <f>DATEVALUE(TEXT(DataExtract[[#This Row],[Completed Time]], "MM/DD/YYYY"))</f>
        <v>45701</v>
      </c>
      <c r="N1735" s="60">
        <f t="shared" ca="1" si="28"/>
        <v>0.54168044068688581</v>
      </c>
      <c r="O1735" s="60">
        <f ca="1">COUNTIFS(DataExtract[Technician],DataExtract[[#This Row],[Technician]], DataExtract[Random], "&lt;="&amp;DataExtract[[#This Row],[Random]])</f>
        <v>45</v>
      </c>
    </row>
    <row r="1736" spans="1:15" ht="26.45">
      <c r="A1736" s="51" t="s">
        <v>10268</v>
      </c>
      <c r="B1736" s="52" t="s">
        <v>10269</v>
      </c>
      <c r="C1736" s="53" t="s">
        <v>10270</v>
      </c>
      <c r="D1736" s="54" t="s">
        <v>47</v>
      </c>
      <c r="E1736" s="55" t="s">
        <v>1049</v>
      </c>
      <c r="F1736" s="56" t="s">
        <v>10271</v>
      </c>
      <c r="G1736" s="56" t="s">
        <v>10272</v>
      </c>
      <c r="H1736" s="56" t="s">
        <v>52</v>
      </c>
      <c r="I1736" s="56" t="s">
        <v>10273</v>
      </c>
      <c r="J1736" s="57" t="s">
        <v>52</v>
      </c>
      <c r="K1736" s="58" t="s">
        <v>10274</v>
      </c>
      <c r="L1736" s="3" t="str">
        <f>VLOOKUP(DataExtract[[#This Row],[Technician]],'Technician List'!$A:$B,2,FALSE)</f>
        <v>C M, Saravanan</v>
      </c>
      <c r="M1736" s="59">
        <f>DATEVALUE(TEXT(DataExtract[[#This Row],[Completed Time]], "MM/DD/YYYY"))</f>
        <v>45701</v>
      </c>
      <c r="N1736" s="60">
        <f t="shared" ca="1" si="28"/>
        <v>0.84802192553976297</v>
      </c>
      <c r="O1736" s="60">
        <f ca="1">COUNTIFS(DataExtract[Technician],DataExtract[[#This Row],[Technician]], DataExtract[Random], "&lt;="&amp;DataExtract[[#This Row],[Random]])</f>
        <v>112</v>
      </c>
    </row>
    <row r="1737" spans="1:15" ht="26.45">
      <c r="A1737" s="51" t="s">
        <v>10275</v>
      </c>
      <c r="B1737" s="52" t="s">
        <v>10276</v>
      </c>
      <c r="C1737" s="53" t="s">
        <v>10277</v>
      </c>
      <c r="D1737" s="54" t="s">
        <v>47</v>
      </c>
      <c r="E1737" s="55" t="s">
        <v>1150</v>
      </c>
      <c r="F1737" s="56" t="s">
        <v>10278</v>
      </c>
      <c r="G1737" s="56" t="s">
        <v>10279</v>
      </c>
      <c r="H1737" s="56" t="s">
        <v>52</v>
      </c>
      <c r="I1737" s="56" t="s">
        <v>10280</v>
      </c>
      <c r="J1737" s="57" t="s">
        <v>52</v>
      </c>
      <c r="K1737" s="58" t="s">
        <v>9956</v>
      </c>
      <c r="L1737" s="3" t="str">
        <f>VLOOKUP(DataExtract[[#This Row],[Technician]],'Technician List'!$A:$B,2,FALSE)</f>
        <v>C M, Saravanan</v>
      </c>
      <c r="M1737" s="59">
        <f>DATEVALUE(TEXT(DataExtract[[#This Row],[Completed Time]], "MM/DD/YYYY"))</f>
        <v>45702</v>
      </c>
      <c r="N1737" s="60">
        <f t="shared" ca="1" si="28"/>
        <v>0.31337911307894573</v>
      </c>
      <c r="O1737" s="60">
        <f ca="1">COUNTIFS(DataExtract[Technician],DataExtract[[#This Row],[Technician]], DataExtract[Random], "&lt;="&amp;DataExtract[[#This Row],[Random]])</f>
        <v>26</v>
      </c>
    </row>
    <row r="1738" spans="1:15" ht="26.45">
      <c r="A1738" s="51" t="s">
        <v>10281</v>
      </c>
      <c r="B1738" s="52" t="s">
        <v>10282</v>
      </c>
      <c r="C1738" s="53" t="s">
        <v>10277</v>
      </c>
      <c r="D1738" s="54" t="s">
        <v>47</v>
      </c>
      <c r="E1738" s="55" t="s">
        <v>2121</v>
      </c>
      <c r="F1738" s="56" t="s">
        <v>10283</v>
      </c>
      <c r="G1738" s="56" t="s">
        <v>10284</v>
      </c>
      <c r="H1738" s="56" t="s">
        <v>52</v>
      </c>
      <c r="I1738" s="56" t="s">
        <v>10285</v>
      </c>
      <c r="J1738" s="57" t="s">
        <v>52</v>
      </c>
      <c r="K1738" s="58" t="s">
        <v>10286</v>
      </c>
      <c r="L1738" s="3" t="str">
        <f>VLOOKUP(DataExtract[[#This Row],[Technician]],'Technician List'!$A:$B,2,FALSE)</f>
        <v>C M, Saravanan</v>
      </c>
      <c r="M1738" s="59">
        <f>DATEVALUE(TEXT(DataExtract[[#This Row],[Completed Time]], "MM/DD/YYYY"))</f>
        <v>45701</v>
      </c>
      <c r="N1738" s="60">
        <f t="shared" ca="1" si="28"/>
        <v>8.0477375111314697E-2</v>
      </c>
      <c r="O1738" s="60">
        <f ca="1">COUNTIFS(DataExtract[Technician],DataExtract[[#This Row],[Technician]], DataExtract[Random], "&lt;="&amp;DataExtract[[#This Row],[Random]])</f>
        <v>9</v>
      </c>
    </row>
    <row r="1739" spans="1:15" ht="26.45">
      <c r="A1739" s="51" t="s">
        <v>10287</v>
      </c>
      <c r="B1739" s="52" t="s">
        <v>10288</v>
      </c>
      <c r="C1739" s="53" t="s">
        <v>9701</v>
      </c>
      <c r="D1739" s="54" t="s">
        <v>47</v>
      </c>
      <c r="E1739" s="55" t="s">
        <v>347</v>
      </c>
      <c r="F1739" s="56" t="s">
        <v>10289</v>
      </c>
      <c r="G1739" s="56" t="s">
        <v>10290</v>
      </c>
      <c r="H1739" s="56" t="s">
        <v>52</v>
      </c>
      <c r="I1739" s="56" t="s">
        <v>10291</v>
      </c>
      <c r="J1739" s="57" t="s">
        <v>52</v>
      </c>
      <c r="K1739" s="58" t="s">
        <v>10292</v>
      </c>
      <c r="L1739" s="3" t="str">
        <f>VLOOKUP(DataExtract[[#This Row],[Technician]],'Technician List'!$A:$B,2,FALSE)</f>
        <v>C M, Saravanan</v>
      </c>
      <c r="M1739" s="59">
        <f>DATEVALUE(TEXT(DataExtract[[#This Row],[Completed Time]], "MM/DD/YYYY"))</f>
        <v>45701</v>
      </c>
      <c r="N1739" s="60">
        <f t="shared" ca="1" si="28"/>
        <v>0.51979391479446424</v>
      </c>
      <c r="O1739" s="60">
        <f ca="1">COUNTIFS(DataExtract[Technician],DataExtract[[#This Row],[Technician]], DataExtract[Random], "&lt;="&amp;DataExtract[[#This Row],[Random]])</f>
        <v>32</v>
      </c>
    </row>
    <row r="1740" spans="1:15" ht="26.45">
      <c r="A1740" s="51" t="s">
        <v>10293</v>
      </c>
      <c r="B1740" s="52" t="s">
        <v>10294</v>
      </c>
      <c r="C1740" s="53" t="s">
        <v>2234</v>
      </c>
      <c r="D1740" s="54" t="s">
        <v>47</v>
      </c>
      <c r="E1740" s="55" t="s">
        <v>692</v>
      </c>
      <c r="F1740" s="56" t="s">
        <v>10295</v>
      </c>
      <c r="G1740" s="56" t="s">
        <v>10296</v>
      </c>
      <c r="H1740" s="56" t="s">
        <v>52</v>
      </c>
      <c r="I1740" s="56" t="s">
        <v>10297</v>
      </c>
      <c r="J1740" s="57" t="s">
        <v>52</v>
      </c>
      <c r="K1740" s="58" t="s">
        <v>10298</v>
      </c>
      <c r="L1740" s="3" t="str">
        <f>VLOOKUP(DataExtract[[#This Row],[Technician]],'Technician List'!$A:$B,2,FALSE)</f>
        <v>C M, Saravanan</v>
      </c>
      <c r="M1740" s="59">
        <f>DATEVALUE(TEXT(DataExtract[[#This Row],[Completed Time]], "MM/DD/YYYY"))</f>
        <v>45702</v>
      </c>
      <c r="N1740" s="60">
        <f t="shared" ca="1" si="28"/>
        <v>0.25653359535538356</v>
      </c>
      <c r="O1740" s="60">
        <f ca="1">COUNTIFS(DataExtract[Technician],DataExtract[[#This Row],[Technician]], DataExtract[Random], "&lt;="&amp;DataExtract[[#This Row],[Random]])</f>
        <v>31</v>
      </c>
    </row>
    <row r="1741" spans="1:15" ht="26.45">
      <c r="A1741" s="51" t="s">
        <v>10299</v>
      </c>
      <c r="B1741" s="52" t="s">
        <v>10300</v>
      </c>
      <c r="C1741" s="53" t="s">
        <v>7346</v>
      </c>
      <c r="D1741" s="54" t="s">
        <v>57</v>
      </c>
      <c r="E1741" s="55" t="s">
        <v>117</v>
      </c>
      <c r="F1741" s="56" t="s">
        <v>10301</v>
      </c>
      <c r="G1741" s="56" t="s">
        <v>10302</v>
      </c>
      <c r="H1741" s="56" t="s">
        <v>41</v>
      </c>
      <c r="I1741" s="56" t="s">
        <v>10303</v>
      </c>
      <c r="J1741" s="57" t="s">
        <v>52</v>
      </c>
      <c r="K1741" s="58" t="s">
        <v>10304</v>
      </c>
      <c r="L1741" s="3" t="str">
        <f>VLOOKUP(DataExtract[[#This Row],[Technician]],'Technician List'!$A:$B,2,FALSE)</f>
        <v>Smith, Sean</v>
      </c>
      <c r="M1741" s="59">
        <f>DATEVALUE(TEXT(DataExtract[[#This Row],[Completed Time]], "MM/DD/YYYY"))</f>
        <v>45705</v>
      </c>
      <c r="N1741" s="60">
        <f t="shared" ca="1" si="28"/>
        <v>8.9939421944667863E-2</v>
      </c>
      <c r="O1741" s="60">
        <f ca="1">COUNTIFS(DataExtract[Technician],DataExtract[[#This Row],[Technician]], DataExtract[Random], "&lt;="&amp;DataExtract[[#This Row],[Random]])</f>
        <v>5</v>
      </c>
    </row>
    <row r="1742" spans="1:15" ht="26.45">
      <c r="A1742" s="51" t="s">
        <v>10305</v>
      </c>
      <c r="B1742" s="52" t="s">
        <v>10306</v>
      </c>
      <c r="C1742" s="53" t="s">
        <v>10270</v>
      </c>
      <c r="D1742" s="54" t="s">
        <v>57</v>
      </c>
      <c r="E1742" s="55" t="s">
        <v>391</v>
      </c>
      <c r="F1742" s="56" t="s">
        <v>10307</v>
      </c>
      <c r="G1742" s="56" t="s">
        <v>3808</v>
      </c>
      <c r="H1742" s="56" t="s">
        <v>52</v>
      </c>
      <c r="I1742" s="56" t="s">
        <v>10308</v>
      </c>
      <c r="J1742" s="57" t="s">
        <v>52</v>
      </c>
      <c r="K1742" s="58" t="s">
        <v>10309</v>
      </c>
      <c r="L1742" s="3" t="str">
        <f>VLOOKUP(DataExtract[[#This Row],[Technician]],'Technician List'!$A:$B,2,FALSE)</f>
        <v>Sanjuan, Sonja</v>
      </c>
      <c r="M1742" s="59">
        <f>DATEVALUE(TEXT(DataExtract[[#This Row],[Completed Time]], "MM/DD/YYYY"))</f>
        <v>45701</v>
      </c>
      <c r="N1742" s="60">
        <f t="shared" ca="1" si="28"/>
        <v>0.94229803989512129</v>
      </c>
      <c r="O1742" s="60">
        <f ca="1">COUNTIFS(DataExtract[Technician],DataExtract[[#This Row],[Technician]], DataExtract[Random], "&lt;="&amp;DataExtract[[#This Row],[Random]])</f>
        <v>121</v>
      </c>
    </row>
    <row r="1743" spans="1:15" ht="26.45">
      <c r="A1743" s="51" t="s">
        <v>10310</v>
      </c>
      <c r="B1743" s="52" t="s">
        <v>10311</v>
      </c>
      <c r="C1743" s="53" t="s">
        <v>2254</v>
      </c>
      <c r="D1743" s="54" t="s">
        <v>57</v>
      </c>
      <c r="E1743" s="55" t="s">
        <v>1618</v>
      </c>
      <c r="F1743" s="56" t="s">
        <v>10312</v>
      </c>
      <c r="G1743" s="56" t="s">
        <v>6228</v>
      </c>
      <c r="H1743" s="56" t="s">
        <v>52</v>
      </c>
      <c r="I1743" s="56" t="s">
        <v>10313</v>
      </c>
      <c r="J1743" s="57" t="s">
        <v>52</v>
      </c>
      <c r="K1743" s="58" t="s">
        <v>10314</v>
      </c>
      <c r="L1743" s="3" t="str">
        <f>VLOOKUP(DataExtract[[#This Row],[Technician]],'Technician List'!$A:$B,2,FALSE)</f>
        <v>Sanjuan, Sonja</v>
      </c>
      <c r="M1743" s="59">
        <f>DATEVALUE(TEXT(DataExtract[[#This Row],[Completed Time]], "MM/DD/YYYY"))</f>
        <v>45700</v>
      </c>
      <c r="N1743" s="60">
        <f t="shared" ca="1" si="28"/>
        <v>0.44695146899989213</v>
      </c>
      <c r="O1743" s="60">
        <f ca="1">COUNTIFS(DataExtract[Technician],DataExtract[[#This Row],[Technician]], DataExtract[Random], "&lt;="&amp;DataExtract[[#This Row],[Random]])</f>
        <v>18</v>
      </c>
    </row>
    <row r="1744" spans="1:15" ht="26.45">
      <c r="A1744" s="51" t="s">
        <v>10315</v>
      </c>
      <c r="B1744" s="52" t="s">
        <v>10316</v>
      </c>
      <c r="C1744" s="53" t="s">
        <v>10317</v>
      </c>
      <c r="D1744" s="54" t="s">
        <v>47</v>
      </c>
      <c r="E1744" s="55" t="s">
        <v>1150</v>
      </c>
      <c r="F1744" s="56" t="s">
        <v>9736</v>
      </c>
      <c r="G1744" s="56" t="s">
        <v>10318</v>
      </c>
      <c r="H1744" s="56" t="s">
        <v>52</v>
      </c>
      <c r="I1744" s="56" t="s">
        <v>10319</v>
      </c>
      <c r="J1744" s="57" t="s">
        <v>52</v>
      </c>
      <c r="K1744" s="58" t="s">
        <v>10320</v>
      </c>
      <c r="L1744" s="3" t="str">
        <f>VLOOKUP(DataExtract[[#This Row],[Technician]],'Technician List'!$A:$B,2,FALSE)</f>
        <v>C M, Saravanan</v>
      </c>
      <c r="M1744" s="59">
        <f>DATEVALUE(TEXT(DataExtract[[#This Row],[Completed Time]], "MM/DD/YYYY"))</f>
        <v>45700</v>
      </c>
      <c r="N1744" s="60">
        <f t="shared" ca="1" si="28"/>
        <v>0.37983746439830968</v>
      </c>
      <c r="O1744" s="60">
        <f ca="1">COUNTIFS(DataExtract[Technician],DataExtract[[#This Row],[Technician]], DataExtract[Random], "&lt;="&amp;DataExtract[[#This Row],[Random]])</f>
        <v>35</v>
      </c>
    </row>
    <row r="1745" spans="1:15" ht="26.45">
      <c r="A1745" s="51" t="s">
        <v>10321</v>
      </c>
      <c r="B1745" s="52" t="s">
        <v>10322</v>
      </c>
      <c r="C1745" s="53" t="s">
        <v>7905</v>
      </c>
      <c r="D1745" s="54" t="s">
        <v>57</v>
      </c>
      <c r="E1745" s="55" t="s">
        <v>260</v>
      </c>
      <c r="F1745" s="56" t="s">
        <v>10323</v>
      </c>
      <c r="G1745" s="56" t="s">
        <v>2785</v>
      </c>
      <c r="H1745" s="56" t="s">
        <v>52</v>
      </c>
      <c r="I1745" s="56" t="s">
        <v>10324</v>
      </c>
      <c r="J1745" s="57" t="s">
        <v>52</v>
      </c>
      <c r="K1745" s="58" t="s">
        <v>2302</v>
      </c>
      <c r="L1745" s="3" t="str">
        <f>VLOOKUP(DataExtract[[#This Row],[Technician]],'Technician List'!$A:$B,2,FALSE)</f>
        <v>Sanjuan, Sonja</v>
      </c>
      <c r="M1745" s="59">
        <f>DATEVALUE(TEXT(DataExtract[[#This Row],[Completed Time]], "MM/DD/YYYY"))</f>
        <v>45700</v>
      </c>
      <c r="N1745" s="60">
        <f t="shared" ca="1" si="28"/>
        <v>1.3341126607277265E-2</v>
      </c>
      <c r="O1745" s="60">
        <f ca="1">COUNTIFS(DataExtract[Technician],DataExtract[[#This Row],[Technician]], DataExtract[Random], "&lt;="&amp;DataExtract[[#This Row],[Random]])</f>
        <v>2</v>
      </c>
    </row>
    <row r="1746" spans="1:15" ht="26.45">
      <c r="A1746" s="51" t="s">
        <v>10325</v>
      </c>
      <c r="B1746" s="52" t="s">
        <v>10326</v>
      </c>
      <c r="C1746" s="53" t="s">
        <v>2106</v>
      </c>
      <c r="D1746" s="54" t="s">
        <v>47</v>
      </c>
      <c r="E1746" s="55" t="s">
        <v>1291</v>
      </c>
      <c r="F1746" s="56" t="s">
        <v>10327</v>
      </c>
      <c r="G1746" s="56" t="s">
        <v>10328</v>
      </c>
      <c r="H1746" s="56" t="s">
        <v>52</v>
      </c>
      <c r="I1746" s="56" t="s">
        <v>10329</v>
      </c>
      <c r="J1746" s="57" t="s">
        <v>52</v>
      </c>
      <c r="K1746" s="58" t="s">
        <v>10330</v>
      </c>
      <c r="L1746" s="3" t="str">
        <f>VLOOKUP(DataExtract[[#This Row],[Technician]],'Technician List'!$A:$B,2,FALSE)</f>
        <v>C M, Saravanan</v>
      </c>
      <c r="M1746" s="59">
        <f>DATEVALUE(TEXT(DataExtract[[#This Row],[Completed Time]], "MM/DD/YYYY"))</f>
        <v>45703</v>
      </c>
      <c r="N1746" s="60">
        <f t="shared" ca="1" si="28"/>
        <v>0.36849342659577</v>
      </c>
      <c r="O1746" s="60">
        <f ca="1">COUNTIFS(DataExtract[Technician],DataExtract[[#This Row],[Technician]], DataExtract[Random], "&lt;="&amp;DataExtract[[#This Row],[Random]])</f>
        <v>47</v>
      </c>
    </row>
    <row r="1747" spans="1:15" ht="26.45">
      <c r="A1747" s="51" t="s">
        <v>10331</v>
      </c>
      <c r="B1747" s="52" t="s">
        <v>10332</v>
      </c>
      <c r="C1747" s="53" t="s">
        <v>9082</v>
      </c>
      <c r="D1747" s="54" t="s">
        <v>47</v>
      </c>
      <c r="E1747" s="55" t="s">
        <v>1291</v>
      </c>
      <c r="F1747" s="56" t="s">
        <v>10333</v>
      </c>
      <c r="G1747" s="56" t="s">
        <v>10334</v>
      </c>
      <c r="H1747" s="56" t="s">
        <v>52</v>
      </c>
      <c r="I1747" s="56" t="s">
        <v>10335</v>
      </c>
      <c r="J1747" s="57" t="s">
        <v>52</v>
      </c>
      <c r="K1747" s="58" t="s">
        <v>10336</v>
      </c>
      <c r="L1747" s="3" t="str">
        <f>VLOOKUP(DataExtract[[#This Row],[Technician]],'Technician List'!$A:$B,2,FALSE)</f>
        <v>C M, Saravanan</v>
      </c>
      <c r="M1747" s="59">
        <f>DATEVALUE(TEXT(DataExtract[[#This Row],[Completed Time]], "MM/DD/YYYY"))</f>
        <v>45701</v>
      </c>
      <c r="N1747" s="60">
        <f t="shared" ca="1" si="28"/>
        <v>0.22513725457216038</v>
      </c>
      <c r="O1747" s="60">
        <f ca="1">COUNTIFS(DataExtract[Technician],DataExtract[[#This Row],[Technician]], DataExtract[Random], "&lt;="&amp;DataExtract[[#This Row],[Random]])</f>
        <v>25</v>
      </c>
    </row>
    <row r="1748" spans="1:15" ht="26.45">
      <c r="A1748" s="51" t="s">
        <v>10337</v>
      </c>
      <c r="B1748" s="52" t="s">
        <v>10338</v>
      </c>
      <c r="C1748" s="53" t="s">
        <v>5647</v>
      </c>
      <c r="D1748" s="54" t="s">
        <v>47</v>
      </c>
      <c r="E1748" s="55" t="s">
        <v>48</v>
      </c>
      <c r="F1748" s="56" t="s">
        <v>10339</v>
      </c>
      <c r="G1748" s="56" t="s">
        <v>10340</v>
      </c>
      <c r="H1748" s="56" t="s">
        <v>52</v>
      </c>
      <c r="I1748" s="56" t="s">
        <v>10341</v>
      </c>
      <c r="J1748" s="57" t="s">
        <v>52</v>
      </c>
      <c r="K1748" s="58" t="s">
        <v>10342</v>
      </c>
      <c r="L1748" s="3" t="str">
        <f>VLOOKUP(DataExtract[[#This Row],[Technician]],'Technician List'!$A:$B,2,FALSE)</f>
        <v>C M, Saravanan</v>
      </c>
      <c r="M1748" s="59">
        <f>DATEVALUE(TEXT(DataExtract[[#This Row],[Completed Time]], "MM/DD/YYYY"))</f>
        <v>45700</v>
      </c>
      <c r="N1748" s="60">
        <f t="shared" ca="1" si="28"/>
        <v>3.5387125499652949E-3</v>
      </c>
      <c r="O1748" s="60">
        <f ca="1">COUNTIFS(DataExtract[Technician],DataExtract[[#This Row],[Technician]], DataExtract[Random], "&lt;="&amp;DataExtract[[#This Row],[Random]])</f>
        <v>1</v>
      </c>
    </row>
    <row r="1749" spans="1:15" ht="26.45">
      <c r="A1749" s="51" t="s">
        <v>9498</v>
      </c>
      <c r="B1749" s="52" t="s">
        <v>10343</v>
      </c>
      <c r="C1749" s="53" t="s">
        <v>7841</v>
      </c>
      <c r="D1749" s="54" t="s">
        <v>321</v>
      </c>
      <c r="E1749" s="55" t="s">
        <v>4007</v>
      </c>
      <c r="F1749" s="56" t="s">
        <v>9555</v>
      </c>
      <c r="G1749" s="56" t="s">
        <v>10344</v>
      </c>
      <c r="H1749" s="56" t="s">
        <v>52</v>
      </c>
      <c r="I1749" s="56" t="s">
        <v>10345</v>
      </c>
      <c r="J1749" s="57" t="s">
        <v>52</v>
      </c>
      <c r="K1749" s="58" t="s">
        <v>10346</v>
      </c>
      <c r="L1749" s="3" t="str">
        <f>VLOOKUP(DataExtract[[#This Row],[Technician]],'Technician List'!$A:$B,2,FALSE)</f>
        <v>Paul, Kimberly</v>
      </c>
      <c r="M1749" s="59">
        <f>DATEVALUE(TEXT(DataExtract[[#This Row],[Completed Time]], "MM/DD/YYYY"))</f>
        <v>45700</v>
      </c>
      <c r="N1749" s="60">
        <f t="shared" ca="1" si="28"/>
        <v>0.78452604772585188</v>
      </c>
      <c r="O1749" s="60">
        <f ca="1">COUNTIFS(DataExtract[Technician],DataExtract[[#This Row],[Technician]], DataExtract[Random], "&lt;="&amp;DataExtract[[#This Row],[Random]])</f>
        <v>33</v>
      </c>
    </row>
    <row r="1750" spans="1:15" ht="26.45">
      <c r="A1750" s="51" t="s">
        <v>10347</v>
      </c>
      <c r="B1750" s="52" t="s">
        <v>10348</v>
      </c>
      <c r="C1750" s="53" t="s">
        <v>10349</v>
      </c>
      <c r="D1750" s="54" t="s">
        <v>47</v>
      </c>
      <c r="E1750" s="55" t="s">
        <v>2099</v>
      </c>
      <c r="F1750" s="56" t="s">
        <v>10350</v>
      </c>
      <c r="G1750" s="56" t="s">
        <v>10351</v>
      </c>
      <c r="H1750" s="56" t="s">
        <v>52</v>
      </c>
      <c r="I1750" s="56" t="s">
        <v>10352</v>
      </c>
      <c r="J1750" s="57" t="s">
        <v>52</v>
      </c>
      <c r="K1750" s="58" t="s">
        <v>991</v>
      </c>
      <c r="L1750" s="3" t="str">
        <f>VLOOKUP(DataExtract[[#This Row],[Technician]],'Technician List'!$A:$B,2,FALSE)</f>
        <v>C M, Saravanan</v>
      </c>
      <c r="M1750" s="59">
        <f>DATEVALUE(TEXT(DataExtract[[#This Row],[Completed Time]], "MM/DD/YYYY"))</f>
        <v>45701</v>
      </c>
      <c r="N1750" s="60">
        <f t="shared" ca="1" si="28"/>
        <v>0.35497046805766108</v>
      </c>
      <c r="O1750" s="60">
        <f ca="1">COUNTIFS(DataExtract[Technician],DataExtract[[#This Row],[Technician]], DataExtract[Random], "&lt;="&amp;DataExtract[[#This Row],[Random]])</f>
        <v>22</v>
      </c>
    </row>
    <row r="1751" spans="1:15" ht="26.45">
      <c r="A1751" s="51" t="s">
        <v>10353</v>
      </c>
      <c r="B1751" s="52" t="s">
        <v>10354</v>
      </c>
      <c r="C1751" s="53" t="s">
        <v>10355</v>
      </c>
      <c r="D1751" s="54" t="s">
        <v>57</v>
      </c>
      <c r="E1751" s="55" t="s">
        <v>1437</v>
      </c>
      <c r="F1751" s="56" t="s">
        <v>8954</v>
      </c>
      <c r="G1751" s="56" t="s">
        <v>10356</v>
      </c>
      <c r="H1751" s="56" t="s">
        <v>52</v>
      </c>
      <c r="I1751" s="56" t="s">
        <v>10357</v>
      </c>
      <c r="J1751" s="57" t="s">
        <v>52</v>
      </c>
      <c r="K1751" s="58" t="s">
        <v>9083</v>
      </c>
      <c r="L1751" s="3" t="str">
        <f>VLOOKUP(DataExtract[[#This Row],[Technician]],'Technician List'!$A:$B,2,FALSE)</f>
        <v>Sanjuan, Sonja</v>
      </c>
      <c r="M1751" s="59">
        <f>DATEVALUE(TEXT(DataExtract[[#This Row],[Completed Time]], "MM/DD/YYYY"))</f>
        <v>45700</v>
      </c>
      <c r="N1751" s="60">
        <f t="shared" ca="1" si="28"/>
        <v>0.97985255601658505</v>
      </c>
      <c r="O1751" s="60">
        <f ca="1">COUNTIFS(DataExtract[Technician],DataExtract[[#This Row],[Technician]], DataExtract[Random], "&lt;="&amp;DataExtract[[#This Row],[Random]])</f>
        <v>10</v>
      </c>
    </row>
    <row r="1752" spans="1:15" ht="26.45">
      <c r="A1752" s="51" t="s">
        <v>10358</v>
      </c>
      <c r="B1752" s="52" t="s">
        <v>10359</v>
      </c>
      <c r="C1752" s="53" t="s">
        <v>2343</v>
      </c>
      <c r="D1752" s="54" t="s">
        <v>57</v>
      </c>
      <c r="E1752" s="55" t="s">
        <v>2021</v>
      </c>
      <c r="F1752" s="56" t="s">
        <v>8315</v>
      </c>
      <c r="G1752" s="56" t="s">
        <v>9054</v>
      </c>
      <c r="H1752" s="56" t="s">
        <v>52</v>
      </c>
      <c r="I1752" s="56" t="s">
        <v>10360</v>
      </c>
      <c r="J1752" s="57" t="s">
        <v>52</v>
      </c>
      <c r="K1752" s="58" t="s">
        <v>10361</v>
      </c>
      <c r="L1752" s="3" t="str">
        <f>VLOOKUP(DataExtract[[#This Row],[Technician]],'Technician List'!$A:$B,2,FALSE)</f>
        <v>Smith, Sean</v>
      </c>
      <c r="M1752" s="59">
        <f>DATEVALUE(TEXT(DataExtract[[#This Row],[Completed Time]], "MM/DD/YYYY"))</f>
        <v>45702</v>
      </c>
      <c r="N1752" s="60">
        <f t="shared" ca="1" si="28"/>
        <v>0.62720199759466333</v>
      </c>
      <c r="O1752" s="60">
        <f ca="1">COUNTIFS(DataExtract[Technician],DataExtract[[#This Row],[Technician]], DataExtract[Random], "&lt;="&amp;DataExtract[[#This Row],[Random]])</f>
        <v>41</v>
      </c>
    </row>
    <row r="1753" spans="1:15" ht="26.45">
      <c r="A1753" s="51" t="s">
        <v>10362</v>
      </c>
      <c r="B1753" s="52" t="s">
        <v>10363</v>
      </c>
      <c r="C1753" s="53" t="s">
        <v>10364</v>
      </c>
      <c r="D1753" s="54" t="s">
        <v>47</v>
      </c>
      <c r="E1753" s="55" t="s">
        <v>347</v>
      </c>
      <c r="F1753" s="56" t="s">
        <v>10365</v>
      </c>
      <c r="G1753" s="56" t="s">
        <v>10366</v>
      </c>
      <c r="H1753" s="56" t="s">
        <v>52</v>
      </c>
      <c r="I1753" s="56" t="s">
        <v>10367</v>
      </c>
      <c r="J1753" s="57" t="s">
        <v>52</v>
      </c>
      <c r="K1753" s="58" t="s">
        <v>10368</v>
      </c>
      <c r="L1753" s="3" t="str">
        <f>VLOOKUP(DataExtract[[#This Row],[Technician]],'Technician List'!$A:$B,2,FALSE)</f>
        <v>C M, Saravanan</v>
      </c>
      <c r="M1753" s="59">
        <f>DATEVALUE(TEXT(DataExtract[[#This Row],[Completed Time]], "MM/DD/YYYY"))</f>
        <v>45701</v>
      </c>
      <c r="N1753" s="60">
        <f t="shared" ca="1" si="28"/>
        <v>0.3478156698917434</v>
      </c>
      <c r="O1753" s="60">
        <f ca="1">COUNTIFS(DataExtract[Technician],DataExtract[[#This Row],[Technician]], DataExtract[Random], "&lt;="&amp;DataExtract[[#This Row],[Random]])</f>
        <v>21</v>
      </c>
    </row>
    <row r="1754" spans="1:15" ht="26.45">
      <c r="A1754" s="51" t="s">
        <v>5901</v>
      </c>
      <c r="B1754" s="52" t="s">
        <v>10369</v>
      </c>
      <c r="C1754" s="53" t="s">
        <v>5903</v>
      </c>
      <c r="D1754" s="54" t="s">
        <v>47</v>
      </c>
      <c r="E1754" s="55" t="s">
        <v>1049</v>
      </c>
      <c r="F1754" s="56" t="s">
        <v>8953</v>
      </c>
      <c r="G1754" s="56" t="s">
        <v>10370</v>
      </c>
      <c r="H1754" s="56" t="s">
        <v>41</v>
      </c>
      <c r="I1754" s="56" t="s">
        <v>10371</v>
      </c>
      <c r="J1754" s="57" t="s">
        <v>52</v>
      </c>
      <c r="K1754" s="58" t="s">
        <v>10372</v>
      </c>
      <c r="L1754" s="3" t="str">
        <f>VLOOKUP(DataExtract[[#This Row],[Technician]],'Technician List'!$A:$B,2,FALSE)</f>
        <v>C M, Saravanan</v>
      </c>
      <c r="M1754" s="59">
        <f>DATEVALUE(TEXT(DataExtract[[#This Row],[Completed Time]], "MM/DD/YYYY"))</f>
        <v>45702</v>
      </c>
      <c r="N1754" s="60">
        <f t="shared" ca="1" si="28"/>
        <v>0.3149043302060367</v>
      </c>
      <c r="O1754" s="60">
        <f ca="1">COUNTIFS(DataExtract[Technician],DataExtract[[#This Row],[Technician]], DataExtract[Random], "&lt;="&amp;DataExtract[[#This Row],[Random]])</f>
        <v>37</v>
      </c>
    </row>
    <row r="1755" spans="1:15" ht="26.45">
      <c r="A1755" s="51" t="s">
        <v>10373</v>
      </c>
      <c r="B1755" s="52" t="s">
        <v>10374</v>
      </c>
      <c r="C1755" s="53" t="s">
        <v>10201</v>
      </c>
      <c r="D1755" s="54" t="s">
        <v>57</v>
      </c>
      <c r="E1755" s="55" t="s">
        <v>406</v>
      </c>
      <c r="F1755" s="56" t="s">
        <v>10375</v>
      </c>
      <c r="G1755" s="56" t="s">
        <v>10376</v>
      </c>
      <c r="H1755" s="56" t="s">
        <v>41</v>
      </c>
      <c r="I1755" s="56" t="s">
        <v>10377</v>
      </c>
      <c r="J1755" s="57" t="s">
        <v>52</v>
      </c>
      <c r="K1755" s="58" t="s">
        <v>10378</v>
      </c>
      <c r="L1755" s="3" t="str">
        <f>VLOOKUP(DataExtract[[#This Row],[Technician]],'Technician List'!$A:$B,2,FALSE)</f>
        <v>Baldwin, Sharon</v>
      </c>
      <c r="M1755" s="59">
        <f>DATEVALUE(TEXT(DataExtract[[#This Row],[Completed Time]], "MM/DD/YYYY"))</f>
        <v>45706</v>
      </c>
      <c r="N1755" s="60">
        <f t="shared" ca="1" si="28"/>
        <v>0.24324002771363751</v>
      </c>
      <c r="O1755" s="60">
        <f ca="1">COUNTIFS(DataExtract[Technician],DataExtract[[#This Row],[Technician]], DataExtract[Random], "&lt;="&amp;DataExtract[[#This Row],[Random]])</f>
        <v>35</v>
      </c>
    </row>
    <row r="1756" spans="1:15" ht="26.45">
      <c r="A1756" s="51" t="s">
        <v>10243</v>
      </c>
      <c r="B1756" s="52" t="s">
        <v>10379</v>
      </c>
      <c r="C1756" s="53" t="s">
        <v>10380</v>
      </c>
      <c r="D1756" s="54" t="s">
        <v>47</v>
      </c>
      <c r="E1756" s="55" t="s">
        <v>692</v>
      </c>
      <c r="F1756" s="56" t="s">
        <v>5274</v>
      </c>
      <c r="G1756" s="56" t="s">
        <v>9967</v>
      </c>
      <c r="H1756" s="56" t="s">
        <v>52</v>
      </c>
      <c r="I1756" s="56" t="s">
        <v>10381</v>
      </c>
      <c r="J1756" s="57" t="s">
        <v>52</v>
      </c>
      <c r="K1756" s="58" t="s">
        <v>9548</v>
      </c>
      <c r="L1756" s="3" t="str">
        <f>VLOOKUP(DataExtract[[#This Row],[Technician]],'Technician List'!$A:$B,2,FALSE)</f>
        <v>C M, Saravanan</v>
      </c>
      <c r="M1756" s="59">
        <f>DATEVALUE(TEXT(DataExtract[[#This Row],[Completed Time]], "MM/DD/YYYY"))</f>
        <v>45700</v>
      </c>
      <c r="N1756" s="60">
        <f t="shared" ca="1" si="28"/>
        <v>0.35605634270651665</v>
      </c>
      <c r="O1756" s="60">
        <f ca="1">COUNTIFS(DataExtract[Technician],DataExtract[[#This Row],[Technician]], DataExtract[Random], "&lt;="&amp;DataExtract[[#This Row],[Random]])</f>
        <v>41</v>
      </c>
    </row>
    <row r="1757" spans="1:15" ht="26.45">
      <c r="A1757" s="51" t="s">
        <v>10382</v>
      </c>
      <c r="B1757" s="52" t="s">
        <v>10383</v>
      </c>
      <c r="C1757" s="53" t="s">
        <v>1658</v>
      </c>
      <c r="D1757" s="54" t="s">
        <v>47</v>
      </c>
      <c r="E1757" s="55" t="s">
        <v>577</v>
      </c>
      <c r="F1757" s="56" t="s">
        <v>10384</v>
      </c>
      <c r="G1757" s="56" t="s">
        <v>10385</v>
      </c>
      <c r="H1757" s="56" t="s">
        <v>52</v>
      </c>
      <c r="I1757" s="56" t="s">
        <v>10386</v>
      </c>
      <c r="J1757" s="57" t="s">
        <v>52</v>
      </c>
      <c r="K1757" s="58" t="s">
        <v>10260</v>
      </c>
      <c r="L1757" s="3" t="str">
        <f>VLOOKUP(DataExtract[[#This Row],[Technician]],'Technician List'!$A:$B,2,FALSE)</f>
        <v>C M, Saravanan</v>
      </c>
      <c r="M1757" s="59">
        <f>DATEVALUE(TEXT(DataExtract[[#This Row],[Completed Time]], "MM/DD/YYYY"))</f>
        <v>45700</v>
      </c>
      <c r="N1757" s="60">
        <f t="shared" ca="1" si="28"/>
        <v>0.67494413005989584</v>
      </c>
      <c r="O1757" s="60">
        <f ca="1">COUNTIFS(DataExtract[Technician],DataExtract[[#This Row],[Technician]], DataExtract[Random], "&lt;="&amp;DataExtract[[#This Row],[Random]])</f>
        <v>51</v>
      </c>
    </row>
    <row r="1758" spans="1:15" ht="26.45">
      <c r="A1758" s="51" t="s">
        <v>10387</v>
      </c>
      <c r="B1758" s="52" t="s">
        <v>10388</v>
      </c>
      <c r="C1758" s="53" t="s">
        <v>10389</v>
      </c>
      <c r="D1758" s="54" t="s">
        <v>47</v>
      </c>
      <c r="E1758" s="55" t="s">
        <v>2013</v>
      </c>
      <c r="F1758" s="56" t="s">
        <v>9239</v>
      </c>
      <c r="G1758" s="56" t="s">
        <v>10390</v>
      </c>
      <c r="H1758" s="56" t="s">
        <v>52</v>
      </c>
      <c r="I1758" s="56" t="s">
        <v>10391</v>
      </c>
      <c r="J1758" s="57" t="s">
        <v>52</v>
      </c>
      <c r="K1758" s="58" t="s">
        <v>10392</v>
      </c>
      <c r="L1758" s="3" t="str">
        <f>VLOOKUP(DataExtract[[#This Row],[Technician]],'Technician List'!$A:$B,2,FALSE)</f>
        <v>Sinha, Mahesh</v>
      </c>
      <c r="M1758" s="59">
        <f>DATEVALUE(TEXT(DataExtract[[#This Row],[Completed Time]], "MM/DD/YYYY"))</f>
        <v>45701</v>
      </c>
      <c r="N1758" s="60">
        <f t="shared" ca="1" si="28"/>
        <v>1.8397866646650551E-2</v>
      </c>
      <c r="O1758" s="60">
        <f ca="1">COUNTIFS(DataExtract[Technician],DataExtract[[#This Row],[Technician]], DataExtract[Random], "&lt;="&amp;DataExtract[[#This Row],[Random]])</f>
        <v>4</v>
      </c>
    </row>
    <row r="1759" spans="1:15" ht="26.45">
      <c r="A1759" s="51" t="s">
        <v>10393</v>
      </c>
      <c r="B1759" s="52" t="s">
        <v>10394</v>
      </c>
      <c r="C1759" s="53" t="s">
        <v>10395</v>
      </c>
      <c r="D1759" s="54" t="s">
        <v>47</v>
      </c>
      <c r="E1759" s="55" t="s">
        <v>1049</v>
      </c>
      <c r="F1759" s="56" t="s">
        <v>10396</v>
      </c>
      <c r="G1759" s="56" t="s">
        <v>10397</v>
      </c>
      <c r="H1759" s="56" t="s">
        <v>52</v>
      </c>
      <c r="I1759" s="56" t="s">
        <v>10398</v>
      </c>
      <c r="J1759" s="57" t="s">
        <v>52</v>
      </c>
      <c r="K1759" s="58" t="s">
        <v>10399</v>
      </c>
      <c r="L1759" s="3" t="str">
        <f>VLOOKUP(DataExtract[[#This Row],[Technician]],'Technician List'!$A:$B,2,FALSE)</f>
        <v>C M, Saravanan</v>
      </c>
      <c r="M1759" s="59">
        <f>DATEVALUE(TEXT(DataExtract[[#This Row],[Completed Time]], "MM/DD/YYYY"))</f>
        <v>45700</v>
      </c>
      <c r="N1759" s="60">
        <f t="shared" ca="1" si="28"/>
        <v>0.59184155827091811</v>
      </c>
      <c r="O1759" s="60">
        <f ca="1">COUNTIFS(DataExtract[Technician],DataExtract[[#This Row],[Technician]], DataExtract[Random], "&lt;="&amp;DataExtract[[#This Row],[Random]])</f>
        <v>79</v>
      </c>
    </row>
    <row r="1760" spans="1:15" ht="26.45">
      <c r="A1760" s="51" t="s">
        <v>10400</v>
      </c>
      <c r="B1760" s="52" t="s">
        <v>10401</v>
      </c>
      <c r="C1760" s="53" t="s">
        <v>3984</v>
      </c>
      <c r="D1760" s="54" t="s">
        <v>47</v>
      </c>
      <c r="E1760" s="55" t="s">
        <v>1117</v>
      </c>
      <c r="F1760" s="56" t="s">
        <v>10402</v>
      </c>
      <c r="G1760" s="56" t="s">
        <v>10403</v>
      </c>
      <c r="H1760" s="56" t="s">
        <v>52</v>
      </c>
      <c r="I1760" s="56" t="s">
        <v>10404</v>
      </c>
      <c r="J1760" s="57" t="s">
        <v>52</v>
      </c>
      <c r="K1760" s="58" t="s">
        <v>10405</v>
      </c>
      <c r="L1760" s="3" t="str">
        <f>VLOOKUP(DataExtract[[#This Row],[Technician]],'Technician List'!$A:$B,2,FALSE)</f>
        <v>C M, Saravanan</v>
      </c>
      <c r="M1760" s="59">
        <f>DATEVALUE(TEXT(DataExtract[[#This Row],[Completed Time]], "MM/DD/YYYY"))</f>
        <v>45701</v>
      </c>
      <c r="N1760" s="60">
        <f t="shared" ca="1" si="28"/>
        <v>0.73784059466539853</v>
      </c>
      <c r="O1760" s="60">
        <f ca="1">COUNTIFS(DataExtract[Technician],DataExtract[[#This Row],[Technician]], DataExtract[Random], "&lt;="&amp;DataExtract[[#This Row],[Random]])</f>
        <v>50</v>
      </c>
    </row>
    <row r="1761" spans="1:15" ht="26.45">
      <c r="A1761" s="51" t="s">
        <v>10406</v>
      </c>
      <c r="B1761" s="52" t="s">
        <v>10407</v>
      </c>
      <c r="C1761" s="53" t="s">
        <v>3559</v>
      </c>
      <c r="D1761" s="54" t="s">
        <v>47</v>
      </c>
      <c r="E1761" s="55" t="s">
        <v>1991</v>
      </c>
      <c r="F1761" s="56" t="s">
        <v>6999</v>
      </c>
      <c r="G1761" s="56" t="s">
        <v>10408</v>
      </c>
      <c r="H1761" s="56" t="s">
        <v>52</v>
      </c>
      <c r="I1761" s="56" t="s">
        <v>10409</v>
      </c>
      <c r="J1761" s="57" t="s">
        <v>52</v>
      </c>
      <c r="K1761" s="58" t="s">
        <v>10410</v>
      </c>
      <c r="L1761" s="3" t="str">
        <f>VLOOKUP(DataExtract[[#This Row],[Technician]],'Technician List'!$A:$B,2,FALSE)</f>
        <v>Sinha, Mahesh</v>
      </c>
      <c r="M1761" s="59">
        <f>DATEVALUE(TEXT(DataExtract[[#This Row],[Completed Time]], "MM/DD/YYYY"))</f>
        <v>45701</v>
      </c>
      <c r="N1761" s="60">
        <f t="shared" ca="1" si="28"/>
        <v>0.962041061534749</v>
      </c>
      <c r="O1761" s="60">
        <f ca="1">COUNTIFS(DataExtract[Technician],DataExtract[[#This Row],[Technician]], DataExtract[Random], "&lt;="&amp;DataExtract[[#This Row],[Random]])</f>
        <v>61</v>
      </c>
    </row>
    <row r="1762" spans="1:15" ht="66">
      <c r="A1762" s="51" t="s">
        <v>10411</v>
      </c>
      <c r="B1762" s="52" t="s">
        <v>10412</v>
      </c>
      <c r="C1762" s="53" t="s">
        <v>10413</v>
      </c>
      <c r="D1762" s="54" t="s">
        <v>57</v>
      </c>
      <c r="E1762" s="55" t="s">
        <v>555</v>
      </c>
      <c r="F1762" s="56" t="s">
        <v>10414</v>
      </c>
      <c r="G1762" s="56" t="s">
        <v>10415</v>
      </c>
      <c r="H1762" s="56" t="s">
        <v>52</v>
      </c>
      <c r="I1762" s="56" t="s">
        <v>10416</v>
      </c>
      <c r="J1762" s="57" t="s">
        <v>52</v>
      </c>
      <c r="K1762" s="58" t="s">
        <v>10417</v>
      </c>
      <c r="L1762" s="3" t="str">
        <f>VLOOKUP(DataExtract[[#This Row],[Technician]],'Technician List'!$A:$B,2,FALSE)</f>
        <v>Baldwin, Sharon</v>
      </c>
      <c r="M1762" s="59">
        <f>DATEVALUE(TEXT(DataExtract[[#This Row],[Completed Time]], "MM/DD/YYYY"))</f>
        <v>45700</v>
      </c>
      <c r="N1762" s="60">
        <f t="shared" ca="1" si="28"/>
        <v>7.0094457531564736E-2</v>
      </c>
      <c r="O1762" s="60">
        <f ca="1">COUNTIFS(DataExtract[Technician],DataExtract[[#This Row],[Technician]], DataExtract[Random], "&lt;="&amp;DataExtract[[#This Row],[Random]])</f>
        <v>1</v>
      </c>
    </row>
    <row r="1763" spans="1:15" ht="26.45">
      <c r="A1763" s="51" t="s">
        <v>10418</v>
      </c>
      <c r="B1763" s="52" t="s">
        <v>10419</v>
      </c>
      <c r="C1763" s="53" t="s">
        <v>4734</v>
      </c>
      <c r="D1763" s="54" t="s">
        <v>47</v>
      </c>
      <c r="E1763" s="55" t="s">
        <v>1002</v>
      </c>
      <c r="F1763" s="56" t="s">
        <v>10420</v>
      </c>
      <c r="G1763" s="56" t="s">
        <v>10421</v>
      </c>
      <c r="H1763" s="56" t="s">
        <v>52</v>
      </c>
      <c r="I1763" s="56" t="s">
        <v>10422</v>
      </c>
      <c r="J1763" s="57" t="s">
        <v>52</v>
      </c>
      <c r="K1763" s="58" t="s">
        <v>2899</v>
      </c>
      <c r="L1763" s="3" t="str">
        <f>VLOOKUP(DataExtract[[#This Row],[Technician]],'Technician List'!$A:$B,2,FALSE)</f>
        <v>Sinha, Mahesh</v>
      </c>
      <c r="M1763" s="59">
        <f>DATEVALUE(TEXT(DataExtract[[#This Row],[Completed Time]], "MM/DD/YYYY"))</f>
        <v>45702</v>
      </c>
      <c r="N1763" s="60">
        <f t="shared" ca="1" si="28"/>
        <v>9.2631770555664517E-2</v>
      </c>
      <c r="O1763" s="60">
        <f ca="1">COUNTIFS(DataExtract[Technician],DataExtract[[#This Row],[Technician]], DataExtract[Random], "&lt;="&amp;DataExtract[[#This Row],[Random]])</f>
        <v>18</v>
      </c>
    </row>
    <row r="1764" spans="1:15" ht="26.45">
      <c r="A1764" s="51" t="s">
        <v>7686</v>
      </c>
      <c r="B1764" s="52" t="s">
        <v>10423</v>
      </c>
      <c r="C1764" s="53" t="s">
        <v>7688</v>
      </c>
      <c r="D1764" s="54" t="s">
        <v>57</v>
      </c>
      <c r="E1764" s="55" t="s">
        <v>2841</v>
      </c>
      <c r="F1764" s="56" t="s">
        <v>10424</v>
      </c>
      <c r="G1764" s="56" t="s">
        <v>10425</v>
      </c>
      <c r="H1764" s="56" t="s">
        <v>52</v>
      </c>
      <c r="I1764" s="56" t="s">
        <v>10426</v>
      </c>
      <c r="J1764" s="57" t="s">
        <v>52</v>
      </c>
      <c r="K1764" s="58" t="s">
        <v>10427</v>
      </c>
      <c r="L1764" s="3" t="str">
        <f>VLOOKUP(DataExtract[[#This Row],[Technician]],'Technician List'!$A:$B,2,FALSE)</f>
        <v>Smith, Sean</v>
      </c>
      <c r="M1764" s="59">
        <f>DATEVALUE(TEXT(DataExtract[[#This Row],[Completed Time]], "MM/DD/YYYY"))</f>
        <v>45700</v>
      </c>
      <c r="N1764" s="60">
        <f t="shared" ca="1" si="28"/>
        <v>0.73232491376493003</v>
      </c>
      <c r="O1764" s="60">
        <f ca="1">COUNTIFS(DataExtract[Technician],DataExtract[[#This Row],[Technician]], DataExtract[Random], "&lt;="&amp;DataExtract[[#This Row],[Random]])</f>
        <v>49</v>
      </c>
    </row>
    <row r="1765" spans="1:15" ht="26.45">
      <c r="A1765" s="51" t="s">
        <v>10428</v>
      </c>
      <c r="B1765" s="52" t="s">
        <v>10429</v>
      </c>
      <c r="C1765" s="53" t="s">
        <v>8089</v>
      </c>
      <c r="D1765" s="54" t="s">
        <v>37</v>
      </c>
      <c r="E1765" s="55" t="s">
        <v>1963</v>
      </c>
      <c r="F1765" s="56" t="s">
        <v>10430</v>
      </c>
      <c r="G1765" s="56" t="s">
        <v>10431</v>
      </c>
      <c r="H1765" s="56" t="s">
        <v>52</v>
      </c>
      <c r="I1765" s="56" t="s">
        <v>10432</v>
      </c>
      <c r="J1765" s="57" t="s">
        <v>52</v>
      </c>
      <c r="K1765" s="58" t="s">
        <v>10433</v>
      </c>
      <c r="L1765" s="3" t="str">
        <f>VLOOKUP(DataExtract[[#This Row],[Technician]],'Technician List'!$A:$B,2,FALSE)</f>
        <v>Persells, Joe</v>
      </c>
      <c r="M1765" s="59">
        <f>DATEVALUE(TEXT(DataExtract[[#This Row],[Completed Time]], "MM/DD/YYYY"))</f>
        <v>45700</v>
      </c>
      <c r="N1765" s="60">
        <f t="shared" ca="1" si="28"/>
        <v>0.51779248286268498</v>
      </c>
      <c r="O1765" s="60">
        <f ca="1">COUNTIFS(DataExtract[Technician],DataExtract[[#This Row],[Technician]], DataExtract[Random], "&lt;="&amp;DataExtract[[#This Row],[Random]])</f>
        <v>3</v>
      </c>
    </row>
    <row r="1766" spans="1:15" ht="26.45">
      <c r="A1766" s="51" t="s">
        <v>10434</v>
      </c>
      <c r="B1766" s="52" t="s">
        <v>10435</v>
      </c>
      <c r="C1766" s="53" t="s">
        <v>4608</v>
      </c>
      <c r="D1766" s="54" t="s">
        <v>57</v>
      </c>
      <c r="E1766" s="55" t="s">
        <v>639</v>
      </c>
      <c r="F1766" s="56" t="s">
        <v>5714</v>
      </c>
      <c r="G1766" s="56" t="s">
        <v>10436</v>
      </c>
      <c r="H1766" s="56" t="s">
        <v>52</v>
      </c>
      <c r="I1766" s="56" t="s">
        <v>10437</v>
      </c>
      <c r="J1766" s="57" t="s">
        <v>52</v>
      </c>
      <c r="K1766" s="58" t="s">
        <v>10438</v>
      </c>
      <c r="L1766" s="3" t="str">
        <f>VLOOKUP(DataExtract[[#This Row],[Technician]],'Technician List'!$A:$B,2,FALSE)</f>
        <v>Smith, Sean</v>
      </c>
      <c r="M1766" s="59">
        <f>DATEVALUE(TEXT(DataExtract[[#This Row],[Completed Time]], "MM/DD/YYYY"))</f>
        <v>45700</v>
      </c>
      <c r="N1766" s="60">
        <f t="shared" ca="1" si="28"/>
        <v>0.19400426695872663</v>
      </c>
      <c r="O1766" s="60">
        <f ca="1">COUNTIFS(DataExtract[Technician],DataExtract[[#This Row],[Technician]], DataExtract[Random], "&lt;="&amp;DataExtract[[#This Row],[Random]])</f>
        <v>7</v>
      </c>
    </row>
    <row r="1767" spans="1:15" ht="26.45">
      <c r="A1767" s="51" t="s">
        <v>10439</v>
      </c>
      <c r="B1767" s="52" t="s">
        <v>10440</v>
      </c>
      <c r="C1767" s="53" t="s">
        <v>10441</v>
      </c>
      <c r="D1767" s="54" t="s">
        <v>47</v>
      </c>
      <c r="E1767" s="55" t="s">
        <v>577</v>
      </c>
      <c r="F1767" s="56" t="s">
        <v>5514</v>
      </c>
      <c r="G1767" s="56" t="s">
        <v>10442</v>
      </c>
      <c r="H1767" s="56" t="s">
        <v>52</v>
      </c>
      <c r="I1767" s="56" t="s">
        <v>10443</v>
      </c>
      <c r="J1767" s="57" t="s">
        <v>52</v>
      </c>
      <c r="K1767" s="58" t="s">
        <v>10444</v>
      </c>
      <c r="L1767" s="3" t="str">
        <f>VLOOKUP(DataExtract[[#This Row],[Technician]],'Technician List'!$A:$B,2,FALSE)</f>
        <v>C M, Saravanan</v>
      </c>
      <c r="M1767" s="59">
        <f>DATEVALUE(TEXT(DataExtract[[#This Row],[Completed Time]], "MM/DD/YYYY"))</f>
        <v>45701</v>
      </c>
      <c r="N1767" s="60">
        <f t="shared" ca="1" si="28"/>
        <v>0.37115657322504925</v>
      </c>
      <c r="O1767" s="60">
        <f ca="1">COUNTIFS(DataExtract[Technician],DataExtract[[#This Row],[Technician]], DataExtract[Random], "&lt;="&amp;DataExtract[[#This Row],[Random]])</f>
        <v>25</v>
      </c>
    </row>
    <row r="1768" spans="1:15" ht="26.45">
      <c r="A1768" s="51" t="s">
        <v>10445</v>
      </c>
      <c r="B1768" s="52" t="s">
        <v>10446</v>
      </c>
      <c r="C1768" s="53" t="s">
        <v>10447</v>
      </c>
      <c r="D1768" s="54" t="s">
        <v>57</v>
      </c>
      <c r="E1768" s="55" t="s">
        <v>260</v>
      </c>
      <c r="F1768" s="56" t="s">
        <v>10448</v>
      </c>
      <c r="G1768" s="56" t="s">
        <v>10449</v>
      </c>
      <c r="H1768" s="56" t="s">
        <v>41</v>
      </c>
      <c r="I1768" s="56" t="s">
        <v>10450</v>
      </c>
      <c r="J1768" s="57" t="s">
        <v>52</v>
      </c>
      <c r="K1768" s="58" t="s">
        <v>10451</v>
      </c>
      <c r="L1768" s="3" t="str">
        <f>VLOOKUP(DataExtract[[#This Row],[Technician]],'Technician List'!$A:$B,2,FALSE)</f>
        <v>Sanjuan, Sonja</v>
      </c>
      <c r="M1768" s="59">
        <f>DATEVALUE(TEXT(DataExtract[[#This Row],[Completed Time]], "MM/DD/YYYY"))</f>
        <v>45705</v>
      </c>
      <c r="N1768" s="60">
        <f t="shared" ca="1" si="28"/>
        <v>0.41298342981148661</v>
      </c>
      <c r="O1768" s="60">
        <f ca="1">COUNTIFS(DataExtract[Technician],DataExtract[[#This Row],[Technician]], DataExtract[Random], "&lt;="&amp;DataExtract[[#This Row],[Random]])</f>
        <v>16</v>
      </c>
    </row>
    <row r="1769" spans="1:15" ht="26.45">
      <c r="A1769" s="51" t="s">
        <v>10452</v>
      </c>
      <c r="B1769" s="52" t="s">
        <v>10453</v>
      </c>
      <c r="C1769" s="53" t="s">
        <v>10454</v>
      </c>
      <c r="D1769" s="54" t="s">
        <v>57</v>
      </c>
      <c r="E1769" s="55" t="s">
        <v>2021</v>
      </c>
      <c r="F1769" s="56" t="s">
        <v>8929</v>
      </c>
      <c r="G1769" s="56" t="s">
        <v>10455</v>
      </c>
      <c r="H1769" s="56" t="s">
        <v>52</v>
      </c>
      <c r="I1769" s="56" t="s">
        <v>10456</v>
      </c>
      <c r="J1769" s="57" t="s">
        <v>52</v>
      </c>
      <c r="K1769" s="58" t="s">
        <v>10457</v>
      </c>
      <c r="L1769" s="3" t="str">
        <f>VLOOKUP(DataExtract[[#This Row],[Technician]],'Technician List'!$A:$B,2,FALSE)</f>
        <v>Smith, Sean</v>
      </c>
      <c r="M1769" s="59">
        <f>DATEVALUE(TEXT(DataExtract[[#This Row],[Completed Time]], "MM/DD/YYYY"))</f>
        <v>45700</v>
      </c>
      <c r="N1769" s="60">
        <f t="shared" ca="1" si="28"/>
        <v>0.3284375681810886</v>
      </c>
      <c r="O1769" s="60">
        <f ca="1">COUNTIFS(DataExtract[Technician],DataExtract[[#This Row],[Technician]], DataExtract[Random], "&lt;="&amp;DataExtract[[#This Row],[Random]])</f>
        <v>20</v>
      </c>
    </row>
    <row r="1770" spans="1:15" ht="26.45">
      <c r="A1770" s="51" t="s">
        <v>10458</v>
      </c>
      <c r="B1770" s="52" t="s">
        <v>10459</v>
      </c>
      <c r="C1770" s="53" t="s">
        <v>10460</v>
      </c>
      <c r="D1770" s="54" t="s">
        <v>47</v>
      </c>
      <c r="E1770" s="55" t="s">
        <v>2121</v>
      </c>
      <c r="F1770" s="56" t="s">
        <v>10312</v>
      </c>
      <c r="G1770" s="56" t="s">
        <v>6228</v>
      </c>
      <c r="H1770" s="56" t="s">
        <v>52</v>
      </c>
      <c r="I1770" s="56" t="s">
        <v>10461</v>
      </c>
      <c r="J1770" s="57" t="s">
        <v>52</v>
      </c>
      <c r="K1770" s="58" t="s">
        <v>10462</v>
      </c>
      <c r="L1770" s="3" t="str">
        <f>VLOOKUP(DataExtract[[#This Row],[Technician]],'Technician List'!$A:$B,2,FALSE)</f>
        <v>C M, Saravanan</v>
      </c>
      <c r="M1770" s="59">
        <f>DATEVALUE(TEXT(DataExtract[[#This Row],[Completed Time]], "MM/DD/YYYY"))</f>
        <v>45700</v>
      </c>
      <c r="N1770" s="60">
        <f t="shared" ca="1" si="28"/>
        <v>0.59291103047987936</v>
      </c>
      <c r="O1770" s="60">
        <f ca="1">COUNTIFS(DataExtract[Technician],DataExtract[[#This Row],[Technician]], DataExtract[Random], "&lt;="&amp;DataExtract[[#This Row],[Random]])</f>
        <v>53</v>
      </c>
    </row>
    <row r="1771" spans="1:15" ht="26.45">
      <c r="A1771" s="51" t="s">
        <v>2285</v>
      </c>
      <c r="B1771" s="52" t="s">
        <v>10463</v>
      </c>
      <c r="C1771" s="53" t="s">
        <v>10464</v>
      </c>
      <c r="D1771" s="54" t="s">
        <v>57</v>
      </c>
      <c r="E1771" s="55" t="s">
        <v>2021</v>
      </c>
      <c r="F1771" s="56" t="s">
        <v>10465</v>
      </c>
      <c r="G1771" s="56" t="s">
        <v>10466</v>
      </c>
      <c r="H1771" s="56" t="s">
        <v>52</v>
      </c>
      <c r="I1771" s="56" t="s">
        <v>10467</v>
      </c>
      <c r="J1771" s="57" t="s">
        <v>52</v>
      </c>
      <c r="K1771" s="58" t="s">
        <v>10468</v>
      </c>
      <c r="L1771" s="3" t="str">
        <f>VLOOKUP(DataExtract[[#This Row],[Technician]],'Technician List'!$A:$B,2,FALSE)</f>
        <v>Smith, Sean</v>
      </c>
      <c r="M1771" s="59">
        <f>DATEVALUE(TEXT(DataExtract[[#This Row],[Completed Time]], "MM/DD/YYYY"))</f>
        <v>45701</v>
      </c>
      <c r="N1771" s="60">
        <f t="shared" ca="1" si="28"/>
        <v>0.31946021396978264</v>
      </c>
      <c r="O1771" s="60">
        <f ca="1">COUNTIFS(DataExtract[Technician],DataExtract[[#This Row],[Technician]], DataExtract[Random], "&lt;="&amp;DataExtract[[#This Row],[Random]])</f>
        <v>19</v>
      </c>
    </row>
    <row r="1772" spans="1:15" ht="26.45">
      <c r="A1772" s="51" t="s">
        <v>2748</v>
      </c>
      <c r="B1772" s="52" t="s">
        <v>10469</v>
      </c>
      <c r="C1772" s="53" t="s">
        <v>10470</v>
      </c>
      <c r="D1772" s="54" t="s">
        <v>47</v>
      </c>
      <c r="E1772" s="55" t="s">
        <v>1049</v>
      </c>
      <c r="F1772" s="56" t="s">
        <v>7175</v>
      </c>
      <c r="G1772" s="56" t="s">
        <v>10471</v>
      </c>
      <c r="H1772" s="56" t="s">
        <v>52</v>
      </c>
      <c r="I1772" s="56" t="s">
        <v>10472</v>
      </c>
      <c r="J1772" s="57" t="s">
        <v>52</v>
      </c>
      <c r="K1772" s="58" t="s">
        <v>10097</v>
      </c>
      <c r="L1772" s="3" t="str">
        <f>VLOOKUP(DataExtract[[#This Row],[Technician]],'Technician List'!$A:$B,2,FALSE)</f>
        <v>C M, Saravanan</v>
      </c>
      <c r="M1772" s="59">
        <f>DATEVALUE(TEXT(DataExtract[[#This Row],[Completed Time]], "MM/DD/YYYY"))</f>
        <v>45700</v>
      </c>
      <c r="N1772" s="60">
        <f t="shared" ca="1" si="28"/>
        <v>0.79846178827257019</v>
      </c>
      <c r="O1772" s="60">
        <f ca="1">COUNTIFS(DataExtract[Technician],DataExtract[[#This Row],[Technician]], DataExtract[Random], "&lt;="&amp;DataExtract[[#This Row],[Random]])</f>
        <v>104</v>
      </c>
    </row>
    <row r="1773" spans="1:15" ht="26.45">
      <c r="A1773" s="51" t="s">
        <v>10473</v>
      </c>
      <c r="B1773" s="52" t="s">
        <v>10474</v>
      </c>
      <c r="C1773" s="53" t="s">
        <v>4409</v>
      </c>
      <c r="D1773" s="54" t="s">
        <v>47</v>
      </c>
      <c r="E1773" s="55" t="s">
        <v>48</v>
      </c>
      <c r="F1773" s="56" t="s">
        <v>9569</v>
      </c>
      <c r="G1773" s="56" t="s">
        <v>10062</v>
      </c>
      <c r="H1773" s="56" t="s">
        <v>52</v>
      </c>
      <c r="I1773" s="56" t="s">
        <v>10063</v>
      </c>
      <c r="J1773" s="57" t="s">
        <v>52</v>
      </c>
      <c r="K1773" s="58" t="s">
        <v>10475</v>
      </c>
      <c r="L1773" s="3" t="str">
        <f>VLOOKUP(DataExtract[[#This Row],[Technician]],'Technician List'!$A:$B,2,FALSE)</f>
        <v>C M, Saravanan</v>
      </c>
      <c r="M1773" s="59">
        <f>DATEVALUE(TEXT(DataExtract[[#This Row],[Completed Time]], "MM/DD/YYYY"))</f>
        <v>45700</v>
      </c>
      <c r="N1773" s="60">
        <f t="shared" ca="1" si="28"/>
        <v>0.13956743704353602</v>
      </c>
      <c r="O1773" s="60">
        <f ca="1">COUNTIFS(DataExtract[Technician],DataExtract[[#This Row],[Technician]], DataExtract[Random], "&lt;="&amp;DataExtract[[#This Row],[Random]])</f>
        <v>12</v>
      </c>
    </row>
    <row r="1774" spans="1:15" ht="26.45">
      <c r="A1774" s="51" t="s">
        <v>10476</v>
      </c>
      <c r="B1774" s="52" t="s">
        <v>10477</v>
      </c>
      <c r="C1774" s="53" t="s">
        <v>4002</v>
      </c>
      <c r="D1774" s="54" t="s">
        <v>57</v>
      </c>
      <c r="E1774" s="55" t="s">
        <v>95</v>
      </c>
      <c r="F1774" s="56" t="s">
        <v>8941</v>
      </c>
      <c r="G1774" s="56" t="s">
        <v>10478</v>
      </c>
      <c r="H1774" s="56" t="s">
        <v>52</v>
      </c>
      <c r="I1774" s="56" t="s">
        <v>10479</v>
      </c>
      <c r="J1774" s="57" t="s">
        <v>52</v>
      </c>
      <c r="K1774" s="58" t="s">
        <v>10087</v>
      </c>
      <c r="L1774" s="3" t="str">
        <f>VLOOKUP(DataExtract[[#This Row],[Technician]],'Technician List'!$A:$B,2,FALSE)</f>
        <v>Sanjuan, Sonja</v>
      </c>
      <c r="M1774" s="59">
        <f>DATEVALUE(TEXT(DataExtract[[#This Row],[Completed Time]], "MM/DD/YYYY"))</f>
        <v>45700</v>
      </c>
      <c r="N1774" s="60">
        <f t="shared" ca="1" si="28"/>
        <v>0.38695324389191554</v>
      </c>
      <c r="O1774" s="60">
        <f ca="1">COUNTIFS(DataExtract[Technician],DataExtract[[#This Row],[Technician]], DataExtract[Random], "&lt;="&amp;DataExtract[[#This Row],[Random]])</f>
        <v>33</v>
      </c>
    </row>
    <row r="1775" spans="1:15" ht="26.45">
      <c r="A1775" s="51" t="s">
        <v>10480</v>
      </c>
      <c r="B1775" s="52" t="s">
        <v>10481</v>
      </c>
      <c r="C1775" s="53" t="s">
        <v>10482</v>
      </c>
      <c r="D1775" s="54" t="s">
        <v>57</v>
      </c>
      <c r="E1775" s="55" t="s">
        <v>2841</v>
      </c>
      <c r="F1775" s="56" t="s">
        <v>8568</v>
      </c>
      <c r="G1775" s="56" t="s">
        <v>10483</v>
      </c>
      <c r="H1775" s="56" t="s">
        <v>52</v>
      </c>
      <c r="I1775" s="56" t="s">
        <v>10484</v>
      </c>
      <c r="J1775" s="57" t="s">
        <v>52</v>
      </c>
      <c r="K1775" s="58" t="s">
        <v>9110</v>
      </c>
      <c r="L1775" s="3" t="str">
        <f>VLOOKUP(DataExtract[[#This Row],[Technician]],'Technician List'!$A:$B,2,FALSE)</f>
        <v>Smith, Sean</v>
      </c>
      <c r="M1775" s="59">
        <f>DATEVALUE(TEXT(DataExtract[[#This Row],[Completed Time]], "MM/DD/YYYY"))</f>
        <v>45700</v>
      </c>
      <c r="N1775" s="60">
        <f t="shared" ca="1" si="28"/>
        <v>0.50404403293102762</v>
      </c>
      <c r="O1775" s="60">
        <f ca="1">COUNTIFS(DataExtract[Technician],DataExtract[[#This Row],[Technician]], DataExtract[Random], "&lt;="&amp;DataExtract[[#This Row],[Random]])</f>
        <v>34</v>
      </c>
    </row>
    <row r="1776" spans="1:15" ht="26.45">
      <c r="A1776" s="51" t="s">
        <v>10485</v>
      </c>
      <c r="B1776" s="52" t="s">
        <v>10486</v>
      </c>
      <c r="C1776" s="53" t="s">
        <v>3497</v>
      </c>
      <c r="D1776" s="54" t="s">
        <v>57</v>
      </c>
      <c r="E1776" s="55" t="s">
        <v>406</v>
      </c>
      <c r="F1776" s="56" t="s">
        <v>10487</v>
      </c>
      <c r="G1776" s="56" t="s">
        <v>10488</v>
      </c>
      <c r="H1776" s="56" t="s">
        <v>52</v>
      </c>
      <c r="I1776" s="56" t="s">
        <v>10489</v>
      </c>
      <c r="J1776" s="57" t="s">
        <v>52</v>
      </c>
      <c r="K1776" s="58" t="s">
        <v>10487</v>
      </c>
      <c r="L1776" s="3" t="str">
        <f>VLOOKUP(DataExtract[[#This Row],[Technician]],'Technician List'!$A:$B,2,FALSE)</f>
        <v>Baldwin, Sharon</v>
      </c>
      <c r="M1776" s="59">
        <f>DATEVALUE(TEXT(DataExtract[[#This Row],[Completed Time]], "MM/DD/YYYY"))</f>
        <v>45700</v>
      </c>
      <c r="N1776" s="60">
        <f t="shared" ca="1" si="28"/>
        <v>0.8701695501631318</v>
      </c>
      <c r="O1776" s="60">
        <f ca="1">COUNTIFS(DataExtract[Technician],DataExtract[[#This Row],[Technician]], DataExtract[Random], "&lt;="&amp;DataExtract[[#This Row],[Random]])</f>
        <v>99</v>
      </c>
    </row>
    <row r="1777" spans="1:15" ht="26.45">
      <c r="A1777" s="51" t="s">
        <v>10490</v>
      </c>
      <c r="B1777" s="52" t="s">
        <v>10491</v>
      </c>
      <c r="C1777" s="53" t="s">
        <v>8615</v>
      </c>
      <c r="D1777" s="54" t="s">
        <v>57</v>
      </c>
      <c r="E1777" s="55" t="s">
        <v>1132</v>
      </c>
      <c r="F1777" s="56" t="s">
        <v>10492</v>
      </c>
      <c r="G1777" s="56" t="s">
        <v>5514</v>
      </c>
      <c r="H1777" s="56" t="s">
        <v>52</v>
      </c>
      <c r="I1777" s="56" t="s">
        <v>417</v>
      </c>
      <c r="J1777" s="57" t="s">
        <v>52</v>
      </c>
      <c r="K1777" s="58" t="s">
        <v>10493</v>
      </c>
      <c r="L1777" s="3" t="str">
        <f>VLOOKUP(DataExtract[[#This Row],[Technician]],'Technician List'!$A:$B,2,FALSE)</f>
        <v>Smith, Sean</v>
      </c>
      <c r="M1777" s="59">
        <f>DATEVALUE(TEXT(DataExtract[[#This Row],[Completed Time]], "MM/DD/YYYY"))</f>
        <v>45700</v>
      </c>
      <c r="N1777" s="60">
        <f t="shared" ca="1" si="28"/>
        <v>0.58249404505906721</v>
      </c>
      <c r="O1777" s="60">
        <f ca="1">COUNTIFS(DataExtract[Technician],DataExtract[[#This Row],[Technician]], DataExtract[Random], "&lt;="&amp;DataExtract[[#This Row],[Random]])</f>
        <v>19</v>
      </c>
    </row>
    <row r="1778" spans="1:15" ht="26.45">
      <c r="A1778" s="51" t="s">
        <v>10494</v>
      </c>
      <c r="B1778" s="52" t="s">
        <v>10495</v>
      </c>
      <c r="C1778" s="53" t="s">
        <v>10496</v>
      </c>
      <c r="D1778" s="54" t="s">
        <v>57</v>
      </c>
      <c r="E1778" s="55" t="s">
        <v>2841</v>
      </c>
      <c r="F1778" s="56" t="s">
        <v>10497</v>
      </c>
      <c r="G1778" s="56" t="s">
        <v>991</v>
      </c>
      <c r="H1778" s="56" t="s">
        <v>52</v>
      </c>
      <c r="I1778" s="56" t="s">
        <v>10498</v>
      </c>
      <c r="J1778" s="57" t="s">
        <v>52</v>
      </c>
      <c r="K1778" s="58" t="s">
        <v>10499</v>
      </c>
      <c r="L1778" s="3" t="str">
        <f>VLOOKUP(DataExtract[[#This Row],[Technician]],'Technician List'!$A:$B,2,FALSE)</f>
        <v>Smith, Sean</v>
      </c>
      <c r="M1778" s="59">
        <f>DATEVALUE(TEXT(DataExtract[[#This Row],[Completed Time]], "MM/DD/YYYY"))</f>
        <v>45700</v>
      </c>
      <c r="N1778" s="60">
        <f t="shared" ca="1" si="28"/>
        <v>0.31869314228942136</v>
      </c>
      <c r="O1778" s="60">
        <f ca="1">COUNTIFS(DataExtract[Technician],DataExtract[[#This Row],[Technician]], DataExtract[Random], "&lt;="&amp;DataExtract[[#This Row],[Random]])</f>
        <v>25</v>
      </c>
    </row>
    <row r="1779" spans="1:15" ht="26.45">
      <c r="A1779" s="51" t="s">
        <v>10500</v>
      </c>
      <c r="B1779" s="52" t="s">
        <v>10501</v>
      </c>
      <c r="C1779" s="53" t="s">
        <v>5234</v>
      </c>
      <c r="D1779" s="54" t="s">
        <v>47</v>
      </c>
      <c r="E1779" s="55" t="s">
        <v>684</v>
      </c>
      <c r="F1779" s="56" t="s">
        <v>10502</v>
      </c>
      <c r="G1779" s="56" t="s">
        <v>10503</v>
      </c>
      <c r="H1779" s="56" t="s">
        <v>52</v>
      </c>
      <c r="I1779" s="56" t="s">
        <v>10504</v>
      </c>
      <c r="J1779" s="57" t="s">
        <v>52</v>
      </c>
      <c r="K1779" s="58" t="s">
        <v>10505</v>
      </c>
      <c r="L1779" s="3" t="str">
        <f>VLOOKUP(DataExtract[[#This Row],[Technician]],'Technician List'!$A:$B,2,FALSE)</f>
        <v>C M, Saravanan</v>
      </c>
      <c r="M1779" s="59">
        <f>DATEVALUE(TEXT(DataExtract[[#This Row],[Completed Time]], "MM/DD/YYYY"))</f>
        <v>45700</v>
      </c>
      <c r="N1779" s="60">
        <f t="shared" ca="1" si="28"/>
        <v>0.38843983757960532</v>
      </c>
      <c r="O1779" s="60">
        <f ca="1">COUNTIFS(DataExtract[Technician],DataExtract[[#This Row],[Technician]], DataExtract[Random], "&lt;="&amp;DataExtract[[#This Row],[Random]])</f>
        <v>21</v>
      </c>
    </row>
    <row r="1780" spans="1:15" ht="26.45">
      <c r="A1780" s="51" t="s">
        <v>10506</v>
      </c>
      <c r="B1780" s="52" t="s">
        <v>10507</v>
      </c>
      <c r="C1780" s="53" t="s">
        <v>10508</v>
      </c>
      <c r="D1780" s="54" t="s">
        <v>57</v>
      </c>
      <c r="E1780" s="55" t="s">
        <v>2021</v>
      </c>
      <c r="F1780" s="56" t="s">
        <v>2218</v>
      </c>
      <c r="G1780" s="56" t="s">
        <v>10509</v>
      </c>
      <c r="H1780" s="56" t="s">
        <v>52</v>
      </c>
      <c r="I1780" s="56" t="s">
        <v>10510</v>
      </c>
      <c r="J1780" s="57" t="s">
        <v>52</v>
      </c>
      <c r="K1780" s="58" t="s">
        <v>10511</v>
      </c>
      <c r="L1780" s="3" t="str">
        <f>VLOOKUP(DataExtract[[#This Row],[Technician]],'Technician List'!$A:$B,2,FALSE)</f>
        <v>Smith, Sean</v>
      </c>
      <c r="M1780" s="59">
        <f>DATEVALUE(TEXT(DataExtract[[#This Row],[Completed Time]], "MM/DD/YYYY"))</f>
        <v>45706</v>
      </c>
      <c r="N1780" s="60">
        <f t="shared" ca="1" si="28"/>
        <v>0.6177070713317977</v>
      </c>
      <c r="O1780" s="60">
        <f ca="1">COUNTIFS(DataExtract[Technician],DataExtract[[#This Row],[Technician]], DataExtract[Random], "&lt;="&amp;DataExtract[[#This Row],[Random]])</f>
        <v>40</v>
      </c>
    </row>
    <row r="1781" spans="1:15" ht="26.45">
      <c r="A1781" s="51" t="s">
        <v>10512</v>
      </c>
      <c r="B1781" s="52" t="s">
        <v>10513</v>
      </c>
      <c r="C1781" s="53" t="s">
        <v>10514</v>
      </c>
      <c r="D1781" s="54" t="s">
        <v>47</v>
      </c>
      <c r="E1781" s="55" t="s">
        <v>347</v>
      </c>
      <c r="F1781" s="56" t="s">
        <v>10515</v>
      </c>
      <c r="G1781" s="56" t="s">
        <v>9191</v>
      </c>
      <c r="H1781" s="56" t="s">
        <v>52</v>
      </c>
      <c r="I1781" s="56" t="s">
        <v>10516</v>
      </c>
      <c r="J1781" s="57" t="s">
        <v>52</v>
      </c>
      <c r="K1781" s="58" t="s">
        <v>10066</v>
      </c>
      <c r="L1781" s="3" t="str">
        <f>VLOOKUP(DataExtract[[#This Row],[Technician]],'Technician List'!$A:$B,2,FALSE)</f>
        <v>C M, Saravanan</v>
      </c>
      <c r="M1781" s="59">
        <f>DATEVALUE(TEXT(DataExtract[[#This Row],[Completed Time]], "MM/DD/YYYY"))</f>
        <v>45700</v>
      </c>
      <c r="N1781" s="60">
        <f t="shared" ca="1" si="28"/>
        <v>0.44094910989895697</v>
      </c>
      <c r="O1781" s="60">
        <f ca="1">COUNTIFS(DataExtract[Technician],DataExtract[[#This Row],[Technician]], DataExtract[Random], "&lt;="&amp;DataExtract[[#This Row],[Random]])</f>
        <v>24</v>
      </c>
    </row>
    <row r="1782" spans="1:15" ht="26.45">
      <c r="A1782" s="51" t="s">
        <v>10517</v>
      </c>
      <c r="B1782" s="52" t="s">
        <v>10518</v>
      </c>
      <c r="C1782" s="53" t="s">
        <v>10519</v>
      </c>
      <c r="D1782" s="54" t="s">
        <v>47</v>
      </c>
      <c r="E1782" s="55" t="s">
        <v>1291</v>
      </c>
      <c r="F1782" s="56" t="s">
        <v>10342</v>
      </c>
      <c r="G1782" s="56" t="s">
        <v>10520</v>
      </c>
      <c r="H1782" s="56" t="s">
        <v>52</v>
      </c>
      <c r="I1782" s="56" t="s">
        <v>10521</v>
      </c>
      <c r="J1782" s="57" t="s">
        <v>52</v>
      </c>
      <c r="K1782" s="58" t="s">
        <v>10522</v>
      </c>
      <c r="L1782" s="3" t="str">
        <f>VLOOKUP(DataExtract[[#This Row],[Technician]],'Technician List'!$A:$B,2,FALSE)</f>
        <v>C M, Saravanan</v>
      </c>
      <c r="M1782" s="59">
        <f>DATEVALUE(TEXT(DataExtract[[#This Row],[Completed Time]], "MM/DD/YYYY"))</f>
        <v>45701</v>
      </c>
      <c r="N1782" s="60">
        <f t="shared" ca="1" si="28"/>
        <v>0.6979726245453477</v>
      </c>
      <c r="O1782" s="60">
        <f ca="1">COUNTIFS(DataExtract[Technician],DataExtract[[#This Row],[Technician]], DataExtract[Random], "&lt;="&amp;DataExtract[[#This Row],[Random]])</f>
        <v>90</v>
      </c>
    </row>
    <row r="1783" spans="1:15" ht="26.45">
      <c r="A1783" s="51" t="s">
        <v>10523</v>
      </c>
      <c r="B1783" s="52" t="s">
        <v>10524</v>
      </c>
      <c r="C1783" s="53" t="s">
        <v>10525</v>
      </c>
      <c r="D1783" s="54" t="s">
        <v>47</v>
      </c>
      <c r="E1783" s="55" t="s">
        <v>1002</v>
      </c>
      <c r="F1783" s="56" t="s">
        <v>10526</v>
      </c>
      <c r="G1783" s="56" t="s">
        <v>10527</v>
      </c>
      <c r="H1783" s="56" t="s">
        <v>52</v>
      </c>
      <c r="I1783" s="56" t="s">
        <v>10528</v>
      </c>
      <c r="J1783" s="57" t="s">
        <v>52</v>
      </c>
      <c r="K1783" s="58" t="s">
        <v>10529</v>
      </c>
      <c r="L1783" s="3" t="str">
        <f>VLOOKUP(DataExtract[[#This Row],[Technician]],'Technician List'!$A:$B,2,FALSE)</f>
        <v>Sinha, Mahesh</v>
      </c>
      <c r="M1783" s="59">
        <f>DATEVALUE(TEXT(DataExtract[[#This Row],[Completed Time]], "MM/DD/YYYY"))</f>
        <v>45701</v>
      </c>
      <c r="N1783" s="60">
        <f t="shared" ca="1" si="28"/>
        <v>6.7458930283848195E-2</v>
      </c>
      <c r="O1783" s="60">
        <f ca="1">COUNTIFS(DataExtract[Technician],DataExtract[[#This Row],[Technician]], DataExtract[Random], "&lt;="&amp;DataExtract[[#This Row],[Random]])</f>
        <v>13</v>
      </c>
    </row>
    <row r="1784" spans="1:15" ht="52.9">
      <c r="A1784" s="51" t="s">
        <v>10530</v>
      </c>
      <c r="B1784" s="52" t="s">
        <v>10531</v>
      </c>
      <c r="C1784" s="53" t="s">
        <v>10532</v>
      </c>
      <c r="D1784" s="54" t="s">
        <v>47</v>
      </c>
      <c r="E1784" s="55" t="s">
        <v>775</v>
      </c>
      <c r="F1784" s="56" t="s">
        <v>10533</v>
      </c>
      <c r="G1784" s="56" t="s">
        <v>10534</v>
      </c>
      <c r="H1784" s="56" t="s">
        <v>52</v>
      </c>
      <c r="I1784" s="56" t="s">
        <v>10535</v>
      </c>
      <c r="J1784" s="57" t="s">
        <v>52</v>
      </c>
      <c r="K1784" s="58" t="s">
        <v>10536</v>
      </c>
      <c r="L1784" s="3" t="str">
        <f>VLOOKUP(DataExtract[[#This Row],[Technician]],'Technician List'!$A:$B,2,FALSE)</f>
        <v>Sinha, Mahesh</v>
      </c>
      <c r="M1784" s="59">
        <f>DATEVALUE(TEXT(DataExtract[[#This Row],[Completed Time]], "MM/DD/YYYY"))</f>
        <v>45701</v>
      </c>
      <c r="N1784" s="60">
        <f t="shared" ca="1" si="28"/>
        <v>0.65971660575257973</v>
      </c>
      <c r="O1784" s="60">
        <f ca="1">COUNTIFS(DataExtract[Technician],DataExtract[[#This Row],[Technician]], DataExtract[Random], "&lt;="&amp;DataExtract[[#This Row],[Random]])</f>
        <v>61</v>
      </c>
    </row>
    <row r="1785" spans="1:15" ht="26.45">
      <c r="A1785" s="51" t="s">
        <v>10537</v>
      </c>
      <c r="B1785" s="52" t="s">
        <v>10538</v>
      </c>
      <c r="C1785" s="53" t="s">
        <v>10539</v>
      </c>
      <c r="D1785" s="54" t="s">
        <v>47</v>
      </c>
      <c r="E1785" s="55" t="s">
        <v>1049</v>
      </c>
      <c r="F1785" s="56" t="s">
        <v>10052</v>
      </c>
      <c r="G1785" s="56" t="s">
        <v>10540</v>
      </c>
      <c r="H1785" s="56" t="s">
        <v>52</v>
      </c>
      <c r="I1785" s="56" t="s">
        <v>10541</v>
      </c>
      <c r="J1785" s="57" t="s">
        <v>52</v>
      </c>
      <c r="K1785" s="58" t="s">
        <v>10542</v>
      </c>
      <c r="L1785" s="3" t="str">
        <f>VLOOKUP(DataExtract[[#This Row],[Technician]],'Technician List'!$A:$B,2,FALSE)</f>
        <v>C M, Saravanan</v>
      </c>
      <c r="M1785" s="59">
        <f>DATEVALUE(TEXT(DataExtract[[#This Row],[Completed Time]], "MM/DD/YYYY"))</f>
        <v>45700</v>
      </c>
      <c r="N1785" s="60">
        <f t="shared" ca="1" si="28"/>
        <v>0.33074026521766653</v>
      </c>
      <c r="O1785" s="60">
        <f ca="1">COUNTIFS(DataExtract[Technician],DataExtract[[#This Row],[Technician]], DataExtract[Random], "&lt;="&amp;DataExtract[[#This Row],[Random]])</f>
        <v>38</v>
      </c>
    </row>
    <row r="1786" spans="1:15" ht="26.45">
      <c r="A1786" s="51" t="s">
        <v>10543</v>
      </c>
      <c r="B1786" s="52" t="s">
        <v>10544</v>
      </c>
      <c r="C1786" s="53" t="s">
        <v>10545</v>
      </c>
      <c r="D1786" s="54" t="s">
        <v>57</v>
      </c>
      <c r="E1786" s="55" t="s">
        <v>2021</v>
      </c>
      <c r="F1786" s="56" t="s">
        <v>10399</v>
      </c>
      <c r="G1786" s="56" t="s">
        <v>10546</v>
      </c>
      <c r="H1786" s="56" t="s">
        <v>52</v>
      </c>
      <c r="I1786" s="56" t="s">
        <v>10547</v>
      </c>
      <c r="J1786" s="57" t="s">
        <v>52</v>
      </c>
      <c r="K1786" s="58" t="s">
        <v>10548</v>
      </c>
      <c r="L1786" s="3" t="str">
        <f>VLOOKUP(DataExtract[[#This Row],[Technician]],'Technician List'!$A:$B,2,FALSE)</f>
        <v>Smith, Sean</v>
      </c>
      <c r="M1786" s="59">
        <f>DATEVALUE(TEXT(DataExtract[[#This Row],[Completed Time]], "MM/DD/YYYY"))</f>
        <v>45702</v>
      </c>
      <c r="N1786" s="60">
        <f t="shared" ca="1" si="28"/>
        <v>8.61072754828347E-2</v>
      </c>
      <c r="O1786" s="60">
        <f ca="1">COUNTIFS(DataExtract[Technician],DataExtract[[#This Row],[Technician]], DataExtract[Random], "&lt;="&amp;DataExtract[[#This Row],[Random]])</f>
        <v>6</v>
      </c>
    </row>
    <row r="1787" spans="1:15" ht="26.45">
      <c r="A1787" s="51" t="s">
        <v>10549</v>
      </c>
      <c r="B1787" s="52" t="s">
        <v>10550</v>
      </c>
      <c r="C1787" s="53" t="s">
        <v>10551</v>
      </c>
      <c r="D1787" s="54" t="s">
        <v>57</v>
      </c>
      <c r="E1787" s="55" t="s">
        <v>260</v>
      </c>
      <c r="F1787" s="56" t="s">
        <v>10552</v>
      </c>
      <c r="G1787" s="56" t="s">
        <v>10553</v>
      </c>
      <c r="H1787" s="56" t="s">
        <v>52</v>
      </c>
      <c r="I1787" s="56" t="s">
        <v>10554</v>
      </c>
      <c r="J1787" s="57" t="s">
        <v>52</v>
      </c>
      <c r="K1787" s="58" t="s">
        <v>10555</v>
      </c>
      <c r="L1787" s="3" t="str">
        <f>VLOOKUP(DataExtract[[#This Row],[Technician]],'Technician List'!$A:$B,2,FALSE)</f>
        <v>Sanjuan, Sonja</v>
      </c>
      <c r="M1787" s="59">
        <f>DATEVALUE(TEXT(DataExtract[[#This Row],[Completed Time]], "MM/DD/YYYY"))</f>
        <v>45705</v>
      </c>
      <c r="N1787" s="60">
        <f t="shared" ca="1" si="28"/>
        <v>0.58718361708536504</v>
      </c>
      <c r="O1787" s="60">
        <f ca="1">COUNTIFS(DataExtract[Technician],DataExtract[[#This Row],[Technician]], DataExtract[Random], "&lt;="&amp;DataExtract[[#This Row],[Random]])</f>
        <v>25</v>
      </c>
    </row>
    <row r="1788" spans="1:15" ht="26.45">
      <c r="A1788" s="51" t="s">
        <v>10556</v>
      </c>
      <c r="B1788" s="52" t="s">
        <v>10557</v>
      </c>
      <c r="C1788" s="53" t="s">
        <v>9377</v>
      </c>
      <c r="D1788" s="54" t="s">
        <v>47</v>
      </c>
      <c r="E1788" s="55" t="s">
        <v>347</v>
      </c>
      <c r="F1788" s="56" t="s">
        <v>10436</v>
      </c>
      <c r="G1788" s="56" t="s">
        <v>10558</v>
      </c>
      <c r="H1788" s="56" t="s">
        <v>52</v>
      </c>
      <c r="I1788" s="56" t="s">
        <v>10559</v>
      </c>
      <c r="J1788" s="57" t="s">
        <v>52</v>
      </c>
      <c r="K1788" s="58" t="s">
        <v>10560</v>
      </c>
      <c r="L1788" s="3" t="str">
        <f>VLOOKUP(DataExtract[[#This Row],[Technician]],'Technician List'!$A:$B,2,FALSE)</f>
        <v>C M, Saravanan</v>
      </c>
      <c r="M1788" s="59">
        <f>DATEVALUE(TEXT(DataExtract[[#This Row],[Completed Time]], "MM/DD/YYYY"))</f>
        <v>45701</v>
      </c>
      <c r="N1788" s="60">
        <f t="shared" ca="1" si="28"/>
        <v>0.74315786058372868</v>
      </c>
      <c r="O1788" s="60">
        <f ca="1">COUNTIFS(DataExtract[Technician],DataExtract[[#This Row],[Technician]], DataExtract[Random], "&lt;="&amp;DataExtract[[#This Row],[Random]])</f>
        <v>44</v>
      </c>
    </row>
    <row r="1789" spans="1:15" ht="26.45">
      <c r="A1789" s="51" t="s">
        <v>10561</v>
      </c>
      <c r="B1789" s="52" t="s">
        <v>10562</v>
      </c>
      <c r="C1789" s="53" t="s">
        <v>10563</v>
      </c>
      <c r="D1789" s="54" t="s">
        <v>47</v>
      </c>
      <c r="E1789" s="55" t="s">
        <v>775</v>
      </c>
      <c r="F1789" s="56" t="s">
        <v>10564</v>
      </c>
      <c r="G1789" s="56" t="s">
        <v>10565</v>
      </c>
      <c r="H1789" s="56" t="s">
        <v>52</v>
      </c>
      <c r="I1789" s="56" t="s">
        <v>10566</v>
      </c>
      <c r="J1789" s="57" t="s">
        <v>52</v>
      </c>
      <c r="K1789" s="58" t="s">
        <v>10567</v>
      </c>
      <c r="L1789" s="3" t="str">
        <f>VLOOKUP(DataExtract[[#This Row],[Technician]],'Technician List'!$A:$B,2,FALSE)</f>
        <v>Sinha, Mahesh</v>
      </c>
      <c r="M1789" s="59">
        <f>DATEVALUE(TEXT(DataExtract[[#This Row],[Completed Time]], "MM/DD/YYYY"))</f>
        <v>45701</v>
      </c>
      <c r="N1789" s="60">
        <f t="shared" ca="1" si="28"/>
        <v>0.12382470312271054</v>
      </c>
      <c r="O1789" s="60">
        <f ca="1">COUNTIFS(DataExtract[Technician],DataExtract[[#This Row],[Technician]], DataExtract[Random], "&lt;="&amp;DataExtract[[#This Row],[Random]])</f>
        <v>11</v>
      </c>
    </row>
    <row r="1790" spans="1:15" ht="26.45">
      <c r="A1790" s="51" t="s">
        <v>10568</v>
      </c>
      <c r="B1790" s="52" t="s">
        <v>10569</v>
      </c>
      <c r="C1790" s="53" t="s">
        <v>10570</v>
      </c>
      <c r="D1790" s="54" t="s">
        <v>47</v>
      </c>
      <c r="E1790" s="55" t="s">
        <v>48</v>
      </c>
      <c r="F1790" s="56" t="s">
        <v>10571</v>
      </c>
      <c r="G1790" s="56" t="s">
        <v>3641</v>
      </c>
      <c r="H1790" s="56" t="s">
        <v>52</v>
      </c>
      <c r="I1790" s="56" t="s">
        <v>10572</v>
      </c>
      <c r="J1790" s="57" t="s">
        <v>52</v>
      </c>
      <c r="K1790" s="58" t="s">
        <v>10286</v>
      </c>
      <c r="L1790" s="3" t="str">
        <f>VLOOKUP(DataExtract[[#This Row],[Technician]],'Technician List'!$A:$B,2,FALSE)</f>
        <v>C M, Saravanan</v>
      </c>
      <c r="M1790" s="59">
        <f>DATEVALUE(TEXT(DataExtract[[#This Row],[Completed Time]], "MM/DD/YYYY"))</f>
        <v>45701</v>
      </c>
      <c r="N1790" s="60">
        <f t="shared" ca="1" si="28"/>
        <v>0.39644922446913</v>
      </c>
      <c r="O1790" s="60">
        <f ca="1">COUNTIFS(DataExtract[Technician],DataExtract[[#This Row],[Technician]], DataExtract[Random], "&lt;="&amp;DataExtract[[#This Row],[Random]])</f>
        <v>30</v>
      </c>
    </row>
    <row r="1791" spans="1:15" ht="26.45">
      <c r="A1791" s="51" t="s">
        <v>10573</v>
      </c>
      <c r="B1791" s="52" t="s">
        <v>10574</v>
      </c>
      <c r="C1791" s="53" t="s">
        <v>10575</v>
      </c>
      <c r="D1791" s="54" t="s">
        <v>47</v>
      </c>
      <c r="E1791" s="55" t="s">
        <v>2029</v>
      </c>
      <c r="F1791" s="56" t="s">
        <v>10576</v>
      </c>
      <c r="G1791" s="56" t="s">
        <v>10577</v>
      </c>
      <c r="H1791" s="56" t="s">
        <v>41</v>
      </c>
      <c r="I1791" s="56" t="s">
        <v>10578</v>
      </c>
      <c r="J1791" s="57" t="s">
        <v>52</v>
      </c>
      <c r="K1791" s="58" t="s">
        <v>10579</v>
      </c>
      <c r="L1791" s="3" t="str">
        <f>VLOOKUP(DataExtract[[#This Row],[Technician]],'Technician List'!$A:$B,2,FALSE)</f>
        <v>C M, Saravanan</v>
      </c>
      <c r="M1791" s="59">
        <f>DATEVALUE(TEXT(DataExtract[[#This Row],[Completed Time]], "MM/DD/YYYY"))</f>
        <v>45705</v>
      </c>
      <c r="N1791" s="60">
        <f t="shared" ca="1" si="28"/>
        <v>0.91266940451201617</v>
      </c>
      <c r="O1791" s="60">
        <f ca="1">COUNTIFS(DataExtract[Technician],DataExtract[[#This Row],[Technician]], DataExtract[Random], "&lt;="&amp;DataExtract[[#This Row],[Random]])</f>
        <v>78</v>
      </c>
    </row>
    <row r="1792" spans="1:15" ht="26.45">
      <c r="A1792" s="51" t="s">
        <v>10580</v>
      </c>
      <c r="B1792" s="52" t="s">
        <v>10581</v>
      </c>
      <c r="C1792" s="53" t="s">
        <v>10582</v>
      </c>
      <c r="D1792" s="54" t="s">
        <v>47</v>
      </c>
      <c r="E1792" s="55" t="s">
        <v>700</v>
      </c>
      <c r="F1792" s="56" t="s">
        <v>1775</v>
      </c>
      <c r="G1792" s="56" t="s">
        <v>10583</v>
      </c>
      <c r="H1792" s="56" t="s">
        <v>52</v>
      </c>
      <c r="I1792" s="56" t="s">
        <v>10584</v>
      </c>
      <c r="J1792" s="57" t="s">
        <v>52</v>
      </c>
      <c r="K1792" s="58" t="s">
        <v>10059</v>
      </c>
      <c r="L1792" s="3" t="str">
        <f>VLOOKUP(DataExtract[[#This Row],[Technician]],'Technician List'!$A:$B,2,FALSE)</f>
        <v>C M, Saravanan</v>
      </c>
      <c r="M1792" s="59">
        <f>DATEVALUE(TEXT(DataExtract[[#This Row],[Completed Time]], "MM/DD/YYYY"))</f>
        <v>45700</v>
      </c>
      <c r="N1792" s="60">
        <f t="shared" ca="1" si="28"/>
        <v>0.498760309192263</v>
      </c>
      <c r="O1792" s="60">
        <f ca="1">COUNTIFS(DataExtract[Technician],DataExtract[[#This Row],[Technician]], DataExtract[Random], "&lt;="&amp;DataExtract[[#This Row],[Random]])</f>
        <v>56</v>
      </c>
    </row>
    <row r="1793" spans="1:15" ht="26.45">
      <c r="A1793" s="51" t="s">
        <v>10585</v>
      </c>
      <c r="B1793" s="52" t="s">
        <v>10586</v>
      </c>
      <c r="C1793" s="53" t="s">
        <v>7279</v>
      </c>
      <c r="D1793" s="54" t="s">
        <v>57</v>
      </c>
      <c r="E1793" s="55" t="s">
        <v>391</v>
      </c>
      <c r="F1793" s="56" t="s">
        <v>9850</v>
      </c>
      <c r="G1793" s="56" t="s">
        <v>10587</v>
      </c>
      <c r="H1793" s="56" t="s">
        <v>52</v>
      </c>
      <c r="I1793" s="56" t="s">
        <v>10588</v>
      </c>
      <c r="J1793" s="57" t="s">
        <v>52</v>
      </c>
      <c r="K1793" s="58" t="s">
        <v>10093</v>
      </c>
      <c r="L1793" s="3" t="str">
        <f>VLOOKUP(DataExtract[[#This Row],[Technician]],'Technician List'!$A:$B,2,FALSE)</f>
        <v>Sanjuan, Sonja</v>
      </c>
      <c r="M1793" s="59">
        <f>DATEVALUE(TEXT(DataExtract[[#This Row],[Completed Time]], "MM/DD/YYYY"))</f>
        <v>45700</v>
      </c>
      <c r="N1793" s="60">
        <f t="shared" ca="1" si="28"/>
        <v>0.38312765723305287</v>
      </c>
      <c r="O1793" s="60">
        <f ca="1">COUNTIFS(DataExtract[Technician],DataExtract[[#This Row],[Technician]], DataExtract[Random], "&lt;="&amp;DataExtract[[#This Row],[Random]])</f>
        <v>52</v>
      </c>
    </row>
    <row r="1794" spans="1:15" ht="26.45">
      <c r="A1794" s="51" t="s">
        <v>10589</v>
      </c>
      <c r="B1794" s="52" t="s">
        <v>10590</v>
      </c>
      <c r="C1794" s="53" t="s">
        <v>10591</v>
      </c>
      <c r="D1794" s="54" t="s">
        <v>57</v>
      </c>
      <c r="E1794" s="55" t="s">
        <v>547</v>
      </c>
      <c r="F1794" s="56" t="s">
        <v>6700</v>
      </c>
      <c r="G1794" s="56" t="s">
        <v>10592</v>
      </c>
      <c r="H1794" s="56" t="s">
        <v>52</v>
      </c>
      <c r="I1794" s="56" t="s">
        <v>10156</v>
      </c>
      <c r="J1794" s="57" t="s">
        <v>52</v>
      </c>
      <c r="K1794" s="58" t="s">
        <v>10593</v>
      </c>
      <c r="L1794" s="3" t="str">
        <f>VLOOKUP(DataExtract[[#This Row],[Technician]],'Technician List'!$A:$B,2,FALSE)</f>
        <v>Sanjuan, Sonja</v>
      </c>
      <c r="M1794" s="59">
        <f>DATEVALUE(TEXT(DataExtract[[#This Row],[Completed Time]], "MM/DD/YYYY"))</f>
        <v>45701</v>
      </c>
      <c r="N1794" s="60">
        <f t="shared" ca="1" si="28"/>
        <v>0.77855356368913586</v>
      </c>
      <c r="O1794" s="60">
        <f ca="1">COUNTIFS(DataExtract[Technician],DataExtract[[#This Row],[Technician]], DataExtract[Random], "&lt;="&amp;DataExtract[[#This Row],[Random]])</f>
        <v>50</v>
      </c>
    </row>
    <row r="1795" spans="1:15" ht="26.45">
      <c r="A1795" s="51" t="s">
        <v>7403</v>
      </c>
      <c r="B1795" s="52" t="s">
        <v>10594</v>
      </c>
      <c r="C1795" s="53" t="s">
        <v>10595</v>
      </c>
      <c r="D1795" s="54" t="s">
        <v>57</v>
      </c>
      <c r="E1795" s="55" t="s">
        <v>1618</v>
      </c>
      <c r="F1795" s="56" t="s">
        <v>10596</v>
      </c>
      <c r="G1795" s="56" t="s">
        <v>10597</v>
      </c>
      <c r="H1795" s="56" t="s">
        <v>52</v>
      </c>
      <c r="I1795" s="56" t="s">
        <v>10598</v>
      </c>
      <c r="J1795" s="57" t="s">
        <v>52</v>
      </c>
      <c r="K1795" s="58" t="s">
        <v>9110</v>
      </c>
      <c r="L1795" s="3" t="str">
        <f>VLOOKUP(DataExtract[[#This Row],[Technician]],'Technician List'!$A:$B,2,FALSE)</f>
        <v>Sanjuan, Sonja</v>
      </c>
      <c r="M1795" s="59">
        <f>DATEVALUE(TEXT(DataExtract[[#This Row],[Completed Time]], "MM/DD/YYYY"))</f>
        <v>45700</v>
      </c>
      <c r="N1795" s="60">
        <f t="shared" ref="N1795:N1858" ca="1" si="29">RAND()</f>
        <v>0.4150088444737956</v>
      </c>
      <c r="O1795" s="60">
        <f ca="1">COUNTIFS(DataExtract[Technician],DataExtract[[#This Row],[Technician]], DataExtract[Random], "&lt;="&amp;DataExtract[[#This Row],[Random]])</f>
        <v>17</v>
      </c>
    </row>
    <row r="1796" spans="1:15" ht="26.45">
      <c r="A1796" s="51" t="s">
        <v>85</v>
      </c>
      <c r="B1796" s="52" t="s">
        <v>10599</v>
      </c>
      <c r="C1796" s="53" t="s">
        <v>10600</v>
      </c>
      <c r="D1796" s="54" t="s">
        <v>47</v>
      </c>
      <c r="E1796" s="55" t="s">
        <v>48</v>
      </c>
      <c r="F1796" s="56" t="s">
        <v>10601</v>
      </c>
      <c r="G1796" s="56" t="s">
        <v>3653</v>
      </c>
      <c r="H1796" s="56" t="s">
        <v>52</v>
      </c>
      <c r="I1796" s="56" t="s">
        <v>10602</v>
      </c>
      <c r="J1796" s="57" t="s">
        <v>52</v>
      </c>
      <c r="K1796" s="58" t="s">
        <v>10603</v>
      </c>
      <c r="L1796" s="3" t="str">
        <f>VLOOKUP(DataExtract[[#This Row],[Technician]],'Technician List'!$A:$B,2,FALSE)</f>
        <v>C M, Saravanan</v>
      </c>
      <c r="M1796" s="59">
        <f>DATEVALUE(TEXT(DataExtract[[#This Row],[Completed Time]], "MM/DD/YYYY"))</f>
        <v>45702</v>
      </c>
      <c r="N1796" s="60">
        <f t="shared" ca="1" si="29"/>
        <v>0.16568886698436358</v>
      </c>
      <c r="O1796" s="60">
        <f ca="1">COUNTIFS(DataExtract[Technician],DataExtract[[#This Row],[Technician]], DataExtract[Random], "&lt;="&amp;DataExtract[[#This Row],[Random]])</f>
        <v>13</v>
      </c>
    </row>
    <row r="1797" spans="1:15" ht="26.45">
      <c r="A1797" s="51" t="s">
        <v>10604</v>
      </c>
      <c r="B1797" s="52" t="s">
        <v>10605</v>
      </c>
      <c r="C1797" s="53" t="s">
        <v>10606</v>
      </c>
      <c r="D1797" s="54" t="s">
        <v>57</v>
      </c>
      <c r="E1797" s="55" t="s">
        <v>154</v>
      </c>
      <c r="F1797" s="56" t="s">
        <v>10607</v>
      </c>
      <c r="G1797" s="56" t="s">
        <v>10608</v>
      </c>
      <c r="H1797" s="56" t="s">
        <v>52</v>
      </c>
      <c r="I1797" s="56" t="s">
        <v>10609</v>
      </c>
      <c r="J1797" s="57" t="s">
        <v>52</v>
      </c>
      <c r="K1797" s="58" t="s">
        <v>9954</v>
      </c>
      <c r="L1797" s="3" t="str">
        <f>VLOOKUP(DataExtract[[#This Row],[Technician]],'Technician List'!$A:$B,2,FALSE)</f>
        <v>Sanjuan, Sonja</v>
      </c>
      <c r="M1797" s="59">
        <f>DATEVALUE(TEXT(DataExtract[[#This Row],[Completed Time]], "MM/DD/YYYY"))</f>
        <v>45701</v>
      </c>
      <c r="N1797" s="60">
        <f t="shared" ca="1" si="29"/>
        <v>0.11919389647696743</v>
      </c>
      <c r="O1797" s="60">
        <f ca="1">COUNTIFS(DataExtract[Technician],DataExtract[[#This Row],[Technician]], DataExtract[Random], "&lt;="&amp;DataExtract[[#This Row],[Random]])</f>
        <v>3</v>
      </c>
    </row>
    <row r="1798" spans="1:15" ht="26.45">
      <c r="A1798" s="51" t="s">
        <v>10610</v>
      </c>
      <c r="B1798" s="52" t="s">
        <v>10611</v>
      </c>
      <c r="C1798" s="53" t="s">
        <v>10612</v>
      </c>
      <c r="D1798" s="54" t="s">
        <v>47</v>
      </c>
      <c r="E1798" s="55" t="s">
        <v>2099</v>
      </c>
      <c r="F1798" s="56" t="s">
        <v>10613</v>
      </c>
      <c r="G1798" s="56" t="s">
        <v>10614</v>
      </c>
      <c r="H1798" s="56" t="s">
        <v>52</v>
      </c>
      <c r="I1798" s="56" t="s">
        <v>10615</v>
      </c>
      <c r="J1798" s="57" t="s">
        <v>52</v>
      </c>
      <c r="K1798" s="58" t="s">
        <v>10616</v>
      </c>
      <c r="L1798" s="3" t="str">
        <f>VLOOKUP(DataExtract[[#This Row],[Technician]],'Technician List'!$A:$B,2,FALSE)</f>
        <v>C M, Saravanan</v>
      </c>
      <c r="M1798" s="59">
        <f>DATEVALUE(TEXT(DataExtract[[#This Row],[Completed Time]], "MM/DD/YYYY"))</f>
        <v>45701</v>
      </c>
      <c r="N1798" s="60">
        <f t="shared" ca="1" si="29"/>
        <v>2.667557450232394E-3</v>
      </c>
      <c r="O1798" s="60">
        <f ca="1">COUNTIFS(DataExtract[Technician],DataExtract[[#This Row],[Technician]], DataExtract[Random], "&lt;="&amp;DataExtract[[#This Row],[Random]])</f>
        <v>1</v>
      </c>
    </row>
    <row r="1799" spans="1:15" ht="26.45">
      <c r="A1799" s="51" t="s">
        <v>10617</v>
      </c>
      <c r="B1799" s="52" t="s">
        <v>10618</v>
      </c>
      <c r="C1799" s="53" t="s">
        <v>10619</v>
      </c>
      <c r="D1799" s="54" t="s">
        <v>57</v>
      </c>
      <c r="E1799" s="55" t="s">
        <v>1106</v>
      </c>
      <c r="F1799" s="56" t="s">
        <v>10620</v>
      </c>
      <c r="G1799" s="56" t="s">
        <v>10516</v>
      </c>
      <c r="H1799" s="56" t="s">
        <v>52</v>
      </c>
      <c r="I1799" s="56" t="s">
        <v>10621</v>
      </c>
      <c r="J1799" s="57" t="s">
        <v>52</v>
      </c>
      <c r="K1799" s="58" t="s">
        <v>10620</v>
      </c>
      <c r="L1799" s="3" t="str">
        <f>VLOOKUP(DataExtract[[#This Row],[Technician]],'Technician List'!$A:$B,2,FALSE)</f>
        <v>Mandi, Joe</v>
      </c>
      <c r="M1799" s="59">
        <f>DATEVALUE(TEXT(DataExtract[[#This Row],[Completed Time]], "MM/DD/YYYY"))</f>
        <v>45701</v>
      </c>
      <c r="N1799" s="60">
        <f t="shared" ca="1" si="29"/>
        <v>0.28666848584104943</v>
      </c>
      <c r="O1799" s="60">
        <f ca="1">COUNTIFS(DataExtract[Technician],DataExtract[[#This Row],[Technician]], DataExtract[Random], "&lt;="&amp;DataExtract[[#This Row],[Random]])</f>
        <v>9</v>
      </c>
    </row>
    <row r="1800" spans="1:15" ht="39.6">
      <c r="A1800" s="51" t="s">
        <v>10622</v>
      </c>
      <c r="B1800" s="52" t="s">
        <v>10623</v>
      </c>
      <c r="C1800" s="53" t="s">
        <v>8467</v>
      </c>
      <c r="D1800" s="54" t="s">
        <v>57</v>
      </c>
      <c r="E1800" s="55" t="s">
        <v>58</v>
      </c>
      <c r="F1800" s="56" t="s">
        <v>10624</v>
      </c>
      <c r="G1800" s="56" t="s">
        <v>10155</v>
      </c>
      <c r="H1800" s="56" t="s">
        <v>52</v>
      </c>
      <c r="I1800" s="56" t="s">
        <v>10625</v>
      </c>
      <c r="J1800" s="57" t="s">
        <v>52</v>
      </c>
      <c r="K1800" s="58" t="s">
        <v>10626</v>
      </c>
      <c r="L1800" s="3" t="str">
        <f>VLOOKUP(DataExtract[[#This Row],[Technician]],'Technician List'!$A:$B,2,FALSE)</f>
        <v>Mandi, Joe</v>
      </c>
      <c r="M1800" s="59">
        <f>DATEVALUE(TEXT(DataExtract[[#This Row],[Completed Time]], "MM/DD/YYYY"))</f>
        <v>45701</v>
      </c>
      <c r="N1800" s="60">
        <f t="shared" ca="1" si="29"/>
        <v>4.8845245723116548E-2</v>
      </c>
      <c r="O1800" s="60">
        <f ca="1">COUNTIFS(DataExtract[Technician],DataExtract[[#This Row],[Technician]], DataExtract[Random], "&lt;="&amp;DataExtract[[#This Row],[Random]])</f>
        <v>2</v>
      </c>
    </row>
    <row r="1801" spans="1:15" ht="26.45">
      <c r="A1801" s="51" t="s">
        <v>10627</v>
      </c>
      <c r="B1801" s="52" t="s">
        <v>10628</v>
      </c>
      <c r="C1801" s="53" t="s">
        <v>10629</v>
      </c>
      <c r="D1801" s="54" t="s">
        <v>57</v>
      </c>
      <c r="E1801" s="55" t="s">
        <v>1106</v>
      </c>
      <c r="F1801" s="56" t="s">
        <v>10630</v>
      </c>
      <c r="G1801" s="56" t="s">
        <v>10631</v>
      </c>
      <c r="H1801" s="56" t="s">
        <v>52</v>
      </c>
      <c r="I1801" s="56" t="s">
        <v>10632</v>
      </c>
      <c r="J1801" s="57" t="s">
        <v>52</v>
      </c>
      <c r="K1801" s="58" t="s">
        <v>10633</v>
      </c>
      <c r="L1801" s="3" t="str">
        <f>VLOOKUP(DataExtract[[#This Row],[Technician]],'Technician List'!$A:$B,2,FALSE)</f>
        <v>Mandi, Joe</v>
      </c>
      <c r="M1801" s="59">
        <f>DATEVALUE(TEXT(DataExtract[[#This Row],[Completed Time]], "MM/DD/YYYY"))</f>
        <v>45701</v>
      </c>
      <c r="N1801" s="60">
        <f t="shared" ca="1" si="29"/>
        <v>0.26995646825148656</v>
      </c>
      <c r="O1801" s="60">
        <f ca="1">COUNTIFS(DataExtract[Technician],DataExtract[[#This Row],[Technician]], DataExtract[Random], "&lt;="&amp;DataExtract[[#This Row],[Random]])</f>
        <v>8</v>
      </c>
    </row>
    <row r="1802" spans="1:15" ht="26.45">
      <c r="A1802" s="51" t="s">
        <v>10634</v>
      </c>
      <c r="B1802" s="52" t="s">
        <v>10635</v>
      </c>
      <c r="C1802" s="53" t="s">
        <v>10636</v>
      </c>
      <c r="D1802" s="54" t="s">
        <v>57</v>
      </c>
      <c r="E1802" s="55" t="s">
        <v>1106</v>
      </c>
      <c r="F1802" s="56" t="s">
        <v>10637</v>
      </c>
      <c r="G1802" s="56" t="s">
        <v>10638</v>
      </c>
      <c r="H1802" s="56" t="s">
        <v>52</v>
      </c>
      <c r="I1802" s="56" t="s">
        <v>10639</v>
      </c>
      <c r="J1802" s="57" t="s">
        <v>52</v>
      </c>
      <c r="K1802" s="58" t="s">
        <v>10637</v>
      </c>
      <c r="L1802" s="3" t="str">
        <f>VLOOKUP(DataExtract[[#This Row],[Technician]],'Technician List'!$A:$B,2,FALSE)</f>
        <v>Mandi, Joe</v>
      </c>
      <c r="M1802" s="59">
        <f>DATEVALUE(TEXT(DataExtract[[#This Row],[Completed Time]], "MM/DD/YYYY"))</f>
        <v>45701</v>
      </c>
      <c r="N1802" s="60">
        <f t="shared" ca="1" si="29"/>
        <v>0.36691033518456784</v>
      </c>
      <c r="O1802" s="60">
        <f ca="1">COUNTIFS(DataExtract[Technician],DataExtract[[#This Row],[Technician]], DataExtract[Random], "&lt;="&amp;DataExtract[[#This Row],[Random]])</f>
        <v>13</v>
      </c>
    </row>
    <row r="1803" spans="1:15" ht="26.45">
      <c r="A1803" s="51" t="s">
        <v>10640</v>
      </c>
      <c r="B1803" s="52" t="s">
        <v>10641</v>
      </c>
      <c r="C1803" s="53" t="s">
        <v>10642</v>
      </c>
      <c r="D1803" s="54" t="s">
        <v>57</v>
      </c>
      <c r="E1803" s="55" t="s">
        <v>1106</v>
      </c>
      <c r="F1803" s="56" t="s">
        <v>10643</v>
      </c>
      <c r="G1803" s="56" t="s">
        <v>10644</v>
      </c>
      <c r="H1803" s="56" t="s">
        <v>52</v>
      </c>
      <c r="I1803" s="56" t="s">
        <v>10645</v>
      </c>
      <c r="J1803" s="57" t="s">
        <v>52</v>
      </c>
      <c r="K1803" s="58" t="s">
        <v>10646</v>
      </c>
      <c r="L1803" s="3" t="str">
        <f>VLOOKUP(DataExtract[[#This Row],[Technician]],'Technician List'!$A:$B,2,FALSE)</f>
        <v>Mandi, Joe</v>
      </c>
      <c r="M1803" s="59">
        <f>DATEVALUE(TEXT(DataExtract[[#This Row],[Completed Time]], "MM/DD/YYYY"))</f>
        <v>45701</v>
      </c>
      <c r="N1803" s="60">
        <f t="shared" ca="1" si="29"/>
        <v>0.56653632099507523</v>
      </c>
      <c r="O1803" s="60">
        <f ca="1">COUNTIFS(DataExtract[Technician],DataExtract[[#This Row],[Technician]], DataExtract[Random], "&lt;="&amp;DataExtract[[#This Row],[Random]])</f>
        <v>17</v>
      </c>
    </row>
    <row r="1804" spans="1:15" ht="26.45">
      <c r="A1804" s="51" t="s">
        <v>10647</v>
      </c>
      <c r="B1804" s="52" t="s">
        <v>10648</v>
      </c>
      <c r="C1804" s="53" t="s">
        <v>1477</v>
      </c>
      <c r="D1804" s="54" t="s">
        <v>57</v>
      </c>
      <c r="E1804" s="55" t="s">
        <v>1106</v>
      </c>
      <c r="F1804" s="56" t="s">
        <v>10649</v>
      </c>
      <c r="G1804" s="56" t="s">
        <v>10650</v>
      </c>
      <c r="H1804" s="56" t="s">
        <v>52</v>
      </c>
      <c r="I1804" s="56" t="s">
        <v>10651</v>
      </c>
      <c r="J1804" s="57" t="s">
        <v>52</v>
      </c>
      <c r="K1804" s="58" t="s">
        <v>10649</v>
      </c>
      <c r="L1804" s="3" t="str">
        <f>VLOOKUP(DataExtract[[#This Row],[Technician]],'Technician List'!$A:$B,2,FALSE)</f>
        <v>Mandi, Joe</v>
      </c>
      <c r="M1804" s="59">
        <f>DATEVALUE(TEXT(DataExtract[[#This Row],[Completed Time]], "MM/DD/YYYY"))</f>
        <v>45701</v>
      </c>
      <c r="N1804" s="60">
        <f t="shared" ca="1" si="29"/>
        <v>0.16667340435549971</v>
      </c>
      <c r="O1804" s="60">
        <f ca="1">COUNTIFS(DataExtract[Technician],DataExtract[[#This Row],[Technician]], DataExtract[Random], "&lt;="&amp;DataExtract[[#This Row],[Random]])</f>
        <v>6</v>
      </c>
    </row>
    <row r="1805" spans="1:15" ht="26.45">
      <c r="A1805" s="51" t="s">
        <v>10652</v>
      </c>
      <c r="B1805" s="52" t="s">
        <v>10653</v>
      </c>
      <c r="C1805" s="53" t="s">
        <v>10654</v>
      </c>
      <c r="D1805" s="54" t="s">
        <v>57</v>
      </c>
      <c r="E1805" s="55" t="s">
        <v>406</v>
      </c>
      <c r="F1805" s="56" t="s">
        <v>9221</v>
      </c>
      <c r="G1805" s="56" t="s">
        <v>8762</v>
      </c>
      <c r="H1805" s="56" t="s">
        <v>52</v>
      </c>
      <c r="I1805" s="56" t="s">
        <v>10655</v>
      </c>
      <c r="J1805" s="57" t="s">
        <v>52</v>
      </c>
      <c r="K1805" s="58" t="s">
        <v>9221</v>
      </c>
      <c r="L1805" s="3" t="str">
        <f>VLOOKUP(DataExtract[[#This Row],[Technician]],'Technician List'!$A:$B,2,FALSE)</f>
        <v>Baldwin, Sharon</v>
      </c>
      <c r="M1805" s="59">
        <f>DATEVALUE(TEXT(DataExtract[[#This Row],[Completed Time]], "MM/DD/YYYY"))</f>
        <v>45700</v>
      </c>
      <c r="N1805" s="60">
        <f t="shared" ca="1" si="29"/>
        <v>0.97888010149686056</v>
      </c>
      <c r="O1805" s="60">
        <f ca="1">COUNTIFS(DataExtract[Technician],DataExtract[[#This Row],[Technician]], DataExtract[Random], "&lt;="&amp;DataExtract[[#This Row],[Random]])</f>
        <v>115</v>
      </c>
    </row>
    <row r="1806" spans="1:15" ht="26.45">
      <c r="A1806" s="51" t="s">
        <v>10656</v>
      </c>
      <c r="B1806" s="52" t="s">
        <v>10657</v>
      </c>
      <c r="C1806" s="53" t="s">
        <v>10654</v>
      </c>
      <c r="D1806" s="54" t="s">
        <v>57</v>
      </c>
      <c r="E1806" s="55" t="s">
        <v>406</v>
      </c>
      <c r="F1806" s="56" t="s">
        <v>9221</v>
      </c>
      <c r="G1806" s="56" t="s">
        <v>8762</v>
      </c>
      <c r="H1806" s="56" t="s">
        <v>52</v>
      </c>
      <c r="I1806" s="56" t="s">
        <v>10658</v>
      </c>
      <c r="J1806" s="57" t="s">
        <v>52</v>
      </c>
      <c r="K1806" s="58" t="s">
        <v>9221</v>
      </c>
      <c r="L1806" s="3" t="str">
        <f>VLOOKUP(DataExtract[[#This Row],[Technician]],'Technician List'!$A:$B,2,FALSE)</f>
        <v>Baldwin, Sharon</v>
      </c>
      <c r="M1806" s="59">
        <f>DATEVALUE(TEXT(DataExtract[[#This Row],[Completed Time]], "MM/DD/YYYY"))</f>
        <v>45700</v>
      </c>
      <c r="N1806" s="60">
        <f t="shared" ca="1" si="29"/>
        <v>0.21024896405489901</v>
      </c>
      <c r="O1806" s="60">
        <f ca="1">COUNTIFS(DataExtract[Technician],DataExtract[[#This Row],[Technician]], DataExtract[Random], "&lt;="&amp;DataExtract[[#This Row],[Random]])</f>
        <v>34</v>
      </c>
    </row>
    <row r="1807" spans="1:15" ht="26.45">
      <c r="A1807" s="51" t="s">
        <v>10659</v>
      </c>
      <c r="B1807" s="52" t="s">
        <v>10660</v>
      </c>
      <c r="C1807" s="53" t="s">
        <v>10661</v>
      </c>
      <c r="D1807" s="54" t="s">
        <v>57</v>
      </c>
      <c r="E1807" s="55" t="s">
        <v>406</v>
      </c>
      <c r="F1807" s="56" t="s">
        <v>10662</v>
      </c>
      <c r="G1807" s="56" t="s">
        <v>10663</v>
      </c>
      <c r="H1807" s="56" t="s">
        <v>52</v>
      </c>
      <c r="I1807" s="56" t="s">
        <v>10664</v>
      </c>
      <c r="J1807" s="57" t="s">
        <v>52</v>
      </c>
      <c r="K1807" s="58" t="s">
        <v>10662</v>
      </c>
      <c r="L1807" s="3" t="str">
        <f>VLOOKUP(DataExtract[[#This Row],[Technician]],'Technician List'!$A:$B,2,FALSE)</f>
        <v>Baldwin, Sharon</v>
      </c>
      <c r="M1807" s="59">
        <f>DATEVALUE(TEXT(DataExtract[[#This Row],[Completed Time]], "MM/DD/YYYY"))</f>
        <v>45700</v>
      </c>
      <c r="N1807" s="60">
        <f t="shared" ca="1" si="29"/>
        <v>0.91333716557637756</v>
      </c>
      <c r="O1807" s="60">
        <f ca="1">COUNTIFS(DataExtract[Technician],DataExtract[[#This Row],[Technician]], DataExtract[Random], "&lt;="&amp;DataExtract[[#This Row],[Random]])</f>
        <v>103</v>
      </c>
    </row>
    <row r="1808" spans="1:15" ht="26.45">
      <c r="A1808" s="51" t="s">
        <v>10665</v>
      </c>
      <c r="B1808" s="52" t="s">
        <v>10666</v>
      </c>
      <c r="C1808" s="53" t="s">
        <v>10661</v>
      </c>
      <c r="D1808" s="54" t="s">
        <v>57</v>
      </c>
      <c r="E1808" s="55" t="s">
        <v>406</v>
      </c>
      <c r="F1808" s="56" t="s">
        <v>10667</v>
      </c>
      <c r="G1808" s="56" t="s">
        <v>10668</v>
      </c>
      <c r="H1808" s="56" t="s">
        <v>52</v>
      </c>
      <c r="I1808" s="56" t="s">
        <v>10669</v>
      </c>
      <c r="J1808" s="57" t="s">
        <v>52</v>
      </c>
      <c r="K1808" s="58" t="s">
        <v>10667</v>
      </c>
      <c r="L1808" s="3" t="str">
        <f>VLOOKUP(DataExtract[[#This Row],[Technician]],'Technician List'!$A:$B,2,FALSE)</f>
        <v>Baldwin, Sharon</v>
      </c>
      <c r="M1808" s="59">
        <f>DATEVALUE(TEXT(DataExtract[[#This Row],[Completed Time]], "MM/DD/YYYY"))</f>
        <v>45700</v>
      </c>
      <c r="N1808" s="60">
        <f t="shared" ca="1" si="29"/>
        <v>0.61806439159405346</v>
      </c>
      <c r="O1808" s="60">
        <f ca="1">COUNTIFS(DataExtract[Technician],DataExtract[[#This Row],[Technician]], DataExtract[Random], "&lt;="&amp;DataExtract[[#This Row],[Random]])</f>
        <v>71</v>
      </c>
    </row>
    <row r="1809" spans="1:15" ht="26.45">
      <c r="A1809" s="51" t="s">
        <v>10670</v>
      </c>
      <c r="B1809" s="52" t="s">
        <v>10671</v>
      </c>
      <c r="C1809" s="53" t="s">
        <v>9526</v>
      </c>
      <c r="D1809" s="54" t="s">
        <v>57</v>
      </c>
      <c r="E1809" s="55" t="s">
        <v>406</v>
      </c>
      <c r="F1809" s="56" t="s">
        <v>9153</v>
      </c>
      <c r="G1809" s="56" t="s">
        <v>10672</v>
      </c>
      <c r="H1809" s="56" t="s">
        <v>52</v>
      </c>
      <c r="I1809" s="56" t="s">
        <v>10673</v>
      </c>
      <c r="J1809" s="57" t="s">
        <v>52</v>
      </c>
      <c r="K1809" s="58" t="s">
        <v>9153</v>
      </c>
      <c r="L1809" s="3" t="str">
        <f>VLOOKUP(DataExtract[[#This Row],[Technician]],'Technician List'!$A:$B,2,FALSE)</f>
        <v>Baldwin, Sharon</v>
      </c>
      <c r="M1809" s="59">
        <f>DATEVALUE(TEXT(DataExtract[[#This Row],[Completed Time]], "MM/DD/YYYY"))</f>
        <v>45700</v>
      </c>
      <c r="N1809" s="60">
        <f t="shared" ca="1" si="29"/>
        <v>0.10934407656431955</v>
      </c>
      <c r="O1809" s="60">
        <f ca="1">COUNTIFS(DataExtract[Technician],DataExtract[[#This Row],[Technician]], DataExtract[Random], "&lt;="&amp;DataExtract[[#This Row],[Random]])</f>
        <v>24</v>
      </c>
    </row>
    <row r="1810" spans="1:15" ht="39.6">
      <c r="A1810" s="51" t="s">
        <v>10674</v>
      </c>
      <c r="B1810" s="52" t="s">
        <v>10675</v>
      </c>
      <c r="C1810" s="53" t="s">
        <v>3700</v>
      </c>
      <c r="D1810" s="54" t="s">
        <v>57</v>
      </c>
      <c r="E1810" s="55" t="s">
        <v>406</v>
      </c>
      <c r="F1810" s="56" t="s">
        <v>1607</v>
      </c>
      <c r="G1810" s="56" t="s">
        <v>10676</v>
      </c>
      <c r="H1810" s="56" t="s">
        <v>52</v>
      </c>
      <c r="I1810" s="56" t="s">
        <v>10677</v>
      </c>
      <c r="J1810" s="57" t="s">
        <v>52</v>
      </c>
      <c r="K1810" s="58" t="s">
        <v>1607</v>
      </c>
      <c r="L1810" s="3" t="str">
        <f>VLOOKUP(DataExtract[[#This Row],[Technician]],'Technician List'!$A:$B,2,FALSE)</f>
        <v>Baldwin, Sharon</v>
      </c>
      <c r="M1810" s="59">
        <f>DATEVALUE(TEXT(DataExtract[[#This Row],[Completed Time]], "MM/DD/YYYY"))</f>
        <v>45700</v>
      </c>
      <c r="N1810" s="60">
        <f t="shared" ca="1" si="29"/>
        <v>0.6871934551491804</v>
      </c>
      <c r="O1810" s="60">
        <f ca="1">COUNTIFS(DataExtract[Technician],DataExtract[[#This Row],[Technician]], DataExtract[Random], "&lt;="&amp;DataExtract[[#This Row],[Random]])</f>
        <v>79</v>
      </c>
    </row>
    <row r="1811" spans="1:15" ht="26.45">
      <c r="A1811" s="51" t="s">
        <v>10678</v>
      </c>
      <c r="B1811" s="52" t="s">
        <v>10679</v>
      </c>
      <c r="C1811" s="53" t="s">
        <v>9526</v>
      </c>
      <c r="D1811" s="54" t="s">
        <v>57</v>
      </c>
      <c r="E1811" s="55" t="s">
        <v>406</v>
      </c>
      <c r="F1811" s="56" t="s">
        <v>10680</v>
      </c>
      <c r="G1811" s="56" t="s">
        <v>10681</v>
      </c>
      <c r="H1811" s="56" t="s">
        <v>52</v>
      </c>
      <c r="I1811" s="56" t="s">
        <v>10682</v>
      </c>
      <c r="J1811" s="57" t="s">
        <v>52</v>
      </c>
      <c r="K1811" s="58" t="s">
        <v>10683</v>
      </c>
      <c r="L1811" s="3" t="str">
        <f>VLOOKUP(DataExtract[[#This Row],[Technician]],'Technician List'!$A:$B,2,FALSE)</f>
        <v>Baldwin, Sharon</v>
      </c>
      <c r="M1811" s="59">
        <f>DATEVALUE(TEXT(DataExtract[[#This Row],[Completed Time]], "MM/DD/YYYY"))</f>
        <v>45702</v>
      </c>
      <c r="N1811" s="60">
        <f t="shared" ca="1" si="29"/>
        <v>0.48468498379606895</v>
      </c>
      <c r="O1811" s="60">
        <f ca="1">COUNTIFS(DataExtract[Technician],DataExtract[[#This Row],[Technician]], DataExtract[Random], "&lt;="&amp;DataExtract[[#This Row],[Random]])</f>
        <v>59</v>
      </c>
    </row>
    <row r="1812" spans="1:15" ht="26.45">
      <c r="A1812" s="51" t="s">
        <v>10684</v>
      </c>
      <c r="B1812" s="52" t="s">
        <v>10685</v>
      </c>
      <c r="C1812" s="53" t="s">
        <v>10686</v>
      </c>
      <c r="D1812" s="54" t="s">
        <v>57</v>
      </c>
      <c r="E1812" s="55" t="s">
        <v>2841</v>
      </c>
      <c r="F1812" s="56" t="s">
        <v>9522</v>
      </c>
      <c r="G1812" s="56" t="s">
        <v>2739</v>
      </c>
      <c r="H1812" s="56" t="s">
        <v>52</v>
      </c>
      <c r="I1812" s="56" t="s">
        <v>10687</v>
      </c>
      <c r="J1812" s="57" t="s">
        <v>52</v>
      </c>
      <c r="K1812" s="58" t="s">
        <v>10192</v>
      </c>
      <c r="L1812" s="3" t="str">
        <f>VLOOKUP(DataExtract[[#This Row],[Technician]],'Technician List'!$A:$B,2,FALSE)</f>
        <v>Smith, Sean</v>
      </c>
      <c r="M1812" s="59">
        <f>DATEVALUE(TEXT(DataExtract[[#This Row],[Completed Time]], "MM/DD/YYYY"))</f>
        <v>45702</v>
      </c>
      <c r="N1812" s="60">
        <f t="shared" ca="1" si="29"/>
        <v>0.28570441375398536</v>
      </c>
      <c r="O1812" s="60">
        <f ca="1">COUNTIFS(DataExtract[Technician],DataExtract[[#This Row],[Technician]], DataExtract[Random], "&lt;="&amp;DataExtract[[#This Row],[Random]])</f>
        <v>21</v>
      </c>
    </row>
    <row r="1813" spans="1:15" ht="26.45">
      <c r="A1813" s="51" t="s">
        <v>10688</v>
      </c>
      <c r="B1813" s="52" t="s">
        <v>10689</v>
      </c>
      <c r="C1813" s="53" t="s">
        <v>6250</v>
      </c>
      <c r="D1813" s="54" t="s">
        <v>47</v>
      </c>
      <c r="E1813" s="55" t="s">
        <v>684</v>
      </c>
      <c r="F1813" s="56" t="s">
        <v>10690</v>
      </c>
      <c r="G1813" s="56" t="s">
        <v>10691</v>
      </c>
      <c r="H1813" s="56" t="s">
        <v>52</v>
      </c>
      <c r="I1813" s="56" t="s">
        <v>10692</v>
      </c>
      <c r="J1813" s="57" t="s">
        <v>52</v>
      </c>
      <c r="K1813" s="58" t="s">
        <v>10693</v>
      </c>
      <c r="L1813" s="3" t="str">
        <f>VLOOKUP(DataExtract[[#This Row],[Technician]],'Technician List'!$A:$B,2,FALSE)</f>
        <v>C M, Saravanan</v>
      </c>
      <c r="M1813" s="59">
        <f>DATEVALUE(TEXT(DataExtract[[#This Row],[Completed Time]], "MM/DD/YYYY"))</f>
        <v>45700</v>
      </c>
      <c r="N1813" s="60">
        <f t="shared" ca="1" si="29"/>
        <v>3.491338194535254E-2</v>
      </c>
      <c r="O1813" s="60">
        <f ca="1">COUNTIFS(DataExtract[Technician],DataExtract[[#This Row],[Technician]], DataExtract[Random], "&lt;="&amp;DataExtract[[#This Row],[Random]])</f>
        <v>1</v>
      </c>
    </row>
    <row r="1814" spans="1:15" ht="26.45">
      <c r="A1814" s="51" t="s">
        <v>10694</v>
      </c>
      <c r="B1814" s="52" t="s">
        <v>10695</v>
      </c>
      <c r="C1814" s="53" t="s">
        <v>9435</v>
      </c>
      <c r="D1814" s="54" t="s">
        <v>57</v>
      </c>
      <c r="E1814" s="55" t="s">
        <v>260</v>
      </c>
      <c r="F1814" s="56" t="s">
        <v>10696</v>
      </c>
      <c r="G1814" s="56" t="s">
        <v>10697</v>
      </c>
      <c r="H1814" s="56" t="s">
        <v>52</v>
      </c>
      <c r="I1814" s="56" t="s">
        <v>10698</v>
      </c>
      <c r="J1814" s="57" t="s">
        <v>52</v>
      </c>
      <c r="K1814" s="58" t="s">
        <v>1012</v>
      </c>
      <c r="L1814" s="3" t="str">
        <f>VLOOKUP(DataExtract[[#This Row],[Technician]],'Technician List'!$A:$B,2,FALSE)</f>
        <v>Sanjuan, Sonja</v>
      </c>
      <c r="M1814" s="59">
        <f>DATEVALUE(TEXT(DataExtract[[#This Row],[Completed Time]], "MM/DD/YYYY"))</f>
        <v>45701</v>
      </c>
      <c r="N1814" s="60">
        <f t="shared" ca="1" si="29"/>
        <v>0.55974839616621852</v>
      </c>
      <c r="O1814" s="60">
        <f ca="1">COUNTIFS(DataExtract[Technician],DataExtract[[#This Row],[Technician]], DataExtract[Random], "&lt;="&amp;DataExtract[[#This Row],[Random]])</f>
        <v>24</v>
      </c>
    </row>
    <row r="1815" spans="1:15" ht="26.45">
      <c r="A1815" s="51" t="s">
        <v>10699</v>
      </c>
      <c r="B1815" s="52" t="s">
        <v>10700</v>
      </c>
      <c r="C1815" s="53" t="s">
        <v>2098</v>
      </c>
      <c r="D1815" s="54" t="s">
        <v>47</v>
      </c>
      <c r="E1815" s="55" t="s">
        <v>4670</v>
      </c>
      <c r="F1815" s="56" t="s">
        <v>10701</v>
      </c>
      <c r="G1815" s="56" t="s">
        <v>10702</v>
      </c>
      <c r="H1815" s="56" t="s">
        <v>52</v>
      </c>
      <c r="I1815" s="56" t="s">
        <v>10703</v>
      </c>
      <c r="J1815" s="57" t="s">
        <v>52</v>
      </c>
      <c r="K1815" s="58" t="s">
        <v>10704</v>
      </c>
      <c r="L1815" s="3" t="str">
        <f>VLOOKUP(DataExtract[[#This Row],[Technician]],'Technician List'!$A:$B,2,FALSE)</f>
        <v>C M, Saravanan</v>
      </c>
      <c r="M1815" s="59">
        <f>DATEVALUE(TEXT(DataExtract[[#This Row],[Completed Time]], "MM/DD/YYYY"))</f>
        <v>45702</v>
      </c>
      <c r="N1815" s="60">
        <f t="shared" ca="1" si="29"/>
        <v>0.58733003468418155</v>
      </c>
      <c r="O1815" s="60">
        <f ca="1">COUNTIFS(DataExtract[Technician],DataExtract[[#This Row],[Technician]], DataExtract[Random], "&lt;="&amp;DataExtract[[#This Row],[Random]])</f>
        <v>23</v>
      </c>
    </row>
    <row r="1816" spans="1:15" ht="26.45">
      <c r="A1816" s="51" t="s">
        <v>2710</v>
      </c>
      <c r="B1816" s="52" t="s">
        <v>10705</v>
      </c>
      <c r="C1816" s="53" t="s">
        <v>10706</v>
      </c>
      <c r="D1816" s="54" t="s">
        <v>57</v>
      </c>
      <c r="E1816" s="55" t="s">
        <v>95</v>
      </c>
      <c r="F1816" s="56" t="s">
        <v>10707</v>
      </c>
      <c r="G1816" s="56" t="s">
        <v>10708</v>
      </c>
      <c r="H1816" s="56" t="s">
        <v>52</v>
      </c>
      <c r="I1816" s="56" t="s">
        <v>581</v>
      </c>
      <c r="J1816" s="57" t="s">
        <v>52</v>
      </c>
      <c r="K1816" s="58" t="s">
        <v>988</v>
      </c>
      <c r="L1816" s="3" t="str">
        <f>VLOOKUP(DataExtract[[#This Row],[Technician]],'Technician List'!$A:$B,2,FALSE)</f>
        <v>Sanjuan, Sonja</v>
      </c>
      <c r="M1816" s="59">
        <f>DATEVALUE(TEXT(DataExtract[[#This Row],[Completed Time]], "MM/DD/YYYY"))</f>
        <v>45701</v>
      </c>
      <c r="N1816" s="60">
        <f t="shared" ca="1" si="29"/>
        <v>0.14323099735149036</v>
      </c>
      <c r="O1816" s="60">
        <f ca="1">COUNTIFS(DataExtract[Technician],DataExtract[[#This Row],[Technician]], DataExtract[Random], "&lt;="&amp;DataExtract[[#This Row],[Random]])</f>
        <v>13</v>
      </c>
    </row>
    <row r="1817" spans="1:15" ht="26.45">
      <c r="A1817" s="51" t="s">
        <v>10709</v>
      </c>
      <c r="B1817" s="52" t="s">
        <v>10710</v>
      </c>
      <c r="C1817" s="53" t="s">
        <v>3435</v>
      </c>
      <c r="D1817" s="54" t="s">
        <v>47</v>
      </c>
      <c r="E1817" s="55" t="s">
        <v>1291</v>
      </c>
      <c r="F1817" s="56" t="s">
        <v>10711</v>
      </c>
      <c r="G1817" s="56" t="s">
        <v>4624</v>
      </c>
      <c r="H1817" s="56" t="s">
        <v>52</v>
      </c>
      <c r="I1817" s="56" t="s">
        <v>6594</v>
      </c>
      <c r="J1817" s="57" t="s">
        <v>52</v>
      </c>
      <c r="K1817" s="58" t="s">
        <v>2688</v>
      </c>
      <c r="L1817" s="3" t="str">
        <f>VLOOKUP(DataExtract[[#This Row],[Technician]],'Technician List'!$A:$B,2,FALSE)</f>
        <v>C M, Saravanan</v>
      </c>
      <c r="M1817" s="59">
        <f>DATEVALUE(TEXT(DataExtract[[#This Row],[Completed Time]], "MM/DD/YYYY"))</f>
        <v>45701</v>
      </c>
      <c r="N1817" s="60">
        <f t="shared" ca="1" si="29"/>
        <v>0.66817106680719074</v>
      </c>
      <c r="O1817" s="60">
        <f ca="1">COUNTIFS(DataExtract[Technician],DataExtract[[#This Row],[Technician]], DataExtract[Random], "&lt;="&amp;DataExtract[[#This Row],[Random]])</f>
        <v>84</v>
      </c>
    </row>
    <row r="1818" spans="1:15" ht="26.45">
      <c r="A1818" s="51" t="s">
        <v>5081</v>
      </c>
      <c r="B1818" s="52" t="s">
        <v>10712</v>
      </c>
      <c r="C1818" s="53" t="s">
        <v>5083</v>
      </c>
      <c r="D1818" s="54" t="s">
        <v>47</v>
      </c>
      <c r="E1818" s="55" t="s">
        <v>775</v>
      </c>
      <c r="F1818" s="56" t="s">
        <v>10713</v>
      </c>
      <c r="G1818" s="56" t="s">
        <v>10714</v>
      </c>
      <c r="H1818" s="56" t="s">
        <v>52</v>
      </c>
      <c r="I1818" s="56" t="s">
        <v>10715</v>
      </c>
      <c r="J1818" s="57" t="s">
        <v>52</v>
      </c>
      <c r="K1818" s="58" t="s">
        <v>10716</v>
      </c>
      <c r="L1818" s="3" t="str">
        <f>VLOOKUP(DataExtract[[#This Row],[Technician]],'Technician List'!$A:$B,2,FALSE)</f>
        <v>Sinha, Mahesh</v>
      </c>
      <c r="M1818" s="59">
        <f>DATEVALUE(TEXT(DataExtract[[#This Row],[Completed Time]], "MM/DD/YYYY"))</f>
        <v>45701</v>
      </c>
      <c r="N1818" s="60">
        <f t="shared" ca="1" si="29"/>
        <v>0.79708085120860006</v>
      </c>
      <c r="O1818" s="60">
        <f ca="1">COUNTIFS(DataExtract[Technician],DataExtract[[#This Row],[Technician]], DataExtract[Random], "&lt;="&amp;DataExtract[[#This Row],[Random]])</f>
        <v>76</v>
      </c>
    </row>
    <row r="1819" spans="1:15" ht="26.45">
      <c r="A1819" s="51" t="s">
        <v>4155</v>
      </c>
      <c r="B1819" s="52" t="s">
        <v>10717</v>
      </c>
      <c r="C1819" s="53" t="s">
        <v>2170</v>
      </c>
      <c r="D1819" s="54" t="s">
        <v>47</v>
      </c>
      <c r="E1819" s="55" t="s">
        <v>2215</v>
      </c>
      <c r="F1819" s="56" t="s">
        <v>7610</v>
      </c>
      <c r="G1819" s="56" t="s">
        <v>10718</v>
      </c>
      <c r="H1819" s="56" t="s">
        <v>52</v>
      </c>
      <c r="I1819" s="56" t="s">
        <v>10719</v>
      </c>
      <c r="J1819" s="57" t="s">
        <v>52</v>
      </c>
      <c r="K1819" s="58" t="s">
        <v>10720</v>
      </c>
      <c r="L1819" s="3" t="str">
        <f>VLOOKUP(DataExtract[[#This Row],[Technician]],'Technician List'!$A:$B,2,FALSE)</f>
        <v>C M, Saravanan</v>
      </c>
      <c r="M1819" s="59">
        <f>DATEVALUE(TEXT(DataExtract[[#This Row],[Completed Time]], "MM/DD/YYYY"))</f>
        <v>45703</v>
      </c>
      <c r="N1819" s="60">
        <f t="shared" ca="1" si="29"/>
        <v>0.40987718174464483</v>
      </c>
      <c r="O1819" s="60">
        <f ca="1">COUNTIFS(DataExtract[Technician],DataExtract[[#This Row],[Technician]], DataExtract[Random], "&lt;="&amp;DataExtract[[#This Row],[Random]])</f>
        <v>44</v>
      </c>
    </row>
    <row r="1820" spans="1:15" ht="26.45">
      <c r="A1820" s="51" t="s">
        <v>10721</v>
      </c>
      <c r="B1820" s="52" t="s">
        <v>10722</v>
      </c>
      <c r="C1820" s="53" t="s">
        <v>10723</v>
      </c>
      <c r="D1820" s="54" t="s">
        <v>47</v>
      </c>
      <c r="E1820" s="55" t="s">
        <v>48</v>
      </c>
      <c r="F1820" s="56" t="s">
        <v>10724</v>
      </c>
      <c r="G1820" s="56" t="s">
        <v>10725</v>
      </c>
      <c r="H1820" s="56" t="s">
        <v>52</v>
      </c>
      <c r="I1820" s="56" t="s">
        <v>10726</v>
      </c>
      <c r="J1820" s="57" t="s">
        <v>52</v>
      </c>
      <c r="K1820" s="58" t="s">
        <v>10727</v>
      </c>
      <c r="L1820" s="3" t="str">
        <f>VLOOKUP(DataExtract[[#This Row],[Technician]],'Technician List'!$A:$B,2,FALSE)</f>
        <v>C M, Saravanan</v>
      </c>
      <c r="M1820" s="59">
        <f>DATEVALUE(TEXT(DataExtract[[#This Row],[Completed Time]], "MM/DD/YYYY"))</f>
        <v>45701</v>
      </c>
      <c r="N1820" s="60">
        <f t="shared" ca="1" si="29"/>
        <v>0.97778955501009834</v>
      </c>
      <c r="O1820" s="60">
        <f ca="1">COUNTIFS(DataExtract[Technician],DataExtract[[#This Row],[Technician]], DataExtract[Random], "&lt;="&amp;DataExtract[[#This Row],[Random]])</f>
        <v>77</v>
      </c>
    </row>
    <row r="1821" spans="1:15" ht="26.45">
      <c r="A1821" s="51" t="s">
        <v>10728</v>
      </c>
      <c r="B1821" s="52" t="s">
        <v>10729</v>
      </c>
      <c r="C1821" s="53" t="s">
        <v>10730</v>
      </c>
      <c r="D1821" s="54" t="s">
        <v>47</v>
      </c>
      <c r="E1821" s="55" t="s">
        <v>1150</v>
      </c>
      <c r="F1821" s="56" t="s">
        <v>10731</v>
      </c>
      <c r="G1821" s="56" t="s">
        <v>10732</v>
      </c>
      <c r="H1821" s="56" t="s">
        <v>52</v>
      </c>
      <c r="I1821" s="56" t="s">
        <v>10733</v>
      </c>
      <c r="J1821" s="57" t="s">
        <v>52</v>
      </c>
      <c r="K1821" s="58" t="s">
        <v>10734</v>
      </c>
      <c r="L1821" s="3" t="str">
        <f>VLOOKUP(DataExtract[[#This Row],[Technician]],'Technician List'!$A:$B,2,FALSE)</f>
        <v>C M, Saravanan</v>
      </c>
      <c r="M1821" s="59">
        <f>DATEVALUE(TEXT(DataExtract[[#This Row],[Completed Time]], "MM/DD/YYYY"))</f>
        <v>45701</v>
      </c>
      <c r="N1821" s="60">
        <f t="shared" ca="1" si="29"/>
        <v>0.50944722493630157</v>
      </c>
      <c r="O1821" s="60">
        <f ca="1">COUNTIFS(DataExtract[Technician],DataExtract[[#This Row],[Technician]], DataExtract[Random], "&lt;="&amp;DataExtract[[#This Row],[Random]])</f>
        <v>50</v>
      </c>
    </row>
    <row r="1822" spans="1:15" ht="26.45">
      <c r="A1822" s="51" t="s">
        <v>10735</v>
      </c>
      <c r="B1822" s="52" t="s">
        <v>10736</v>
      </c>
      <c r="C1822" s="53" t="s">
        <v>73</v>
      </c>
      <c r="D1822" s="54" t="s">
        <v>57</v>
      </c>
      <c r="E1822" s="55" t="s">
        <v>73</v>
      </c>
      <c r="F1822" s="56" t="s">
        <v>659</v>
      </c>
      <c r="G1822" s="56" t="s">
        <v>10737</v>
      </c>
      <c r="H1822" s="56" t="s">
        <v>52</v>
      </c>
      <c r="I1822" s="56" t="s">
        <v>10738</v>
      </c>
      <c r="J1822" s="57" t="s">
        <v>52</v>
      </c>
      <c r="K1822" s="58" t="s">
        <v>10739</v>
      </c>
      <c r="L1822" s="3" t="str">
        <f>VLOOKUP(DataExtract[[#This Row],[Technician]],'Technician List'!$A:$B,2,FALSE)</f>
        <v>Sanjuan, Sonja</v>
      </c>
      <c r="M1822" s="59">
        <f>DATEVALUE(TEXT(DataExtract[[#This Row],[Completed Time]], "MM/DD/YYYY"))</f>
        <v>45712</v>
      </c>
      <c r="N1822" s="60">
        <f t="shared" ca="1" si="29"/>
        <v>0.83935889702963706</v>
      </c>
      <c r="O1822" s="60">
        <f ca="1">COUNTIFS(DataExtract[Technician],DataExtract[[#This Row],[Technician]], DataExtract[Random], "&lt;="&amp;DataExtract[[#This Row],[Random]])</f>
        <v>42</v>
      </c>
    </row>
    <row r="1823" spans="1:15" ht="26.45">
      <c r="A1823" s="51" t="s">
        <v>10740</v>
      </c>
      <c r="B1823" s="52" t="s">
        <v>10741</v>
      </c>
      <c r="C1823" s="53" t="s">
        <v>3084</v>
      </c>
      <c r="D1823" s="54" t="s">
        <v>47</v>
      </c>
      <c r="E1823" s="55" t="s">
        <v>1991</v>
      </c>
      <c r="F1823" s="56" t="s">
        <v>10742</v>
      </c>
      <c r="G1823" s="56" t="s">
        <v>9486</v>
      </c>
      <c r="H1823" s="56" t="s">
        <v>52</v>
      </c>
      <c r="I1823" s="56" t="s">
        <v>10743</v>
      </c>
      <c r="J1823" s="57" t="s">
        <v>52</v>
      </c>
      <c r="K1823" s="58" t="s">
        <v>10744</v>
      </c>
      <c r="L1823" s="3" t="str">
        <f>VLOOKUP(DataExtract[[#This Row],[Technician]],'Technician List'!$A:$B,2,FALSE)</f>
        <v>Sinha, Mahesh</v>
      </c>
      <c r="M1823" s="59">
        <f>DATEVALUE(TEXT(DataExtract[[#This Row],[Completed Time]], "MM/DD/YYYY"))</f>
        <v>45702</v>
      </c>
      <c r="N1823" s="60">
        <f t="shared" ca="1" si="29"/>
        <v>0.44994427293713279</v>
      </c>
      <c r="O1823" s="60">
        <f ca="1">COUNTIFS(DataExtract[Technician],DataExtract[[#This Row],[Technician]], DataExtract[Random], "&lt;="&amp;DataExtract[[#This Row],[Random]])</f>
        <v>28</v>
      </c>
    </row>
    <row r="1824" spans="1:15" ht="26.45">
      <c r="A1824" s="51" t="s">
        <v>10745</v>
      </c>
      <c r="B1824" s="52" t="s">
        <v>10746</v>
      </c>
      <c r="C1824" s="53" t="s">
        <v>10747</v>
      </c>
      <c r="D1824" s="54" t="s">
        <v>57</v>
      </c>
      <c r="E1824" s="55" t="s">
        <v>468</v>
      </c>
      <c r="F1824" s="56" t="s">
        <v>1909</v>
      </c>
      <c r="G1824" s="56" t="s">
        <v>10748</v>
      </c>
      <c r="H1824" s="56" t="s">
        <v>52</v>
      </c>
      <c r="I1824" s="56" t="s">
        <v>10749</v>
      </c>
      <c r="J1824" s="57" t="s">
        <v>52</v>
      </c>
      <c r="K1824" s="58" t="s">
        <v>10750</v>
      </c>
      <c r="L1824" s="3" t="str">
        <f>VLOOKUP(DataExtract[[#This Row],[Technician]],'Technician List'!$A:$B,2,FALSE)</f>
        <v>Sanjuan, Sonja</v>
      </c>
      <c r="M1824" s="59">
        <f>DATEVALUE(TEXT(DataExtract[[#This Row],[Completed Time]], "MM/DD/YYYY"))</f>
        <v>45700</v>
      </c>
      <c r="N1824" s="60">
        <f t="shared" ca="1" si="29"/>
        <v>0.28448049355771088</v>
      </c>
      <c r="O1824" s="60">
        <f ca="1">COUNTIFS(DataExtract[Technician],DataExtract[[#This Row],[Technician]], DataExtract[Random], "&lt;="&amp;DataExtract[[#This Row],[Random]])</f>
        <v>11</v>
      </c>
    </row>
    <row r="1825" spans="1:15" ht="26.45">
      <c r="A1825" s="51" t="s">
        <v>10745</v>
      </c>
      <c r="B1825" s="52" t="s">
        <v>10751</v>
      </c>
      <c r="C1825" s="53" t="s">
        <v>2972</v>
      </c>
      <c r="D1825" s="54" t="s">
        <v>57</v>
      </c>
      <c r="E1825" s="55" t="s">
        <v>468</v>
      </c>
      <c r="F1825" s="56" t="s">
        <v>10752</v>
      </c>
      <c r="G1825" s="56" t="s">
        <v>10753</v>
      </c>
      <c r="H1825" s="56" t="s">
        <v>52</v>
      </c>
      <c r="I1825" s="56" t="s">
        <v>10754</v>
      </c>
      <c r="J1825" s="57" t="s">
        <v>52</v>
      </c>
      <c r="K1825" s="58" t="s">
        <v>10752</v>
      </c>
      <c r="L1825" s="3" t="str">
        <f>VLOOKUP(DataExtract[[#This Row],[Technician]],'Technician List'!$A:$B,2,FALSE)</f>
        <v>Sanjuan, Sonja</v>
      </c>
      <c r="M1825" s="59">
        <f>DATEVALUE(TEXT(DataExtract[[#This Row],[Completed Time]], "MM/DD/YYYY"))</f>
        <v>45700</v>
      </c>
      <c r="N1825" s="60">
        <f t="shared" ca="1" si="29"/>
        <v>0.18138354673794932</v>
      </c>
      <c r="O1825" s="60">
        <f ca="1">COUNTIFS(DataExtract[Technician],DataExtract[[#This Row],[Technician]], DataExtract[Random], "&lt;="&amp;DataExtract[[#This Row],[Random]])</f>
        <v>7</v>
      </c>
    </row>
    <row r="1826" spans="1:15" ht="26.45">
      <c r="A1826" s="51" t="s">
        <v>10755</v>
      </c>
      <c r="B1826" s="52" t="s">
        <v>10756</v>
      </c>
      <c r="C1826" s="53" t="s">
        <v>10757</v>
      </c>
      <c r="D1826" s="54" t="s">
        <v>47</v>
      </c>
      <c r="E1826" s="55" t="s">
        <v>1117</v>
      </c>
      <c r="F1826" s="56" t="s">
        <v>10758</v>
      </c>
      <c r="G1826" s="56" t="s">
        <v>10759</v>
      </c>
      <c r="H1826" s="56" t="s">
        <v>52</v>
      </c>
      <c r="I1826" s="56" t="s">
        <v>10760</v>
      </c>
      <c r="J1826" s="57" t="s">
        <v>52</v>
      </c>
      <c r="K1826" s="58" t="s">
        <v>10761</v>
      </c>
      <c r="L1826" s="3" t="str">
        <f>VLOOKUP(DataExtract[[#This Row],[Technician]],'Technician List'!$A:$B,2,FALSE)</f>
        <v>C M, Saravanan</v>
      </c>
      <c r="M1826" s="59">
        <f>DATEVALUE(TEXT(DataExtract[[#This Row],[Completed Time]], "MM/DD/YYYY"))</f>
        <v>45700</v>
      </c>
      <c r="N1826" s="60">
        <f t="shared" ca="1" si="29"/>
        <v>0.31486703363191038</v>
      </c>
      <c r="O1826" s="60">
        <f ca="1">COUNTIFS(DataExtract[Technician],DataExtract[[#This Row],[Technician]], DataExtract[Random], "&lt;="&amp;DataExtract[[#This Row],[Random]])</f>
        <v>20</v>
      </c>
    </row>
    <row r="1827" spans="1:15" ht="26.45">
      <c r="A1827" s="51" t="s">
        <v>10762</v>
      </c>
      <c r="B1827" s="52" t="s">
        <v>10763</v>
      </c>
      <c r="C1827" s="53" t="s">
        <v>10757</v>
      </c>
      <c r="D1827" s="54" t="s">
        <v>47</v>
      </c>
      <c r="E1827" s="55" t="s">
        <v>347</v>
      </c>
      <c r="F1827" s="56" t="s">
        <v>9149</v>
      </c>
      <c r="G1827" s="56" t="s">
        <v>10764</v>
      </c>
      <c r="H1827" s="56" t="s">
        <v>41</v>
      </c>
      <c r="I1827" s="56" t="s">
        <v>10765</v>
      </c>
      <c r="J1827" s="57" t="s">
        <v>52</v>
      </c>
      <c r="K1827" s="58" t="s">
        <v>10766</v>
      </c>
      <c r="L1827" s="3" t="str">
        <f>VLOOKUP(DataExtract[[#This Row],[Technician]],'Technician List'!$A:$B,2,FALSE)</f>
        <v>C M, Saravanan</v>
      </c>
      <c r="M1827" s="59">
        <f>DATEVALUE(TEXT(DataExtract[[#This Row],[Completed Time]], "MM/DD/YYYY"))</f>
        <v>45702</v>
      </c>
      <c r="N1827" s="60">
        <f t="shared" ca="1" si="29"/>
        <v>0.75025227999074495</v>
      </c>
      <c r="O1827" s="60">
        <f ca="1">COUNTIFS(DataExtract[Technician],DataExtract[[#This Row],[Technician]], DataExtract[Random], "&lt;="&amp;DataExtract[[#This Row],[Random]])</f>
        <v>45</v>
      </c>
    </row>
    <row r="1828" spans="1:15" ht="26.45">
      <c r="A1828" s="51" t="s">
        <v>10767</v>
      </c>
      <c r="B1828" s="52" t="s">
        <v>10768</v>
      </c>
      <c r="C1828" s="53" t="s">
        <v>3597</v>
      </c>
      <c r="D1828" s="54" t="s">
        <v>47</v>
      </c>
      <c r="E1828" s="55" t="s">
        <v>577</v>
      </c>
      <c r="F1828" s="56" t="s">
        <v>9820</v>
      </c>
      <c r="G1828" s="56" t="s">
        <v>10769</v>
      </c>
      <c r="H1828" s="56" t="s">
        <v>52</v>
      </c>
      <c r="I1828" s="56" t="s">
        <v>10770</v>
      </c>
      <c r="J1828" s="57" t="s">
        <v>52</v>
      </c>
      <c r="K1828" s="58" t="s">
        <v>10771</v>
      </c>
      <c r="L1828" s="3" t="str">
        <f>VLOOKUP(DataExtract[[#This Row],[Technician]],'Technician List'!$A:$B,2,FALSE)</f>
        <v>C M, Saravanan</v>
      </c>
      <c r="M1828" s="59">
        <f>DATEVALUE(TEXT(DataExtract[[#This Row],[Completed Time]], "MM/DD/YYYY"))</f>
        <v>45701</v>
      </c>
      <c r="N1828" s="60">
        <f t="shared" ca="1" si="29"/>
        <v>0.631719802680065</v>
      </c>
      <c r="O1828" s="60">
        <f ca="1">COUNTIFS(DataExtract[Technician],DataExtract[[#This Row],[Technician]], DataExtract[Random], "&lt;="&amp;DataExtract[[#This Row],[Random]])</f>
        <v>48</v>
      </c>
    </row>
    <row r="1829" spans="1:15" ht="26.45">
      <c r="A1829" s="51" t="s">
        <v>4362</v>
      </c>
      <c r="B1829" s="52" t="s">
        <v>10772</v>
      </c>
      <c r="C1829" s="53" t="s">
        <v>4077</v>
      </c>
      <c r="D1829" s="54" t="s">
        <v>47</v>
      </c>
      <c r="E1829" s="55" t="s">
        <v>1002</v>
      </c>
      <c r="F1829" s="56" t="s">
        <v>10773</v>
      </c>
      <c r="G1829" s="56" t="s">
        <v>10774</v>
      </c>
      <c r="H1829" s="56" t="s">
        <v>52</v>
      </c>
      <c r="I1829" s="56" t="s">
        <v>10775</v>
      </c>
      <c r="J1829" s="57" t="s">
        <v>52</v>
      </c>
      <c r="K1829" s="58" t="s">
        <v>9868</v>
      </c>
      <c r="L1829" s="3" t="str">
        <f>VLOOKUP(DataExtract[[#This Row],[Technician]],'Technician List'!$A:$B,2,FALSE)</f>
        <v>Sinha, Mahesh</v>
      </c>
      <c r="M1829" s="59">
        <f>DATEVALUE(TEXT(DataExtract[[#This Row],[Completed Time]], "MM/DD/YYYY"))</f>
        <v>45701</v>
      </c>
      <c r="N1829" s="60">
        <f t="shared" ca="1" si="29"/>
        <v>0.83538402155070079</v>
      </c>
      <c r="O1829" s="60">
        <f ca="1">COUNTIFS(DataExtract[Technician],DataExtract[[#This Row],[Technician]], DataExtract[Random], "&lt;="&amp;DataExtract[[#This Row],[Random]])</f>
        <v>135</v>
      </c>
    </row>
    <row r="1830" spans="1:15" ht="26.45">
      <c r="A1830" s="51" t="s">
        <v>10776</v>
      </c>
      <c r="B1830" s="52" t="s">
        <v>10777</v>
      </c>
      <c r="C1830" s="53" t="s">
        <v>10778</v>
      </c>
      <c r="D1830" s="54" t="s">
        <v>47</v>
      </c>
      <c r="E1830" s="55" t="s">
        <v>684</v>
      </c>
      <c r="F1830" s="56" t="s">
        <v>10779</v>
      </c>
      <c r="G1830" s="56" t="s">
        <v>10780</v>
      </c>
      <c r="H1830" s="56" t="s">
        <v>52</v>
      </c>
      <c r="I1830" s="56" t="s">
        <v>10781</v>
      </c>
      <c r="J1830" s="57" t="s">
        <v>52</v>
      </c>
      <c r="K1830" s="58" t="s">
        <v>10782</v>
      </c>
      <c r="L1830" s="3" t="str">
        <f>VLOOKUP(DataExtract[[#This Row],[Technician]],'Technician List'!$A:$B,2,FALSE)</f>
        <v>C M, Saravanan</v>
      </c>
      <c r="M1830" s="59">
        <f>DATEVALUE(TEXT(DataExtract[[#This Row],[Completed Time]], "MM/DD/YYYY"))</f>
        <v>45700</v>
      </c>
      <c r="N1830" s="60">
        <f t="shared" ca="1" si="29"/>
        <v>0.25143081934627665</v>
      </c>
      <c r="O1830" s="60">
        <f ca="1">COUNTIFS(DataExtract[Technician],DataExtract[[#This Row],[Technician]], DataExtract[Random], "&lt;="&amp;DataExtract[[#This Row],[Random]])</f>
        <v>13</v>
      </c>
    </row>
    <row r="1831" spans="1:15" ht="26.45">
      <c r="A1831" s="51" t="s">
        <v>10783</v>
      </c>
      <c r="B1831" s="52" t="s">
        <v>10784</v>
      </c>
      <c r="C1831" s="53" t="s">
        <v>10563</v>
      </c>
      <c r="D1831" s="54" t="s">
        <v>47</v>
      </c>
      <c r="E1831" s="55" t="s">
        <v>802</v>
      </c>
      <c r="F1831" s="56" t="s">
        <v>10785</v>
      </c>
      <c r="G1831" s="56" t="s">
        <v>3333</v>
      </c>
      <c r="H1831" s="56" t="s">
        <v>52</v>
      </c>
      <c r="I1831" s="56" t="s">
        <v>10786</v>
      </c>
      <c r="J1831" s="57" t="s">
        <v>52</v>
      </c>
      <c r="K1831" s="58" t="s">
        <v>10787</v>
      </c>
      <c r="L1831" s="3" t="str">
        <f>VLOOKUP(DataExtract[[#This Row],[Technician]],'Technician List'!$A:$B,2,FALSE)</f>
        <v>Sinha, Mahesh</v>
      </c>
      <c r="M1831" s="59">
        <f>DATEVALUE(TEXT(DataExtract[[#This Row],[Completed Time]], "MM/DD/YYYY"))</f>
        <v>45701</v>
      </c>
      <c r="N1831" s="60">
        <f t="shared" ca="1" si="29"/>
        <v>0.17827324572383041</v>
      </c>
      <c r="O1831" s="60">
        <f ca="1">COUNTIFS(DataExtract[Technician],DataExtract[[#This Row],[Technician]], DataExtract[Random], "&lt;="&amp;DataExtract[[#This Row],[Random]])</f>
        <v>20</v>
      </c>
    </row>
    <row r="1832" spans="1:15" ht="39.6">
      <c r="A1832" s="51" t="s">
        <v>10788</v>
      </c>
      <c r="B1832" s="52" t="s">
        <v>10789</v>
      </c>
      <c r="C1832" s="53" t="s">
        <v>300</v>
      </c>
      <c r="D1832" s="54" t="s">
        <v>57</v>
      </c>
      <c r="E1832" s="55" t="s">
        <v>1998</v>
      </c>
      <c r="F1832" s="56" t="s">
        <v>10790</v>
      </c>
      <c r="G1832" s="56" t="s">
        <v>2926</v>
      </c>
      <c r="H1832" s="56" t="s">
        <v>52</v>
      </c>
      <c r="I1832" s="56" t="s">
        <v>10791</v>
      </c>
      <c r="J1832" s="57" t="s">
        <v>52</v>
      </c>
      <c r="K1832" s="58" t="s">
        <v>10792</v>
      </c>
      <c r="L1832" s="3" t="str">
        <f>VLOOKUP(DataExtract[[#This Row],[Technician]],'Technician List'!$A:$B,2,FALSE)</f>
        <v>Baldwin, Sharon</v>
      </c>
      <c r="M1832" s="59">
        <f>DATEVALUE(TEXT(DataExtract[[#This Row],[Completed Time]], "MM/DD/YYYY"))</f>
        <v>45706</v>
      </c>
      <c r="N1832" s="60">
        <f t="shared" ca="1" si="29"/>
        <v>0.9603485582449941</v>
      </c>
      <c r="O1832" s="60">
        <f ca="1">COUNTIFS(DataExtract[Technician],DataExtract[[#This Row],[Technician]], DataExtract[Random], "&lt;="&amp;DataExtract[[#This Row],[Random]])</f>
        <v>46</v>
      </c>
    </row>
    <row r="1833" spans="1:15" ht="26.45">
      <c r="A1833" s="51" t="s">
        <v>10793</v>
      </c>
      <c r="B1833" s="52" t="s">
        <v>10794</v>
      </c>
      <c r="C1833" s="53" t="s">
        <v>3767</v>
      </c>
      <c r="D1833" s="54" t="s">
        <v>57</v>
      </c>
      <c r="E1833" s="55" t="s">
        <v>117</v>
      </c>
      <c r="F1833" s="56" t="s">
        <v>9105</v>
      </c>
      <c r="G1833" s="56" t="s">
        <v>3581</v>
      </c>
      <c r="H1833" s="56" t="s">
        <v>52</v>
      </c>
      <c r="I1833" s="56" t="s">
        <v>10795</v>
      </c>
      <c r="J1833" s="57" t="s">
        <v>52</v>
      </c>
      <c r="K1833" s="58" t="s">
        <v>9105</v>
      </c>
      <c r="L1833" s="3" t="str">
        <f>VLOOKUP(DataExtract[[#This Row],[Technician]],'Technician List'!$A:$B,2,FALSE)</f>
        <v>Smith, Sean</v>
      </c>
      <c r="M1833" s="59">
        <f>DATEVALUE(TEXT(DataExtract[[#This Row],[Completed Time]], "MM/DD/YYYY"))</f>
        <v>45701</v>
      </c>
      <c r="N1833" s="60">
        <f t="shared" ca="1" si="29"/>
        <v>0.30664749933996582</v>
      </c>
      <c r="O1833" s="60">
        <f ca="1">COUNTIFS(DataExtract[Technician],DataExtract[[#This Row],[Technician]], DataExtract[Random], "&lt;="&amp;DataExtract[[#This Row],[Random]])</f>
        <v>20</v>
      </c>
    </row>
    <row r="1834" spans="1:15" ht="26.45">
      <c r="A1834" s="51" t="s">
        <v>10796</v>
      </c>
      <c r="B1834" s="52" t="s">
        <v>10797</v>
      </c>
      <c r="C1834" s="53" t="s">
        <v>10798</v>
      </c>
      <c r="D1834" s="54" t="s">
        <v>57</v>
      </c>
      <c r="E1834" s="55" t="s">
        <v>117</v>
      </c>
      <c r="F1834" s="56" t="s">
        <v>10799</v>
      </c>
      <c r="G1834" s="56" t="s">
        <v>10800</v>
      </c>
      <c r="H1834" s="56" t="s">
        <v>52</v>
      </c>
      <c r="I1834" s="56" t="s">
        <v>10801</v>
      </c>
      <c r="J1834" s="57" t="s">
        <v>52</v>
      </c>
      <c r="K1834" s="58" t="s">
        <v>10799</v>
      </c>
      <c r="L1834" s="3" t="str">
        <f>VLOOKUP(DataExtract[[#This Row],[Technician]],'Technician List'!$A:$B,2,FALSE)</f>
        <v>Smith, Sean</v>
      </c>
      <c r="M1834" s="59">
        <f>DATEVALUE(TEXT(DataExtract[[#This Row],[Completed Time]], "MM/DD/YYYY"))</f>
        <v>45701</v>
      </c>
      <c r="N1834" s="60">
        <f t="shared" ca="1" si="29"/>
        <v>0.11349967940241301</v>
      </c>
      <c r="O1834" s="60">
        <f ca="1">COUNTIFS(DataExtract[Technician],DataExtract[[#This Row],[Technician]], DataExtract[Random], "&lt;="&amp;DataExtract[[#This Row],[Random]])</f>
        <v>8</v>
      </c>
    </row>
    <row r="1835" spans="1:15" ht="26.45">
      <c r="A1835" s="51" t="s">
        <v>10802</v>
      </c>
      <c r="B1835" s="52" t="s">
        <v>10803</v>
      </c>
      <c r="C1835" s="53" t="s">
        <v>9331</v>
      </c>
      <c r="D1835" s="54" t="s">
        <v>47</v>
      </c>
      <c r="E1835" s="55" t="s">
        <v>4923</v>
      </c>
      <c r="F1835" s="56" t="s">
        <v>10804</v>
      </c>
      <c r="G1835" s="56" t="s">
        <v>10805</v>
      </c>
      <c r="H1835" s="56" t="s">
        <v>52</v>
      </c>
      <c r="I1835" s="56" t="s">
        <v>10806</v>
      </c>
      <c r="J1835" s="57" t="s">
        <v>52</v>
      </c>
      <c r="K1835" s="58" t="s">
        <v>10807</v>
      </c>
      <c r="L1835" s="3" t="str">
        <f>VLOOKUP(DataExtract[[#This Row],[Technician]],'Technician List'!$A:$B,2,FALSE)</f>
        <v>C M, Saravanan</v>
      </c>
      <c r="M1835" s="59">
        <f>DATEVALUE(TEXT(DataExtract[[#This Row],[Completed Time]], "MM/DD/YYYY"))</f>
        <v>45701</v>
      </c>
      <c r="N1835" s="60">
        <f t="shared" ca="1" si="29"/>
        <v>0.81889643509991505</v>
      </c>
      <c r="O1835" s="60">
        <f ca="1">COUNTIFS(DataExtract[Technician],DataExtract[[#This Row],[Technician]], DataExtract[Random], "&lt;="&amp;DataExtract[[#This Row],[Random]])</f>
        <v>27</v>
      </c>
    </row>
    <row r="1836" spans="1:15" ht="26.45">
      <c r="A1836" s="51" t="s">
        <v>2748</v>
      </c>
      <c r="B1836" s="52" t="s">
        <v>10808</v>
      </c>
      <c r="C1836" s="53" t="s">
        <v>3760</v>
      </c>
      <c r="D1836" s="54" t="s">
        <v>47</v>
      </c>
      <c r="E1836" s="55" t="s">
        <v>692</v>
      </c>
      <c r="F1836" s="56" t="s">
        <v>10180</v>
      </c>
      <c r="G1836" s="56" t="s">
        <v>10809</v>
      </c>
      <c r="H1836" s="56" t="s">
        <v>52</v>
      </c>
      <c r="I1836" s="56" t="s">
        <v>10810</v>
      </c>
      <c r="J1836" s="57" t="s">
        <v>52</v>
      </c>
      <c r="K1836" s="58" t="s">
        <v>10811</v>
      </c>
      <c r="L1836" s="3" t="str">
        <f>VLOOKUP(DataExtract[[#This Row],[Technician]],'Technician List'!$A:$B,2,FALSE)</f>
        <v>C M, Saravanan</v>
      </c>
      <c r="M1836" s="59">
        <f>DATEVALUE(TEXT(DataExtract[[#This Row],[Completed Time]], "MM/DD/YYYY"))</f>
        <v>45705</v>
      </c>
      <c r="N1836" s="60">
        <f t="shared" ca="1" si="29"/>
        <v>0.68420445202772917</v>
      </c>
      <c r="O1836" s="60">
        <f ca="1">COUNTIFS(DataExtract[Technician],DataExtract[[#This Row],[Technician]], DataExtract[Random], "&lt;="&amp;DataExtract[[#This Row],[Random]])</f>
        <v>83</v>
      </c>
    </row>
    <row r="1837" spans="1:15" ht="26.45">
      <c r="A1837" s="51" t="s">
        <v>10812</v>
      </c>
      <c r="B1837" s="52" t="s">
        <v>10813</v>
      </c>
      <c r="C1837" s="53" t="s">
        <v>390</v>
      </c>
      <c r="D1837" s="54" t="s">
        <v>57</v>
      </c>
      <c r="E1837" s="55" t="s">
        <v>391</v>
      </c>
      <c r="F1837" s="56" t="s">
        <v>10814</v>
      </c>
      <c r="G1837" s="56" t="s">
        <v>10815</v>
      </c>
      <c r="H1837" s="56" t="s">
        <v>52</v>
      </c>
      <c r="I1837" s="56" t="s">
        <v>10816</v>
      </c>
      <c r="J1837" s="57" t="s">
        <v>52</v>
      </c>
      <c r="K1837" s="58" t="s">
        <v>10817</v>
      </c>
      <c r="L1837" s="3" t="str">
        <f>VLOOKUP(DataExtract[[#This Row],[Technician]],'Technician List'!$A:$B,2,FALSE)</f>
        <v>Sanjuan, Sonja</v>
      </c>
      <c r="M1837" s="59">
        <f>DATEVALUE(TEXT(DataExtract[[#This Row],[Completed Time]], "MM/DD/YYYY"))</f>
        <v>45701</v>
      </c>
      <c r="N1837" s="60">
        <f t="shared" ca="1" si="29"/>
        <v>0.32818092535445098</v>
      </c>
      <c r="O1837" s="60">
        <f ca="1">COUNTIFS(DataExtract[Technician],DataExtract[[#This Row],[Technician]], DataExtract[Random], "&lt;="&amp;DataExtract[[#This Row],[Random]])</f>
        <v>43</v>
      </c>
    </row>
    <row r="1838" spans="1:15" ht="26.45">
      <c r="A1838" s="51" t="s">
        <v>10818</v>
      </c>
      <c r="B1838" s="52" t="s">
        <v>10819</v>
      </c>
      <c r="C1838" s="53" t="s">
        <v>467</v>
      </c>
      <c r="D1838" s="54" t="s">
        <v>47</v>
      </c>
      <c r="E1838" s="55" t="s">
        <v>48</v>
      </c>
      <c r="F1838" s="56" t="s">
        <v>10820</v>
      </c>
      <c r="G1838" s="56" t="s">
        <v>10821</v>
      </c>
      <c r="H1838" s="56" t="s">
        <v>52</v>
      </c>
      <c r="I1838" s="56" t="s">
        <v>10822</v>
      </c>
      <c r="J1838" s="57" t="s">
        <v>52</v>
      </c>
      <c r="K1838" s="58" t="s">
        <v>10823</v>
      </c>
      <c r="L1838" s="3" t="str">
        <f>VLOOKUP(DataExtract[[#This Row],[Technician]],'Technician List'!$A:$B,2,FALSE)</f>
        <v>C M, Saravanan</v>
      </c>
      <c r="M1838" s="59">
        <f>DATEVALUE(TEXT(DataExtract[[#This Row],[Completed Time]], "MM/DD/YYYY"))</f>
        <v>45702</v>
      </c>
      <c r="N1838" s="60">
        <f t="shared" ca="1" si="29"/>
        <v>0.3189044041116903</v>
      </c>
      <c r="O1838" s="60">
        <f ca="1">COUNTIFS(DataExtract[Technician],DataExtract[[#This Row],[Technician]], DataExtract[Random], "&lt;="&amp;DataExtract[[#This Row],[Random]])</f>
        <v>22</v>
      </c>
    </row>
    <row r="1839" spans="1:15" ht="26.45">
      <c r="A1839" s="51" t="s">
        <v>10824</v>
      </c>
      <c r="B1839" s="52" t="s">
        <v>10825</v>
      </c>
      <c r="C1839" s="53" t="s">
        <v>7663</v>
      </c>
      <c r="D1839" s="54" t="s">
        <v>57</v>
      </c>
      <c r="E1839" s="55" t="s">
        <v>468</v>
      </c>
      <c r="F1839" s="56" t="s">
        <v>10368</v>
      </c>
      <c r="G1839" s="56" t="s">
        <v>10708</v>
      </c>
      <c r="H1839" s="56" t="s">
        <v>41</v>
      </c>
      <c r="I1839" s="56" t="s">
        <v>135</v>
      </c>
      <c r="J1839" s="57" t="s">
        <v>52</v>
      </c>
      <c r="K1839" s="58" t="s">
        <v>10826</v>
      </c>
      <c r="L1839" s="3" t="str">
        <f>VLOOKUP(DataExtract[[#This Row],[Technician]],'Technician List'!$A:$B,2,FALSE)</f>
        <v>Sanjuan, Sonja</v>
      </c>
      <c r="M1839" s="59">
        <f>DATEVALUE(TEXT(DataExtract[[#This Row],[Completed Time]], "MM/DD/YYYY"))</f>
        <v>45702</v>
      </c>
      <c r="N1839" s="60">
        <f t="shared" ca="1" si="29"/>
        <v>5.6437956917461229E-2</v>
      </c>
      <c r="O1839" s="60">
        <f ca="1">COUNTIFS(DataExtract[Technician],DataExtract[[#This Row],[Technician]], DataExtract[Random], "&lt;="&amp;DataExtract[[#This Row],[Random]])</f>
        <v>3</v>
      </c>
    </row>
    <row r="1840" spans="1:15" ht="26.45">
      <c r="A1840" s="51" t="s">
        <v>2710</v>
      </c>
      <c r="B1840" s="52" t="s">
        <v>10827</v>
      </c>
      <c r="C1840" s="53" t="s">
        <v>2654</v>
      </c>
      <c r="D1840" s="54" t="s">
        <v>57</v>
      </c>
      <c r="E1840" s="55" t="s">
        <v>817</v>
      </c>
      <c r="F1840" s="56" t="s">
        <v>10828</v>
      </c>
      <c r="G1840" s="56" t="s">
        <v>10829</v>
      </c>
      <c r="H1840" s="56" t="s">
        <v>52</v>
      </c>
      <c r="I1840" s="56" t="s">
        <v>10830</v>
      </c>
      <c r="J1840" s="57" t="s">
        <v>52</v>
      </c>
      <c r="K1840" s="58" t="s">
        <v>10831</v>
      </c>
      <c r="L1840" s="3" t="str">
        <f>VLOOKUP(DataExtract[[#This Row],[Technician]],'Technician List'!$A:$B,2,FALSE)</f>
        <v>Persells, Joe</v>
      </c>
      <c r="M1840" s="59">
        <f>DATEVALUE(TEXT(DataExtract[[#This Row],[Completed Time]], "MM/DD/YYYY"))</f>
        <v>45701</v>
      </c>
      <c r="N1840" s="60">
        <f t="shared" ca="1" si="29"/>
        <v>0.93605201981917652</v>
      </c>
      <c r="O1840" s="60">
        <f ca="1">COUNTIFS(DataExtract[Technician],DataExtract[[#This Row],[Technician]], DataExtract[Random], "&lt;="&amp;DataExtract[[#This Row],[Random]])</f>
        <v>7</v>
      </c>
    </row>
    <row r="1841" spans="1:15" ht="26.45">
      <c r="A1841" s="51" t="s">
        <v>10832</v>
      </c>
      <c r="B1841" s="52" t="s">
        <v>10833</v>
      </c>
      <c r="C1841" s="53" t="s">
        <v>9682</v>
      </c>
      <c r="D1841" s="54" t="s">
        <v>57</v>
      </c>
      <c r="E1841" s="55" t="s">
        <v>117</v>
      </c>
      <c r="F1841" s="56" t="s">
        <v>10834</v>
      </c>
      <c r="G1841" s="56" t="s">
        <v>10835</v>
      </c>
      <c r="H1841" s="56" t="s">
        <v>41</v>
      </c>
      <c r="I1841" s="56" t="s">
        <v>10836</v>
      </c>
      <c r="J1841" s="57" t="s">
        <v>41</v>
      </c>
      <c r="K1841" s="58" t="s">
        <v>10837</v>
      </c>
      <c r="L1841" s="3" t="str">
        <f>VLOOKUP(DataExtract[[#This Row],[Technician]],'Technician List'!$A:$B,2,FALSE)</f>
        <v>Smith, Sean</v>
      </c>
      <c r="M1841" s="59">
        <f>DATEVALUE(TEXT(DataExtract[[#This Row],[Completed Time]], "MM/DD/YYYY"))</f>
        <v>45706</v>
      </c>
      <c r="N1841" s="60">
        <f t="shared" ca="1" si="29"/>
        <v>0.15717680962976521</v>
      </c>
      <c r="O1841" s="60">
        <f ca="1">COUNTIFS(DataExtract[Technician],DataExtract[[#This Row],[Technician]], DataExtract[Random], "&lt;="&amp;DataExtract[[#This Row],[Random]])</f>
        <v>10</v>
      </c>
    </row>
    <row r="1842" spans="1:15" ht="26.45">
      <c r="A1842" s="51" t="s">
        <v>10838</v>
      </c>
      <c r="B1842" s="52" t="s">
        <v>10839</v>
      </c>
      <c r="C1842" s="53" t="s">
        <v>3886</v>
      </c>
      <c r="D1842" s="54" t="s">
        <v>47</v>
      </c>
      <c r="E1842" s="55" t="s">
        <v>48</v>
      </c>
      <c r="F1842" s="56" t="s">
        <v>1792</v>
      </c>
      <c r="G1842" s="56" t="s">
        <v>10560</v>
      </c>
      <c r="H1842" s="56" t="s">
        <v>52</v>
      </c>
      <c r="I1842" s="56" t="s">
        <v>10840</v>
      </c>
      <c r="J1842" s="57" t="s">
        <v>52</v>
      </c>
      <c r="K1842" s="58" t="s">
        <v>10758</v>
      </c>
      <c r="L1842" s="3" t="str">
        <f>VLOOKUP(DataExtract[[#This Row],[Technician]],'Technician List'!$A:$B,2,FALSE)</f>
        <v>C M, Saravanan</v>
      </c>
      <c r="M1842" s="59">
        <f>DATEVALUE(TEXT(DataExtract[[#This Row],[Completed Time]], "MM/DD/YYYY"))</f>
        <v>45700</v>
      </c>
      <c r="N1842" s="60">
        <f t="shared" ca="1" si="29"/>
        <v>0.74745052910882293</v>
      </c>
      <c r="O1842" s="60">
        <f ca="1">COUNTIFS(DataExtract[Technician],DataExtract[[#This Row],[Technician]], DataExtract[Random], "&lt;="&amp;DataExtract[[#This Row],[Random]])</f>
        <v>58</v>
      </c>
    </row>
    <row r="1843" spans="1:15" ht="26.45">
      <c r="A1843" s="51" t="s">
        <v>10841</v>
      </c>
      <c r="B1843" s="52" t="s">
        <v>10842</v>
      </c>
      <c r="C1843" s="53" t="s">
        <v>7297</v>
      </c>
      <c r="D1843" s="54" t="s">
        <v>47</v>
      </c>
      <c r="E1843" s="55" t="s">
        <v>1002</v>
      </c>
      <c r="F1843" s="56" t="s">
        <v>10843</v>
      </c>
      <c r="G1843" s="56" t="s">
        <v>10844</v>
      </c>
      <c r="H1843" s="56" t="s">
        <v>52</v>
      </c>
      <c r="I1843" s="56" t="s">
        <v>10845</v>
      </c>
      <c r="J1843" s="57" t="s">
        <v>52</v>
      </c>
      <c r="K1843" s="58" t="s">
        <v>10846</v>
      </c>
      <c r="L1843" s="3" t="str">
        <f>VLOOKUP(DataExtract[[#This Row],[Technician]],'Technician List'!$A:$B,2,FALSE)</f>
        <v>Sinha, Mahesh</v>
      </c>
      <c r="M1843" s="59">
        <f>DATEVALUE(TEXT(DataExtract[[#This Row],[Completed Time]], "MM/DD/YYYY"))</f>
        <v>45702</v>
      </c>
      <c r="N1843" s="60">
        <f t="shared" ca="1" si="29"/>
        <v>0.21492657118335701</v>
      </c>
      <c r="O1843" s="60">
        <f ca="1">COUNTIFS(DataExtract[Technician],DataExtract[[#This Row],[Technician]], DataExtract[Random], "&lt;="&amp;DataExtract[[#This Row],[Random]])</f>
        <v>39</v>
      </c>
    </row>
    <row r="1844" spans="1:15" ht="26.45">
      <c r="A1844" s="51" t="s">
        <v>10847</v>
      </c>
      <c r="B1844" s="52" t="s">
        <v>10848</v>
      </c>
      <c r="C1844" s="53" t="s">
        <v>6973</v>
      </c>
      <c r="D1844" s="54" t="s">
        <v>47</v>
      </c>
      <c r="E1844" s="55" t="s">
        <v>1150</v>
      </c>
      <c r="F1844" s="56" t="s">
        <v>9132</v>
      </c>
      <c r="G1844" s="56" t="s">
        <v>10849</v>
      </c>
      <c r="H1844" s="56" t="s">
        <v>52</v>
      </c>
      <c r="I1844" s="56" t="s">
        <v>10850</v>
      </c>
      <c r="J1844" s="57" t="s">
        <v>52</v>
      </c>
      <c r="K1844" s="58" t="s">
        <v>10851</v>
      </c>
      <c r="L1844" s="3" t="str">
        <f>VLOOKUP(DataExtract[[#This Row],[Technician]],'Technician List'!$A:$B,2,FALSE)</f>
        <v>C M, Saravanan</v>
      </c>
      <c r="M1844" s="59">
        <f>DATEVALUE(TEXT(DataExtract[[#This Row],[Completed Time]], "MM/DD/YYYY"))</f>
        <v>45700</v>
      </c>
      <c r="N1844" s="60">
        <f t="shared" ca="1" si="29"/>
        <v>0.44232649337557861</v>
      </c>
      <c r="O1844" s="60">
        <f ca="1">COUNTIFS(DataExtract[Technician],DataExtract[[#This Row],[Technician]], DataExtract[Random], "&lt;="&amp;DataExtract[[#This Row],[Random]])</f>
        <v>43</v>
      </c>
    </row>
    <row r="1845" spans="1:15" ht="26.45">
      <c r="A1845" s="51" t="s">
        <v>10852</v>
      </c>
      <c r="B1845" s="52" t="s">
        <v>10853</v>
      </c>
      <c r="C1845" s="53" t="s">
        <v>4110</v>
      </c>
      <c r="D1845" s="54" t="s">
        <v>47</v>
      </c>
      <c r="E1845" s="55" t="s">
        <v>2121</v>
      </c>
      <c r="F1845" s="56" t="s">
        <v>10854</v>
      </c>
      <c r="G1845" s="56" t="s">
        <v>10855</v>
      </c>
      <c r="H1845" s="56" t="s">
        <v>52</v>
      </c>
      <c r="I1845" s="56" t="s">
        <v>10856</v>
      </c>
      <c r="J1845" s="57" t="s">
        <v>52</v>
      </c>
      <c r="K1845" s="58" t="s">
        <v>10857</v>
      </c>
      <c r="L1845" s="3" t="str">
        <f>VLOOKUP(DataExtract[[#This Row],[Technician]],'Technician List'!$A:$B,2,FALSE)</f>
        <v>C M, Saravanan</v>
      </c>
      <c r="M1845" s="59">
        <f>DATEVALUE(TEXT(DataExtract[[#This Row],[Completed Time]], "MM/DD/YYYY"))</f>
        <v>45701</v>
      </c>
      <c r="N1845" s="60">
        <f t="shared" ca="1" si="29"/>
        <v>0.55486014797994787</v>
      </c>
      <c r="O1845" s="60">
        <f ca="1">COUNTIFS(DataExtract[Technician],DataExtract[[#This Row],[Technician]], DataExtract[Random], "&lt;="&amp;DataExtract[[#This Row],[Random]])</f>
        <v>47</v>
      </c>
    </row>
    <row r="1846" spans="1:15" ht="26.45">
      <c r="A1846" s="51" t="s">
        <v>10858</v>
      </c>
      <c r="B1846" s="52" t="s">
        <v>10859</v>
      </c>
      <c r="C1846" s="53" t="s">
        <v>4477</v>
      </c>
      <c r="D1846" s="54" t="s">
        <v>57</v>
      </c>
      <c r="E1846" s="55" t="s">
        <v>406</v>
      </c>
      <c r="F1846" s="56" t="s">
        <v>7314</v>
      </c>
      <c r="G1846" s="56" t="s">
        <v>10860</v>
      </c>
      <c r="H1846" s="56" t="s">
        <v>52</v>
      </c>
      <c r="I1846" s="56" t="s">
        <v>10861</v>
      </c>
      <c r="J1846" s="57" t="s">
        <v>52</v>
      </c>
      <c r="K1846" s="58" t="s">
        <v>7314</v>
      </c>
      <c r="L1846" s="3" t="str">
        <f>VLOOKUP(DataExtract[[#This Row],[Technician]],'Technician List'!$A:$B,2,FALSE)</f>
        <v>Baldwin, Sharon</v>
      </c>
      <c r="M1846" s="59">
        <f>DATEVALUE(TEXT(DataExtract[[#This Row],[Completed Time]], "MM/DD/YYYY"))</f>
        <v>45701</v>
      </c>
      <c r="N1846" s="60">
        <f t="shared" ca="1" si="29"/>
        <v>7.3404772662085227E-2</v>
      </c>
      <c r="O1846" s="60">
        <f ca="1">COUNTIFS(DataExtract[Technician],DataExtract[[#This Row],[Technician]], DataExtract[Random], "&lt;="&amp;DataExtract[[#This Row],[Random]])</f>
        <v>14</v>
      </c>
    </row>
    <row r="1847" spans="1:15" ht="26.45">
      <c r="A1847" s="51" t="s">
        <v>10862</v>
      </c>
      <c r="B1847" s="52" t="s">
        <v>10863</v>
      </c>
      <c r="C1847" s="53" t="s">
        <v>4093</v>
      </c>
      <c r="D1847" s="54" t="s">
        <v>57</v>
      </c>
      <c r="E1847" s="55" t="s">
        <v>391</v>
      </c>
      <c r="F1847" s="56" t="s">
        <v>1498</v>
      </c>
      <c r="G1847" s="56" t="s">
        <v>10864</v>
      </c>
      <c r="H1847" s="56" t="s">
        <v>52</v>
      </c>
      <c r="I1847" s="56" t="s">
        <v>10865</v>
      </c>
      <c r="J1847" s="57" t="s">
        <v>52</v>
      </c>
      <c r="K1847" s="58" t="s">
        <v>8953</v>
      </c>
      <c r="L1847" s="3" t="str">
        <f>VLOOKUP(DataExtract[[#This Row],[Technician]],'Technician List'!$A:$B,2,FALSE)</f>
        <v>Sanjuan, Sonja</v>
      </c>
      <c r="M1847" s="59">
        <f>DATEVALUE(TEXT(DataExtract[[#This Row],[Completed Time]], "MM/DD/YYYY"))</f>
        <v>45701</v>
      </c>
      <c r="N1847" s="60">
        <f t="shared" ca="1" si="29"/>
        <v>0.20087351221448768</v>
      </c>
      <c r="O1847" s="60">
        <f ca="1">COUNTIFS(DataExtract[Technician],DataExtract[[#This Row],[Technician]], DataExtract[Random], "&lt;="&amp;DataExtract[[#This Row],[Random]])</f>
        <v>31</v>
      </c>
    </row>
    <row r="1848" spans="1:15" ht="26.45">
      <c r="A1848" s="51" t="s">
        <v>10866</v>
      </c>
      <c r="B1848" s="52" t="s">
        <v>10867</v>
      </c>
      <c r="C1848" s="53" t="s">
        <v>4517</v>
      </c>
      <c r="D1848" s="54" t="s">
        <v>47</v>
      </c>
      <c r="E1848" s="55" t="s">
        <v>3584</v>
      </c>
      <c r="F1848" s="56" t="s">
        <v>10868</v>
      </c>
      <c r="G1848" s="56" t="s">
        <v>10869</v>
      </c>
      <c r="H1848" s="56" t="s">
        <v>52</v>
      </c>
      <c r="I1848" s="56" t="s">
        <v>10870</v>
      </c>
      <c r="J1848" s="57" t="s">
        <v>52</v>
      </c>
      <c r="K1848" s="58" t="s">
        <v>10871</v>
      </c>
      <c r="L1848" s="3" t="str">
        <f>VLOOKUP(DataExtract[[#This Row],[Technician]],'Technician List'!$A:$B,2,FALSE)</f>
        <v>C M, Saravanan</v>
      </c>
      <c r="M1848" s="59">
        <f>DATEVALUE(TEXT(DataExtract[[#This Row],[Completed Time]], "MM/DD/YYYY"))</f>
        <v>45702</v>
      </c>
      <c r="N1848" s="60">
        <f t="shared" ca="1" si="29"/>
        <v>0.81086108139963264</v>
      </c>
      <c r="O1848" s="60">
        <f ca="1">COUNTIFS(DataExtract[Technician],DataExtract[[#This Row],[Technician]], DataExtract[Random], "&lt;="&amp;DataExtract[[#This Row],[Random]])</f>
        <v>49</v>
      </c>
    </row>
    <row r="1849" spans="1:15" ht="39.6">
      <c r="A1849" s="51" t="s">
        <v>10872</v>
      </c>
      <c r="B1849" s="52" t="s">
        <v>10873</v>
      </c>
      <c r="C1849" s="53" t="s">
        <v>1271</v>
      </c>
      <c r="D1849" s="54" t="s">
        <v>57</v>
      </c>
      <c r="E1849" s="55" t="s">
        <v>1998</v>
      </c>
      <c r="F1849" s="56" t="s">
        <v>1128</v>
      </c>
      <c r="G1849" s="56" t="s">
        <v>10334</v>
      </c>
      <c r="H1849" s="56" t="s">
        <v>52</v>
      </c>
      <c r="I1849" s="56" t="s">
        <v>10874</v>
      </c>
      <c r="J1849" s="57" t="s">
        <v>52</v>
      </c>
      <c r="K1849" s="58" t="s">
        <v>10875</v>
      </c>
      <c r="L1849" s="3" t="str">
        <f>VLOOKUP(DataExtract[[#This Row],[Technician]],'Technician List'!$A:$B,2,FALSE)</f>
        <v>Baldwin, Sharon</v>
      </c>
      <c r="M1849" s="59">
        <f>DATEVALUE(TEXT(DataExtract[[#This Row],[Completed Time]], "MM/DD/YYYY"))</f>
        <v>45706</v>
      </c>
      <c r="N1849" s="60">
        <f t="shared" ca="1" si="29"/>
        <v>0.25281702862557121</v>
      </c>
      <c r="O1849" s="60">
        <f ca="1">COUNTIFS(DataExtract[Technician],DataExtract[[#This Row],[Technician]], DataExtract[Random], "&lt;="&amp;DataExtract[[#This Row],[Random]])</f>
        <v>16</v>
      </c>
    </row>
    <row r="1850" spans="1:15" ht="39.6">
      <c r="A1850" s="51" t="s">
        <v>10876</v>
      </c>
      <c r="B1850" s="52" t="s">
        <v>10877</v>
      </c>
      <c r="C1850" s="53" t="s">
        <v>3700</v>
      </c>
      <c r="D1850" s="54" t="s">
        <v>47</v>
      </c>
      <c r="E1850" s="55" t="s">
        <v>1402</v>
      </c>
      <c r="F1850" s="56" t="s">
        <v>10878</v>
      </c>
      <c r="G1850" s="56" t="s">
        <v>10879</v>
      </c>
      <c r="H1850" s="56" t="s">
        <v>52</v>
      </c>
      <c r="I1850" s="56" t="s">
        <v>10880</v>
      </c>
      <c r="J1850" s="57" t="s">
        <v>52</v>
      </c>
      <c r="K1850" s="58" t="s">
        <v>10881</v>
      </c>
      <c r="L1850" s="3" t="str">
        <f>VLOOKUP(DataExtract[[#This Row],[Technician]],'Technician List'!$A:$B,2,FALSE)</f>
        <v>Sinha, Mahesh</v>
      </c>
      <c r="M1850" s="59">
        <f>DATEVALUE(TEXT(DataExtract[[#This Row],[Completed Time]], "MM/DD/YYYY"))</f>
        <v>45701</v>
      </c>
      <c r="N1850" s="60">
        <f t="shared" ca="1" si="29"/>
        <v>0.34092805052293518</v>
      </c>
      <c r="O1850" s="60">
        <f ca="1">COUNTIFS(DataExtract[Technician],DataExtract[[#This Row],[Technician]], DataExtract[Random], "&lt;="&amp;DataExtract[[#This Row],[Random]])</f>
        <v>32</v>
      </c>
    </row>
    <row r="1851" spans="1:15" ht="26.45">
      <c r="A1851" s="51" t="s">
        <v>10882</v>
      </c>
      <c r="B1851" s="52" t="s">
        <v>10883</v>
      </c>
      <c r="C1851" s="53" t="s">
        <v>10884</v>
      </c>
      <c r="D1851" s="54" t="s">
        <v>47</v>
      </c>
      <c r="E1851" s="55" t="s">
        <v>2099</v>
      </c>
      <c r="F1851" s="56" t="s">
        <v>10885</v>
      </c>
      <c r="G1851" s="56" t="s">
        <v>10886</v>
      </c>
      <c r="H1851" s="56" t="s">
        <v>52</v>
      </c>
      <c r="I1851" s="56" t="s">
        <v>10887</v>
      </c>
      <c r="J1851" s="57" t="s">
        <v>52</v>
      </c>
      <c r="K1851" s="58" t="s">
        <v>10888</v>
      </c>
      <c r="L1851" s="3" t="str">
        <f>VLOOKUP(DataExtract[[#This Row],[Technician]],'Technician List'!$A:$B,2,FALSE)</f>
        <v>C M, Saravanan</v>
      </c>
      <c r="M1851" s="59">
        <f>DATEVALUE(TEXT(DataExtract[[#This Row],[Completed Time]], "MM/DD/YYYY"))</f>
        <v>45701</v>
      </c>
      <c r="N1851" s="60">
        <f t="shared" ca="1" si="29"/>
        <v>0.56654334808548101</v>
      </c>
      <c r="O1851" s="60">
        <f ca="1">COUNTIFS(DataExtract[Technician],DataExtract[[#This Row],[Technician]], DataExtract[Random], "&lt;="&amp;DataExtract[[#This Row],[Random]])</f>
        <v>36</v>
      </c>
    </row>
    <row r="1852" spans="1:15" ht="26.45">
      <c r="A1852" s="51" t="s">
        <v>10889</v>
      </c>
      <c r="B1852" s="52" t="s">
        <v>10890</v>
      </c>
      <c r="C1852" s="53" t="s">
        <v>6182</v>
      </c>
      <c r="D1852" s="54" t="s">
        <v>57</v>
      </c>
      <c r="E1852" s="55" t="s">
        <v>391</v>
      </c>
      <c r="F1852" s="56" t="s">
        <v>8999</v>
      </c>
      <c r="G1852" s="56" t="s">
        <v>9407</v>
      </c>
      <c r="H1852" s="56" t="s">
        <v>52</v>
      </c>
      <c r="I1852" s="56" t="s">
        <v>10891</v>
      </c>
      <c r="J1852" s="57" t="s">
        <v>52</v>
      </c>
      <c r="K1852" s="58" t="s">
        <v>10892</v>
      </c>
      <c r="L1852" s="3" t="str">
        <f>VLOOKUP(DataExtract[[#This Row],[Technician]],'Technician List'!$A:$B,2,FALSE)</f>
        <v>Sanjuan, Sonja</v>
      </c>
      <c r="M1852" s="59">
        <f>DATEVALUE(TEXT(DataExtract[[#This Row],[Completed Time]], "MM/DD/YYYY"))</f>
        <v>45702</v>
      </c>
      <c r="N1852" s="60">
        <f t="shared" ca="1" si="29"/>
        <v>0.69013734370982127</v>
      </c>
      <c r="O1852" s="60">
        <f ca="1">COUNTIFS(DataExtract[Technician],DataExtract[[#This Row],[Technician]], DataExtract[Random], "&lt;="&amp;DataExtract[[#This Row],[Random]])</f>
        <v>91</v>
      </c>
    </row>
    <row r="1853" spans="1:15" ht="26.45">
      <c r="A1853" s="51" t="s">
        <v>10893</v>
      </c>
      <c r="B1853" s="52" t="s">
        <v>10894</v>
      </c>
      <c r="C1853" s="53" t="s">
        <v>10895</v>
      </c>
      <c r="D1853" s="54" t="s">
        <v>47</v>
      </c>
      <c r="E1853" s="55" t="s">
        <v>1049</v>
      </c>
      <c r="F1853" s="56" t="s">
        <v>10896</v>
      </c>
      <c r="G1853" s="56" t="s">
        <v>4308</v>
      </c>
      <c r="H1853" s="56" t="s">
        <v>52</v>
      </c>
      <c r="I1853" s="56" t="s">
        <v>10897</v>
      </c>
      <c r="J1853" s="57" t="s">
        <v>52</v>
      </c>
      <c r="K1853" s="58" t="s">
        <v>10898</v>
      </c>
      <c r="L1853" s="3" t="str">
        <f>VLOOKUP(DataExtract[[#This Row],[Technician]],'Technician List'!$A:$B,2,FALSE)</f>
        <v>C M, Saravanan</v>
      </c>
      <c r="M1853" s="59">
        <f>DATEVALUE(TEXT(DataExtract[[#This Row],[Completed Time]], "MM/DD/YYYY"))</f>
        <v>45701</v>
      </c>
      <c r="N1853" s="60">
        <f t="shared" ca="1" si="29"/>
        <v>0.51773986437940933</v>
      </c>
      <c r="O1853" s="60">
        <f ca="1">COUNTIFS(DataExtract[Technician],DataExtract[[#This Row],[Technician]], DataExtract[Random], "&lt;="&amp;DataExtract[[#This Row],[Random]])</f>
        <v>69</v>
      </c>
    </row>
    <row r="1854" spans="1:15" ht="26.45">
      <c r="A1854" s="51" t="s">
        <v>10899</v>
      </c>
      <c r="B1854" s="52" t="s">
        <v>10900</v>
      </c>
      <c r="C1854" s="53" t="s">
        <v>4761</v>
      </c>
      <c r="D1854" s="54" t="s">
        <v>47</v>
      </c>
      <c r="E1854" s="55" t="s">
        <v>775</v>
      </c>
      <c r="F1854" s="56" t="s">
        <v>10001</v>
      </c>
      <c r="G1854" s="56" t="s">
        <v>2571</v>
      </c>
      <c r="H1854" s="56" t="s">
        <v>52</v>
      </c>
      <c r="I1854" s="56" t="s">
        <v>10901</v>
      </c>
      <c r="J1854" s="57" t="s">
        <v>52</v>
      </c>
      <c r="K1854" s="58" t="s">
        <v>10902</v>
      </c>
      <c r="L1854" s="3" t="str">
        <f>VLOOKUP(DataExtract[[#This Row],[Technician]],'Technician List'!$A:$B,2,FALSE)</f>
        <v>Sinha, Mahesh</v>
      </c>
      <c r="M1854" s="59">
        <f>DATEVALUE(TEXT(DataExtract[[#This Row],[Completed Time]], "MM/DD/YYYY"))</f>
        <v>45702</v>
      </c>
      <c r="N1854" s="60">
        <f t="shared" ca="1" si="29"/>
        <v>9.2940963115325625E-2</v>
      </c>
      <c r="O1854" s="60">
        <f ca="1">COUNTIFS(DataExtract[Technician],DataExtract[[#This Row],[Technician]], DataExtract[Random], "&lt;="&amp;DataExtract[[#This Row],[Random]])</f>
        <v>7</v>
      </c>
    </row>
    <row r="1855" spans="1:15" ht="26.45">
      <c r="A1855" s="51" t="s">
        <v>10903</v>
      </c>
      <c r="B1855" s="52" t="s">
        <v>10904</v>
      </c>
      <c r="C1855" s="53" t="s">
        <v>10905</v>
      </c>
      <c r="D1855" s="54" t="s">
        <v>47</v>
      </c>
      <c r="E1855" s="55" t="s">
        <v>775</v>
      </c>
      <c r="F1855" s="56" t="s">
        <v>10906</v>
      </c>
      <c r="G1855" s="56" t="s">
        <v>4073</v>
      </c>
      <c r="H1855" s="56" t="s">
        <v>52</v>
      </c>
      <c r="I1855" s="56" t="s">
        <v>10907</v>
      </c>
      <c r="J1855" s="57" t="s">
        <v>52</v>
      </c>
      <c r="K1855" s="58" t="s">
        <v>10908</v>
      </c>
      <c r="L1855" s="3" t="str">
        <f>VLOOKUP(DataExtract[[#This Row],[Technician]],'Technician List'!$A:$B,2,FALSE)</f>
        <v>Sinha, Mahesh</v>
      </c>
      <c r="M1855" s="59">
        <f>DATEVALUE(TEXT(DataExtract[[#This Row],[Completed Time]], "MM/DD/YYYY"))</f>
        <v>45705</v>
      </c>
      <c r="N1855" s="60">
        <f t="shared" ca="1" si="29"/>
        <v>0.70419724742576395</v>
      </c>
      <c r="O1855" s="60">
        <f ca="1">COUNTIFS(DataExtract[Technician],DataExtract[[#This Row],[Technician]], DataExtract[Random], "&lt;="&amp;DataExtract[[#This Row],[Random]])</f>
        <v>69</v>
      </c>
    </row>
    <row r="1856" spans="1:15" ht="26.45">
      <c r="A1856" s="51" t="s">
        <v>10909</v>
      </c>
      <c r="B1856" s="52" t="s">
        <v>10910</v>
      </c>
      <c r="C1856" s="53" t="s">
        <v>3479</v>
      </c>
      <c r="D1856" s="54" t="s">
        <v>47</v>
      </c>
      <c r="E1856" s="55" t="s">
        <v>1117</v>
      </c>
      <c r="F1856" s="56" t="s">
        <v>10911</v>
      </c>
      <c r="G1856" s="56" t="s">
        <v>10912</v>
      </c>
      <c r="H1856" s="56" t="s">
        <v>52</v>
      </c>
      <c r="I1856" s="56" t="s">
        <v>10913</v>
      </c>
      <c r="J1856" s="57" t="s">
        <v>52</v>
      </c>
      <c r="K1856" s="58" t="s">
        <v>10914</v>
      </c>
      <c r="L1856" s="3" t="str">
        <f>VLOOKUP(DataExtract[[#This Row],[Technician]],'Technician List'!$A:$B,2,FALSE)</f>
        <v>C M, Saravanan</v>
      </c>
      <c r="M1856" s="59">
        <f>DATEVALUE(TEXT(DataExtract[[#This Row],[Completed Time]], "MM/DD/YYYY"))</f>
        <v>45702</v>
      </c>
      <c r="N1856" s="60">
        <f t="shared" ca="1" si="29"/>
        <v>0.48774767235060745</v>
      </c>
      <c r="O1856" s="60">
        <f ca="1">COUNTIFS(DataExtract[Technician],DataExtract[[#This Row],[Technician]], DataExtract[Random], "&lt;="&amp;DataExtract[[#This Row],[Random]])</f>
        <v>31</v>
      </c>
    </row>
    <row r="1857" spans="1:15" ht="26.45">
      <c r="A1857" s="51" t="s">
        <v>10915</v>
      </c>
      <c r="B1857" s="52" t="s">
        <v>10916</v>
      </c>
      <c r="C1857" s="53" t="s">
        <v>2350</v>
      </c>
      <c r="D1857" s="54" t="s">
        <v>47</v>
      </c>
      <c r="E1857" s="55" t="s">
        <v>2013</v>
      </c>
      <c r="F1857" s="56" t="s">
        <v>10917</v>
      </c>
      <c r="G1857" s="56" t="s">
        <v>10918</v>
      </c>
      <c r="H1857" s="56" t="s">
        <v>52</v>
      </c>
      <c r="I1857" s="56" t="s">
        <v>10919</v>
      </c>
      <c r="J1857" s="57" t="s">
        <v>52</v>
      </c>
      <c r="K1857" s="58" t="s">
        <v>10920</v>
      </c>
      <c r="L1857" s="3" t="str">
        <f>VLOOKUP(DataExtract[[#This Row],[Technician]],'Technician List'!$A:$B,2,FALSE)</f>
        <v>Sinha, Mahesh</v>
      </c>
      <c r="M1857" s="59">
        <f>DATEVALUE(TEXT(DataExtract[[#This Row],[Completed Time]], "MM/DD/YYYY"))</f>
        <v>45704</v>
      </c>
      <c r="N1857" s="60">
        <f t="shared" ca="1" si="29"/>
        <v>0.94654179760817359</v>
      </c>
      <c r="O1857" s="60">
        <f ca="1">COUNTIFS(DataExtract[Technician],DataExtract[[#This Row],[Technician]], DataExtract[Random], "&lt;="&amp;DataExtract[[#This Row],[Random]])</f>
        <v>132</v>
      </c>
    </row>
    <row r="1858" spans="1:15" ht="26.45">
      <c r="A1858" s="51" t="s">
        <v>10921</v>
      </c>
      <c r="B1858" s="52" t="s">
        <v>10922</v>
      </c>
      <c r="C1858" s="53" t="s">
        <v>10923</v>
      </c>
      <c r="D1858" s="54" t="s">
        <v>47</v>
      </c>
      <c r="E1858" s="55" t="s">
        <v>1503</v>
      </c>
      <c r="F1858" s="56" t="s">
        <v>4637</v>
      </c>
      <c r="G1858" s="56" t="s">
        <v>10924</v>
      </c>
      <c r="H1858" s="56" t="s">
        <v>52</v>
      </c>
      <c r="I1858" s="56" t="s">
        <v>10925</v>
      </c>
      <c r="J1858" s="57" t="s">
        <v>52</v>
      </c>
      <c r="K1858" s="58" t="s">
        <v>10926</v>
      </c>
      <c r="L1858" s="3" t="str">
        <f>VLOOKUP(DataExtract[[#This Row],[Technician]],'Technician List'!$A:$B,2,FALSE)</f>
        <v>C M, Saravanan</v>
      </c>
      <c r="M1858" s="59">
        <f>DATEVALUE(TEXT(DataExtract[[#This Row],[Completed Time]], "MM/DD/YYYY"))</f>
        <v>45703</v>
      </c>
      <c r="N1858" s="60">
        <f t="shared" ca="1" si="29"/>
        <v>0.64392416477867376</v>
      </c>
      <c r="O1858" s="60">
        <f ca="1">COUNTIFS(DataExtract[Technician],DataExtract[[#This Row],[Technician]], DataExtract[Random], "&lt;="&amp;DataExtract[[#This Row],[Random]])</f>
        <v>88</v>
      </c>
    </row>
    <row r="1859" spans="1:15" ht="26.45">
      <c r="A1859" s="51" t="s">
        <v>10927</v>
      </c>
      <c r="B1859" s="52" t="s">
        <v>10928</v>
      </c>
      <c r="C1859" s="53" t="s">
        <v>2350</v>
      </c>
      <c r="D1859" s="54" t="s">
        <v>47</v>
      </c>
      <c r="E1859" s="55" t="s">
        <v>2013</v>
      </c>
      <c r="F1859" s="56" t="s">
        <v>10929</v>
      </c>
      <c r="G1859" s="56" t="s">
        <v>10930</v>
      </c>
      <c r="H1859" s="56" t="s">
        <v>52</v>
      </c>
      <c r="I1859" s="56" t="s">
        <v>10931</v>
      </c>
      <c r="J1859" s="57" t="s">
        <v>52</v>
      </c>
      <c r="K1859" s="58" t="s">
        <v>5678</v>
      </c>
      <c r="L1859" s="3" t="str">
        <f>VLOOKUP(DataExtract[[#This Row],[Technician]],'Technician List'!$A:$B,2,FALSE)</f>
        <v>Sinha, Mahesh</v>
      </c>
      <c r="M1859" s="59">
        <f>DATEVALUE(TEXT(DataExtract[[#This Row],[Completed Time]], "MM/DD/YYYY"))</f>
        <v>45705</v>
      </c>
      <c r="N1859" s="60">
        <f t="shared" ref="N1859:N1922" ca="1" si="30">RAND()</f>
        <v>0.72525038987140578</v>
      </c>
      <c r="O1859" s="60">
        <f ca="1">COUNTIFS(DataExtract[Technician],DataExtract[[#This Row],[Technician]], DataExtract[Random], "&lt;="&amp;DataExtract[[#This Row],[Random]])</f>
        <v>100</v>
      </c>
    </row>
    <row r="1860" spans="1:15" ht="26.45">
      <c r="A1860" s="51" t="s">
        <v>10932</v>
      </c>
      <c r="B1860" s="52" t="s">
        <v>10933</v>
      </c>
      <c r="C1860" s="53" t="s">
        <v>10934</v>
      </c>
      <c r="D1860" s="54" t="s">
        <v>47</v>
      </c>
      <c r="E1860" s="55" t="s">
        <v>1503</v>
      </c>
      <c r="F1860" s="56" t="s">
        <v>10935</v>
      </c>
      <c r="G1860" s="56" t="s">
        <v>5006</v>
      </c>
      <c r="H1860" s="56" t="s">
        <v>52</v>
      </c>
      <c r="I1860" s="56" t="s">
        <v>10936</v>
      </c>
      <c r="J1860" s="57" t="s">
        <v>52</v>
      </c>
      <c r="K1860" s="58" t="s">
        <v>10937</v>
      </c>
      <c r="L1860" s="3" t="str">
        <f>VLOOKUP(DataExtract[[#This Row],[Technician]],'Technician List'!$A:$B,2,FALSE)</f>
        <v>C M, Saravanan</v>
      </c>
      <c r="M1860" s="59">
        <f>DATEVALUE(TEXT(DataExtract[[#This Row],[Completed Time]], "MM/DD/YYYY"))</f>
        <v>45704</v>
      </c>
      <c r="N1860" s="60">
        <f t="shared" ca="1" si="30"/>
        <v>0.59828516070003535</v>
      </c>
      <c r="O1860" s="60">
        <f ca="1">COUNTIFS(DataExtract[Technician],DataExtract[[#This Row],[Technician]], DataExtract[Random], "&lt;="&amp;DataExtract[[#This Row],[Random]])</f>
        <v>83</v>
      </c>
    </row>
    <row r="1861" spans="1:15" ht="26.45">
      <c r="A1861" s="51" t="s">
        <v>10938</v>
      </c>
      <c r="B1861" s="52" t="s">
        <v>10939</v>
      </c>
      <c r="C1861" s="53" t="s">
        <v>10940</v>
      </c>
      <c r="D1861" s="54" t="s">
        <v>47</v>
      </c>
      <c r="E1861" s="55" t="s">
        <v>700</v>
      </c>
      <c r="F1861" s="56" t="s">
        <v>8999</v>
      </c>
      <c r="G1861" s="56" t="s">
        <v>9407</v>
      </c>
      <c r="H1861" s="56" t="s">
        <v>41</v>
      </c>
      <c r="I1861" s="56" t="s">
        <v>10941</v>
      </c>
      <c r="J1861" s="57" t="s">
        <v>52</v>
      </c>
      <c r="K1861" s="58" t="s">
        <v>10650</v>
      </c>
      <c r="L1861" s="3" t="str">
        <f>VLOOKUP(DataExtract[[#This Row],[Technician]],'Technician List'!$A:$B,2,FALSE)</f>
        <v>C M, Saravanan</v>
      </c>
      <c r="M1861" s="59">
        <f>DATEVALUE(TEXT(DataExtract[[#This Row],[Completed Time]], "MM/DD/YYYY"))</f>
        <v>45702</v>
      </c>
      <c r="N1861" s="60">
        <f t="shared" ca="1" si="30"/>
        <v>0.7462203111954725</v>
      </c>
      <c r="O1861" s="60">
        <f ca="1">COUNTIFS(DataExtract[Technician],DataExtract[[#This Row],[Technician]], DataExtract[Random], "&lt;="&amp;DataExtract[[#This Row],[Random]])</f>
        <v>81</v>
      </c>
    </row>
    <row r="1862" spans="1:15" ht="26.45">
      <c r="A1862" s="51" t="s">
        <v>10762</v>
      </c>
      <c r="B1862" s="52" t="s">
        <v>10942</v>
      </c>
      <c r="C1862" s="53" t="s">
        <v>10757</v>
      </c>
      <c r="D1862" s="54" t="s">
        <v>47</v>
      </c>
      <c r="E1862" s="55" t="s">
        <v>4923</v>
      </c>
      <c r="F1862" s="56" t="s">
        <v>10943</v>
      </c>
      <c r="G1862" s="56" t="s">
        <v>3696</v>
      </c>
      <c r="H1862" s="56" t="s">
        <v>52</v>
      </c>
      <c r="I1862" s="56" t="s">
        <v>10944</v>
      </c>
      <c r="J1862" s="57" t="s">
        <v>52</v>
      </c>
      <c r="K1862" s="58" t="s">
        <v>10945</v>
      </c>
      <c r="L1862" s="3" t="str">
        <f>VLOOKUP(DataExtract[[#This Row],[Technician]],'Technician List'!$A:$B,2,FALSE)</f>
        <v>C M, Saravanan</v>
      </c>
      <c r="M1862" s="59">
        <f>DATEVALUE(TEXT(DataExtract[[#This Row],[Completed Time]], "MM/DD/YYYY"))</f>
        <v>45701</v>
      </c>
      <c r="N1862" s="60">
        <f t="shared" ca="1" si="30"/>
        <v>0.88856655455844358</v>
      </c>
      <c r="O1862" s="60">
        <f ca="1">COUNTIFS(DataExtract[Technician],DataExtract[[#This Row],[Technician]], DataExtract[Random], "&lt;="&amp;DataExtract[[#This Row],[Random]])</f>
        <v>32</v>
      </c>
    </row>
    <row r="1863" spans="1:15" ht="26.45">
      <c r="A1863" s="51" t="s">
        <v>10946</v>
      </c>
      <c r="B1863" s="52" t="s">
        <v>10947</v>
      </c>
      <c r="C1863" s="53" t="s">
        <v>4688</v>
      </c>
      <c r="D1863" s="54" t="s">
        <v>47</v>
      </c>
      <c r="E1863" s="55" t="s">
        <v>692</v>
      </c>
      <c r="F1863" s="56" t="s">
        <v>10948</v>
      </c>
      <c r="G1863" s="56" t="s">
        <v>10949</v>
      </c>
      <c r="H1863" s="56" t="s">
        <v>41</v>
      </c>
      <c r="I1863" s="56" t="s">
        <v>10950</v>
      </c>
      <c r="J1863" s="57" t="s">
        <v>52</v>
      </c>
      <c r="K1863" s="58" t="s">
        <v>10951</v>
      </c>
      <c r="L1863" s="3" t="str">
        <f>VLOOKUP(DataExtract[[#This Row],[Technician]],'Technician List'!$A:$B,2,FALSE)</f>
        <v>C M, Saravanan</v>
      </c>
      <c r="M1863" s="59">
        <f>DATEVALUE(TEXT(DataExtract[[#This Row],[Completed Time]], "MM/DD/YYYY"))</f>
        <v>45705</v>
      </c>
      <c r="N1863" s="60">
        <f t="shared" ca="1" si="30"/>
        <v>0.27578795855544447</v>
      </c>
      <c r="O1863" s="60">
        <f ca="1">COUNTIFS(DataExtract[Technician],DataExtract[[#This Row],[Technician]], DataExtract[Random], "&lt;="&amp;DataExtract[[#This Row],[Random]])</f>
        <v>34</v>
      </c>
    </row>
    <row r="1864" spans="1:15" ht="26.45">
      <c r="A1864" s="51" t="s">
        <v>10952</v>
      </c>
      <c r="B1864" s="52" t="s">
        <v>10953</v>
      </c>
      <c r="C1864" s="53" t="s">
        <v>10954</v>
      </c>
      <c r="D1864" s="54" t="s">
        <v>47</v>
      </c>
      <c r="E1864" s="55" t="s">
        <v>48</v>
      </c>
      <c r="F1864" s="56" t="s">
        <v>10955</v>
      </c>
      <c r="G1864" s="56" t="s">
        <v>10956</v>
      </c>
      <c r="H1864" s="56" t="s">
        <v>52</v>
      </c>
      <c r="I1864" s="56" t="s">
        <v>10957</v>
      </c>
      <c r="J1864" s="57" t="s">
        <v>52</v>
      </c>
      <c r="K1864" s="58" t="s">
        <v>10958</v>
      </c>
      <c r="L1864" s="3" t="str">
        <f>VLOOKUP(DataExtract[[#This Row],[Technician]],'Technician List'!$A:$B,2,FALSE)</f>
        <v>C M, Saravanan</v>
      </c>
      <c r="M1864" s="59">
        <f>DATEVALUE(TEXT(DataExtract[[#This Row],[Completed Time]], "MM/DD/YYYY"))</f>
        <v>45701</v>
      </c>
      <c r="N1864" s="60">
        <f t="shared" ca="1" si="30"/>
        <v>0.7080197494184759</v>
      </c>
      <c r="O1864" s="60">
        <f ca="1">COUNTIFS(DataExtract[Technician],DataExtract[[#This Row],[Technician]], DataExtract[Random], "&lt;="&amp;DataExtract[[#This Row],[Random]])</f>
        <v>52</v>
      </c>
    </row>
    <row r="1865" spans="1:15" ht="26.45">
      <c r="A1865" s="51" t="s">
        <v>10959</v>
      </c>
      <c r="B1865" s="52" t="s">
        <v>10960</v>
      </c>
      <c r="C1865" s="53" t="s">
        <v>6528</v>
      </c>
      <c r="D1865" s="54" t="s">
        <v>47</v>
      </c>
      <c r="E1865" s="55" t="s">
        <v>577</v>
      </c>
      <c r="F1865" s="56" t="s">
        <v>10033</v>
      </c>
      <c r="G1865" s="56" t="s">
        <v>10961</v>
      </c>
      <c r="H1865" s="56" t="s">
        <v>52</v>
      </c>
      <c r="I1865" s="56" t="s">
        <v>10962</v>
      </c>
      <c r="J1865" s="57" t="s">
        <v>52</v>
      </c>
      <c r="K1865" s="58" t="s">
        <v>10963</v>
      </c>
      <c r="L1865" s="3" t="str">
        <f>VLOOKUP(DataExtract[[#This Row],[Technician]],'Technician List'!$A:$B,2,FALSE)</f>
        <v>C M, Saravanan</v>
      </c>
      <c r="M1865" s="59">
        <f>DATEVALUE(TEXT(DataExtract[[#This Row],[Completed Time]], "MM/DD/YYYY"))</f>
        <v>45705</v>
      </c>
      <c r="N1865" s="60">
        <f t="shared" ca="1" si="30"/>
        <v>0.55262417503747208</v>
      </c>
      <c r="O1865" s="60">
        <f ca="1">COUNTIFS(DataExtract[Technician],DataExtract[[#This Row],[Technician]], DataExtract[Random], "&lt;="&amp;DataExtract[[#This Row],[Random]])</f>
        <v>42</v>
      </c>
    </row>
    <row r="1866" spans="1:15" ht="26.45">
      <c r="A1866" s="51" t="s">
        <v>10964</v>
      </c>
      <c r="B1866" s="52" t="s">
        <v>10965</v>
      </c>
      <c r="C1866" s="53" t="s">
        <v>10966</v>
      </c>
      <c r="D1866" s="54" t="s">
        <v>47</v>
      </c>
      <c r="E1866" s="55" t="s">
        <v>802</v>
      </c>
      <c r="F1866" s="56" t="s">
        <v>10967</v>
      </c>
      <c r="G1866" s="56" t="s">
        <v>10968</v>
      </c>
      <c r="H1866" s="56" t="s">
        <v>52</v>
      </c>
      <c r="I1866" s="56" t="s">
        <v>10969</v>
      </c>
      <c r="J1866" s="57" t="s">
        <v>52</v>
      </c>
      <c r="K1866" s="58" t="s">
        <v>10663</v>
      </c>
      <c r="L1866" s="3" t="str">
        <f>VLOOKUP(DataExtract[[#This Row],[Technician]],'Technician List'!$A:$B,2,FALSE)</f>
        <v>Sinha, Mahesh</v>
      </c>
      <c r="M1866" s="59">
        <f>DATEVALUE(TEXT(DataExtract[[#This Row],[Completed Time]], "MM/DD/YYYY"))</f>
        <v>45701</v>
      </c>
      <c r="N1866" s="60">
        <f t="shared" ca="1" si="30"/>
        <v>0.15497402752594558</v>
      </c>
      <c r="O1866" s="60">
        <f ca="1">COUNTIFS(DataExtract[Technician],DataExtract[[#This Row],[Technician]], DataExtract[Random], "&lt;="&amp;DataExtract[[#This Row],[Random]])</f>
        <v>18</v>
      </c>
    </row>
    <row r="1867" spans="1:15" ht="26.45">
      <c r="A1867" s="51" t="s">
        <v>10970</v>
      </c>
      <c r="B1867" s="52" t="s">
        <v>10971</v>
      </c>
      <c r="C1867" s="53" t="s">
        <v>7779</v>
      </c>
      <c r="D1867" s="54" t="s">
        <v>47</v>
      </c>
      <c r="E1867" s="55" t="s">
        <v>347</v>
      </c>
      <c r="F1867" s="56" t="s">
        <v>10522</v>
      </c>
      <c r="G1867" s="56" t="s">
        <v>2746</v>
      </c>
      <c r="H1867" s="56" t="s">
        <v>52</v>
      </c>
      <c r="I1867" s="56" t="s">
        <v>10972</v>
      </c>
      <c r="J1867" s="57" t="s">
        <v>52</v>
      </c>
      <c r="K1867" s="58" t="s">
        <v>10624</v>
      </c>
      <c r="L1867" s="3" t="str">
        <f>VLOOKUP(DataExtract[[#This Row],[Technician]],'Technician List'!$A:$B,2,FALSE)</f>
        <v>C M, Saravanan</v>
      </c>
      <c r="M1867" s="59">
        <f>DATEVALUE(TEXT(DataExtract[[#This Row],[Completed Time]], "MM/DD/YYYY"))</f>
        <v>45701</v>
      </c>
      <c r="N1867" s="60">
        <f t="shared" ca="1" si="30"/>
        <v>0.79309881779887337</v>
      </c>
      <c r="O1867" s="60">
        <f ca="1">COUNTIFS(DataExtract[Technician],DataExtract[[#This Row],[Technician]], DataExtract[Random], "&lt;="&amp;DataExtract[[#This Row],[Random]])</f>
        <v>49</v>
      </c>
    </row>
    <row r="1868" spans="1:15" ht="26.45">
      <c r="A1868" s="51" t="s">
        <v>10973</v>
      </c>
      <c r="B1868" s="52" t="s">
        <v>10974</v>
      </c>
      <c r="C1868" s="53" t="s">
        <v>10975</v>
      </c>
      <c r="D1868" s="54" t="s">
        <v>47</v>
      </c>
      <c r="E1868" s="55" t="s">
        <v>2121</v>
      </c>
      <c r="F1868" s="56" t="s">
        <v>10976</v>
      </c>
      <c r="G1868" s="56" t="s">
        <v>10977</v>
      </c>
      <c r="H1868" s="56" t="s">
        <v>52</v>
      </c>
      <c r="I1868" s="56" t="s">
        <v>10978</v>
      </c>
      <c r="J1868" s="57" t="s">
        <v>52</v>
      </c>
      <c r="K1868" s="58" t="s">
        <v>10727</v>
      </c>
      <c r="L1868" s="3" t="str">
        <f>VLOOKUP(DataExtract[[#This Row],[Technician]],'Technician List'!$A:$B,2,FALSE)</f>
        <v>C M, Saravanan</v>
      </c>
      <c r="M1868" s="59">
        <f>DATEVALUE(TEXT(DataExtract[[#This Row],[Completed Time]], "MM/DD/YYYY"))</f>
        <v>45701</v>
      </c>
      <c r="N1868" s="60">
        <f t="shared" ca="1" si="30"/>
        <v>0.13060377907158727</v>
      </c>
      <c r="O1868" s="60">
        <f ca="1">COUNTIFS(DataExtract[Technician],DataExtract[[#This Row],[Technician]], DataExtract[Random], "&lt;="&amp;DataExtract[[#This Row],[Random]])</f>
        <v>10</v>
      </c>
    </row>
    <row r="1869" spans="1:15" ht="26.45">
      <c r="A1869" s="51" t="s">
        <v>10979</v>
      </c>
      <c r="B1869" s="52" t="s">
        <v>10980</v>
      </c>
      <c r="C1869" s="53" t="s">
        <v>4541</v>
      </c>
      <c r="D1869" s="54" t="s">
        <v>47</v>
      </c>
      <c r="E1869" s="55" t="s">
        <v>2121</v>
      </c>
      <c r="F1869" s="56" t="s">
        <v>10981</v>
      </c>
      <c r="G1869" s="56" t="s">
        <v>10982</v>
      </c>
      <c r="H1869" s="56" t="s">
        <v>52</v>
      </c>
      <c r="I1869" s="56" t="s">
        <v>10983</v>
      </c>
      <c r="J1869" s="57" t="s">
        <v>52</v>
      </c>
      <c r="K1869" s="58" t="s">
        <v>10984</v>
      </c>
      <c r="L1869" s="3" t="str">
        <f>VLOOKUP(DataExtract[[#This Row],[Technician]],'Technician List'!$A:$B,2,FALSE)</f>
        <v>C M, Saravanan</v>
      </c>
      <c r="M1869" s="59">
        <f>DATEVALUE(TEXT(DataExtract[[#This Row],[Completed Time]], "MM/DD/YYYY"))</f>
        <v>45701</v>
      </c>
      <c r="N1869" s="60">
        <f t="shared" ca="1" si="30"/>
        <v>6.705465498215335E-2</v>
      </c>
      <c r="O1869" s="60">
        <f ca="1">COUNTIFS(DataExtract[Technician],DataExtract[[#This Row],[Technician]], DataExtract[Random], "&lt;="&amp;DataExtract[[#This Row],[Random]])</f>
        <v>6</v>
      </c>
    </row>
    <row r="1870" spans="1:15" ht="26.45">
      <c r="A1870" s="51" t="s">
        <v>10985</v>
      </c>
      <c r="B1870" s="52" t="s">
        <v>10986</v>
      </c>
      <c r="C1870" s="53" t="s">
        <v>8222</v>
      </c>
      <c r="D1870" s="54" t="s">
        <v>57</v>
      </c>
      <c r="E1870" s="55" t="s">
        <v>95</v>
      </c>
      <c r="F1870" s="56" t="s">
        <v>10987</v>
      </c>
      <c r="G1870" s="56" t="s">
        <v>10988</v>
      </c>
      <c r="H1870" s="56" t="s">
        <v>52</v>
      </c>
      <c r="I1870" s="56" t="s">
        <v>10989</v>
      </c>
      <c r="J1870" s="57" t="s">
        <v>52</v>
      </c>
      <c r="K1870" s="58" t="s">
        <v>1727</v>
      </c>
      <c r="L1870" s="3" t="str">
        <f>VLOOKUP(DataExtract[[#This Row],[Technician]],'Technician List'!$A:$B,2,FALSE)</f>
        <v>Sanjuan, Sonja</v>
      </c>
      <c r="M1870" s="59">
        <f>DATEVALUE(TEXT(DataExtract[[#This Row],[Completed Time]], "MM/DD/YYYY"))</f>
        <v>45705</v>
      </c>
      <c r="N1870" s="60">
        <f t="shared" ca="1" si="30"/>
        <v>0.55054246919820304</v>
      </c>
      <c r="O1870" s="60">
        <f ca="1">COUNTIFS(DataExtract[Technician],DataExtract[[#This Row],[Technician]], DataExtract[Random], "&lt;="&amp;DataExtract[[#This Row],[Random]])</f>
        <v>49</v>
      </c>
    </row>
    <row r="1871" spans="1:15" ht="26.45">
      <c r="A1871" s="51" t="s">
        <v>10990</v>
      </c>
      <c r="B1871" s="52" t="s">
        <v>10991</v>
      </c>
      <c r="C1871" s="53" t="s">
        <v>293</v>
      </c>
      <c r="D1871" s="54" t="s">
        <v>57</v>
      </c>
      <c r="E1871" s="55" t="s">
        <v>355</v>
      </c>
      <c r="F1871" s="56" t="s">
        <v>10626</v>
      </c>
      <c r="G1871" s="56" t="s">
        <v>10992</v>
      </c>
      <c r="H1871" s="56" t="s">
        <v>52</v>
      </c>
      <c r="I1871" s="56" t="s">
        <v>10993</v>
      </c>
      <c r="J1871" s="57" t="s">
        <v>52</v>
      </c>
      <c r="K1871" s="58" t="s">
        <v>10860</v>
      </c>
      <c r="L1871" s="3" t="str">
        <f>VLOOKUP(DataExtract[[#This Row],[Technician]],'Technician List'!$A:$B,2,FALSE)</f>
        <v>Baldwin, Sharon</v>
      </c>
      <c r="M1871" s="59">
        <f>DATEVALUE(TEXT(DataExtract[[#This Row],[Completed Time]], "MM/DD/YYYY"))</f>
        <v>45702</v>
      </c>
      <c r="N1871" s="60">
        <f t="shared" ca="1" si="30"/>
        <v>0.63958612592251196</v>
      </c>
      <c r="O1871" s="60">
        <f ca="1">COUNTIFS(DataExtract[Technician],DataExtract[[#This Row],[Technician]], DataExtract[Random], "&lt;="&amp;DataExtract[[#This Row],[Random]])</f>
        <v>9</v>
      </c>
    </row>
    <row r="1872" spans="1:15" ht="26.45">
      <c r="A1872" s="51" t="s">
        <v>10994</v>
      </c>
      <c r="B1872" s="52" t="s">
        <v>10995</v>
      </c>
      <c r="C1872" s="53" t="s">
        <v>1684</v>
      </c>
      <c r="D1872" s="54" t="s">
        <v>47</v>
      </c>
      <c r="E1872" s="55" t="s">
        <v>2099</v>
      </c>
      <c r="F1872" s="56" t="s">
        <v>10996</v>
      </c>
      <c r="G1872" s="56" t="s">
        <v>366</v>
      </c>
      <c r="H1872" s="56" t="s">
        <v>52</v>
      </c>
      <c r="I1872" s="56" t="s">
        <v>10997</v>
      </c>
      <c r="J1872" s="57" t="s">
        <v>52</v>
      </c>
      <c r="K1872" s="58" t="s">
        <v>10676</v>
      </c>
      <c r="L1872" s="3" t="str">
        <f>VLOOKUP(DataExtract[[#This Row],[Technician]],'Technician List'!$A:$B,2,FALSE)</f>
        <v>C M, Saravanan</v>
      </c>
      <c r="M1872" s="59">
        <f>DATEVALUE(TEXT(DataExtract[[#This Row],[Completed Time]], "MM/DD/YYYY"))</f>
        <v>45701</v>
      </c>
      <c r="N1872" s="60">
        <f t="shared" ca="1" si="30"/>
        <v>0.61559494531147319</v>
      </c>
      <c r="O1872" s="60">
        <f ca="1">COUNTIFS(DataExtract[Technician],DataExtract[[#This Row],[Technician]], DataExtract[Random], "&lt;="&amp;DataExtract[[#This Row],[Random]])</f>
        <v>40</v>
      </c>
    </row>
    <row r="1873" spans="1:15" ht="26.45">
      <c r="A1873" s="51" t="s">
        <v>10998</v>
      </c>
      <c r="B1873" s="52" t="s">
        <v>10999</v>
      </c>
      <c r="C1873" s="53" t="s">
        <v>8779</v>
      </c>
      <c r="D1873" s="54" t="s">
        <v>57</v>
      </c>
      <c r="E1873" s="55" t="s">
        <v>2021</v>
      </c>
      <c r="F1873" s="56" t="s">
        <v>11000</v>
      </c>
      <c r="G1873" s="56" t="s">
        <v>11001</v>
      </c>
      <c r="H1873" s="56" t="s">
        <v>52</v>
      </c>
      <c r="I1873" s="56" t="s">
        <v>11002</v>
      </c>
      <c r="J1873" s="57" t="s">
        <v>52</v>
      </c>
      <c r="K1873" s="58" t="s">
        <v>11003</v>
      </c>
      <c r="L1873" s="3" t="str">
        <f>VLOOKUP(DataExtract[[#This Row],[Technician]],'Technician List'!$A:$B,2,FALSE)</f>
        <v>Smith, Sean</v>
      </c>
      <c r="M1873" s="59">
        <f>DATEVALUE(TEXT(DataExtract[[#This Row],[Completed Time]], "MM/DD/YYYY"))</f>
        <v>45702</v>
      </c>
      <c r="N1873" s="60">
        <f t="shared" ca="1" si="30"/>
        <v>0.50580760475414688</v>
      </c>
      <c r="O1873" s="60">
        <f ca="1">COUNTIFS(DataExtract[Technician],DataExtract[[#This Row],[Technician]], DataExtract[Random], "&lt;="&amp;DataExtract[[#This Row],[Random]])</f>
        <v>31</v>
      </c>
    </row>
    <row r="1874" spans="1:15" ht="26.45">
      <c r="A1874" s="51" t="s">
        <v>11004</v>
      </c>
      <c r="B1874" s="52" t="s">
        <v>11005</v>
      </c>
      <c r="C1874" s="53" t="s">
        <v>7262</v>
      </c>
      <c r="D1874" s="54" t="s">
        <v>57</v>
      </c>
      <c r="E1874" s="55" t="s">
        <v>313</v>
      </c>
      <c r="F1874" s="56" t="s">
        <v>10145</v>
      </c>
      <c r="G1874" s="56" t="s">
        <v>3618</v>
      </c>
      <c r="H1874" s="56" t="s">
        <v>52</v>
      </c>
      <c r="I1874" s="56" t="s">
        <v>11006</v>
      </c>
      <c r="J1874" s="57" t="s">
        <v>52</v>
      </c>
      <c r="K1874" s="58" t="s">
        <v>11007</v>
      </c>
      <c r="L1874" s="3" t="str">
        <f>VLOOKUP(DataExtract[[#This Row],[Technician]],'Technician List'!$A:$B,2,FALSE)</f>
        <v>Mandi, Joe</v>
      </c>
      <c r="M1874" s="59">
        <f>DATEVALUE(TEXT(DataExtract[[#This Row],[Completed Time]], "MM/DD/YYYY"))</f>
        <v>45701</v>
      </c>
      <c r="N1874" s="60">
        <f t="shared" ca="1" si="30"/>
        <v>0.58363939396766562</v>
      </c>
      <c r="O1874" s="60">
        <f ca="1">COUNTIFS(DataExtract[Technician],DataExtract[[#This Row],[Technician]], DataExtract[Random], "&lt;="&amp;DataExtract[[#This Row],[Random]])</f>
        <v>45</v>
      </c>
    </row>
    <row r="1875" spans="1:15" ht="26.45">
      <c r="A1875" s="51" t="s">
        <v>11008</v>
      </c>
      <c r="B1875" s="52" t="s">
        <v>11009</v>
      </c>
      <c r="C1875" s="53" t="s">
        <v>10582</v>
      </c>
      <c r="D1875" s="54" t="s">
        <v>47</v>
      </c>
      <c r="E1875" s="55" t="s">
        <v>1049</v>
      </c>
      <c r="F1875" s="56" t="s">
        <v>10828</v>
      </c>
      <c r="G1875" s="56" t="s">
        <v>11010</v>
      </c>
      <c r="H1875" s="56" t="s">
        <v>52</v>
      </c>
      <c r="I1875" s="56" t="s">
        <v>11011</v>
      </c>
      <c r="J1875" s="57" t="s">
        <v>52</v>
      </c>
      <c r="K1875" s="58" t="s">
        <v>10448</v>
      </c>
      <c r="L1875" s="3" t="str">
        <f>VLOOKUP(DataExtract[[#This Row],[Technician]],'Technician List'!$A:$B,2,FALSE)</f>
        <v>C M, Saravanan</v>
      </c>
      <c r="M1875" s="59">
        <f>DATEVALUE(TEXT(DataExtract[[#This Row],[Completed Time]], "MM/DD/YYYY"))</f>
        <v>45701</v>
      </c>
      <c r="N1875" s="60">
        <f t="shared" ca="1" si="30"/>
        <v>0.94843155531298695</v>
      </c>
      <c r="O1875" s="60">
        <f ca="1">COUNTIFS(DataExtract[Technician],DataExtract[[#This Row],[Technician]], DataExtract[Random], "&lt;="&amp;DataExtract[[#This Row],[Random]])</f>
        <v>125</v>
      </c>
    </row>
    <row r="1876" spans="1:15" ht="26.45">
      <c r="A1876" s="51" t="s">
        <v>11012</v>
      </c>
      <c r="B1876" s="52" t="s">
        <v>11013</v>
      </c>
      <c r="C1876" s="53" t="s">
        <v>8193</v>
      </c>
      <c r="D1876" s="54" t="s">
        <v>57</v>
      </c>
      <c r="E1876" s="55" t="s">
        <v>154</v>
      </c>
      <c r="F1876" s="56" t="s">
        <v>11014</v>
      </c>
      <c r="G1876" s="56" t="s">
        <v>11015</v>
      </c>
      <c r="H1876" s="56" t="s">
        <v>41</v>
      </c>
      <c r="I1876" s="56" t="s">
        <v>11016</v>
      </c>
      <c r="J1876" s="57" t="s">
        <v>52</v>
      </c>
      <c r="K1876" s="58" t="s">
        <v>11017</v>
      </c>
      <c r="L1876" s="3" t="str">
        <f>VLOOKUP(DataExtract[[#This Row],[Technician]],'Technician List'!$A:$B,2,FALSE)</f>
        <v>Sanjuan, Sonja</v>
      </c>
      <c r="M1876" s="59">
        <f>DATEVALUE(TEXT(DataExtract[[#This Row],[Completed Time]], "MM/DD/YYYY"))</f>
        <v>45702</v>
      </c>
      <c r="N1876" s="60">
        <f t="shared" ca="1" si="30"/>
        <v>0.46039861745485211</v>
      </c>
      <c r="O1876" s="60">
        <f ca="1">COUNTIFS(DataExtract[Technician],DataExtract[[#This Row],[Technician]], DataExtract[Random], "&lt;="&amp;DataExtract[[#This Row],[Random]])</f>
        <v>12</v>
      </c>
    </row>
    <row r="1877" spans="1:15" ht="26.45">
      <c r="A1877" s="51" t="s">
        <v>11018</v>
      </c>
      <c r="B1877" s="52" t="s">
        <v>11019</v>
      </c>
      <c r="C1877" s="53" t="s">
        <v>11020</v>
      </c>
      <c r="D1877" s="54" t="s">
        <v>47</v>
      </c>
      <c r="E1877" s="55" t="s">
        <v>1150</v>
      </c>
      <c r="F1877" s="56" t="s">
        <v>11021</v>
      </c>
      <c r="G1877" s="56" t="s">
        <v>11022</v>
      </c>
      <c r="H1877" s="56" t="s">
        <v>52</v>
      </c>
      <c r="I1877" s="56" t="s">
        <v>11023</v>
      </c>
      <c r="J1877" s="57" t="s">
        <v>52</v>
      </c>
      <c r="K1877" s="58" t="s">
        <v>11024</v>
      </c>
      <c r="L1877" s="3" t="str">
        <f>VLOOKUP(DataExtract[[#This Row],[Technician]],'Technician List'!$A:$B,2,FALSE)</f>
        <v>C M, Saravanan</v>
      </c>
      <c r="M1877" s="59">
        <f>DATEVALUE(TEXT(DataExtract[[#This Row],[Completed Time]], "MM/DD/YYYY"))</f>
        <v>45702</v>
      </c>
      <c r="N1877" s="60">
        <f t="shared" ca="1" si="30"/>
        <v>0.79683305701253904</v>
      </c>
      <c r="O1877" s="60">
        <f ca="1">COUNTIFS(DataExtract[Technician],DataExtract[[#This Row],[Technician]], DataExtract[Random], "&lt;="&amp;DataExtract[[#This Row],[Random]])</f>
        <v>78</v>
      </c>
    </row>
    <row r="1878" spans="1:15" ht="26.45">
      <c r="A1878" s="51" t="s">
        <v>11025</v>
      </c>
      <c r="B1878" s="52" t="s">
        <v>11026</v>
      </c>
      <c r="C1878" s="53" t="s">
        <v>3597</v>
      </c>
      <c r="D1878" s="54" t="s">
        <v>57</v>
      </c>
      <c r="E1878" s="55" t="s">
        <v>313</v>
      </c>
      <c r="F1878" s="56" t="s">
        <v>9923</v>
      </c>
      <c r="G1878" s="56" t="s">
        <v>11027</v>
      </c>
      <c r="H1878" s="56" t="s">
        <v>52</v>
      </c>
      <c r="I1878" s="56" t="s">
        <v>11028</v>
      </c>
      <c r="J1878" s="57" t="s">
        <v>52</v>
      </c>
      <c r="K1878" s="58" t="s">
        <v>11029</v>
      </c>
      <c r="L1878" s="3" t="str">
        <f>VLOOKUP(DataExtract[[#This Row],[Technician]],'Technician List'!$A:$B,2,FALSE)</f>
        <v>Mandi, Joe</v>
      </c>
      <c r="M1878" s="59">
        <f>DATEVALUE(TEXT(DataExtract[[#This Row],[Completed Time]], "MM/DD/YYYY"))</f>
        <v>45701</v>
      </c>
      <c r="N1878" s="60">
        <f t="shared" ca="1" si="30"/>
        <v>0.45469412859964242</v>
      </c>
      <c r="O1878" s="60">
        <f ca="1">COUNTIFS(DataExtract[Technician],DataExtract[[#This Row],[Technician]], DataExtract[Random], "&lt;="&amp;DataExtract[[#This Row],[Random]])</f>
        <v>32</v>
      </c>
    </row>
    <row r="1879" spans="1:15" ht="26.45">
      <c r="A1879" s="51" t="s">
        <v>11030</v>
      </c>
      <c r="B1879" s="52" t="s">
        <v>11031</v>
      </c>
      <c r="C1879" s="53" t="s">
        <v>11032</v>
      </c>
      <c r="D1879" s="54" t="s">
        <v>47</v>
      </c>
      <c r="E1879" s="55" t="s">
        <v>347</v>
      </c>
      <c r="F1879" s="56" t="s">
        <v>10111</v>
      </c>
      <c r="G1879" s="56" t="s">
        <v>11033</v>
      </c>
      <c r="H1879" s="56" t="s">
        <v>52</v>
      </c>
      <c r="I1879" s="56" t="s">
        <v>11034</v>
      </c>
      <c r="J1879" s="57" t="s">
        <v>52</v>
      </c>
      <c r="K1879" s="58" t="s">
        <v>11035</v>
      </c>
      <c r="L1879" s="3" t="str">
        <f>VLOOKUP(DataExtract[[#This Row],[Technician]],'Technician List'!$A:$B,2,FALSE)</f>
        <v>C M, Saravanan</v>
      </c>
      <c r="M1879" s="59">
        <f>DATEVALUE(TEXT(DataExtract[[#This Row],[Completed Time]], "MM/DD/YYYY"))</f>
        <v>45701</v>
      </c>
      <c r="N1879" s="60">
        <f t="shared" ca="1" si="30"/>
        <v>0.84279390870256976</v>
      </c>
      <c r="O1879" s="60">
        <f ca="1">COUNTIFS(DataExtract[Technician],DataExtract[[#This Row],[Technician]], DataExtract[Random], "&lt;="&amp;DataExtract[[#This Row],[Random]])</f>
        <v>52</v>
      </c>
    </row>
    <row r="1880" spans="1:15" ht="26.45">
      <c r="A1880" s="51" t="s">
        <v>11036</v>
      </c>
      <c r="B1880" s="52" t="s">
        <v>11037</v>
      </c>
      <c r="C1880" s="53" t="s">
        <v>11038</v>
      </c>
      <c r="D1880" s="54" t="s">
        <v>47</v>
      </c>
      <c r="E1880" s="55" t="s">
        <v>692</v>
      </c>
      <c r="F1880" s="56" t="s">
        <v>11039</v>
      </c>
      <c r="G1880" s="56" t="s">
        <v>11040</v>
      </c>
      <c r="H1880" s="56" t="s">
        <v>52</v>
      </c>
      <c r="I1880" s="56" t="s">
        <v>11041</v>
      </c>
      <c r="J1880" s="57" t="s">
        <v>52</v>
      </c>
      <c r="K1880" s="58" t="s">
        <v>11042</v>
      </c>
      <c r="L1880" s="3" t="str">
        <f>VLOOKUP(DataExtract[[#This Row],[Technician]],'Technician List'!$A:$B,2,FALSE)</f>
        <v>C M, Saravanan</v>
      </c>
      <c r="M1880" s="59">
        <f>DATEVALUE(TEXT(DataExtract[[#This Row],[Completed Time]], "MM/DD/YYYY"))</f>
        <v>45707</v>
      </c>
      <c r="N1880" s="60">
        <f t="shared" ca="1" si="30"/>
        <v>0.50732254850685632</v>
      </c>
      <c r="O1880" s="60">
        <f ca="1">COUNTIFS(DataExtract[Technician],DataExtract[[#This Row],[Technician]], DataExtract[Random], "&lt;="&amp;DataExtract[[#This Row],[Random]])</f>
        <v>61</v>
      </c>
    </row>
    <row r="1881" spans="1:15" ht="26.45">
      <c r="A1881" s="51" t="s">
        <v>11043</v>
      </c>
      <c r="B1881" s="52" t="s">
        <v>11044</v>
      </c>
      <c r="C1881" s="53" t="s">
        <v>10171</v>
      </c>
      <c r="D1881" s="54" t="s">
        <v>57</v>
      </c>
      <c r="E1881" s="55" t="s">
        <v>1998</v>
      </c>
      <c r="F1881" s="56" t="s">
        <v>11045</v>
      </c>
      <c r="G1881" s="56" t="s">
        <v>11046</v>
      </c>
      <c r="H1881" s="56" t="s">
        <v>52</v>
      </c>
      <c r="I1881" s="56" t="s">
        <v>11047</v>
      </c>
      <c r="J1881" s="57" t="s">
        <v>52</v>
      </c>
      <c r="K1881" s="58" t="s">
        <v>11048</v>
      </c>
      <c r="L1881" s="3" t="str">
        <f>VLOOKUP(DataExtract[[#This Row],[Technician]],'Technician List'!$A:$B,2,FALSE)</f>
        <v>Baldwin, Sharon</v>
      </c>
      <c r="M1881" s="59">
        <f>DATEVALUE(TEXT(DataExtract[[#This Row],[Completed Time]], "MM/DD/YYYY"))</f>
        <v>45701</v>
      </c>
      <c r="N1881" s="60">
        <f t="shared" ca="1" si="30"/>
        <v>7.9000637234570958E-2</v>
      </c>
      <c r="O1881" s="60">
        <f ca="1">COUNTIFS(DataExtract[Technician],DataExtract[[#This Row],[Technician]], DataExtract[Random], "&lt;="&amp;DataExtract[[#This Row],[Random]])</f>
        <v>3</v>
      </c>
    </row>
    <row r="1882" spans="1:15" ht="26.45">
      <c r="A1882" s="51" t="s">
        <v>4721</v>
      </c>
      <c r="B1882" s="52" t="s">
        <v>11049</v>
      </c>
      <c r="C1882" s="53" t="s">
        <v>8803</v>
      </c>
      <c r="D1882" s="54" t="s">
        <v>47</v>
      </c>
      <c r="E1882" s="55" t="s">
        <v>775</v>
      </c>
      <c r="F1882" s="56" t="s">
        <v>11050</v>
      </c>
      <c r="G1882" s="56" t="s">
        <v>11051</v>
      </c>
      <c r="H1882" s="56" t="s">
        <v>52</v>
      </c>
      <c r="I1882" s="56" t="s">
        <v>11052</v>
      </c>
      <c r="J1882" s="57" t="s">
        <v>52</v>
      </c>
      <c r="K1882" s="58" t="s">
        <v>11053</v>
      </c>
      <c r="L1882" s="3" t="str">
        <f>VLOOKUP(DataExtract[[#This Row],[Technician]],'Technician List'!$A:$B,2,FALSE)</f>
        <v>Sinha, Mahesh</v>
      </c>
      <c r="M1882" s="59">
        <f>DATEVALUE(TEXT(DataExtract[[#This Row],[Completed Time]], "MM/DD/YYYY"))</f>
        <v>45702</v>
      </c>
      <c r="N1882" s="60">
        <f t="shared" ca="1" si="30"/>
        <v>1.4008068634542958E-2</v>
      </c>
      <c r="O1882" s="60">
        <f ca="1">COUNTIFS(DataExtract[Technician],DataExtract[[#This Row],[Technician]], DataExtract[Random], "&lt;="&amp;DataExtract[[#This Row],[Random]])</f>
        <v>2</v>
      </c>
    </row>
    <row r="1883" spans="1:15" ht="26.45">
      <c r="A1883" s="51" t="s">
        <v>11054</v>
      </c>
      <c r="B1883" s="52" t="s">
        <v>11055</v>
      </c>
      <c r="C1883" s="53" t="s">
        <v>11056</v>
      </c>
      <c r="D1883" s="54" t="s">
        <v>47</v>
      </c>
      <c r="E1883" s="55" t="s">
        <v>4923</v>
      </c>
      <c r="F1883" s="56" t="s">
        <v>11057</v>
      </c>
      <c r="G1883" s="56" t="s">
        <v>11058</v>
      </c>
      <c r="H1883" s="56" t="s">
        <v>52</v>
      </c>
      <c r="I1883" s="56" t="s">
        <v>11059</v>
      </c>
      <c r="J1883" s="57" t="s">
        <v>52</v>
      </c>
      <c r="K1883" s="58" t="s">
        <v>11060</v>
      </c>
      <c r="L1883" s="3" t="str">
        <f>VLOOKUP(DataExtract[[#This Row],[Technician]],'Technician List'!$A:$B,2,FALSE)</f>
        <v>C M, Saravanan</v>
      </c>
      <c r="M1883" s="59">
        <f>DATEVALUE(TEXT(DataExtract[[#This Row],[Completed Time]], "MM/DD/YYYY"))</f>
        <v>45701</v>
      </c>
      <c r="N1883" s="60">
        <f t="shared" ca="1" si="30"/>
        <v>0.51492527044516911</v>
      </c>
      <c r="O1883" s="60">
        <f ca="1">COUNTIFS(DataExtract[Technician],DataExtract[[#This Row],[Technician]], DataExtract[Random], "&lt;="&amp;DataExtract[[#This Row],[Random]])</f>
        <v>18</v>
      </c>
    </row>
    <row r="1884" spans="1:15" ht="26.45">
      <c r="A1884" s="51" t="s">
        <v>11061</v>
      </c>
      <c r="B1884" s="52" t="s">
        <v>11062</v>
      </c>
      <c r="C1884" s="53" t="s">
        <v>11063</v>
      </c>
      <c r="D1884" s="54" t="s">
        <v>47</v>
      </c>
      <c r="E1884" s="55" t="s">
        <v>1150</v>
      </c>
      <c r="F1884" s="56" t="s">
        <v>10026</v>
      </c>
      <c r="G1884" s="56" t="s">
        <v>11064</v>
      </c>
      <c r="H1884" s="56" t="s">
        <v>41</v>
      </c>
      <c r="I1884" s="56" t="s">
        <v>11065</v>
      </c>
      <c r="J1884" s="57" t="s">
        <v>52</v>
      </c>
      <c r="K1884" s="58" t="s">
        <v>11066</v>
      </c>
      <c r="L1884" s="3" t="str">
        <f>VLOOKUP(DataExtract[[#This Row],[Technician]],'Technician List'!$A:$B,2,FALSE)</f>
        <v>C M, Saravanan</v>
      </c>
      <c r="M1884" s="59">
        <f>DATEVALUE(TEXT(DataExtract[[#This Row],[Completed Time]], "MM/DD/YYYY"))</f>
        <v>45702</v>
      </c>
      <c r="N1884" s="60">
        <f t="shared" ca="1" si="30"/>
        <v>0.97526822541023939</v>
      </c>
      <c r="O1884" s="60">
        <f ca="1">COUNTIFS(DataExtract[Technician],DataExtract[[#This Row],[Technician]], DataExtract[Random], "&lt;="&amp;DataExtract[[#This Row],[Random]])</f>
        <v>95</v>
      </c>
    </row>
    <row r="1885" spans="1:15" ht="26.45">
      <c r="A1885" s="51" t="s">
        <v>11067</v>
      </c>
      <c r="B1885" s="52" t="s">
        <v>11068</v>
      </c>
      <c r="C1885" s="53" t="s">
        <v>11069</v>
      </c>
      <c r="D1885" s="54" t="s">
        <v>47</v>
      </c>
      <c r="E1885" s="55" t="s">
        <v>1002</v>
      </c>
      <c r="F1885" s="56" t="s">
        <v>2791</v>
      </c>
      <c r="G1885" s="56" t="s">
        <v>11070</v>
      </c>
      <c r="H1885" s="56" t="s">
        <v>52</v>
      </c>
      <c r="I1885" s="56" t="s">
        <v>11071</v>
      </c>
      <c r="J1885" s="57" t="s">
        <v>52</v>
      </c>
      <c r="K1885" s="58" t="s">
        <v>11072</v>
      </c>
      <c r="L1885" s="3" t="str">
        <f>VLOOKUP(DataExtract[[#This Row],[Technician]],'Technician List'!$A:$B,2,FALSE)</f>
        <v>Sinha, Mahesh</v>
      </c>
      <c r="M1885" s="59">
        <f>DATEVALUE(TEXT(DataExtract[[#This Row],[Completed Time]], "MM/DD/YYYY"))</f>
        <v>45702</v>
      </c>
      <c r="N1885" s="60">
        <f t="shared" ca="1" si="30"/>
        <v>0.31774492730028903</v>
      </c>
      <c r="O1885" s="60">
        <f ca="1">COUNTIFS(DataExtract[Technician],DataExtract[[#This Row],[Technician]], DataExtract[Random], "&lt;="&amp;DataExtract[[#This Row],[Random]])</f>
        <v>55</v>
      </c>
    </row>
    <row r="1886" spans="1:15" ht="26.45">
      <c r="A1886" s="51" t="s">
        <v>11073</v>
      </c>
      <c r="B1886" s="52" t="s">
        <v>11074</v>
      </c>
      <c r="C1886" s="53" t="s">
        <v>11075</v>
      </c>
      <c r="D1886" s="54" t="s">
        <v>47</v>
      </c>
      <c r="E1886" s="55" t="s">
        <v>2099</v>
      </c>
      <c r="F1886" s="56" t="s">
        <v>11076</v>
      </c>
      <c r="G1886" s="56" t="s">
        <v>11077</v>
      </c>
      <c r="H1886" s="56" t="s">
        <v>52</v>
      </c>
      <c r="I1886" s="56" t="s">
        <v>11078</v>
      </c>
      <c r="J1886" s="57" t="s">
        <v>52</v>
      </c>
      <c r="K1886" s="58" t="s">
        <v>11079</v>
      </c>
      <c r="L1886" s="3" t="str">
        <f>VLOOKUP(DataExtract[[#This Row],[Technician]],'Technician List'!$A:$B,2,FALSE)</f>
        <v>C M, Saravanan</v>
      </c>
      <c r="M1886" s="59">
        <f>DATEVALUE(TEXT(DataExtract[[#This Row],[Completed Time]], "MM/DD/YYYY"))</f>
        <v>45702</v>
      </c>
      <c r="N1886" s="60">
        <f t="shared" ca="1" si="30"/>
        <v>0.56319820415780597</v>
      </c>
      <c r="O1886" s="60">
        <f ca="1">COUNTIFS(DataExtract[Technician],DataExtract[[#This Row],[Technician]], DataExtract[Random], "&lt;="&amp;DataExtract[[#This Row],[Random]])</f>
        <v>35</v>
      </c>
    </row>
    <row r="1887" spans="1:15" ht="26.45">
      <c r="A1887" s="51" t="s">
        <v>11080</v>
      </c>
      <c r="B1887" s="52" t="s">
        <v>11081</v>
      </c>
      <c r="C1887" s="53" t="s">
        <v>4890</v>
      </c>
      <c r="D1887" s="54" t="s">
        <v>57</v>
      </c>
      <c r="E1887" s="55" t="s">
        <v>547</v>
      </c>
      <c r="F1887" s="56" t="s">
        <v>11082</v>
      </c>
      <c r="G1887" s="56" t="s">
        <v>11083</v>
      </c>
      <c r="H1887" s="56" t="s">
        <v>52</v>
      </c>
      <c r="I1887" s="56" t="s">
        <v>11084</v>
      </c>
      <c r="J1887" s="57" t="s">
        <v>52</v>
      </c>
      <c r="K1887" s="58" t="s">
        <v>11085</v>
      </c>
      <c r="L1887" s="3" t="str">
        <f>VLOOKUP(DataExtract[[#This Row],[Technician]],'Technician List'!$A:$B,2,FALSE)</f>
        <v>Sanjuan, Sonja</v>
      </c>
      <c r="M1887" s="59">
        <f>DATEVALUE(TEXT(DataExtract[[#This Row],[Completed Time]], "MM/DD/YYYY"))</f>
        <v>45708</v>
      </c>
      <c r="N1887" s="60">
        <f t="shared" ca="1" si="30"/>
        <v>0.86931460554496476</v>
      </c>
      <c r="O1887" s="60">
        <f ca="1">COUNTIFS(DataExtract[Technician],DataExtract[[#This Row],[Technician]], DataExtract[Random], "&lt;="&amp;DataExtract[[#This Row],[Random]])</f>
        <v>60</v>
      </c>
    </row>
    <row r="1888" spans="1:15" ht="26.45">
      <c r="A1888" s="51" t="s">
        <v>11086</v>
      </c>
      <c r="B1888" s="52" t="s">
        <v>11087</v>
      </c>
      <c r="C1888" s="53" t="s">
        <v>11088</v>
      </c>
      <c r="D1888" s="54" t="s">
        <v>47</v>
      </c>
      <c r="E1888" s="55" t="s">
        <v>1049</v>
      </c>
      <c r="F1888" s="56" t="s">
        <v>11089</v>
      </c>
      <c r="G1888" s="56" t="s">
        <v>11090</v>
      </c>
      <c r="H1888" s="56" t="s">
        <v>52</v>
      </c>
      <c r="I1888" s="56" t="s">
        <v>11091</v>
      </c>
      <c r="J1888" s="57" t="s">
        <v>52</v>
      </c>
      <c r="K1888" s="58" t="s">
        <v>11092</v>
      </c>
      <c r="L1888" s="3" t="str">
        <f>VLOOKUP(DataExtract[[#This Row],[Technician]],'Technician List'!$A:$B,2,FALSE)</f>
        <v>C M, Saravanan</v>
      </c>
      <c r="M1888" s="59">
        <f>DATEVALUE(TEXT(DataExtract[[#This Row],[Completed Time]], "MM/DD/YYYY"))</f>
        <v>45702</v>
      </c>
      <c r="N1888" s="60">
        <f t="shared" ca="1" si="30"/>
        <v>0.7175801586223286</v>
      </c>
      <c r="O1888" s="60">
        <f ca="1">COUNTIFS(DataExtract[Technician],DataExtract[[#This Row],[Technician]], DataExtract[Random], "&lt;="&amp;DataExtract[[#This Row],[Random]])</f>
        <v>98</v>
      </c>
    </row>
    <row r="1889" spans="1:15" ht="26.45">
      <c r="A1889" s="51" t="s">
        <v>11093</v>
      </c>
      <c r="B1889" s="52" t="s">
        <v>11094</v>
      </c>
      <c r="C1889" s="53" t="s">
        <v>3064</v>
      </c>
      <c r="D1889" s="54" t="s">
        <v>57</v>
      </c>
      <c r="E1889" s="55" t="s">
        <v>2841</v>
      </c>
      <c r="F1889" s="56" t="s">
        <v>10988</v>
      </c>
      <c r="G1889" s="56" t="s">
        <v>11095</v>
      </c>
      <c r="H1889" s="56" t="s">
        <v>52</v>
      </c>
      <c r="I1889" s="56" t="s">
        <v>11096</v>
      </c>
      <c r="J1889" s="57" t="s">
        <v>52</v>
      </c>
      <c r="K1889" s="58" t="s">
        <v>11097</v>
      </c>
      <c r="L1889" s="3" t="str">
        <f>VLOOKUP(DataExtract[[#This Row],[Technician]],'Technician List'!$A:$B,2,FALSE)</f>
        <v>Smith, Sean</v>
      </c>
      <c r="M1889" s="59">
        <f>DATEVALUE(TEXT(DataExtract[[#This Row],[Completed Time]], "MM/DD/YYYY"))</f>
        <v>45708</v>
      </c>
      <c r="N1889" s="60">
        <f t="shared" ca="1" si="30"/>
        <v>0.34256057557015607</v>
      </c>
      <c r="O1889" s="60">
        <f ca="1">COUNTIFS(DataExtract[Technician],DataExtract[[#This Row],[Technician]], DataExtract[Random], "&lt;="&amp;DataExtract[[#This Row],[Random]])</f>
        <v>26</v>
      </c>
    </row>
    <row r="1890" spans="1:15" ht="26.45">
      <c r="A1890" s="51" t="s">
        <v>11098</v>
      </c>
      <c r="B1890" s="52" t="s">
        <v>11099</v>
      </c>
      <c r="C1890" s="53" t="s">
        <v>11100</v>
      </c>
      <c r="D1890" s="54" t="s">
        <v>47</v>
      </c>
      <c r="E1890" s="55" t="s">
        <v>48</v>
      </c>
      <c r="F1890" s="56" t="s">
        <v>11101</v>
      </c>
      <c r="G1890" s="56" t="s">
        <v>11102</v>
      </c>
      <c r="H1890" s="56" t="s">
        <v>52</v>
      </c>
      <c r="I1890" s="56" t="s">
        <v>11103</v>
      </c>
      <c r="J1890" s="57" t="s">
        <v>52</v>
      </c>
      <c r="K1890" s="58" t="s">
        <v>11104</v>
      </c>
      <c r="L1890" s="3" t="str">
        <f>VLOOKUP(DataExtract[[#This Row],[Technician]],'Technician List'!$A:$B,2,FALSE)</f>
        <v>C M, Saravanan</v>
      </c>
      <c r="M1890" s="59">
        <f>DATEVALUE(TEXT(DataExtract[[#This Row],[Completed Time]], "MM/DD/YYYY"))</f>
        <v>45713</v>
      </c>
      <c r="N1890" s="60">
        <f t="shared" ca="1" si="30"/>
        <v>0.45799350028464736</v>
      </c>
      <c r="O1890" s="60">
        <f ca="1">COUNTIFS(DataExtract[Technician],DataExtract[[#This Row],[Technician]], DataExtract[Random], "&lt;="&amp;DataExtract[[#This Row],[Random]])</f>
        <v>32</v>
      </c>
    </row>
    <row r="1891" spans="1:15" ht="39.6">
      <c r="A1891" s="51" t="s">
        <v>11105</v>
      </c>
      <c r="B1891" s="52" t="s">
        <v>11106</v>
      </c>
      <c r="C1891" s="53" t="s">
        <v>4110</v>
      </c>
      <c r="D1891" s="54" t="s">
        <v>47</v>
      </c>
      <c r="E1891" s="55" t="s">
        <v>1150</v>
      </c>
      <c r="F1891" s="56" t="s">
        <v>11107</v>
      </c>
      <c r="G1891" s="56" t="s">
        <v>10398</v>
      </c>
      <c r="H1891" s="56" t="s">
        <v>52</v>
      </c>
      <c r="I1891" s="56" t="s">
        <v>11108</v>
      </c>
      <c r="J1891" s="57" t="s">
        <v>52</v>
      </c>
      <c r="K1891" s="58" t="s">
        <v>11109</v>
      </c>
      <c r="L1891" s="3" t="str">
        <f>VLOOKUP(DataExtract[[#This Row],[Technician]],'Technician List'!$A:$B,2,FALSE)</f>
        <v>C M, Saravanan</v>
      </c>
      <c r="M1891" s="59">
        <f>DATEVALUE(TEXT(DataExtract[[#This Row],[Completed Time]], "MM/DD/YYYY"))</f>
        <v>45702</v>
      </c>
      <c r="N1891" s="60">
        <f t="shared" ca="1" si="30"/>
        <v>0.62813161333013368</v>
      </c>
      <c r="O1891" s="60">
        <f ca="1">COUNTIFS(DataExtract[Technician],DataExtract[[#This Row],[Technician]], DataExtract[Random], "&lt;="&amp;DataExtract[[#This Row],[Random]])</f>
        <v>61</v>
      </c>
    </row>
    <row r="1892" spans="1:15" ht="26.45">
      <c r="A1892" s="51" t="s">
        <v>11110</v>
      </c>
      <c r="B1892" s="52" t="s">
        <v>11111</v>
      </c>
      <c r="C1892" s="53" t="s">
        <v>11112</v>
      </c>
      <c r="D1892" s="54" t="s">
        <v>47</v>
      </c>
      <c r="E1892" s="55" t="s">
        <v>1002</v>
      </c>
      <c r="F1892" s="56" t="s">
        <v>11113</v>
      </c>
      <c r="G1892" s="56" t="s">
        <v>11114</v>
      </c>
      <c r="H1892" s="56" t="s">
        <v>52</v>
      </c>
      <c r="I1892" s="56" t="s">
        <v>9683</v>
      </c>
      <c r="J1892" s="57" t="s">
        <v>52</v>
      </c>
      <c r="K1892" s="58" t="s">
        <v>11115</v>
      </c>
      <c r="L1892" s="3" t="str">
        <f>VLOOKUP(DataExtract[[#This Row],[Technician]],'Technician List'!$A:$B,2,FALSE)</f>
        <v>Sinha, Mahesh</v>
      </c>
      <c r="M1892" s="59">
        <f>DATEVALUE(TEXT(DataExtract[[#This Row],[Completed Time]], "MM/DD/YYYY"))</f>
        <v>45702</v>
      </c>
      <c r="N1892" s="60">
        <f t="shared" ca="1" si="30"/>
        <v>0.13796054982738792</v>
      </c>
      <c r="O1892" s="60">
        <f ca="1">COUNTIFS(DataExtract[Technician],DataExtract[[#This Row],[Technician]], DataExtract[Random], "&lt;="&amp;DataExtract[[#This Row],[Random]])</f>
        <v>25</v>
      </c>
    </row>
    <row r="1893" spans="1:15" ht="26.45">
      <c r="A1893" s="51" t="s">
        <v>11116</v>
      </c>
      <c r="B1893" s="52" t="s">
        <v>11117</v>
      </c>
      <c r="C1893" s="53" t="s">
        <v>11118</v>
      </c>
      <c r="D1893" s="54" t="s">
        <v>47</v>
      </c>
      <c r="E1893" s="55" t="s">
        <v>1511</v>
      </c>
      <c r="F1893" s="56" t="s">
        <v>11119</v>
      </c>
      <c r="G1893" s="56" t="s">
        <v>11120</v>
      </c>
      <c r="H1893" s="56" t="s">
        <v>52</v>
      </c>
      <c r="I1893" s="56" t="s">
        <v>11121</v>
      </c>
      <c r="J1893" s="57" t="s">
        <v>52</v>
      </c>
      <c r="K1893" s="58" t="s">
        <v>10835</v>
      </c>
      <c r="L1893" s="3" t="str">
        <f>VLOOKUP(DataExtract[[#This Row],[Technician]],'Technician List'!$A:$B,2,FALSE)</f>
        <v>C M, Saravanan</v>
      </c>
      <c r="M1893" s="59">
        <f>DATEVALUE(TEXT(DataExtract[[#This Row],[Completed Time]], "MM/DD/YYYY"))</f>
        <v>45702</v>
      </c>
      <c r="N1893" s="60">
        <f t="shared" ca="1" si="30"/>
        <v>0.18225694118419178</v>
      </c>
      <c r="O1893" s="60">
        <f ca="1">COUNTIFS(DataExtract[Technician],DataExtract[[#This Row],[Technician]], DataExtract[Random], "&lt;="&amp;DataExtract[[#This Row],[Random]])</f>
        <v>23</v>
      </c>
    </row>
    <row r="1894" spans="1:15" ht="26.45">
      <c r="A1894" s="51" t="s">
        <v>11122</v>
      </c>
      <c r="B1894" s="52" t="s">
        <v>11123</v>
      </c>
      <c r="C1894" s="53" t="s">
        <v>11124</v>
      </c>
      <c r="D1894" s="54" t="s">
        <v>57</v>
      </c>
      <c r="E1894" s="55" t="s">
        <v>95</v>
      </c>
      <c r="F1894" s="56" t="s">
        <v>11125</v>
      </c>
      <c r="G1894" s="56" t="s">
        <v>11126</v>
      </c>
      <c r="H1894" s="56" t="s">
        <v>52</v>
      </c>
      <c r="I1894" s="56" t="s">
        <v>11127</v>
      </c>
      <c r="J1894" s="57" t="s">
        <v>52</v>
      </c>
      <c r="K1894" s="58" t="s">
        <v>11125</v>
      </c>
      <c r="L1894" s="3" t="str">
        <f>VLOOKUP(DataExtract[[#This Row],[Technician]],'Technician List'!$A:$B,2,FALSE)</f>
        <v>Sanjuan, Sonja</v>
      </c>
      <c r="M1894" s="59">
        <f>DATEVALUE(TEXT(DataExtract[[#This Row],[Completed Time]], "MM/DD/YYYY"))</f>
        <v>45701</v>
      </c>
      <c r="N1894" s="60">
        <f t="shared" ca="1" si="30"/>
        <v>0.19660978860924683</v>
      </c>
      <c r="O1894" s="60">
        <f ca="1">COUNTIFS(DataExtract[Technician],DataExtract[[#This Row],[Technician]], DataExtract[Random], "&lt;="&amp;DataExtract[[#This Row],[Random]])</f>
        <v>16</v>
      </c>
    </row>
    <row r="1895" spans="1:15" ht="26.45">
      <c r="A1895" s="51" t="s">
        <v>11128</v>
      </c>
      <c r="B1895" s="52" t="s">
        <v>11129</v>
      </c>
      <c r="C1895" s="53" t="s">
        <v>7925</v>
      </c>
      <c r="D1895" s="54" t="s">
        <v>57</v>
      </c>
      <c r="E1895" s="55" t="s">
        <v>95</v>
      </c>
      <c r="F1895" s="56" t="s">
        <v>10681</v>
      </c>
      <c r="G1895" s="56" t="s">
        <v>11130</v>
      </c>
      <c r="H1895" s="56" t="s">
        <v>52</v>
      </c>
      <c r="I1895" s="56" t="s">
        <v>11131</v>
      </c>
      <c r="J1895" s="57" t="s">
        <v>52</v>
      </c>
      <c r="K1895" s="58" t="s">
        <v>10681</v>
      </c>
      <c r="L1895" s="3" t="str">
        <f>VLOOKUP(DataExtract[[#This Row],[Technician]],'Technician List'!$A:$B,2,FALSE)</f>
        <v>Sanjuan, Sonja</v>
      </c>
      <c r="M1895" s="59">
        <f>DATEVALUE(TEXT(DataExtract[[#This Row],[Completed Time]], "MM/DD/YYYY"))</f>
        <v>45701</v>
      </c>
      <c r="N1895" s="60">
        <f t="shared" ca="1" si="30"/>
        <v>8.4109597489425481E-2</v>
      </c>
      <c r="O1895" s="60">
        <f ca="1">COUNTIFS(DataExtract[Technician],DataExtract[[#This Row],[Technician]], DataExtract[Random], "&lt;="&amp;DataExtract[[#This Row],[Random]])</f>
        <v>7</v>
      </c>
    </row>
    <row r="1896" spans="1:15" ht="26.45">
      <c r="A1896" s="51" t="s">
        <v>11132</v>
      </c>
      <c r="B1896" s="52" t="s">
        <v>11133</v>
      </c>
      <c r="C1896" s="53" t="s">
        <v>11134</v>
      </c>
      <c r="D1896" s="54" t="s">
        <v>57</v>
      </c>
      <c r="E1896" s="55" t="s">
        <v>95</v>
      </c>
      <c r="F1896" s="56" t="s">
        <v>11021</v>
      </c>
      <c r="G1896" s="56" t="s">
        <v>11022</v>
      </c>
      <c r="H1896" s="56" t="s">
        <v>52</v>
      </c>
      <c r="I1896" s="56" t="s">
        <v>11135</v>
      </c>
      <c r="J1896" s="57" t="s">
        <v>52</v>
      </c>
      <c r="K1896" s="58" t="s">
        <v>11136</v>
      </c>
      <c r="L1896" s="3" t="str">
        <f>VLOOKUP(DataExtract[[#This Row],[Technician]],'Technician List'!$A:$B,2,FALSE)</f>
        <v>Sanjuan, Sonja</v>
      </c>
      <c r="M1896" s="59">
        <f>DATEVALUE(TEXT(DataExtract[[#This Row],[Completed Time]], "MM/DD/YYYY"))</f>
        <v>45702</v>
      </c>
      <c r="N1896" s="60">
        <f t="shared" ca="1" si="30"/>
        <v>0.21853245235747887</v>
      </c>
      <c r="O1896" s="60">
        <f ca="1">COUNTIFS(DataExtract[Technician],DataExtract[[#This Row],[Technician]], DataExtract[Random], "&lt;="&amp;DataExtract[[#This Row],[Random]])</f>
        <v>17</v>
      </c>
    </row>
    <row r="1897" spans="1:15" ht="26.45">
      <c r="A1897" s="51" t="s">
        <v>11137</v>
      </c>
      <c r="B1897" s="52" t="s">
        <v>11138</v>
      </c>
      <c r="C1897" s="53" t="s">
        <v>11139</v>
      </c>
      <c r="D1897" s="54" t="s">
        <v>47</v>
      </c>
      <c r="E1897" s="55" t="s">
        <v>1117</v>
      </c>
      <c r="F1897" s="56" t="s">
        <v>11140</v>
      </c>
      <c r="G1897" s="56" t="s">
        <v>11141</v>
      </c>
      <c r="H1897" s="56" t="s">
        <v>52</v>
      </c>
      <c r="I1897" s="56" t="s">
        <v>11142</v>
      </c>
      <c r="J1897" s="57" t="s">
        <v>52</v>
      </c>
      <c r="K1897" s="58" t="s">
        <v>11143</v>
      </c>
      <c r="L1897" s="3" t="str">
        <f>VLOOKUP(DataExtract[[#This Row],[Technician]],'Technician List'!$A:$B,2,FALSE)</f>
        <v>C M, Saravanan</v>
      </c>
      <c r="M1897" s="59">
        <f>DATEVALUE(TEXT(DataExtract[[#This Row],[Completed Time]], "MM/DD/YYYY"))</f>
        <v>45701</v>
      </c>
      <c r="N1897" s="60">
        <f t="shared" ca="1" si="30"/>
        <v>0.73223838261957042</v>
      </c>
      <c r="O1897" s="60">
        <f ca="1">COUNTIFS(DataExtract[Technician],DataExtract[[#This Row],[Technician]], DataExtract[Random], "&lt;="&amp;DataExtract[[#This Row],[Random]])</f>
        <v>49</v>
      </c>
    </row>
    <row r="1898" spans="1:15" ht="26.45">
      <c r="A1898" s="51" t="s">
        <v>11144</v>
      </c>
      <c r="B1898" s="52" t="s">
        <v>11145</v>
      </c>
      <c r="C1898" s="53" t="s">
        <v>11146</v>
      </c>
      <c r="D1898" s="54" t="s">
        <v>47</v>
      </c>
      <c r="E1898" s="55" t="s">
        <v>1049</v>
      </c>
      <c r="F1898" s="56" t="s">
        <v>10987</v>
      </c>
      <c r="G1898" s="56" t="s">
        <v>10988</v>
      </c>
      <c r="H1898" s="56" t="s">
        <v>52</v>
      </c>
      <c r="I1898" s="56" t="s">
        <v>11147</v>
      </c>
      <c r="J1898" s="57" t="s">
        <v>52</v>
      </c>
      <c r="K1898" s="58" t="s">
        <v>252</v>
      </c>
      <c r="L1898" s="3" t="str">
        <f>VLOOKUP(DataExtract[[#This Row],[Technician]],'Technician List'!$A:$B,2,FALSE)</f>
        <v>C M, Saravanan</v>
      </c>
      <c r="M1898" s="59">
        <f>DATEVALUE(TEXT(DataExtract[[#This Row],[Completed Time]], "MM/DD/YYYY"))</f>
        <v>45701</v>
      </c>
      <c r="N1898" s="60">
        <f t="shared" ca="1" si="30"/>
        <v>2.7918880521665024E-2</v>
      </c>
      <c r="O1898" s="60">
        <f ca="1">COUNTIFS(DataExtract[Technician],DataExtract[[#This Row],[Technician]], DataExtract[Random], "&lt;="&amp;DataExtract[[#This Row],[Random]])</f>
        <v>1</v>
      </c>
    </row>
    <row r="1899" spans="1:15" ht="26.45">
      <c r="A1899" s="51" t="s">
        <v>11148</v>
      </c>
      <c r="B1899" s="52" t="s">
        <v>11149</v>
      </c>
      <c r="C1899" s="53" t="s">
        <v>2896</v>
      </c>
      <c r="D1899" s="54" t="s">
        <v>47</v>
      </c>
      <c r="E1899" s="55" t="s">
        <v>1117</v>
      </c>
      <c r="F1899" s="56" t="s">
        <v>11150</v>
      </c>
      <c r="G1899" s="56" t="s">
        <v>3296</v>
      </c>
      <c r="H1899" s="56" t="s">
        <v>52</v>
      </c>
      <c r="I1899" s="56" t="s">
        <v>11151</v>
      </c>
      <c r="J1899" s="57" t="s">
        <v>52</v>
      </c>
      <c r="K1899" s="58" t="s">
        <v>11152</v>
      </c>
      <c r="L1899" s="3" t="str">
        <f>VLOOKUP(DataExtract[[#This Row],[Technician]],'Technician List'!$A:$B,2,FALSE)</f>
        <v>C M, Saravanan</v>
      </c>
      <c r="M1899" s="59">
        <f>DATEVALUE(TEXT(DataExtract[[#This Row],[Completed Time]], "MM/DD/YYYY"))</f>
        <v>45701</v>
      </c>
      <c r="N1899" s="60">
        <f t="shared" ca="1" si="30"/>
        <v>0.71958247226145133</v>
      </c>
      <c r="O1899" s="60">
        <f ca="1">COUNTIFS(DataExtract[Technician],DataExtract[[#This Row],[Technician]], DataExtract[Random], "&lt;="&amp;DataExtract[[#This Row],[Random]])</f>
        <v>45</v>
      </c>
    </row>
    <row r="1900" spans="1:15" ht="26.45">
      <c r="A1900" s="51" t="s">
        <v>11153</v>
      </c>
      <c r="B1900" s="52" t="s">
        <v>11154</v>
      </c>
      <c r="C1900" s="53" t="s">
        <v>3084</v>
      </c>
      <c r="D1900" s="54" t="s">
        <v>47</v>
      </c>
      <c r="E1900" s="55" t="s">
        <v>1511</v>
      </c>
      <c r="F1900" s="56" t="s">
        <v>11076</v>
      </c>
      <c r="G1900" s="56" t="s">
        <v>11077</v>
      </c>
      <c r="H1900" s="56" t="s">
        <v>52</v>
      </c>
      <c r="I1900" s="56" t="s">
        <v>11078</v>
      </c>
      <c r="J1900" s="57" t="s">
        <v>52</v>
      </c>
      <c r="K1900" s="58" t="s">
        <v>11155</v>
      </c>
      <c r="L1900" s="3" t="str">
        <f>VLOOKUP(DataExtract[[#This Row],[Technician]],'Technician List'!$A:$B,2,FALSE)</f>
        <v>C M, Saravanan</v>
      </c>
      <c r="M1900" s="59">
        <f>DATEVALUE(TEXT(DataExtract[[#This Row],[Completed Time]], "MM/DD/YYYY"))</f>
        <v>45702</v>
      </c>
      <c r="N1900" s="60">
        <f t="shared" ca="1" si="30"/>
        <v>0.27494460376448326</v>
      </c>
      <c r="O1900" s="60">
        <f ca="1">COUNTIFS(DataExtract[Technician],DataExtract[[#This Row],[Technician]], DataExtract[Random], "&lt;="&amp;DataExtract[[#This Row],[Random]])</f>
        <v>35</v>
      </c>
    </row>
    <row r="1901" spans="1:15" ht="26.45">
      <c r="A1901" s="51" t="s">
        <v>11156</v>
      </c>
      <c r="B1901" s="52" t="s">
        <v>11157</v>
      </c>
      <c r="C1901" s="53" t="s">
        <v>11158</v>
      </c>
      <c r="D1901" s="54" t="s">
        <v>57</v>
      </c>
      <c r="E1901" s="55" t="s">
        <v>708</v>
      </c>
      <c r="F1901" s="56" t="s">
        <v>10219</v>
      </c>
      <c r="G1901" s="56" t="s">
        <v>11159</v>
      </c>
      <c r="H1901" s="56" t="s">
        <v>41</v>
      </c>
      <c r="I1901" s="56" t="s">
        <v>11160</v>
      </c>
      <c r="J1901" s="57" t="s">
        <v>41</v>
      </c>
      <c r="K1901" s="58" t="s">
        <v>11161</v>
      </c>
      <c r="L1901" s="3" t="str">
        <f>VLOOKUP(DataExtract[[#This Row],[Technician]],'Technician List'!$A:$B,2,FALSE)</f>
        <v>Smith, Sean</v>
      </c>
      <c r="M1901" s="59">
        <f>DATEVALUE(TEXT(DataExtract[[#This Row],[Completed Time]], "MM/DD/YYYY"))</f>
        <v>45712</v>
      </c>
      <c r="N1901" s="60">
        <f t="shared" ca="1" si="30"/>
        <v>0.82682171949083383</v>
      </c>
      <c r="O1901" s="60">
        <f ca="1">COUNTIFS(DataExtract[Technician],DataExtract[[#This Row],[Technician]], DataExtract[Random], "&lt;="&amp;DataExtract[[#This Row],[Random]])</f>
        <v>39</v>
      </c>
    </row>
    <row r="1902" spans="1:15" ht="26.45">
      <c r="A1902" s="51" t="s">
        <v>11162</v>
      </c>
      <c r="B1902" s="52" t="s">
        <v>11163</v>
      </c>
      <c r="C1902" s="53" t="s">
        <v>9424</v>
      </c>
      <c r="D1902" s="54" t="s">
        <v>47</v>
      </c>
      <c r="E1902" s="55" t="s">
        <v>1291</v>
      </c>
      <c r="F1902" s="56" t="s">
        <v>11164</v>
      </c>
      <c r="G1902" s="56" t="s">
        <v>8195</v>
      </c>
      <c r="H1902" s="56" t="s">
        <v>52</v>
      </c>
      <c r="I1902" s="56" t="s">
        <v>11165</v>
      </c>
      <c r="J1902" s="57" t="s">
        <v>52</v>
      </c>
      <c r="K1902" s="58" t="s">
        <v>11166</v>
      </c>
      <c r="L1902" s="3" t="str">
        <f>VLOOKUP(DataExtract[[#This Row],[Technician]],'Technician List'!$A:$B,2,FALSE)</f>
        <v>C M, Saravanan</v>
      </c>
      <c r="M1902" s="59">
        <f>DATEVALUE(TEXT(DataExtract[[#This Row],[Completed Time]], "MM/DD/YYYY"))</f>
        <v>45702</v>
      </c>
      <c r="N1902" s="60">
        <f t="shared" ca="1" si="30"/>
        <v>0.59224529687529948</v>
      </c>
      <c r="O1902" s="60">
        <f ca="1">COUNTIFS(DataExtract[Technician],DataExtract[[#This Row],[Technician]], DataExtract[Random], "&lt;="&amp;DataExtract[[#This Row],[Random]])</f>
        <v>74</v>
      </c>
    </row>
    <row r="1903" spans="1:15" ht="26.45">
      <c r="A1903" s="51" t="s">
        <v>11167</v>
      </c>
      <c r="B1903" s="52" t="s">
        <v>11168</v>
      </c>
      <c r="C1903" s="53" t="s">
        <v>2143</v>
      </c>
      <c r="D1903" s="54" t="s">
        <v>47</v>
      </c>
      <c r="E1903" s="55" t="s">
        <v>347</v>
      </c>
      <c r="F1903" s="56" t="s">
        <v>10236</v>
      </c>
      <c r="G1903" s="56" t="s">
        <v>3003</v>
      </c>
      <c r="H1903" s="56" t="s">
        <v>52</v>
      </c>
      <c r="I1903" s="56" t="s">
        <v>11169</v>
      </c>
      <c r="J1903" s="57" t="s">
        <v>52</v>
      </c>
      <c r="K1903" s="58" t="s">
        <v>11170</v>
      </c>
      <c r="L1903" s="3" t="str">
        <f>VLOOKUP(DataExtract[[#This Row],[Technician]],'Technician List'!$A:$B,2,FALSE)</f>
        <v>C M, Saravanan</v>
      </c>
      <c r="M1903" s="59">
        <f>DATEVALUE(TEXT(DataExtract[[#This Row],[Completed Time]], "MM/DD/YYYY"))</f>
        <v>45702</v>
      </c>
      <c r="N1903" s="60">
        <f t="shared" ca="1" si="30"/>
        <v>0.4706046145233812</v>
      </c>
      <c r="O1903" s="60">
        <f ca="1">COUNTIFS(DataExtract[Technician],DataExtract[[#This Row],[Technician]], DataExtract[Random], "&lt;="&amp;DataExtract[[#This Row],[Random]])</f>
        <v>28</v>
      </c>
    </row>
    <row r="1904" spans="1:15" ht="26.45">
      <c r="A1904" s="51" t="s">
        <v>11171</v>
      </c>
      <c r="B1904" s="52" t="s">
        <v>11172</v>
      </c>
      <c r="C1904" s="53" t="s">
        <v>4093</v>
      </c>
      <c r="D1904" s="54" t="s">
        <v>57</v>
      </c>
      <c r="E1904" s="55" t="s">
        <v>1618</v>
      </c>
      <c r="F1904" s="56" t="s">
        <v>11173</v>
      </c>
      <c r="G1904" s="56" t="s">
        <v>11174</v>
      </c>
      <c r="H1904" s="56" t="s">
        <v>52</v>
      </c>
      <c r="I1904" s="56" t="s">
        <v>11175</v>
      </c>
      <c r="J1904" s="57" t="s">
        <v>52</v>
      </c>
      <c r="K1904" s="58" t="s">
        <v>11176</v>
      </c>
      <c r="L1904" s="3" t="str">
        <f>VLOOKUP(DataExtract[[#This Row],[Technician]],'Technician List'!$A:$B,2,FALSE)</f>
        <v>Sanjuan, Sonja</v>
      </c>
      <c r="M1904" s="59">
        <f>DATEVALUE(TEXT(DataExtract[[#This Row],[Completed Time]], "MM/DD/YYYY"))</f>
        <v>45701</v>
      </c>
      <c r="N1904" s="60">
        <f t="shared" ca="1" si="30"/>
        <v>0.8080922724951739</v>
      </c>
      <c r="O1904" s="60">
        <f ca="1">COUNTIFS(DataExtract[Technician],DataExtract[[#This Row],[Technician]], DataExtract[Random], "&lt;="&amp;DataExtract[[#This Row],[Random]])</f>
        <v>42</v>
      </c>
    </row>
    <row r="1905" spans="1:15" ht="26.45">
      <c r="A1905" s="51" t="s">
        <v>11177</v>
      </c>
      <c r="B1905" s="52" t="s">
        <v>11178</v>
      </c>
      <c r="C1905" s="53" t="s">
        <v>1822</v>
      </c>
      <c r="D1905" s="54" t="s">
        <v>47</v>
      </c>
      <c r="E1905" s="55" t="s">
        <v>347</v>
      </c>
      <c r="F1905" s="56" t="s">
        <v>10637</v>
      </c>
      <c r="G1905" s="56" t="s">
        <v>10638</v>
      </c>
      <c r="H1905" s="56" t="s">
        <v>52</v>
      </c>
      <c r="I1905" s="56" t="s">
        <v>11179</v>
      </c>
      <c r="J1905" s="57" t="s">
        <v>52</v>
      </c>
      <c r="K1905" s="58" t="s">
        <v>8377</v>
      </c>
      <c r="L1905" s="3" t="str">
        <f>VLOOKUP(DataExtract[[#This Row],[Technician]],'Technician List'!$A:$B,2,FALSE)</f>
        <v>C M, Saravanan</v>
      </c>
      <c r="M1905" s="59">
        <f>DATEVALUE(TEXT(DataExtract[[#This Row],[Completed Time]], "MM/DD/YYYY"))</f>
        <v>45709</v>
      </c>
      <c r="N1905" s="60">
        <f t="shared" ca="1" si="30"/>
        <v>0.51420370663442105</v>
      </c>
      <c r="O1905" s="60">
        <f ca="1">COUNTIFS(DataExtract[Technician],DataExtract[[#This Row],[Technician]], DataExtract[Random], "&lt;="&amp;DataExtract[[#This Row],[Random]])</f>
        <v>31</v>
      </c>
    </row>
    <row r="1906" spans="1:15" ht="26.45">
      <c r="A1906" s="51" t="s">
        <v>11180</v>
      </c>
      <c r="B1906" s="52" t="s">
        <v>11181</v>
      </c>
      <c r="C1906" s="53" t="s">
        <v>6056</v>
      </c>
      <c r="D1906" s="54" t="s">
        <v>57</v>
      </c>
      <c r="E1906" s="55" t="s">
        <v>95</v>
      </c>
      <c r="F1906" s="56" t="s">
        <v>11182</v>
      </c>
      <c r="G1906" s="56" t="s">
        <v>11183</v>
      </c>
      <c r="H1906" s="56" t="s">
        <v>52</v>
      </c>
      <c r="I1906" s="56" t="s">
        <v>11184</v>
      </c>
      <c r="J1906" s="57" t="s">
        <v>52</v>
      </c>
      <c r="K1906" s="58" t="s">
        <v>11185</v>
      </c>
      <c r="L1906" s="3" t="str">
        <f>VLOOKUP(DataExtract[[#This Row],[Technician]],'Technician List'!$A:$B,2,FALSE)</f>
        <v>Sanjuan, Sonja</v>
      </c>
      <c r="M1906" s="59">
        <f>DATEVALUE(TEXT(DataExtract[[#This Row],[Completed Time]], "MM/DD/YYYY"))</f>
        <v>45707</v>
      </c>
      <c r="N1906" s="60">
        <f t="shared" ca="1" si="30"/>
        <v>0.83295844731560065</v>
      </c>
      <c r="O1906" s="60">
        <f ca="1">COUNTIFS(DataExtract[Technician],DataExtract[[#This Row],[Technician]], DataExtract[Random], "&lt;="&amp;DataExtract[[#This Row],[Random]])</f>
        <v>69</v>
      </c>
    </row>
    <row r="1907" spans="1:15" ht="26.45">
      <c r="A1907" s="51" t="s">
        <v>11186</v>
      </c>
      <c r="B1907" s="52" t="s">
        <v>11187</v>
      </c>
      <c r="C1907" s="53" t="s">
        <v>11188</v>
      </c>
      <c r="D1907" s="54" t="s">
        <v>47</v>
      </c>
      <c r="E1907" s="55" t="s">
        <v>2029</v>
      </c>
      <c r="F1907" s="56" t="s">
        <v>11189</v>
      </c>
      <c r="G1907" s="56" t="s">
        <v>11190</v>
      </c>
      <c r="H1907" s="56" t="s">
        <v>52</v>
      </c>
      <c r="I1907" s="56" t="s">
        <v>11191</v>
      </c>
      <c r="J1907" s="57" t="s">
        <v>52</v>
      </c>
      <c r="K1907" s="58" t="s">
        <v>10051</v>
      </c>
      <c r="L1907" s="3" t="str">
        <f>VLOOKUP(DataExtract[[#This Row],[Technician]],'Technician List'!$A:$B,2,FALSE)</f>
        <v>C M, Saravanan</v>
      </c>
      <c r="M1907" s="59">
        <f>DATEVALUE(TEXT(DataExtract[[#This Row],[Completed Time]], "MM/DD/YYYY"))</f>
        <v>45702</v>
      </c>
      <c r="N1907" s="60">
        <f t="shared" ca="1" si="30"/>
        <v>0.79098833756224951</v>
      </c>
      <c r="O1907" s="60">
        <f ca="1">COUNTIFS(DataExtract[Technician],DataExtract[[#This Row],[Technician]], DataExtract[Random], "&lt;="&amp;DataExtract[[#This Row],[Random]])</f>
        <v>67</v>
      </c>
    </row>
    <row r="1908" spans="1:15" ht="26.45">
      <c r="A1908" s="51" t="s">
        <v>11192</v>
      </c>
      <c r="B1908" s="52" t="s">
        <v>11193</v>
      </c>
      <c r="C1908" s="53" t="s">
        <v>11194</v>
      </c>
      <c r="D1908" s="54" t="s">
        <v>47</v>
      </c>
      <c r="E1908" s="55" t="s">
        <v>1511</v>
      </c>
      <c r="F1908" s="56" t="s">
        <v>11195</v>
      </c>
      <c r="G1908" s="56" t="s">
        <v>11196</v>
      </c>
      <c r="H1908" s="56" t="s">
        <v>52</v>
      </c>
      <c r="I1908" s="56" t="s">
        <v>11197</v>
      </c>
      <c r="J1908" s="57" t="s">
        <v>52</v>
      </c>
      <c r="K1908" s="58" t="s">
        <v>11198</v>
      </c>
      <c r="L1908" s="3" t="str">
        <f>VLOOKUP(DataExtract[[#This Row],[Technician]],'Technician List'!$A:$B,2,FALSE)</f>
        <v>C M, Saravanan</v>
      </c>
      <c r="M1908" s="59">
        <f>DATEVALUE(TEXT(DataExtract[[#This Row],[Completed Time]], "MM/DD/YYYY"))</f>
        <v>45702</v>
      </c>
      <c r="N1908" s="60">
        <f t="shared" ca="1" si="30"/>
        <v>0.2626990776481003</v>
      </c>
      <c r="O1908" s="60">
        <f ca="1">COUNTIFS(DataExtract[Technician],DataExtract[[#This Row],[Technician]], DataExtract[Random], "&lt;="&amp;DataExtract[[#This Row],[Random]])</f>
        <v>32</v>
      </c>
    </row>
    <row r="1909" spans="1:15" ht="26.45">
      <c r="A1909" s="51" t="s">
        <v>11199</v>
      </c>
      <c r="B1909" s="52" t="s">
        <v>11200</v>
      </c>
      <c r="C1909" s="53" t="s">
        <v>11194</v>
      </c>
      <c r="D1909" s="54" t="s">
        <v>47</v>
      </c>
      <c r="E1909" s="55" t="s">
        <v>1511</v>
      </c>
      <c r="F1909" s="56" t="s">
        <v>928</v>
      </c>
      <c r="G1909" s="56" t="s">
        <v>11201</v>
      </c>
      <c r="H1909" s="56" t="s">
        <v>52</v>
      </c>
      <c r="I1909" s="56" t="s">
        <v>11202</v>
      </c>
      <c r="J1909" s="57" t="s">
        <v>52</v>
      </c>
      <c r="K1909" s="58" t="s">
        <v>11203</v>
      </c>
      <c r="L1909" s="3" t="str">
        <f>VLOOKUP(DataExtract[[#This Row],[Technician]],'Technician List'!$A:$B,2,FALSE)</f>
        <v>C M, Saravanan</v>
      </c>
      <c r="M1909" s="59">
        <f>DATEVALUE(TEXT(DataExtract[[#This Row],[Completed Time]], "MM/DD/YYYY"))</f>
        <v>45702</v>
      </c>
      <c r="N1909" s="60">
        <f t="shared" ca="1" si="30"/>
        <v>0.50446604393732986</v>
      </c>
      <c r="O1909" s="60">
        <f ca="1">COUNTIFS(DataExtract[Technician],DataExtract[[#This Row],[Technician]], DataExtract[Random], "&lt;="&amp;DataExtract[[#This Row],[Random]])</f>
        <v>61</v>
      </c>
    </row>
    <row r="1910" spans="1:15" ht="39.6">
      <c r="A1910" s="51" t="s">
        <v>11204</v>
      </c>
      <c r="B1910" s="52" t="s">
        <v>11205</v>
      </c>
      <c r="C1910" s="53" t="s">
        <v>4409</v>
      </c>
      <c r="D1910" s="54" t="s">
        <v>47</v>
      </c>
      <c r="E1910" s="55" t="s">
        <v>1511</v>
      </c>
      <c r="F1910" s="56" t="s">
        <v>11206</v>
      </c>
      <c r="G1910" s="56" t="s">
        <v>11207</v>
      </c>
      <c r="H1910" s="56" t="s">
        <v>52</v>
      </c>
      <c r="I1910" s="56" t="s">
        <v>11208</v>
      </c>
      <c r="J1910" s="57" t="s">
        <v>52</v>
      </c>
      <c r="K1910" s="58" t="s">
        <v>11209</v>
      </c>
      <c r="L1910" s="3" t="str">
        <f>VLOOKUP(DataExtract[[#This Row],[Technician]],'Technician List'!$A:$B,2,FALSE)</f>
        <v>C M, Saravanan</v>
      </c>
      <c r="M1910" s="59">
        <f>DATEVALUE(TEXT(DataExtract[[#This Row],[Completed Time]], "MM/DD/YYYY"))</f>
        <v>45702</v>
      </c>
      <c r="N1910" s="60">
        <f t="shared" ca="1" si="30"/>
        <v>0.68782615102886902</v>
      </c>
      <c r="O1910" s="60">
        <f ca="1">COUNTIFS(DataExtract[Technician],DataExtract[[#This Row],[Technician]], DataExtract[Random], "&lt;="&amp;DataExtract[[#This Row],[Random]])</f>
        <v>94</v>
      </c>
    </row>
    <row r="1911" spans="1:15" ht="26.45">
      <c r="A1911" s="51" t="s">
        <v>11210</v>
      </c>
      <c r="B1911" s="52" t="s">
        <v>11211</v>
      </c>
      <c r="C1911" s="53" t="s">
        <v>11212</v>
      </c>
      <c r="D1911" s="54" t="s">
        <v>47</v>
      </c>
      <c r="E1911" s="55" t="s">
        <v>347</v>
      </c>
      <c r="F1911" s="56" t="s">
        <v>10509</v>
      </c>
      <c r="G1911" s="56" t="s">
        <v>11213</v>
      </c>
      <c r="H1911" s="56" t="s">
        <v>52</v>
      </c>
      <c r="I1911" s="56" t="s">
        <v>11214</v>
      </c>
      <c r="J1911" s="57" t="s">
        <v>52</v>
      </c>
      <c r="K1911" s="58" t="s">
        <v>11215</v>
      </c>
      <c r="L1911" s="3" t="str">
        <f>VLOOKUP(DataExtract[[#This Row],[Technician]],'Technician List'!$A:$B,2,FALSE)</f>
        <v>C M, Saravanan</v>
      </c>
      <c r="M1911" s="59">
        <f>DATEVALUE(TEXT(DataExtract[[#This Row],[Completed Time]], "MM/DD/YYYY"))</f>
        <v>45709</v>
      </c>
      <c r="N1911" s="60">
        <f t="shared" ca="1" si="30"/>
        <v>0.52014221407615469</v>
      </c>
      <c r="O1911" s="60">
        <f ca="1">COUNTIFS(DataExtract[Technician],DataExtract[[#This Row],[Technician]], DataExtract[Random], "&lt;="&amp;DataExtract[[#This Row],[Random]])</f>
        <v>33</v>
      </c>
    </row>
    <row r="1912" spans="1:15" ht="26.45">
      <c r="A1912" s="51" t="s">
        <v>11216</v>
      </c>
      <c r="B1912" s="52" t="s">
        <v>11217</v>
      </c>
      <c r="C1912" s="53" t="s">
        <v>8193</v>
      </c>
      <c r="D1912" s="54" t="s">
        <v>47</v>
      </c>
      <c r="E1912" s="55" t="s">
        <v>2099</v>
      </c>
      <c r="F1912" s="56" t="s">
        <v>11218</v>
      </c>
      <c r="G1912" s="56" t="s">
        <v>11219</v>
      </c>
      <c r="H1912" s="56" t="s">
        <v>52</v>
      </c>
      <c r="I1912" s="56" t="s">
        <v>11220</v>
      </c>
      <c r="J1912" s="57" t="s">
        <v>52</v>
      </c>
      <c r="K1912" s="58" t="s">
        <v>11221</v>
      </c>
      <c r="L1912" s="3" t="str">
        <f>VLOOKUP(DataExtract[[#This Row],[Technician]],'Technician List'!$A:$B,2,FALSE)</f>
        <v>C M, Saravanan</v>
      </c>
      <c r="M1912" s="59">
        <f>DATEVALUE(TEXT(DataExtract[[#This Row],[Completed Time]], "MM/DD/YYYY"))</f>
        <v>45701</v>
      </c>
      <c r="N1912" s="60">
        <f t="shared" ca="1" si="30"/>
        <v>0.58970363167622697</v>
      </c>
      <c r="O1912" s="60">
        <f ca="1">COUNTIFS(DataExtract[Technician],DataExtract[[#This Row],[Technician]], DataExtract[Random], "&lt;="&amp;DataExtract[[#This Row],[Random]])</f>
        <v>37</v>
      </c>
    </row>
    <row r="1913" spans="1:15" ht="26.45">
      <c r="A1913" s="51" t="s">
        <v>11222</v>
      </c>
      <c r="B1913" s="52" t="s">
        <v>11223</v>
      </c>
      <c r="C1913" s="53" t="s">
        <v>7032</v>
      </c>
      <c r="D1913" s="54" t="s">
        <v>47</v>
      </c>
      <c r="E1913" s="55" t="s">
        <v>1049</v>
      </c>
      <c r="F1913" s="56" t="s">
        <v>11224</v>
      </c>
      <c r="G1913" s="56" t="s">
        <v>11225</v>
      </c>
      <c r="H1913" s="56" t="s">
        <v>52</v>
      </c>
      <c r="I1913" s="56" t="s">
        <v>11226</v>
      </c>
      <c r="J1913" s="57" t="s">
        <v>52</v>
      </c>
      <c r="K1913" s="58" t="s">
        <v>11227</v>
      </c>
      <c r="L1913" s="3" t="str">
        <f>VLOOKUP(DataExtract[[#This Row],[Technician]],'Technician List'!$A:$B,2,FALSE)</f>
        <v>C M, Saravanan</v>
      </c>
      <c r="M1913" s="59">
        <f>DATEVALUE(TEXT(DataExtract[[#This Row],[Completed Time]], "MM/DD/YYYY"))</f>
        <v>45701</v>
      </c>
      <c r="N1913" s="60">
        <f t="shared" ca="1" si="30"/>
        <v>0.93690558173151384</v>
      </c>
      <c r="O1913" s="60">
        <f ca="1">COUNTIFS(DataExtract[Technician],DataExtract[[#This Row],[Technician]], DataExtract[Random], "&lt;="&amp;DataExtract[[#This Row],[Random]])</f>
        <v>124</v>
      </c>
    </row>
    <row r="1914" spans="1:15" ht="26.45">
      <c r="A1914" s="51" t="s">
        <v>11228</v>
      </c>
      <c r="B1914" s="52" t="s">
        <v>11229</v>
      </c>
      <c r="C1914" s="53" t="s">
        <v>7032</v>
      </c>
      <c r="D1914" s="54" t="s">
        <v>47</v>
      </c>
      <c r="E1914" s="55" t="s">
        <v>1150</v>
      </c>
      <c r="F1914" s="56" t="s">
        <v>10286</v>
      </c>
      <c r="G1914" s="56" t="s">
        <v>11230</v>
      </c>
      <c r="H1914" s="56" t="s">
        <v>52</v>
      </c>
      <c r="I1914" s="56" t="s">
        <v>11231</v>
      </c>
      <c r="J1914" s="57" t="s">
        <v>52</v>
      </c>
      <c r="K1914" s="58" t="s">
        <v>11232</v>
      </c>
      <c r="L1914" s="3" t="str">
        <f>VLOOKUP(DataExtract[[#This Row],[Technician]],'Technician List'!$A:$B,2,FALSE)</f>
        <v>C M, Saravanan</v>
      </c>
      <c r="M1914" s="59">
        <f>DATEVALUE(TEXT(DataExtract[[#This Row],[Completed Time]], "MM/DD/YYYY"))</f>
        <v>45702</v>
      </c>
      <c r="N1914" s="60">
        <f t="shared" ca="1" si="30"/>
        <v>0.17939502807126317</v>
      </c>
      <c r="O1914" s="60">
        <f ca="1">COUNTIFS(DataExtract[Technician],DataExtract[[#This Row],[Technician]], DataExtract[Random], "&lt;="&amp;DataExtract[[#This Row],[Random]])</f>
        <v>13</v>
      </c>
    </row>
    <row r="1915" spans="1:15" ht="26.45">
      <c r="A1915" s="51" t="s">
        <v>11233</v>
      </c>
      <c r="B1915" s="52" t="s">
        <v>11234</v>
      </c>
      <c r="C1915" s="53" t="s">
        <v>11235</v>
      </c>
      <c r="D1915" s="54" t="s">
        <v>47</v>
      </c>
      <c r="E1915" s="55" t="s">
        <v>3584</v>
      </c>
      <c r="F1915" s="56" t="s">
        <v>11236</v>
      </c>
      <c r="G1915" s="56" t="s">
        <v>11237</v>
      </c>
      <c r="H1915" s="56" t="s">
        <v>52</v>
      </c>
      <c r="I1915" s="56" t="s">
        <v>11238</v>
      </c>
      <c r="J1915" s="57" t="s">
        <v>52</v>
      </c>
      <c r="K1915" s="58" t="s">
        <v>11239</v>
      </c>
      <c r="L1915" s="3" t="str">
        <f>VLOOKUP(DataExtract[[#This Row],[Technician]],'Technician List'!$A:$B,2,FALSE)</f>
        <v>C M, Saravanan</v>
      </c>
      <c r="M1915" s="59">
        <f>DATEVALUE(TEXT(DataExtract[[#This Row],[Completed Time]], "MM/DD/YYYY"))</f>
        <v>45701</v>
      </c>
      <c r="N1915" s="60">
        <f t="shared" ca="1" si="30"/>
        <v>0.90455219191420133</v>
      </c>
      <c r="O1915" s="60">
        <f ca="1">COUNTIFS(DataExtract[Technician],DataExtract[[#This Row],[Technician]], DataExtract[Random], "&lt;="&amp;DataExtract[[#This Row],[Random]])</f>
        <v>61</v>
      </c>
    </row>
    <row r="1916" spans="1:15" ht="26.45">
      <c r="A1916" s="51" t="s">
        <v>11240</v>
      </c>
      <c r="B1916" s="52" t="s">
        <v>11241</v>
      </c>
      <c r="C1916" s="53" t="s">
        <v>11242</v>
      </c>
      <c r="D1916" s="54" t="s">
        <v>47</v>
      </c>
      <c r="E1916" s="55" t="s">
        <v>802</v>
      </c>
      <c r="F1916" s="56" t="s">
        <v>11243</v>
      </c>
      <c r="G1916" s="56" t="s">
        <v>11244</v>
      </c>
      <c r="H1916" s="56" t="s">
        <v>52</v>
      </c>
      <c r="I1916" s="56" t="s">
        <v>11245</v>
      </c>
      <c r="J1916" s="57" t="s">
        <v>52</v>
      </c>
      <c r="K1916" s="58" t="s">
        <v>3333</v>
      </c>
      <c r="L1916" s="3" t="str">
        <f>VLOOKUP(DataExtract[[#This Row],[Technician]],'Technician List'!$A:$B,2,FALSE)</f>
        <v>Sinha, Mahesh</v>
      </c>
      <c r="M1916" s="59">
        <f>DATEVALUE(TEXT(DataExtract[[#This Row],[Completed Time]], "MM/DD/YYYY"))</f>
        <v>45702</v>
      </c>
      <c r="N1916" s="60">
        <f t="shared" ca="1" si="30"/>
        <v>0.62286463420619309</v>
      </c>
      <c r="O1916" s="60">
        <f ca="1">COUNTIFS(DataExtract[Technician],DataExtract[[#This Row],[Technician]], DataExtract[Random], "&lt;="&amp;DataExtract[[#This Row],[Random]])</f>
        <v>76</v>
      </c>
    </row>
    <row r="1917" spans="1:15" ht="26.45">
      <c r="A1917" s="51" t="s">
        <v>11246</v>
      </c>
      <c r="B1917" s="52" t="s">
        <v>11247</v>
      </c>
      <c r="C1917" s="53" t="s">
        <v>4879</v>
      </c>
      <c r="D1917" s="54" t="s">
        <v>47</v>
      </c>
      <c r="E1917" s="55" t="s">
        <v>1002</v>
      </c>
      <c r="F1917" s="56" t="s">
        <v>11248</v>
      </c>
      <c r="G1917" s="56" t="s">
        <v>11249</v>
      </c>
      <c r="H1917" s="56" t="s">
        <v>52</v>
      </c>
      <c r="I1917" s="56" t="s">
        <v>11250</v>
      </c>
      <c r="J1917" s="57" t="s">
        <v>52</v>
      </c>
      <c r="K1917" s="58" t="s">
        <v>11251</v>
      </c>
      <c r="L1917" s="3" t="str">
        <f>VLOOKUP(DataExtract[[#This Row],[Technician]],'Technician List'!$A:$B,2,FALSE)</f>
        <v>Sinha, Mahesh</v>
      </c>
      <c r="M1917" s="59">
        <f>DATEVALUE(TEXT(DataExtract[[#This Row],[Completed Time]], "MM/DD/YYYY"))</f>
        <v>45705</v>
      </c>
      <c r="N1917" s="60">
        <f t="shared" ca="1" si="30"/>
        <v>0.16563593941271026</v>
      </c>
      <c r="O1917" s="60">
        <f ca="1">COUNTIFS(DataExtract[Technician],DataExtract[[#This Row],[Technician]], DataExtract[Random], "&lt;="&amp;DataExtract[[#This Row],[Random]])</f>
        <v>29</v>
      </c>
    </row>
    <row r="1918" spans="1:15" ht="26.45">
      <c r="A1918" s="51" t="s">
        <v>11252</v>
      </c>
      <c r="B1918" s="52" t="s">
        <v>11253</v>
      </c>
      <c r="C1918" s="53" t="s">
        <v>11254</v>
      </c>
      <c r="D1918" s="54" t="s">
        <v>47</v>
      </c>
      <c r="E1918" s="55" t="s">
        <v>2029</v>
      </c>
      <c r="F1918" s="56" t="s">
        <v>11255</v>
      </c>
      <c r="G1918" s="56" t="s">
        <v>11256</v>
      </c>
      <c r="H1918" s="56" t="s">
        <v>52</v>
      </c>
      <c r="I1918" s="56" t="s">
        <v>11257</v>
      </c>
      <c r="J1918" s="57" t="s">
        <v>52</v>
      </c>
      <c r="K1918" s="58" t="s">
        <v>11258</v>
      </c>
      <c r="L1918" s="3" t="str">
        <f>VLOOKUP(DataExtract[[#This Row],[Technician]],'Technician List'!$A:$B,2,FALSE)</f>
        <v>C M, Saravanan</v>
      </c>
      <c r="M1918" s="59">
        <f>DATEVALUE(TEXT(DataExtract[[#This Row],[Completed Time]], "MM/DD/YYYY"))</f>
        <v>45702</v>
      </c>
      <c r="N1918" s="60">
        <f t="shared" ca="1" si="30"/>
        <v>0.58400438111773656</v>
      </c>
      <c r="O1918" s="60">
        <f ca="1">COUNTIFS(DataExtract[Technician],DataExtract[[#This Row],[Technician]], DataExtract[Random], "&lt;="&amp;DataExtract[[#This Row],[Random]])</f>
        <v>49</v>
      </c>
    </row>
    <row r="1919" spans="1:15" ht="26.45">
      <c r="A1919" s="51" t="s">
        <v>5975</v>
      </c>
      <c r="B1919" s="52" t="s">
        <v>11259</v>
      </c>
      <c r="C1919" s="53" t="s">
        <v>2705</v>
      </c>
      <c r="D1919" s="54" t="s">
        <v>57</v>
      </c>
      <c r="E1919" s="55" t="s">
        <v>391</v>
      </c>
      <c r="F1919" s="56" t="s">
        <v>11260</v>
      </c>
      <c r="G1919" s="56" t="s">
        <v>11261</v>
      </c>
      <c r="H1919" s="56" t="s">
        <v>52</v>
      </c>
      <c r="I1919" s="56" t="s">
        <v>11262</v>
      </c>
      <c r="J1919" s="57" t="s">
        <v>52</v>
      </c>
      <c r="K1919" s="58" t="s">
        <v>11263</v>
      </c>
      <c r="L1919" s="3" t="str">
        <f>VLOOKUP(DataExtract[[#This Row],[Technician]],'Technician List'!$A:$B,2,FALSE)</f>
        <v>Sanjuan, Sonja</v>
      </c>
      <c r="M1919" s="59">
        <f>DATEVALUE(TEXT(DataExtract[[#This Row],[Completed Time]], "MM/DD/YYYY"))</f>
        <v>45702</v>
      </c>
      <c r="N1919" s="60">
        <f t="shared" ca="1" si="30"/>
        <v>0.40167999379166242</v>
      </c>
      <c r="O1919" s="60">
        <f ca="1">COUNTIFS(DataExtract[Technician],DataExtract[[#This Row],[Technician]], DataExtract[Random], "&lt;="&amp;DataExtract[[#This Row],[Random]])</f>
        <v>54</v>
      </c>
    </row>
    <row r="1920" spans="1:15" ht="26.45">
      <c r="A1920" s="51" t="s">
        <v>11264</v>
      </c>
      <c r="B1920" s="52" t="s">
        <v>11265</v>
      </c>
      <c r="C1920" s="53" t="s">
        <v>6104</v>
      </c>
      <c r="D1920" s="54" t="s">
        <v>57</v>
      </c>
      <c r="E1920" s="55" t="s">
        <v>391</v>
      </c>
      <c r="F1920" s="56" t="s">
        <v>11159</v>
      </c>
      <c r="G1920" s="56" t="s">
        <v>11017</v>
      </c>
      <c r="H1920" s="56" t="s">
        <v>52</v>
      </c>
      <c r="I1920" s="56" t="s">
        <v>11266</v>
      </c>
      <c r="J1920" s="57" t="s">
        <v>52</v>
      </c>
      <c r="K1920" s="58" t="s">
        <v>11267</v>
      </c>
      <c r="L1920" s="3" t="str">
        <f>VLOOKUP(DataExtract[[#This Row],[Technician]],'Technician List'!$A:$B,2,FALSE)</f>
        <v>Sanjuan, Sonja</v>
      </c>
      <c r="M1920" s="59">
        <f>DATEVALUE(TEXT(DataExtract[[#This Row],[Completed Time]], "MM/DD/YYYY"))</f>
        <v>45702</v>
      </c>
      <c r="N1920" s="60">
        <f t="shared" ca="1" si="30"/>
        <v>8.1414225185491906E-2</v>
      </c>
      <c r="O1920" s="60">
        <f ca="1">COUNTIFS(DataExtract[Technician],DataExtract[[#This Row],[Technician]], DataExtract[Random], "&lt;="&amp;DataExtract[[#This Row],[Random]])</f>
        <v>11</v>
      </c>
    </row>
    <row r="1921" spans="1:15" ht="26.45">
      <c r="A1921" s="51" t="s">
        <v>11268</v>
      </c>
      <c r="B1921" s="52" t="s">
        <v>11269</v>
      </c>
      <c r="C1921" s="53" t="s">
        <v>562</v>
      </c>
      <c r="D1921" s="54" t="s">
        <v>57</v>
      </c>
      <c r="E1921" s="55" t="s">
        <v>2841</v>
      </c>
      <c r="F1921" s="56" t="s">
        <v>10173</v>
      </c>
      <c r="G1921" s="56" t="s">
        <v>11270</v>
      </c>
      <c r="H1921" s="56" t="s">
        <v>52</v>
      </c>
      <c r="I1921" s="56" t="s">
        <v>11271</v>
      </c>
      <c r="J1921" s="57" t="s">
        <v>52</v>
      </c>
      <c r="K1921" s="58" t="s">
        <v>11272</v>
      </c>
      <c r="L1921" s="3" t="str">
        <f>VLOOKUP(DataExtract[[#This Row],[Technician]],'Technician List'!$A:$B,2,FALSE)</f>
        <v>Smith, Sean</v>
      </c>
      <c r="M1921" s="59">
        <f>DATEVALUE(TEXT(DataExtract[[#This Row],[Completed Time]], "MM/DD/YYYY"))</f>
        <v>45705</v>
      </c>
      <c r="N1921" s="60">
        <f t="shared" ca="1" si="30"/>
        <v>0.59177179097133992</v>
      </c>
      <c r="O1921" s="60">
        <f ca="1">COUNTIFS(DataExtract[Technician],DataExtract[[#This Row],[Technician]], DataExtract[Random], "&lt;="&amp;DataExtract[[#This Row],[Random]])</f>
        <v>42</v>
      </c>
    </row>
    <row r="1922" spans="1:15" ht="26.45">
      <c r="A1922" s="51" t="s">
        <v>11273</v>
      </c>
      <c r="B1922" s="52" t="s">
        <v>11274</v>
      </c>
      <c r="C1922" s="53" t="s">
        <v>11275</v>
      </c>
      <c r="D1922" s="54" t="s">
        <v>47</v>
      </c>
      <c r="E1922" s="55" t="s">
        <v>1503</v>
      </c>
      <c r="F1922" s="56" t="s">
        <v>11276</v>
      </c>
      <c r="G1922" s="56" t="s">
        <v>11277</v>
      </c>
      <c r="H1922" s="56" t="s">
        <v>52</v>
      </c>
      <c r="I1922" s="56" t="s">
        <v>11278</v>
      </c>
      <c r="J1922" s="57" t="s">
        <v>52</v>
      </c>
      <c r="K1922" s="58" t="s">
        <v>11279</v>
      </c>
      <c r="L1922" s="3" t="str">
        <f>VLOOKUP(DataExtract[[#This Row],[Technician]],'Technician List'!$A:$B,2,FALSE)</f>
        <v>C M, Saravanan</v>
      </c>
      <c r="M1922" s="59">
        <f>DATEVALUE(TEXT(DataExtract[[#This Row],[Completed Time]], "MM/DD/YYYY"))</f>
        <v>45702</v>
      </c>
      <c r="N1922" s="60">
        <f t="shared" ca="1" si="30"/>
        <v>0.94191478892591629</v>
      </c>
      <c r="O1922" s="60">
        <f ca="1">COUNTIFS(DataExtract[Technician],DataExtract[[#This Row],[Technician]], DataExtract[Random], "&lt;="&amp;DataExtract[[#This Row],[Random]])</f>
        <v>130</v>
      </c>
    </row>
    <row r="1923" spans="1:15" ht="26.45">
      <c r="A1923" s="51" t="s">
        <v>11280</v>
      </c>
      <c r="B1923" s="52" t="s">
        <v>11281</v>
      </c>
      <c r="C1923" s="53" t="s">
        <v>9278</v>
      </c>
      <c r="D1923" s="54" t="s">
        <v>47</v>
      </c>
      <c r="E1923" s="55" t="s">
        <v>2336</v>
      </c>
      <c r="F1923" s="56" t="s">
        <v>11282</v>
      </c>
      <c r="G1923" s="56" t="s">
        <v>11283</v>
      </c>
      <c r="H1923" s="56" t="s">
        <v>41</v>
      </c>
      <c r="I1923" s="56" t="s">
        <v>11284</v>
      </c>
      <c r="J1923" s="57" t="s">
        <v>52</v>
      </c>
      <c r="K1923" s="58" t="s">
        <v>11285</v>
      </c>
      <c r="L1923" s="3" t="str">
        <f>VLOOKUP(DataExtract[[#This Row],[Technician]],'Technician List'!$A:$B,2,FALSE)</f>
        <v>C M, Saravanan</v>
      </c>
      <c r="M1923" s="59">
        <f>DATEVALUE(TEXT(DataExtract[[#This Row],[Completed Time]], "MM/DD/YYYY"))</f>
        <v>45709</v>
      </c>
      <c r="N1923" s="60">
        <f t="shared" ref="N1923:N1986" ca="1" si="31">RAND()</f>
        <v>0.41879424086516892</v>
      </c>
      <c r="O1923" s="60">
        <f ca="1">COUNTIFS(DataExtract[Technician],DataExtract[[#This Row],[Technician]], DataExtract[Random], "&lt;="&amp;DataExtract[[#This Row],[Random]])</f>
        <v>34</v>
      </c>
    </row>
    <row r="1924" spans="1:15" ht="26.45">
      <c r="A1924" s="51" t="s">
        <v>11286</v>
      </c>
      <c r="B1924" s="52" t="s">
        <v>11287</v>
      </c>
      <c r="C1924" s="53" t="s">
        <v>11288</v>
      </c>
      <c r="D1924" s="54" t="s">
        <v>57</v>
      </c>
      <c r="E1924" s="55" t="s">
        <v>1998</v>
      </c>
      <c r="F1924" s="56" t="s">
        <v>988</v>
      </c>
      <c r="G1924" s="56" t="s">
        <v>11289</v>
      </c>
      <c r="H1924" s="56" t="s">
        <v>52</v>
      </c>
      <c r="I1924" s="56" t="s">
        <v>11290</v>
      </c>
      <c r="J1924" s="57" t="s">
        <v>52</v>
      </c>
      <c r="K1924" s="58" t="s">
        <v>11291</v>
      </c>
      <c r="L1924" s="3" t="str">
        <f>VLOOKUP(DataExtract[[#This Row],[Technician]],'Technician List'!$A:$B,2,FALSE)</f>
        <v>Baldwin, Sharon</v>
      </c>
      <c r="M1924" s="59">
        <f>DATEVALUE(TEXT(DataExtract[[#This Row],[Completed Time]], "MM/DD/YYYY"))</f>
        <v>45707</v>
      </c>
      <c r="N1924" s="60">
        <f t="shared" ca="1" si="31"/>
        <v>0.6319424174162469</v>
      </c>
      <c r="O1924" s="60">
        <f ca="1">COUNTIFS(DataExtract[Technician],DataExtract[[#This Row],[Technician]], DataExtract[Random], "&lt;="&amp;DataExtract[[#This Row],[Random]])</f>
        <v>31</v>
      </c>
    </row>
    <row r="1925" spans="1:15" ht="26.45">
      <c r="A1925" s="51" t="s">
        <v>11292</v>
      </c>
      <c r="B1925" s="52" t="s">
        <v>11293</v>
      </c>
      <c r="C1925" s="53" t="s">
        <v>11294</v>
      </c>
      <c r="D1925" s="54" t="s">
        <v>47</v>
      </c>
      <c r="E1925" s="55" t="s">
        <v>2029</v>
      </c>
      <c r="F1925" s="56" t="s">
        <v>10092</v>
      </c>
      <c r="G1925" s="56" t="s">
        <v>11295</v>
      </c>
      <c r="H1925" s="56" t="s">
        <v>52</v>
      </c>
      <c r="I1925" s="56" t="s">
        <v>11296</v>
      </c>
      <c r="J1925" s="57" t="s">
        <v>52</v>
      </c>
      <c r="K1925" s="58" t="s">
        <v>11297</v>
      </c>
      <c r="L1925" s="3" t="str">
        <f>VLOOKUP(DataExtract[[#This Row],[Technician]],'Technician List'!$A:$B,2,FALSE)</f>
        <v>C M, Saravanan</v>
      </c>
      <c r="M1925" s="59">
        <f>DATEVALUE(TEXT(DataExtract[[#This Row],[Completed Time]], "MM/DD/YYYY"))</f>
        <v>45702</v>
      </c>
      <c r="N1925" s="60">
        <f t="shared" ca="1" si="31"/>
        <v>0.76151716260488822</v>
      </c>
      <c r="O1925" s="60">
        <f ca="1">COUNTIFS(DataExtract[Technician],DataExtract[[#This Row],[Technician]], DataExtract[Random], "&lt;="&amp;DataExtract[[#This Row],[Random]])</f>
        <v>63</v>
      </c>
    </row>
    <row r="1926" spans="1:15" ht="26.45">
      <c r="A1926" s="51" t="s">
        <v>11298</v>
      </c>
      <c r="B1926" s="52" t="s">
        <v>11299</v>
      </c>
      <c r="C1926" s="53" t="s">
        <v>11300</v>
      </c>
      <c r="D1926" s="54" t="s">
        <v>57</v>
      </c>
      <c r="E1926" s="55" t="s">
        <v>154</v>
      </c>
      <c r="F1926" s="56" t="s">
        <v>11301</v>
      </c>
      <c r="G1926" s="56" t="s">
        <v>11302</v>
      </c>
      <c r="H1926" s="56" t="s">
        <v>52</v>
      </c>
      <c r="I1926" s="56" t="s">
        <v>11303</v>
      </c>
      <c r="J1926" s="57" t="s">
        <v>52</v>
      </c>
      <c r="K1926" s="58" t="s">
        <v>11304</v>
      </c>
      <c r="L1926" s="3" t="str">
        <f>VLOOKUP(DataExtract[[#This Row],[Technician]],'Technician List'!$A:$B,2,FALSE)</f>
        <v>Sanjuan, Sonja</v>
      </c>
      <c r="M1926" s="59">
        <f>DATEVALUE(TEXT(DataExtract[[#This Row],[Completed Time]], "MM/DD/YYYY"))</f>
        <v>45706</v>
      </c>
      <c r="N1926" s="60">
        <f t="shared" ca="1" si="31"/>
        <v>0.52062321970150982</v>
      </c>
      <c r="O1926" s="60">
        <f ca="1">COUNTIFS(DataExtract[Technician],DataExtract[[#This Row],[Technician]], DataExtract[Random], "&lt;="&amp;DataExtract[[#This Row],[Random]])</f>
        <v>16</v>
      </c>
    </row>
    <row r="1927" spans="1:15" ht="26.45">
      <c r="A1927" s="51" t="s">
        <v>11305</v>
      </c>
      <c r="B1927" s="52" t="s">
        <v>11306</v>
      </c>
      <c r="C1927" s="53" t="s">
        <v>11307</v>
      </c>
      <c r="D1927" s="54" t="s">
        <v>47</v>
      </c>
      <c r="E1927" s="55" t="s">
        <v>1291</v>
      </c>
      <c r="F1927" s="56" t="s">
        <v>11308</v>
      </c>
      <c r="G1927" s="56" t="s">
        <v>11309</v>
      </c>
      <c r="H1927" s="56" t="s">
        <v>52</v>
      </c>
      <c r="I1927" s="56" t="s">
        <v>11310</v>
      </c>
      <c r="J1927" s="57" t="s">
        <v>52</v>
      </c>
      <c r="K1927" s="58" t="s">
        <v>5721</v>
      </c>
      <c r="L1927" s="3" t="str">
        <f>VLOOKUP(DataExtract[[#This Row],[Technician]],'Technician List'!$A:$B,2,FALSE)</f>
        <v>C M, Saravanan</v>
      </c>
      <c r="M1927" s="59">
        <f>DATEVALUE(TEXT(DataExtract[[#This Row],[Completed Time]], "MM/DD/YYYY"))</f>
        <v>45705</v>
      </c>
      <c r="N1927" s="60">
        <f t="shared" ca="1" si="31"/>
        <v>2.5124722495603047E-2</v>
      </c>
      <c r="O1927" s="60">
        <f ca="1">COUNTIFS(DataExtract[Technician],DataExtract[[#This Row],[Technician]], DataExtract[Random], "&lt;="&amp;DataExtract[[#This Row],[Random]])</f>
        <v>6</v>
      </c>
    </row>
    <row r="1928" spans="1:15" ht="26.45">
      <c r="A1928" s="51" t="s">
        <v>11311</v>
      </c>
      <c r="B1928" s="52" t="s">
        <v>11312</v>
      </c>
      <c r="C1928" s="53" t="s">
        <v>10723</v>
      </c>
      <c r="D1928" s="54" t="s">
        <v>47</v>
      </c>
      <c r="E1928" s="55" t="s">
        <v>1503</v>
      </c>
      <c r="F1928" s="56" t="s">
        <v>3751</v>
      </c>
      <c r="G1928" s="56" t="s">
        <v>11313</v>
      </c>
      <c r="H1928" s="56" t="s">
        <v>52</v>
      </c>
      <c r="I1928" s="56" t="s">
        <v>11314</v>
      </c>
      <c r="J1928" s="57" t="s">
        <v>52</v>
      </c>
      <c r="K1928" s="58" t="s">
        <v>11315</v>
      </c>
      <c r="L1928" s="3" t="str">
        <f>VLOOKUP(DataExtract[[#This Row],[Technician]],'Technician List'!$A:$B,2,FALSE)</f>
        <v>C M, Saravanan</v>
      </c>
      <c r="M1928" s="59">
        <f>DATEVALUE(TEXT(DataExtract[[#This Row],[Completed Time]], "MM/DD/YYYY"))</f>
        <v>45705</v>
      </c>
      <c r="N1928" s="60">
        <f t="shared" ca="1" si="31"/>
        <v>0.31642838935849915</v>
      </c>
      <c r="O1928" s="60">
        <f ca="1">COUNTIFS(DataExtract[Technician],DataExtract[[#This Row],[Technician]], DataExtract[Random], "&lt;="&amp;DataExtract[[#This Row],[Random]])</f>
        <v>52</v>
      </c>
    </row>
    <row r="1929" spans="1:15" ht="39.6">
      <c r="A1929" s="51" t="s">
        <v>11316</v>
      </c>
      <c r="B1929" s="52" t="s">
        <v>11317</v>
      </c>
      <c r="C1929" s="53" t="s">
        <v>11318</v>
      </c>
      <c r="D1929" s="54" t="s">
        <v>47</v>
      </c>
      <c r="E1929" s="55" t="s">
        <v>1150</v>
      </c>
      <c r="F1929" s="56" t="s">
        <v>11319</v>
      </c>
      <c r="G1929" s="56" t="s">
        <v>11320</v>
      </c>
      <c r="H1929" s="56" t="s">
        <v>52</v>
      </c>
      <c r="I1929" s="56" t="s">
        <v>11321</v>
      </c>
      <c r="J1929" s="57" t="s">
        <v>52</v>
      </c>
      <c r="K1929" s="58" t="s">
        <v>11322</v>
      </c>
      <c r="L1929" s="3" t="str">
        <f>VLOOKUP(DataExtract[[#This Row],[Technician]],'Technician List'!$A:$B,2,FALSE)</f>
        <v>C M, Saravanan</v>
      </c>
      <c r="M1929" s="59">
        <f>DATEVALUE(TEXT(DataExtract[[#This Row],[Completed Time]], "MM/DD/YYYY"))</f>
        <v>45704</v>
      </c>
      <c r="N1929" s="60">
        <f t="shared" ca="1" si="31"/>
        <v>0.19894831856060113</v>
      </c>
      <c r="O1929" s="60">
        <f ca="1">COUNTIFS(DataExtract[Technician],DataExtract[[#This Row],[Technician]], DataExtract[Random], "&lt;="&amp;DataExtract[[#This Row],[Random]])</f>
        <v>15</v>
      </c>
    </row>
    <row r="1930" spans="1:15" ht="26.45">
      <c r="A1930" s="51" t="s">
        <v>11323</v>
      </c>
      <c r="B1930" s="52" t="s">
        <v>11324</v>
      </c>
      <c r="C1930" s="53" t="s">
        <v>5752</v>
      </c>
      <c r="D1930" s="54" t="s">
        <v>57</v>
      </c>
      <c r="E1930" s="55" t="s">
        <v>58</v>
      </c>
      <c r="F1930" s="56" t="s">
        <v>11325</v>
      </c>
      <c r="G1930" s="56" t="s">
        <v>11326</v>
      </c>
      <c r="H1930" s="56" t="s">
        <v>41</v>
      </c>
      <c r="I1930" s="56" t="s">
        <v>11327</v>
      </c>
      <c r="J1930" s="57" t="s">
        <v>52</v>
      </c>
      <c r="K1930" s="58" t="s">
        <v>11328</v>
      </c>
      <c r="L1930" s="3" t="str">
        <f>VLOOKUP(DataExtract[[#This Row],[Technician]],'Technician List'!$A:$B,2,FALSE)</f>
        <v>Mandi, Joe</v>
      </c>
      <c r="M1930" s="59">
        <f>DATEVALUE(TEXT(DataExtract[[#This Row],[Completed Time]], "MM/DD/YYYY"))</f>
        <v>45705</v>
      </c>
      <c r="N1930" s="60">
        <f t="shared" ca="1" si="31"/>
        <v>0.31051349540082773</v>
      </c>
      <c r="O1930" s="60">
        <f ca="1">COUNTIFS(DataExtract[Technician],DataExtract[[#This Row],[Technician]], DataExtract[Random], "&lt;="&amp;DataExtract[[#This Row],[Random]])</f>
        <v>12</v>
      </c>
    </row>
    <row r="1931" spans="1:15" ht="26.45">
      <c r="A1931" s="51" t="s">
        <v>11329</v>
      </c>
      <c r="B1931" s="52" t="s">
        <v>11330</v>
      </c>
      <c r="C1931" s="53" t="s">
        <v>5453</v>
      </c>
      <c r="D1931" s="54" t="s">
        <v>47</v>
      </c>
      <c r="E1931" s="55" t="s">
        <v>347</v>
      </c>
      <c r="F1931" s="56" t="s">
        <v>11331</v>
      </c>
      <c r="G1931" s="56" t="s">
        <v>11332</v>
      </c>
      <c r="H1931" s="56" t="s">
        <v>52</v>
      </c>
      <c r="I1931" s="56" t="s">
        <v>11333</v>
      </c>
      <c r="J1931" s="57" t="s">
        <v>52</v>
      </c>
      <c r="K1931" s="58" t="s">
        <v>11334</v>
      </c>
      <c r="L1931" s="3" t="str">
        <f>VLOOKUP(DataExtract[[#This Row],[Technician]],'Technician List'!$A:$B,2,FALSE)</f>
        <v>C M, Saravanan</v>
      </c>
      <c r="M1931" s="59">
        <f>DATEVALUE(TEXT(DataExtract[[#This Row],[Completed Time]], "MM/DD/YYYY"))</f>
        <v>45701</v>
      </c>
      <c r="N1931" s="60">
        <f t="shared" ca="1" si="31"/>
        <v>0.56768835399906359</v>
      </c>
      <c r="O1931" s="60">
        <f ca="1">COUNTIFS(DataExtract[Technician],DataExtract[[#This Row],[Technician]], DataExtract[Random], "&lt;="&amp;DataExtract[[#This Row],[Random]])</f>
        <v>34</v>
      </c>
    </row>
    <row r="1932" spans="1:15" ht="26.45">
      <c r="A1932" s="51" t="s">
        <v>11335</v>
      </c>
      <c r="B1932" s="52" t="s">
        <v>11336</v>
      </c>
      <c r="C1932" s="53" t="s">
        <v>11337</v>
      </c>
      <c r="D1932" s="54" t="s">
        <v>57</v>
      </c>
      <c r="E1932" s="55" t="s">
        <v>260</v>
      </c>
      <c r="F1932" s="56" t="s">
        <v>9348</v>
      </c>
      <c r="G1932" s="56" t="s">
        <v>11338</v>
      </c>
      <c r="H1932" s="56" t="s">
        <v>52</v>
      </c>
      <c r="I1932" s="56" t="s">
        <v>11339</v>
      </c>
      <c r="J1932" s="57" t="s">
        <v>52</v>
      </c>
      <c r="K1932" s="58" t="s">
        <v>11340</v>
      </c>
      <c r="L1932" s="3" t="str">
        <f>VLOOKUP(DataExtract[[#This Row],[Technician]],'Technician List'!$A:$B,2,FALSE)</f>
        <v>Sanjuan, Sonja</v>
      </c>
      <c r="M1932" s="59">
        <f>DATEVALUE(TEXT(DataExtract[[#This Row],[Completed Time]], "MM/DD/YYYY"))</f>
        <v>45708</v>
      </c>
      <c r="N1932" s="60">
        <f t="shared" ca="1" si="31"/>
        <v>0.3619775902136092</v>
      </c>
      <c r="O1932" s="60">
        <f ca="1">COUNTIFS(DataExtract[Technician],DataExtract[[#This Row],[Technician]], DataExtract[Random], "&lt;="&amp;DataExtract[[#This Row],[Random]])</f>
        <v>12</v>
      </c>
    </row>
    <row r="1933" spans="1:15" ht="26.45">
      <c r="A1933" s="51" t="s">
        <v>11341</v>
      </c>
      <c r="B1933" s="52" t="s">
        <v>11342</v>
      </c>
      <c r="C1933" s="53" t="s">
        <v>6317</v>
      </c>
      <c r="D1933" s="54" t="s">
        <v>57</v>
      </c>
      <c r="E1933" s="55" t="s">
        <v>391</v>
      </c>
      <c r="F1933" s="56" t="s">
        <v>10140</v>
      </c>
      <c r="G1933" s="56" t="s">
        <v>11343</v>
      </c>
      <c r="H1933" s="56" t="s">
        <v>52</v>
      </c>
      <c r="I1933" s="56" t="s">
        <v>11344</v>
      </c>
      <c r="J1933" s="57" t="s">
        <v>52</v>
      </c>
      <c r="K1933" s="58" t="s">
        <v>11345</v>
      </c>
      <c r="L1933" s="3" t="str">
        <f>VLOOKUP(DataExtract[[#This Row],[Technician]],'Technician List'!$A:$B,2,FALSE)</f>
        <v>Sanjuan, Sonja</v>
      </c>
      <c r="M1933" s="59">
        <f>DATEVALUE(TEXT(DataExtract[[#This Row],[Completed Time]], "MM/DD/YYYY"))</f>
        <v>45701</v>
      </c>
      <c r="N1933" s="60">
        <f t="shared" ca="1" si="31"/>
        <v>0.70547911548905773</v>
      </c>
      <c r="O1933" s="60">
        <f ca="1">COUNTIFS(DataExtract[Technician],DataExtract[[#This Row],[Technician]], DataExtract[Random], "&lt;="&amp;DataExtract[[#This Row],[Random]])</f>
        <v>95</v>
      </c>
    </row>
    <row r="1934" spans="1:15" ht="26.45">
      <c r="A1934" s="51" t="s">
        <v>10755</v>
      </c>
      <c r="B1934" s="52" t="s">
        <v>11346</v>
      </c>
      <c r="C1934" s="53" t="s">
        <v>10757</v>
      </c>
      <c r="D1934" s="54" t="s">
        <v>47</v>
      </c>
      <c r="E1934" s="55" t="s">
        <v>2099</v>
      </c>
      <c r="F1934" s="56" t="s">
        <v>9985</v>
      </c>
      <c r="G1934" s="56" t="s">
        <v>11159</v>
      </c>
      <c r="H1934" s="56" t="s">
        <v>52</v>
      </c>
      <c r="I1934" s="56" t="s">
        <v>11347</v>
      </c>
      <c r="J1934" s="57" t="s">
        <v>52</v>
      </c>
      <c r="K1934" s="58" t="s">
        <v>11348</v>
      </c>
      <c r="L1934" s="3" t="str">
        <f>VLOOKUP(DataExtract[[#This Row],[Technician]],'Technician List'!$A:$B,2,FALSE)</f>
        <v>C M, Saravanan</v>
      </c>
      <c r="M1934" s="59">
        <f>DATEVALUE(TEXT(DataExtract[[#This Row],[Completed Time]], "MM/DD/YYYY"))</f>
        <v>45701</v>
      </c>
      <c r="N1934" s="60">
        <f t="shared" ca="1" si="31"/>
        <v>0.12223544937577802</v>
      </c>
      <c r="O1934" s="60">
        <f ca="1">COUNTIFS(DataExtract[Technician],DataExtract[[#This Row],[Technician]], DataExtract[Random], "&lt;="&amp;DataExtract[[#This Row],[Random]])</f>
        <v>6</v>
      </c>
    </row>
    <row r="1935" spans="1:15" ht="26.45">
      <c r="A1935" s="51" t="s">
        <v>11349</v>
      </c>
      <c r="B1935" s="52" t="s">
        <v>11350</v>
      </c>
      <c r="C1935" s="53" t="s">
        <v>8340</v>
      </c>
      <c r="D1935" s="54" t="s">
        <v>57</v>
      </c>
      <c r="E1935" s="55" t="s">
        <v>2841</v>
      </c>
      <c r="F1935" s="56" t="s">
        <v>11351</v>
      </c>
      <c r="G1935" s="56" t="s">
        <v>11352</v>
      </c>
      <c r="H1935" s="56" t="s">
        <v>52</v>
      </c>
      <c r="I1935" s="56" t="s">
        <v>11353</v>
      </c>
      <c r="J1935" s="57" t="s">
        <v>52</v>
      </c>
      <c r="K1935" s="58" t="s">
        <v>11354</v>
      </c>
      <c r="L1935" s="3" t="str">
        <f>VLOOKUP(DataExtract[[#This Row],[Technician]],'Technician List'!$A:$B,2,FALSE)</f>
        <v>Smith, Sean</v>
      </c>
      <c r="M1935" s="59">
        <f>DATEVALUE(TEXT(DataExtract[[#This Row],[Completed Time]], "MM/DD/YYYY"))</f>
        <v>45701</v>
      </c>
      <c r="N1935" s="60">
        <f t="shared" ca="1" si="31"/>
        <v>0.54991747647611278</v>
      </c>
      <c r="O1935" s="60">
        <f ca="1">COUNTIFS(DataExtract[Technician],DataExtract[[#This Row],[Technician]], DataExtract[Random], "&lt;="&amp;DataExtract[[#This Row],[Random]])</f>
        <v>38</v>
      </c>
    </row>
    <row r="1936" spans="1:15" ht="26.45">
      <c r="A1936" s="51" t="s">
        <v>11355</v>
      </c>
      <c r="B1936" s="52" t="s">
        <v>11356</v>
      </c>
      <c r="C1936" s="53" t="s">
        <v>11357</v>
      </c>
      <c r="D1936" s="54" t="s">
        <v>47</v>
      </c>
      <c r="E1936" s="55" t="s">
        <v>3584</v>
      </c>
      <c r="F1936" s="56" t="s">
        <v>10592</v>
      </c>
      <c r="G1936" s="56" t="s">
        <v>11358</v>
      </c>
      <c r="H1936" s="56" t="s">
        <v>52</v>
      </c>
      <c r="I1936" s="56" t="s">
        <v>11359</v>
      </c>
      <c r="J1936" s="57" t="s">
        <v>52</v>
      </c>
      <c r="K1936" s="58" t="s">
        <v>3346</v>
      </c>
      <c r="L1936" s="3" t="str">
        <f>VLOOKUP(DataExtract[[#This Row],[Technician]],'Technician List'!$A:$B,2,FALSE)</f>
        <v>C M, Saravanan</v>
      </c>
      <c r="M1936" s="59">
        <f>DATEVALUE(TEXT(DataExtract[[#This Row],[Completed Time]], "MM/DD/YYYY"))</f>
        <v>45701</v>
      </c>
      <c r="N1936" s="60">
        <f t="shared" ca="1" si="31"/>
        <v>0.69519655978101358</v>
      </c>
      <c r="O1936" s="60">
        <f ca="1">COUNTIFS(DataExtract[Technician],DataExtract[[#This Row],[Technician]], DataExtract[Random], "&lt;="&amp;DataExtract[[#This Row],[Random]])</f>
        <v>46</v>
      </c>
    </row>
    <row r="1937" spans="1:15" ht="26.45">
      <c r="A1937" s="51" t="s">
        <v>11360</v>
      </c>
      <c r="B1937" s="52" t="s">
        <v>11361</v>
      </c>
      <c r="C1937" s="53" t="s">
        <v>11362</v>
      </c>
      <c r="D1937" s="54" t="s">
        <v>57</v>
      </c>
      <c r="E1937" s="55" t="s">
        <v>1998</v>
      </c>
      <c r="F1937" s="56" t="s">
        <v>11363</v>
      </c>
      <c r="G1937" s="56" t="s">
        <v>11279</v>
      </c>
      <c r="H1937" s="56" t="s">
        <v>52</v>
      </c>
      <c r="I1937" s="56" t="s">
        <v>11364</v>
      </c>
      <c r="J1937" s="57" t="s">
        <v>52</v>
      </c>
      <c r="K1937" s="58" t="s">
        <v>11365</v>
      </c>
      <c r="L1937" s="3" t="str">
        <f>VLOOKUP(DataExtract[[#This Row],[Technician]],'Technician List'!$A:$B,2,FALSE)</f>
        <v>Baldwin, Sharon</v>
      </c>
      <c r="M1937" s="59">
        <f>DATEVALUE(TEXT(DataExtract[[#This Row],[Completed Time]], "MM/DD/YYYY"))</f>
        <v>45702</v>
      </c>
      <c r="N1937" s="60">
        <f t="shared" ca="1" si="31"/>
        <v>0.17338980735216514</v>
      </c>
      <c r="O1937" s="60">
        <f ca="1">COUNTIFS(DataExtract[Technician],DataExtract[[#This Row],[Technician]], DataExtract[Random], "&lt;="&amp;DataExtract[[#This Row],[Random]])</f>
        <v>12</v>
      </c>
    </row>
    <row r="1938" spans="1:15" ht="26.45">
      <c r="A1938" s="51" t="s">
        <v>11366</v>
      </c>
      <c r="B1938" s="52" t="s">
        <v>11367</v>
      </c>
      <c r="C1938" s="53" t="s">
        <v>1309</v>
      </c>
      <c r="D1938" s="54" t="s">
        <v>57</v>
      </c>
      <c r="E1938" s="55" t="s">
        <v>391</v>
      </c>
      <c r="F1938" s="56" t="s">
        <v>11368</v>
      </c>
      <c r="G1938" s="56" t="s">
        <v>11369</v>
      </c>
      <c r="H1938" s="56" t="s">
        <v>52</v>
      </c>
      <c r="I1938" s="56" t="s">
        <v>11370</v>
      </c>
      <c r="J1938" s="57" t="s">
        <v>52</v>
      </c>
      <c r="K1938" s="58" t="s">
        <v>11368</v>
      </c>
      <c r="L1938" s="3" t="str">
        <f>VLOOKUP(DataExtract[[#This Row],[Technician]],'Technician List'!$A:$B,2,FALSE)</f>
        <v>Sanjuan, Sonja</v>
      </c>
      <c r="M1938" s="59">
        <f>DATEVALUE(TEXT(DataExtract[[#This Row],[Completed Time]], "MM/DD/YYYY"))</f>
        <v>45701</v>
      </c>
      <c r="N1938" s="60">
        <f t="shared" ca="1" si="31"/>
        <v>0.6654977031017677</v>
      </c>
      <c r="O1938" s="60">
        <f ca="1">COUNTIFS(DataExtract[Technician],DataExtract[[#This Row],[Technician]], DataExtract[Random], "&lt;="&amp;DataExtract[[#This Row],[Random]])</f>
        <v>89</v>
      </c>
    </row>
    <row r="1939" spans="1:15" ht="26.45">
      <c r="A1939" s="51" t="s">
        <v>11371</v>
      </c>
      <c r="B1939" s="52" t="s">
        <v>11372</v>
      </c>
      <c r="C1939" s="53" t="s">
        <v>11373</v>
      </c>
      <c r="D1939" s="54" t="s">
        <v>57</v>
      </c>
      <c r="E1939" s="55" t="s">
        <v>2841</v>
      </c>
      <c r="F1939" s="56" t="s">
        <v>11057</v>
      </c>
      <c r="G1939" s="56" t="s">
        <v>11058</v>
      </c>
      <c r="H1939" s="56" t="s">
        <v>41</v>
      </c>
      <c r="I1939" s="56" t="s">
        <v>11374</v>
      </c>
      <c r="J1939" s="57" t="s">
        <v>52</v>
      </c>
      <c r="K1939" s="58" t="s">
        <v>11375</v>
      </c>
      <c r="L1939" s="3" t="str">
        <f>VLOOKUP(DataExtract[[#This Row],[Technician]],'Technician List'!$A:$B,2,FALSE)</f>
        <v>Smith, Sean</v>
      </c>
      <c r="M1939" s="59">
        <f>DATEVALUE(TEXT(DataExtract[[#This Row],[Completed Time]], "MM/DD/YYYY"))</f>
        <v>45702</v>
      </c>
      <c r="N1939" s="60">
        <f t="shared" ca="1" si="31"/>
        <v>0.60664526675944475</v>
      </c>
      <c r="O1939" s="60">
        <f ca="1">COUNTIFS(DataExtract[Technician],DataExtract[[#This Row],[Technician]], DataExtract[Random], "&lt;="&amp;DataExtract[[#This Row],[Random]])</f>
        <v>43</v>
      </c>
    </row>
    <row r="1940" spans="1:15" ht="26.45">
      <c r="A1940" s="51" t="s">
        <v>11376</v>
      </c>
      <c r="B1940" s="52" t="s">
        <v>11377</v>
      </c>
      <c r="C1940" s="53" t="s">
        <v>10798</v>
      </c>
      <c r="D1940" s="54" t="s">
        <v>57</v>
      </c>
      <c r="E1940" s="55" t="s">
        <v>117</v>
      </c>
      <c r="F1940" s="56" t="s">
        <v>11378</v>
      </c>
      <c r="G1940" s="56" t="s">
        <v>11379</v>
      </c>
      <c r="H1940" s="56" t="s">
        <v>52</v>
      </c>
      <c r="I1940" s="56" t="s">
        <v>11380</v>
      </c>
      <c r="J1940" s="57" t="s">
        <v>52</v>
      </c>
      <c r="K1940" s="58" t="s">
        <v>11378</v>
      </c>
      <c r="L1940" s="3" t="str">
        <f>VLOOKUP(DataExtract[[#This Row],[Technician]],'Technician List'!$A:$B,2,FALSE)</f>
        <v>Smith, Sean</v>
      </c>
      <c r="M1940" s="59">
        <f>DATEVALUE(TEXT(DataExtract[[#This Row],[Completed Time]], "MM/DD/YYYY"))</f>
        <v>45701</v>
      </c>
      <c r="N1940" s="60">
        <f t="shared" ca="1" si="31"/>
        <v>0.93414733053694765</v>
      </c>
      <c r="O1940" s="60">
        <f ca="1">COUNTIFS(DataExtract[Technician],DataExtract[[#This Row],[Technician]], DataExtract[Random], "&lt;="&amp;DataExtract[[#This Row],[Random]])</f>
        <v>55</v>
      </c>
    </row>
    <row r="1941" spans="1:15" ht="26.45">
      <c r="A1941" s="51" t="s">
        <v>11381</v>
      </c>
      <c r="B1941" s="52" t="s">
        <v>11382</v>
      </c>
      <c r="C1941" s="53" t="s">
        <v>384</v>
      </c>
      <c r="D1941" s="54" t="s">
        <v>57</v>
      </c>
      <c r="E1941" s="55" t="s">
        <v>117</v>
      </c>
      <c r="F1941" s="56" t="s">
        <v>11383</v>
      </c>
      <c r="G1941" s="56" t="s">
        <v>9859</v>
      </c>
      <c r="H1941" s="56" t="s">
        <v>52</v>
      </c>
      <c r="I1941" s="56" t="s">
        <v>11384</v>
      </c>
      <c r="J1941" s="57" t="s">
        <v>52</v>
      </c>
      <c r="K1941" s="58" t="s">
        <v>11383</v>
      </c>
      <c r="L1941" s="3" t="str">
        <f>VLOOKUP(DataExtract[[#This Row],[Technician]],'Technician List'!$A:$B,2,FALSE)</f>
        <v>Smith, Sean</v>
      </c>
      <c r="M1941" s="59">
        <f>DATEVALUE(TEXT(DataExtract[[#This Row],[Completed Time]], "MM/DD/YYYY"))</f>
        <v>45701</v>
      </c>
      <c r="N1941" s="60">
        <f t="shared" ca="1" si="31"/>
        <v>0.65558276801116677</v>
      </c>
      <c r="O1941" s="60">
        <f ca="1">COUNTIFS(DataExtract[Technician],DataExtract[[#This Row],[Technician]], DataExtract[Random], "&lt;="&amp;DataExtract[[#This Row],[Random]])</f>
        <v>41</v>
      </c>
    </row>
    <row r="1942" spans="1:15" ht="26.45">
      <c r="A1942" s="51" t="s">
        <v>11385</v>
      </c>
      <c r="B1942" s="52" t="s">
        <v>11386</v>
      </c>
      <c r="C1942" s="53" t="s">
        <v>11387</v>
      </c>
      <c r="D1942" s="54" t="s">
        <v>57</v>
      </c>
      <c r="E1942" s="55" t="s">
        <v>95</v>
      </c>
      <c r="F1942" s="56" t="s">
        <v>11388</v>
      </c>
      <c r="G1942" s="56" t="s">
        <v>11389</v>
      </c>
      <c r="H1942" s="56" t="s">
        <v>52</v>
      </c>
      <c r="I1942" s="56" t="s">
        <v>11390</v>
      </c>
      <c r="J1942" s="57" t="s">
        <v>52</v>
      </c>
      <c r="K1942" s="58" t="s">
        <v>11391</v>
      </c>
      <c r="L1942" s="3" t="str">
        <f>VLOOKUP(DataExtract[[#This Row],[Technician]],'Technician List'!$A:$B,2,FALSE)</f>
        <v>Sanjuan, Sonja</v>
      </c>
      <c r="M1942" s="59">
        <f>DATEVALUE(TEXT(DataExtract[[#This Row],[Completed Time]], "MM/DD/YYYY"))</f>
        <v>45702</v>
      </c>
      <c r="N1942" s="60">
        <f t="shared" ca="1" si="31"/>
        <v>0.88579026422104512</v>
      </c>
      <c r="O1942" s="60">
        <f ca="1">COUNTIFS(DataExtract[Technician],DataExtract[[#This Row],[Technician]], DataExtract[Random], "&lt;="&amp;DataExtract[[#This Row],[Random]])</f>
        <v>78</v>
      </c>
    </row>
    <row r="1943" spans="1:15" ht="26.45">
      <c r="A1943" s="51" t="s">
        <v>11392</v>
      </c>
      <c r="B1943" s="52" t="s">
        <v>11393</v>
      </c>
      <c r="C1943" s="53" t="s">
        <v>6528</v>
      </c>
      <c r="D1943" s="54" t="s">
        <v>57</v>
      </c>
      <c r="E1943" s="55" t="s">
        <v>2021</v>
      </c>
      <c r="F1943" s="56" t="s">
        <v>10945</v>
      </c>
      <c r="G1943" s="56" t="s">
        <v>11394</v>
      </c>
      <c r="H1943" s="56" t="s">
        <v>52</v>
      </c>
      <c r="I1943" s="56" t="s">
        <v>11395</v>
      </c>
      <c r="J1943" s="57" t="s">
        <v>52</v>
      </c>
      <c r="K1943" s="58" t="s">
        <v>11396</v>
      </c>
      <c r="L1943" s="3" t="str">
        <f>VLOOKUP(DataExtract[[#This Row],[Technician]],'Technician List'!$A:$B,2,FALSE)</f>
        <v>Smith, Sean</v>
      </c>
      <c r="M1943" s="59">
        <f>DATEVALUE(TEXT(DataExtract[[#This Row],[Completed Time]], "MM/DD/YYYY"))</f>
        <v>45702</v>
      </c>
      <c r="N1943" s="60">
        <f t="shared" ca="1" si="31"/>
        <v>1.0514123656531704E-2</v>
      </c>
      <c r="O1943" s="60">
        <f ca="1">COUNTIFS(DataExtract[Technician],DataExtract[[#This Row],[Technician]], DataExtract[Random], "&lt;="&amp;DataExtract[[#This Row],[Random]])</f>
        <v>3</v>
      </c>
    </row>
    <row r="1944" spans="1:15" ht="26.45">
      <c r="A1944" s="51" t="s">
        <v>11397</v>
      </c>
      <c r="B1944" s="52" t="s">
        <v>11398</v>
      </c>
      <c r="C1944" s="53" t="s">
        <v>2143</v>
      </c>
      <c r="D1944" s="54" t="s">
        <v>47</v>
      </c>
      <c r="E1944" s="55" t="s">
        <v>802</v>
      </c>
      <c r="F1944" s="56" t="s">
        <v>11399</v>
      </c>
      <c r="G1944" s="56" t="s">
        <v>11400</v>
      </c>
      <c r="H1944" s="56" t="s">
        <v>52</v>
      </c>
      <c r="I1944" s="56" t="s">
        <v>11401</v>
      </c>
      <c r="J1944" s="57" t="s">
        <v>52</v>
      </c>
      <c r="K1944" s="58" t="s">
        <v>11402</v>
      </c>
      <c r="L1944" s="3" t="str">
        <f>VLOOKUP(DataExtract[[#This Row],[Technician]],'Technician List'!$A:$B,2,FALSE)</f>
        <v>Sinha, Mahesh</v>
      </c>
      <c r="M1944" s="59">
        <f>DATEVALUE(TEXT(DataExtract[[#This Row],[Completed Time]], "MM/DD/YYYY"))</f>
        <v>45702</v>
      </c>
      <c r="N1944" s="60">
        <f t="shared" ca="1" si="31"/>
        <v>0.19229282898698363</v>
      </c>
      <c r="O1944" s="60">
        <f ca="1">COUNTIFS(DataExtract[Technician],DataExtract[[#This Row],[Technician]], DataExtract[Random], "&lt;="&amp;DataExtract[[#This Row],[Random]])</f>
        <v>22</v>
      </c>
    </row>
    <row r="1945" spans="1:15" ht="26.45">
      <c r="A1945" s="51" t="s">
        <v>11403</v>
      </c>
      <c r="B1945" s="52" t="s">
        <v>11404</v>
      </c>
      <c r="C1945" s="53" t="s">
        <v>11405</v>
      </c>
      <c r="D1945" s="54" t="s">
        <v>47</v>
      </c>
      <c r="E1945" s="55" t="s">
        <v>1837</v>
      </c>
      <c r="F1945" s="56" t="s">
        <v>11406</v>
      </c>
      <c r="G1945" s="56" t="s">
        <v>11407</v>
      </c>
      <c r="H1945" s="56" t="s">
        <v>52</v>
      </c>
      <c r="I1945" s="56" t="s">
        <v>11408</v>
      </c>
      <c r="J1945" s="57" t="s">
        <v>52</v>
      </c>
      <c r="K1945" s="58" t="s">
        <v>11409</v>
      </c>
      <c r="L1945" s="3" t="str">
        <f>VLOOKUP(DataExtract[[#This Row],[Technician]],'Technician List'!$A:$B,2,FALSE)</f>
        <v>Sinha, Mahesh</v>
      </c>
      <c r="M1945" s="59">
        <f>DATEVALUE(TEXT(DataExtract[[#This Row],[Completed Time]], "MM/DD/YYYY"))</f>
        <v>45702</v>
      </c>
      <c r="N1945" s="60">
        <f t="shared" ca="1" si="31"/>
        <v>0.19260744596031154</v>
      </c>
      <c r="O1945" s="60">
        <f ca="1">COUNTIFS(DataExtract[Technician],DataExtract[[#This Row],[Technician]], DataExtract[Random], "&lt;="&amp;DataExtract[[#This Row],[Random]])</f>
        <v>9</v>
      </c>
    </row>
    <row r="1946" spans="1:15" ht="26.45">
      <c r="A1946" s="51" t="s">
        <v>11410</v>
      </c>
      <c r="B1946" s="52" t="s">
        <v>11411</v>
      </c>
      <c r="C1946" s="53" t="s">
        <v>8340</v>
      </c>
      <c r="D1946" s="54" t="s">
        <v>47</v>
      </c>
      <c r="E1946" s="55" t="s">
        <v>1049</v>
      </c>
      <c r="F1946" s="56" t="s">
        <v>11412</v>
      </c>
      <c r="G1946" s="56" t="s">
        <v>11413</v>
      </c>
      <c r="H1946" s="56" t="s">
        <v>52</v>
      </c>
      <c r="I1946" s="56" t="s">
        <v>1377</v>
      </c>
      <c r="J1946" s="57" t="s">
        <v>52</v>
      </c>
      <c r="K1946" s="58" t="s">
        <v>10821</v>
      </c>
      <c r="L1946" s="3" t="str">
        <f>VLOOKUP(DataExtract[[#This Row],[Technician]],'Technician List'!$A:$B,2,FALSE)</f>
        <v>C M, Saravanan</v>
      </c>
      <c r="M1946" s="59">
        <f>DATEVALUE(TEXT(DataExtract[[#This Row],[Completed Time]], "MM/DD/YYYY"))</f>
        <v>45702</v>
      </c>
      <c r="N1946" s="60">
        <f t="shared" ca="1" si="31"/>
        <v>0.68234136750421481</v>
      </c>
      <c r="O1946" s="60">
        <f ca="1">COUNTIFS(DataExtract[Technician],DataExtract[[#This Row],[Technician]], DataExtract[Random], "&lt;="&amp;DataExtract[[#This Row],[Random]])</f>
        <v>89</v>
      </c>
    </row>
    <row r="1947" spans="1:15" ht="26.45">
      <c r="A1947" s="51" t="s">
        <v>85</v>
      </c>
      <c r="B1947" s="52" t="s">
        <v>11414</v>
      </c>
      <c r="C1947" s="53" t="s">
        <v>11415</v>
      </c>
      <c r="D1947" s="54" t="s">
        <v>47</v>
      </c>
      <c r="E1947" s="55" t="s">
        <v>1002</v>
      </c>
      <c r="F1947" s="56" t="s">
        <v>11416</v>
      </c>
      <c r="G1947" s="56" t="s">
        <v>2992</v>
      </c>
      <c r="H1947" s="56" t="s">
        <v>52</v>
      </c>
      <c r="I1947" s="56" t="s">
        <v>11417</v>
      </c>
      <c r="J1947" s="57" t="s">
        <v>52</v>
      </c>
      <c r="K1947" s="58" t="s">
        <v>2765</v>
      </c>
      <c r="L1947" s="3" t="str">
        <f>VLOOKUP(DataExtract[[#This Row],[Technician]],'Technician List'!$A:$B,2,FALSE)</f>
        <v>Sinha, Mahesh</v>
      </c>
      <c r="M1947" s="59">
        <f>DATEVALUE(TEXT(DataExtract[[#This Row],[Completed Time]], "MM/DD/YYYY"))</f>
        <v>45702</v>
      </c>
      <c r="N1947" s="60">
        <f t="shared" ca="1" si="31"/>
        <v>0.47546644971933527</v>
      </c>
      <c r="O1947" s="60">
        <f ca="1">COUNTIFS(DataExtract[Technician],DataExtract[[#This Row],[Technician]], DataExtract[Random], "&lt;="&amp;DataExtract[[#This Row],[Random]])</f>
        <v>74</v>
      </c>
    </row>
    <row r="1948" spans="1:15" ht="26.45">
      <c r="A1948" s="51" t="s">
        <v>11418</v>
      </c>
      <c r="B1948" s="52" t="s">
        <v>11419</v>
      </c>
      <c r="C1948" s="53" t="s">
        <v>4023</v>
      </c>
      <c r="D1948" s="54" t="s">
        <v>57</v>
      </c>
      <c r="E1948" s="55" t="s">
        <v>1618</v>
      </c>
      <c r="F1948" s="56" t="s">
        <v>11420</v>
      </c>
      <c r="G1948" s="56" t="s">
        <v>11421</v>
      </c>
      <c r="H1948" s="56" t="s">
        <v>52</v>
      </c>
      <c r="I1948" s="56" t="s">
        <v>11084</v>
      </c>
      <c r="J1948" s="57" t="s">
        <v>52</v>
      </c>
      <c r="K1948" s="58" t="s">
        <v>11422</v>
      </c>
      <c r="L1948" s="3" t="str">
        <f>VLOOKUP(DataExtract[[#This Row],[Technician]],'Technician List'!$A:$B,2,FALSE)</f>
        <v>Sanjuan, Sonja</v>
      </c>
      <c r="M1948" s="59">
        <f>DATEVALUE(TEXT(DataExtract[[#This Row],[Completed Time]], "MM/DD/YYYY"))</f>
        <v>45702</v>
      </c>
      <c r="N1948" s="60">
        <f t="shared" ca="1" si="31"/>
        <v>0.50385039954488686</v>
      </c>
      <c r="O1948" s="60">
        <f ca="1">COUNTIFS(DataExtract[Technician],DataExtract[[#This Row],[Technician]], DataExtract[Random], "&lt;="&amp;DataExtract[[#This Row],[Random]])</f>
        <v>22</v>
      </c>
    </row>
    <row r="1949" spans="1:15" ht="26.45">
      <c r="A1949" s="51" t="s">
        <v>11423</v>
      </c>
      <c r="B1949" s="52" t="s">
        <v>11424</v>
      </c>
      <c r="C1949" s="53" t="s">
        <v>9259</v>
      </c>
      <c r="D1949" s="54" t="s">
        <v>47</v>
      </c>
      <c r="E1949" s="55" t="s">
        <v>1049</v>
      </c>
      <c r="F1949" s="56" t="s">
        <v>3406</v>
      </c>
      <c r="G1949" s="56" t="s">
        <v>11425</v>
      </c>
      <c r="H1949" s="56" t="s">
        <v>52</v>
      </c>
      <c r="I1949" s="56" t="s">
        <v>11426</v>
      </c>
      <c r="J1949" s="57" t="s">
        <v>52</v>
      </c>
      <c r="K1949" s="58" t="s">
        <v>11427</v>
      </c>
      <c r="L1949" s="3" t="str">
        <f>VLOOKUP(DataExtract[[#This Row],[Technician]],'Technician List'!$A:$B,2,FALSE)</f>
        <v>C M, Saravanan</v>
      </c>
      <c r="M1949" s="59">
        <f>DATEVALUE(TEXT(DataExtract[[#This Row],[Completed Time]], "MM/DD/YYYY"))</f>
        <v>45706</v>
      </c>
      <c r="N1949" s="60">
        <f t="shared" ca="1" si="31"/>
        <v>6.3188954150890098E-2</v>
      </c>
      <c r="O1949" s="60">
        <f ca="1">COUNTIFS(DataExtract[Technician],DataExtract[[#This Row],[Technician]], DataExtract[Random], "&lt;="&amp;DataExtract[[#This Row],[Random]])</f>
        <v>4</v>
      </c>
    </row>
    <row r="1950" spans="1:15" ht="26.45">
      <c r="A1950" s="51" t="s">
        <v>10452</v>
      </c>
      <c r="B1950" s="52" t="s">
        <v>11428</v>
      </c>
      <c r="C1950" s="53" t="s">
        <v>8162</v>
      </c>
      <c r="D1950" s="54" t="s">
        <v>57</v>
      </c>
      <c r="E1950" s="55" t="s">
        <v>2021</v>
      </c>
      <c r="F1950" s="56" t="s">
        <v>3010</v>
      </c>
      <c r="G1950" s="56" t="s">
        <v>11429</v>
      </c>
      <c r="H1950" s="56" t="s">
        <v>52</v>
      </c>
      <c r="I1950" s="56" t="s">
        <v>11430</v>
      </c>
      <c r="J1950" s="57" t="s">
        <v>52</v>
      </c>
      <c r="K1950" s="58" t="s">
        <v>11431</v>
      </c>
      <c r="L1950" s="3" t="str">
        <f>VLOOKUP(DataExtract[[#This Row],[Technician]],'Technician List'!$A:$B,2,FALSE)</f>
        <v>Smith, Sean</v>
      </c>
      <c r="M1950" s="59">
        <f>DATEVALUE(TEXT(DataExtract[[#This Row],[Completed Time]], "MM/DD/YYYY"))</f>
        <v>45707</v>
      </c>
      <c r="N1950" s="60">
        <f t="shared" ca="1" si="31"/>
        <v>0.41559567672983888</v>
      </c>
      <c r="O1950" s="60">
        <f ca="1">COUNTIFS(DataExtract[Technician],DataExtract[[#This Row],[Technician]], DataExtract[Random], "&lt;="&amp;DataExtract[[#This Row],[Random]])</f>
        <v>25</v>
      </c>
    </row>
    <row r="1951" spans="1:15" ht="26.45">
      <c r="A1951" s="51" t="s">
        <v>85</v>
      </c>
      <c r="B1951" s="52" t="s">
        <v>11432</v>
      </c>
      <c r="C1951" s="53" t="s">
        <v>11433</v>
      </c>
      <c r="D1951" s="54" t="s">
        <v>47</v>
      </c>
      <c r="E1951" s="55" t="s">
        <v>1511</v>
      </c>
      <c r="F1951" s="56" t="s">
        <v>11260</v>
      </c>
      <c r="G1951" s="56" t="s">
        <v>4617</v>
      </c>
      <c r="H1951" s="56" t="s">
        <v>41</v>
      </c>
      <c r="I1951" s="56" t="s">
        <v>11434</v>
      </c>
      <c r="J1951" s="57" t="s">
        <v>52</v>
      </c>
      <c r="K1951" s="58" t="s">
        <v>11435</v>
      </c>
      <c r="L1951" s="3" t="str">
        <f>VLOOKUP(DataExtract[[#This Row],[Technician]],'Technician List'!$A:$B,2,FALSE)</f>
        <v>C M, Saravanan</v>
      </c>
      <c r="M1951" s="59">
        <f>DATEVALUE(TEXT(DataExtract[[#This Row],[Completed Time]], "MM/DD/YYYY"))</f>
        <v>45705</v>
      </c>
      <c r="N1951" s="60">
        <f t="shared" ca="1" si="31"/>
        <v>0.67779466058835824</v>
      </c>
      <c r="O1951" s="60">
        <f ca="1">COUNTIFS(DataExtract[Technician],DataExtract[[#This Row],[Technician]], DataExtract[Random], "&lt;="&amp;DataExtract[[#This Row],[Random]])</f>
        <v>92</v>
      </c>
    </row>
    <row r="1952" spans="1:15" ht="26.45">
      <c r="A1952" s="51" t="s">
        <v>11436</v>
      </c>
      <c r="B1952" s="52" t="s">
        <v>11437</v>
      </c>
      <c r="C1952" s="53" t="s">
        <v>11415</v>
      </c>
      <c r="D1952" s="54" t="s">
        <v>47</v>
      </c>
      <c r="E1952" s="55" t="s">
        <v>103</v>
      </c>
      <c r="F1952" s="56" t="s">
        <v>11438</v>
      </c>
      <c r="G1952" s="56" t="s">
        <v>11439</v>
      </c>
      <c r="H1952" s="56" t="s">
        <v>52</v>
      </c>
      <c r="I1952" s="56" t="s">
        <v>11440</v>
      </c>
      <c r="J1952" s="57" t="s">
        <v>52</v>
      </c>
      <c r="K1952" s="58" t="s">
        <v>11441</v>
      </c>
      <c r="L1952" s="3" t="str">
        <f>VLOOKUP(DataExtract[[#This Row],[Technician]],'Technician List'!$A:$B,2,FALSE)</f>
        <v>Sinha, Mahesh</v>
      </c>
      <c r="M1952" s="59">
        <f>DATEVALUE(TEXT(DataExtract[[#This Row],[Completed Time]], "MM/DD/YYYY"))</f>
        <v>45703</v>
      </c>
      <c r="N1952" s="60">
        <f t="shared" ca="1" si="31"/>
        <v>0.37246189555613329</v>
      </c>
      <c r="O1952" s="60">
        <f ca="1">COUNTIFS(DataExtract[Technician],DataExtract[[#This Row],[Technician]], DataExtract[Random], "&lt;="&amp;DataExtract[[#This Row],[Random]])</f>
        <v>30</v>
      </c>
    </row>
    <row r="1953" spans="1:15" ht="26.45">
      <c r="A1953" s="51" t="s">
        <v>2881</v>
      </c>
      <c r="B1953" s="52" t="s">
        <v>11442</v>
      </c>
      <c r="C1953" s="53" t="s">
        <v>5210</v>
      </c>
      <c r="D1953" s="54" t="s">
        <v>47</v>
      </c>
      <c r="E1953" s="55" t="s">
        <v>700</v>
      </c>
      <c r="F1953" s="56" t="s">
        <v>11443</v>
      </c>
      <c r="G1953" s="56" t="s">
        <v>11444</v>
      </c>
      <c r="H1953" s="56" t="s">
        <v>52</v>
      </c>
      <c r="I1953" s="56" t="s">
        <v>11445</v>
      </c>
      <c r="J1953" s="57" t="s">
        <v>52</v>
      </c>
      <c r="K1953" s="58" t="s">
        <v>11446</v>
      </c>
      <c r="L1953" s="3" t="str">
        <f>VLOOKUP(DataExtract[[#This Row],[Technician]],'Technician List'!$A:$B,2,FALSE)</f>
        <v>C M, Saravanan</v>
      </c>
      <c r="M1953" s="59">
        <f>DATEVALUE(TEXT(DataExtract[[#This Row],[Completed Time]], "MM/DD/YYYY"))</f>
        <v>45703</v>
      </c>
      <c r="N1953" s="60">
        <f t="shared" ca="1" si="31"/>
        <v>0.63699175039050049</v>
      </c>
      <c r="O1953" s="60">
        <f ca="1">COUNTIFS(DataExtract[Technician],DataExtract[[#This Row],[Technician]], DataExtract[Random], "&lt;="&amp;DataExtract[[#This Row],[Random]])</f>
        <v>72</v>
      </c>
    </row>
    <row r="1954" spans="1:15" ht="26.45">
      <c r="A1954" s="51" t="s">
        <v>11447</v>
      </c>
      <c r="B1954" s="52" t="s">
        <v>11448</v>
      </c>
      <c r="C1954" s="53" t="s">
        <v>11449</v>
      </c>
      <c r="D1954" s="54" t="s">
        <v>47</v>
      </c>
      <c r="E1954" s="55" t="s">
        <v>1117</v>
      </c>
      <c r="F1954" s="56" t="s">
        <v>11450</v>
      </c>
      <c r="G1954" s="56" t="s">
        <v>11451</v>
      </c>
      <c r="H1954" s="56" t="s">
        <v>52</v>
      </c>
      <c r="I1954" s="56" t="s">
        <v>11452</v>
      </c>
      <c r="J1954" s="57" t="s">
        <v>52</v>
      </c>
      <c r="K1954" s="58" t="s">
        <v>11453</v>
      </c>
      <c r="L1954" s="3" t="str">
        <f>VLOOKUP(DataExtract[[#This Row],[Technician]],'Technician List'!$A:$B,2,FALSE)</f>
        <v>C M, Saravanan</v>
      </c>
      <c r="M1954" s="59">
        <f>DATEVALUE(TEXT(DataExtract[[#This Row],[Completed Time]], "MM/DD/YYYY"))</f>
        <v>45704</v>
      </c>
      <c r="N1954" s="60">
        <f t="shared" ca="1" si="31"/>
        <v>0.22339942606490715</v>
      </c>
      <c r="O1954" s="60">
        <f ca="1">COUNTIFS(DataExtract[Technician],DataExtract[[#This Row],[Technician]], DataExtract[Random], "&lt;="&amp;DataExtract[[#This Row],[Random]])</f>
        <v>12</v>
      </c>
    </row>
    <row r="1955" spans="1:15" ht="26.45">
      <c r="A1955" s="51" t="s">
        <v>11454</v>
      </c>
      <c r="B1955" s="52" t="s">
        <v>11455</v>
      </c>
      <c r="C1955" s="53" t="s">
        <v>1906</v>
      </c>
      <c r="D1955" s="54" t="s">
        <v>57</v>
      </c>
      <c r="E1955" s="55" t="s">
        <v>468</v>
      </c>
      <c r="F1955" s="56" t="s">
        <v>11456</v>
      </c>
      <c r="G1955" s="56" t="s">
        <v>11457</v>
      </c>
      <c r="H1955" s="56" t="s">
        <v>52</v>
      </c>
      <c r="I1955" s="56" t="s">
        <v>11458</v>
      </c>
      <c r="J1955" s="57" t="s">
        <v>52</v>
      </c>
      <c r="K1955" s="58" t="s">
        <v>11459</v>
      </c>
      <c r="L1955" s="3" t="str">
        <f>VLOOKUP(DataExtract[[#This Row],[Technician]],'Technician List'!$A:$B,2,FALSE)</f>
        <v>Sanjuan, Sonja</v>
      </c>
      <c r="M1955" s="59">
        <f>DATEVALUE(TEXT(DataExtract[[#This Row],[Completed Time]], "MM/DD/YYYY"))</f>
        <v>45712</v>
      </c>
      <c r="N1955" s="60">
        <f t="shared" ca="1" si="31"/>
        <v>8.7257784267686378E-2</v>
      </c>
      <c r="O1955" s="60">
        <f ca="1">COUNTIFS(DataExtract[Technician],DataExtract[[#This Row],[Technician]], DataExtract[Random], "&lt;="&amp;DataExtract[[#This Row],[Random]])</f>
        <v>5</v>
      </c>
    </row>
    <row r="1956" spans="1:15" ht="26.45">
      <c r="A1956" s="51" t="s">
        <v>11460</v>
      </c>
      <c r="B1956" s="52" t="s">
        <v>11461</v>
      </c>
      <c r="C1956" s="53" t="s">
        <v>7779</v>
      </c>
      <c r="D1956" s="54" t="s">
        <v>47</v>
      </c>
      <c r="E1956" s="55" t="s">
        <v>2336</v>
      </c>
      <c r="F1956" s="56" t="s">
        <v>11462</v>
      </c>
      <c r="G1956" s="56" t="s">
        <v>11463</v>
      </c>
      <c r="H1956" s="56" t="s">
        <v>52</v>
      </c>
      <c r="I1956" s="56" t="s">
        <v>11464</v>
      </c>
      <c r="J1956" s="57" t="s">
        <v>52</v>
      </c>
      <c r="K1956" s="58" t="s">
        <v>11465</v>
      </c>
      <c r="L1956" s="3" t="str">
        <f>VLOOKUP(DataExtract[[#This Row],[Technician]],'Technician List'!$A:$B,2,FALSE)</f>
        <v>C M, Saravanan</v>
      </c>
      <c r="M1956" s="59">
        <f>DATEVALUE(TEXT(DataExtract[[#This Row],[Completed Time]], "MM/DD/YYYY"))</f>
        <v>45702</v>
      </c>
      <c r="N1956" s="60">
        <f t="shared" ca="1" si="31"/>
        <v>0.92307023717324155</v>
      </c>
      <c r="O1956" s="60">
        <f ca="1">COUNTIFS(DataExtract[Technician],DataExtract[[#This Row],[Technician]], DataExtract[Random], "&lt;="&amp;DataExtract[[#This Row],[Random]])</f>
        <v>69</v>
      </c>
    </row>
    <row r="1957" spans="1:15" ht="26.45">
      <c r="A1957" s="51" t="s">
        <v>11466</v>
      </c>
      <c r="B1957" s="52" t="s">
        <v>11467</v>
      </c>
      <c r="C1957" s="53" t="s">
        <v>4529</v>
      </c>
      <c r="D1957" s="54" t="s">
        <v>47</v>
      </c>
      <c r="E1957" s="55" t="s">
        <v>1291</v>
      </c>
      <c r="F1957" s="56" t="s">
        <v>11468</v>
      </c>
      <c r="G1957" s="56" t="s">
        <v>2728</v>
      </c>
      <c r="H1957" s="56" t="s">
        <v>52</v>
      </c>
      <c r="I1957" s="56" t="s">
        <v>11469</v>
      </c>
      <c r="J1957" s="57" t="s">
        <v>52</v>
      </c>
      <c r="K1957" s="58" t="s">
        <v>11470</v>
      </c>
      <c r="L1957" s="3" t="str">
        <f>VLOOKUP(DataExtract[[#This Row],[Technician]],'Technician List'!$A:$B,2,FALSE)</f>
        <v>C M, Saravanan</v>
      </c>
      <c r="M1957" s="59">
        <f>DATEVALUE(TEXT(DataExtract[[#This Row],[Completed Time]], "MM/DD/YYYY"))</f>
        <v>45703</v>
      </c>
      <c r="N1957" s="60">
        <f t="shared" ca="1" si="31"/>
        <v>0.27083843690330356</v>
      </c>
      <c r="O1957" s="60">
        <f ca="1">COUNTIFS(DataExtract[Technician],DataExtract[[#This Row],[Technician]], DataExtract[Random], "&lt;="&amp;DataExtract[[#This Row],[Random]])</f>
        <v>32</v>
      </c>
    </row>
    <row r="1958" spans="1:15" ht="26.45">
      <c r="A1958" s="51" t="s">
        <v>11471</v>
      </c>
      <c r="B1958" s="52" t="s">
        <v>11472</v>
      </c>
      <c r="C1958" s="53" t="s">
        <v>6901</v>
      </c>
      <c r="D1958" s="54" t="s">
        <v>47</v>
      </c>
      <c r="E1958" s="55" t="s">
        <v>1291</v>
      </c>
      <c r="F1958" s="56" t="s">
        <v>11473</v>
      </c>
      <c r="G1958" s="56" t="s">
        <v>11394</v>
      </c>
      <c r="H1958" s="56" t="s">
        <v>52</v>
      </c>
      <c r="I1958" s="56" t="s">
        <v>11474</v>
      </c>
      <c r="J1958" s="57" t="s">
        <v>52</v>
      </c>
      <c r="K1958" s="58" t="s">
        <v>11475</v>
      </c>
      <c r="L1958" s="3" t="str">
        <f>VLOOKUP(DataExtract[[#This Row],[Technician]],'Technician List'!$A:$B,2,FALSE)</f>
        <v>C M, Saravanan</v>
      </c>
      <c r="M1958" s="59">
        <f>DATEVALUE(TEXT(DataExtract[[#This Row],[Completed Time]], "MM/DD/YYYY"))</f>
        <v>45702</v>
      </c>
      <c r="N1958" s="60">
        <f t="shared" ca="1" si="31"/>
        <v>0.92565477223296821</v>
      </c>
      <c r="O1958" s="60">
        <f ca="1">COUNTIFS(DataExtract[Technician],DataExtract[[#This Row],[Technician]], DataExtract[Random], "&lt;="&amp;DataExtract[[#This Row],[Random]])</f>
        <v>116</v>
      </c>
    </row>
    <row r="1959" spans="1:15" ht="26.45">
      <c r="A1959" s="51" t="s">
        <v>11476</v>
      </c>
      <c r="B1959" s="52" t="s">
        <v>11477</v>
      </c>
      <c r="C1959" s="53" t="s">
        <v>6901</v>
      </c>
      <c r="D1959" s="54" t="s">
        <v>47</v>
      </c>
      <c r="E1959" s="55" t="s">
        <v>1291</v>
      </c>
      <c r="F1959" s="56" t="s">
        <v>11478</v>
      </c>
      <c r="G1959" s="56" t="s">
        <v>11022</v>
      </c>
      <c r="H1959" s="56" t="s">
        <v>52</v>
      </c>
      <c r="I1959" s="56" t="s">
        <v>11479</v>
      </c>
      <c r="J1959" s="57" t="s">
        <v>52</v>
      </c>
      <c r="K1959" s="58" t="s">
        <v>11475</v>
      </c>
      <c r="L1959" s="3" t="str">
        <f>VLOOKUP(DataExtract[[#This Row],[Technician]],'Technician List'!$A:$B,2,FALSE)</f>
        <v>C M, Saravanan</v>
      </c>
      <c r="M1959" s="59">
        <f>DATEVALUE(TEXT(DataExtract[[#This Row],[Completed Time]], "MM/DD/YYYY"))</f>
        <v>45702</v>
      </c>
      <c r="N1959" s="60">
        <f t="shared" ca="1" si="31"/>
        <v>5.7815827283639876E-2</v>
      </c>
      <c r="O1959" s="60">
        <f ca="1">COUNTIFS(DataExtract[Technician],DataExtract[[#This Row],[Technician]], DataExtract[Random], "&lt;="&amp;DataExtract[[#This Row],[Random]])</f>
        <v>8</v>
      </c>
    </row>
    <row r="1960" spans="1:15" ht="26.45">
      <c r="A1960" s="51" t="s">
        <v>11480</v>
      </c>
      <c r="B1960" s="52" t="s">
        <v>11481</v>
      </c>
      <c r="C1960" s="53" t="s">
        <v>3435</v>
      </c>
      <c r="D1960" s="54" t="s">
        <v>57</v>
      </c>
      <c r="E1960" s="55" t="s">
        <v>154</v>
      </c>
      <c r="F1960" s="56" t="s">
        <v>11482</v>
      </c>
      <c r="G1960" s="56" t="s">
        <v>11483</v>
      </c>
      <c r="H1960" s="56" t="s">
        <v>41</v>
      </c>
      <c r="I1960" s="56" t="s">
        <v>4593</v>
      </c>
      <c r="J1960" s="57" t="s">
        <v>41</v>
      </c>
      <c r="K1960" s="58" t="s">
        <v>11484</v>
      </c>
      <c r="L1960" s="3" t="str">
        <f>VLOOKUP(DataExtract[[#This Row],[Technician]],'Technician List'!$A:$B,2,FALSE)</f>
        <v>Sanjuan, Sonja</v>
      </c>
      <c r="M1960" s="59">
        <f>DATEVALUE(TEXT(DataExtract[[#This Row],[Completed Time]], "MM/DD/YYYY"))</f>
        <v>45707</v>
      </c>
      <c r="N1960" s="60">
        <f t="shared" ca="1" si="31"/>
        <v>0.70473020981871493</v>
      </c>
      <c r="O1960" s="60">
        <f ca="1">COUNTIFS(DataExtract[Technician],DataExtract[[#This Row],[Technician]], DataExtract[Random], "&lt;="&amp;DataExtract[[#This Row],[Random]])</f>
        <v>23</v>
      </c>
    </row>
    <row r="1961" spans="1:15" ht="26.45">
      <c r="A1961" s="51" t="s">
        <v>11485</v>
      </c>
      <c r="B1961" s="52" t="s">
        <v>11486</v>
      </c>
      <c r="C1961" s="53" t="s">
        <v>4144</v>
      </c>
      <c r="D1961" s="54" t="s">
        <v>47</v>
      </c>
      <c r="E1961" s="55" t="s">
        <v>577</v>
      </c>
      <c r="F1961" s="56" t="s">
        <v>11487</v>
      </c>
      <c r="G1961" s="56" t="s">
        <v>11488</v>
      </c>
      <c r="H1961" s="56" t="s">
        <v>52</v>
      </c>
      <c r="I1961" s="56" t="s">
        <v>11489</v>
      </c>
      <c r="J1961" s="57" t="s">
        <v>52</v>
      </c>
      <c r="K1961" s="58" t="s">
        <v>11490</v>
      </c>
      <c r="L1961" s="3" t="str">
        <f>VLOOKUP(DataExtract[[#This Row],[Technician]],'Technician List'!$A:$B,2,FALSE)</f>
        <v>C M, Saravanan</v>
      </c>
      <c r="M1961" s="59">
        <f>DATEVALUE(TEXT(DataExtract[[#This Row],[Completed Time]], "MM/DD/YYYY"))</f>
        <v>45705</v>
      </c>
      <c r="N1961" s="60">
        <f t="shared" ca="1" si="31"/>
        <v>0.25800675341547386</v>
      </c>
      <c r="O1961" s="60">
        <f ca="1">COUNTIFS(DataExtract[Technician],DataExtract[[#This Row],[Technician]], DataExtract[Random], "&lt;="&amp;DataExtract[[#This Row],[Random]])</f>
        <v>17</v>
      </c>
    </row>
    <row r="1962" spans="1:15" ht="26.45">
      <c r="A1962" s="51" t="s">
        <v>11491</v>
      </c>
      <c r="B1962" s="52" t="s">
        <v>11492</v>
      </c>
      <c r="C1962" s="53" t="s">
        <v>9232</v>
      </c>
      <c r="D1962" s="54" t="s">
        <v>47</v>
      </c>
      <c r="E1962" s="55" t="s">
        <v>3584</v>
      </c>
      <c r="F1962" s="56" t="s">
        <v>10318</v>
      </c>
      <c r="G1962" s="56" t="s">
        <v>11493</v>
      </c>
      <c r="H1962" s="56" t="s">
        <v>52</v>
      </c>
      <c r="I1962" s="56" t="s">
        <v>11494</v>
      </c>
      <c r="J1962" s="57" t="s">
        <v>52</v>
      </c>
      <c r="K1962" s="58" t="s">
        <v>10560</v>
      </c>
      <c r="L1962" s="3" t="str">
        <f>VLOOKUP(DataExtract[[#This Row],[Technician]],'Technician List'!$A:$B,2,FALSE)</f>
        <v>C M, Saravanan</v>
      </c>
      <c r="M1962" s="59">
        <f>DATEVALUE(TEXT(DataExtract[[#This Row],[Completed Time]], "MM/DD/YYYY"))</f>
        <v>45701</v>
      </c>
      <c r="N1962" s="60">
        <f t="shared" ca="1" si="31"/>
        <v>0.66539408577275594</v>
      </c>
      <c r="O1962" s="60">
        <f ca="1">COUNTIFS(DataExtract[Technician],DataExtract[[#This Row],[Technician]], DataExtract[Random], "&lt;="&amp;DataExtract[[#This Row],[Random]])</f>
        <v>42</v>
      </c>
    </row>
    <row r="1963" spans="1:15" ht="26.45">
      <c r="A1963" s="51" t="s">
        <v>11495</v>
      </c>
      <c r="B1963" s="52" t="s">
        <v>11496</v>
      </c>
      <c r="C1963" s="53" t="s">
        <v>11497</v>
      </c>
      <c r="D1963" s="54" t="s">
        <v>57</v>
      </c>
      <c r="E1963" s="55" t="s">
        <v>547</v>
      </c>
      <c r="F1963" s="56" t="s">
        <v>11498</v>
      </c>
      <c r="G1963" s="56" t="s">
        <v>11499</v>
      </c>
      <c r="H1963" s="56" t="s">
        <v>52</v>
      </c>
      <c r="I1963" s="56" t="s">
        <v>6699</v>
      </c>
      <c r="J1963" s="57" t="s">
        <v>52</v>
      </c>
      <c r="K1963" s="58" t="s">
        <v>11500</v>
      </c>
      <c r="L1963" s="3" t="str">
        <f>VLOOKUP(DataExtract[[#This Row],[Technician]],'Technician List'!$A:$B,2,FALSE)</f>
        <v>Sanjuan, Sonja</v>
      </c>
      <c r="M1963" s="59">
        <f>DATEVALUE(TEXT(DataExtract[[#This Row],[Completed Time]], "MM/DD/YYYY"))</f>
        <v>45706</v>
      </c>
      <c r="N1963" s="60">
        <f t="shared" ca="1" si="31"/>
        <v>0.79946409177231792</v>
      </c>
      <c r="O1963" s="60">
        <f ca="1">COUNTIFS(DataExtract[Technician],DataExtract[[#This Row],[Technician]], DataExtract[Random], "&lt;="&amp;DataExtract[[#This Row],[Random]])</f>
        <v>53</v>
      </c>
    </row>
    <row r="1964" spans="1:15" ht="26.45">
      <c r="A1964" s="51" t="s">
        <v>11501</v>
      </c>
      <c r="B1964" s="52" t="s">
        <v>11502</v>
      </c>
      <c r="C1964" s="53" t="s">
        <v>11503</v>
      </c>
      <c r="D1964" s="54" t="s">
        <v>47</v>
      </c>
      <c r="E1964" s="55" t="s">
        <v>3584</v>
      </c>
      <c r="F1964" s="56" t="s">
        <v>11504</v>
      </c>
      <c r="G1964" s="56" t="s">
        <v>11505</v>
      </c>
      <c r="H1964" s="56" t="s">
        <v>41</v>
      </c>
      <c r="I1964" s="56" t="s">
        <v>11506</v>
      </c>
      <c r="J1964" s="57" t="s">
        <v>52</v>
      </c>
      <c r="K1964" s="58" t="s">
        <v>11507</v>
      </c>
      <c r="L1964" s="3" t="str">
        <f>VLOOKUP(DataExtract[[#This Row],[Technician]],'Technician List'!$A:$B,2,FALSE)</f>
        <v>C M, Saravanan</v>
      </c>
      <c r="M1964" s="59">
        <f>DATEVALUE(TEXT(DataExtract[[#This Row],[Completed Time]], "MM/DD/YYYY"))</f>
        <v>45701</v>
      </c>
      <c r="N1964" s="60">
        <f t="shared" ca="1" si="31"/>
        <v>0.88287560560104228</v>
      </c>
      <c r="O1964" s="60">
        <f ca="1">COUNTIFS(DataExtract[Technician],DataExtract[[#This Row],[Technician]], DataExtract[Random], "&lt;="&amp;DataExtract[[#This Row],[Random]])</f>
        <v>57</v>
      </c>
    </row>
    <row r="1965" spans="1:15" ht="26.45">
      <c r="A1965" s="51" t="s">
        <v>11508</v>
      </c>
      <c r="B1965" s="52" t="s">
        <v>11509</v>
      </c>
      <c r="C1965" s="53" t="s">
        <v>11510</v>
      </c>
      <c r="D1965" s="54" t="s">
        <v>47</v>
      </c>
      <c r="E1965" s="55" t="s">
        <v>2013</v>
      </c>
      <c r="F1965" s="56" t="s">
        <v>3236</v>
      </c>
      <c r="G1965" s="56" t="s">
        <v>11511</v>
      </c>
      <c r="H1965" s="56" t="s">
        <v>52</v>
      </c>
      <c r="I1965" s="56" t="s">
        <v>11512</v>
      </c>
      <c r="J1965" s="57" t="s">
        <v>52</v>
      </c>
      <c r="K1965" s="58" t="s">
        <v>11513</v>
      </c>
      <c r="L1965" s="3" t="str">
        <f>VLOOKUP(DataExtract[[#This Row],[Technician]],'Technician List'!$A:$B,2,FALSE)</f>
        <v>Sinha, Mahesh</v>
      </c>
      <c r="M1965" s="59">
        <f>DATEVALUE(TEXT(DataExtract[[#This Row],[Completed Time]], "MM/DD/YYYY"))</f>
        <v>45703</v>
      </c>
      <c r="N1965" s="60">
        <f t="shared" ca="1" si="31"/>
        <v>8.4558725809967816E-2</v>
      </c>
      <c r="O1965" s="60">
        <f ca="1">COUNTIFS(DataExtract[Technician],DataExtract[[#This Row],[Technician]], DataExtract[Random], "&lt;="&amp;DataExtract[[#This Row],[Random]])</f>
        <v>16</v>
      </c>
    </row>
    <row r="1966" spans="1:15" ht="26.45">
      <c r="A1966" s="51" t="s">
        <v>11514</v>
      </c>
      <c r="B1966" s="52" t="s">
        <v>11515</v>
      </c>
      <c r="C1966" s="53" t="s">
        <v>7740</v>
      </c>
      <c r="D1966" s="54" t="s">
        <v>47</v>
      </c>
      <c r="E1966" s="55" t="s">
        <v>1002</v>
      </c>
      <c r="F1966" s="56" t="s">
        <v>11516</v>
      </c>
      <c r="G1966" s="56" t="s">
        <v>11517</v>
      </c>
      <c r="H1966" s="56" t="s">
        <v>52</v>
      </c>
      <c r="I1966" s="56" t="s">
        <v>11518</v>
      </c>
      <c r="J1966" s="57" t="s">
        <v>52</v>
      </c>
      <c r="K1966" s="58" t="s">
        <v>11519</v>
      </c>
      <c r="L1966" s="3" t="str">
        <f>VLOOKUP(DataExtract[[#This Row],[Technician]],'Technician List'!$A:$B,2,FALSE)</f>
        <v>Sinha, Mahesh</v>
      </c>
      <c r="M1966" s="59">
        <f>DATEVALUE(TEXT(DataExtract[[#This Row],[Completed Time]], "MM/DD/YYYY"))</f>
        <v>45705</v>
      </c>
      <c r="N1966" s="60">
        <f t="shared" ca="1" si="31"/>
        <v>0.48125287997834487</v>
      </c>
      <c r="O1966" s="60">
        <f ca="1">COUNTIFS(DataExtract[Technician],DataExtract[[#This Row],[Technician]], DataExtract[Random], "&lt;="&amp;DataExtract[[#This Row],[Random]])</f>
        <v>75</v>
      </c>
    </row>
    <row r="1967" spans="1:15" ht="26.45">
      <c r="A1967" s="51" t="s">
        <v>9498</v>
      </c>
      <c r="B1967" s="52" t="s">
        <v>11520</v>
      </c>
      <c r="C1967" s="53" t="s">
        <v>7841</v>
      </c>
      <c r="D1967" s="54" t="s">
        <v>321</v>
      </c>
      <c r="E1967" s="55" t="s">
        <v>4007</v>
      </c>
      <c r="F1967" s="56" t="s">
        <v>2675</v>
      </c>
      <c r="G1967" s="56" t="s">
        <v>11521</v>
      </c>
      <c r="H1967" s="56" t="s">
        <v>52</v>
      </c>
      <c r="I1967" s="56" t="s">
        <v>11522</v>
      </c>
      <c r="J1967" s="57" t="s">
        <v>52</v>
      </c>
      <c r="K1967" s="58" t="s">
        <v>11523</v>
      </c>
      <c r="L1967" s="3" t="str">
        <f>VLOOKUP(DataExtract[[#This Row],[Technician]],'Technician List'!$A:$B,2,FALSE)</f>
        <v>Paul, Kimberly</v>
      </c>
      <c r="M1967" s="59">
        <f>DATEVALUE(TEXT(DataExtract[[#This Row],[Completed Time]], "MM/DD/YYYY"))</f>
        <v>45702</v>
      </c>
      <c r="N1967" s="60">
        <f t="shared" ca="1" si="31"/>
        <v>0.19268107499919218</v>
      </c>
      <c r="O1967" s="60">
        <f ca="1">COUNTIFS(DataExtract[Technician],DataExtract[[#This Row],[Technician]], DataExtract[Random], "&lt;="&amp;DataExtract[[#This Row],[Random]])</f>
        <v>9</v>
      </c>
    </row>
    <row r="1968" spans="1:15" ht="26.45">
      <c r="A1968" s="51" t="s">
        <v>6774</v>
      </c>
      <c r="B1968" s="52" t="s">
        <v>11524</v>
      </c>
      <c r="C1968" s="53" t="s">
        <v>5752</v>
      </c>
      <c r="D1968" s="54" t="s">
        <v>47</v>
      </c>
      <c r="E1968" s="55" t="s">
        <v>1117</v>
      </c>
      <c r="F1968" s="56" t="s">
        <v>11525</v>
      </c>
      <c r="G1968" s="56" t="s">
        <v>11526</v>
      </c>
      <c r="H1968" s="56" t="s">
        <v>52</v>
      </c>
      <c r="I1968" s="56" t="s">
        <v>11527</v>
      </c>
      <c r="J1968" s="57" t="s">
        <v>52</v>
      </c>
      <c r="K1968" s="58" t="s">
        <v>11528</v>
      </c>
      <c r="L1968" s="3" t="str">
        <f>VLOOKUP(DataExtract[[#This Row],[Technician]],'Technician List'!$A:$B,2,FALSE)</f>
        <v>C M, Saravanan</v>
      </c>
      <c r="M1968" s="59">
        <f>DATEVALUE(TEXT(DataExtract[[#This Row],[Completed Time]], "MM/DD/YYYY"))</f>
        <v>45701</v>
      </c>
      <c r="N1968" s="60">
        <f t="shared" ca="1" si="31"/>
        <v>0.86216924046561239</v>
      </c>
      <c r="O1968" s="60">
        <f ca="1">COUNTIFS(DataExtract[Technician],DataExtract[[#This Row],[Technician]], DataExtract[Random], "&lt;="&amp;DataExtract[[#This Row],[Random]])</f>
        <v>59</v>
      </c>
    </row>
    <row r="1969" spans="1:15" ht="26.45">
      <c r="A1969" s="51" t="s">
        <v>11529</v>
      </c>
      <c r="B1969" s="52" t="s">
        <v>11530</v>
      </c>
      <c r="C1969" s="53" t="s">
        <v>3559</v>
      </c>
      <c r="D1969" s="54" t="s">
        <v>47</v>
      </c>
      <c r="E1969" s="55" t="s">
        <v>1002</v>
      </c>
      <c r="F1969" s="56" t="s">
        <v>11531</v>
      </c>
      <c r="G1969" s="56" t="s">
        <v>11532</v>
      </c>
      <c r="H1969" s="56" t="s">
        <v>52</v>
      </c>
      <c r="I1969" s="56" t="s">
        <v>11533</v>
      </c>
      <c r="J1969" s="57" t="s">
        <v>52</v>
      </c>
      <c r="K1969" s="58" t="s">
        <v>11534</v>
      </c>
      <c r="L1969" s="3" t="str">
        <f>VLOOKUP(DataExtract[[#This Row],[Technician]],'Technician List'!$A:$B,2,FALSE)</f>
        <v>Sinha, Mahesh</v>
      </c>
      <c r="M1969" s="59">
        <f>DATEVALUE(TEXT(DataExtract[[#This Row],[Completed Time]], "MM/DD/YYYY"))</f>
        <v>45702</v>
      </c>
      <c r="N1969" s="60">
        <f t="shared" ca="1" si="31"/>
        <v>0.75275708240819195</v>
      </c>
      <c r="O1969" s="60">
        <f ca="1">COUNTIFS(DataExtract[Technician],DataExtract[[#This Row],[Technician]], DataExtract[Random], "&lt;="&amp;DataExtract[[#This Row],[Random]])</f>
        <v>119</v>
      </c>
    </row>
    <row r="1970" spans="1:15" ht="26.45">
      <c r="A1970" s="51" t="s">
        <v>11535</v>
      </c>
      <c r="B1970" s="52" t="s">
        <v>11536</v>
      </c>
      <c r="C1970" s="53" t="s">
        <v>11537</v>
      </c>
      <c r="D1970" s="54" t="s">
        <v>47</v>
      </c>
      <c r="E1970" s="55" t="s">
        <v>2215</v>
      </c>
      <c r="F1970" s="56" t="s">
        <v>11538</v>
      </c>
      <c r="G1970" s="56" t="s">
        <v>11539</v>
      </c>
      <c r="H1970" s="56" t="s">
        <v>52</v>
      </c>
      <c r="I1970" s="56" t="s">
        <v>11540</v>
      </c>
      <c r="J1970" s="57" t="s">
        <v>52</v>
      </c>
      <c r="K1970" s="58" t="s">
        <v>11541</v>
      </c>
      <c r="L1970" s="3" t="str">
        <f>VLOOKUP(DataExtract[[#This Row],[Technician]],'Technician List'!$A:$B,2,FALSE)</f>
        <v>C M, Saravanan</v>
      </c>
      <c r="M1970" s="59">
        <f>DATEVALUE(TEXT(DataExtract[[#This Row],[Completed Time]], "MM/DD/YYYY"))</f>
        <v>45702</v>
      </c>
      <c r="N1970" s="60">
        <f t="shared" ca="1" si="31"/>
        <v>0.24044934652799121</v>
      </c>
      <c r="O1970" s="60">
        <f ca="1">COUNTIFS(DataExtract[Technician],DataExtract[[#This Row],[Technician]], DataExtract[Random], "&lt;="&amp;DataExtract[[#This Row],[Random]])</f>
        <v>23</v>
      </c>
    </row>
    <row r="1971" spans="1:15" ht="26.45">
      <c r="A1971" s="51" t="s">
        <v>11542</v>
      </c>
      <c r="B1971" s="52" t="s">
        <v>11543</v>
      </c>
      <c r="C1971" s="53" t="s">
        <v>4203</v>
      </c>
      <c r="D1971" s="54" t="s">
        <v>47</v>
      </c>
      <c r="E1971" s="55" t="s">
        <v>2029</v>
      </c>
      <c r="F1971" s="56" t="s">
        <v>11544</v>
      </c>
      <c r="G1971" s="56" t="s">
        <v>11545</v>
      </c>
      <c r="H1971" s="56" t="s">
        <v>52</v>
      </c>
      <c r="I1971" s="56" t="s">
        <v>11546</v>
      </c>
      <c r="J1971" s="57" t="s">
        <v>52</v>
      </c>
      <c r="K1971" s="58" t="s">
        <v>11468</v>
      </c>
      <c r="L1971" s="3" t="str">
        <f>VLOOKUP(DataExtract[[#This Row],[Technician]],'Technician List'!$A:$B,2,FALSE)</f>
        <v>C M, Saravanan</v>
      </c>
      <c r="M1971" s="59">
        <f>DATEVALUE(TEXT(DataExtract[[#This Row],[Completed Time]], "MM/DD/YYYY"))</f>
        <v>45702</v>
      </c>
      <c r="N1971" s="60">
        <f t="shared" ca="1" si="31"/>
        <v>0.57602196345458778</v>
      </c>
      <c r="O1971" s="60">
        <f ca="1">COUNTIFS(DataExtract[Technician],DataExtract[[#This Row],[Technician]], DataExtract[Random], "&lt;="&amp;DataExtract[[#This Row],[Random]])</f>
        <v>48</v>
      </c>
    </row>
    <row r="1972" spans="1:15" ht="26.45">
      <c r="A1972" s="51" t="s">
        <v>11547</v>
      </c>
      <c r="B1972" s="52" t="s">
        <v>11548</v>
      </c>
      <c r="C1972" s="53" t="s">
        <v>4228</v>
      </c>
      <c r="D1972" s="54" t="s">
        <v>57</v>
      </c>
      <c r="E1972" s="55" t="s">
        <v>1618</v>
      </c>
      <c r="F1972" s="56" t="s">
        <v>10725</v>
      </c>
      <c r="G1972" s="56" t="s">
        <v>11549</v>
      </c>
      <c r="H1972" s="56" t="s">
        <v>41</v>
      </c>
      <c r="I1972" s="56" t="s">
        <v>11550</v>
      </c>
      <c r="J1972" s="57" t="s">
        <v>52</v>
      </c>
      <c r="K1972" s="58" t="s">
        <v>11551</v>
      </c>
      <c r="L1972" s="3" t="str">
        <f>VLOOKUP(DataExtract[[#This Row],[Technician]],'Technician List'!$A:$B,2,FALSE)</f>
        <v>Sanjuan, Sonja</v>
      </c>
      <c r="M1972" s="59">
        <f>DATEVALUE(TEXT(DataExtract[[#This Row],[Completed Time]], "MM/DD/YYYY"))</f>
        <v>45709</v>
      </c>
      <c r="N1972" s="60">
        <f t="shared" ca="1" si="31"/>
        <v>0.17971986258245787</v>
      </c>
      <c r="O1972" s="60">
        <f ca="1">COUNTIFS(DataExtract[Technician],DataExtract[[#This Row],[Technician]], DataExtract[Random], "&lt;="&amp;DataExtract[[#This Row],[Random]])</f>
        <v>7</v>
      </c>
    </row>
    <row r="1973" spans="1:15" ht="26.45">
      <c r="A1973" s="51" t="s">
        <v>11552</v>
      </c>
      <c r="B1973" s="52" t="s">
        <v>11553</v>
      </c>
      <c r="C1973" s="53" t="s">
        <v>11554</v>
      </c>
      <c r="D1973" s="54" t="s">
        <v>57</v>
      </c>
      <c r="E1973" s="55" t="s">
        <v>1618</v>
      </c>
      <c r="F1973" s="56" t="s">
        <v>11555</v>
      </c>
      <c r="G1973" s="56" t="s">
        <v>11556</v>
      </c>
      <c r="H1973" s="56" t="s">
        <v>52</v>
      </c>
      <c r="I1973" s="56" t="s">
        <v>11557</v>
      </c>
      <c r="J1973" s="57" t="s">
        <v>52</v>
      </c>
      <c r="K1973" s="58" t="s">
        <v>3641</v>
      </c>
      <c r="L1973" s="3" t="str">
        <f>VLOOKUP(DataExtract[[#This Row],[Technician]],'Technician List'!$A:$B,2,FALSE)</f>
        <v>Sanjuan, Sonja</v>
      </c>
      <c r="M1973" s="59">
        <f>DATEVALUE(TEXT(DataExtract[[#This Row],[Completed Time]], "MM/DD/YYYY"))</f>
        <v>45702</v>
      </c>
      <c r="N1973" s="60">
        <f t="shared" ca="1" si="31"/>
        <v>0.57280407820679624</v>
      </c>
      <c r="O1973" s="60">
        <f ca="1">COUNTIFS(DataExtract[Technician],DataExtract[[#This Row],[Technician]], DataExtract[Random], "&lt;="&amp;DataExtract[[#This Row],[Random]])</f>
        <v>25</v>
      </c>
    </row>
    <row r="1974" spans="1:15" ht="26.45">
      <c r="A1974" s="51" t="s">
        <v>11558</v>
      </c>
      <c r="B1974" s="52" t="s">
        <v>11559</v>
      </c>
      <c r="C1974" s="53" t="s">
        <v>9952</v>
      </c>
      <c r="D1974" s="54" t="s">
        <v>47</v>
      </c>
      <c r="E1974" s="55" t="s">
        <v>3584</v>
      </c>
      <c r="F1974" s="56" t="s">
        <v>11155</v>
      </c>
      <c r="G1974" s="56" t="s">
        <v>11560</v>
      </c>
      <c r="H1974" s="56" t="s">
        <v>52</v>
      </c>
      <c r="I1974" s="56" t="s">
        <v>11561</v>
      </c>
      <c r="J1974" s="57" t="s">
        <v>52</v>
      </c>
      <c r="K1974" s="58" t="s">
        <v>11562</v>
      </c>
      <c r="L1974" s="3" t="str">
        <f>VLOOKUP(DataExtract[[#This Row],[Technician]],'Technician List'!$A:$B,2,FALSE)</f>
        <v>C M, Saravanan</v>
      </c>
      <c r="M1974" s="59">
        <f>DATEVALUE(TEXT(DataExtract[[#This Row],[Completed Time]], "MM/DD/YYYY"))</f>
        <v>45702</v>
      </c>
      <c r="N1974" s="60">
        <f t="shared" ca="1" si="31"/>
        <v>0.56385115971318167</v>
      </c>
      <c r="O1974" s="60">
        <f ca="1">COUNTIFS(DataExtract[Technician],DataExtract[[#This Row],[Technician]], DataExtract[Random], "&lt;="&amp;DataExtract[[#This Row],[Random]])</f>
        <v>37</v>
      </c>
    </row>
    <row r="1975" spans="1:15" ht="26.45">
      <c r="A1975" s="51" t="s">
        <v>2761</v>
      </c>
      <c r="B1975" s="52" t="s">
        <v>11563</v>
      </c>
      <c r="C1975" s="53" t="s">
        <v>10108</v>
      </c>
      <c r="D1975" s="54" t="s">
        <v>47</v>
      </c>
      <c r="E1975" s="55" t="s">
        <v>3584</v>
      </c>
      <c r="F1975" s="56" t="s">
        <v>268</v>
      </c>
      <c r="G1975" s="56" t="s">
        <v>11564</v>
      </c>
      <c r="H1975" s="56" t="s">
        <v>52</v>
      </c>
      <c r="I1975" s="56" t="s">
        <v>11565</v>
      </c>
      <c r="J1975" s="57" t="s">
        <v>52</v>
      </c>
      <c r="K1975" s="58" t="s">
        <v>11566</v>
      </c>
      <c r="L1975" s="3" t="str">
        <f>VLOOKUP(DataExtract[[#This Row],[Technician]],'Technician List'!$A:$B,2,FALSE)</f>
        <v>C M, Saravanan</v>
      </c>
      <c r="M1975" s="59">
        <f>DATEVALUE(TEXT(DataExtract[[#This Row],[Completed Time]], "MM/DD/YYYY"))</f>
        <v>45701</v>
      </c>
      <c r="N1975" s="60">
        <f t="shared" ca="1" si="31"/>
        <v>8.8948959888540013E-2</v>
      </c>
      <c r="O1975" s="60">
        <f ca="1">COUNTIFS(DataExtract[Technician],DataExtract[[#This Row],[Technician]], DataExtract[Random], "&lt;="&amp;DataExtract[[#This Row],[Random]])</f>
        <v>4</v>
      </c>
    </row>
    <row r="1976" spans="1:15" ht="26.45">
      <c r="A1976" s="51" t="s">
        <v>11567</v>
      </c>
      <c r="B1976" s="52" t="s">
        <v>11568</v>
      </c>
      <c r="C1976" s="53" t="s">
        <v>7841</v>
      </c>
      <c r="D1976" s="54" t="s">
        <v>321</v>
      </c>
      <c r="E1976" s="55" t="s">
        <v>4007</v>
      </c>
      <c r="F1976" s="56" t="s">
        <v>11569</v>
      </c>
      <c r="G1976" s="56" t="s">
        <v>11570</v>
      </c>
      <c r="H1976" s="56" t="s">
        <v>52</v>
      </c>
      <c r="I1976" s="56" t="s">
        <v>11571</v>
      </c>
      <c r="J1976" s="57" t="s">
        <v>52</v>
      </c>
      <c r="K1976" s="58" t="s">
        <v>11572</v>
      </c>
      <c r="L1976" s="3" t="str">
        <f>VLOOKUP(DataExtract[[#This Row],[Technician]],'Technician List'!$A:$B,2,FALSE)</f>
        <v>Paul, Kimberly</v>
      </c>
      <c r="M1976" s="59">
        <f>DATEVALUE(TEXT(DataExtract[[#This Row],[Completed Time]], "MM/DD/YYYY"))</f>
        <v>45701</v>
      </c>
      <c r="N1976" s="60">
        <f t="shared" ca="1" si="31"/>
        <v>0.43291263756022325</v>
      </c>
      <c r="O1976" s="60">
        <f ca="1">COUNTIFS(DataExtract[Technician],DataExtract[[#This Row],[Technician]], DataExtract[Random], "&lt;="&amp;DataExtract[[#This Row],[Random]])</f>
        <v>20</v>
      </c>
    </row>
    <row r="1977" spans="1:15" ht="26.45">
      <c r="A1977" s="51" t="s">
        <v>11573</v>
      </c>
      <c r="B1977" s="52" t="s">
        <v>11574</v>
      </c>
      <c r="C1977" s="53" t="s">
        <v>1822</v>
      </c>
      <c r="D1977" s="54" t="s">
        <v>47</v>
      </c>
      <c r="E1977" s="55" t="s">
        <v>1291</v>
      </c>
      <c r="F1977" s="56" t="s">
        <v>11575</v>
      </c>
      <c r="G1977" s="56" t="s">
        <v>11576</v>
      </c>
      <c r="H1977" s="56" t="s">
        <v>52</v>
      </c>
      <c r="I1977" s="56" t="s">
        <v>11577</v>
      </c>
      <c r="J1977" s="57" t="s">
        <v>52</v>
      </c>
      <c r="K1977" s="58" t="s">
        <v>11578</v>
      </c>
      <c r="L1977" s="3" t="str">
        <f>VLOOKUP(DataExtract[[#This Row],[Technician]],'Technician List'!$A:$B,2,FALSE)</f>
        <v>C M, Saravanan</v>
      </c>
      <c r="M1977" s="59">
        <f>DATEVALUE(TEXT(DataExtract[[#This Row],[Completed Time]], "MM/DD/YYYY"))</f>
        <v>45703</v>
      </c>
      <c r="N1977" s="60">
        <f t="shared" ca="1" si="31"/>
        <v>0.56954942142445752</v>
      </c>
      <c r="O1977" s="60">
        <f ca="1">COUNTIFS(DataExtract[Technician],DataExtract[[#This Row],[Technician]], DataExtract[Random], "&lt;="&amp;DataExtract[[#This Row],[Random]])</f>
        <v>71</v>
      </c>
    </row>
    <row r="1978" spans="1:15" ht="26.45">
      <c r="A1978" s="51" t="s">
        <v>11579</v>
      </c>
      <c r="B1978" s="52" t="s">
        <v>11580</v>
      </c>
      <c r="C1978" s="53" t="s">
        <v>7841</v>
      </c>
      <c r="D1978" s="54" t="s">
        <v>321</v>
      </c>
      <c r="E1978" s="55" t="s">
        <v>4007</v>
      </c>
      <c r="F1978" s="56" t="s">
        <v>11581</v>
      </c>
      <c r="G1978" s="56" t="s">
        <v>11582</v>
      </c>
      <c r="H1978" s="56" t="s">
        <v>52</v>
      </c>
      <c r="I1978" s="56" t="s">
        <v>11583</v>
      </c>
      <c r="J1978" s="57" t="s">
        <v>52</v>
      </c>
      <c r="K1978" s="58" t="s">
        <v>11584</v>
      </c>
      <c r="L1978" s="3" t="str">
        <f>VLOOKUP(DataExtract[[#This Row],[Technician]],'Technician List'!$A:$B,2,FALSE)</f>
        <v>Paul, Kimberly</v>
      </c>
      <c r="M1978" s="59">
        <f>DATEVALUE(TEXT(DataExtract[[#This Row],[Completed Time]], "MM/DD/YYYY"))</f>
        <v>45701</v>
      </c>
      <c r="N1978" s="60">
        <f t="shared" ca="1" si="31"/>
        <v>0.59132190355843428</v>
      </c>
      <c r="O1978" s="60">
        <f ca="1">COUNTIFS(DataExtract[Technician],DataExtract[[#This Row],[Technician]], DataExtract[Random], "&lt;="&amp;DataExtract[[#This Row],[Random]])</f>
        <v>29</v>
      </c>
    </row>
    <row r="1979" spans="1:15" ht="26.45">
      <c r="A1979" s="51" t="s">
        <v>11585</v>
      </c>
      <c r="B1979" s="52" t="s">
        <v>11586</v>
      </c>
      <c r="C1979" s="53" t="s">
        <v>11587</v>
      </c>
      <c r="D1979" s="54" t="s">
        <v>57</v>
      </c>
      <c r="E1979" s="55" t="s">
        <v>639</v>
      </c>
      <c r="F1979" s="56" t="s">
        <v>11588</v>
      </c>
      <c r="G1979" s="56" t="s">
        <v>11589</v>
      </c>
      <c r="H1979" s="56" t="s">
        <v>52</v>
      </c>
      <c r="I1979" s="56" t="s">
        <v>11590</v>
      </c>
      <c r="J1979" s="57" t="s">
        <v>52</v>
      </c>
      <c r="K1979" s="58" t="s">
        <v>11591</v>
      </c>
      <c r="L1979" s="3" t="str">
        <f>VLOOKUP(DataExtract[[#This Row],[Technician]],'Technician List'!$A:$B,2,FALSE)</f>
        <v>Smith, Sean</v>
      </c>
      <c r="M1979" s="59">
        <f>DATEVALUE(TEXT(DataExtract[[#This Row],[Completed Time]], "MM/DD/YYYY"))</f>
        <v>45715</v>
      </c>
      <c r="N1979" s="60">
        <f t="shared" ca="1" si="31"/>
        <v>0.38427095963294589</v>
      </c>
      <c r="O1979" s="60">
        <f ca="1">COUNTIFS(DataExtract[Technician],DataExtract[[#This Row],[Technician]], DataExtract[Random], "&lt;="&amp;DataExtract[[#This Row],[Random]])</f>
        <v>14</v>
      </c>
    </row>
    <row r="1980" spans="1:15" ht="26.45">
      <c r="A1980" s="51" t="s">
        <v>11592</v>
      </c>
      <c r="B1980" s="52" t="s">
        <v>11593</v>
      </c>
      <c r="C1980" s="53" t="s">
        <v>4546</v>
      </c>
      <c r="D1980" s="54" t="s">
        <v>47</v>
      </c>
      <c r="E1980" s="55" t="s">
        <v>2029</v>
      </c>
      <c r="F1980" s="56" t="s">
        <v>11594</v>
      </c>
      <c r="G1980" s="56" t="s">
        <v>529</v>
      </c>
      <c r="H1980" s="56" t="s">
        <v>52</v>
      </c>
      <c r="I1980" s="56" t="s">
        <v>11595</v>
      </c>
      <c r="J1980" s="57" t="s">
        <v>52</v>
      </c>
      <c r="K1980" s="58" t="s">
        <v>11596</v>
      </c>
      <c r="L1980" s="3" t="str">
        <f>VLOOKUP(DataExtract[[#This Row],[Technician]],'Technician List'!$A:$B,2,FALSE)</f>
        <v>C M, Saravanan</v>
      </c>
      <c r="M1980" s="59">
        <f>DATEVALUE(TEXT(DataExtract[[#This Row],[Completed Time]], "MM/DD/YYYY"))</f>
        <v>45702</v>
      </c>
      <c r="N1980" s="60">
        <f t="shared" ca="1" si="31"/>
        <v>0.44385715653586588</v>
      </c>
      <c r="O1980" s="60">
        <f ca="1">COUNTIFS(DataExtract[Technician],DataExtract[[#This Row],[Technician]], DataExtract[Random], "&lt;="&amp;DataExtract[[#This Row],[Random]])</f>
        <v>33</v>
      </c>
    </row>
    <row r="1981" spans="1:15" ht="26.45">
      <c r="A1981" s="51" t="s">
        <v>11597</v>
      </c>
      <c r="B1981" s="52" t="s">
        <v>11598</v>
      </c>
      <c r="C1981" s="53" t="s">
        <v>6425</v>
      </c>
      <c r="D1981" s="54" t="s">
        <v>47</v>
      </c>
      <c r="E1981" s="55" t="s">
        <v>1117</v>
      </c>
      <c r="F1981" s="56" t="s">
        <v>11599</v>
      </c>
      <c r="G1981" s="56" t="s">
        <v>11600</v>
      </c>
      <c r="H1981" s="56" t="s">
        <v>52</v>
      </c>
      <c r="I1981" s="56" t="s">
        <v>11601</v>
      </c>
      <c r="J1981" s="57" t="s">
        <v>52</v>
      </c>
      <c r="K1981" s="58" t="s">
        <v>11602</v>
      </c>
      <c r="L1981" s="3" t="str">
        <f>VLOOKUP(DataExtract[[#This Row],[Technician]],'Technician List'!$A:$B,2,FALSE)</f>
        <v>C M, Saravanan</v>
      </c>
      <c r="M1981" s="59">
        <f>DATEVALUE(TEXT(DataExtract[[#This Row],[Completed Time]], "MM/DD/YYYY"))</f>
        <v>45701</v>
      </c>
      <c r="N1981" s="60">
        <f t="shared" ca="1" si="31"/>
        <v>0.8830941583884776</v>
      </c>
      <c r="O1981" s="60">
        <f ca="1">COUNTIFS(DataExtract[Technician],DataExtract[[#This Row],[Technician]], DataExtract[Random], "&lt;="&amp;DataExtract[[#This Row],[Random]])</f>
        <v>61</v>
      </c>
    </row>
    <row r="1982" spans="1:15" ht="26.45">
      <c r="A1982" s="51" t="s">
        <v>11603</v>
      </c>
      <c r="B1982" s="52" t="s">
        <v>11604</v>
      </c>
      <c r="C1982" s="53" t="s">
        <v>4789</v>
      </c>
      <c r="D1982" s="54" t="s">
        <v>47</v>
      </c>
      <c r="E1982" s="55" t="s">
        <v>103</v>
      </c>
      <c r="F1982" s="56" t="s">
        <v>11053</v>
      </c>
      <c r="G1982" s="56" t="s">
        <v>11605</v>
      </c>
      <c r="H1982" s="56" t="s">
        <v>52</v>
      </c>
      <c r="I1982" s="56" t="s">
        <v>11606</v>
      </c>
      <c r="J1982" s="57" t="s">
        <v>52</v>
      </c>
      <c r="K1982" s="58" t="s">
        <v>1268</v>
      </c>
      <c r="L1982" s="3" t="str">
        <f>VLOOKUP(DataExtract[[#This Row],[Technician]],'Technician List'!$A:$B,2,FALSE)</f>
        <v>Sinha, Mahesh</v>
      </c>
      <c r="M1982" s="59">
        <f>DATEVALUE(TEXT(DataExtract[[#This Row],[Completed Time]], "MM/DD/YYYY"))</f>
        <v>45706</v>
      </c>
      <c r="N1982" s="60">
        <f t="shared" ca="1" si="31"/>
        <v>0.65376705460449069</v>
      </c>
      <c r="O1982" s="60">
        <f ca="1">COUNTIFS(DataExtract[Technician],DataExtract[[#This Row],[Technician]], DataExtract[Random], "&lt;="&amp;DataExtract[[#This Row],[Random]])</f>
        <v>49</v>
      </c>
    </row>
    <row r="1983" spans="1:15" ht="26.45">
      <c r="A1983" s="51" t="s">
        <v>11607</v>
      </c>
      <c r="B1983" s="52" t="s">
        <v>11608</v>
      </c>
      <c r="C1983" s="53" t="s">
        <v>11609</v>
      </c>
      <c r="D1983" s="54" t="s">
        <v>47</v>
      </c>
      <c r="E1983" s="55" t="s">
        <v>1991</v>
      </c>
      <c r="F1983" s="56" t="s">
        <v>11141</v>
      </c>
      <c r="G1983" s="56" t="s">
        <v>11610</v>
      </c>
      <c r="H1983" s="56" t="s">
        <v>52</v>
      </c>
      <c r="I1983" s="56" t="s">
        <v>11611</v>
      </c>
      <c r="J1983" s="57" t="s">
        <v>52</v>
      </c>
      <c r="K1983" s="58" t="s">
        <v>11612</v>
      </c>
      <c r="L1983" s="3" t="str">
        <f>VLOOKUP(DataExtract[[#This Row],[Technician]],'Technician List'!$A:$B,2,FALSE)</f>
        <v>Sinha, Mahesh</v>
      </c>
      <c r="M1983" s="59">
        <f>DATEVALUE(TEXT(DataExtract[[#This Row],[Completed Time]], "MM/DD/YYYY"))</f>
        <v>45702</v>
      </c>
      <c r="N1983" s="60">
        <f t="shared" ca="1" si="31"/>
        <v>0.19371343661697293</v>
      </c>
      <c r="O1983" s="60">
        <f ca="1">COUNTIFS(DataExtract[Technician],DataExtract[[#This Row],[Technician]], DataExtract[Random], "&lt;="&amp;DataExtract[[#This Row],[Random]])</f>
        <v>8</v>
      </c>
    </row>
    <row r="1984" spans="1:15" ht="26.45">
      <c r="A1984" s="51" t="s">
        <v>11613</v>
      </c>
      <c r="B1984" s="52" t="s">
        <v>11614</v>
      </c>
      <c r="C1984" s="53" t="s">
        <v>11615</v>
      </c>
      <c r="D1984" s="54" t="s">
        <v>47</v>
      </c>
      <c r="E1984" s="55" t="s">
        <v>2336</v>
      </c>
      <c r="F1984" s="56" t="s">
        <v>11616</v>
      </c>
      <c r="G1984" s="56" t="s">
        <v>11617</v>
      </c>
      <c r="H1984" s="56" t="s">
        <v>52</v>
      </c>
      <c r="I1984" s="56" t="s">
        <v>11618</v>
      </c>
      <c r="J1984" s="57" t="s">
        <v>52</v>
      </c>
      <c r="K1984" s="58" t="s">
        <v>11619</v>
      </c>
      <c r="L1984" s="3" t="str">
        <f>VLOOKUP(DataExtract[[#This Row],[Technician]],'Technician List'!$A:$B,2,FALSE)</f>
        <v>C M, Saravanan</v>
      </c>
      <c r="M1984" s="59">
        <f>DATEVALUE(TEXT(DataExtract[[#This Row],[Completed Time]], "MM/DD/YYYY"))</f>
        <v>45702</v>
      </c>
      <c r="N1984" s="60">
        <f t="shared" ca="1" si="31"/>
        <v>0.98046631702186748</v>
      </c>
      <c r="O1984" s="60">
        <f ca="1">COUNTIFS(DataExtract[Technician],DataExtract[[#This Row],[Technician]], DataExtract[Random], "&lt;="&amp;DataExtract[[#This Row],[Random]])</f>
        <v>76</v>
      </c>
    </row>
    <row r="1985" spans="1:15" ht="26.45">
      <c r="A1985" s="51" t="s">
        <v>11620</v>
      </c>
      <c r="B1985" s="52" t="s">
        <v>11621</v>
      </c>
      <c r="C1985" s="53" t="s">
        <v>9974</v>
      </c>
      <c r="D1985" s="54" t="s">
        <v>47</v>
      </c>
      <c r="E1985" s="55" t="s">
        <v>1511</v>
      </c>
      <c r="F1985" s="56" t="s">
        <v>11622</v>
      </c>
      <c r="G1985" s="56" t="s">
        <v>11623</v>
      </c>
      <c r="H1985" s="56" t="s">
        <v>52</v>
      </c>
      <c r="I1985" s="56" t="s">
        <v>11624</v>
      </c>
      <c r="J1985" s="57" t="s">
        <v>52</v>
      </c>
      <c r="K1985" s="58" t="s">
        <v>4685</v>
      </c>
      <c r="L1985" s="3" t="str">
        <f>VLOOKUP(DataExtract[[#This Row],[Technician]],'Technician List'!$A:$B,2,FALSE)</f>
        <v>C M, Saravanan</v>
      </c>
      <c r="M1985" s="59">
        <f>DATEVALUE(TEXT(DataExtract[[#This Row],[Completed Time]], "MM/DD/YYYY"))</f>
        <v>45702</v>
      </c>
      <c r="N1985" s="60">
        <f t="shared" ca="1" si="31"/>
        <v>0.35962102314123467</v>
      </c>
      <c r="O1985" s="60">
        <f ca="1">COUNTIFS(DataExtract[Technician],DataExtract[[#This Row],[Technician]], DataExtract[Random], "&lt;="&amp;DataExtract[[#This Row],[Random]])</f>
        <v>43</v>
      </c>
    </row>
    <row r="1986" spans="1:15" ht="26.45">
      <c r="A1986" s="51" t="s">
        <v>11625</v>
      </c>
      <c r="B1986" s="52" t="s">
        <v>11626</v>
      </c>
      <c r="C1986" s="53" t="s">
        <v>2692</v>
      </c>
      <c r="D1986" s="54" t="s">
        <v>47</v>
      </c>
      <c r="E1986" s="55" t="s">
        <v>103</v>
      </c>
      <c r="F1986" s="56" t="s">
        <v>11627</v>
      </c>
      <c r="G1986" s="56" t="s">
        <v>11439</v>
      </c>
      <c r="H1986" s="56" t="s">
        <v>52</v>
      </c>
      <c r="I1986" s="56" t="s">
        <v>11440</v>
      </c>
      <c r="J1986" s="57" t="s">
        <v>52</v>
      </c>
      <c r="K1986" s="58" t="s">
        <v>11628</v>
      </c>
      <c r="L1986" s="3" t="str">
        <f>VLOOKUP(DataExtract[[#This Row],[Technician]],'Technician List'!$A:$B,2,FALSE)</f>
        <v>Sinha, Mahesh</v>
      </c>
      <c r="M1986" s="59">
        <f>DATEVALUE(TEXT(DataExtract[[#This Row],[Completed Time]], "MM/DD/YYYY"))</f>
        <v>45703</v>
      </c>
      <c r="N1986" s="60">
        <f t="shared" ca="1" si="31"/>
        <v>0.27649268435992991</v>
      </c>
      <c r="O1986" s="60">
        <f ca="1">COUNTIFS(DataExtract[Technician],DataExtract[[#This Row],[Technician]], DataExtract[Random], "&lt;="&amp;DataExtract[[#This Row],[Random]])</f>
        <v>20</v>
      </c>
    </row>
    <row r="1987" spans="1:15" ht="26.45">
      <c r="A1987" s="51" t="s">
        <v>11629</v>
      </c>
      <c r="B1987" s="52" t="s">
        <v>11630</v>
      </c>
      <c r="C1987" s="53" t="s">
        <v>11631</v>
      </c>
      <c r="D1987" s="54" t="s">
        <v>47</v>
      </c>
      <c r="E1987" s="55" t="s">
        <v>1837</v>
      </c>
      <c r="F1987" s="56" t="s">
        <v>11632</v>
      </c>
      <c r="G1987" s="56" t="s">
        <v>11633</v>
      </c>
      <c r="H1987" s="56" t="s">
        <v>52</v>
      </c>
      <c r="I1987" s="56" t="s">
        <v>11634</v>
      </c>
      <c r="J1987" s="57" t="s">
        <v>52</v>
      </c>
      <c r="K1987" s="58" t="s">
        <v>2518</v>
      </c>
      <c r="L1987" s="3" t="str">
        <f>VLOOKUP(DataExtract[[#This Row],[Technician]],'Technician List'!$A:$B,2,FALSE)</f>
        <v>Sinha, Mahesh</v>
      </c>
      <c r="M1987" s="59">
        <f>DATEVALUE(TEXT(DataExtract[[#This Row],[Completed Time]], "MM/DD/YYYY"))</f>
        <v>45702</v>
      </c>
      <c r="N1987" s="60">
        <f t="shared" ref="N1987:N2050" ca="1" si="32">RAND()</f>
        <v>0.30358857520206806</v>
      </c>
      <c r="O1987" s="60">
        <f ca="1">COUNTIFS(DataExtract[Technician],DataExtract[[#This Row],[Technician]], DataExtract[Random], "&lt;="&amp;DataExtract[[#This Row],[Random]])</f>
        <v>17</v>
      </c>
    </row>
    <row r="1988" spans="1:15" ht="26.45">
      <c r="A1988" s="51" t="s">
        <v>11635</v>
      </c>
      <c r="B1988" s="52" t="s">
        <v>11636</v>
      </c>
      <c r="C1988" s="53" t="s">
        <v>616</v>
      </c>
      <c r="D1988" s="54" t="s">
        <v>57</v>
      </c>
      <c r="E1988" s="55" t="s">
        <v>391</v>
      </c>
      <c r="F1988" s="56" t="s">
        <v>3915</v>
      </c>
      <c r="G1988" s="56" t="s">
        <v>11637</v>
      </c>
      <c r="H1988" s="56" t="s">
        <v>52</v>
      </c>
      <c r="I1988" s="56" t="s">
        <v>11638</v>
      </c>
      <c r="J1988" s="57" t="s">
        <v>52</v>
      </c>
      <c r="K1988" s="58" t="s">
        <v>3575</v>
      </c>
      <c r="L1988" s="3" t="str">
        <f>VLOOKUP(DataExtract[[#This Row],[Technician]],'Technician List'!$A:$B,2,FALSE)</f>
        <v>Sanjuan, Sonja</v>
      </c>
      <c r="M1988" s="59">
        <f>DATEVALUE(TEXT(DataExtract[[#This Row],[Completed Time]], "MM/DD/YYYY"))</f>
        <v>45702</v>
      </c>
      <c r="N1988" s="60">
        <f t="shared" ca="1" si="32"/>
        <v>0.38283940795123461</v>
      </c>
      <c r="O1988" s="60">
        <f ca="1">COUNTIFS(DataExtract[Technician],DataExtract[[#This Row],[Technician]], DataExtract[Random], "&lt;="&amp;DataExtract[[#This Row],[Random]])</f>
        <v>51</v>
      </c>
    </row>
    <row r="1989" spans="1:15" ht="26.45">
      <c r="A1989" s="51" t="s">
        <v>11639</v>
      </c>
      <c r="B1989" s="52" t="s">
        <v>11640</v>
      </c>
      <c r="C1989" s="53" t="s">
        <v>11641</v>
      </c>
      <c r="D1989" s="54" t="s">
        <v>47</v>
      </c>
      <c r="E1989" s="55" t="s">
        <v>2099</v>
      </c>
      <c r="F1989" s="56" t="s">
        <v>11642</v>
      </c>
      <c r="G1989" s="56" t="s">
        <v>11643</v>
      </c>
      <c r="H1989" s="56" t="s">
        <v>52</v>
      </c>
      <c r="I1989" s="56" t="s">
        <v>11644</v>
      </c>
      <c r="J1989" s="57" t="s">
        <v>52</v>
      </c>
      <c r="K1989" s="58" t="s">
        <v>11352</v>
      </c>
      <c r="L1989" s="3" t="str">
        <f>VLOOKUP(DataExtract[[#This Row],[Technician]],'Technician List'!$A:$B,2,FALSE)</f>
        <v>C M, Saravanan</v>
      </c>
      <c r="M1989" s="59">
        <f>DATEVALUE(TEXT(DataExtract[[#This Row],[Completed Time]], "MM/DD/YYYY"))</f>
        <v>45702</v>
      </c>
      <c r="N1989" s="60">
        <f t="shared" ca="1" si="32"/>
        <v>0.40631044293576168</v>
      </c>
      <c r="O1989" s="60">
        <f ca="1">COUNTIFS(DataExtract[Technician],DataExtract[[#This Row],[Technician]], DataExtract[Random], "&lt;="&amp;DataExtract[[#This Row],[Random]])</f>
        <v>26</v>
      </c>
    </row>
    <row r="1990" spans="1:15" ht="26.45">
      <c r="A1990" s="51" t="s">
        <v>11645</v>
      </c>
      <c r="B1990" s="52" t="s">
        <v>11646</v>
      </c>
      <c r="C1990" s="53" t="s">
        <v>11647</v>
      </c>
      <c r="D1990" s="54" t="s">
        <v>47</v>
      </c>
      <c r="E1990" s="55" t="s">
        <v>1002</v>
      </c>
      <c r="F1990" s="56" t="s">
        <v>11648</v>
      </c>
      <c r="G1990" s="56" t="s">
        <v>10720</v>
      </c>
      <c r="H1990" s="56" t="s">
        <v>41</v>
      </c>
      <c r="I1990" s="56" t="s">
        <v>11649</v>
      </c>
      <c r="J1990" s="57" t="s">
        <v>52</v>
      </c>
      <c r="K1990" s="58" t="s">
        <v>5510</v>
      </c>
      <c r="L1990" s="3" t="str">
        <f>VLOOKUP(DataExtract[[#This Row],[Technician]],'Technician List'!$A:$B,2,FALSE)</f>
        <v>Sinha, Mahesh</v>
      </c>
      <c r="M1990" s="59">
        <f>DATEVALUE(TEXT(DataExtract[[#This Row],[Completed Time]], "MM/DD/YYYY"))</f>
        <v>45705</v>
      </c>
      <c r="N1990" s="60">
        <f t="shared" ca="1" si="32"/>
        <v>6.0872590349637656E-3</v>
      </c>
      <c r="O1990" s="60">
        <f ca="1">COUNTIFS(DataExtract[Technician],DataExtract[[#This Row],[Technician]], DataExtract[Random], "&lt;="&amp;DataExtract[[#This Row],[Random]])</f>
        <v>4</v>
      </c>
    </row>
    <row r="1991" spans="1:15" ht="26.45">
      <c r="A1991" s="51" t="s">
        <v>10946</v>
      </c>
      <c r="B1991" s="52" t="s">
        <v>11650</v>
      </c>
      <c r="C1991" s="53" t="s">
        <v>4688</v>
      </c>
      <c r="D1991" s="54" t="s">
        <v>47</v>
      </c>
      <c r="E1991" s="55" t="s">
        <v>2013</v>
      </c>
      <c r="F1991" s="56" t="s">
        <v>11651</v>
      </c>
      <c r="G1991" s="56" t="s">
        <v>11652</v>
      </c>
      <c r="H1991" s="56" t="s">
        <v>52</v>
      </c>
      <c r="I1991" s="56" t="s">
        <v>11653</v>
      </c>
      <c r="J1991" s="57" t="s">
        <v>52</v>
      </c>
      <c r="K1991" s="58" t="s">
        <v>11654</v>
      </c>
      <c r="L1991" s="3" t="str">
        <f>VLOOKUP(DataExtract[[#This Row],[Technician]],'Technician List'!$A:$B,2,FALSE)</f>
        <v>Sinha, Mahesh</v>
      </c>
      <c r="M1991" s="59">
        <f>DATEVALUE(TEXT(DataExtract[[#This Row],[Completed Time]], "MM/DD/YYYY"))</f>
        <v>45707</v>
      </c>
      <c r="N1991" s="60">
        <f t="shared" ca="1" si="32"/>
        <v>0.64600634610016228</v>
      </c>
      <c r="O1991" s="60">
        <f ca="1">COUNTIFS(DataExtract[Technician],DataExtract[[#This Row],[Technician]], DataExtract[Random], "&lt;="&amp;DataExtract[[#This Row],[Random]])</f>
        <v>93</v>
      </c>
    </row>
    <row r="1992" spans="1:15" ht="26.45">
      <c r="A1992" s="51" t="s">
        <v>11655</v>
      </c>
      <c r="B1992" s="52" t="s">
        <v>11656</v>
      </c>
      <c r="C1992" s="53" t="s">
        <v>7841</v>
      </c>
      <c r="D1992" s="54" t="s">
        <v>321</v>
      </c>
      <c r="E1992" s="55" t="s">
        <v>4007</v>
      </c>
      <c r="F1992" s="56" t="s">
        <v>3523</v>
      </c>
      <c r="G1992" s="56" t="s">
        <v>11657</v>
      </c>
      <c r="H1992" s="56" t="s">
        <v>52</v>
      </c>
      <c r="I1992" s="56" t="s">
        <v>11658</v>
      </c>
      <c r="J1992" s="57" t="s">
        <v>52</v>
      </c>
      <c r="K1992" s="58" t="s">
        <v>11659</v>
      </c>
      <c r="L1992" s="3" t="str">
        <f>VLOOKUP(DataExtract[[#This Row],[Technician]],'Technician List'!$A:$B,2,FALSE)</f>
        <v>Paul, Kimberly</v>
      </c>
      <c r="M1992" s="59">
        <f>DATEVALUE(TEXT(DataExtract[[#This Row],[Completed Time]], "MM/DD/YYYY"))</f>
        <v>45702</v>
      </c>
      <c r="N1992" s="60">
        <f t="shared" ca="1" si="32"/>
        <v>0.31199705046791226</v>
      </c>
      <c r="O1992" s="60">
        <f ca="1">COUNTIFS(DataExtract[Technician],DataExtract[[#This Row],[Technician]], DataExtract[Random], "&lt;="&amp;DataExtract[[#This Row],[Random]])</f>
        <v>15</v>
      </c>
    </row>
    <row r="1993" spans="1:15" ht="26.45">
      <c r="A1993" s="51" t="s">
        <v>3588</v>
      </c>
      <c r="B1993" s="52" t="s">
        <v>11660</v>
      </c>
      <c r="C1993" s="53" t="s">
        <v>3590</v>
      </c>
      <c r="D1993" s="54" t="s">
        <v>47</v>
      </c>
      <c r="E1993" s="55" t="s">
        <v>802</v>
      </c>
      <c r="F1993" s="56" t="s">
        <v>11661</v>
      </c>
      <c r="G1993" s="56" t="s">
        <v>11662</v>
      </c>
      <c r="H1993" s="56" t="s">
        <v>52</v>
      </c>
      <c r="I1993" s="56" t="s">
        <v>11663</v>
      </c>
      <c r="J1993" s="57" t="s">
        <v>52</v>
      </c>
      <c r="K1993" s="58" t="s">
        <v>11664</v>
      </c>
      <c r="L1993" s="3" t="str">
        <f>VLOOKUP(DataExtract[[#This Row],[Technician]],'Technician List'!$A:$B,2,FALSE)</f>
        <v>Sinha, Mahesh</v>
      </c>
      <c r="M1993" s="59">
        <f>DATEVALUE(TEXT(DataExtract[[#This Row],[Completed Time]], "MM/DD/YYYY"))</f>
        <v>45701</v>
      </c>
      <c r="N1993" s="60">
        <f t="shared" ca="1" si="32"/>
        <v>0.40129185717891502</v>
      </c>
      <c r="O1993" s="60">
        <f ca="1">COUNTIFS(DataExtract[Technician],DataExtract[[#This Row],[Technician]], DataExtract[Random], "&lt;="&amp;DataExtract[[#This Row],[Random]])</f>
        <v>50</v>
      </c>
    </row>
    <row r="1994" spans="1:15" ht="39.6">
      <c r="A1994" s="51" t="s">
        <v>11665</v>
      </c>
      <c r="B1994" s="52" t="s">
        <v>11666</v>
      </c>
      <c r="C1994" s="53" t="s">
        <v>10070</v>
      </c>
      <c r="D1994" s="54" t="s">
        <v>47</v>
      </c>
      <c r="E1994" s="55" t="s">
        <v>2336</v>
      </c>
      <c r="F1994" s="56" t="s">
        <v>11667</v>
      </c>
      <c r="G1994" s="56" t="s">
        <v>11668</v>
      </c>
      <c r="H1994" s="56" t="s">
        <v>52</v>
      </c>
      <c r="I1994" s="56" t="s">
        <v>11669</v>
      </c>
      <c r="J1994" s="57" t="s">
        <v>52</v>
      </c>
      <c r="K1994" s="58" t="s">
        <v>11670</v>
      </c>
      <c r="L1994" s="3" t="str">
        <f>VLOOKUP(DataExtract[[#This Row],[Technician]],'Technician List'!$A:$B,2,FALSE)</f>
        <v>C M, Saravanan</v>
      </c>
      <c r="M1994" s="59">
        <f>DATEVALUE(TEXT(DataExtract[[#This Row],[Completed Time]], "MM/DD/YYYY"))</f>
        <v>45705</v>
      </c>
      <c r="N1994" s="60">
        <f t="shared" ca="1" si="32"/>
        <v>9.203221954607077E-2</v>
      </c>
      <c r="O1994" s="60">
        <f ca="1">COUNTIFS(DataExtract[Technician],DataExtract[[#This Row],[Technician]], DataExtract[Random], "&lt;="&amp;DataExtract[[#This Row],[Random]])</f>
        <v>5</v>
      </c>
    </row>
    <row r="1995" spans="1:15" ht="26.45">
      <c r="A1995" s="51" t="s">
        <v>11671</v>
      </c>
      <c r="B1995" s="52" t="s">
        <v>11672</v>
      </c>
      <c r="C1995" s="53" t="s">
        <v>6390</v>
      </c>
      <c r="D1995" s="54" t="s">
        <v>47</v>
      </c>
      <c r="E1995" s="55" t="s">
        <v>2336</v>
      </c>
      <c r="F1995" s="56" t="s">
        <v>11673</v>
      </c>
      <c r="G1995" s="56" t="s">
        <v>11674</v>
      </c>
      <c r="H1995" s="56" t="s">
        <v>41</v>
      </c>
      <c r="I1995" s="56" t="s">
        <v>11675</v>
      </c>
      <c r="J1995" s="57" t="s">
        <v>52</v>
      </c>
      <c r="K1995" s="58" t="s">
        <v>2681</v>
      </c>
      <c r="L1995" s="3" t="str">
        <f>VLOOKUP(DataExtract[[#This Row],[Technician]],'Technician List'!$A:$B,2,FALSE)</f>
        <v>C M, Saravanan</v>
      </c>
      <c r="M1995" s="59">
        <f>DATEVALUE(TEXT(DataExtract[[#This Row],[Completed Time]], "MM/DD/YYYY"))</f>
        <v>45705</v>
      </c>
      <c r="N1995" s="60">
        <f t="shared" ca="1" si="32"/>
        <v>0.16265739443729144</v>
      </c>
      <c r="O1995" s="60">
        <f ca="1">COUNTIFS(DataExtract[Technician],DataExtract[[#This Row],[Technician]], DataExtract[Random], "&lt;="&amp;DataExtract[[#This Row],[Random]])</f>
        <v>13</v>
      </c>
    </row>
    <row r="1996" spans="1:15" ht="26.45">
      <c r="A1996" s="51" t="s">
        <v>11676</v>
      </c>
      <c r="B1996" s="52" t="s">
        <v>11677</v>
      </c>
      <c r="C1996" s="53" t="s">
        <v>11678</v>
      </c>
      <c r="D1996" s="54" t="s">
        <v>57</v>
      </c>
      <c r="E1996" s="55" t="s">
        <v>2841</v>
      </c>
      <c r="F1996" s="56" t="s">
        <v>11679</v>
      </c>
      <c r="G1996" s="56" t="s">
        <v>11680</v>
      </c>
      <c r="H1996" s="56" t="s">
        <v>52</v>
      </c>
      <c r="I1996" s="56" t="s">
        <v>11681</v>
      </c>
      <c r="J1996" s="57" t="s">
        <v>52</v>
      </c>
      <c r="K1996" s="58" t="s">
        <v>11272</v>
      </c>
      <c r="L1996" s="3" t="str">
        <f>VLOOKUP(DataExtract[[#This Row],[Technician]],'Technician List'!$A:$B,2,FALSE)</f>
        <v>Smith, Sean</v>
      </c>
      <c r="M1996" s="59">
        <f>DATEVALUE(TEXT(DataExtract[[#This Row],[Completed Time]], "MM/DD/YYYY"))</f>
        <v>45705</v>
      </c>
      <c r="N1996" s="60">
        <f t="shared" ca="1" si="32"/>
        <v>0.76475341368798966</v>
      </c>
      <c r="O1996" s="60">
        <f ca="1">COUNTIFS(DataExtract[Technician],DataExtract[[#This Row],[Technician]], DataExtract[Random], "&lt;="&amp;DataExtract[[#This Row],[Random]])</f>
        <v>52</v>
      </c>
    </row>
    <row r="1997" spans="1:15" ht="26.45">
      <c r="A1997" s="51" t="s">
        <v>11682</v>
      </c>
      <c r="B1997" s="52" t="s">
        <v>11683</v>
      </c>
      <c r="C1997" s="53" t="s">
        <v>2600</v>
      </c>
      <c r="D1997" s="54" t="s">
        <v>47</v>
      </c>
      <c r="E1997" s="55" t="s">
        <v>700</v>
      </c>
      <c r="F1997" s="56" t="s">
        <v>2979</v>
      </c>
      <c r="G1997" s="56" t="s">
        <v>10644</v>
      </c>
      <c r="H1997" s="56" t="s">
        <v>52</v>
      </c>
      <c r="I1997" s="56" t="s">
        <v>11684</v>
      </c>
      <c r="J1997" s="57" t="s">
        <v>52</v>
      </c>
      <c r="K1997" s="58" t="s">
        <v>11685</v>
      </c>
      <c r="L1997" s="3" t="str">
        <f>VLOOKUP(DataExtract[[#This Row],[Technician]],'Technician List'!$A:$B,2,FALSE)</f>
        <v>C M, Saravanan</v>
      </c>
      <c r="M1997" s="59">
        <f>DATEVALUE(TEXT(DataExtract[[#This Row],[Completed Time]], "MM/DD/YYYY"))</f>
        <v>45702</v>
      </c>
      <c r="N1997" s="60">
        <f t="shared" ca="1" si="32"/>
        <v>0.75587658770346777</v>
      </c>
      <c r="O1997" s="60">
        <f ca="1">COUNTIFS(DataExtract[Technician],DataExtract[[#This Row],[Technician]], DataExtract[Random], "&lt;="&amp;DataExtract[[#This Row],[Random]])</f>
        <v>86</v>
      </c>
    </row>
    <row r="1998" spans="1:15" ht="26.45">
      <c r="A1998" s="51" t="s">
        <v>11686</v>
      </c>
      <c r="B1998" s="52" t="s">
        <v>11687</v>
      </c>
      <c r="C1998" s="53" t="s">
        <v>11688</v>
      </c>
      <c r="D1998" s="54" t="s">
        <v>926</v>
      </c>
      <c r="E1998" s="55" t="s">
        <v>1484</v>
      </c>
      <c r="F1998" s="56" t="s">
        <v>3664</v>
      </c>
      <c r="G1998" s="56" t="s">
        <v>11689</v>
      </c>
      <c r="H1998" s="56" t="s">
        <v>52</v>
      </c>
      <c r="I1998" s="56" t="s">
        <v>11690</v>
      </c>
      <c r="J1998" s="57" t="s">
        <v>52</v>
      </c>
      <c r="K1998" s="58" t="s">
        <v>11691</v>
      </c>
      <c r="L1998" s="3" t="str">
        <f>VLOOKUP(DataExtract[[#This Row],[Technician]],'Technician List'!$A:$B,2,FALSE)</f>
        <v>Balido, Jed</v>
      </c>
      <c r="M1998" s="59">
        <f>DATEVALUE(TEXT(DataExtract[[#This Row],[Completed Time]], "MM/DD/YYYY"))</f>
        <v>45707</v>
      </c>
      <c r="N1998" s="60">
        <f t="shared" ca="1" si="32"/>
        <v>0.21798457371195668</v>
      </c>
      <c r="O1998" s="60">
        <f ca="1">COUNTIFS(DataExtract[Technician],DataExtract[[#This Row],[Technician]], DataExtract[Random], "&lt;="&amp;DataExtract[[#This Row],[Random]])</f>
        <v>2</v>
      </c>
    </row>
    <row r="1999" spans="1:15" ht="26.45">
      <c r="A1999" s="51" t="s">
        <v>11692</v>
      </c>
      <c r="B1999" s="52" t="s">
        <v>11693</v>
      </c>
      <c r="C1999" s="53" t="s">
        <v>11694</v>
      </c>
      <c r="D1999" s="54" t="s">
        <v>47</v>
      </c>
      <c r="E1999" s="55" t="s">
        <v>1991</v>
      </c>
      <c r="F1999" s="56" t="s">
        <v>11695</v>
      </c>
      <c r="G1999" s="56" t="s">
        <v>11696</v>
      </c>
      <c r="H1999" s="56" t="s">
        <v>52</v>
      </c>
      <c r="I1999" s="56" t="s">
        <v>11697</v>
      </c>
      <c r="J1999" s="57" t="s">
        <v>52</v>
      </c>
      <c r="K1999" s="58" t="s">
        <v>11698</v>
      </c>
      <c r="L1999" s="3" t="str">
        <f>VLOOKUP(DataExtract[[#This Row],[Technician]],'Technician List'!$A:$B,2,FALSE)</f>
        <v>Sinha, Mahesh</v>
      </c>
      <c r="M1999" s="59">
        <f>DATEVALUE(TEXT(DataExtract[[#This Row],[Completed Time]], "MM/DD/YYYY"))</f>
        <v>45702</v>
      </c>
      <c r="N1999" s="60">
        <f t="shared" ca="1" si="32"/>
        <v>0.19587011156723921</v>
      </c>
      <c r="O1999" s="60">
        <f ca="1">COUNTIFS(DataExtract[Technician],DataExtract[[#This Row],[Technician]], DataExtract[Random], "&lt;="&amp;DataExtract[[#This Row],[Random]])</f>
        <v>10</v>
      </c>
    </row>
    <row r="2000" spans="1:15" ht="26.45">
      <c r="A2000" s="51" t="s">
        <v>11699</v>
      </c>
      <c r="B2000" s="52" t="s">
        <v>11700</v>
      </c>
      <c r="C2000" s="53" t="s">
        <v>11701</v>
      </c>
      <c r="D2000" s="54" t="s">
        <v>47</v>
      </c>
      <c r="E2000" s="55" t="s">
        <v>1837</v>
      </c>
      <c r="F2000" s="56" t="s">
        <v>11702</v>
      </c>
      <c r="G2000" s="56" t="s">
        <v>11703</v>
      </c>
      <c r="H2000" s="56" t="s">
        <v>52</v>
      </c>
      <c r="I2000" s="56" t="s">
        <v>11704</v>
      </c>
      <c r="J2000" s="57" t="s">
        <v>52</v>
      </c>
      <c r="K2000" s="58" t="s">
        <v>11705</v>
      </c>
      <c r="L2000" s="3" t="str">
        <f>VLOOKUP(DataExtract[[#This Row],[Technician]],'Technician List'!$A:$B,2,FALSE)</f>
        <v>Sinha, Mahesh</v>
      </c>
      <c r="M2000" s="59">
        <f>DATEVALUE(TEXT(DataExtract[[#This Row],[Completed Time]], "MM/DD/YYYY"))</f>
        <v>45702</v>
      </c>
      <c r="N2000" s="60">
        <f t="shared" ca="1" si="32"/>
        <v>0.82890973882279506</v>
      </c>
      <c r="O2000" s="60">
        <f ca="1">COUNTIFS(DataExtract[Technician],DataExtract[[#This Row],[Technician]], DataExtract[Random], "&lt;="&amp;DataExtract[[#This Row],[Random]])</f>
        <v>45</v>
      </c>
    </row>
    <row r="2001" spans="1:15" ht="26.45">
      <c r="A2001" s="51" t="s">
        <v>11706</v>
      </c>
      <c r="B2001" s="52" t="s">
        <v>11707</v>
      </c>
      <c r="C2001" s="53" t="s">
        <v>11708</v>
      </c>
      <c r="D2001" s="54" t="s">
        <v>57</v>
      </c>
      <c r="E2001" s="55" t="s">
        <v>1437</v>
      </c>
      <c r="F2001" s="56" t="s">
        <v>11213</v>
      </c>
      <c r="G2001" s="56" t="s">
        <v>11709</v>
      </c>
      <c r="H2001" s="56" t="s">
        <v>52</v>
      </c>
      <c r="I2001" s="56" t="s">
        <v>11710</v>
      </c>
      <c r="J2001" s="57" t="s">
        <v>52</v>
      </c>
      <c r="K2001" s="58" t="s">
        <v>11711</v>
      </c>
      <c r="L2001" s="3" t="str">
        <f>VLOOKUP(DataExtract[[#This Row],[Technician]],'Technician List'!$A:$B,2,FALSE)</f>
        <v>Sanjuan, Sonja</v>
      </c>
      <c r="M2001" s="59">
        <f>DATEVALUE(TEXT(DataExtract[[#This Row],[Completed Time]], "MM/DD/YYYY"))</f>
        <v>45702</v>
      </c>
      <c r="N2001" s="60">
        <f t="shared" ca="1" si="32"/>
        <v>1.1598349707685585E-2</v>
      </c>
      <c r="O2001" s="60">
        <f ca="1">COUNTIFS(DataExtract[Technician],DataExtract[[#This Row],[Technician]], DataExtract[Random], "&lt;="&amp;DataExtract[[#This Row],[Random]])</f>
        <v>1</v>
      </c>
    </row>
    <row r="2002" spans="1:15" ht="39.6">
      <c r="A2002" s="51" t="s">
        <v>11712</v>
      </c>
      <c r="B2002" s="52" t="s">
        <v>11713</v>
      </c>
      <c r="C2002" s="53" t="s">
        <v>2274</v>
      </c>
      <c r="D2002" s="54" t="s">
        <v>47</v>
      </c>
      <c r="E2002" s="55" t="s">
        <v>1503</v>
      </c>
      <c r="F2002" s="56" t="s">
        <v>11714</v>
      </c>
      <c r="G2002" s="56" t="s">
        <v>11715</v>
      </c>
      <c r="H2002" s="56" t="s">
        <v>52</v>
      </c>
      <c r="I2002" s="56" t="s">
        <v>11716</v>
      </c>
      <c r="J2002" s="57" t="s">
        <v>52</v>
      </c>
      <c r="K2002" s="58" t="s">
        <v>11526</v>
      </c>
      <c r="L2002" s="3" t="str">
        <f>VLOOKUP(DataExtract[[#This Row],[Technician]],'Technician List'!$A:$B,2,FALSE)</f>
        <v>C M, Saravanan</v>
      </c>
      <c r="M2002" s="59">
        <f>DATEVALUE(TEXT(DataExtract[[#This Row],[Completed Time]], "MM/DD/YYYY"))</f>
        <v>45702</v>
      </c>
      <c r="N2002" s="60">
        <f t="shared" ca="1" si="32"/>
        <v>0.62611102495803095</v>
      </c>
      <c r="O2002" s="60">
        <f ca="1">COUNTIFS(DataExtract[Technician],DataExtract[[#This Row],[Technician]], DataExtract[Random], "&lt;="&amp;DataExtract[[#This Row],[Random]])</f>
        <v>86</v>
      </c>
    </row>
    <row r="2003" spans="1:15" ht="26.45">
      <c r="A2003" s="51" t="s">
        <v>11717</v>
      </c>
      <c r="B2003" s="52" t="s">
        <v>11718</v>
      </c>
      <c r="C2003" s="53" t="s">
        <v>11719</v>
      </c>
      <c r="D2003" s="54" t="s">
        <v>47</v>
      </c>
      <c r="E2003" s="55" t="s">
        <v>684</v>
      </c>
      <c r="F2003" s="56" t="s">
        <v>11673</v>
      </c>
      <c r="G2003" s="56" t="s">
        <v>11674</v>
      </c>
      <c r="H2003" s="56" t="s">
        <v>52</v>
      </c>
      <c r="I2003" s="56" t="s">
        <v>11720</v>
      </c>
      <c r="J2003" s="57" t="s">
        <v>52</v>
      </c>
      <c r="K2003" s="58" t="s">
        <v>11721</v>
      </c>
      <c r="L2003" s="3" t="str">
        <f>VLOOKUP(DataExtract[[#This Row],[Technician]],'Technician List'!$A:$B,2,FALSE)</f>
        <v>C M, Saravanan</v>
      </c>
      <c r="M2003" s="59">
        <f>DATEVALUE(TEXT(DataExtract[[#This Row],[Completed Time]], "MM/DD/YYYY"))</f>
        <v>45708</v>
      </c>
      <c r="N2003" s="60">
        <f t="shared" ca="1" si="32"/>
        <v>0.15571241007041492</v>
      </c>
      <c r="O2003" s="60">
        <f ca="1">COUNTIFS(DataExtract[Technician],DataExtract[[#This Row],[Technician]], DataExtract[Random], "&lt;="&amp;DataExtract[[#This Row],[Random]])</f>
        <v>9</v>
      </c>
    </row>
    <row r="2004" spans="1:15" ht="26.45">
      <c r="A2004" s="51" t="s">
        <v>11722</v>
      </c>
      <c r="B2004" s="52" t="s">
        <v>11723</v>
      </c>
      <c r="C2004" s="53" t="s">
        <v>9503</v>
      </c>
      <c r="D2004" s="54" t="s">
        <v>57</v>
      </c>
      <c r="E2004" s="55" t="s">
        <v>1618</v>
      </c>
      <c r="F2004" s="56" t="s">
        <v>11115</v>
      </c>
      <c r="G2004" s="56" t="s">
        <v>11724</v>
      </c>
      <c r="H2004" s="56" t="s">
        <v>52</v>
      </c>
      <c r="I2004" s="56" t="s">
        <v>11725</v>
      </c>
      <c r="J2004" s="57" t="s">
        <v>52</v>
      </c>
      <c r="K2004" s="58" t="s">
        <v>11726</v>
      </c>
      <c r="L2004" s="3" t="str">
        <f>VLOOKUP(DataExtract[[#This Row],[Technician]],'Technician List'!$A:$B,2,FALSE)</f>
        <v>Sanjuan, Sonja</v>
      </c>
      <c r="M2004" s="59">
        <f>DATEVALUE(TEXT(DataExtract[[#This Row],[Completed Time]], "MM/DD/YYYY"))</f>
        <v>45705</v>
      </c>
      <c r="N2004" s="60">
        <f t="shared" ca="1" si="32"/>
        <v>0.91603288149737838</v>
      </c>
      <c r="O2004" s="60">
        <f ca="1">COUNTIFS(DataExtract[Technician],DataExtract[[#This Row],[Technician]], DataExtract[Random], "&lt;="&amp;DataExtract[[#This Row],[Random]])</f>
        <v>46</v>
      </c>
    </row>
    <row r="2005" spans="1:15" ht="26.45">
      <c r="A2005" s="51" t="s">
        <v>2761</v>
      </c>
      <c r="B2005" s="52" t="s">
        <v>11727</v>
      </c>
      <c r="C2005" s="53" t="s">
        <v>6020</v>
      </c>
      <c r="D2005" s="54" t="s">
        <v>47</v>
      </c>
      <c r="E2005" s="55" t="s">
        <v>775</v>
      </c>
      <c r="F2005" s="56" t="s">
        <v>11728</v>
      </c>
      <c r="G2005" s="56" t="s">
        <v>11729</v>
      </c>
      <c r="H2005" s="56" t="s">
        <v>52</v>
      </c>
      <c r="I2005" s="56" t="s">
        <v>11730</v>
      </c>
      <c r="J2005" s="57" t="s">
        <v>52</v>
      </c>
      <c r="K2005" s="58" t="s">
        <v>2670</v>
      </c>
      <c r="L2005" s="3" t="str">
        <f>VLOOKUP(DataExtract[[#This Row],[Technician]],'Technician List'!$A:$B,2,FALSE)</f>
        <v>Sinha, Mahesh</v>
      </c>
      <c r="M2005" s="59">
        <f>DATEVALUE(TEXT(DataExtract[[#This Row],[Completed Time]], "MM/DD/YYYY"))</f>
        <v>45702</v>
      </c>
      <c r="N2005" s="60">
        <f t="shared" ca="1" si="32"/>
        <v>0.59173337516181179</v>
      </c>
      <c r="O2005" s="60">
        <f ca="1">COUNTIFS(DataExtract[Technician],DataExtract[[#This Row],[Technician]], DataExtract[Random], "&lt;="&amp;DataExtract[[#This Row],[Random]])</f>
        <v>53</v>
      </c>
    </row>
    <row r="2006" spans="1:15" ht="26.45">
      <c r="A2006" s="51" t="s">
        <v>11731</v>
      </c>
      <c r="B2006" s="52" t="s">
        <v>11732</v>
      </c>
      <c r="C2006" s="53" t="s">
        <v>1718</v>
      </c>
      <c r="D2006" s="54" t="s">
        <v>47</v>
      </c>
      <c r="E2006" s="55" t="s">
        <v>1991</v>
      </c>
      <c r="F2006" s="56" t="s">
        <v>11733</v>
      </c>
      <c r="G2006" s="56" t="s">
        <v>11734</v>
      </c>
      <c r="H2006" s="56" t="s">
        <v>52</v>
      </c>
      <c r="I2006" s="56" t="s">
        <v>11735</v>
      </c>
      <c r="J2006" s="57" t="s">
        <v>52</v>
      </c>
      <c r="K2006" s="58" t="s">
        <v>11736</v>
      </c>
      <c r="L2006" s="3" t="str">
        <f>VLOOKUP(DataExtract[[#This Row],[Technician]],'Technician List'!$A:$B,2,FALSE)</f>
        <v>Sinha, Mahesh</v>
      </c>
      <c r="M2006" s="59">
        <f>DATEVALUE(TEXT(DataExtract[[#This Row],[Completed Time]], "MM/DD/YYYY"))</f>
        <v>45709</v>
      </c>
      <c r="N2006" s="60">
        <f t="shared" ca="1" si="32"/>
        <v>0.49706070331569996</v>
      </c>
      <c r="O2006" s="60">
        <f ca="1">COUNTIFS(DataExtract[Technician],DataExtract[[#This Row],[Technician]], DataExtract[Random], "&lt;="&amp;DataExtract[[#This Row],[Random]])</f>
        <v>32</v>
      </c>
    </row>
    <row r="2007" spans="1:15" ht="26.45">
      <c r="A2007" s="51" t="s">
        <v>11737</v>
      </c>
      <c r="B2007" s="52" t="s">
        <v>11738</v>
      </c>
      <c r="C2007" s="53" t="s">
        <v>7836</v>
      </c>
      <c r="D2007" s="54" t="s">
        <v>47</v>
      </c>
      <c r="E2007" s="55" t="s">
        <v>1511</v>
      </c>
      <c r="F2007" s="56" t="s">
        <v>11206</v>
      </c>
      <c r="G2007" s="56" t="s">
        <v>11207</v>
      </c>
      <c r="H2007" s="56" t="s">
        <v>52</v>
      </c>
      <c r="I2007" s="56" t="s">
        <v>11739</v>
      </c>
      <c r="J2007" s="57" t="s">
        <v>52</v>
      </c>
      <c r="K2007" s="58" t="s">
        <v>10442</v>
      </c>
      <c r="L2007" s="3" t="str">
        <f>VLOOKUP(DataExtract[[#This Row],[Technician]],'Technician List'!$A:$B,2,FALSE)</f>
        <v>C M, Saravanan</v>
      </c>
      <c r="M2007" s="59">
        <f>DATEVALUE(TEXT(DataExtract[[#This Row],[Completed Time]], "MM/DD/YYYY"))</f>
        <v>45702</v>
      </c>
      <c r="N2007" s="60">
        <f t="shared" ca="1" si="32"/>
        <v>0.41087336509323358</v>
      </c>
      <c r="O2007" s="60">
        <f ca="1">COUNTIFS(DataExtract[Technician],DataExtract[[#This Row],[Technician]], DataExtract[Random], "&lt;="&amp;DataExtract[[#This Row],[Random]])</f>
        <v>50</v>
      </c>
    </row>
    <row r="2008" spans="1:15" ht="26.45">
      <c r="A2008" s="51" t="s">
        <v>11740</v>
      </c>
      <c r="B2008" s="52" t="s">
        <v>11741</v>
      </c>
      <c r="C2008" s="53" t="s">
        <v>11742</v>
      </c>
      <c r="D2008" s="54" t="s">
        <v>47</v>
      </c>
      <c r="E2008" s="55" t="s">
        <v>802</v>
      </c>
      <c r="F2008" s="56" t="s">
        <v>11582</v>
      </c>
      <c r="G2008" s="56" t="s">
        <v>11743</v>
      </c>
      <c r="H2008" s="56" t="s">
        <v>52</v>
      </c>
      <c r="I2008" s="56" t="s">
        <v>11744</v>
      </c>
      <c r="J2008" s="57" t="s">
        <v>52</v>
      </c>
      <c r="K2008" s="58" t="s">
        <v>11745</v>
      </c>
      <c r="L2008" s="3" t="str">
        <f>VLOOKUP(DataExtract[[#This Row],[Technician]],'Technician List'!$A:$B,2,FALSE)</f>
        <v>Sinha, Mahesh</v>
      </c>
      <c r="M2008" s="59">
        <f>DATEVALUE(TEXT(DataExtract[[#This Row],[Completed Time]], "MM/DD/YYYY"))</f>
        <v>45702</v>
      </c>
      <c r="N2008" s="60">
        <f t="shared" ca="1" si="32"/>
        <v>0.29466193161022025</v>
      </c>
      <c r="O2008" s="60">
        <f ca="1">COUNTIFS(DataExtract[Technician],DataExtract[[#This Row],[Technician]], DataExtract[Random], "&lt;="&amp;DataExtract[[#This Row],[Random]])</f>
        <v>35</v>
      </c>
    </row>
    <row r="2009" spans="1:15" ht="26.45">
      <c r="A2009" s="51" t="s">
        <v>11746</v>
      </c>
      <c r="B2009" s="52" t="s">
        <v>11747</v>
      </c>
      <c r="C2009" s="53" t="s">
        <v>5089</v>
      </c>
      <c r="D2009" s="54" t="s">
        <v>47</v>
      </c>
      <c r="E2009" s="55" t="s">
        <v>2099</v>
      </c>
      <c r="F2009" s="56" t="s">
        <v>10166</v>
      </c>
      <c r="G2009" s="56" t="s">
        <v>11748</v>
      </c>
      <c r="H2009" s="56" t="s">
        <v>52</v>
      </c>
      <c r="I2009" s="56" t="s">
        <v>11749</v>
      </c>
      <c r="J2009" s="57" t="s">
        <v>52</v>
      </c>
      <c r="K2009" s="58" t="s">
        <v>10219</v>
      </c>
      <c r="L2009" s="3" t="str">
        <f>VLOOKUP(DataExtract[[#This Row],[Technician]],'Technician List'!$A:$B,2,FALSE)</f>
        <v>C M, Saravanan</v>
      </c>
      <c r="M2009" s="59">
        <f>DATEVALUE(TEXT(DataExtract[[#This Row],[Completed Time]], "MM/DD/YYYY"))</f>
        <v>45702</v>
      </c>
      <c r="N2009" s="60">
        <f t="shared" ca="1" si="32"/>
        <v>0.40994868778920346</v>
      </c>
      <c r="O2009" s="60">
        <f ca="1">COUNTIFS(DataExtract[Technician],DataExtract[[#This Row],[Technician]], DataExtract[Random], "&lt;="&amp;DataExtract[[#This Row],[Random]])</f>
        <v>27</v>
      </c>
    </row>
    <row r="2010" spans="1:15" ht="26.45">
      <c r="A2010" s="51" t="s">
        <v>11750</v>
      </c>
      <c r="B2010" s="52" t="s">
        <v>11751</v>
      </c>
      <c r="C2010" s="53" t="s">
        <v>4947</v>
      </c>
      <c r="D2010" s="54" t="s">
        <v>47</v>
      </c>
      <c r="E2010" s="55" t="s">
        <v>347</v>
      </c>
      <c r="F2010" s="56" t="s">
        <v>11752</v>
      </c>
      <c r="G2010" s="56" t="s">
        <v>7907</v>
      </c>
      <c r="H2010" s="56" t="s">
        <v>52</v>
      </c>
      <c r="I2010" s="56" t="s">
        <v>11753</v>
      </c>
      <c r="J2010" s="57" t="s">
        <v>52</v>
      </c>
      <c r="K2010" s="58" t="s">
        <v>11754</v>
      </c>
      <c r="L2010" s="3" t="str">
        <f>VLOOKUP(DataExtract[[#This Row],[Technician]],'Technician List'!$A:$B,2,FALSE)</f>
        <v>C M, Saravanan</v>
      </c>
      <c r="M2010" s="59">
        <f>DATEVALUE(TEXT(DataExtract[[#This Row],[Completed Time]], "MM/DD/YYYY"))</f>
        <v>45702</v>
      </c>
      <c r="N2010" s="60">
        <f t="shared" ca="1" si="32"/>
        <v>0.4840405351727235</v>
      </c>
      <c r="O2010" s="60">
        <f ca="1">COUNTIFS(DataExtract[Technician],DataExtract[[#This Row],[Technician]], DataExtract[Random], "&lt;="&amp;DataExtract[[#This Row],[Random]])</f>
        <v>29</v>
      </c>
    </row>
    <row r="2011" spans="1:15" ht="39.6">
      <c r="A2011" s="51" t="s">
        <v>11755</v>
      </c>
      <c r="B2011" s="52" t="s">
        <v>11756</v>
      </c>
      <c r="C2011" s="53" t="s">
        <v>11757</v>
      </c>
      <c r="D2011" s="54" t="s">
        <v>57</v>
      </c>
      <c r="E2011" s="55" t="s">
        <v>58</v>
      </c>
      <c r="F2011" s="56" t="s">
        <v>11758</v>
      </c>
      <c r="G2011" s="56" t="s">
        <v>11759</v>
      </c>
      <c r="H2011" s="56" t="s">
        <v>52</v>
      </c>
      <c r="I2011" s="56" t="s">
        <v>11760</v>
      </c>
      <c r="J2011" s="57" t="s">
        <v>52</v>
      </c>
      <c r="K2011" s="58" t="s">
        <v>11761</v>
      </c>
      <c r="L2011" s="3" t="str">
        <f>VLOOKUP(DataExtract[[#This Row],[Technician]],'Technician List'!$A:$B,2,FALSE)</f>
        <v>Mandi, Joe</v>
      </c>
      <c r="M2011" s="59">
        <f>DATEVALUE(TEXT(DataExtract[[#This Row],[Completed Time]], "MM/DD/YYYY"))</f>
        <v>45706</v>
      </c>
      <c r="N2011" s="60">
        <f t="shared" ca="1" si="32"/>
        <v>0.87929441303818612</v>
      </c>
      <c r="O2011" s="60">
        <f ca="1">COUNTIFS(DataExtract[Technician],DataExtract[[#This Row],[Technician]], DataExtract[Random], "&lt;="&amp;DataExtract[[#This Row],[Random]])</f>
        <v>27</v>
      </c>
    </row>
    <row r="2012" spans="1:15" ht="26.45">
      <c r="A2012" s="51" t="s">
        <v>11762</v>
      </c>
      <c r="B2012" s="52" t="s">
        <v>11763</v>
      </c>
      <c r="C2012" s="53" t="s">
        <v>11764</v>
      </c>
      <c r="D2012" s="54" t="s">
        <v>47</v>
      </c>
      <c r="E2012" s="55" t="s">
        <v>1150</v>
      </c>
      <c r="F2012" s="56" t="s">
        <v>10398</v>
      </c>
      <c r="G2012" s="56" t="s">
        <v>11765</v>
      </c>
      <c r="H2012" s="56" t="s">
        <v>52</v>
      </c>
      <c r="I2012" s="56" t="s">
        <v>11766</v>
      </c>
      <c r="J2012" s="57" t="s">
        <v>52</v>
      </c>
      <c r="K2012" s="58" t="s">
        <v>4447</v>
      </c>
      <c r="L2012" s="3" t="str">
        <f>VLOOKUP(DataExtract[[#This Row],[Technician]],'Technician List'!$A:$B,2,FALSE)</f>
        <v>C M, Saravanan</v>
      </c>
      <c r="M2012" s="59">
        <f>DATEVALUE(TEXT(DataExtract[[#This Row],[Completed Time]], "MM/DD/YYYY"))</f>
        <v>45702</v>
      </c>
      <c r="N2012" s="60">
        <f t="shared" ca="1" si="32"/>
        <v>0.89882367338797675</v>
      </c>
      <c r="O2012" s="60">
        <f ca="1">COUNTIFS(DataExtract[Technician],DataExtract[[#This Row],[Technician]], DataExtract[Random], "&lt;="&amp;DataExtract[[#This Row],[Random]])</f>
        <v>87</v>
      </c>
    </row>
    <row r="2013" spans="1:15" ht="26.45">
      <c r="A2013" s="51" t="s">
        <v>8286</v>
      </c>
      <c r="B2013" s="52" t="s">
        <v>11767</v>
      </c>
      <c r="C2013" s="53" t="s">
        <v>11768</v>
      </c>
      <c r="D2013" s="54" t="s">
        <v>1787</v>
      </c>
      <c r="E2013" s="55" t="s">
        <v>1788</v>
      </c>
      <c r="F2013" s="56" t="s">
        <v>3751</v>
      </c>
      <c r="G2013" s="56" t="s">
        <v>11583</v>
      </c>
      <c r="H2013" s="56" t="s">
        <v>52</v>
      </c>
      <c r="I2013" s="56" t="s">
        <v>11769</v>
      </c>
      <c r="J2013" s="57" t="s">
        <v>52</v>
      </c>
      <c r="K2013" s="58" t="s">
        <v>5899</v>
      </c>
      <c r="L2013" s="3" t="str">
        <f>VLOOKUP(DataExtract[[#This Row],[Technician]],'Technician List'!$A:$B,2,FALSE)</f>
        <v>Koodray, Joe</v>
      </c>
      <c r="M2013" s="59">
        <f>DATEVALUE(TEXT(DataExtract[[#This Row],[Completed Time]], "MM/DD/YYYY"))</f>
        <v>45705</v>
      </c>
      <c r="N2013" s="60">
        <f t="shared" ca="1" si="32"/>
        <v>0.62191890976775499</v>
      </c>
      <c r="O2013" s="60">
        <f ca="1">COUNTIFS(DataExtract[Technician],DataExtract[[#This Row],[Technician]], DataExtract[Random], "&lt;="&amp;DataExtract[[#This Row],[Random]])</f>
        <v>5</v>
      </c>
    </row>
    <row r="2014" spans="1:15" ht="26.45">
      <c r="A2014" s="51" t="s">
        <v>11770</v>
      </c>
      <c r="B2014" s="52" t="s">
        <v>11771</v>
      </c>
      <c r="C2014" s="53" t="s">
        <v>11772</v>
      </c>
      <c r="D2014" s="54" t="s">
        <v>47</v>
      </c>
      <c r="E2014" s="55" t="s">
        <v>775</v>
      </c>
      <c r="F2014" s="56" t="s">
        <v>11773</v>
      </c>
      <c r="G2014" s="56" t="s">
        <v>11774</v>
      </c>
      <c r="H2014" s="56" t="s">
        <v>52</v>
      </c>
      <c r="I2014" s="56" t="s">
        <v>11775</v>
      </c>
      <c r="J2014" s="57" t="s">
        <v>52</v>
      </c>
      <c r="K2014" s="58" t="s">
        <v>11776</v>
      </c>
      <c r="L2014" s="3" t="str">
        <f>VLOOKUP(DataExtract[[#This Row],[Technician]],'Technician List'!$A:$B,2,FALSE)</f>
        <v>Sinha, Mahesh</v>
      </c>
      <c r="M2014" s="59">
        <f>DATEVALUE(TEXT(DataExtract[[#This Row],[Completed Time]], "MM/DD/YYYY"))</f>
        <v>45702</v>
      </c>
      <c r="N2014" s="60">
        <f t="shared" ca="1" si="32"/>
        <v>0.6317109001223391</v>
      </c>
      <c r="O2014" s="60">
        <f ca="1">COUNTIFS(DataExtract[Technician],DataExtract[[#This Row],[Technician]], DataExtract[Random], "&lt;="&amp;DataExtract[[#This Row],[Random]])</f>
        <v>58</v>
      </c>
    </row>
    <row r="2015" spans="1:15" ht="26.45">
      <c r="A2015" s="51" t="s">
        <v>11777</v>
      </c>
      <c r="B2015" s="52" t="s">
        <v>11778</v>
      </c>
      <c r="C2015" s="53" t="s">
        <v>8803</v>
      </c>
      <c r="D2015" s="54" t="s">
        <v>47</v>
      </c>
      <c r="E2015" s="55" t="s">
        <v>2099</v>
      </c>
      <c r="F2015" s="56" t="s">
        <v>11779</v>
      </c>
      <c r="G2015" s="56" t="s">
        <v>11780</v>
      </c>
      <c r="H2015" s="56" t="s">
        <v>52</v>
      </c>
      <c r="I2015" s="56" t="s">
        <v>11781</v>
      </c>
      <c r="J2015" s="57" t="s">
        <v>52</v>
      </c>
      <c r="K2015" s="58" t="s">
        <v>11545</v>
      </c>
      <c r="L2015" s="3" t="str">
        <f>VLOOKUP(DataExtract[[#This Row],[Technician]],'Technician List'!$A:$B,2,FALSE)</f>
        <v>C M, Saravanan</v>
      </c>
      <c r="M2015" s="59">
        <f>DATEVALUE(TEXT(DataExtract[[#This Row],[Completed Time]], "MM/DD/YYYY"))</f>
        <v>45702</v>
      </c>
      <c r="N2015" s="60">
        <f t="shared" ca="1" si="32"/>
        <v>0.94302042441906664</v>
      </c>
      <c r="O2015" s="60">
        <f ca="1">COUNTIFS(DataExtract[Technician],DataExtract[[#This Row],[Technician]], DataExtract[Random], "&lt;="&amp;DataExtract[[#This Row],[Random]])</f>
        <v>59</v>
      </c>
    </row>
    <row r="2016" spans="1:15" ht="26.45">
      <c r="A2016" s="51" t="s">
        <v>7738</v>
      </c>
      <c r="B2016" s="52" t="s">
        <v>11782</v>
      </c>
      <c r="C2016" s="53" t="s">
        <v>11783</v>
      </c>
      <c r="D2016" s="54" t="s">
        <v>47</v>
      </c>
      <c r="E2016" s="55" t="s">
        <v>1002</v>
      </c>
      <c r="F2016" s="56" t="s">
        <v>2500</v>
      </c>
      <c r="G2016" s="56" t="s">
        <v>11784</v>
      </c>
      <c r="H2016" s="56" t="s">
        <v>52</v>
      </c>
      <c r="I2016" s="56" t="s">
        <v>11785</v>
      </c>
      <c r="J2016" s="57" t="s">
        <v>52</v>
      </c>
      <c r="K2016" s="58" t="s">
        <v>3073</v>
      </c>
      <c r="L2016" s="3" t="str">
        <f>VLOOKUP(DataExtract[[#This Row],[Technician]],'Technician List'!$A:$B,2,FALSE)</f>
        <v>Sinha, Mahesh</v>
      </c>
      <c r="M2016" s="59">
        <f>DATEVALUE(TEXT(DataExtract[[#This Row],[Completed Time]], "MM/DD/YYYY"))</f>
        <v>45702</v>
      </c>
      <c r="N2016" s="60">
        <f t="shared" ca="1" si="32"/>
        <v>0.92805903270311729</v>
      </c>
      <c r="O2016" s="60">
        <f ca="1">COUNTIFS(DataExtract[Technician],DataExtract[[#This Row],[Technician]], DataExtract[Random], "&lt;="&amp;DataExtract[[#This Row],[Random]])</f>
        <v>155</v>
      </c>
    </row>
    <row r="2017" spans="1:15" ht="26.45">
      <c r="A2017" s="51" t="s">
        <v>11786</v>
      </c>
      <c r="B2017" s="52" t="s">
        <v>11787</v>
      </c>
      <c r="C2017" s="53" t="s">
        <v>11788</v>
      </c>
      <c r="D2017" s="54" t="s">
        <v>47</v>
      </c>
      <c r="E2017" s="55" t="s">
        <v>1002</v>
      </c>
      <c r="F2017" s="56" t="s">
        <v>11651</v>
      </c>
      <c r="G2017" s="56" t="s">
        <v>11652</v>
      </c>
      <c r="H2017" s="56" t="s">
        <v>52</v>
      </c>
      <c r="I2017" s="56" t="s">
        <v>11653</v>
      </c>
      <c r="J2017" s="57" t="s">
        <v>52</v>
      </c>
      <c r="K2017" s="58" t="s">
        <v>11789</v>
      </c>
      <c r="L2017" s="3" t="str">
        <f>VLOOKUP(DataExtract[[#This Row],[Technician]],'Technician List'!$A:$B,2,FALSE)</f>
        <v>Sinha, Mahesh</v>
      </c>
      <c r="M2017" s="59">
        <f>DATEVALUE(TEXT(DataExtract[[#This Row],[Completed Time]], "MM/DD/YYYY"))</f>
        <v>45702</v>
      </c>
      <c r="N2017" s="60">
        <f t="shared" ca="1" si="32"/>
        <v>0.79951397781555367</v>
      </c>
      <c r="O2017" s="60">
        <f ca="1">COUNTIFS(DataExtract[Technician],DataExtract[[#This Row],[Technician]], DataExtract[Random], "&lt;="&amp;DataExtract[[#This Row],[Random]])</f>
        <v>130</v>
      </c>
    </row>
    <row r="2018" spans="1:15" ht="26.45">
      <c r="A2018" s="51" t="s">
        <v>11790</v>
      </c>
      <c r="B2018" s="52" t="s">
        <v>11791</v>
      </c>
      <c r="C2018" s="53" t="s">
        <v>3417</v>
      </c>
      <c r="D2018" s="54" t="s">
        <v>57</v>
      </c>
      <c r="E2018" s="55" t="s">
        <v>468</v>
      </c>
      <c r="F2018" s="56" t="s">
        <v>11792</v>
      </c>
      <c r="G2018" s="56" t="s">
        <v>11793</v>
      </c>
      <c r="H2018" s="56" t="s">
        <v>52</v>
      </c>
      <c r="I2018" s="56" t="s">
        <v>11794</v>
      </c>
      <c r="J2018" s="57" t="s">
        <v>52</v>
      </c>
      <c r="K2018" s="58" t="s">
        <v>11795</v>
      </c>
      <c r="L2018" s="3" t="str">
        <f>VLOOKUP(DataExtract[[#This Row],[Technician]],'Technician List'!$A:$B,2,FALSE)</f>
        <v>Sanjuan, Sonja</v>
      </c>
      <c r="M2018" s="59">
        <f>DATEVALUE(TEXT(DataExtract[[#This Row],[Completed Time]], "MM/DD/YYYY"))</f>
        <v>45709</v>
      </c>
      <c r="N2018" s="60">
        <f t="shared" ca="1" si="32"/>
        <v>0.52672267076160906</v>
      </c>
      <c r="O2018" s="60">
        <f ca="1">COUNTIFS(DataExtract[Technician],DataExtract[[#This Row],[Technician]], DataExtract[Random], "&lt;="&amp;DataExtract[[#This Row],[Random]])</f>
        <v>28</v>
      </c>
    </row>
    <row r="2019" spans="1:15" ht="26.45">
      <c r="A2019" s="51" t="s">
        <v>11148</v>
      </c>
      <c r="B2019" s="52" t="s">
        <v>11796</v>
      </c>
      <c r="C2019" s="53" t="s">
        <v>8803</v>
      </c>
      <c r="D2019" s="54" t="s">
        <v>47</v>
      </c>
      <c r="E2019" s="55" t="s">
        <v>103</v>
      </c>
      <c r="F2019" s="56" t="s">
        <v>2646</v>
      </c>
      <c r="G2019" s="56" t="s">
        <v>4090</v>
      </c>
      <c r="H2019" s="56" t="s">
        <v>52</v>
      </c>
      <c r="I2019" s="56" t="s">
        <v>11797</v>
      </c>
      <c r="J2019" s="57" t="s">
        <v>52</v>
      </c>
      <c r="K2019" s="58" t="s">
        <v>2576</v>
      </c>
      <c r="L2019" s="3" t="str">
        <f>VLOOKUP(DataExtract[[#This Row],[Technician]],'Technician List'!$A:$B,2,FALSE)</f>
        <v>Sinha, Mahesh</v>
      </c>
      <c r="M2019" s="59">
        <f>DATEVALUE(TEXT(DataExtract[[#This Row],[Completed Time]], "MM/DD/YYYY"))</f>
        <v>45702</v>
      </c>
      <c r="N2019" s="60">
        <f t="shared" ca="1" si="32"/>
        <v>0.62828395939421366</v>
      </c>
      <c r="O2019" s="60">
        <f ca="1">COUNTIFS(DataExtract[Technician],DataExtract[[#This Row],[Technician]], DataExtract[Random], "&lt;="&amp;DataExtract[[#This Row],[Random]])</f>
        <v>47</v>
      </c>
    </row>
    <row r="2020" spans="1:15" ht="26.45">
      <c r="A2020" s="51" t="s">
        <v>11798</v>
      </c>
      <c r="B2020" s="52" t="s">
        <v>11799</v>
      </c>
      <c r="C2020" s="53" t="s">
        <v>7625</v>
      </c>
      <c r="D2020" s="54" t="s">
        <v>57</v>
      </c>
      <c r="E2020" s="55" t="s">
        <v>1618</v>
      </c>
      <c r="F2020" s="56" t="s">
        <v>3575</v>
      </c>
      <c r="G2020" s="56" t="s">
        <v>11800</v>
      </c>
      <c r="H2020" s="56" t="s">
        <v>52</v>
      </c>
      <c r="I2020" s="56" t="s">
        <v>11801</v>
      </c>
      <c r="J2020" s="57" t="s">
        <v>52</v>
      </c>
      <c r="K2020" s="58" t="s">
        <v>11802</v>
      </c>
      <c r="L2020" s="3" t="str">
        <f>VLOOKUP(DataExtract[[#This Row],[Technician]],'Technician List'!$A:$B,2,FALSE)</f>
        <v>Sanjuan, Sonja</v>
      </c>
      <c r="M2020" s="59">
        <f>DATEVALUE(TEXT(DataExtract[[#This Row],[Completed Time]], "MM/DD/YYYY"))</f>
        <v>45702</v>
      </c>
      <c r="N2020" s="60">
        <f t="shared" ca="1" si="32"/>
        <v>0.37119171477733215</v>
      </c>
      <c r="O2020" s="60">
        <f ca="1">COUNTIFS(DataExtract[Technician],DataExtract[[#This Row],[Technician]], DataExtract[Random], "&lt;="&amp;DataExtract[[#This Row],[Random]])</f>
        <v>16</v>
      </c>
    </row>
    <row r="2021" spans="1:15" ht="26.45">
      <c r="A2021" s="51" t="s">
        <v>11803</v>
      </c>
      <c r="B2021" s="52" t="s">
        <v>11804</v>
      </c>
      <c r="C2021" s="53" t="s">
        <v>2573</v>
      </c>
      <c r="D2021" s="54" t="s">
        <v>57</v>
      </c>
      <c r="E2021" s="55" t="s">
        <v>154</v>
      </c>
      <c r="F2021" s="56" t="s">
        <v>3696</v>
      </c>
      <c r="G2021" s="56" t="s">
        <v>2065</v>
      </c>
      <c r="H2021" s="56" t="s">
        <v>41</v>
      </c>
      <c r="I2021" s="56" t="s">
        <v>11805</v>
      </c>
      <c r="J2021" s="57" t="s">
        <v>52</v>
      </c>
      <c r="K2021" s="58" t="s">
        <v>11806</v>
      </c>
      <c r="L2021" s="3" t="str">
        <f>VLOOKUP(DataExtract[[#This Row],[Technician]],'Technician List'!$A:$B,2,FALSE)</f>
        <v>Sanjuan, Sonja</v>
      </c>
      <c r="M2021" s="59">
        <f>DATEVALUE(TEXT(DataExtract[[#This Row],[Completed Time]], "MM/DD/YYYY"))</f>
        <v>45707</v>
      </c>
      <c r="N2021" s="60">
        <f t="shared" ca="1" si="32"/>
        <v>3.0539346891043984E-2</v>
      </c>
      <c r="O2021" s="60">
        <f ca="1">COUNTIFS(DataExtract[Technician],DataExtract[[#This Row],[Technician]], DataExtract[Random], "&lt;="&amp;DataExtract[[#This Row],[Random]])</f>
        <v>2</v>
      </c>
    </row>
    <row r="2022" spans="1:15" ht="26.45">
      <c r="A2022" s="51" t="s">
        <v>11807</v>
      </c>
      <c r="B2022" s="52" t="s">
        <v>11808</v>
      </c>
      <c r="C2022" s="53" t="s">
        <v>8566</v>
      </c>
      <c r="D2022" s="54" t="s">
        <v>47</v>
      </c>
      <c r="E2022" s="55" t="s">
        <v>1511</v>
      </c>
      <c r="F2022" s="56" t="s">
        <v>11809</v>
      </c>
      <c r="G2022" s="56" t="s">
        <v>11810</v>
      </c>
      <c r="H2022" s="56" t="s">
        <v>52</v>
      </c>
      <c r="I2022" s="56" t="s">
        <v>11811</v>
      </c>
      <c r="J2022" s="57" t="s">
        <v>52</v>
      </c>
      <c r="K2022" s="58" t="s">
        <v>11812</v>
      </c>
      <c r="L2022" s="3" t="str">
        <f>VLOOKUP(DataExtract[[#This Row],[Technician]],'Technician List'!$A:$B,2,FALSE)</f>
        <v>C M, Saravanan</v>
      </c>
      <c r="M2022" s="59">
        <f>DATEVALUE(TEXT(DataExtract[[#This Row],[Completed Time]], "MM/DD/YYYY"))</f>
        <v>45702</v>
      </c>
      <c r="N2022" s="60">
        <f t="shared" ca="1" si="32"/>
        <v>0.82582758954554358</v>
      </c>
      <c r="O2022" s="60">
        <f ca="1">COUNTIFS(DataExtract[Technician],DataExtract[[#This Row],[Technician]], DataExtract[Random], "&lt;="&amp;DataExtract[[#This Row],[Random]])</f>
        <v>114</v>
      </c>
    </row>
    <row r="2023" spans="1:15" ht="26.45">
      <c r="A2023" s="51" t="s">
        <v>11813</v>
      </c>
      <c r="B2023" s="52" t="s">
        <v>11814</v>
      </c>
      <c r="C2023" s="53" t="s">
        <v>11815</v>
      </c>
      <c r="D2023" s="54" t="s">
        <v>57</v>
      </c>
      <c r="E2023" s="55" t="s">
        <v>391</v>
      </c>
      <c r="F2023" s="56" t="s">
        <v>821</v>
      </c>
      <c r="G2023" s="56" t="s">
        <v>11816</v>
      </c>
      <c r="H2023" s="56" t="s">
        <v>52</v>
      </c>
      <c r="I2023" s="56" t="s">
        <v>11817</v>
      </c>
      <c r="J2023" s="57" t="s">
        <v>52</v>
      </c>
      <c r="K2023" s="58" t="s">
        <v>10376</v>
      </c>
      <c r="L2023" s="3" t="str">
        <f>VLOOKUP(DataExtract[[#This Row],[Technician]],'Technician List'!$A:$B,2,FALSE)</f>
        <v>Sanjuan, Sonja</v>
      </c>
      <c r="M2023" s="59">
        <f>DATEVALUE(TEXT(DataExtract[[#This Row],[Completed Time]], "MM/DD/YYYY"))</f>
        <v>45702</v>
      </c>
      <c r="N2023" s="60">
        <f t="shared" ca="1" si="32"/>
        <v>0.50365296734179077</v>
      </c>
      <c r="O2023" s="60">
        <f ca="1">COUNTIFS(DataExtract[Technician],DataExtract[[#This Row],[Technician]], DataExtract[Random], "&lt;="&amp;DataExtract[[#This Row],[Random]])</f>
        <v>72</v>
      </c>
    </row>
    <row r="2024" spans="1:15" ht="26.45">
      <c r="A2024" s="51" t="s">
        <v>11818</v>
      </c>
      <c r="B2024" s="52" t="s">
        <v>11819</v>
      </c>
      <c r="C2024" s="53" t="s">
        <v>11820</v>
      </c>
      <c r="D2024" s="54" t="s">
        <v>47</v>
      </c>
      <c r="E2024" s="55" t="s">
        <v>1511</v>
      </c>
      <c r="F2024" s="56" t="s">
        <v>11821</v>
      </c>
      <c r="G2024" s="56" t="s">
        <v>11822</v>
      </c>
      <c r="H2024" s="56" t="s">
        <v>52</v>
      </c>
      <c r="I2024" s="56" t="s">
        <v>11823</v>
      </c>
      <c r="J2024" s="57" t="s">
        <v>52</v>
      </c>
      <c r="K2024" s="58" t="s">
        <v>11824</v>
      </c>
      <c r="L2024" s="3" t="str">
        <f>VLOOKUP(DataExtract[[#This Row],[Technician]],'Technician List'!$A:$B,2,FALSE)</f>
        <v>C M, Saravanan</v>
      </c>
      <c r="M2024" s="59">
        <f>DATEVALUE(TEXT(DataExtract[[#This Row],[Completed Time]], "MM/DD/YYYY"))</f>
        <v>45702</v>
      </c>
      <c r="N2024" s="60">
        <f t="shared" ca="1" si="32"/>
        <v>0.21680065816287319</v>
      </c>
      <c r="O2024" s="60">
        <f ca="1">COUNTIFS(DataExtract[Technician],DataExtract[[#This Row],[Technician]], DataExtract[Random], "&lt;="&amp;DataExtract[[#This Row],[Random]])</f>
        <v>26</v>
      </c>
    </row>
    <row r="2025" spans="1:15" ht="26.45">
      <c r="A2025" s="51" t="s">
        <v>11825</v>
      </c>
      <c r="B2025" s="52" t="s">
        <v>11826</v>
      </c>
      <c r="C2025" s="53" t="s">
        <v>11827</v>
      </c>
      <c r="D2025" s="54" t="s">
        <v>57</v>
      </c>
      <c r="E2025" s="55" t="s">
        <v>260</v>
      </c>
      <c r="F2025" s="56" t="s">
        <v>11828</v>
      </c>
      <c r="G2025" s="56" t="s">
        <v>10625</v>
      </c>
      <c r="H2025" s="56" t="s">
        <v>52</v>
      </c>
      <c r="I2025" s="56" t="s">
        <v>11829</v>
      </c>
      <c r="J2025" s="57" t="s">
        <v>52</v>
      </c>
      <c r="K2025" s="58" t="s">
        <v>11830</v>
      </c>
      <c r="L2025" s="3" t="str">
        <f>VLOOKUP(DataExtract[[#This Row],[Technician]],'Technician List'!$A:$B,2,FALSE)</f>
        <v>Sanjuan, Sonja</v>
      </c>
      <c r="M2025" s="59">
        <f>DATEVALUE(TEXT(DataExtract[[#This Row],[Completed Time]], "MM/DD/YYYY"))</f>
        <v>45706</v>
      </c>
      <c r="N2025" s="60">
        <f t="shared" ca="1" si="32"/>
        <v>0.36339722666387453</v>
      </c>
      <c r="O2025" s="60">
        <f ca="1">COUNTIFS(DataExtract[Technician],DataExtract[[#This Row],[Technician]], DataExtract[Random], "&lt;="&amp;DataExtract[[#This Row],[Random]])</f>
        <v>13</v>
      </c>
    </row>
    <row r="2026" spans="1:15" ht="52.9">
      <c r="A2026" s="51" t="s">
        <v>11831</v>
      </c>
      <c r="B2026" s="52" t="s">
        <v>11832</v>
      </c>
      <c r="C2026" s="53" t="s">
        <v>9135</v>
      </c>
      <c r="D2026" s="54" t="s">
        <v>57</v>
      </c>
      <c r="E2026" s="55" t="s">
        <v>260</v>
      </c>
      <c r="F2026" s="56" t="s">
        <v>11833</v>
      </c>
      <c r="G2026" s="56" t="s">
        <v>11834</v>
      </c>
      <c r="H2026" s="56" t="s">
        <v>52</v>
      </c>
      <c r="I2026" s="56" t="s">
        <v>11835</v>
      </c>
      <c r="J2026" s="57" t="s">
        <v>52</v>
      </c>
      <c r="K2026" s="58" t="s">
        <v>11836</v>
      </c>
      <c r="L2026" s="3" t="str">
        <f>VLOOKUP(DataExtract[[#This Row],[Technician]],'Technician List'!$A:$B,2,FALSE)</f>
        <v>Sanjuan, Sonja</v>
      </c>
      <c r="M2026" s="59">
        <f>DATEVALUE(TEXT(DataExtract[[#This Row],[Completed Time]], "MM/DD/YYYY"))</f>
        <v>45702</v>
      </c>
      <c r="N2026" s="60">
        <f t="shared" ca="1" si="32"/>
        <v>5.5252015758707751E-2</v>
      </c>
      <c r="O2026" s="60">
        <f ca="1">COUNTIFS(DataExtract[Technician],DataExtract[[#This Row],[Technician]], DataExtract[Random], "&lt;="&amp;DataExtract[[#This Row],[Random]])</f>
        <v>3</v>
      </c>
    </row>
    <row r="2027" spans="1:15" ht="26.45">
      <c r="A2027" s="51" t="s">
        <v>11837</v>
      </c>
      <c r="B2027" s="52" t="s">
        <v>11838</v>
      </c>
      <c r="C2027" s="53" t="s">
        <v>11088</v>
      </c>
      <c r="D2027" s="54" t="s">
        <v>47</v>
      </c>
      <c r="E2027" s="55" t="s">
        <v>1049</v>
      </c>
      <c r="F2027" s="56" t="s">
        <v>11267</v>
      </c>
      <c r="G2027" s="56" t="s">
        <v>11839</v>
      </c>
      <c r="H2027" s="56" t="s">
        <v>52</v>
      </c>
      <c r="I2027" s="56" t="s">
        <v>11840</v>
      </c>
      <c r="J2027" s="57" t="s">
        <v>52</v>
      </c>
      <c r="K2027" s="58" t="s">
        <v>11267</v>
      </c>
      <c r="L2027" s="3" t="str">
        <f>VLOOKUP(DataExtract[[#This Row],[Technician]],'Technician List'!$A:$B,2,FALSE)</f>
        <v>C M, Saravanan</v>
      </c>
      <c r="M2027" s="59">
        <f>DATEVALUE(TEXT(DataExtract[[#This Row],[Completed Time]], "MM/DD/YYYY"))</f>
        <v>45702</v>
      </c>
      <c r="N2027" s="60">
        <f t="shared" ca="1" si="32"/>
        <v>0.12539503657953155</v>
      </c>
      <c r="O2027" s="60">
        <f ca="1">COUNTIFS(DataExtract[Technician],DataExtract[[#This Row],[Technician]], DataExtract[Random], "&lt;="&amp;DataExtract[[#This Row],[Random]])</f>
        <v>10</v>
      </c>
    </row>
    <row r="2028" spans="1:15" ht="39.6">
      <c r="A2028" s="51" t="s">
        <v>11841</v>
      </c>
      <c r="B2028" s="52" t="s">
        <v>11842</v>
      </c>
      <c r="C2028" s="53" t="s">
        <v>7931</v>
      </c>
      <c r="D2028" s="54" t="s">
        <v>47</v>
      </c>
      <c r="E2028" s="55" t="s">
        <v>692</v>
      </c>
      <c r="F2028" s="56" t="s">
        <v>11843</v>
      </c>
      <c r="G2028" s="56" t="s">
        <v>3822</v>
      </c>
      <c r="H2028" s="56" t="s">
        <v>52</v>
      </c>
      <c r="I2028" s="56" t="s">
        <v>11844</v>
      </c>
      <c r="J2028" s="57" t="s">
        <v>52</v>
      </c>
      <c r="K2028" s="58" t="s">
        <v>11845</v>
      </c>
      <c r="L2028" s="3" t="str">
        <f>VLOOKUP(DataExtract[[#This Row],[Technician]],'Technician List'!$A:$B,2,FALSE)</f>
        <v>C M, Saravanan</v>
      </c>
      <c r="M2028" s="59">
        <f>DATEVALUE(TEXT(DataExtract[[#This Row],[Completed Time]], "MM/DD/YYYY"))</f>
        <v>45702</v>
      </c>
      <c r="N2028" s="60">
        <f t="shared" ca="1" si="32"/>
        <v>0.48452107302739134</v>
      </c>
      <c r="O2028" s="60">
        <f ca="1">COUNTIFS(DataExtract[Technician],DataExtract[[#This Row],[Technician]], DataExtract[Random], "&lt;="&amp;DataExtract[[#This Row],[Random]])</f>
        <v>56</v>
      </c>
    </row>
    <row r="2029" spans="1:15" ht="26.45">
      <c r="A2029" s="51" t="s">
        <v>11846</v>
      </c>
      <c r="B2029" s="52" t="s">
        <v>11847</v>
      </c>
      <c r="C2029" s="53" t="s">
        <v>5903</v>
      </c>
      <c r="D2029" s="54" t="s">
        <v>57</v>
      </c>
      <c r="E2029" s="55" t="s">
        <v>708</v>
      </c>
      <c r="F2029" s="56" t="s">
        <v>11848</v>
      </c>
      <c r="G2029" s="56" t="s">
        <v>11849</v>
      </c>
      <c r="H2029" s="56" t="s">
        <v>41</v>
      </c>
      <c r="I2029" s="56" t="s">
        <v>11850</v>
      </c>
      <c r="J2029" s="57" t="s">
        <v>52</v>
      </c>
      <c r="K2029" s="58" t="s">
        <v>11851</v>
      </c>
      <c r="L2029" s="3" t="str">
        <f>VLOOKUP(DataExtract[[#This Row],[Technician]],'Technician List'!$A:$B,2,FALSE)</f>
        <v>Smith, Sean</v>
      </c>
      <c r="M2029" s="59">
        <f>DATEVALUE(TEXT(DataExtract[[#This Row],[Completed Time]], "MM/DD/YYYY"))</f>
        <v>45706</v>
      </c>
      <c r="N2029" s="60">
        <f t="shared" ca="1" si="32"/>
        <v>0.67514805549151102</v>
      </c>
      <c r="O2029" s="60">
        <f ca="1">COUNTIFS(DataExtract[Technician],DataExtract[[#This Row],[Technician]], DataExtract[Random], "&lt;="&amp;DataExtract[[#This Row],[Random]])</f>
        <v>31</v>
      </c>
    </row>
    <row r="2030" spans="1:15" ht="26.45">
      <c r="A2030" s="51" t="s">
        <v>11852</v>
      </c>
      <c r="B2030" s="52" t="s">
        <v>11853</v>
      </c>
      <c r="C2030" s="53" t="s">
        <v>46</v>
      </c>
      <c r="D2030" s="54" t="s">
        <v>47</v>
      </c>
      <c r="E2030" s="55" t="s">
        <v>692</v>
      </c>
      <c r="F2030" s="56" t="s">
        <v>11854</v>
      </c>
      <c r="G2030" s="56" t="s">
        <v>11855</v>
      </c>
      <c r="H2030" s="56" t="s">
        <v>52</v>
      </c>
      <c r="I2030" s="56" t="s">
        <v>11856</v>
      </c>
      <c r="J2030" s="57" t="s">
        <v>52</v>
      </c>
      <c r="K2030" s="58" t="s">
        <v>11394</v>
      </c>
      <c r="L2030" s="3" t="str">
        <f>VLOOKUP(DataExtract[[#This Row],[Technician]],'Technician List'!$A:$B,2,FALSE)</f>
        <v>C M, Saravanan</v>
      </c>
      <c r="M2030" s="59">
        <f>DATEVALUE(TEXT(DataExtract[[#This Row],[Completed Time]], "MM/DD/YYYY"))</f>
        <v>45702</v>
      </c>
      <c r="N2030" s="60">
        <f t="shared" ca="1" si="32"/>
        <v>4.5947223368607903E-2</v>
      </c>
      <c r="O2030" s="60">
        <f ca="1">COUNTIFS(DataExtract[Technician],DataExtract[[#This Row],[Technician]], DataExtract[Random], "&lt;="&amp;DataExtract[[#This Row],[Random]])</f>
        <v>2</v>
      </c>
    </row>
    <row r="2031" spans="1:15" ht="26.45">
      <c r="A2031" s="51" t="s">
        <v>11857</v>
      </c>
      <c r="B2031" s="52" t="s">
        <v>11858</v>
      </c>
      <c r="C2031" s="53" t="s">
        <v>11859</v>
      </c>
      <c r="D2031" s="54" t="s">
        <v>47</v>
      </c>
      <c r="E2031" s="55" t="s">
        <v>1049</v>
      </c>
      <c r="F2031" s="56" t="s">
        <v>2544</v>
      </c>
      <c r="G2031" s="56" t="s">
        <v>11860</v>
      </c>
      <c r="H2031" s="56" t="s">
        <v>52</v>
      </c>
      <c r="I2031" s="56" t="s">
        <v>11861</v>
      </c>
      <c r="J2031" s="57" t="s">
        <v>52</v>
      </c>
      <c r="K2031" s="58" t="s">
        <v>11862</v>
      </c>
      <c r="L2031" s="3" t="str">
        <f>VLOOKUP(DataExtract[[#This Row],[Technician]],'Technician List'!$A:$B,2,FALSE)</f>
        <v>C M, Saravanan</v>
      </c>
      <c r="M2031" s="59">
        <f>DATEVALUE(TEXT(DataExtract[[#This Row],[Completed Time]], "MM/DD/YYYY"))</f>
        <v>45706</v>
      </c>
      <c r="N2031" s="60">
        <f t="shared" ca="1" si="32"/>
        <v>0.43953769875527859</v>
      </c>
      <c r="O2031" s="60">
        <f ca="1">COUNTIFS(DataExtract[Technician],DataExtract[[#This Row],[Technician]], DataExtract[Random], "&lt;="&amp;DataExtract[[#This Row],[Random]])</f>
        <v>52</v>
      </c>
    </row>
    <row r="2032" spans="1:15" ht="26.45">
      <c r="A2032" s="51" t="s">
        <v>11863</v>
      </c>
      <c r="B2032" s="52" t="s">
        <v>11864</v>
      </c>
      <c r="C2032" s="53" t="s">
        <v>8016</v>
      </c>
      <c r="D2032" s="54" t="s">
        <v>47</v>
      </c>
      <c r="E2032" s="55" t="s">
        <v>1291</v>
      </c>
      <c r="F2032" s="56" t="s">
        <v>10361</v>
      </c>
      <c r="G2032" s="56" t="s">
        <v>11865</v>
      </c>
      <c r="H2032" s="56" t="s">
        <v>52</v>
      </c>
      <c r="I2032" s="56" t="s">
        <v>11866</v>
      </c>
      <c r="J2032" s="57" t="s">
        <v>52</v>
      </c>
      <c r="K2032" s="58" t="s">
        <v>11867</v>
      </c>
      <c r="L2032" s="3" t="str">
        <f>VLOOKUP(DataExtract[[#This Row],[Technician]],'Technician List'!$A:$B,2,FALSE)</f>
        <v>C M, Saravanan</v>
      </c>
      <c r="M2032" s="59">
        <f>DATEVALUE(TEXT(DataExtract[[#This Row],[Completed Time]], "MM/DD/YYYY"))</f>
        <v>45703</v>
      </c>
      <c r="N2032" s="60">
        <f t="shared" ca="1" si="32"/>
        <v>0.61629489444213115</v>
      </c>
      <c r="O2032" s="60">
        <f ca="1">COUNTIFS(DataExtract[Technician],DataExtract[[#This Row],[Technician]], DataExtract[Random], "&lt;="&amp;DataExtract[[#This Row],[Random]])</f>
        <v>78</v>
      </c>
    </row>
    <row r="2033" spans="1:15" ht="26.45">
      <c r="A2033" s="51" t="s">
        <v>11868</v>
      </c>
      <c r="B2033" s="52" t="s">
        <v>11869</v>
      </c>
      <c r="C2033" s="53" t="s">
        <v>2491</v>
      </c>
      <c r="D2033" s="54" t="s">
        <v>47</v>
      </c>
      <c r="E2033" s="55" t="s">
        <v>2215</v>
      </c>
      <c r="F2033" s="56" t="s">
        <v>3770</v>
      </c>
      <c r="G2033" s="56" t="s">
        <v>11870</v>
      </c>
      <c r="H2033" s="56" t="s">
        <v>52</v>
      </c>
      <c r="I2033" s="56" t="s">
        <v>11871</v>
      </c>
      <c r="J2033" s="57" t="s">
        <v>52</v>
      </c>
      <c r="K2033" s="58" t="s">
        <v>11872</v>
      </c>
      <c r="L2033" s="3" t="str">
        <f>VLOOKUP(DataExtract[[#This Row],[Technician]],'Technician List'!$A:$B,2,FALSE)</f>
        <v>C M, Saravanan</v>
      </c>
      <c r="M2033" s="59">
        <f>DATEVALUE(TEXT(DataExtract[[#This Row],[Completed Time]], "MM/DD/YYYY"))</f>
        <v>45704</v>
      </c>
      <c r="N2033" s="60">
        <f t="shared" ca="1" si="32"/>
        <v>0.20029358398273256</v>
      </c>
      <c r="O2033" s="60">
        <f ca="1">COUNTIFS(DataExtract[Technician],DataExtract[[#This Row],[Technician]], DataExtract[Random], "&lt;="&amp;DataExtract[[#This Row],[Random]])</f>
        <v>16</v>
      </c>
    </row>
    <row r="2034" spans="1:15" ht="26.45">
      <c r="A2034" s="51" t="s">
        <v>11873</v>
      </c>
      <c r="B2034" s="52" t="s">
        <v>11874</v>
      </c>
      <c r="C2034" s="53" t="s">
        <v>94</v>
      </c>
      <c r="D2034" s="54" t="s">
        <v>47</v>
      </c>
      <c r="E2034" s="55" t="s">
        <v>1511</v>
      </c>
      <c r="F2034" s="56" t="s">
        <v>11875</v>
      </c>
      <c r="G2034" s="56" t="s">
        <v>11876</v>
      </c>
      <c r="H2034" s="56" t="s">
        <v>52</v>
      </c>
      <c r="I2034" s="56" t="s">
        <v>11877</v>
      </c>
      <c r="J2034" s="57" t="s">
        <v>52</v>
      </c>
      <c r="K2034" s="58" t="s">
        <v>4520</v>
      </c>
      <c r="L2034" s="3" t="str">
        <f>VLOOKUP(DataExtract[[#This Row],[Technician]],'Technician List'!$A:$B,2,FALSE)</f>
        <v>C M, Saravanan</v>
      </c>
      <c r="M2034" s="59">
        <f>DATEVALUE(TEXT(DataExtract[[#This Row],[Completed Time]], "MM/DD/YYYY"))</f>
        <v>45703</v>
      </c>
      <c r="N2034" s="60">
        <f t="shared" ca="1" si="32"/>
        <v>0.26137733535099694</v>
      </c>
      <c r="O2034" s="60">
        <f ca="1">COUNTIFS(DataExtract[Technician],DataExtract[[#This Row],[Technician]], DataExtract[Random], "&lt;="&amp;DataExtract[[#This Row],[Random]])</f>
        <v>31</v>
      </c>
    </row>
    <row r="2035" spans="1:15" ht="26.45">
      <c r="A2035" s="51" t="s">
        <v>11878</v>
      </c>
      <c r="B2035" s="52" t="s">
        <v>11879</v>
      </c>
      <c r="C2035" s="53" t="s">
        <v>5819</v>
      </c>
      <c r="D2035" s="54" t="s">
        <v>47</v>
      </c>
      <c r="E2035" s="55" t="s">
        <v>2215</v>
      </c>
      <c r="F2035" s="56" t="s">
        <v>11880</v>
      </c>
      <c r="G2035" s="56" t="s">
        <v>11881</v>
      </c>
      <c r="H2035" s="56" t="s">
        <v>52</v>
      </c>
      <c r="I2035" s="56" t="s">
        <v>11882</v>
      </c>
      <c r="J2035" s="57" t="s">
        <v>52</v>
      </c>
      <c r="K2035" s="58" t="s">
        <v>11883</v>
      </c>
      <c r="L2035" s="3" t="str">
        <f>VLOOKUP(DataExtract[[#This Row],[Technician]],'Technician List'!$A:$B,2,FALSE)</f>
        <v>C M, Saravanan</v>
      </c>
      <c r="M2035" s="59">
        <f>DATEVALUE(TEXT(DataExtract[[#This Row],[Completed Time]], "MM/DD/YYYY"))</f>
        <v>45706</v>
      </c>
      <c r="N2035" s="60">
        <f t="shared" ca="1" si="32"/>
        <v>0.63801816296346636</v>
      </c>
      <c r="O2035" s="60">
        <f ca="1">COUNTIFS(DataExtract[Technician],DataExtract[[#This Row],[Technician]], DataExtract[Random], "&lt;="&amp;DataExtract[[#This Row],[Random]])</f>
        <v>72</v>
      </c>
    </row>
    <row r="2036" spans="1:15" ht="26.45">
      <c r="A2036" s="51" t="s">
        <v>11884</v>
      </c>
      <c r="B2036" s="52" t="s">
        <v>11885</v>
      </c>
      <c r="C2036" s="53" t="s">
        <v>11886</v>
      </c>
      <c r="D2036" s="54" t="s">
        <v>47</v>
      </c>
      <c r="E2036" s="55" t="s">
        <v>1511</v>
      </c>
      <c r="F2036" s="56" t="s">
        <v>10869</v>
      </c>
      <c r="G2036" s="56" t="s">
        <v>11887</v>
      </c>
      <c r="H2036" s="56" t="s">
        <v>52</v>
      </c>
      <c r="I2036" s="56" t="s">
        <v>11888</v>
      </c>
      <c r="J2036" s="57" t="s">
        <v>52</v>
      </c>
      <c r="K2036" s="58" t="s">
        <v>10826</v>
      </c>
      <c r="L2036" s="3" t="str">
        <f>VLOOKUP(DataExtract[[#This Row],[Technician]],'Technician List'!$A:$B,2,FALSE)</f>
        <v>C M, Saravanan</v>
      </c>
      <c r="M2036" s="59">
        <f>DATEVALUE(TEXT(DataExtract[[#This Row],[Completed Time]], "MM/DD/YYYY"))</f>
        <v>45702</v>
      </c>
      <c r="N2036" s="60">
        <f t="shared" ca="1" si="32"/>
        <v>0.5098382932994272</v>
      </c>
      <c r="O2036" s="60">
        <f ca="1">COUNTIFS(DataExtract[Technician],DataExtract[[#This Row],[Technician]], DataExtract[Random], "&lt;="&amp;DataExtract[[#This Row],[Random]])</f>
        <v>62</v>
      </c>
    </row>
    <row r="2037" spans="1:15" ht="26.45">
      <c r="A2037" s="51" t="s">
        <v>11889</v>
      </c>
      <c r="B2037" s="52" t="s">
        <v>11890</v>
      </c>
      <c r="C2037" s="53" t="s">
        <v>11891</v>
      </c>
      <c r="D2037" s="54" t="s">
        <v>57</v>
      </c>
      <c r="E2037" s="55" t="s">
        <v>197</v>
      </c>
      <c r="F2037" s="56" t="s">
        <v>11892</v>
      </c>
      <c r="G2037" s="56" t="s">
        <v>11893</v>
      </c>
      <c r="H2037" s="56" t="s">
        <v>52</v>
      </c>
      <c r="I2037" s="56" t="s">
        <v>11894</v>
      </c>
      <c r="J2037" s="57" t="s">
        <v>52</v>
      </c>
      <c r="K2037" s="58" t="s">
        <v>11895</v>
      </c>
      <c r="L2037" s="3" t="str">
        <f>VLOOKUP(DataExtract[[#This Row],[Technician]],'Technician List'!$A:$B,2,FALSE)</f>
        <v>Mandi, Joe</v>
      </c>
      <c r="M2037" s="59">
        <f>DATEVALUE(TEXT(DataExtract[[#This Row],[Completed Time]], "MM/DD/YYYY"))</f>
        <v>45702</v>
      </c>
      <c r="N2037" s="60">
        <f t="shared" ca="1" si="32"/>
        <v>0.16007455949140947</v>
      </c>
      <c r="O2037" s="60">
        <f ca="1">COUNTIFS(DataExtract[Technician],DataExtract[[#This Row],[Technician]], DataExtract[Random], "&lt;="&amp;DataExtract[[#This Row],[Random]])</f>
        <v>4</v>
      </c>
    </row>
    <row r="2038" spans="1:15" ht="39.6">
      <c r="A2038" s="51" t="s">
        <v>11896</v>
      </c>
      <c r="B2038" s="52" t="s">
        <v>11897</v>
      </c>
      <c r="C2038" s="53" t="s">
        <v>3251</v>
      </c>
      <c r="D2038" s="54" t="s">
        <v>37</v>
      </c>
      <c r="E2038" s="55" t="s">
        <v>1963</v>
      </c>
      <c r="F2038" s="56" t="s">
        <v>11898</v>
      </c>
      <c r="G2038" s="56" t="s">
        <v>1715</v>
      </c>
      <c r="H2038" s="56" t="s">
        <v>41</v>
      </c>
      <c r="I2038" s="56" t="s">
        <v>11899</v>
      </c>
      <c r="J2038" s="57" t="s">
        <v>52</v>
      </c>
      <c r="K2038" s="58" t="s">
        <v>11900</v>
      </c>
      <c r="L2038" s="3" t="str">
        <f>VLOOKUP(DataExtract[[#This Row],[Technician]],'Technician List'!$A:$B,2,FALSE)</f>
        <v>Persells, Joe</v>
      </c>
      <c r="M2038" s="59">
        <f>DATEVALUE(TEXT(DataExtract[[#This Row],[Completed Time]], "MM/DD/YYYY"))</f>
        <v>45706</v>
      </c>
      <c r="N2038" s="60">
        <f t="shared" ca="1" si="32"/>
        <v>0.34692605528699449</v>
      </c>
      <c r="O2038" s="60">
        <f ca="1">COUNTIFS(DataExtract[Technician],DataExtract[[#This Row],[Technician]], DataExtract[Random], "&lt;="&amp;DataExtract[[#This Row],[Random]])</f>
        <v>2</v>
      </c>
    </row>
    <row r="2039" spans="1:15" ht="26.45">
      <c r="A2039" s="51" t="s">
        <v>11901</v>
      </c>
      <c r="B2039" s="52" t="s">
        <v>11902</v>
      </c>
      <c r="C2039" s="53" t="s">
        <v>5776</v>
      </c>
      <c r="D2039" s="54" t="s">
        <v>47</v>
      </c>
      <c r="E2039" s="55" t="s">
        <v>103</v>
      </c>
      <c r="F2039" s="56" t="s">
        <v>11903</v>
      </c>
      <c r="G2039" s="56" t="s">
        <v>11439</v>
      </c>
      <c r="H2039" s="56" t="s">
        <v>52</v>
      </c>
      <c r="I2039" s="56" t="s">
        <v>11440</v>
      </c>
      <c r="J2039" s="57" t="s">
        <v>52</v>
      </c>
      <c r="K2039" s="58" t="s">
        <v>11904</v>
      </c>
      <c r="L2039" s="3" t="str">
        <f>VLOOKUP(DataExtract[[#This Row],[Technician]],'Technician List'!$A:$B,2,FALSE)</f>
        <v>Sinha, Mahesh</v>
      </c>
      <c r="M2039" s="59">
        <f>DATEVALUE(TEXT(DataExtract[[#This Row],[Completed Time]], "MM/DD/YYYY"))</f>
        <v>45703</v>
      </c>
      <c r="N2039" s="60">
        <f t="shared" ca="1" si="32"/>
        <v>6.8288777536059664E-3</v>
      </c>
      <c r="O2039" s="60">
        <f ca="1">COUNTIFS(DataExtract[Technician],DataExtract[[#This Row],[Technician]], DataExtract[Random], "&lt;="&amp;DataExtract[[#This Row],[Random]])</f>
        <v>1</v>
      </c>
    </row>
    <row r="2040" spans="1:15" ht="26.45">
      <c r="A2040" s="51" t="s">
        <v>11905</v>
      </c>
      <c r="B2040" s="52" t="s">
        <v>11906</v>
      </c>
      <c r="C2040" s="53" t="s">
        <v>5761</v>
      </c>
      <c r="D2040" s="54" t="s">
        <v>47</v>
      </c>
      <c r="E2040" s="55" t="s">
        <v>103</v>
      </c>
      <c r="F2040" s="56" t="s">
        <v>11907</v>
      </c>
      <c r="G2040" s="56" t="s">
        <v>11439</v>
      </c>
      <c r="H2040" s="56" t="s">
        <v>52</v>
      </c>
      <c r="I2040" s="56" t="s">
        <v>11440</v>
      </c>
      <c r="J2040" s="57" t="s">
        <v>52</v>
      </c>
      <c r="K2040" s="58" t="s">
        <v>11908</v>
      </c>
      <c r="L2040" s="3" t="str">
        <f>VLOOKUP(DataExtract[[#This Row],[Technician]],'Technician List'!$A:$B,2,FALSE)</f>
        <v>Sinha, Mahesh</v>
      </c>
      <c r="M2040" s="59">
        <f>DATEVALUE(TEXT(DataExtract[[#This Row],[Completed Time]], "MM/DD/YYYY"))</f>
        <v>45703</v>
      </c>
      <c r="N2040" s="60">
        <f t="shared" ca="1" si="32"/>
        <v>0.45301116056515112</v>
      </c>
      <c r="O2040" s="60">
        <f ca="1">COUNTIFS(DataExtract[Technician],DataExtract[[#This Row],[Technician]], DataExtract[Random], "&lt;="&amp;DataExtract[[#This Row],[Random]])</f>
        <v>34</v>
      </c>
    </row>
    <row r="2041" spans="1:15" ht="26.45">
      <c r="A2041" s="51" t="s">
        <v>11905</v>
      </c>
      <c r="B2041" s="52" t="s">
        <v>11909</v>
      </c>
      <c r="C2041" s="53" t="s">
        <v>5761</v>
      </c>
      <c r="D2041" s="54" t="s">
        <v>47</v>
      </c>
      <c r="E2041" s="55" t="s">
        <v>2013</v>
      </c>
      <c r="F2041" s="56" t="s">
        <v>11910</v>
      </c>
      <c r="G2041" s="56" t="s">
        <v>11911</v>
      </c>
      <c r="H2041" s="56" t="s">
        <v>52</v>
      </c>
      <c r="I2041" s="56" t="s">
        <v>10360</v>
      </c>
      <c r="J2041" s="57" t="s">
        <v>52</v>
      </c>
      <c r="K2041" s="58" t="s">
        <v>11912</v>
      </c>
      <c r="L2041" s="3" t="str">
        <f>VLOOKUP(DataExtract[[#This Row],[Technician]],'Technician List'!$A:$B,2,FALSE)</f>
        <v>Sinha, Mahesh</v>
      </c>
      <c r="M2041" s="59">
        <f>DATEVALUE(TEXT(DataExtract[[#This Row],[Completed Time]], "MM/DD/YYYY"))</f>
        <v>45703</v>
      </c>
      <c r="N2041" s="60">
        <f t="shared" ca="1" si="32"/>
        <v>0.56577118643754676</v>
      </c>
      <c r="O2041" s="60">
        <f ca="1">COUNTIFS(DataExtract[Technician],DataExtract[[#This Row],[Technician]], DataExtract[Random], "&lt;="&amp;DataExtract[[#This Row],[Random]])</f>
        <v>79</v>
      </c>
    </row>
    <row r="2042" spans="1:15" ht="26.45">
      <c r="A2042" s="51" t="s">
        <v>11913</v>
      </c>
      <c r="B2042" s="52" t="s">
        <v>11914</v>
      </c>
      <c r="C2042" s="53" t="s">
        <v>11915</v>
      </c>
      <c r="D2042" s="54" t="s">
        <v>47</v>
      </c>
      <c r="E2042" s="55" t="s">
        <v>2215</v>
      </c>
      <c r="F2042" s="56" t="s">
        <v>11916</v>
      </c>
      <c r="G2042" s="56" t="s">
        <v>11364</v>
      </c>
      <c r="H2042" s="56" t="s">
        <v>52</v>
      </c>
      <c r="I2042" s="56" t="s">
        <v>11917</v>
      </c>
      <c r="J2042" s="57" t="s">
        <v>52</v>
      </c>
      <c r="K2042" s="58" t="s">
        <v>11918</v>
      </c>
      <c r="L2042" s="3" t="str">
        <f>VLOOKUP(DataExtract[[#This Row],[Technician]],'Technician List'!$A:$B,2,FALSE)</f>
        <v>C M, Saravanan</v>
      </c>
      <c r="M2042" s="59">
        <f>DATEVALUE(TEXT(DataExtract[[#This Row],[Completed Time]], "MM/DD/YYYY"))</f>
        <v>45705</v>
      </c>
      <c r="N2042" s="60">
        <f t="shared" ca="1" si="32"/>
        <v>0.22136931838452145</v>
      </c>
      <c r="O2042" s="60">
        <f ca="1">COUNTIFS(DataExtract[Technician],DataExtract[[#This Row],[Technician]], DataExtract[Random], "&lt;="&amp;DataExtract[[#This Row],[Random]])</f>
        <v>18</v>
      </c>
    </row>
    <row r="2043" spans="1:15" ht="26.45">
      <c r="A2043" s="51" t="s">
        <v>4766</v>
      </c>
      <c r="B2043" s="52" t="s">
        <v>11919</v>
      </c>
      <c r="C2043" s="53" t="s">
        <v>4768</v>
      </c>
      <c r="D2043" s="54" t="s">
        <v>47</v>
      </c>
      <c r="E2043" s="55" t="s">
        <v>775</v>
      </c>
      <c r="F2043" s="56" t="s">
        <v>11920</v>
      </c>
      <c r="G2043" s="56" t="s">
        <v>11921</v>
      </c>
      <c r="H2043" s="56" t="s">
        <v>52</v>
      </c>
      <c r="I2043" s="56" t="s">
        <v>11922</v>
      </c>
      <c r="J2043" s="57" t="s">
        <v>52</v>
      </c>
      <c r="K2043" s="58" t="s">
        <v>11923</v>
      </c>
      <c r="L2043" s="3" t="str">
        <f>VLOOKUP(DataExtract[[#This Row],[Technician]],'Technician List'!$A:$B,2,FALSE)</f>
        <v>Sinha, Mahesh</v>
      </c>
      <c r="M2043" s="59">
        <f>DATEVALUE(TEXT(DataExtract[[#This Row],[Completed Time]], "MM/DD/YYYY"))</f>
        <v>45705</v>
      </c>
      <c r="N2043" s="60">
        <f t="shared" ca="1" si="32"/>
        <v>0.16984430248780624</v>
      </c>
      <c r="O2043" s="60">
        <f ca="1">COUNTIFS(DataExtract[Technician],DataExtract[[#This Row],[Technician]], DataExtract[Random], "&lt;="&amp;DataExtract[[#This Row],[Random]])</f>
        <v>15</v>
      </c>
    </row>
    <row r="2044" spans="1:15" ht="26.45">
      <c r="A2044" s="51" t="s">
        <v>11924</v>
      </c>
      <c r="B2044" s="52" t="s">
        <v>11925</v>
      </c>
      <c r="C2044" s="53" t="s">
        <v>2143</v>
      </c>
      <c r="D2044" s="54" t="s">
        <v>47</v>
      </c>
      <c r="E2044" s="55" t="s">
        <v>1002</v>
      </c>
      <c r="F2044" s="56" t="s">
        <v>11926</v>
      </c>
      <c r="G2044" s="56" t="s">
        <v>11927</v>
      </c>
      <c r="H2044" s="56" t="s">
        <v>52</v>
      </c>
      <c r="I2044" s="56" t="s">
        <v>11928</v>
      </c>
      <c r="J2044" s="57" t="s">
        <v>52</v>
      </c>
      <c r="K2044" s="58" t="s">
        <v>11929</v>
      </c>
      <c r="L2044" s="3" t="str">
        <f>VLOOKUP(DataExtract[[#This Row],[Technician]],'Technician List'!$A:$B,2,FALSE)</f>
        <v>Sinha, Mahesh</v>
      </c>
      <c r="M2044" s="59">
        <f>DATEVALUE(TEXT(DataExtract[[#This Row],[Completed Time]], "MM/DD/YYYY"))</f>
        <v>45705</v>
      </c>
      <c r="N2044" s="60">
        <f t="shared" ca="1" si="32"/>
        <v>0.14073460400352911</v>
      </c>
      <c r="O2044" s="60">
        <f ca="1">COUNTIFS(DataExtract[Technician],DataExtract[[#This Row],[Technician]], DataExtract[Random], "&lt;="&amp;DataExtract[[#This Row],[Random]])</f>
        <v>26</v>
      </c>
    </row>
    <row r="2045" spans="1:15" ht="26.45">
      <c r="A2045" s="51" t="s">
        <v>11930</v>
      </c>
      <c r="B2045" s="52" t="s">
        <v>11931</v>
      </c>
      <c r="C2045" s="53" t="s">
        <v>2143</v>
      </c>
      <c r="D2045" s="54" t="s">
        <v>47</v>
      </c>
      <c r="E2045" s="55" t="s">
        <v>1002</v>
      </c>
      <c r="F2045" s="56" t="s">
        <v>11932</v>
      </c>
      <c r="G2045" s="56" t="s">
        <v>11933</v>
      </c>
      <c r="H2045" s="56" t="s">
        <v>52</v>
      </c>
      <c r="I2045" s="56" t="s">
        <v>11934</v>
      </c>
      <c r="J2045" s="57" t="s">
        <v>52</v>
      </c>
      <c r="K2045" s="58" t="s">
        <v>5030</v>
      </c>
      <c r="L2045" s="3" t="str">
        <f>VLOOKUP(DataExtract[[#This Row],[Technician]],'Technician List'!$A:$B,2,FALSE)</f>
        <v>Sinha, Mahesh</v>
      </c>
      <c r="M2045" s="59">
        <f>DATEVALUE(TEXT(DataExtract[[#This Row],[Completed Time]], "MM/DD/YYYY"))</f>
        <v>45705</v>
      </c>
      <c r="N2045" s="60">
        <f t="shared" ca="1" si="32"/>
        <v>0.45187192027918344</v>
      </c>
      <c r="O2045" s="60">
        <f ca="1">COUNTIFS(DataExtract[Technician],DataExtract[[#This Row],[Technician]], DataExtract[Random], "&lt;="&amp;DataExtract[[#This Row],[Random]])</f>
        <v>68</v>
      </c>
    </row>
    <row r="2046" spans="1:15" ht="26.45">
      <c r="A2046" s="51" t="s">
        <v>11935</v>
      </c>
      <c r="B2046" s="52" t="s">
        <v>11936</v>
      </c>
      <c r="C2046" s="53" t="s">
        <v>11937</v>
      </c>
      <c r="D2046" s="54" t="s">
        <v>47</v>
      </c>
      <c r="E2046" s="55" t="s">
        <v>1402</v>
      </c>
      <c r="F2046" s="56" t="s">
        <v>11938</v>
      </c>
      <c r="G2046" s="56" t="s">
        <v>11939</v>
      </c>
      <c r="H2046" s="56" t="s">
        <v>41</v>
      </c>
      <c r="I2046" s="56" t="s">
        <v>11940</v>
      </c>
      <c r="J2046" s="57" t="s">
        <v>52</v>
      </c>
      <c r="K2046" s="58" t="s">
        <v>11941</v>
      </c>
      <c r="L2046" s="3" t="str">
        <f>VLOOKUP(DataExtract[[#This Row],[Technician]],'Technician List'!$A:$B,2,FALSE)</f>
        <v>Sinha, Mahesh</v>
      </c>
      <c r="M2046" s="59">
        <f>DATEVALUE(TEXT(DataExtract[[#This Row],[Completed Time]], "MM/DD/YYYY"))</f>
        <v>45707</v>
      </c>
      <c r="N2046" s="60">
        <f t="shared" ca="1" si="32"/>
        <v>0.99061144570120496</v>
      </c>
      <c r="O2046" s="60">
        <f ca="1">COUNTIFS(DataExtract[Technician],DataExtract[[#This Row],[Technician]], DataExtract[Random], "&lt;="&amp;DataExtract[[#This Row],[Random]])</f>
        <v>88</v>
      </c>
    </row>
    <row r="2047" spans="1:15" ht="26.45">
      <c r="A2047" s="51" t="s">
        <v>9772</v>
      </c>
      <c r="B2047" s="52" t="s">
        <v>11942</v>
      </c>
      <c r="C2047" s="53" t="s">
        <v>3189</v>
      </c>
      <c r="D2047" s="54" t="s">
        <v>321</v>
      </c>
      <c r="E2047" s="55" t="s">
        <v>2719</v>
      </c>
      <c r="F2047" s="56" t="s">
        <v>11943</v>
      </c>
      <c r="G2047" s="56" t="s">
        <v>11944</v>
      </c>
      <c r="H2047" s="56" t="s">
        <v>52</v>
      </c>
      <c r="I2047" s="56" t="s">
        <v>11945</v>
      </c>
      <c r="J2047" s="57" t="s">
        <v>52</v>
      </c>
      <c r="K2047" s="58" t="s">
        <v>5728</v>
      </c>
      <c r="L2047" s="3" t="str">
        <f>VLOOKUP(DataExtract[[#This Row],[Technician]],'Technician List'!$A:$B,2,FALSE)</f>
        <v>Paul, Kimberly</v>
      </c>
      <c r="M2047" s="59">
        <f>DATEVALUE(TEXT(DataExtract[[#This Row],[Completed Time]], "MM/DD/YYYY"))</f>
        <v>45705</v>
      </c>
      <c r="N2047" s="60">
        <f t="shared" ca="1" si="32"/>
        <v>0.55944809701367604</v>
      </c>
      <c r="O2047" s="60">
        <f ca="1">COUNTIFS(DataExtract[Technician],DataExtract[[#This Row],[Technician]], DataExtract[Random], "&lt;="&amp;DataExtract[[#This Row],[Random]])</f>
        <v>12</v>
      </c>
    </row>
    <row r="2048" spans="1:15" ht="39.6">
      <c r="A2048" s="51" t="s">
        <v>11946</v>
      </c>
      <c r="B2048" s="52" t="s">
        <v>11947</v>
      </c>
      <c r="C2048" s="53" t="s">
        <v>11948</v>
      </c>
      <c r="D2048" s="54" t="s">
        <v>47</v>
      </c>
      <c r="E2048" s="55" t="s">
        <v>2121</v>
      </c>
      <c r="F2048" s="56" t="s">
        <v>11949</v>
      </c>
      <c r="G2048" s="56" t="s">
        <v>11950</v>
      </c>
      <c r="H2048" s="56" t="s">
        <v>52</v>
      </c>
      <c r="I2048" s="56" t="s">
        <v>11951</v>
      </c>
      <c r="J2048" s="57" t="s">
        <v>52</v>
      </c>
      <c r="K2048" s="58" t="s">
        <v>11952</v>
      </c>
      <c r="L2048" s="3" t="str">
        <f>VLOOKUP(DataExtract[[#This Row],[Technician]],'Technician List'!$A:$B,2,FALSE)</f>
        <v>C M, Saravanan</v>
      </c>
      <c r="M2048" s="59">
        <f>DATEVALUE(TEXT(DataExtract[[#This Row],[Completed Time]], "MM/DD/YYYY"))</f>
        <v>45702</v>
      </c>
      <c r="N2048" s="60">
        <f t="shared" ca="1" si="32"/>
        <v>4.4150660875520997E-2</v>
      </c>
      <c r="O2048" s="60">
        <f ca="1">COUNTIFS(DataExtract[Technician],DataExtract[[#This Row],[Technician]], DataExtract[Random], "&lt;="&amp;DataExtract[[#This Row],[Random]])</f>
        <v>5</v>
      </c>
    </row>
    <row r="2049" spans="1:15" ht="26.45">
      <c r="A2049" s="51" t="s">
        <v>11953</v>
      </c>
      <c r="B2049" s="52" t="s">
        <v>11954</v>
      </c>
      <c r="C2049" s="53" t="s">
        <v>6751</v>
      </c>
      <c r="D2049" s="54" t="s">
        <v>47</v>
      </c>
      <c r="E2049" s="55" t="s">
        <v>2215</v>
      </c>
      <c r="F2049" s="56" t="s">
        <v>11955</v>
      </c>
      <c r="G2049" s="56" t="s">
        <v>10864</v>
      </c>
      <c r="H2049" s="56" t="s">
        <v>52</v>
      </c>
      <c r="I2049" s="56" t="s">
        <v>11956</v>
      </c>
      <c r="J2049" s="57" t="s">
        <v>52</v>
      </c>
      <c r="K2049" s="58" t="s">
        <v>11957</v>
      </c>
      <c r="L2049" s="3" t="str">
        <f>VLOOKUP(DataExtract[[#This Row],[Technician]],'Technician List'!$A:$B,2,FALSE)</f>
        <v>C M, Saravanan</v>
      </c>
      <c r="M2049" s="59">
        <f>DATEVALUE(TEXT(DataExtract[[#This Row],[Completed Time]], "MM/DD/YYYY"))</f>
        <v>45702</v>
      </c>
      <c r="N2049" s="60">
        <f t="shared" ca="1" si="32"/>
        <v>0.16743195309664427</v>
      </c>
      <c r="O2049" s="60">
        <f ca="1">COUNTIFS(DataExtract[Technician],DataExtract[[#This Row],[Technician]], DataExtract[Random], "&lt;="&amp;DataExtract[[#This Row],[Random]])</f>
        <v>13</v>
      </c>
    </row>
    <row r="2050" spans="1:15" ht="26.45">
      <c r="A2050" s="51" t="s">
        <v>2761</v>
      </c>
      <c r="B2050" s="52" t="s">
        <v>11958</v>
      </c>
      <c r="C2050" s="53" t="s">
        <v>11038</v>
      </c>
      <c r="D2050" s="54" t="s">
        <v>47</v>
      </c>
      <c r="E2050" s="55" t="s">
        <v>700</v>
      </c>
      <c r="F2050" s="56" t="s">
        <v>11959</v>
      </c>
      <c r="G2050" s="56" t="s">
        <v>11960</v>
      </c>
      <c r="H2050" s="56" t="s">
        <v>52</v>
      </c>
      <c r="I2050" s="56" t="s">
        <v>11961</v>
      </c>
      <c r="J2050" s="57" t="s">
        <v>52</v>
      </c>
      <c r="K2050" s="58" t="s">
        <v>11812</v>
      </c>
      <c r="L2050" s="3" t="str">
        <f>VLOOKUP(DataExtract[[#This Row],[Technician]],'Technician List'!$A:$B,2,FALSE)</f>
        <v>C M, Saravanan</v>
      </c>
      <c r="M2050" s="59">
        <f>DATEVALUE(TEXT(DataExtract[[#This Row],[Completed Time]], "MM/DD/YYYY"))</f>
        <v>45702</v>
      </c>
      <c r="N2050" s="60">
        <f t="shared" ca="1" si="32"/>
        <v>0.97669559214940105</v>
      </c>
      <c r="O2050" s="60">
        <f ca="1">COUNTIFS(DataExtract[Technician],DataExtract[[#This Row],[Technician]], DataExtract[Random], "&lt;="&amp;DataExtract[[#This Row],[Random]])</f>
        <v>115</v>
      </c>
    </row>
    <row r="2051" spans="1:15" ht="26.45">
      <c r="A2051" s="51" t="s">
        <v>11717</v>
      </c>
      <c r="B2051" s="52" t="s">
        <v>11962</v>
      </c>
      <c r="C2051" s="53" t="s">
        <v>7694</v>
      </c>
      <c r="D2051" s="54" t="s">
        <v>47</v>
      </c>
      <c r="E2051" s="55" t="s">
        <v>1150</v>
      </c>
      <c r="F2051" s="56" t="s">
        <v>11166</v>
      </c>
      <c r="G2051" s="56" t="s">
        <v>11963</v>
      </c>
      <c r="H2051" s="56" t="s">
        <v>52</v>
      </c>
      <c r="I2051" s="56" t="s">
        <v>11964</v>
      </c>
      <c r="J2051" s="57" t="s">
        <v>52</v>
      </c>
      <c r="K2051" s="58" t="s">
        <v>11965</v>
      </c>
      <c r="L2051" s="3" t="str">
        <f>VLOOKUP(DataExtract[[#This Row],[Technician]],'Technician List'!$A:$B,2,FALSE)</f>
        <v>C M, Saravanan</v>
      </c>
      <c r="M2051" s="59">
        <f>DATEVALUE(TEXT(DataExtract[[#This Row],[Completed Time]], "MM/DD/YYYY"))</f>
        <v>45709</v>
      </c>
      <c r="N2051" s="60">
        <f t="shared" ref="N2051:N2114" ca="1" si="33">RAND()</f>
        <v>0.77671372980550424</v>
      </c>
      <c r="O2051" s="60">
        <f ca="1">COUNTIFS(DataExtract[Technician],DataExtract[[#This Row],[Technician]], DataExtract[Random], "&lt;="&amp;DataExtract[[#This Row],[Random]])</f>
        <v>75</v>
      </c>
    </row>
    <row r="2052" spans="1:15" ht="26.45">
      <c r="A2052" s="51" t="s">
        <v>11966</v>
      </c>
      <c r="B2052" s="52" t="s">
        <v>11967</v>
      </c>
      <c r="C2052" s="53" t="s">
        <v>9974</v>
      </c>
      <c r="D2052" s="54" t="s">
        <v>47</v>
      </c>
      <c r="E2052" s="55" t="s">
        <v>1291</v>
      </c>
      <c r="F2052" s="56" t="s">
        <v>11159</v>
      </c>
      <c r="G2052" s="56" t="s">
        <v>11017</v>
      </c>
      <c r="H2052" s="56" t="s">
        <v>52</v>
      </c>
      <c r="I2052" s="56" t="s">
        <v>11968</v>
      </c>
      <c r="J2052" s="57" t="s">
        <v>52</v>
      </c>
      <c r="K2052" s="58" t="s">
        <v>11969</v>
      </c>
      <c r="L2052" s="3" t="str">
        <f>VLOOKUP(DataExtract[[#This Row],[Technician]],'Technician List'!$A:$B,2,FALSE)</f>
        <v>C M, Saravanan</v>
      </c>
      <c r="M2052" s="59">
        <f>DATEVALUE(TEXT(DataExtract[[#This Row],[Completed Time]], "MM/DD/YYYY"))</f>
        <v>45702</v>
      </c>
      <c r="N2052" s="60">
        <f t="shared" ca="1" si="33"/>
        <v>0.33278101094750612</v>
      </c>
      <c r="O2052" s="60">
        <f ca="1">COUNTIFS(DataExtract[Technician],DataExtract[[#This Row],[Technician]], DataExtract[Random], "&lt;="&amp;DataExtract[[#This Row],[Random]])</f>
        <v>42</v>
      </c>
    </row>
    <row r="2053" spans="1:15" ht="26.45">
      <c r="A2053" s="51" t="s">
        <v>11970</v>
      </c>
      <c r="B2053" s="52" t="s">
        <v>11971</v>
      </c>
      <c r="C2053" s="53" t="s">
        <v>5221</v>
      </c>
      <c r="D2053" s="54" t="s">
        <v>47</v>
      </c>
      <c r="E2053" s="55" t="s">
        <v>1511</v>
      </c>
      <c r="F2053" s="56" t="s">
        <v>11972</v>
      </c>
      <c r="G2053" s="56" t="s">
        <v>11973</v>
      </c>
      <c r="H2053" s="56" t="s">
        <v>52</v>
      </c>
      <c r="I2053" s="56" t="s">
        <v>11974</v>
      </c>
      <c r="J2053" s="57" t="s">
        <v>52</v>
      </c>
      <c r="K2053" s="58" t="s">
        <v>11975</v>
      </c>
      <c r="L2053" s="3" t="str">
        <f>VLOOKUP(DataExtract[[#This Row],[Technician]],'Technician List'!$A:$B,2,FALSE)</f>
        <v>C M, Saravanan</v>
      </c>
      <c r="M2053" s="59">
        <f>DATEVALUE(TEXT(DataExtract[[#This Row],[Completed Time]], "MM/DD/YYYY"))</f>
        <v>45712</v>
      </c>
      <c r="N2053" s="60">
        <f t="shared" ca="1" si="33"/>
        <v>0.41080624822352374</v>
      </c>
      <c r="O2053" s="60">
        <f ca="1">COUNTIFS(DataExtract[Technician],DataExtract[[#This Row],[Technician]], DataExtract[Random], "&lt;="&amp;DataExtract[[#This Row],[Random]])</f>
        <v>49</v>
      </c>
    </row>
    <row r="2054" spans="1:15" ht="26.45">
      <c r="A2054" s="51" t="s">
        <v>11976</v>
      </c>
      <c r="B2054" s="52" t="s">
        <v>11977</v>
      </c>
      <c r="C2054" s="53" t="s">
        <v>8803</v>
      </c>
      <c r="D2054" s="54" t="s">
        <v>47</v>
      </c>
      <c r="E2054" s="55" t="s">
        <v>103</v>
      </c>
      <c r="F2054" s="56" t="s">
        <v>11978</v>
      </c>
      <c r="G2054" s="56" t="s">
        <v>11439</v>
      </c>
      <c r="H2054" s="56" t="s">
        <v>52</v>
      </c>
      <c r="I2054" s="56" t="s">
        <v>11440</v>
      </c>
      <c r="J2054" s="57" t="s">
        <v>52</v>
      </c>
      <c r="K2054" s="58" t="s">
        <v>11979</v>
      </c>
      <c r="L2054" s="3" t="str">
        <f>VLOOKUP(DataExtract[[#This Row],[Technician]],'Technician List'!$A:$B,2,FALSE)</f>
        <v>Sinha, Mahesh</v>
      </c>
      <c r="M2054" s="59">
        <f>DATEVALUE(TEXT(DataExtract[[#This Row],[Completed Time]], "MM/DD/YYYY"))</f>
        <v>45703</v>
      </c>
      <c r="N2054" s="60">
        <f t="shared" ca="1" si="33"/>
        <v>0.89781843235694703</v>
      </c>
      <c r="O2054" s="60">
        <f ca="1">COUNTIFS(DataExtract[Technician],DataExtract[[#This Row],[Technician]], DataExtract[Random], "&lt;="&amp;DataExtract[[#This Row],[Random]])</f>
        <v>63</v>
      </c>
    </row>
    <row r="2055" spans="1:15" ht="26.45">
      <c r="A2055" s="51" t="s">
        <v>11980</v>
      </c>
      <c r="B2055" s="52" t="s">
        <v>11981</v>
      </c>
      <c r="C2055" s="53" t="s">
        <v>11982</v>
      </c>
      <c r="D2055" s="54" t="s">
        <v>47</v>
      </c>
      <c r="E2055" s="55" t="s">
        <v>1291</v>
      </c>
      <c r="F2055" s="56" t="s">
        <v>11532</v>
      </c>
      <c r="G2055" s="56" t="s">
        <v>11983</v>
      </c>
      <c r="H2055" s="56" t="s">
        <v>52</v>
      </c>
      <c r="I2055" s="56" t="s">
        <v>11984</v>
      </c>
      <c r="J2055" s="57" t="s">
        <v>52</v>
      </c>
      <c r="K2055" s="58" t="s">
        <v>11985</v>
      </c>
      <c r="L2055" s="3" t="str">
        <f>VLOOKUP(DataExtract[[#This Row],[Technician]],'Technician List'!$A:$B,2,FALSE)</f>
        <v>C M, Saravanan</v>
      </c>
      <c r="M2055" s="59">
        <f>DATEVALUE(TEXT(DataExtract[[#This Row],[Completed Time]], "MM/DD/YYYY"))</f>
        <v>45703</v>
      </c>
      <c r="N2055" s="60">
        <f t="shared" ca="1" si="33"/>
        <v>9.8991233755445496E-3</v>
      </c>
      <c r="O2055" s="60">
        <f ca="1">COUNTIFS(DataExtract[Technician],DataExtract[[#This Row],[Technician]], DataExtract[Random], "&lt;="&amp;DataExtract[[#This Row],[Random]])</f>
        <v>2</v>
      </c>
    </row>
    <row r="2056" spans="1:15" ht="26.45">
      <c r="A2056" s="51" t="s">
        <v>11986</v>
      </c>
      <c r="B2056" s="52" t="s">
        <v>11987</v>
      </c>
      <c r="C2056" s="53" t="s">
        <v>11988</v>
      </c>
      <c r="D2056" s="54" t="s">
        <v>47</v>
      </c>
      <c r="E2056" s="55" t="s">
        <v>2215</v>
      </c>
      <c r="F2056" s="56" t="s">
        <v>11875</v>
      </c>
      <c r="G2056" s="56" t="s">
        <v>11989</v>
      </c>
      <c r="H2056" s="56" t="s">
        <v>52</v>
      </c>
      <c r="I2056" s="56" t="s">
        <v>11990</v>
      </c>
      <c r="J2056" s="57" t="s">
        <v>52</v>
      </c>
      <c r="K2056" s="58" t="s">
        <v>11991</v>
      </c>
      <c r="L2056" s="3" t="str">
        <f>VLOOKUP(DataExtract[[#This Row],[Technician]],'Technician List'!$A:$B,2,FALSE)</f>
        <v>C M, Saravanan</v>
      </c>
      <c r="M2056" s="59">
        <f>DATEVALUE(TEXT(DataExtract[[#This Row],[Completed Time]], "MM/DD/YYYY"))</f>
        <v>45705</v>
      </c>
      <c r="N2056" s="60">
        <f t="shared" ca="1" si="33"/>
        <v>5.9967117326653607E-2</v>
      </c>
      <c r="O2056" s="60">
        <f ca="1">COUNTIFS(DataExtract[Technician],DataExtract[[#This Row],[Technician]], DataExtract[Random], "&lt;="&amp;DataExtract[[#This Row],[Random]])</f>
        <v>5</v>
      </c>
    </row>
    <row r="2057" spans="1:15" ht="26.45">
      <c r="A2057" s="51" t="s">
        <v>11992</v>
      </c>
      <c r="B2057" s="52" t="s">
        <v>11993</v>
      </c>
      <c r="C2057" s="53" t="s">
        <v>8222</v>
      </c>
      <c r="D2057" s="54" t="s">
        <v>57</v>
      </c>
      <c r="E2057" s="55" t="s">
        <v>391</v>
      </c>
      <c r="F2057" s="56" t="s">
        <v>11994</v>
      </c>
      <c r="G2057" s="56" t="s">
        <v>11995</v>
      </c>
      <c r="H2057" s="56" t="s">
        <v>52</v>
      </c>
      <c r="I2057" s="56" t="s">
        <v>11996</v>
      </c>
      <c r="J2057" s="57" t="s">
        <v>52</v>
      </c>
      <c r="K2057" s="58" t="s">
        <v>11555</v>
      </c>
      <c r="L2057" s="3" t="str">
        <f>VLOOKUP(DataExtract[[#This Row],[Technician]],'Technician List'!$A:$B,2,FALSE)</f>
        <v>Sanjuan, Sonja</v>
      </c>
      <c r="M2057" s="59">
        <f>DATEVALUE(TEXT(DataExtract[[#This Row],[Completed Time]], "MM/DD/YYYY"))</f>
        <v>45702</v>
      </c>
      <c r="N2057" s="60">
        <f t="shared" ca="1" si="33"/>
        <v>0.10593883163352125</v>
      </c>
      <c r="O2057" s="60">
        <f ca="1">COUNTIFS(DataExtract[Technician],DataExtract[[#This Row],[Technician]], DataExtract[Random], "&lt;="&amp;DataExtract[[#This Row],[Random]])</f>
        <v>13</v>
      </c>
    </row>
    <row r="2058" spans="1:15" ht="26.45">
      <c r="A2058" s="51" t="s">
        <v>2232</v>
      </c>
      <c r="B2058" s="52" t="s">
        <v>11997</v>
      </c>
      <c r="C2058" s="53" t="s">
        <v>2234</v>
      </c>
      <c r="D2058" s="54" t="s">
        <v>57</v>
      </c>
      <c r="E2058" s="55" t="s">
        <v>58</v>
      </c>
      <c r="F2058" s="56" t="s">
        <v>3606</v>
      </c>
      <c r="G2058" s="56" t="s">
        <v>1531</v>
      </c>
      <c r="H2058" s="56" t="s">
        <v>41</v>
      </c>
      <c r="I2058" s="56" t="s">
        <v>11998</v>
      </c>
      <c r="J2058" s="57" t="s">
        <v>52</v>
      </c>
      <c r="K2058" s="58" t="s">
        <v>11999</v>
      </c>
      <c r="L2058" s="3" t="str">
        <f>VLOOKUP(DataExtract[[#This Row],[Technician]],'Technician List'!$A:$B,2,FALSE)</f>
        <v>Mandi, Joe</v>
      </c>
      <c r="M2058" s="59">
        <f>DATEVALUE(TEXT(DataExtract[[#This Row],[Completed Time]], "MM/DD/YYYY"))</f>
        <v>45705</v>
      </c>
      <c r="N2058" s="60">
        <f t="shared" ca="1" si="33"/>
        <v>0.45606957622119226</v>
      </c>
      <c r="O2058" s="60">
        <f ca="1">COUNTIFS(DataExtract[Technician],DataExtract[[#This Row],[Technician]], DataExtract[Random], "&lt;="&amp;DataExtract[[#This Row],[Random]])</f>
        <v>16</v>
      </c>
    </row>
    <row r="2059" spans="1:15" ht="26.45">
      <c r="A2059" s="51" t="s">
        <v>12000</v>
      </c>
      <c r="B2059" s="52" t="s">
        <v>12001</v>
      </c>
      <c r="C2059" s="53" t="s">
        <v>12002</v>
      </c>
      <c r="D2059" s="54" t="s">
        <v>47</v>
      </c>
      <c r="E2059" s="55" t="s">
        <v>1291</v>
      </c>
      <c r="F2059" s="56" t="s">
        <v>12003</v>
      </c>
      <c r="G2059" s="56" t="s">
        <v>12004</v>
      </c>
      <c r="H2059" s="56" t="s">
        <v>52</v>
      </c>
      <c r="I2059" s="56" t="s">
        <v>12005</v>
      </c>
      <c r="J2059" s="57" t="s">
        <v>52</v>
      </c>
      <c r="K2059" s="58" t="s">
        <v>11667</v>
      </c>
      <c r="L2059" s="3" t="str">
        <f>VLOOKUP(DataExtract[[#This Row],[Technician]],'Technician List'!$A:$B,2,FALSE)</f>
        <v>C M, Saravanan</v>
      </c>
      <c r="M2059" s="59">
        <f>DATEVALUE(TEXT(DataExtract[[#This Row],[Completed Time]], "MM/DD/YYYY"))</f>
        <v>45702</v>
      </c>
      <c r="N2059" s="60">
        <f t="shared" ca="1" si="33"/>
        <v>2.0890050175655261E-2</v>
      </c>
      <c r="O2059" s="60">
        <f ca="1">COUNTIFS(DataExtract[Technician],DataExtract[[#This Row],[Technician]], DataExtract[Random], "&lt;="&amp;DataExtract[[#This Row],[Random]])</f>
        <v>4</v>
      </c>
    </row>
    <row r="2060" spans="1:15" ht="26.45">
      <c r="A2060" s="51" t="s">
        <v>12006</v>
      </c>
      <c r="B2060" s="52" t="s">
        <v>12007</v>
      </c>
      <c r="C2060" s="53" t="s">
        <v>6324</v>
      </c>
      <c r="D2060" s="54" t="s">
        <v>47</v>
      </c>
      <c r="E2060" s="55" t="s">
        <v>700</v>
      </c>
      <c r="F2060" s="56" t="s">
        <v>10821</v>
      </c>
      <c r="G2060" s="56" t="s">
        <v>12008</v>
      </c>
      <c r="H2060" s="56" t="s">
        <v>52</v>
      </c>
      <c r="I2060" s="56" t="s">
        <v>12009</v>
      </c>
      <c r="J2060" s="57" t="s">
        <v>52</v>
      </c>
      <c r="K2060" s="58" t="s">
        <v>10516</v>
      </c>
      <c r="L2060" s="3" t="str">
        <f>VLOOKUP(DataExtract[[#This Row],[Technician]],'Technician List'!$A:$B,2,FALSE)</f>
        <v>C M, Saravanan</v>
      </c>
      <c r="M2060" s="59">
        <f>DATEVALUE(TEXT(DataExtract[[#This Row],[Completed Time]], "MM/DD/YYYY"))</f>
        <v>45702</v>
      </c>
      <c r="N2060" s="60">
        <f t="shared" ca="1" si="33"/>
        <v>0.78328071558540668</v>
      </c>
      <c r="O2060" s="60">
        <f ca="1">COUNTIFS(DataExtract[Technician],DataExtract[[#This Row],[Technician]], DataExtract[Random], "&lt;="&amp;DataExtract[[#This Row],[Random]])</f>
        <v>88</v>
      </c>
    </row>
    <row r="2061" spans="1:15" ht="26.45">
      <c r="A2061" s="51" t="s">
        <v>12010</v>
      </c>
      <c r="B2061" s="52" t="s">
        <v>12011</v>
      </c>
      <c r="C2061" s="53" t="s">
        <v>12012</v>
      </c>
      <c r="D2061" s="54" t="s">
        <v>47</v>
      </c>
      <c r="E2061" s="55" t="s">
        <v>1511</v>
      </c>
      <c r="F2061" s="56" t="s">
        <v>10821</v>
      </c>
      <c r="G2061" s="56" t="s">
        <v>12008</v>
      </c>
      <c r="H2061" s="56" t="s">
        <v>52</v>
      </c>
      <c r="I2061" s="56" t="s">
        <v>12009</v>
      </c>
      <c r="J2061" s="57" t="s">
        <v>52</v>
      </c>
      <c r="K2061" s="58" t="s">
        <v>12013</v>
      </c>
      <c r="L2061" s="3" t="str">
        <f>VLOOKUP(DataExtract[[#This Row],[Technician]],'Technician List'!$A:$B,2,FALSE)</f>
        <v>C M, Saravanan</v>
      </c>
      <c r="M2061" s="59">
        <f>DATEVALUE(TEXT(DataExtract[[#This Row],[Completed Time]], "MM/DD/YYYY"))</f>
        <v>45702</v>
      </c>
      <c r="N2061" s="60">
        <f t="shared" ca="1" si="33"/>
        <v>0.13810045114924019</v>
      </c>
      <c r="O2061" s="60">
        <f ca="1">COUNTIFS(DataExtract[Technician],DataExtract[[#This Row],[Technician]], DataExtract[Random], "&lt;="&amp;DataExtract[[#This Row],[Random]])</f>
        <v>18</v>
      </c>
    </row>
    <row r="2062" spans="1:15" ht="26.45">
      <c r="A2062" s="51" t="s">
        <v>12014</v>
      </c>
      <c r="B2062" s="52" t="s">
        <v>12015</v>
      </c>
      <c r="C2062" s="53" t="s">
        <v>5180</v>
      </c>
      <c r="D2062" s="54" t="s">
        <v>57</v>
      </c>
      <c r="E2062" s="55" t="s">
        <v>406</v>
      </c>
      <c r="F2062" s="56" t="s">
        <v>12016</v>
      </c>
      <c r="G2062" s="56" t="s">
        <v>12017</v>
      </c>
      <c r="H2062" s="56" t="s">
        <v>52</v>
      </c>
      <c r="I2062" s="56" t="s">
        <v>12018</v>
      </c>
      <c r="J2062" s="57" t="s">
        <v>52</v>
      </c>
      <c r="K2062" s="58" t="s">
        <v>12016</v>
      </c>
      <c r="L2062" s="3" t="str">
        <f>VLOOKUP(DataExtract[[#This Row],[Technician]],'Technician List'!$A:$B,2,FALSE)</f>
        <v>Baldwin, Sharon</v>
      </c>
      <c r="M2062" s="59">
        <f>DATEVALUE(TEXT(DataExtract[[#This Row],[Completed Time]], "MM/DD/YYYY"))</f>
        <v>45702</v>
      </c>
      <c r="N2062" s="60">
        <f t="shared" ca="1" si="33"/>
        <v>0.62986138782834533</v>
      </c>
      <c r="O2062" s="60">
        <f ca="1">COUNTIFS(DataExtract[Technician],DataExtract[[#This Row],[Technician]], DataExtract[Random], "&lt;="&amp;DataExtract[[#This Row],[Random]])</f>
        <v>72</v>
      </c>
    </row>
    <row r="2063" spans="1:15" ht="26.45">
      <c r="A2063" s="51" t="s">
        <v>12019</v>
      </c>
      <c r="B2063" s="52" t="s">
        <v>12020</v>
      </c>
      <c r="C2063" s="53" t="s">
        <v>5180</v>
      </c>
      <c r="D2063" s="54" t="s">
        <v>57</v>
      </c>
      <c r="E2063" s="55" t="s">
        <v>406</v>
      </c>
      <c r="F2063" s="56" t="s">
        <v>12021</v>
      </c>
      <c r="G2063" s="56" t="s">
        <v>5728</v>
      </c>
      <c r="H2063" s="56" t="s">
        <v>52</v>
      </c>
      <c r="I2063" s="56" t="s">
        <v>12022</v>
      </c>
      <c r="J2063" s="57" t="s">
        <v>52</v>
      </c>
      <c r="K2063" s="58" t="s">
        <v>12021</v>
      </c>
      <c r="L2063" s="3" t="str">
        <f>VLOOKUP(DataExtract[[#This Row],[Technician]],'Technician List'!$A:$B,2,FALSE)</f>
        <v>Baldwin, Sharon</v>
      </c>
      <c r="M2063" s="59">
        <f>DATEVALUE(TEXT(DataExtract[[#This Row],[Completed Time]], "MM/DD/YYYY"))</f>
        <v>45702</v>
      </c>
      <c r="N2063" s="60">
        <f t="shared" ca="1" si="33"/>
        <v>0.63540239525228737</v>
      </c>
      <c r="O2063" s="60">
        <f ca="1">COUNTIFS(DataExtract[Technician],DataExtract[[#This Row],[Technician]], DataExtract[Random], "&lt;="&amp;DataExtract[[#This Row],[Random]])</f>
        <v>73</v>
      </c>
    </row>
    <row r="2064" spans="1:15" ht="26.45">
      <c r="A2064" s="51" t="s">
        <v>12023</v>
      </c>
      <c r="B2064" s="52" t="s">
        <v>12024</v>
      </c>
      <c r="C2064" s="53" t="s">
        <v>8683</v>
      </c>
      <c r="D2064" s="54" t="s">
        <v>57</v>
      </c>
      <c r="E2064" s="55" t="s">
        <v>406</v>
      </c>
      <c r="F2064" s="56" t="s">
        <v>12025</v>
      </c>
      <c r="G2064" s="56" t="s">
        <v>12026</v>
      </c>
      <c r="H2064" s="56" t="s">
        <v>52</v>
      </c>
      <c r="I2064" s="56" t="s">
        <v>12027</v>
      </c>
      <c r="J2064" s="57" t="s">
        <v>52</v>
      </c>
      <c r="K2064" s="58" t="s">
        <v>12025</v>
      </c>
      <c r="L2064" s="3" t="str">
        <f>VLOOKUP(DataExtract[[#This Row],[Technician]],'Technician List'!$A:$B,2,FALSE)</f>
        <v>Baldwin, Sharon</v>
      </c>
      <c r="M2064" s="59">
        <f>DATEVALUE(TEXT(DataExtract[[#This Row],[Completed Time]], "MM/DD/YYYY"))</f>
        <v>45702</v>
      </c>
      <c r="N2064" s="60">
        <f t="shared" ca="1" si="33"/>
        <v>0.78574076170007678</v>
      </c>
      <c r="O2064" s="60">
        <f ca="1">COUNTIFS(DataExtract[Technician],DataExtract[[#This Row],[Technician]], DataExtract[Random], "&lt;="&amp;DataExtract[[#This Row],[Random]])</f>
        <v>88</v>
      </c>
    </row>
    <row r="2065" spans="1:15" ht="26.45">
      <c r="A2065" s="51" t="s">
        <v>12028</v>
      </c>
      <c r="B2065" s="52" t="s">
        <v>12029</v>
      </c>
      <c r="C2065" s="53" t="s">
        <v>12030</v>
      </c>
      <c r="D2065" s="54" t="s">
        <v>57</v>
      </c>
      <c r="E2065" s="55" t="s">
        <v>406</v>
      </c>
      <c r="F2065" s="56" t="s">
        <v>11174</v>
      </c>
      <c r="G2065" s="56" t="s">
        <v>12031</v>
      </c>
      <c r="H2065" s="56" t="s">
        <v>52</v>
      </c>
      <c r="I2065" s="56" t="s">
        <v>12032</v>
      </c>
      <c r="J2065" s="57" t="s">
        <v>52</v>
      </c>
      <c r="K2065" s="58" t="s">
        <v>11174</v>
      </c>
      <c r="L2065" s="3" t="str">
        <f>VLOOKUP(DataExtract[[#This Row],[Technician]],'Technician List'!$A:$B,2,FALSE)</f>
        <v>Baldwin, Sharon</v>
      </c>
      <c r="M2065" s="59">
        <f>DATEVALUE(TEXT(DataExtract[[#This Row],[Completed Time]], "MM/DD/YYYY"))</f>
        <v>45702</v>
      </c>
      <c r="N2065" s="60">
        <f t="shared" ca="1" si="33"/>
        <v>3.5850183987867879E-2</v>
      </c>
      <c r="O2065" s="60">
        <f ca="1">COUNTIFS(DataExtract[Technician],DataExtract[[#This Row],[Technician]], DataExtract[Random], "&lt;="&amp;DataExtract[[#This Row],[Random]])</f>
        <v>8</v>
      </c>
    </row>
    <row r="2066" spans="1:15" ht="26.45">
      <c r="A2066" s="51" t="s">
        <v>12033</v>
      </c>
      <c r="B2066" s="52" t="s">
        <v>12034</v>
      </c>
      <c r="C2066" s="53" t="s">
        <v>8555</v>
      </c>
      <c r="D2066" s="54" t="s">
        <v>57</v>
      </c>
      <c r="E2066" s="55" t="s">
        <v>406</v>
      </c>
      <c r="F2066" s="56" t="s">
        <v>11642</v>
      </c>
      <c r="G2066" s="56" t="s">
        <v>12035</v>
      </c>
      <c r="H2066" s="56" t="s">
        <v>52</v>
      </c>
      <c r="I2066" s="56" t="s">
        <v>12036</v>
      </c>
      <c r="J2066" s="57" t="s">
        <v>52</v>
      </c>
      <c r="K2066" s="58" t="s">
        <v>11642</v>
      </c>
      <c r="L2066" s="3" t="str">
        <f>VLOOKUP(DataExtract[[#This Row],[Technician]],'Technician List'!$A:$B,2,FALSE)</f>
        <v>Baldwin, Sharon</v>
      </c>
      <c r="M2066" s="59">
        <f>DATEVALUE(TEXT(DataExtract[[#This Row],[Completed Time]], "MM/DD/YYYY"))</f>
        <v>45702</v>
      </c>
      <c r="N2066" s="60">
        <f t="shared" ca="1" si="33"/>
        <v>2.5012841818993325E-2</v>
      </c>
      <c r="O2066" s="60">
        <f ca="1">COUNTIFS(DataExtract[Technician],DataExtract[[#This Row],[Technician]], DataExtract[Random], "&lt;="&amp;DataExtract[[#This Row],[Random]])</f>
        <v>6</v>
      </c>
    </row>
    <row r="2067" spans="1:15" ht="26.45">
      <c r="A2067" s="51" t="s">
        <v>12023</v>
      </c>
      <c r="B2067" s="52" t="s">
        <v>12037</v>
      </c>
      <c r="C2067" s="53" t="s">
        <v>10661</v>
      </c>
      <c r="D2067" s="54" t="s">
        <v>57</v>
      </c>
      <c r="E2067" s="55" t="s">
        <v>406</v>
      </c>
      <c r="F2067" s="56" t="s">
        <v>3010</v>
      </c>
      <c r="G2067" s="56" t="s">
        <v>12038</v>
      </c>
      <c r="H2067" s="56" t="s">
        <v>52</v>
      </c>
      <c r="I2067" s="56" t="s">
        <v>12039</v>
      </c>
      <c r="J2067" s="57" t="s">
        <v>52</v>
      </c>
      <c r="K2067" s="58" t="s">
        <v>3010</v>
      </c>
      <c r="L2067" s="3" t="str">
        <f>VLOOKUP(DataExtract[[#This Row],[Technician]],'Technician List'!$A:$B,2,FALSE)</f>
        <v>Baldwin, Sharon</v>
      </c>
      <c r="M2067" s="59">
        <f>DATEVALUE(TEXT(DataExtract[[#This Row],[Completed Time]], "MM/DD/YYYY"))</f>
        <v>45702</v>
      </c>
      <c r="N2067" s="60">
        <f t="shared" ca="1" si="33"/>
        <v>0.79257686969499164</v>
      </c>
      <c r="O2067" s="60">
        <f ca="1">COUNTIFS(DataExtract[Technician],DataExtract[[#This Row],[Technician]], DataExtract[Random], "&lt;="&amp;DataExtract[[#This Row],[Random]])</f>
        <v>90</v>
      </c>
    </row>
    <row r="2068" spans="1:15" ht="26.45">
      <c r="A2068" s="51" t="s">
        <v>12040</v>
      </c>
      <c r="B2068" s="52" t="s">
        <v>12041</v>
      </c>
      <c r="C2068" s="53" t="s">
        <v>10661</v>
      </c>
      <c r="D2068" s="54" t="s">
        <v>57</v>
      </c>
      <c r="E2068" s="55" t="s">
        <v>406</v>
      </c>
      <c r="F2068" s="56" t="s">
        <v>11802</v>
      </c>
      <c r="G2068" s="56" t="s">
        <v>12042</v>
      </c>
      <c r="H2068" s="56" t="s">
        <v>52</v>
      </c>
      <c r="I2068" s="56" t="s">
        <v>12043</v>
      </c>
      <c r="J2068" s="57" t="s">
        <v>52</v>
      </c>
      <c r="K2068" s="58" t="s">
        <v>11802</v>
      </c>
      <c r="L2068" s="3" t="str">
        <f>VLOOKUP(DataExtract[[#This Row],[Technician]],'Technician List'!$A:$B,2,FALSE)</f>
        <v>Baldwin, Sharon</v>
      </c>
      <c r="M2068" s="59">
        <f>DATEVALUE(TEXT(DataExtract[[#This Row],[Completed Time]], "MM/DD/YYYY"))</f>
        <v>45702</v>
      </c>
      <c r="N2068" s="60">
        <f t="shared" ca="1" si="33"/>
        <v>0.76643049440023681</v>
      </c>
      <c r="O2068" s="60">
        <f ca="1">COUNTIFS(DataExtract[Technician],DataExtract[[#This Row],[Technician]], DataExtract[Random], "&lt;="&amp;DataExtract[[#This Row],[Random]])</f>
        <v>85</v>
      </c>
    </row>
    <row r="2069" spans="1:15" ht="26.45">
      <c r="A2069" s="51" t="s">
        <v>12044</v>
      </c>
      <c r="B2069" s="52" t="s">
        <v>12045</v>
      </c>
      <c r="C2069" s="53" t="s">
        <v>1850</v>
      </c>
      <c r="D2069" s="54" t="s">
        <v>57</v>
      </c>
      <c r="E2069" s="55" t="s">
        <v>406</v>
      </c>
      <c r="F2069" s="56" t="s">
        <v>12046</v>
      </c>
      <c r="G2069" s="56" t="s">
        <v>12047</v>
      </c>
      <c r="H2069" s="56" t="s">
        <v>52</v>
      </c>
      <c r="I2069" s="56" t="s">
        <v>12048</v>
      </c>
      <c r="J2069" s="57" t="s">
        <v>52</v>
      </c>
      <c r="K2069" s="58" t="s">
        <v>12046</v>
      </c>
      <c r="L2069" s="3" t="str">
        <f>VLOOKUP(DataExtract[[#This Row],[Technician]],'Technician List'!$A:$B,2,FALSE)</f>
        <v>Baldwin, Sharon</v>
      </c>
      <c r="M2069" s="59">
        <f>DATEVALUE(TEXT(DataExtract[[#This Row],[Completed Time]], "MM/DD/YYYY"))</f>
        <v>45702</v>
      </c>
      <c r="N2069" s="60">
        <f t="shared" ca="1" si="33"/>
        <v>4.2235085376281623E-2</v>
      </c>
      <c r="O2069" s="60">
        <f ca="1">COUNTIFS(DataExtract[Technician],DataExtract[[#This Row],[Technician]], DataExtract[Random], "&lt;="&amp;DataExtract[[#This Row],[Random]])</f>
        <v>10</v>
      </c>
    </row>
    <row r="2070" spans="1:15" ht="26.45">
      <c r="A2070" s="51" t="s">
        <v>12044</v>
      </c>
      <c r="B2070" s="52" t="s">
        <v>12049</v>
      </c>
      <c r="C2070" s="53" t="s">
        <v>1304</v>
      </c>
      <c r="D2070" s="54" t="s">
        <v>57</v>
      </c>
      <c r="E2070" s="55" t="s">
        <v>406</v>
      </c>
      <c r="F2070" s="56" t="s">
        <v>12050</v>
      </c>
      <c r="G2070" s="56" t="s">
        <v>12051</v>
      </c>
      <c r="H2070" s="56" t="s">
        <v>52</v>
      </c>
      <c r="I2070" s="56" t="s">
        <v>12052</v>
      </c>
      <c r="J2070" s="57" t="s">
        <v>52</v>
      </c>
      <c r="K2070" s="58" t="s">
        <v>12050</v>
      </c>
      <c r="L2070" s="3" t="str">
        <f>VLOOKUP(DataExtract[[#This Row],[Technician]],'Technician List'!$A:$B,2,FALSE)</f>
        <v>Baldwin, Sharon</v>
      </c>
      <c r="M2070" s="59">
        <f>DATEVALUE(TEXT(DataExtract[[#This Row],[Completed Time]], "MM/DD/YYYY"))</f>
        <v>45702</v>
      </c>
      <c r="N2070" s="60">
        <f t="shared" ca="1" si="33"/>
        <v>0.66435500115800528</v>
      </c>
      <c r="O2070" s="60">
        <f ca="1">COUNTIFS(DataExtract[Technician],DataExtract[[#This Row],[Technician]], DataExtract[Random], "&lt;="&amp;DataExtract[[#This Row],[Random]])</f>
        <v>77</v>
      </c>
    </row>
    <row r="2071" spans="1:15" ht="26.45">
      <c r="A2071" s="51" t="s">
        <v>12053</v>
      </c>
      <c r="B2071" s="52" t="s">
        <v>12054</v>
      </c>
      <c r="C2071" s="53" t="s">
        <v>2896</v>
      </c>
      <c r="D2071" s="54" t="s">
        <v>57</v>
      </c>
      <c r="E2071" s="55" t="s">
        <v>406</v>
      </c>
      <c r="F2071" s="56" t="s">
        <v>12055</v>
      </c>
      <c r="G2071" s="56" t="s">
        <v>6151</v>
      </c>
      <c r="H2071" s="56" t="s">
        <v>52</v>
      </c>
      <c r="I2071" s="56" t="s">
        <v>12056</v>
      </c>
      <c r="J2071" s="57" t="s">
        <v>52</v>
      </c>
      <c r="K2071" s="58" t="s">
        <v>12055</v>
      </c>
      <c r="L2071" s="3" t="str">
        <f>VLOOKUP(DataExtract[[#This Row],[Technician]],'Technician List'!$A:$B,2,FALSE)</f>
        <v>Baldwin, Sharon</v>
      </c>
      <c r="M2071" s="59">
        <f>DATEVALUE(TEXT(DataExtract[[#This Row],[Completed Time]], "MM/DD/YYYY"))</f>
        <v>45702</v>
      </c>
      <c r="N2071" s="60">
        <f t="shared" ca="1" si="33"/>
        <v>0.99824142974115837</v>
      </c>
      <c r="O2071" s="60">
        <f ca="1">COUNTIFS(DataExtract[Technician],DataExtract[[#This Row],[Technician]], DataExtract[Random], "&lt;="&amp;DataExtract[[#This Row],[Random]])</f>
        <v>120</v>
      </c>
    </row>
    <row r="2072" spans="1:15" ht="26.45">
      <c r="A2072" s="51" t="s">
        <v>12014</v>
      </c>
      <c r="B2072" s="52" t="s">
        <v>12057</v>
      </c>
      <c r="C2072" s="53" t="s">
        <v>2896</v>
      </c>
      <c r="D2072" s="54" t="s">
        <v>57</v>
      </c>
      <c r="E2072" s="55" t="s">
        <v>406</v>
      </c>
      <c r="F2072" s="56" t="s">
        <v>12058</v>
      </c>
      <c r="G2072" s="56" t="s">
        <v>12059</v>
      </c>
      <c r="H2072" s="56" t="s">
        <v>52</v>
      </c>
      <c r="I2072" s="56" t="s">
        <v>12060</v>
      </c>
      <c r="J2072" s="57" t="s">
        <v>52</v>
      </c>
      <c r="K2072" s="58" t="s">
        <v>12058</v>
      </c>
      <c r="L2072" s="3" t="str">
        <f>VLOOKUP(DataExtract[[#This Row],[Technician]],'Technician List'!$A:$B,2,FALSE)</f>
        <v>Baldwin, Sharon</v>
      </c>
      <c r="M2072" s="59">
        <f>DATEVALUE(TEXT(DataExtract[[#This Row],[Completed Time]], "MM/DD/YYYY"))</f>
        <v>45702</v>
      </c>
      <c r="N2072" s="60">
        <f t="shared" ca="1" si="33"/>
        <v>0.36845298462803766</v>
      </c>
      <c r="O2072" s="60">
        <f ca="1">COUNTIFS(DataExtract[Technician],DataExtract[[#This Row],[Technician]], DataExtract[Random], "&lt;="&amp;DataExtract[[#This Row],[Random]])</f>
        <v>46</v>
      </c>
    </row>
    <row r="2073" spans="1:15" ht="26.45">
      <c r="A2073" s="51" t="s">
        <v>12061</v>
      </c>
      <c r="B2073" s="52" t="s">
        <v>12062</v>
      </c>
      <c r="C2073" s="53" t="s">
        <v>12063</v>
      </c>
      <c r="D2073" s="54" t="s">
        <v>47</v>
      </c>
      <c r="E2073" s="55" t="s">
        <v>700</v>
      </c>
      <c r="F2073" s="56" t="s">
        <v>9155</v>
      </c>
      <c r="G2073" s="56" t="s">
        <v>12064</v>
      </c>
      <c r="H2073" s="56" t="s">
        <v>52</v>
      </c>
      <c r="I2073" s="56" t="s">
        <v>12065</v>
      </c>
      <c r="J2073" s="57" t="s">
        <v>52</v>
      </c>
      <c r="K2073" s="58" t="s">
        <v>12003</v>
      </c>
      <c r="L2073" s="3" t="str">
        <f>VLOOKUP(DataExtract[[#This Row],[Technician]],'Technician List'!$A:$B,2,FALSE)</f>
        <v>C M, Saravanan</v>
      </c>
      <c r="M2073" s="59">
        <f>DATEVALUE(TEXT(DataExtract[[#This Row],[Completed Time]], "MM/DD/YYYY"))</f>
        <v>45702</v>
      </c>
      <c r="N2073" s="60">
        <f t="shared" ca="1" si="33"/>
        <v>4.4591665123964841E-2</v>
      </c>
      <c r="O2073" s="60">
        <f ca="1">COUNTIFS(DataExtract[Technician],DataExtract[[#This Row],[Technician]], DataExtract[Random], "&lt;="&amp;DataExtract[[#This Row],[Random]])</f>
        <v>4</v>
      </c>
    </row>
    <row r="2074" spans="1:15" ht="26.45">
      <c r="A2074" s="51" t="s">
        <v>12066</v>
      </c>
      <c r="B2074" s="52" t="s">
        <v>12067</v>
      </c>
      <c r="C2074" s="53" t="s">
        <v>12068</v>
      </c>
      <c r="D2074" s="54" t="s">
        <v>57</v>
      </c>
      <c r="E2074" s="55" t="s">
        <v>406</v>
      </c>
      <c r="F2074" s="56" t="s">
        <v>12069</v>
      </c>
      <c r="G2074" s="56" t="s">
        <v>12070</v>
      </c>
      <c r="H2074" s="56" t="s">
        <v>52</v>
      </c>
      <c r="I2074" s="56" t="s">
        <v>12071</v>
      </c>
      <c r="J2074" s="57" t="s">
        <v>52</v>
      </c>
      <c r="K2074" s="58" t="s">
        <v>12069</v>
      </c>
      <c r="L2074" s="3" t="str">
        <f>VLOOKUP(DataExtract[[#This Row],[Technician]],'Technician List'!$A:$B,2,FALSE)</f>
        <v>Baldwin, Sharon</v>
      </c>
      <c r="M2074" s="59">
        <f>DATEVALUE(TEXT(DataExtract[[#This Row],[Completed Time]], "MM/DD/YYYY"))</f>
        <v>45702</v>
      </c>
      <c r="N2074" s="60">
        <f t="shared" ca="1" si="33"/>
        <v>0.48901394816145116</v>
      </c>
      <c r="O2074" s="60">
        <f ca="1">COUNTIFS(DataExtract[Technician],DataExtract[[#This Row],[Technician]], DataExtract[Random], "&lt;="&amp;DataExtract[[#This Row],[Random]])</f>
        <v>60</v>
      </c>
    </row>
    <row r="2075" spans="1:15" ht="26.45">
      <c r="A2075" s="51" t="s">
        <v>12072</v>
      </c>
      <c r="B2075" s="52" t="s">
        <v>12073</v>
      </c>
      <c r="C2075" s="53" t="s">
        <v>4477</v>
      </c>
      <c r="D2075" s="54" t="s">
        <v>57</v>
      </c>
      <c r="E2075" s="55" t="s">
        <v>406</v>
      </c>
      <c r="F2075" s="56" t="s">
        <v>11343</v>
      </c>
      <c r="G2075" s="56" t="s">
        <v>4502</v>
      </c>
      <c r="H2075" s="56" t="s">
        <v>52</v>
      </c>
      <c r="I2075" s="56" t="s">
        <v>12074</v>
      </c>
      <c r="J2075" s="57" t="s">
        <v>52</v>
      </c>
      <c r="K2075" s="58" t="s">
        <v>11343</v>
      </c>
      <c r="L2075" s="3" t="str">
        <f>VLOOKUP(DataExtract[[#This Row],[Technician]],'Technician List'!$A:$B,2,FALSE)</f>
        <v>Baldwin, Sharon</v>
      </c>
      <c r="M2075" s="59">
        <f>DATEVALUE(TEXT(DataExtract[[#This Row],[Completed Time]], "MM/DD/YYYY"))</f>
        <v>45702</v>
      </c>
      <c r="N2075" s="60">
        <f t="shared" ca="1" si="33"/>
        <v>0.58826374652736169</v>
      </c>
      <c r="O2075" s="60">
        <f ca="1">COUNTIFS(DataExtract[Technician],DataExtract[[#This Row],[Technician]], DataExtract[Random], "&lt;="&amp;DataExtract[[#This Row],[Random]])</f>
        <v>66</v>
      </c>
    </row>
    <row r="2076" spans="1:15" ht="26.45">
      <c r="A2076" s="51" t="s">
        <v>12075</v>
      </c>
      <c r="B2076" s="52" t="s">
        <v>12076</v>
      </c>
      <c r="C2076" s="53" t="s">
        <v>12077</v>
      </c>
      <c r="D2076" s="54" t="s">
        <v>47</v>
      </c>
      <c r="E2076" s="55" t="s">
        <v>1503</v>
      </c>
      <c r="F2076" s="56" t="s">
        <v>12013</v>
      </c>
      <c r="G2076" s="56" t="s">
        <v>12078</v>
      </c>
      <c r="H2076" s="56" t="s">
        <v>52</v>
      </c>
      <c r="I2076" s="56" t="s">
        <v>12079</v>
      </c>
      <c r="J2076" s="57" t="s">
        <v>52</v>
      </c>
      <c r="K2076" s="58" t="s">
        <v>67</v>
      </c>
      <c r="L2076" s="3" t="str">
        <f>VLOOKUP(DataExtract[[#This Row],[Technician]],'Technician List'!$A:$B,2,FALSE)</f>
        <v>C M, Saravanan</v>
      </c>
      <c r="M2076" s="59">
        <f>DATEVALUE(TEXT(DataExtract[[#This Row],[Completed Time]], "MM/DD/YYYY"))</f>
        <v>45702</v>
      </c>
      <c r="N2076" s="60">
        <f t="shared" ca="1" si="33"/>
        <v>0.99178037863141633</v>
      </c>
      <c r="O2076" s="60">
        <f ca="1">COUNTIFS(DataExtract[Technician],DataExtract[[#This Row],[Technician]], DataExtract[Random], "&lt;="&amp;DataExtract[[#This Row],[Random]])</f>
        <v>139</v>
      </c>
    </row>
    <row r="2077" spans="1:15" ht="26.45">
      <c r="A2077" s="51" t="s">
        <v>12080</v>
      </c>
      <c r="B2077" s="52" t="s">
        <v>12081</v>
      </c>
      <c r="C2077" s="53" t="s">
        <v>12082</v>
      </c>
      <c r="D2077" s="54" t="s">
        <v>57</v>
      </c>
      <c r="E2077" s="55" t="s">
        <v>406</v>
      </c>
      <c r="F2077" s="56" t="s">
        <v>12083</v>
      </c>
      <c r="G2077" s="56" t="s">
        <v>12084</v>
      </c>
      <c r="H2077" s="56" t="s">
        <v>52</v>
      </c>
      <c r="I2077" s="56" t="s">
        <v>12085</v>
      </c>
      <c r="J2077" s="57" t="s">
        <v>52</v>
      </c>
      <c r="K2077" s="58" t="s">
        <v>12083</v>
      </c>
      <c r="L2077" s="3" t="str">
        <f>VLOOKUP(DataExtract[[#This Row],[Technician]],'Technician List'!$A:$B,2,FALSE)</f>
        <v>Baldwin, Sharon</v>
      </c>
      <c r="M2077" s="59">
        <f>DATEVALUE(TEXT(DataExtract[[#This Row],[Completed Time]], "MM/DD/YYYY"))</f>
        <v>45702</v>
      </c>
      <c r="N2077" s="60">
        <f t="shared" ca="1" si="33"/>
        <v>0.17798112478734651</v>
      </c>
      <c r="O2077" s="60">
        <f ca="1">COUNTIFS(DataExtract[Technician],DataExtract[[#This Row],[Technician]], DataExtract[Random], "&lt;="&amp;DataExtract[[#This Row],[Random]])</f>
        <v>29</v>
      </c>
    </row>
    <row r="2078" spans="1:15" ht="26.45">
      <c r="A2078" s="51" t="s">
        <v>12086</v>
      </c>
      <c r="B2078" s="52" t="s">
        <v>12087</v>
      </c>
      <c r="C2078" s="53" t="s">
        <v>6787</v>
      </c>
      <c r="D2078" s="54" t="s">
        <v>47</v>
      </c>
      <c r="E2078" s="55" t="s">
        <v>3584</v>
      </c>
      <c r="F2078" s="56" t="s">
        <v>12088</v>
      </c>
      <c r="G2078" s="56" t="s">
        <v>12089</v>
      </c>
      <c r="H2078" s="56" t="s">
        <v>52</v>
      </c>
      <c r="I2078" s="56" t="s">
        <v>12090</v>
      </c>
      <c r="J2078" s="57" t="s">
        <v>52</v>
      </c>
      <c r="K2078" s="58" t="s">
        <v>12091</v>
      </c>
      <c r="L2078" s="3" t="str">
        <f>VLOOKUP(DataExtract[[#This Row],[Technician]],'Technician List'!$A:$B,2,FALSE)</f>
        <v>C M, Saravanan</v>
      </c>
      <c r="M2078" s="59">
        <f>DATEVALUE(TEXT(DataExtract[[#This Row],[Completed Time]], "MM/DD/YYYY"))</f>
        <v>45702</v>
      </c>
      <c r="N2078" s="60">
        <f t="shared" ca="1" si="33"/>
        <v>0.16344680058962591</v>
      </c>
      <c r="O2078" s="60">
        <f ca="1">COUNTIFS(DataExtract[Technician],DataExtract[[#This Row],[Technician]], DataExtract[Random], "&lt;="&amp;DataExtract[[#This Row],[Random]])</f>
        <v>9</v>
      </c>
    </row>
    <row r="2079" spans="1:15" ht="26.45">
      <c r="A2079" s="51" t="s">
        <v>12092</v>
      </c>
      <c r="B2079" s="52" t="s">
        <v>12093</v>
      </c>
      <c r="C2079" s="53" t="s">
        <v>12094</v>
      </c>
      <c r="D2079" s="54" t="s">
        <v>47</v>
      </c>
      <c r="E2079" s="55" t="s">
        <v>2215</v>
      </c>
      <c r="F2079" s="56" t="s">
        <v>12095</v>
      </c>
      <c r="G2079" s="56" t="s">
        <v>12096</v>
      </c>
      <c r="H2079" s="56" t="s">
        <v>52</v>
      </c>
      <c r="I2079" s="56" t="s">
        <v>12097</v>
      </c>
      <c r="J2079" s="57" t="s">
        <v>52</v>
      </c>
      <c r="K2079" s="58" t="s">
        <v>10579</v>
      </c>
      <c r="L2079" s="3" t="str">
        <f>VLOOKUP(DataExtract[[#This Row],[Technician]],'Technician List'!$A:$B,2,FALSE)</f>
        <v>C M, Saravanan</v>
      </c>
      <c r="M2079" s="59">
        <f>DATEVALUE(TEXT(DataExtract[[#This Row],[Completed Time]], "MM/DD/YYYY"))</f>
        <v>45705</v>
      </c>
      <c r="N2079" s="60">
        <f t="shared" ca="1" si="33"/>
        <v>0.74833435088326727</v>
      </c>
      <c r="O2079" s="60">
        <f ca="1">COUNTIFS(DataExtract[Technician],DataExtract[[#This Row],[Technician]], DataExtract[Random], "&lt;="&amp;DataExtract[[#This Row],[Random]])</f>
        <v>85</v>
      </c>
    </row>
    <row r="2080" spans="1:15" ht="26.45">
      <c r="A2080" s="51" t="s">
        <v>12098</v>
      </c>
      <c r="B2080" s="52" t="s">
        <v>12099</v>
      </c>
      <c r="C2080" s="53" t="s">
        <v>8710</v>
      </c>
      <c r="D2080" s="54" t="s">
        <v>57</v>
      </c>
      <c r="E2080" s="55" t="s">
        <v>391</v>
      </c>
      <c r="F2080" s="56" t="s">
        <v>12100</v>
      </c>
      <c r="G2080" s="56" t="s">
        <v>1713</v>
      </c>
      <c r="H2080" s="56" t="s">
        <v>52</v>
      </c>
      <c r="I2080" s="56" t="s">
        <v>6983</v>
      </c>
      <c r="J2080" s="57" t="s">
        <v>52</v>
      </c>
      <c r="K2080" s="58" t="s">
        <v>12101</v>
      </c>
      <c r="L2080" s="3" t="str">
        <f>VLOOKUP(DataExtract[[#This Row],[Technician]],'Technician List'!$A:$B,2,FALSE)</f>
        <v>Sanjuan, Sonja</v>
      </c>
      <c r="M2080" s="59">
        <f>DATEVALUE(TEXT(DataExtract[[#This Row],[Completed Time]], "MM/DD/YYYY"))</f>
        <v>45707</v>
      </c>
      <c r="N2080" s="60">
        <f t="shared" ca="1" si="33"/>
        <v>0.45333143614793536</v>
      </c>
      <c r="O2080" s="60">
        <f ca="1">COUNTIFS(DataExtract[Technician],DataExtract[[#This Row],[Technician]], DataExtract[Random], "&lt;="&amp;DataExtract[[#This Row],[Random]])</f>
        <v>62</v>
      </c>
    </row>
    <row r="2081" spans="1:15" ht="26.45">
      <c r="A2081" s="51" t="s">
        <v>12102</v>
      </c>
      <c r="B2081" s="52" t="s">
        <v>12103</v>
      </c>
      <c r="C2081" s="53" t="s">
        <v>2491</v>
      </c>
      <c r="D2081" s="54" t="s">
        <v>57</v>
      </c>
      <c r="E2081" s="55" t="s">
        <v>377</v>
      </c>
      <c r="F2081" s="56" t="s">
        <v>12104</v>
      </c>
      <c r="G2081" s="56" t="s">
        <v>10698</v>
      </c>
      <c r="H2081" s="56" t="s">
        <v>52</v>
      </c>
      <c r="I2081" s="56" t="s">
        <v>12105</v>
      </c>
      <c r="J2081" s="57" t="s">
        <v>52</v>
      </c>
      <c r="K2081" s="58" t="s">
        <v>12104</v>
      </c>
      <c r="L2081" s="3" t="str">
        <f>VLOOKUP(DataExtract[[#This Row],[Technician]],'Technician List'!$A:$B,2,FALSE)</f>
        <v>Sanjuan, Sonja</v>
      </c>
      <c r="M2081" s="59">
        <f>DATEVALUE(TEXT(DataExtract[[#This Row],[Completed Time]], "MM/DD/YYYY"))</f>
        <v>45702</v>
      </c>
      <c r="N2081" s="60">
        <f t="shared" ca="1" si="33"/>
        <v>0.16463481068728103</v>
      </c>
      <c r="O2081" s="60">
        <f ca="1">COUNTIFS(DataExtract[Technician],DataExtract[[#This Row],[Technician]], DataExtract[Random], "&lt;="&amp;DataExtract[[#This Row],[Random]])</f>
        <v>13</v>
      </c>
    </row>
    <row r="2082" spans="1:15" ht="26.45">
      <c r="A2082" s="51" t="s">
        <v>12106</v>
      </c>
      <c r="B2082" s="52" t="s">
        <v>12107</v>
      </c>
      <c r="C2082" s="53" t="s">
        <v>12108</v>
      </c>
      <c r="D2082" s="54" t="s">
        <v>47</v>
      </c>
      <c r="E2082" s="55" t="s">
        <v>1291</v>
      </c>
      <c r="F2082" s="56" t="s">
        <v>12109</v>
      </c>
      <c r="G2082" s="56" t="s">
        <v>12110</v>
      </c>
      <c r="H2082" s="56" t="s">
        <v>41</v>
      </c>
      <c r="I2082" s="56" t="s">
        <v>12111</v>
      </c>
      <c r="J2082" s="57" t="s">
        <v>41</v>
      </c>
      <c r="K2082" s="58" t="s">
        <v>12112</v>
      </c>
      <c r="L2082" s="3" t="str">
        <f>VLOOKUP(DataExtract[[#This Row],[Technician]],'Technician List'!$A:$B,2,FALSE)</f>
        <v>C M, Saravanan</v>
      </c>
      <c r="M2082" s="59">
        <f>DATEVALUE(TEXT(DataExtract[[#This Row],[Completed Time]], "MM/DD/YYYY"))</f>
        <v>45707</v>
      </c>
      <c r="N2082" s="60">
        <f t="shared" ca="1" si="33"/>
        <v>0.77534781664121688</v>
      </c>
      <c r="O2082" s="60">
        <f ca="1">COUNTIFS(DataExtract[Technician],DataExtract[[#This Row],[Technician]], DataExtract[Random], "&lt;="&amp;DataExtract[[#This Row],[Random]])</f>
        <v>95</v>
      </c>
    </row>
    <row r="2083" spans="1:15" ht="39.6">
      <c r="A2083" s="51" t="s">
        <v>12113</v>
      </c>
      <c r="B2083" s="52" t="s">
        <v>12114</v>
      </c>
      <c r="C2083" s="53" t="s">
        <v>2403</v>
      </c>
      <c r="D2083" s="54" t="s">
        <v>926</v>
      </c>
      <c r="E2083" s="55" t="s">
        <v>1484</v>
      </c>
      <c r="F2083" s="56" t="s">
        <v>12115</v>
      </c>
      <c r="G2083" s="56" t="s">
        <v>5690</v>
      </c>
      <c r="H2083" s="56" t="s">
        <v>41</v>
      </c>
      <c r="I2083" s="56" t="s">
        <v>12116</v>
      </c>
      <c r="J2083" s="57" t="s">
        <v>41</v>
      </c>
      <c r="K2083" s="58" t="s">
        <v>12117</v>
      </c>
      <c r="L2083" s="3" t="str">
        <f>VLOOKUP(DataExtract[[#This Row],[Technician]],'Technician List'!$A:$B,2,FALSE)</f>
        <v>Balido, Jed</v>
      </c>
      <c r="M2083" s="59">
        <f>DATEVALUE(TEXT(DataExtract[[#This Row],[Completed Time]], "MM/DD/YYYY"))</f>
        <v>45716</v>
      </c>
      <c r="N2083" s="60">
        <f t="shared" ca="1" si="33"/>
        <v>0.4880901243888448</v>
      </c>
      <c r="O2083" s="60">
        <f ca="1">COUNTIFS(DataExtract[Technician],DataExtract[[#This Row],[Technician]], DataExtract[Random], "&lt;="&amp;DataExtract[[#This Row],[Random]])</f>
        <v>8</v>
      </c>
    </row>
    <row r="2084" spans="1:15" ht="26.45">
      <c r="A2084" s="51" t="s">
        <v>12118</v>
      </c>
      <c r="B2084" s="52" t="s">
        <v>12119</v>
      </c>
      <c r="C2084" s="53" t="s">
        <v>12120</v>
      </c>
      <c r="D2084" s="54" t="s">
        <v>47</v>
      </c>
      <c r="E2084" s="55" t="s">
        <v>1049</v>
      </c>
      <c r="F2084" s="56" t="s">
        <v>11473</v>
      </c>
      <c r="G2084" s="56" t="s">
        <v>12121</v>
      </c>
      <c r="H2084" s="56" t="s">
        <v>52</v>
      </c>
      <c r="I2084" s="56" t="s">
        <v>12122</v>
      </c>
      <c r="J2084" s="57" t="s">
        <v>52</v>
      </c>
      <c r="K2084" s="58" t="s">
        <v>12123</v>
      </c>
      <c r="L2084" s="3" t="str">
        <f>VLOOKUP(DataExtract[[#This Row],[Technician]],'Technician List'!$A:$B,2,FALSE)</f>
        <v>C M, Saravanan</v>
      </c>
      <c r="M2084" s="59">
        <f>DATEVALUE(TEXT(DataExtract[[#This Row],[Completed Time]], "MM/DD/YYYY"))</f>
        <v>45702</v>
      </c>
      <c r="N2084" s="60">
        <f t="shared" ca="1" si="33"/>
        <v>0.49446882510244083</v>
      </c>
      <c r="O2084" s="60">
        <f ca="1">COUNTIFS(DataExtract[Technician],DataExtract[[#This Row],[Technician]], DataExtract[Random], "&lt;="&amp;DataExtract[[#This Row],[Random]])</f>
        <v>65</v>
      </c>
    </row>
    <row r="2085" spans="1:15" ht="26.45">
      <c r="A2085" s="51" t="s">
        <v>4263</v>
      </c>
      <c r="B2085" s="52" t="s">
        <v>12124</v>
      </c>
      <c r="C2085" s="53" t="s">
        <v>4265</v>
      </c>
      <c r="D2085" s="54" t="s">
        <v>47</v>
      </c>
      <c r="E2085" s="55" t="s">
        <v>1150</v>
      </c>
      <c r="F2085" s="56" t="s">
        <v>11969</v>
      </c>
      <c r="G2085" s="56" t="s">
        <v>12125</v>
      </c>
      <c r="H2085" s="56" t="s">
        <v>52</v>
      </c>
      <c r="I2085" s="56" t="s">
        <v>12126</v>
      </c>
      <c r="J2085" s="57" t="s">
        <v>52</v>
      </c>
      <c r="K2085" s="58" t="s">
        <v>12127</v>
      </c>
      <c r="L2085" s="3" t="str">
        <f>VLOOKUP(DataExtract[[#This Row],[Technician]],'Technician List'!$A:$B,2,FALSE)</f>
        <v>C M, Saravanan</v>
      </c>
      <c r="M2085" s="59">
        <f>DATEVALUE(TEXT(DataExtract[[#This Row],[Completed Time]], "MM/DD/YYYY"))</f>
        <v>45702</v>
      </c>
      <c r="N2085" s="60">
        <f t="shared" ca="1" si="33"/>
        <v>0.6495158208335885</v>
      </c>
      <c r="O2085" s="60">
        <f ca="1">COUNTIFS(DataExtract[Technician],DataExtract[[#This Row],[Technician]], DataExtract[Random], "&lt;="&amp;DataExtract[[#This Row],[Random]])</f>
        <v>63</v>
      </c>
    </row>
    <row r="2086" spans="1:15" ht="26.45">
      <c r="A2086" s="51" t="s">
        <v>12128</v>
      </c>
      <c r="B2086" s="52" t="s">
        <v>12129</v>
      </c>
      <c r="C2086" s="53" t="s">
        <v>3645</v>
      </c>
      <c r="D2086" s="54" t="s">
        <v>47</v>
      </c>
      <c r="E2086" s="55" t="s">
        <v>1511</v>
      </c>
      <c r="F2086" s="56" t="s">
        <v>9895</v>
      </c>
      <c r="G2086" s="56" t="s">
        <v>12130</v>
      </c>
      <c r="H2086" s="56" t="s">
        <v>52</v>
      </c>
      <c r="I2086" s="56" t="s">
        <v>12131</v>
      </c>
      <c r="J2086" s="57" t="s">
        <v>52</v>
      </c>
      <c r="K2086" s="58" t="s">
        <v>12132</v>
      </c>
      <c r="L2086" s="3" t="str">
        <f>VLOOKUP(DataExtract[[#This Row],[Technician]],'Technician List'!$A:$B,2,FALSE)</f>
        <v>C M, Saravanan</v>
      </c>
      <c r="M2086" s="59">
        <f>DATEVALUE(TEXT(DataExtract[[#This Row],[Completed Time]], "MM/DD/YYYY"))</f>
        <v>45702</v>
      </c>
      <c r="N2086" s="60">
        <f t="shared" ca="1" si="33"/>
        <v>0.53761124119139403</v>
      </c>
      <c r="O2086" s="60">
        <f ca="1">COUNTIFS(DataExtract[Technician],DataExtract[[#This Row],[Technician]], DataExtract[Random], "&lt;="&amp;DataExtract[[#This Row],[Random]])</f>
        <v>68</v>
      </c>
    </row>
    <row r="2087" spans="1:15" ht="26.45">
      <c r="A2087" s="51" t="s">
        <v>12133</v>
      </c>
      <c r="B2087" s="52" t="s">
        <v>12134</v>
      </c>
      <c r="C2087" s="53" t="s">
        <v>12135</v>
      </c>
      <c r="D2087" s="54" t="s">
        <v>47</v>
      </c>
      <c r="E2087" s="55" t="s">
        <v>2029</v>
      </c>
      <c r="F2087" s="56" t="s">
        <v>12136</v>
      </c>
      <c r="G2087" s="56" t="s">
        <v>12137</v>
      </c>
      <c r="H2087" s="56" t="s">
        <v>52</v>
      </c>
      <c r="I2087" s="56" t="s">
        <v>12138</v>
      </c>
      <c r="J2087" s="57" t="s">
        <v>52</v>
      </c>
      <c r="K2087" s="58" t="s">
        <v>12139</v>
      </c>
      <c r="L2087" s="3" t="str">
        <f>VLOOKUP(DataExtract[[#This Row],[Technician]],'Technician List'!$A:$B,2,FALSE)</f>
        <v>C M, Saravanan</v>
      </c>
      <c r="M2087" s="59">
        <f>DATEVALUE(TEXT(DataExtract[[#This Row],[Completed Time]], "MM/DD/YYYY"))</f>
        <v>45702</v>
      </c>
      <c r="N2087" s="60">
        <f t="shared" ca="1" si="33"/>
        <v>8.8030871927630927E-2</v>
      </c>
      <c r="O2087" s="60">
        <f ca="1">COUNTIFS(DataExtract[Technician],DataExtract[[#This Row],[Technician]], DataExtract[Random], "&lt;="&amp;DataExtract[[#This Row],[Random]])</f>
        <v>11</v>
      </c>
    </row>
    <row r="2088" spans="1:15" ht="26.45">
      <c r="A2088" s="51" t="s">
        <v>12140</v>
      </c>
      <c r="B2088" s="52" t="s">
        <v>12141</v>
      </c>
      <c r="C2088" s="53" t="s">
        <v>5096</v>
      </c>
      <c r="D2088" s="54" t="s">
        <v>57</v>
      </c>
      <c r="E2088" s="55" t="s">
        <v>1132</v>
      </c>
      <c r="F2088" s="56" t="s">
        <v>12142</v>
      </c>
      <c r="G2088" s="56" t="s">
        <v>4508</v>
      </c>
      <c r="H2088" s="56" t="s">
        <v>52</v>
      </c>
      <c r="I2088" s="56" t="s">
        <v>12143</v>
      </c>
      <c r="J2088" s="57" t="s">
        <v>52</v>
      </c>
      <c r="K2088" s="58" t="s">
        <v>12144</v>
      </c>
      <c r="L2088" s="3" t="str">
        <f>VLOOKUP(DataExtract[[#This Row],[Technician]],'Technician List'!$A:$B,2,FALSE)</f>
        <v>Smith, Sean</v>
      </c>
      <c r="M2088" s="59">
        <f>DATEVALUE(TEXT(DataExtract[[#This Row],[Completed Time]], "MM/DD/YYYY"))</f>
        <v>45705</v>
      </c>
      <c r="N2088" s="60">
        <f t="shared" ca="1" si="33"/>
        <v>0.46942958129519341</v>
      </c>
      <c r="O2088" s="60">
        <f ca="1">COUNTIFS(DataExtract[Technician],DataExtract[[#This Row],[Technician]], DataExtract[Random], "&lt;="&amp;DataExtract[[#This Row],[Random]])</f>
        <v>12</v>
      </c>
    </row>
    <row r="2089" spans="1:15" ht="26.45">
      <c r="A2089" s="51" t="s">
        <v>12145</v>
      </c>
      <c r="B2089" s="52" t="s">
        <v>12146</v>
      </c>
      <c r="C2089" s="53" t="s">
        <v>5064</v>
      </c>
      <c r="D2089" s="54" t="s">
        <v>47</v>
      </c>
      <c r="E2089" s="55" t="s">
        <v>2013</v>
      </c>
      <c r="F2089" s="56" t="s">
        <v>12147</v>
      </c>
      <c r="G2089" s="56" t="s">
        <v>12148</v>
      </c>
      <c r="H2089" s="56" t="s">
        <v>52</v>
      </c>
      <c r="I2089" s="56" t="s">
        <v>12149</v>
      </c>
      <c r="J2089" s="57" t="s">
        <v>52</v>
      </c>
      <c r="K2089" s="58" t="s">
        <v>6565</v>
      </c>
      <c r="L2089" s="3" t="str">
        <f>VLOOKUP(DataExtract[[#This Row],[Technician]],'Technician List'!$A:$B,2,FALSE)</f>
        <v>Sinha, Mahesh</v>
      </c>
      <c r="M2089" s="59">
        <f>DATEVALUE(TEXT(DataExtract[[#This Row],[Completed Time]], "MM/DD/YYYY"))</f>
        <v>45706</v>
      </c>
      <c r="N2089" s="60">
        <f t="shared" ca="1" si="33"/>
        <v>0.49506968138133733</v>
      </c>
      <c r="O2089" s="60">
        <f ca="1">COUNTIFS(DataExtract[Technician],DataExtract[[#This Row],[Technician]], DataExtract[Random], "&lt;="&amp;DataExtract[[#This Row],[Random]])</f>
        <v>72</v>
      </c>
    </row>
    <row r="2090" spans="1:15" ht="26.45">
      <c r="A2090" s="51" t="s">
        <v>12150</v>
      </c>
      <c r="B2090" s="52" t="s">
        <v>12151</v>
      </c>
      <c r="C2090" s="53" t="s">
        <v>7841</v>
      </c>
      <c r="D2090" s="54" t="s">
        <v>321</v>
      </c>
      <c r="E2090" s="55" t="s">
        <v>4007</v>
      </c>
      <c r="F2090" s="56" t="s">
        <v>11389</v>
      </c>
      <c r="G2090" s="56" t="s">
        <v>12152</v>
      </c>
      <c r="H2090" s="56" t="s">
        <v>52</v>
      </c>
      <c r="I2090" s="56" t="s">
        <v>12153</v>
      </c>
      <c r="J2090" s="57" t="s">
        <v>52</v>
      </c>
      <c r="K2090" s="58" t="s">
        <v>12154</v>
      </c>
      <c r="L2090" s="3" t="str">
        <f>VLOOKUP(DataExtract[[#This Row],[Technician]],'Technician List'!$A:$B,2,FALSE)</f>
        <v>Paul, Kimberly</v>
      </c>
      <c r="M2090" s="59">
        <f>DATEVALUE(TEXT(DataExtract[[#This Row],[Completed Time]], "MM/DD/YYYY"))</f>
        <v>45703</v>
      </c>
      <c r="N2090" s="60">
        <f t="shared" ca="1" si="33"/>
        <v>0.84523411630087097</v>
      </c>
      <c r="O2090" s="60">
        <f ca="1">COUNTIFS(DataExtract[Technician],DataExtract[[#This Row],[Technician]], DataExtract[Random], "&lt;="&amp;DataExtract[[#This Row],[Random]])</f>
        <v>35</v>
      </c>
    </row>
    <row r="2091" spans="1:15" ht="26.45">
      <c r="A2091" s="51" t="s">
        <v>12155</v>
      </c>
      <c r="B2091" s="52" t="s">
        <v>12156</v>
      </c>
      <c r="C2091" s="53" t="s">
        <v>4688</v>
      </c>
      <c r="D2091" s="54" t="s">
        <v>47</v>
      </c>
      <c r="E2091" s="55" t="s">
        <v>103</v>
      </c>
      <c r="F2091" s="56" t="s">
        <v>12157</v>
      </c>
      <c r="G2091" s="56" t="s">
        <v>12158</v>
      </c>
      <c r="H2091" s="56" t="s">
        <v>52</v>
      </c>
      <c r="I2091" s="56" t="s">
        <v>12159</v>
      </c>
      <c r="J2091" s="57" t="s">
        <v>52</v>
      </c>
      <c r="K2091" s="58" t="s">
        <v>12160</v>
      </c>
      <c r="L2091" s="3" t="str">
        <f>VLOOKUP(DataExtract[[#This Row],[Technician]],'Technician List'!$A:$B,2,FALSE)</f>
        <v>Sinha, Mahesh</v>
      </c>
      <c r="M2091" s="59">
        <f>DATEVALUE(TEXT(DataExtract[[#This Row],[Completed Time]], "MM/DD/YYYY"))</f>
        <v>45703</v>
      </c>
      <c r="N2091" s="60">
        <f t="shared" ca="1" si="33"/>
        <v>0.39749640150853027</v>
      </c>
      <c r="O2091" s="60">
        <f ca="1">COUNTIFS(DataExtract[Technician],DataExtract[[#This Row],[Technician]], DataExtract[Random], "&lt;="&amp;DataExtract[[#This Row],[Random]])</f>
        <v>31</v>
      </c>
    </row>
    <row r="2092" spans="1:15" ht="26.45">
      <c r="A2092" s="51" t="s">
        <v>12161</v>
      </c>
      <c r="B2092" s="52" t="s">
        <v>12162</v>
      </c>
      <c r="C2092" s="53" t="s">
        <v>5342</v>
      </c>
      <c r="D2092" s="54" t="s">
        <v>47</v>
      </c>
      <c r="E2092" s="55" t="s">
        <v>775</v>
      </c>
      <c r="F2092" s="56" t="s">
        <v>12163</v>
      </c>
      <c r="G2092" s="56" t="s">
        <v>12164</v>
      </c>
      <c r="H2092" s="56" t="s">
        <v>52</v>
      </c>
      <c r="I2092" s="56" t="s">
        <v>12165</v>
      </c>
      <c r="J2092" s="57" t="s">
        <v>52</v>
      </c>
      <c r="K2092" s="58" t="s">
        <v>12166</v>
      </c>
      <c r="L2092" s="3" t="str">
        <f>VLOOKUP(DataExtract[[#This Row],[Technician]],'Technician List'!$A:$B,2,FALSE)</f>
        <v>Sinha, Mahesh</v>
      </c>
      <c r="M2092" s="59">
        <f>DATEVALUE(TEXT(DataExtract[[#This Row],[Completed Time]], "MM/DD/YYYY"))</f>
        <v>45705</v>
      </c>
      <c r="N2092" s="60">
        <f t="shared" ca="1" si="33"/>
        <v>0.94781867964975275</v>
      </c>
      <c r="O2092" s="60">
        <f ca="1">COUNTIFS(DataExtract[Technician],DataExtract[[#This Row],[Technician]], DataExtract[Random], "&lt;="&amp;DataExtract[[#This Row],[Random]])</f>
        <v>87</v>
      </c>
    </row>
    <row r="2093" spans="1:15" ht="26.45">
      <c r="A2093" s="51" t="s">
        <v>12167</v>
      </c>
      <c r="B2093" s="52" t="s">
        <v>12168</v>
      </c>
      <c r="C2093" s="53" t="s">
        <v>1718</v>
      </c>
      <c r="D2093" s="54" t="s">
        <v>47</v>
      </c>
      <c r="E2093" s="55" t="s">
        <v>775</v>
      </c>
      <c r="F2093" s="56" t="s">
        <v>12169</v>
      </c>
      <c r="G2093" s="56" t="s">
        <v>12170</v>
      </c>
      <c r="H2093" s="56" t="s">
        <v>52</v>
      </c>
      <c r="I2093" s="56" t="s">
        <v>12171</v>
      </c>
      <c r="J2093" s="57" t="s">
        <v>52</v>
      </c>
      <c r="K2093" s="58" t="s">
        <v>12172</v>
      </c>
      <c r="L2093" s="3" t="str">
        <f>VLOOKUP(DataExtract[[#This Row],[Technician]],'Technician List'!$A:$B,2,FALSE)</f>
        <v>Sinha, Mahesh</v>
      </c>
      <c r="M2093" s="59">
        <f>DATEVALUE(TEXT(DataExtract[[#This Row],[Completed Time]], "MM/DD/YYYY"))</f>
        <v>45705</v>
      </c>
      <c r="N2093" s="60">
        <f t="shared" ca="1" si="33"/>
        <v>0.25688511806329861</v>
      </c>
      <c r="O2093" s="60">
        <f ca="1">COUNTIFS(DataExtract[Technician],DataExtract[[#This Row],[Technician]], DataExtract[Random], "&lt;="&amp;DataExtract[[#This Row],[Random]])</f>
        <v>21</v>
      </c>
    </row>
    <row r="2094" spans="1:15" ht="26.45">
      <c r="A2094" s="51" t="s">
        <v>12173</v>
      </c>
      <c r="B2094" s="52" t="s">
        <v>12174</v>
      </c>
      <c r="C2094" s="53" t="s">
        <v>12175</v>
      </c>
      <c r="D2094" s="54" t="s">
        <v>47</v>
      </c>
      <c r="E2094" s="55" t="s">
        <v>103</v>
      </c>
      <c r="F2094" s="56" t="s">
        <v>12176</v>
      </c>
      <c r="G2094" s="56" t="s">
        <v>11439</v>
      </c>
      <c r="H2094" s="56" t="s">
        <v>52</v>
      </c>
      <c r="I2094" s="56" t="s">
        <v>11440</v>
      </c>
      <c r="J2094" s="57" t="s">
        <v>52</v>
      </c>
      <c r="K2094" s="58" t="s">
        <v>12177</v>
      </c>
      <c r="L2094" s="3" t="str">
        <f>VLOOKUP(DataExtract[[#This Row],[Technician]],'Technician List'!$A:$B,2,FALSE)</f>
        <v>Sinha, Mahesh</v>
      </c>
      <c r="M2094" s="59">
        <f>DATEVALUE(TEXT(DataExtract[[#This Row],[Completed Time]], "MM/DD/YYYY"))</f>
        <v>45706</v>
      </c>
      <c r="N2094" s="60">
        <f t="shared" ca="1" si="33"/>
        <v>0.90705221059245444</v>
      </c>
      <c r="O2094" s="60">
        <f ca="1">COUNTIFS(DataExtract[Technician],DataExtract[[#This Row],[Technician]], DataExtract[Random], "&lt;="&amp;DataExtract[[#This Row],[Random]])</f>
        <v>64</v>
      </c>
    </row>
    <row r="2095" spans="1:15" ht="26.45">
      <c r="A2095" s="51" t="s">
        <v>12178</v>
      </c>
      <c r="B2095" s="52" t="s">
        <v>12179</v>
      </c>
      <c r="C2095" s="53" t="s">
        <v>5210</v>
      </c>
      <c r="D2095" s="54" t="s">
        <v>47</v>
      </c>
      <c r="E2095" s="55" t="s">
        <v>2215</v>
      </c>
      <c r="F2095" s="56" t="s">
        <v>12180</v>
      </c>
      <c r="G2095" s="56" t="s">
        <v>12181</v>
      </c>
      <c r="H2095" s="56" t="s">
        <v>52</v>
      </c>
      <c r="I2095" s="56" t="s">
        <v>12182</v>
      </c>
      <c r="J2095" s="57" t="s">
        <v>52</v>
      </c>
      <c r="K2095" s="58" t="s">
        <v>12183</v>
      </c>
      <c r="L2095" s="3" t="str">
        <f>VLOOKUP(DataExtract[[#This Row],[Technician]],'Technician List'!$A:$B,2,FALSE)</f>
        <v>C M, Saravanan</v>
      </c>
      <c r="M2095" s="59">
        <f>DATEVALUE(TEXT(DataExtract[[#This Row],[Completed Time]], "MM/DD/YYYY"))</f>
        <v>45703</v>
      </c>
      <c r="N2095" s="60">
        <f t="shared" ca="1" si="33"/>
        <v>0.2661131481577238</v>
      </c>
      <c r="O2095" s="60">
        <f ca="1">COUNTIFS(DataExtract[Technician],DataExtract[[#This Row],[Technician]], DataExtract[Random], "&lt;="&amp;DataExtract[[#This Row],[Random]])</f>
        <v>28</v>
      </c>
    </row>
    <row r="2096" spans="1:15" ht="26.45">
      <c r="A2096" s="51" t="s">
        <v>12184</v>
      </c>
      <c r="B2096" s="52" t="s">
        <v>12185</v>
      </c>
      <c r="C2096" s="53" t="s">
        <v>4403</v>
      </c>
      <c r="D2096" s="54" t="s">
        <v>47</v>
      </c>
      <c r="E2096" s="55" t="s">
        <v>2013</v>
      </c>
      <c r="F2096" s="56" t="s">
        <v>12186</v>
      </c>
      <c r="G2096" s="56" t="s">
        <v>12187</v>
      </c>
      <c r="H2096" s="56" t="s">
        <v>52</v>
      </c>
      <c r="I2096" s="56" t="s">
        <v>12188</v>
      </c>
      <c r="J2096" s="57" t="s">
        <v>52</v>
      </c>
      <c r="K2096" s="58" t="s">
        <v>12189</v>
      </c>
      <c r="L2096" s="3" t="str">
        <f>VLOOKUP(DataExtract[[#This Row],[Technician]],'Technician List'!$A:$B,2,FALSE)</f>
        <v>Sinha, Mahesh</v>
      </c>
      <c r="M2096" s="59">
        <f>DATEVALUE(TEXT(DataExtract[[#This Row],[Completed Time]], "MM/DD/YYYY"))</f>
        <v>45705</v>
      </c>
      <c r="N2096" s="60">
        <f t="shared" ca="1" si="33"/>
        <v>0.8460969063617606</v>
      </c>
      <c r="O2096" s="60">
        <f ca="1">COUNTIFS(DataExtract[Technician],DataExtract[[#This Row],[Technician]], DataExtract[Random], "&lt;="&amp;DataExtract[[#This Row],[Random]])</f>
        <v>120</v>
      </c>
    </row>
    <row r="2097" spans="1:15" ht="26.45">
      <c r="A2097" s="51" t="s">
        <v>12190</v>
      </c>
      <c r="B2097" s="52" t="s">
        <v>12191</v>
      </c>
      <c r="C2097" s="53" t="s">
        <v>12175</v>
      </c>
      <c r="D2097" s="54" t="s">
        <v>47</v>
      </c>
      <c r="E2097" s="55" t="s">
        <v>2013</v>
      </c>
      <c r="F2097" s="56" t="s">
        <v>12192</v>
      </c>
      <c r="G2097" s="56" t="s">
        <v>12193</v>
      </c>
      <c r="H2097" s="56" t="s">
        <v>52</v>
      </c>
      <c r="I2097" s="56" t="s">
        <v>12194</v>
      </c>
      <c r="J2097" s="57" t="s">
        <v>52</v>
      </c>
      <c r="K2097" s="58" t="s">
        <v>5672</v>
      </c>
      <c r="L2097" s="3" t="str">
        <f>VLOOKUP(DataExtract[[#This Row],[Technician]],'Technician List'!$A:$B,2,FALSE)</f>
        <v>Sinha, Mahesh</v>
      </c>
      <c r="M2097" s="59">
        <f>DATEVALUE(TEXT(DataExtract[[#This Row],[Completed Time]], "MM/DD/YYYY"))</f>
        <v>45705</v>
      </c>
      <c r="N2097" s="60">
        <f t="shared" ca="1" si="33"/>
        <v>0.59512844230936424</v>
      </c>
      <c r="O2097" s="60">
        <f ca="1">COUNTIFS(DataExtract[Technician],DataExtract[[#This Row],[Technician]], DataExtract[Random], "&lt;="&amp;DataExtract[[#This Row],[Random]])</f>
        <v>84</v>
      </c>
    </row>
    <row r="2098" spans="1:15" ht="26.45">
      <c r="A2098" s="51" t="s">
        <v>12195</v>
      </c>
      <c r="B2098" s="52" t="s">
        <v>12196</v>
      </c>
      <c r="C2098" s="53" t="s">
        <v>12197</v>
      </c>
      <c r="D2098" s="54" t="s">
        <v>47</v>
      </c>
      <c r="E2098" s="55" t="s">
        <v>692</v>
      </c>
      <c r="F2098" s="56" t="s">
        <v>12198</v>
      </c>
      <c r="G2098" s="56" t="s">
        <v>12199</v>
      </c>
      <c r="H2098" s="56" t="s">
        <v>52</v>
      </c>
      <c r="I2098" s="56" t="s">
        <v>12200</v>
      </c>
      <c r="J2098" s="57" t="s">
        <v>41</v>
      </c>
      <c r="K2098" s="58" t="s">
        <v>12201</v>
      </c>
      <c r="L2098" s="3" t="str">
        <f>VLOOKUP(DataExtract[[#This Row],[Technician]],'Technician List'!$A:$B,2,FALSE)</f>
        <v>C M, Saravanan</v>
      </c>
      <c r="M2098" s="59">
        <f>DATEVALUE(TEXT(DataExtract[[#This Row],[Completed Time]], "MM/DD/YYYY"))</f>
        <v>45712</v>
      </c>
      <c r="N2098" s="60">
        <f t="shared" ca="1" si="33"/>
        <v>0.56086114071539273</v>
      </c>
      <c r="O2098" s="60">
        <f ca="1">COUNTIFS(DataExtract[Technician],DataExtract[[#This Row],[Technician]], DataExtract[Random], "&lt;="&amp;DataExtract[[#This Row],[Random]])</f>
        <v>66</v>
      </c>
    </row>
    <row r="2099" spans="1:15" ht="26.45">
      <c r="A2099" s="51" t="s">
        <v>12202</v>
      </c>
      <c r="B2099" s="52" t="s">
        <v>12203</v>
      </c>
      <c r="C2099" s="53" t="s">
        <v>12204</v>
      </c>
      <c r="D2099" s="54" t="s">
        <v>57</v>
      </c>
      <c r="E2099" s="55" t="s">
        <v>1618</v>
      </c>
      <c r="F2099" s="56" t="s">
        <v>12205</v>
      </c>
      <c r="G2099" s="56" t="s">
        <v>12206</v>
      </c>
      <c r="H2099" s="56" t="s">
        <v>52</v>
      </c>
      <c r="I2099" s="56" t="s">
        <v>12207</v>
      </c>
      <c r="J2099" s="57" t="s">
        <v>52</v>
      </c>
      <c r="K2099" s="58" t="s">
        <v>12208</v>
      </c>
      <c r="L2099" s="3" t="str">
        <f>VLOOKUP(DataExtract[[#This Row],[Technician]],'Technician List'!$A:$B,2,FALSE)</f>
        <v>Sanjuan, Sonja</v>
      </c>
      <c r="M2099" s="59">
        <f>DATEVALUE(TEXT(DataExtract[[#This Row],[Completed Time]], "MM/DD/YYYY"))</f>
        <v>45705</v>
      </c>
      <c r="N2099" s="60">
        <f t="shared" ca="1" si="33"/>
        <v>9.3133290278823444E-2</v>
      </c>
      <c r="O2099" s="60">
        <f ca="1">COUNTIFS(DataExtract[Technician],DataExtract[[#This Row],[Technician]], DataExtract[Random], "&lt;="&amp;DataExtract[[#This Row],[Random]])</f>
        <v>6</v>
      </c>
    </row>
    <row r="2100" spans="1:15" ht="26.45">
      <c r="A2100" s="51" t="s">
        <v>12209</v>
      </c>
      <c r="B2100" s="52" t="s">
        <v>12210</v>
      </c>
      <c r="C2100" s="53" t="s">
        <v>12211</v>
      </c>
      <c r="D2100" s="54" t="s">
        <v>47</v>
      </c>
      <c r="E2100" s="55" t="s">
        <v>1049</v>
      </c>
      <c r="F2100" s="56" t="s">
        <v>12212</v>
      </c>
      <c r="G2100" s="56" t="s">
        <v>12213</v>
      </c>
      <c r="H2100" s="56" t="s">
        <v>41</v>
      </c>
      <c r="I2100" s="56" t="s">
        <v>12214</v>
      </c>
      <c r="J2100" s="57" t="s">
        <v>52</v>
      </c>
      <c r="K2100" s="58" t="s">
        <v>12215</v>
      </c>
      <c r="L2100" s="3" t="str">
        <f>VLOOKUP(DataExtract[[#This Row],[Technician]],'Technician List'!$A:$B,2,FALSE)</f>
        <v>C M, Saravanan</v>
      </c>
      <c r="M2100" s="59">
        <f>DATEVALUE(TEXT(DataExtract[[#This Row],[Completed Time]], "MM/DD/YYYY"))</f>
        <v>45705</v>
      </c>
      <c r="N2100" s="60">
        <f t="shared" ca="1" si="33"/>
        <v>0.48997605817444589</v>
      </c>
      <c r="O2100" s="60">
        <f ca="1">COUNTIFS(DataExtract[Technician],DataExtract[[#This Row],[Technician]], DataExtract[Random], "&lt;="&amp;DataExtract[[#This Row],[Random]])</f>
        <v>64</v>
      </c>
    </row>
    <row r="2101" spans="1:15" ht="26.45">
      <c r="A2101" s="51" t="s">
        <v>12216</v>
      </c>
      <c r="B2101" s="52" t="s">
        <v>12217</v>
      </c>
      <c r="C2101" s="53" t="s">
        <v>243</v>
      </c>
      <c r="D2101" s="54" t="s">
        <v>47</v>
      </c>
      <c r="E2101" s="55" t="s">
        <v>2029</v>
      </c>
      <c r="F2101" s="56" t="s">
        <v>12218</v>
      </c>
      <c r="G2101" s="56" t="s">
        <v>12219</v>
      </c>
      <c r="H2101" s="56" t="s">
        <v>52</v>
      </c>
      <c r="I2101" s="56" t="s">
        <v>12220</v>
      </c>
      <c r="J2101" s="57" t="s">
        <v>52</v>
      </c>
      <c r="K2101" s="58" t="s">
        <v>12221</v>
      </c>
      <c r="L2101" s="3" t="str">
        <f>VLOOKUP(DataExtract[[#This Row],[Technician]],'Technician List'!$A:$B,2,FALSE)</f>
        <v>C M, Saravanan</v>
      </c>
      <c r="M2101" s="59">
        <f>DATEVALUE(TEXT(DataExtract[[#This Row],[Completed Time]], "MM/DD/YYYY"))</f>
        <v>45705</v>
      </c>
      <c r="N2101" s="60">
        <f t="shared" ca="1" si="33"/>
        <v>0.73645760625916623</v>
      </c>
      <c r="O2101" s="60">
        <f ca="1">COUNTIFS(DataExtract[Technician],DataExtract[[#This Row],[Technician]], DataExtract[Random], "&lt;="&amp;DataExtract[[#This Row],[Random]])</f>
        <v>60</v>
      </c>
    </row>
    <row r="2102" spans="1:15" ht="39.6">
      <c r="A2102" s="51" t="s">
        <v>12222</v>
      </c>
      <c r="B2102" s="52" t="s">
        <v>12223</v>
      </c>
      <c r="C2102" s="53" t="s">
        <v>5861</v>
      </c>
      <c r="D2102" s="54" t="s">
        <v>47</v>
      </c>
      <c r="E2102" s="55" t="s">
        <v>1503</v>
      </c>
      <c r="F2102" s="56" t="s">
        <v>5835</v>
      </c>
      <c r="G2102" s="56" t="s">
        <v>12224</v>
      </c>
      <c r="H2102" s="56" t="s">
        <v>52</v>
      </c>
      <c r="I2102" s="56" t="s">
        <v>12225</v>
      </c>
      <c r="J2102" s="57" t="s">
        <v>52</v>
      </c>
      <c r="K2102" s="58" t="s">
        <v>12226</v>
      </c>
      <c r="L2102" s="3" t="str">
        <f>VLOOKUP(DataExtract[[#This Row],[Technician]],'Technician List'!$A:$B,2,FALSE)</f>
        <v>C M, Saravanan</v>
      </c>
      <c r="M2102" s="59">
        <f>DATEVALUE(TEXT(DataExtract[[#This Row],[Completed Time]], "MM/DD/YYYY"))</f>
        <v>45705</v>
      </c>
      <c r="N2102" s="60">
        <f t="shared" ca="1" si="33"/>
        <v>0.34317576697053709</v>
      </c>
      <c r="O2102" s="60">
        <f ca="1">COUNTIFS(DataExtract[Technician],DataExtract[[#This Row],[Technician]], DataExtract[Random], "&lt;="&amp;DataExtract[[#This Row],[Random]])</f>
        <v>57</v>
      </c>
    </row>
    <row r="2103" spans="1:15" ht="26.45">
      <c r="A2103" s="51" t="s">
        <v>12227</v>
      </c>
      <c r="B2103" s="52" t="s">
        <v>12228</v>
      </c>
      <c r="C2103" s="53" t="s">
        <v>12229</v>
      </c>
      <c r="D2103" s="54" t="s">
        <v>57</v>
      </c>
      <c r="E2103" s="55" t="s">
        <v>406</v>
      </c>
      <c r="F2103" s="56" t="s">
        <v>12230</v>
      </c>
      <c r="G2103" s="56" t="s">
        <v>12231</v>
      </c>
      <c r="H2103" s="56" t="s">
        <v>52</v>
      </c>
      <c r="I2103" s="56" t="s">
        <v>12232</v>
      </c>
      <c r="J2103" s="57" t="s">
        <v>52</v>
      </c>
      <c r="K2103" s="58" t="s">
        <v>12233</v>
      </c>
      <c r="L2103" s="3" t="str">
        <f>VLOOKUP(DataExtract[[#This Row],[Technician]],'Technician List'!$A:$B,2,FALSE)</f>
        <v>Baldwin, Sharon</v>
      </c>
      <c r="M2103" s="59">
        <f>DATEVALUE(TEXT(DataExtract[[#This Row],[Completed Time]], "MM/DD/YYYY"))</f>
        <v>45705</v>
      </c>
      <c r="N2103" s="60">
        <f t="shared" ca="1" si="33"/>
        <v>3.1022346372678866E-3</v>
      </c>
      <c r="O2103" s="60">
        <f ca="1">COUNTIFS(DataExtract[Technician],DataExtract[[#This Row],[Technician]], DataExtract[Random], "&lt;="&amp;DataExtract[[#This Row],[Random]])</f>
        <v>2</v>
      </c>
    </row>
    <row r="2104" spans="1:15" ht="26.45">
      <c r="A2104" s="51" t="s">
        <v>12234</v>
      </c>
      <c r="B2104" s="52" t="s">
        <v>12235</v>
      </c>
      <c r="C2104" s="53" t="s">
        <v>8506</v>
      </c>
      <c r="D2104" s="54" t="s">
        <v>57</v>
      </c>
      <c r="E2104" s="55" t="s">
        <v>154</v>
      </c>
      <c r="F2104" s="56" t="s">
        <v>11752</v>
      </c>
      <c r="G2104" s="56" t="s">
        <v>2210</v>
      </c>
      <c r="H2104" s="56" t="s">
        <v>52</v>
      </c>
      <c r="I2104" s="56" t="s">
        <v>12236</v>
      </c>
      <c r="J2104" s="57" t="s">
        <v>52</v>
      </c>
      <c r="K2104" s="58" t="s">
        <v>12237</v>
      </c>
      <c r="L2104" s="3" t="str">
        <f>VLOOKUP(DataExtract[[#This Row],[Technician]],'Technician List'!$A:$B,2,FALSE)</f>
        <v>Sanjuan, Sonja</v>
      </c>
      <c r="M2104" s="59">
        <f>DATEVALUE(TEXT(DataExtract[[#This Row],[Completed Time]], "MM/DD/YYYY"))</f>
        <v>45714</v>
      </c>
      <c r="N2104" s="60">
        <f t="shared" ca="1" si="33"/>
        <v>0.50734790106197403</v>
      </c>
      <c r="O2104" s="60">
        <f ca="1">COUNTIFS(DataExtract[Technician],DataExtract[[#This Row],[Technician]], DataExtract[Random], "&lt;="&amp;DataExtract[[#This Row],[Random]])</f>
        <v>15</v>
      </c>
    </row>
    <row r="2105" spans="1:15" ht="26.45">
      <c r="A2105" s="51" t="s">
        <v>12238</v>
      </c>
      <c r="B2105" s="52" t="s">
        <v>12239</v>
      </c>
      <c r="C2105" s="53" t="s">
        <v>1788</v>
      </c>
      <c r="D2105" s="54" t="s">
        <v>47</v>
      </c>
      <c r="E2105" s="55" t="s">
        <v>1503</v>
      </c>
      <c r="F2105" s="56" t="s">
        <v>12240</v>
      </c>
      <c r="G2105" s="56" t="s">
        <v>12241</v>
      </c>
      <c r="H2105" s="56" t="s">
        <v>52</v>
      </c>
      <c r="I2105" s="56" t="s">
        <v>12242</v>
      </c>
      <c r="J2105" s="57" t="s">
        <v>52</v>
      </c>
      <c r="K2105" s="58" t="s">
        <v>12243</v>
      </c>
      <c r="L2105" s="3" t="str">
        <f>VLOOKUP(DataExtract[[#This Row],[Technician]],'Technician List'!$A:$B,2,FALSE)</f>
        <v>C M, Saravanan</v>
      </c>
      <c r="M2105" s="59">
        <f>DATEVALUE(TEXT(DataExtract[[#This Row],[Completed Time]], "MM/DD/YYYY"))</f>
        <v>45705</v>
      </c>
      <c r="N2105" s="60">
        <f t="shared" ca="1" si="33"/>
        <v>0.71947460915749228</v>
      </c>
      <c r="O2105" s="60">
        <f ca="1">COUNTIFS(DataExtract[Technician],DataExtract[[#This Row],[Technician]], DataExtract[Random], "&lt;="&amp;DataExtract[[#This Row],[Random]])</f>
        <v>100</v>
      </c>
    </row>
    <row r="2106" spans="1:15" ht="26.45">
      <c r="A2106" s="51" t="s">
        <v>12244</v>
      </c>
      <c r="B2106" s="52" t="s">
        <v>12245</v>
      </c>
      <c r="C2106" s="53" t="s">
        <v>12246</v>
      </c>
      <c r="D2106" s="54" t="s">
        <v>57</v>
      </c>
      <c r="E2106" s="55" t="s">
        <v>1132</v>
      </c>
      <c r="F2106" s="56" t="s">
        <v>12247</v>
      </c>
      <c r="G2106" s="56" t="s">
        <v>12248</v>
      </c>
      <c r="H2106" s="56" t="s">
        <v>52</v>
      </c>
      <c r="I2106" s="56" t="s">
        <v>12249</v>
      </c>
      <c r="J2106" s="57" t="s">
        <v>52</v>
      </c>
      <c r="K2106" s="58" t="s">
        <v>5345</v>
      </c>
      <c r="L2106" s="3" t="str">
        <f>VLOOKUP(DataExtract[[#This Row],[Technician]],'Technician List'!$A:$B,2,FALSE)</f>
        <v>Smith, Sean</v>
      </c>
      <c r="M2106" s="59">
        <f>DATEVALUE(TEXT(DataExtract[[#This Row],[Completed Time]], "MM/DD/YYYY"))</f>
        <v>45705</v>
      </c>
      <c r="N2106" s="60">
        <f t="shared" ca="1" si="33"/>
        <v>0.2911923049039411</v>
      </c>
      <c r="O2106" s="60">
        <f ca="1">COUNTIFS(DataExtract[Technician],DataExtract[[#This Row],[Technician]], DataExtract[Random], "&lt;="&amp;DataExtract[[#This Row],[Random]])</f>
        <v>9</v>
      </c>
    </row>
    <row r="2107" spans="1:15" ht="26.45">
      <c r="A2107" s="51" t="s">
        <v>12250</v>
      </c>
      <c r="B2107" s="52" t="s">
        <v>12251</v>
      </c>
      <c r="C2107" s="53" t="s">
        <v>4523</v>
      </c>
      <c r="D2107" s="54" t="s">
        <v>47</v>
      </c>
      <c r="E2107" s="55" t="s">
        <v>48</v>
      </c>
      <c r="F2107" s="56" t="s">
        <v>12047</v>
      </c>
      <c r="G2107" s="56" t="s">
        <v>1480</v>
      </c>
      <c r="H2107" s="56" t="s">
        <v>41</v>
      </c>
      <c r="I2107" s="56" t="s">
        <v>12252</v>
      </c>
      <c r="J2107" s="57" t="s">
        <v>52</v>
      </c>
      <c r="K2107" s="58" t="s">
        <v>12214</v>
      </c>
      <c r="L2107" s="3" t="str">
        <f>VLOOKUP(DataExtract[[#This Row],[Technician]],'Technician List'!$A:$B,2,FALSE)</f>
        <v>C M, Saravanan</v>
      </c>
      <c r="M2107" s="59">
        <f>DATEVALUE(TEXT(DataExtract[[#This Row],[Completed Time]], "MM/DD/YYYY"))</f>
        <v>45707</v>
      </c>
      <c r="N2107" s="60">
        <f t="shared" ca="1" si="33"/>
        <v>4.3639622960021773E-2</v>
      </c>
      <c r="O2107" s="60">
        <f ca="1">COUNTIFS(DataExtract[Technician],DataExtract[[#This Row],[Technician]], DataExtract[Random], "&lt;="&amp;DataExtract[[#This Row],[Random]])</f>
        <v>6</v>
      </c>
    </row>
    <row r="2108" spans="1:15" ht="26.45">
      <c r="A2108" s="51" t="s">
        <v>12253</v>
      </c>
      <c r="B2108" s="52" t="s">
        <v>12254</v>
      </c>
      <c r="C2108" s="53" t="s">
        <v>12255</v>
      </c>
      <c r="D2108" s="54" t="s">
        <v>47</v>
      </c>
      <c r="E2108" s="55" t="s">
        <v>2215</v>
      </c>
      <c r="F2108" s="56" t="s">
        <v>11272</v>
      </c>
      <c r="G2108" s="56" t="s">
        <v>12256</v>
      </c>
      <c r="H2108" s="56" t="s">
        <v>52</v>
      </c>
      <c r="I2108" s="56" t="s">
        <v>12257</v>
      </c>
      <c r="J2108" s="57" t="s">
        <v>52</v>
      </c>
      <c r="K2108" s="58" t="s">
        <v>673</v>
      </c>
      <c r="L2108" s="3" t="str">
        <f>VLOOKUP(DataExtract[[#This Row],[Technician]],'Technician List'!$A:$B,2,FALSE)</f>
        <v>C M, Saravanan</v>
      </c>
      <c r="M2108" s="59">
        <f>DATEVALUE(TEXT(DataExtract[[#This Row],[Completed Time]], "MM/DD/YYYY"))</f>
        <v>45705</v>
      </c>
      <c r="N2108" s="60">
        <f t="shared" ca="1" si="33"/>
        <v>0.93354862677870765</v>
      </c>
      <c r="O2108" s="60">
        <f ca="1">COUNTIFS(DataExtract[Technician],DataExtract[[#This Row],[Technician]], DataExtract[Random], "&lt;="&amp;DataExtract[[#This Row],[Random]])</f>
        <v>111</v>
      </c>
    </row>
    <row r="2109" spans="1:15" ht="26.45">
      <c r="A2109" s="51" t="s">
        <v>12258</v>
      </c>
      <c r="B2109" s="52" t="s">
        <v>12259</v>
      </c>
      <c r="C2109" s="53" t="s">
        <v>12260</v>
      </c>
      <c r="D2109" s="54" t="s">
        <v>47</v>
      </c>
      <c r="E2109" s="55" t="s">
        <v>347</v>
      </c>
      <c r="F2109" s="56" t="s">
        <v>12261</v>
      </c>
      <c r="G2109" s="56" t="s">
        <v>12262</v>
      </c>
      <c r="H2109" s="56" t="s">
        <v>52</v>
      </c>
      <c r="I2109" s="56" t="s">
        <v>12263</v>
      </c>
      <c r="J2109" s="57" t="s">
        <v>52</v>
      </c>
      <c r="K2109" s="58" t="s">
        <v>12264</v>
      </c>
      <c r="L2109" s="3" t="str">
        <f>VLOOKUP(DataExtract[[#This Row],[Technician]],'Technician List'!$A:$B,2,FALSE)</f>
        <v>C M, Saravanan</v>
      </c>
      <c r="M2109" s="59">
        <f>DATEVALUE(TEXT(DataExtract[[#This Row],[Completed Time]], "MM/DD/YYYY"))</f>
        <v>45705</v>
      </c>
      <c r="N2109" s="60">
        <f t="shared" ca="1" si="33"/>
        <v>0.22769990857089073</v>
      </c>
      <c r="O2109" s="60">
        <f ca="1">COUNTIFS(DataExtract[Technician],DataExtract[[#This Row],[Technician]], DataExtract[Random], "&lt;="&amp;DataExtract[[#This Row],[Random]])</f>
        <v>13</v>
      </c>
    </row>
    <row r="2110" spans="1:15" ht="26.45">
      <c r="A2110" s="51" t="s">
        <v>12265</v>
      </c>
      <c r="B2110" s="52" t="s">
        <v>12266</v>
      </c>
      <c r="C2110" s="53" t="s">
        <v>12267</v>
      </c>
      <c r="D2110" s="54" t="s">
        <v>47</v>
      </c>
      <c r="E2110" s="55" t="s">
        <v>2336</v>
      </c>
      <c r="F2110" s="56" t="s">
        <v>11748</v>
      </c>
      <c r="G2110" s="56" t="s">
        <v>12268</v>
      </c>
      <c r="H2110" s="56" t="s">
        <v>52</v>
      </c>
      <c r="I2110" s="56" t="s">
        <v>12269</v>
      </c>
      <c r="J2110" s="57" t="s">
        <v>52</v>
      </c>
      <c r="K2110" s="58" t="s">
        <v>12270</v>
      </c>
      <c r="L2110" s="3" t="str">
        <f>VLOOKUP(DataExtract[[#This Row],[Technician]],'Technician List'!$A:$B,2,FALSE)</f>
        <v>C M, Saravanan</v>
      </c>
      <c r="M2110" s="59">
        <f>DATEVALUE(TEXT(DataExtract[[#This Row],[Completed Time]], "MM/DD/YYYY"))</f>
        <v>45705</v>
      </c>
      <c r="N2110" s="60">
        <f t="shared" ca="1" si="33"/>
        <v>0.97235316603075506</v>
      </c>
      <c r="O2110" s="60">
        <f ca="1">COUNTIFS(DataExtract[Technician],DataExtract[[#This Row],[Technician]], DataExtract[Random], "&lt;="&amp;DataExtract[[#This Row],[Random]])</f>
        <v>75</v>
      </c>
    </row>
    <row r="2111" spans="1:15" ht="26.45">
      <c r="A2111" s="51" t="s">
        <v>4978</v>
      </c>
      <c r="B2111" s="52" t="s">
        <v>12271</v>
      </c>
      <c r="C2111" s="53" t="s">
        <v>5485</v>
      </c>
      <c r="D2111" s="54" t="s">
        <v>57</v>
      </c>
      <c r="E2111" s="55" t="s">
        <v>95</v>
      </c>
      <c r="F2111" s="56" t="s">
        <v>12272</v>
      </c>
      <c r="G2111" s="56" t="s">
        <v>12273</v>
      </c>
      <c r="H2111" s="56" t="s">
        <v>41</v>
      </c>
      <c r="I2111" s="56" t="s">
        <v>12274</v>
      </c>
      <c r="J2111" s="57" t="s">
        <v>52</v>
      </c>
      <c r="K2111" s="58" t="s">
        <v>12275</v>
      </c>
      <c r="L2111" s="3" t="str">
        <f>VLOOKUP(DataExtract[[#This Row],[Technician]],'Technician List'!$A:$B,2,FALSE)</f>
        <v>Sanjuan, Sonja</v>
      </c>
      <c r="M2111" s="59">
        <f>DATEVALUE(TEXT(DataExtract[[#This Row],[Completed Time]], "MM/DD/YYYY"))</f>
        <v>45705</v>
      </c>
      <c r="N2111" s="60">
        <f t="shared" ca="1" si="33"/>
        <v>0.13285160846710986</v>
      </c>
      <c r="O2111" s="60">
        <f ca="1">COUNTIFS(DataExtract[Technician],DataExtract[[#This Row],[Technician]], DataExtract[Random], "&lt;="&amp;DataExtract[[#This Row],[Random]])</f>
        <v>12</v>
      </c>
    </row>
    <row r="2112" spans="1:15" ht="26.45">
      <c r="A2112" s="51" t="s">
        <v>12276</v>
      </c>
      <c r="B2112" s="52" t="s">
        <v>12277</v>
      </c>
      <c r="C2112" s="53" t="s">
        <v>12278</v>
      </c>
      <c r="D2112" s="54" t="s">
        <v>47</v>
      </c>
      <c r="E2112" s="55" t="s">
        <v>1991</v>
      </c>
      <c r="F2112" s="56" t="s">
        <v>5605</v>
      </c>
      <c r="G2112" s="56" t="s">
        <v>12279</v>
      </c>
      <c r="H2112" s="56" t="s">
        <v>52</v>
      </c>
      <c r="I2112" s="56" t="s">
        <v>12280</v>
      </c>
      <c r="J2112" s="57" t="s">
        <v>52</v>
      </c>
      <c r="K2112" s="58" t="s">
        <v>12281</v>
      </c>
      <c r="L2112" s="3" t="str">
        <f>VLOOKUP(DataExtract[[#This Row],[Technician]],'Technician List'!$A:$B,2,FALSE)</f>
        <v>Sinha, Mahesh</v>
      </c>
      <c r="M2112" s="59">
        <f>DATEVALUE(TEXT(DataExtract[[#This Row],[Completed Time]], "MM/DD/YYYY"))</f>
        <v>45705</v>
      </c>
      <c r="N2112" s="60">
        <f t="shared" ca="1" si="33"/>
        <v>0.10665590077255449</v>
      </c>
      <c r="O2112" s="60">
        <f ca="1">COUNTIFS(DataExtract[Technician],DataExtract[[#This Row],[Technician]], DataExtract[Random], "&lt;="&amp;DataExtract[[#This Row],[Random]])</f>
        <v>5</v>
      </c>
    </row>
    <row r="2113" spans="1:15" ht="26.45">
      <c r="A2113" s="51" t="s">
        <v>12282</v>
      </c>
      <c r="B2113" s="52" t="s">
        <v>12283</v>
      </c>
      <c r="C2113" s="53" t="s">
        <v>12284</v>
      </c>
      <c r="D2113" s="54" t="s">
        <v>47</v>
      </c>
      <c r="E2113" s="55" t="s">
        <v>103</v>
      </c>
      <c r="F2113" s="56" t="s">
        <v>12285</v>
      </c>
      <c r="G2113" s="56" t="s">
        <v>11439</v>
      </c>
      <c r="H2113" s="56" t="s">
        <v>52</v>
      </c>
      <c r="I2113" s="56" t="s">
        <v>11440</v>
      </c>
      <c r="J2113" s="57" t="s">
        <v>52</v>
      </c>
      <c r="K2113" s="58" t="s">
        <v>12286</v>
      </c>
      <c r="L2113" s="3" t="str">
        <f>VLOOKUP(DataExtract[[#This Row],[Technician]],'Technician List'!$A:$B,2,FALSE)</f>
        <v>Sinha, Mahesh</v>
      </c>
      <c r="M2113" s="59">
        <f>DATEVALUE(TEXT(DataExtract[[#This Row],[Completed Time]], "MM/DD/YYYY"))</f>
        <v>45705</v>
      </c>
      <c r="N2113" s="60">
        <f t="shared" ca="1" si="33"/>
        <v>0.47755950389197477</v>
      </c>
      <c r="O2113" s="60">
        <f ca="1">COUNTIFS(DataExtract[Technician],DataExtract[[#This Row],[Technician]], DataExtract[Random], "&lt;="&amp;DataExtract[[#This Row],[Random]])</f>
        <v>35</v>
      </c>
    </row>
    <row r="2114" spans="1:15" ht="26.45">
      <c r="A2114" s="51" t="s">
        <v>12287</v>
      </c>
      <c r="B2114" s="52" t="s">
        <v>12288</v>
      </c>
      <c r="C2114" s="53" t="s">
        <v>10389</v>
      </c>
      <c r="D2114" s="54" t="s">
        <v>47</v>
      </c>
      <c r="E2114" s="55" t="s">
        <v>700</v>
      </c>
      <c r="F2114" s="56" t="s">
        <v>12289</v>
      </c>
      <c r="G2114" s="56" t="s">
        <v>11439</v>
      </c>
      <c r="H2114" s="56" t="s">
        <v>52</v>
      </c>
      <c r="I2114" s="56" t="s">
        <v>11440</v>
      </c>
      <c r="J2114" s="57" t="s">
        <v>52</v>
      </c>
      <c r="K2114" s="58" t="s">
        <v>12290</v>
      </c>
      <c r="L2114" s="3" t="str">
        <f>VLOOKUP(DataExtract[[#This Row],[Technician]],'Technician List'!$A:$B,2,FALSE)</f>
        <v>C M, Saravanan</v>
      </c>
      <c r="M2114" s="59">
        <f>DATEVALUE(TEXT(DataExtract[[#This Row],[Completed Time]], "MM/DD/YYYY"))</f>
        <v>45703</v>
      </c>
      <c r="N2114" s="60">
        <f t="shared" ca="1" si="33"/>
        <v>0.80711924097939169</v>
      </c>
      <c r="O2114" s="60">
        <f ca="1">COUNTIFS(DataExtract[Technician],DataExtract[[#This Row],[Technician]], DataExtract[Random], "&lt;="&amp;DataExtract[[#This Row],[Random]])</f>
        <v>93</v>
      </c>
    </row>
    <row r="2115" spans="1:15" ht="26.45">
      <c r="A2115" s="51" t="s">
        <v>12291</v>
      </c>
      <c r="B2115" s="52" t="s">
        <v>12292</v>
      </c>
      <c r="C2115" s="53" t="s">
        <v>5210</v>
      </c>
      <c r="D2115" s="54" t="s">
        <v>57</v>
      </c>
      <c r="E2115" s="55" t="s">
        <v>547</v>
      </c>
      <c r="F2115" s="56" t="s">
        <v>12293</v>
      </c>
      <c r="G2115" s="56" t="s">
        <v>12294</v>
      </c>
      <c r="H2115" s="56" t="s">
        <v>52</v>
      </c>
      <c r="I2115" s="56" t="s">
        <v>4307</v>
      </c>
      <c r="J2115" s="57" t="s">
        <v>52</v>
      </c>
      <c r="K2115" s="58" t="s">
        <v>12295</v>
      </c>
      <c r="L2115" s="3" t="str">
        <f>VLOOKUP(DataExtract[[#This Row],[Technician]],'Technician List'!$A:$B,2,FALSE)</f>
        <v>Sanjuan, Sonja</v>
      </c>
      <c r="M2115" s="59">
        <f>DATEVALUE(TEXT(DataExtract[[#This Row],[Completed Time]], "MM/DD/YYYY"))</f>
        <v>45705</v>
      </c>
      <c r="N2115" s="60">
        <f t="shared" ref="N2115:N2178" ca="1" si="34">RAND()</f>
        <v>0.74909181922103307</v>
      </c>
      <c r="O2115" s="60">
        <f ca="1">COUNTIFS(DataExtract[Technician],DataExtract[[#This Row],[Technician]], DataExtract[Random], "&lt;="&amp;DataExtract[[#This Row],[Random]])</f>
        <v>49</v>
      </c>
    </row>
    <row r="2116" spans="1:15" ht="26.45">
      <c r="A2116" s="51" t="s">
        <v>12296</v>
      </c>
      <c r="B2116" s="52" t="s">
        <v>12297</v>
      </c>
      <c r="C2116" s="53" t="s">
        <v>2143</v>
      </c>
      <c r="D2116" s="54" t="s">
        <v>57</v>
      </c>
      <c r="E2116" s="55" t="s">
        <v>1002</v>
      </c>
      <c r="F2116" s="56" t="s">
        <v>12298</v>
      </c>
      <c r="G2116" s="56" t="s">
        <v>4508</v>
      </c>
      <c r="H2116" s="56" t="s">
        <v>52</v>
      </c>
      <c r="I2116" s="56" t="s">
        <v>12143</v>
      </c>
      <c r="J2116" s="57" t="s">
        <v>52</v>
      </c>
      <c r="K2116" s="58" t="s">
        <v>12299</v>
      </c>
      <c r="L2116" s="3" t="str">
        <f>VLOOKUP(DataExtract[[#This Row],[Technician]],'Technician List'!$A:$B,2,FALSE)</f>
        <v>Sinha, Mahesh</v>
      </c>
      <c r="M2116" s="59">
        <f>DATEVALUE(TEXT(DataExtract[[#This Row],[Completed Time]], "MM/DD/YYYY"))</f>
        <v>45705</v>
      </c>
      <c r="N2116" s="60">
        <f t="shared" ca="1" si="34"/>
        <v>0.4607640799853594</v>
      </c>
      <c r="O2116" s="60">
        <f ca="1">COUNTIFS(DataExtract[Technician],DataExtract[[#This Row],[Technician]], DataExtract[Random], "&lt;="&amp;DataExtract[[#This Row],[Random]])</f>
        <v>72</v>
      </c>
    </row>
    <row r="2117" spans="1:15" ht="26.45">
      <c r="A2117" s="51" t="s">
        <v>12300</v>
      </c>
      <c r="B2117" s="52" t="s">
        <v>12301</v>
      </c>
      <c r="C2117" s="53" t="s">
        <v>3948</v>
      </c>
      <c r="D2117" s="54" t="s">
        <v>47</v>
      </c>
      <c r="E2117" s="55" t="s">
        <v>2013</v>
      </c>
      <c r="F2117" s="56" t="s">
        <v>12302</v>
      </c>
      <c r="G2117" s="56" t="s">
        <v>10930</v>
      </c>
      <c r="H2117" s="56" t="s">
        <v>52</v>
      </c>
      <c r="I2117" s="56" t="s">
        <v>10931</v>
      </c>
      <c r="J2117" s="57" t="s">
        <v>52</v>
      </c>
      <c r="K2117" s="58" t="s">
        <v>12303</v>
      </c>
      <c r="L2117" s="3" t="str">
        <f>VLOOKUP(DataExtract[[#This Row],[Technician]],'Technician List'!$A:$B,2,FALSE)</f>
        <v>Sinha, Mahesh</v>
      </c>
      <c r="M2117" s="59">
        <f>DATEVALUE(TEXT(DataExtract[[#This Row],[Completed Time]], "MM/DD/YYYY"))</f>
        <v>45704</v>
      </c>
      <c r="N2117" s="60">
        <f t="shared" ca="1" si="34"/>
        <v>0.94612072493000321</v>
      </c>
      <c r="O2117" s="60">
        <f ca="1">COUNTIFS(DataExtract[Technician],DataExtract[[#This Row],[Technician]], DataExtract[Random], "&lt;="&amp;DataExtract[[#This Row],[Random]])</f>
        <v>130</v>
      </c>
    </row>
    <row r="2118" spans="1:15" ht="26.45">
      <c r="A2118" s="51" t="s">
        <v>12304</v>
      </c>
      <c r="B2118" s="52" t="s">
        <v>12305</v>
      </c>
      <c r="C2118" s="53" t="s">
        <v>12306</v>
      </c>
      <c r="D2118" s="54" t="s">
        <v>47</v>
      </c>
      <c r="E2118" s="55" t="s">
        <v>2013</v>
      </c>
      <c r="F2118" s="56" t="s">
        <v>12307</v>
      </c>
      <c r="G2118" s="56" t="s">
        <v>10930</v>
      </c>
      <c r="H2118" s="56" t="s">
        <v>52</v>
      </c>
      <c r="I2118" s="56" t="s">
        <v>10931</v>
      </c>
      <c r="J2118" s="57" t="s">
        <v>52</v>
      </c>
      <c r="K2118" s="58" t="s">
        <v>12308</v>
      </c>
      <c r="L2118" s="3" t="str">
        <f>VLOOKUP(DataExtract[[#This Row],[Technician]],'Technician List'!$A:$B,2,FALSE)</f>
        <v>Sinha, Mahesh</v>
      </c>
      <c r="M2118" s="59">
        <f>DATEVALUE(TEXT(DataExtract[[#This Row],[Completed Time]], "MM/DD/YYYY"))</f>
        <v>45704</v>
      </c>
      <c r="N2118" s="60">
        <f t="shared" ca="1" si="34"/>
        <v>0.87771619087122665</v>
      </c>
      <c r="O2118" s="60">
        <f ca="1">COUNTIFS(DataExtract[Technician],DataExtract[[#This Row],[Technician]], DataExtract[Random], "&lt;="&amp;DataExtract[[#This Row],[Random]])</f>
        <v>121</v>
      </c>
    </row>
    <row r="2119" spans="1:15" ht="26.45">
      <c r="A2119" s="51" t="s">
        <v>12309</v>
      </c>
      <c r="B2119" s="52" t="s">
        <v>12310</v>
      </c>
      <c r="C2119" s="53" t="s">
        <v>12306</v>
      </c>
      <c r="D2119" s="54" t="s">
        <v>57</v>
      </c>
      <c r="E2119" s="55" t="s">
        <v>2841</v>
      </c>
      <c r="F2119" s="56" t="s">
        <v>12311</v>
      </c>
      <c r="G2119" s="56" t="s">
        <v>4508</v>
      </c>
      <c r="H2119" s="56" t="s">
        <v>52</v>
      </c>
      <c r="I2119" s="56" t="s">
        <v>12143</v>
      </c>
      <c r="J2119" s="57" t="s">
        <v>52</v>
      </c>
      <c r="K2119" s="58" t="s">
        <v>12312</v>
      </c>
      <c r="L2119" s="3" t="str">
        <f>VLOOKUP(DataExtract[[#This Row],[Technician]],'Technician List'!$A:$B,2,FALSE)</f>
        <v>Smith, Sean</v>
      </c>
      <c r="M2119" s="59">
        <f>DATEVALUE(TEXT(DataExtract[[#This Row],[Completed Time]], "MM/DD/YYYY"))</f>
        <v>45705</v>
      </c>
      <c r="N2119" s="60">
        <f t="shared" ca="1" si="34"/>
        <v>0.10249167532021886</v>
      </c>
      <c r="O2119" s="60">
        <f ca="1">COUNTIFS(DataExtract[Technician],DataExtract[[#This Row],[Technician]], DataExtract[Random], "&lt;="&amp;DataExtract[[#This Row],[Random]])</f>
        <v>11</v>
      </c>
    </row>
    <row r="2120" spans="1:15" ht="26.45">
      <c r="A2120" s="51" t="s">
        <v>12313</v>
      </c>
      <c r="B2120" s="52" t="s">
        <v>12314</v>
      </c>
      <c r="C2120" s="53" t="s">
        <v>3559</v>
      </c>
      <c r="D2120" s="54" t="s">
        <v>47</v>
      </c>
      <c r="E2120" s="55" t="s">
        <v>103</v>
      </c>
      <c r="F2120" s="56" t="s">
        <v>12315</v>
      </c>
      <c r="G2120" s="56" t="s">
        <v>6484</v>
      </c>
      <c r="H2120" s="56" t="s">
        <v>52</v>
      </c>
      <c r="I2120" s="56" t="s">
        <v>12316</v>
      </c>
      <c r="J2120" s="57" t="s">
        <v>52</v>
      </c>
      <c r="K2120" s="58" t="s">
        <v>4217</v>
      </c>
      <c r="L2120" s="3" t="str">
        <f>VLOOKUP(DataExtract[[#This Row],[Technician]],'Technician List'!$A:$B,2,FALSE)</f>
        <v>Sinha, Mahesh</v>
      </c>
      <c r="M2120" s="59">
        <f>DATEVALUE(TEXT(DataExtract[[#This Row],[Completed Time]], "MM/DD/YYYY"))</f>
        <v>45705</v>
      </c>
      <c r="N2120" s="60">
        <f t="shared" ca="1" si="34"/>
        <v>0.2740056812046987</v>
      </c>
      <c r="O2120" s="60">
        <f ca="1">COUNTIFS(DataExtract[Technician],DataExtract[[#This Row],[Technician]], DataExtract[Random], "&lt;="&amp;DataExtract[[#This Row],[Random]])</f>
        <v>19</v>
      </c>
    </row>
    <row r="2121" spans="1:15" ht="39.6">
      <c r="A2121" s="51" t="s">
        <v>12317</v>
      </c>
      <c r="B2121" s="52" t="s">
        <v>12318</v>
      </c>
      <c r="C2121" s="53" t="s">
        <v>3559</v>
      </c>
      <c r="D2121" s="54" t="s">
        <v>47</v>
      </c>
      <c r="E2121" s="55" t="s">
        <v>1837</v>
      </c>
      <c r="F2121" s="56" t="s">
        <v>12319</v>
      </c>
      <c r="G2121" s="56" t="s">
        <v>12320</v>
      </c>
      <c r="H2121" s="56" t="s">
        <v>52</v>
      </c>
      <c r="I2121" s="56" t="s">
        <v>12321</v>
      </c>
      <c r="J2121" s="57" t="s">
        <v>52</v>
      </c>
      <c r="K2121" s="58" t="s">
        <v>12322</v>
      </c>
      <c r="L2121" s="3" t="str">
        <f>VLOOKUP(DataExtract[[#This Row],[Technician]],'Technician List'!$A:$B,2,FALSE)</f>
        <v>Sinha, Mahesh</v>
      </c>
      <c r="M2121" s="59">
        <f>DATEVALUE(TEXT(DataExtract[[#This Row],[Completed Time]], "MM/DD/YYYY"))</f>
        <v>45705</v>
      </c>
      <c r="N2121" s="60">
        <f t="shared" ca="1" si="34"/>
        <v>0.19285753971997555</v>
      </c>
      <c r="O2121" s="60">
        <f ca="1">COUNTIFS(DataExtract[Technician],DataExtract[[#This Row],[Technician]], DataExtract[Random], "&lt;="&amp;DataExtract[[#This Row],[Random]])</f>
        <v>10</v>
      </c>
    </row>
    <row r="2122" spans="1:15" ht="39.6">
      <c r="A2122" s="51" t="s">
        <v>12323</v>
      </c>
      <c r="B2122" s="52" t="s">
        <v>12324</v>
      </c>
      <c r="C2122" s="53" t="s">
        <v>12325</v>
      </c>
      <c r="D2122" s="54" t="s">
        <v>57</v>
      </c>
      <c r="E2122" s="55" t="s">
        <v>2841</v>
      </c>
      <c r="F2122" s="56" t="s">
        <v>12326</v>
      </c>
      <c r="G2122" s="56" t="s">
        <v>12327</v>
      </c>
      <c r="H2122" s="56" t="s">
        <v>41</v>
      </c>
      <c r="I2122" s="56" t="s">
        <v>12328</v>
      </c>
      <c r="J2122" s="57" t="s">
        <v>52</v>
      </c>
      <c r="K2122" s="58" t="s">
        <v>12329</v>
      </c>
      <c r="L2122" s="3" t="str">
        <f>VLOOKUP(DataExtract[[#This Row],[Technician]],'Technician List'!$A:$B,2,FALSE)</f>
        <v>Smith, Sean</v>
      </c>
      <c r="M2122" s="59">
        <f>DATEVALUE(TEXT(DataExtract[[#This Row],[Completed Time]], "MM/DD/YYYY"))</f>
        <v>45706</v>
      </c>
      <c r="N2122" s="60">
        <f t="shared" ca="1" si="34"/>
        <v>0.63068770931461937</v>
      </c>
      <c r="O2122" s="60">
        <f ca="1">COUNTIFS(DataExtract[Technician],DataExtract[[#This Row],[Technician]], DataExtract[Random], "&lt;="&amp;DataExtract[[#This Row],[Random]])</f>
        <v>46</v>
      </c>
    </row>
    <row r="2123" spans="1:15" ht="26.45">
      <c r="A2123" s="51" t="s">
        <v>12330</v>
      </c>
      <c r="B2123" s="52" t="s">
        <v>12331</v>
      </c>
      <c r="C2123" s="53" t="s">
        <v>4860</v>
      </c>
      <c r="D2123" s="54" t="s">
        <v>47</v>
      </c>
      <c r="E2123" s="55" t="s">
        <v>2013</v>
      </c>
      <c r="F2123" s="56" t="s">
        <v>12332</v>
      </c>
      <c r="G2123" s="56" t="s">
        <v>11439</v>
      </c>
      <c r="H2123" s="56" t="s">
        <v>52</v>
      </c>
      <c r="I2123" s="56" t="s">
        <v>11440</v>
      </c>
      <c r="J2123" s="57" t="s">
        <v>52</v>
      </c>
      <c r="K2123" s="58" t="s">
        <v>12333</v>
      </c>
      <c r="L2123" s="3" t="str">
        <f>VLOOKUP(DataExtract[[#This Row],[Technician]],'Technician List'!$A:$B,2,FALSE)</f>
        <v>Sinha, Mahesh</v>
      </c>
      <c r="M2123" s="59">
        <f>DATEVALUE(TEXT(DataExtract[[#This Row],[Completed Time]], "MM/DD/YYYY"))</f>
        <v>45703</v>
      </c>
      <c r="N2123" s="60">
        <f t="shared" ca="1" si="34"/>
        <v>0.54654204591188937</v>
      </c>
      <c r="O2123" s="60">
        <f ca="1">COUNTIFS(DataExtract[Technician],DataExtract[[#This Row],[Technician]], DataExtract[Random], "&lt;="&amp;DataExtract[[#This Row],[Random]])</f>
        <v>77</v>
      </c>
    </row>
    <row r="2124" spans="1:15" ht="26.45">
      <c r="A2124" s="51" t="s">
        <v>12334</v>
      </c>
      <c r="B2124" s="52" t="s">
        <v>12335</v>
      </c>
      <c r="C2124" s="53" t="s">
        <v>7411</v>
      </c>
      <c r="D2124" s="54" t="s">
        <v>47</v>
      </c>
      <c r="E2124" s="55" t="s">
        <v>1150</v>
      </c>
      <c r="F2124" s="56" t="s">
        <v>12336</v>
      </c>
      <c r="G2124" s="56" t="s">
        <v>12337</v>
      </c>
      <c r="H2124" s="56" t="s">
        <v>52</v>
      </c>
      <c r="I2124" s="56" t="s">
        <v>12338</v>
      </c>
      <c r="J2124" s="57" t="s">
        <v>52</v>
      </c>
      <c r="K2124" s="58" t="s">
        <v>12339</v>
      </c>
      <c r="L2124" s="3" t="str">
        <f>VLOOKUP(DataExtract[[#This Row],[Technician]],'Technician List'!$A:$B,2,FALSE)</f>
        <v>C M, Saravanan</v>
      </c>
      <c r="M2124" s="59">
        <f>DATEVALUE(TEXT(DataExtract[[#This Row],[Completed Time]], "MM/DD/YYYY"))</f>
        <v>45704</v>
      </c>
      <c r="N2124" s="60">
        <f t="shared" ca="1" si="34"/>
        <v>0.33808213899105954</v>
      </c>
      <c r="O2124" s="60">
        <f ca="1">COUNTIFS(DataExtract[Technician],DataExtract[[#This Row],[Technician]], DataExtract[Random], "&lt;="&amp;DataExtract[[#This Row],[Random]])</f>
        <v>28</v>
      </c>
    </row>
    <row r="2125" spans="1:15" ht="26.45">
      <c r="A2125" s="51" t="s">
        <v>12340</v>
      </c>
      <c r="B2125" s="52" t="s">
        <v>12341</v>
      </c>
      <c r="C2125" s="53" t="s">
        <v>6027</v>
      </c>
      <c r="D2125" s="54" t="s">
        <v>47</v>
      </c>
      <c r="E2125" s="55" t="s">
        <v>1837</v>
      </c>
      <c r="F2125" s="56" t="s">
        <v>5024</v>
      </c>
      <c r="G2125" s="56" t="s">
        <v>12342</v>
      </c>
      <c r="H2125" s="56" t="s">
        <v>52</v>
      </c>
      <c r="I2125" s="56" t="s">
        <v>12343</v>
      </c>
      <c r="J2125" s="57" t="s">
        <v>52</v>
      </c>
      <c r="K2125" s="58" t="s">
        <v>12344</v>
      </c>
      <c r="L2125" s="3" t="str">
        <f>VLOOKUP(DataExtract[[#This Row],[Technician]],'Technician List'!$A:$B,2,FALSE)</f>
        <v>Sinha, Mahesh</v>
      </c>
      <c r="M2125" s="59">
        <f>DATEVALUE(TEXT(DataExtract[[#This Row],[Completed Time]], "MM/DD/YYYY"))</f>
        <v>45712</v>
      </c>
      <c r="N2125" s="60">
        <f t="shared" ca="1" si="34"/>
        <v>0.62920602778423373</v>
      </c>
      <c r="O2125" s="60">
        <f ca="1">COUNTIFS(DataExtract[Technician],DataExtract[[#This Row],[Technician]], DataExtract[Random], "&lt;="&amp;DataExtract[[#This Row],[Random]])</f>
        <v>33</v>
      </c>
    </row>
    <row r="2126" spans="1:15" ht="26.45">
      <c r="A2126" s="51" t="s">
        <v>12345</v>
      </c>
      <c r="B2126" s="52" t="s">
        <v>12346</v>
      </c>
      <c r="C2126" s="53" t="s">
        <v>3935</v>
      </c>
      <c r="D2126" s="54" t="s">
        <v>47</v>
      </c>
      <c r="E2126" s="55" t="s">
        <v>3584</v>
      </c>
      <c r="F2126" s="56" t="s">
        <v>12347</v>
      </c>
      <c r="G2126" s="56" t="s">
        <v>12348</v>
      </c>
      <c r="H2126" s="56" t="s">
        <v>52</v>
      </c>
      <c r="I2126" s="56" t="s">
        <v>12349</v>
      </c>
      <c r="J2126" s="57" t="s">
        <v>52</v>
      </c>
      <c r="K2126" s="58" t="s">
        <v>12350</v>
      </c>
      <c r="L2126" s="3" t="str">
        <f>VLOOKUP(DataExtract[[#This Row],[Technician]],'Technician List'!$A:$B,2,FALSE)</f>
        <v>C M, Saravanan</v>
      </c>
      <c r="M2126" s="59">
        <f>DATEVALUE(TEXT(DataExtract[[#This Row],[Completed Time]], "MM/DD/YYYY"))</f>
        <v>45702</v>
      </c>
      <c r="N2126" s="60">
        <f t="shared" ca="1" si="34"/>
        <v>0.34556280616064972</v>
      </c>
      <c r="O2126" s="60">
        <f ca="1">COUNTIFS(DataExtract[Technician],DataExtract[[#This Row],[Technician]], DataExtract[Random], "&lt;="&amp;DataExtract[[#This Row],[Random]])</f>
        <v>20</v>
      </c>
    </row>
    <row r="2127" spans="1:15" ht="26.45">
      <c r="A2127" s="51" t="s">
        <v>12351</v>
      </c>
      <c r="B2127" s="52" t="s">
        <v>12352</v>
      </c>
      <c r="C2127" s="53" t="s">
        <v>12353</v>
      </c>
      <c r="D2127" s="54" t="s">
        <v>926</v>
      </c>
      <c r="E2127" s="55" t="s">
        <v>1484</v>
      </c>
      <c r="F2127" s="56" t="s">
        <v>12347</v>
      </c>
      <c r="G2127" s="56" t="s">
        <v>10555</v>
      </c>
      <c r="H2127" s="56" t="s">
        <v>52</v>
      </c>
      <c r="I2127" s="56" t="s">
        <v>12354</v>
      </c>
      <c r="J2127" s="57" t="s">
        <v>52</v>
      </c>
      <c r="K2127" s="58" t="s">
        <v>12355</v>
      </c>
      <c r="L2127" s="3" t="str">
        <f>VLOOKUP(DataExtract[[#This Row],[Technician]],'Technician List'!$A:$B,2,FALSE)</f>
        <v>Balido, Jed</v>
      </c>
      <c r="M2127" s="59">
        <f>DATEVALUE(TEXT(DataExtract[[#This Row],[Completed Time]], "MM/DD/YYYY"))</f>
        <v>45702</v>
      </c>
      <c r="N2127" s="60">
        <f t="shared" ca="1" si="34"/>
        <v>0.36934365416849513</v>
      </c>
      <c r="O2127" s="60">
        <f ca="1">COUNTIFS(DataExtract[Technician],DataExtract[[#This Row],[Technician]], DataExtract[Random], "&lt;="&amp;DataExtract[[#This Row],[Random]])</f>
        <v>5</v>
      </c>
    </row>
    <row r="2128" spans="1:15" ht="26.45">
      <c r="A2128" s="51" t="s">
        <v>12356</v>
      </c>
      <c r="B2128" s="52" t="s">
        <v>12357</v>
      </c>
      <c r="C2128" s="53" t="s">
        <v>12082</v>
      </c>
      <c r="D2128" s="54" t="s">
        <v>47</v>
      </c>
      <c r="E2128" s="55" t="s">
        <v>1511</v>
      </c>
      <c r="F2128" s="56" t="s">
        <v>12358</v>
      </c>
      <c r="G2128" s="56" t="s">
        <v>12359</v>
      </c>
      <c r="H2128" s="56" t="s">
        <v>52</v>
      </c>
      <c r="I2128" s="56" t="s">
        <v>12360</v>
      </c>
      <c r="J2128" s="57" t="s">
        <v>52</v>
      </c>
      <c r="K2128" s="58" t="s">
        <v>12361</v>
      </c>
      <c r="L2128" s="3" t="str">
        <f>VLOOKUP(DataExtract[[#This Row],[Technician]],'Technician List'!$A:$B,2,FALSE)</f>
        <v>C M, Saravanan</v>
      </c>
      <c r="M2128" s="59">
        <f>DATEVALUE(TEXT(DataExtract[[#This Row],[Completed Time]], "MM/DD/YYYY"))</f>
        <v>45703</v>
      </c>
      <c r="N2128" s="60">
        <f t="shared" ca="1" si="34"/>
        <v>0.66142378309536742</v>
      </c>
      <c r="O2128" s="60">
        <f ca="1">COUNTIFS(DataExtract[Technician],DataExtract[[#This Row],[Technician]], DataExtract[Random], "&lt;="&amp;DataExtract[[#This Row],[Random]])</f>
        <v>89</v>
      </c>
    </row>
    <row r="2129" spans="1:15" ht="26.45">
      <c r="A2129" s="51" t="s">
        <v>12362</v>
      </c>
      <c r="B2129" s="52" t="s">
        <v>12363</v>
      </c>
      <c r="C2129" s="53" t="s">
        <v>4477</v>
      </c>
      <c r="D2129" s="54" t="s">
        <v>47</v>
      </c>
      <c r="E2129" s="55" t="s">
        <v>2029</v>
      </c>
      <c r="F2129" s="56" t="s">
        <v>12364</v>
      </c>
      <c r="G2129" s="56" t="s">
        <v>10901</v>
      </c>
      <c r="H2129" s="56" t="s">
        <v>52</v>
      </c>
      <c r="I2129" s="56" t="s">
        <v>10132</v>
      </c>
      <c r="J2129" s="57" t="s">
        <v>52</v>
      </c>
      <c r="K2129" s="58" t="s">
        <v>12365</v>
      </c>
      <c r="L2129" s="3" t="str">
        <f>VLOOKUP(DataExtract[[#This Row],[Technician]],'Technician List'!$A:$B,2,FALSE)</f>
        <v>C M, Saravanan</v>
      </c>
      <c r="M2129" s="59">
        <f>DATEVALUE(TEXT(DataExtract[[#This Row],[Completed Time]], "MM/DD/YYYY"))</f>
        <v>45703</v>
      </c>
      <c r="N2129" s="60">
        <f t="shared" ca="1" si="34"/>
        <v>5.4369090694238897E-2</v>
      </c>
      <c r="O2129" s="60">
        <f ca="1">COUNTIFS(DataExtract[Technician],DataExtract[[#This Row],[Technician]], DataExtract[Random], "&lt;="&amp;DataExtract[[#This Row],[Random]])</f>
        <v>7</v>
      </c>
    </row>
    <row r="2130" spans="1:15" ht="26.45">
      <c r="A2130" s="51" t="s">
        <v>12366</v>
      </c>
      <c r="B2130" s="52" t="s">
        <v>12367</v>
      </c>
      <c r="C2130" s="53" t="s">
        <v>12368</v>
      </c>
      <c r="D2130" s="54" t="s">
        <v>47</v>
      </c>
      <c r="E2130" s="55" t="s">
        <v>775</v>
      </c>
      <c r="F2130" s="56" t="s">
        <v>12369</v>
      </c>
      <c r="G2130" s="56" t="s">
        <v>12370</v>
      </c>
      <c r="H2130" s="56" t="s">
        <v>52</v>
      </c>
      <c r="I2130" s="56" t="s">
        <v>12371</v>
      </c>
      <c r="J2130" s="57" t="s">
        <v>52</v>
      </c>
      <c r="K2130" s="58" t="s">
        <v>12372</v>
      </c>
      <c r="L2130" s="3" t="str">
        <f>VLOOKUP(DataExtract[[#This Row],[Technician]],'Technician List'!$A:$B,2,FALSE)</f>
        <v>Sinha, Mahesh</v>
      </c>
      <c r="M2130" s="59">
        <f>DATEVALUE(TEXT(DataExtract[[#This Row],[Completed Time]], "MM/DD/YYYY"))</f>
        <v>45705</v>
      </c>
      <c r="N2130" s="60">
        <f t="shared" ca="1" si="34"/>
        <v>0.14844500530599436</v>
      </c>
      <c r="O2130" s="60">
        <f ca="1">COUNTIFS(DataExtract[Technician],DataExtract[[#This Row],[Technician]], DataExtract[Random], "&lt;="&amp;DataExtract[[#This Row],[Random]])</f>
        <v>14</v>
      </c>
    </row>
    <row r="2131" spans="1:15" ht="26.45">
      <c r="A2131" s="51" t="s">
        <v>12373</v>
      </c>
      <c r="B2131" s="52" t="s">
        <v>12374</v>
      </c>
      <c r="C2131" s="53" t="s">
        <v>12375</v>
      </c>
      <c r="D2131" s="54" t="s">
        <v>57</v>
      </c>
      <c r="E2131" s="55" t="s">
        <v>260</v>
      </c>
      <c r="F2131" s="56" t="s">
        <v>11289</v>
      </c>
      <c r="G2131" s="56" t="s">
        <v>12376</v>
      </c>
      <c r="H2131" s="56" t="s">
        <v>52</v>
      </c>
      <c r="I2131" s="56" t="s">
        <v>12377</v>
      </c>
      <c r="J2131" s="57" t="s">
        <v>52</v>
      </c>
      <c r="K2131" s="58" t="s">
        <v>12378</v>
      </c>
      <c r="L2131" s="3" t="str">
        <f>VLOOKUP(DataExtract[[#This Row],[Technician]],'Technician List'!$A:$B,2,FALSE)</f>
        <v>Sanjuan, Sonja</v>
      </c>
      <c r="M2131" s="59">
        <f>DATEVALUE(TEXT(DataExtract[[#This Row],[Completed Time]], "MM/DD/YYYY"))</f>
        <v>45705</v>
      </c>
      <c r="N2131" s="60">
        <f t="shared" ca="1" si="34"/>
        <v>0.86584484367827508</v>
      </c>
      <c r="O2131" s="60">
        <f ca="1">COUNTIFS(DataExtract[Technician],DataExtract[[#This Row],[Technician]], DataExtract[Random], "&lt;="&amp;DataExtract[[#This Row],[Random]])</f>
        <v>32</v>
      </c>
    </row>
    <row r="2132" spans="1:15" ht="26.45">
      <c r="A2132" s="51" t="s">
        <v>3933</v>
      </c>
      <c r="B2132" s="52" t="s">
        <v>12379</v>
      </c>
      <c r="C2132" s="53" t="s">
        <v>4541</v>
      </c>
      <c r="D2132" s="54" t="s">
        <v>47</v>
      </c>
      <c r="E2132" s="55" t="s">
        <v>1511</v>
      </c>
      <c r="F2132" s="56" t="s">
        <v>12380</v>
      </c>
      <c r="G2132" s="56" t="s">
        <v>12381</v>
      </c>
      <c r="H2132" s="56" t="s">
        <v>52</v>
      </c>
      <c r="I2132" s="56" t="s">
        <v>12382</v>
      </c>
      <c r="J2132" s="57" t="s">
        <v>52</v>
      </c>
      <c r="K2132" s="58" t="s">
        <v>12383</v>
      </c>
      <c r="L2132" s="3" t="str">
        <f>VLOOKUP(DataExtract[[#This Row],[Technician]],'Technician List'!$A:$B,2,FALSE)</f>
        <v>C M, Saravanan</v>
      </c>
      <c r="M2132" s="59">
        <f>DATEVALUE(TEXT(DataExtract[[#This Row],[Completed Time]], "MM/DD/YYYY"))</f>
        <v>45705</v>
      </c>
      <c r="N2132" s="60">
        <f t="shared" ca="1" si="34"/>
        <v>0.11093729074763081</v>
      </c>
      <c r="O2132" s="60">
        <f ca="1">COUNTIFS(DataExtract[Technician],DataExtract[[#This Row],[Technician]], DataExtract[Random], "&lt;="&amp;DataExtract[[#This Row],[Random]])</f>
        <v>14</v>
      </c>
    </row>
    <row r="2133" spans="1:15" ht="26.45">
      <c r="A2133" s="51" t="s">
        <v>12384</v>
      </c>
      <c r="B2133" s="52" t="s">
        <v>12385</v>
      </c>
      <c r="C2133" s="53" t="s">
        <v>12386</v>
      </c>
      <c r="D2133" s="54" t="s">
        <v>47</v>
      </c>
      <c r="E2133" s="55" t="s">
        <v>1503</v>
      </c>
      <c r="F2133" s="56" t="s">
        <v>12387</v>
      </c>
      <c r="G2133" s="56" t="s">
        <v>12388</v>
      </c>
      <c r="H2133" s="56" t="s">
        <v>52</v>
      </c>
      <c r="I2133" s="56" t="s">
        <v>12389</v>
      </c>
      <c r="J2133" s="57" t="s">
        <v>52</v>
      </c>
      <c r="K2133" s="58" t="s">
        <v>12390</v>
      </c>
      <c r="L2133" s="3" t="str">
        <f>VLOOKUP(DataExtract[[#This Row],[Technician]],'Technician List'!$A:$B,2,FALSE)</f>
        <v>C M, Saravanan</v>
      </c>
      <c r="M2133" s="59">
        <f>DATEVALUE(TEXT(DataExtract[[#This Row],[Completed Time]], "MM/DD/YYYY"))</f>
        <v>45703</v>
      </c>
      <c r="N2133" s="60">
        <f t="shared" ca="1" si="34"/>
        <v>0.68521166930613819</v>
      </c>
      <c r="O2133" s="60">
        <f ca="1">COUNTIFS(DataExtract[Technician],DataExtract[[#This Row],[Technician]], DataExtract[Random], "&lt;="&amp;DataExtract[[#This Row],[Random]])</f>
        <v>94</v>
      </c>
    </row>
    <row r="2134" spans="1:15" ht="26.45">
      <c r="A2134" s="51" t="s">
        <v>12391</v>
      </c>
      <c r="B2134" s="52" t="s">
        <v>12392</v>
      </c>
      <c r="C2134" s="53" t="s">
        <v>8996</v>
      </c>
      <c r="D2134" s="54" t="s">
        <v>47</v>
      </c>
      <c r="E2134" s="55" t="s">
        <v>1511</v>
      </c>
      <c r="F2134" s="56" t="s">
        <v>12393</v>
      </c>
      <c r="G2134" s="56" t="s">
        <v>12394</v>
      </c>
      <c r="H2134" s="56" t="s">
        <v>52</v>
      </c>
      <c r="I2134" s="56" t="s">
        <v>12395</v>
      </c>
      <c r="J2134" s="57" t="s">
        <v>52</v>
      </c>
      <c r="K2134" s="58" t="s">
        <v>12396</v>
      </c>
      <c r="L2134" s="3" t="str">
        <f>VLOOKUP(DataExtract[[#This Row],[Technician]],'Technician List'!$A:$B,2,FALSE)</f>
        <v>C M, Saravanan</v>
      </c>
      <c r="M2134" s="59">
        <f>DATEVALUE(TEXT(DataExtract[[#This Row],[Completed Time]], "MM/DD/YYYY"))</f>
        <v>45705</v>
      </c>
      <c r="N2134" s="60">
        <f t="shared" ca="1" si="34"/>
        <v>0.64766779222371895</v>
      </c>
      <c r="O2134" s="60">
        <f ca="1">COUNTIFS(DataExtract[Technician],DataExtract[[#This Row],[Technician]], DataExtract[Random], "&lt;="&amp;DataExtract[[#This Row],[Random]])</f>
        <v>86</v>
      </c>
    </row>
    <row r="2135" spans="1:15" ht="26.45">
      <c r="A2135" s="51" t="s">
        <v>12397</v>
      </c>
      <c r="B2135" s="52" t="s">
        <v>12398</v>
      </c>
      <c r="C2135" s="53" t="s">
        <v>12399</v>
      </c>
      <c r="D2135" s="54" t="s">
        <v>47</v>
      </c>
      <c r="E2135" s="55" t="s">
        <v>2029</v>
      </c>
      <c r="F2135" s="56" t="s">
        <v>12400</v>
      </c>
      <c r="G2135" s="56" t="s">
        <v>12401</v>
      </c>
      <c r="H2135" s="56" t="s">
        <v>52</v>
      </c>
      <c r="I2135" s="56" t="s">
        <v>12402</v>
      </c>
      <c r="J2135" s="57" t="s">
        <v>52</v>
      </c>
      <c r="K2135" s="58" t="s">
        <v>12403</v>
      </c>
      <c r="L2135" s="3" t="str">
        <f>VLOOKUP(DataExtract[[#This Row],[Technician]],'Technician List'!$A:$B,2,FALSE)</f>
        <v>C M, Saravanan</v>
      </c>
      <c r="M2135" s="59">
        <f>DATEVALUE(TEXT(DataExtract[[#This Row],[Completed Time]], "MM/DD/YYYY"))</f>
        <v>45705</v>
      </c>
      <c r="N2135" s="60">
        <f t="shared" ca="1" si="34"/>
        <v>0.95301267531172584</v>
      </c>
      <c r="O2135" s="60">
        <f ca="1">COUNTIFS(DataExtract[Technician],DataExtract[[#This Row],[Technician]], DataExtract[Random], "&lt;="&amp;DataExtract[[#This Row],[Random]])</f>
        <v>81</v>
      </c>
    </row>
    <row r="2136" spans="1:15" ht="26.45">
      <c r="A2136" s="51" t="s">
        <v>12404</v>
      </c>
      <c r="B2136" s="52" t="s">
        <v>12405</v>
      </c>
      <c r="C2136" s="53" t="s">
        <v>5879</v>
      </c>
      <c r="D2136" s="54" t="s">
        <v>47</v>
      </c>
      <c r="E2136" s="55" t="s">
        <v>3584</v>
      </c>
      <c r="F2136" s="56" t="s">
        <v>12406</v>
      </c>
      <c r="G2136" s="56" t="s">
        <v>3846</v>
      </c>
      <c r="H2136" s="56" t="s">
        <v>52</v>
      </c>
      <c r="I2136" s="56" t="s">
        <v>12407</v>
      </c>
      <c r="J2136" s="57" t="s">
        <v>52</v>
      </c>
      <c r="K2136" s="58" t="s">
        <v>12408</v>
      </c>
      <c r="L2136" s="3" t="str">
        <f>VLOOKUP(DataExtract[[#This Row],[Technician]],'Technician List'!$A:$B,2,FALSE)</f>
        <v>C M, Saravanan</v>
      </c>
      <c r="M2136" s="59">
        <f>DATEVALUE(TEXT(DataExtract[[#This Row],[Completed Time]], "MM/DD/YYYY"))</f>
        <v>45703</v>
      </c>
      <c r="N2136" s="60">
        <f t="shared" ca="1" si="34"/>
        <v>0.67226356452776714</v>
      </c>
      <c r="O2136" s="60">
        <f ca="1">COUNTIFS(DataExtract[Technician],DataExtract[[#This Row],[Technician]], DataExtract[Random], "&lt;="&amp;DataExtract[[#This Row],[Random]])</f>
        <v>43</v>
      </c>
    </row>
    <row r="2137" spans="1:15" ht="26.45">
      <c r="A2137" s="51" t="s">
        <v>12010</v>
      </c>
      <c r="B2137" s="52" t="s">
        <v>12409</v>
      </c>
      <c r="C2137" s="53" t="s">
        <v>11948</v>
      </c>
      <c r="D2137" s="54" t="s">
        <v>47</v>
      </c>
      <c r="E2137" s="55" t="s">
        <v>2336</v>
      </c>
      <c r="F2137" s="56" t="s">
        <v>12410</v>
      </c>
      <c r="G2137" s="56" t="s">
        <v>12411</v>
      </c>
      <c r="H2137" s="56" t="s">
        <v>52</v>
      </c>
      <c r="I2137" s="56" t="s">
        <v>12412</v>
      </c>
      <c r="J2137" s="57" t="s">
        <v>52</v>
      </c>
      <c r="K2137" s="58" t="s">
        <v>12413</v>
      </c>
      <c r="L2137" s="3" t="str">
        <f>VLOOKUP(DataExtract[[#This Row],[Technician]],'Technician List'!$A:$B,2,FALSE)</f>
        <v>C M, Saravanan</v>
      </c>
      <c r="M2137" s="59">
        <f>DATEVALUE(TEXT(DataExtract[[#This Row],[Completed Time]], "MM/DD/YYYY"))</f>
        <v>45709</v>
      </c>
      <c r="N2137" s="60">
        <f t="shared" ca="1" si="34"/>
        <v>0.79023169764051393</v>
      </c>
      <c r="O2137" s="60">
        <f ca="1">COUNTIFS(DataExtract[Technician],DataExtract[[#This Row],[Technician]], DataExtract[Random], "&lt;="&amp;DataExtract[[#This Row],[Random]])</f>
        <v>56</v>
      </c>
    </row>
    <row r="2138" spans="1:15" ht="26.45">
      <c r="A2138" s="51" t="s">
        <v>12414</v>
      </c>
      <c r="B2138" s="52" t="s">
        <v>12415</v>
      </c>
      <c r="C2138" s="53" t="s">
        <v>3151</v>
      </c>
      <c r="D2138" s="54" t="s">
        <v>47</v>
      </c>
      <c r="E2138" s="55" t="s">
        <v>103</v>
      </c>
      <c r="F2138" s="56" t="s">
        <v>12176</v>
      </c>
      <c r="G2138" s="56" t="s">
        <v>12158</v>
      </c>
      <c r="H2138" s="56" t="s">
        <v>52</v>
      </c>
      <c r="I2138" s="56" t="s">
        <v>12159</v>
      </c>
      <c r="J2138" s="57" t="s">
        <v>52</v>
      </c>
      <c r="K2138" s="58" t="s">
        <v>12416</v>
      </c>
      <c r="L2138" s="3" t="str">
        <f>VLOOKUP(DataExtract[[#This Row],[Technician]],'Technician List'!$A:$B,2,FALSE)</f>
        <v>Sinha, Mahesh</v>
      </c>
      <c r="M2138" s="59">
        <f>DATEVALUE(TEXT(DataExtract[[#This Row],[Completed Time]], "MM/DD/YYYY"))</f>
        <v>45703</v>
      </c>
      <c r="N2138" s="60">
        <f t="shared" ca="1" si="34"/>
        <v>0.19624560255707135</v>
      </c>
      <c r="O2138" s="60">
        <f ca="1">COUNTIFS(DataExtract[Technician],DataExtract[[#This Row],[Technician]], DataExtract[Random], "&lt;="&amp;DataExtract[[#This Row],[Random]])</f>
        <v>13</v>
      </c>
    </row>
    <row r="2139" spans="1:15" ht="26.45">
      <c r="A2139" s="51" t="s">
        <v>12417</v>
      </c>
      <c r="B2139" s="52" t="s">
        <v>12418</v>
      </c>
      <c r="C2139" s="53" t="s">
        <v>12419</v>
      </c>
      <c r="D2139" s="54" t="s">
        <v>57</v>
      </c>
      <c r="E2139" s="55" t="s">
        <v>547</v>
      </c>
      <c r="F2139" s="56" t="s">
        <v>12420</v>
      </c>
      <c r="G2139" s="56" t="s">
        <v>1713</v>
      </c>
      <c r="H2139" s="56" t="s">
        <v>52</v>
      </c>
      <c r="I2139" s="56" t="s">
        <v>6983</v>
      </c>
      <c r="J2139" s="57" t="s">
        <v>52</v>
      </c>
      <c r="K2139" s="58" t="s">
        <v>12421</v>
      </c>
      <c r="L2139" s="3" t="str">
        <f>VLOOKUP(DataExtract[[#This Row],[Technician]],'Technician List'!$A:$B,2,FALSE)</f>
        <v>Sanjuan, Sonja</v>
      </c>
      <c r="M2139" s="59">
        <f>DATEVALUE(TEXT(DataExtract[[#This Row],[Completed Time]], "MM/DD/YYYY"))</f>
        <v>45705</v>
      </c>
      <c r="N2139" s="60">
        <f t="shared" ca="1" si="34"/>
        <v>0.87029444102427456</v>
      </c>
      <c r="O2139" s="60">
        <f ca="1">COUNTIFS(DataExtract[Technician],DataExtract[[#This Row],[Technician]], DataExtract[Random], "&lt;="&amp;DataExtract[[#This Row],[Random]])</f>
        <v>62</v>
      </c>
    </row>
    <row r="2140" spans="1:15" ht="26.45">
      <c r="A2140" s="51" t="s">
        <v>2761</v>
      </c>
      <c r="B2140" s="52" t="s">
        <v>12422</v>
      </c>
      <c r="C2140" s="53" t="s">
        <v>11038</v>
      </c>
      <c r="D2140" s="54" t="s">
        <v>47</v>
      </c>
      <c r="E2140" s="55" t="s">
        <v>2215</v>
      </c>
      <c r="F2140" s="56" t="s">
        <v>4434</v>
      </c>
      <c r="G2140" s="56" t="s">
        <v>12423</v>
      </c>
      <c r="H2140" s="56" t="s">
        <v>52</v>
      </c>
      <c r="I2140" s="56" t="s">
        <v>12424</v>
      </c>
      <c r="J2140" s="57" t="s">
        <v>52</v>
      </c>
      <c r="K2140" s="58" t="s">
        <v>12425</v>
      </c>
      <c r="L2140" s="3" t="str">
        <f>VLOOKUP(DataExtract[[#This Row],[Technician]],'Technician List'!$A:$B,2,FALSE)</f>
        <v>C M, Saravanan</v>
      </c>
      <c r="M2140" s="59">
        <f>DATEVALUE(TEXT(DataExtract[[#This Row],[Completed Time]], "MM/DD/YYYY"))</f>
        <v>45703</v>
      </c>
      <c r="N2140" s="60">
        <f t="shared" ca="1" si="34"/>
        <v>0.61897635570302234</v>
      </c>
      <c r="O2140" s="60">
        <f ca="1">COUNTIFS(DataExtract[Technician],DataExtract[[#This Row],[Technician]], DataExtract[Random], "&lt;="&amp;DataExtract[[#This Row],[Random]])</f>
        <v>68</v>
      </c>
    </row>
    <row r="2141" spans="1:15" ht="26.45">
      <c r="A2141" s="51" t="s">
        <v>12426</v>
      </c>
      <c r="B2141" s="52" t="s">
        <v>12427</v>
      </c>
      <c r="C2141" s="53" t="s">
        <v>12428</v>
      </c>
      <c r="D2141" s="54" t="s">
        <v>47</v>
      </c>
      <c r="E2141" s="55" t="s">
        <v>103</v>
      </c>
      <c r="F2141" s="56" t="s">
        <v>12429</v>
      </c>
      <c r="G2141" s="56" t="s">
        <v>12430</v>
      </c>
      <c r="H2141" s="56" t="s">
        <v>52</v>
      </c>
      <c r="I2141" s="56" t="s">
        <v>12431</v>
      </c>
      <c r="J2141" s="57" t="s">
        <v>52</v>
      </c>
      <c r="K2141" s="58" t="s">
        <v>12432</v>
      </c>
      <c r="L2141" s="3" t="str">
        <f>VLOOKUP(DataExtract[[#This Row],[Technician]],'Technician List'!$A:$B,2,FALSE)</f>
        <v>Sinha, Mahesh</v>
      </c>
      <c r="M2141" s="59">
        <f>DATEVALUE(TEXT(DataExtract[[#This Row],[Completed Time]], "MM/DD/YYYY"))</f>
        <v>45703</v>
      </c>
      <c r="N2141" s="60">
        <f t="shared" ca="1" si="34"/>
        <v>0.31792560818291904</v>
      </c>
      <c r="O2141" s="60">
        <f ca="1">COUNTIFS(DataExtract[Technician],DataExtract[[#This Row],[Technician]], DataExtract[Random], "&lt;="&amp;DataExtract[[#This Row],[Random]])</f>
        <v>24</v>
      </c>
    </row>
    <row r="2142" spans="1:15" ht="26.45">
      <c r="A2142" s="51" t="s">
        <v>5483</v>
      </c>
      <c r="B2142" s="52" t="s">
        <v>12433</v>
      </c>
      <c r="C2142" s="53" t="s">
        <v>4093</v>
      </c>
      <c r="D2142" s="54" t="s">
        <v>47</v>
      </c>
      <c r="E2142" s="55" t="s">
        <v>1291</v>
      </c>
      <c r="F2142" s="56" t="s">
        <v>11070</v>
      </c>
      <c r="G2142" s="56" t="s">
        <v>4665</v>
      </c>
      <c r="H2142" s="56" t="s">
        <v>52</v>
      </c>
      <c r="I2142" s="56" t="s">
        <v>12434</v>
      </c>
      <c r="J2142" s="57" t="s">
        <v>52</v>
      </c>
      <c r="K2142" s="58" t="s">
        <v>12435</v>
      </c>
      <c r="L2142" s="3" t="str">
        <f>VLOOKUP(DataExtract[[#This Row],[Technician]],'Technician List'!$A:$B,2,FALSE)</f>
        <v>C M, Saravanan</v>
      </c>
      <c r="M2142" s="59">
        <f>DATEVALUE(TEXT(DataExtract[[#This Row],[Completed Time]], "MM/DD/YYYY"))</f>
        <v>45707</v>
      </c>
      <c r="N2142" s="60">
        <f t="shared" ca="1" si="34"/>
        <v>0.82012158060158524</v>
      </c>
      <c r="O2142" s="60">
        <f ca="1">COUNTIFS(DataExtract[Technician],DataExtract[[#This Row],[Technician]], DataExtract[Random], "&lt;="&amp;DataExtract[[#This Row],[Random]])</f>
        <v>101</v>
      </c>
    </row>
    <row r="2143" spans="1:15" ht="26.45">
      <c r="A2143" s="51" t="s">
        <v>12436</v>
      </c>
      <c r="B2143" s="52" t="s">
        <v>12437</v>
      </c>
      <c r="C2143" s="53" t="s">
        <v>11038</v>
      </c>
      <c r="D2143" s="54" t="s">
        <v>47</v>
      </c>
      <c r="E2143" s="55" t="s">
        <v>631</v>
      </c>
      <c r="F2143" s="56" t="s">
        <v>12438</v>
      </c>
      <c r="G2143" s="56" t="s">
        <v>10930</v>
      </c>
      <c r="H2143" s="56" t="s">
        <v>52</v>
      </c>
      <c r="I2143" s="56" t="s">
        <v>10931</v>
      </c>
      <c r="J2143" s="57" t="s">
        <v>52</v>
      </c>
      <c r="K2143" s="58" t="s">
        <v>12439</v>
      </c>
      <c r="L2143" s="3" t="str">
        <f>VLOOKUP(DataExtract[[#This Row],[Technician]],'Technician List'!$A:$B,2,FALSE)</f>
        <v>C M, Saravanan</v>
      </c>
      <c r="M2143" s="59">
        <f>DATEVALUE(TEXT(DataExtract[[#This Row],[Completed Time]], "MM/DD/YYYY"))</f>
        <v>45704</v>
      </c>
      <c r="N2143" s="60">
        <f t="shared" ca="1" si="34"/>
        <v>1.2610930665913456E-2</v>
      </c>
      <c r="O2143" s="60">
        <f ca="1">COUNTIFS(DataExtract[Technician],DataExtract[[#This Row],[Technician]], DataExtract[Random], "&lt;="&amp;DataExtract[[#This Row],[Random]])</f>
        <v>2</v>
      </c>
    </row>
    <row r="2144" spans="1:15" ht="26.45">
      <c r="A2144" s="51" t="s">
        <v>2881</v>
      </c>
      <c r="B2144" s="52" t="s">
        <v>12440</v>
      </c>
      <c r="C2144" s="53" t="s">
        <v>12441</v>
      </c>
      <c r="D2144" s="54" t="s">
        <v>47</v>
      </c>
      <c r="E2144" s="55" t="s">
        <v>2029</v>
      </c>
      <c r="F2144" s="56" t="s">
        <v>5684</v>
      </c>
      <c r="G2144" s="56" t="s">
        <v>12442</v>
      </c>
      <c r="H2144" s="56" t="s">
        <v>52</v>
      </c>
      <c r="I2144" s="56" t="s">
        <v>12443</v>
      </c>
      <c r="J2144" s="57" t="s">
        <v>52</v>
      </c>
      <c r="K2144" s="58" t="s">
        <v>11421</v>
      </c>
      <c r="L2144" s="3" t="str">
        <f>VLOOKUP(DataExtract[[#This Row],[Technician]],'Technician List'!$A:$B,2,FALSE)</f>
        <v>C M, Saravanan</v>
      </c>
      <c r="M2144" s="59">
        <f>DATEVALUE(TEXT(DataExtract[[#This Row],[Completed Time]], "MM/DD/YYYY"))</f>
        <v>45705</v>
      </c>
      <c r="N2144" s="60">
        <f t="shared" ca="1" si="34"/>
        <v>0.52971918662297468</v>
      </c>
      <c r="O2144" s="60">
        <f ca="1">COUNTIFS(DataExtract[Technician],DataExtract[[#This Row],[Technician]], DataExtract[Random], "&lt;="&amp;DataExtract[[#This Row],[Random]])</f>
        <v>41</v>
      </c>
    </row>
    <row r="2145" spans="1:15" ht="26.45">
      <c r="A2145" s="51" t="s">
        <v>2748</v>
      </c>
      <c r="B2145" s="52" t="s">
        <v>12444</v>
      </c>
      <c r="C2145" s="53" t="s">
        <v>12445</v>
      </c>
      <c r="D2145" s="54" t="s">
        <v>47</v>
      </c>
      <c r="E2145" s="55" t="s">
        <v>2215</v>
      </c>
      <c r="F2145" s="56" t="s">
        <v>5728</v>
      </c>
      <c r="G2145" s="56" t="s">
        <v>12446</v>
      </c>
      <c r="H2145" s="56" t="s">
        <v>52</v>
      </c>
      <c r="I2145" s="56" t="s">
        <v>12447</v>
      </c>
      <c r="J2145" s="57" t="s">
        <v>52</v>
      </c>
      <c r="K2145" s="58" t="s">
        <v>12448</v>
      </c>
      <c r="L2145" s="3" t="str">
        <f>VLOOKUP(DataExtract[[#This Row],[Technician]],'Technician List'!$A:$B,2,FALSE)</f>
        <v>C M, Saravanan</v>
      </c>
      <c r="M2145" s="59">
        <f>DATEVALUE(TEXT(DataExtract[[#This Row],[Completed Time]], "MM/DD/YYYY"))</f>
        <v>45705</v>
      </c>
      <c r="N2145" s="60">
        <f t="shared" ca="1" si="34"/>
        <v>0.23110943874416501</v>
      </c>
      <c r="O2145" s="60">
        <f ca="1">COUNTIFS(DataExtract[Technician],DataExtract[[#This Row],[Technician]], DataExtract[Random], "&lt;="&amp;DataExtract[[#This Row],[Random]])</f>
        <v>19</v>
      </c>
    </row>
    <row r="2146" spans="1:15" ht="26.45">
      <c r="A2146" s="51" t="s">
        <v>12449</v>
      </c>
      <c r="B2146" s="52" t="s">
        <v>12450</v>
      </c>
      <c r="C2146" s="53" t="s">
        <v>406</v>
      </c>
      <c r="D2146" s="54" t="s">
        <v>57</v>
      </c>
      <c r="E2146" s="55" t="s">
        <v>406</v>
      </c>
      <c r="F2146" s="56" t="s">
        <v>12451</v>
      </c>
      <c r="G2146" s="56" t="s">
        <v>12452</v>
      </c>
      <c r="H2146" s="56" t="s">
        <v>52</v>
      </c>
      <c r="I2146" s="56" t="s">
        <v>12453</v>
      </c>
      <c r="J2146" s="57" t="s">
        <v>52</v>
      </c>
      <c r="K2146" s="58" t="s">
        <v>12454</v>
      </c>
      <c r="L2146" s="3" t="str">
        <f>VLOOKUP(DataExtract[[#This Row],[Technician]],'Technician List'!$A:$B,2,FALSE)</f>
        <v>Baldwin, Sharon</v>
      </c>
      <c r="M2146" s="59">
        <f>DATEVALUE(TEXT(DataExtract[[#This Row],[Completed Time]], "MM/DD/YYYY"))</f>
        <v>45706</v>
      </c>
      <c r="N2146" s="60">
        <f t="shared" ca="1" si="34"/>
        <v>0.80617334659099893</v>
      </c>
      <c r="O2146" s="60">
        <f ca="1">COUNTIFS(DataExtract[Technician],DataExtract[[#This Row],[Technician]], DataExtract[Random], "&lt;="&amp;DataExtract[[#This Row],[Random]])</f>
        <v>91</v>
      </c>
    </row>
    <row r="2147" spans="1:15" ht="26.45">
      <c r="A2147" s="51" t="s">
        <v>12455</v>
      </c>
      <c r="B2147" s="52" t="s">
        <v>12456</v>
      </c>
      <c r="C2147" s="53" t="s">
        <v>12457</v>
      </c>
      <c r="D2147" s="54" t="s">
        <v>47</v>
      </c>
      <c r="E2147" s="55" t="s">
        <v>347</v>
      </c>
      <c r="F2147" s="56" t="s">
        <v>12458</v>
      </c>
      <c r="G2147" s="56" t="s">
        <v>6646</v>
      </c>
      <c r="H2147" s="56" t="s">
        <v>52</v>
      </c>
      <c r="I2147" s="56" t="s">
        <v>12459</v>
      </c>
      <c r="J2147" s="57" t="s">
        <v>52</v>
      </c>
      <c r="K2147" s="58" t="s">
        <v>135</v>
      </c>
      <c r="L2147" s="3" t="str">
        <f>VLOOKUP(DataExtract[[#This Row],[Technician]],'Technician List'!$A:$B,2,FALSE)</f>
        <v>C M, Saravanan</v>
      </c>
      <c r="M2147" s="59">
        <f>DATEVALUE(TEXT(DataExtract[[#This Row],[Completed Time]], "MM/DD/YYYY"))</f>
        <v>45705</v>
      </c>
      <c r="N2147" s="60">
        <f t="shared" ca="1" si="34"/>
        <v>2.7581051439081516E-2</v>
      </c>
      <c r="O2147" s="60">
        <f ca="1">COUNTIFS(DataExtract[Technician],DataExtract[[#This Row],[Technician]], DataExtract[Random], "&lt;="&amp;DataExtract[[#This Row],[Random]])</f>
        <v>4</v>
      </c>
    </row>
    <row r="2148" spans="1:15" ht="39.6">
      <c r="A2148" s="51" t="s">
        <v>12460</v>
      </c>
      <c r="B2148" s="52" t="s">
        <v>12461</v>
      </c>
      <c r="C2148" s="53" t="s">
        <v>3503</v>
      </c>
      <c r="D2148" s="54" t="s">
        <v>57</v>
      </c>
      <c r="E2148" s="55" t="s">
        <v>406</v>
      </c>
      <c r="F2148" s="56" t="s">
        <v>12403</v>
      </c>
      <c r="G2148" s="56" t="s">
        <v>12462</v>
      </c>
      <c r="H2148" s="56" t="s">
        <v>41</v>
      </c>
      <c r="I2148" s="56" t="s">
        <v>12463</v>
      </c>
      <c r="J2148" s="57" t="s">
        <v>41</v>
      </c>
      <c r="K2148" s="58" t="s">
        <v>12464</v>
      </c>
      <c r="L2148" s="3" t="str">
        <f>VLOOKUP(DataExtract[[#This Row],[Technician]],'Technician List'!$A:$B,2,FALSE)</f>
        <v>Baldwin, Sharon</v>
      </c>
      <c r="M2148" s="59">
        <f>DATEVALUE(TEXT(DataExtract[[#This Row],[Completed Time]], "MM/DD/YYYY"))</f>
        <v>45707</v>
      </c>
      <c r="N2148" s="60">
        <f t="shared" ca="1" si="34"/>
        <v>0.78080600939653722</v>
      </c>
      <c r="O2148" s="60">
        <f ca="1">COUNTIFS(DataExtract[Technician],DataExtract[[#This Row],[Technician]], DataExtract[Random], "&lt;="&amp;DataExtract[[#This Row],[Random]])</f>
        <v>86</v>
      </c>
    </row>
    <row r="2149" spans="1:15" ht="26.45">
      <c r="A2149" s="51" t="s">
        <v>12465</v>
      </c>
      <c r="B2149" s="52" t="s">
        <v>12466</v>
      </c>
      <c r="C2149" s="53" t="s">
        <v>3503</v>
      </c>
      <c r="D2149" s="54" t="s">
        <v>57</v>
      </c>
      <c r="E2149" s="55" t="s">
        <v>406</v>
      </c>
      <c r="F2149" s="56" t="s">
        <v>12467</v>
      </c>
      <c r="G2149" s="56" t="s">
        <v>12468</v>
      </c>
      <c r="H2149" s="56" t="s">
        <v>52</v>
      </c>
      <c r="I2149" s="56" t="s">
        <v>12469</v>
      </c>
      <c r="J2149" s="57" t="s">
        <v>52</v>
      </c>
      <c r="K2149" s="58" t="s">
        <v>12467</v>
      </c>
      <c r="L2149" s="3" t="str">
        <f>VLOOKUP(DataExtract[[#This Row],[Technician]],'Technician List'!$A:$B,2,FALSE)</f>
        <v>Baldwin, Sharon</v>
      </c>
      <c r="M2149" s="59">
        <f>DATEVALUE(TEXT(DataExtract[[#This Row],[Completed Time]], "MM/DD/YYYY"))</f>
        <v>45705</v>
      </c>
      <c r="N2149" s="60">
        <f t="shared" ca="1" si="34"/>
        <v>0.73123744942107427</v>
      </c>
      <c r="O2149" s="60">
        <f ca="1">COUNTIFS(DataExtract[Technician],DataExtract[[#This Row],[Technician]], DataExtract[Random], "&lt;="&amp;DataExtract[[#This Row],[Random]])</f>
        <v>81</v>
      </c>
    </row>
    <row r="2150" spans="1:15" ht="26.45">
      <c r="A2150" s="51" t="s">
        <v>12470</v>
      </c>
      <c r="B2150" s="52" t="s">
        <v>12471</v>
      </c>
      <c r="C2150" s="53" t="s">
        <v>5180</v>
      </c>
      <c r="D2150" s="54" t="s">
        <v>57</v>
      </c>
      <c r="E2150" s="55" t="s">
        <v>406</v>
      </c>
      <c r="F2150" s="56" t="s">
        <v>12472</v>
      </c>
      <c r="G2150" s="56" t="s">
        <v>12473</v>
      </c>
      <c r="H2150" s="56" t="s">
        <v>52</v>
      </c>
      <c r="I2150" s="56" t="s">
        <v>12474</v>
      </c>
      <c r="J2150" s="57" t="s">
        <v>52</v>
      </c>
      <c r="K2150" s="58" t="s">
        <v>12472</v>
      </c>
      <c r="L2150" s="3" t="str">
        <f>VLOOKUP(DataExtract[[#This Row],[Technician]],'Technician List'!$A:$B,2,FALSE)</f>
        <v>Baldwin, Sharon</v>
      </c>
      <c r="M2150" s="59">
        <f>DATEVALUE(TEXT(DataExtract[[#This Row],[Completed Time]], "MM/DD/YYYY"))</f>
        <v>45705</v>
      </c>
      <c r="N2150" s="60">
        <f t="shared" ca="1" si="34"/>
        <v>0.55678999249256567</v>
      </c>
      <c r="O2150" s="60">
        <f ca="1">COUNTIFS(DataExtract[Technician],DataExtract[[#This Row],[Technician]], DataExtract[Random], "&lt;="&amp;DataExtract[[#This Row],[Random]])</f>
        <v>65</v>
      </c>
    </row>
    <row r="2151" spans="1:15" ht="26.45">
      <c r="A2151" s="51" t="s">
        <v>12475</v>
      </c>
      <c r="B2151" s="52" t="s">
        <v>12476</v>
      </c>
      <c r="C2151" s="53" t="s">
        <v>4477</v>
      </c>
      <c r="D2151" s="54" t="s">
        <v>57</v>
      </c>
      <c r="E2151" s="55" t="s">
        <v>406</v>
      </c>
      <c r="F2151" s="56" t="s">
        <v>5548</v>
      </c>
      <c r="G2151" s="56" t="s">
        <v>12477</v>
      </c>
      <c r="H2151" s="56" t="s">
        <v>52</v>
      </c>
      <c r="I2151" s="56" t="s">
        <v>12478</v>
      </c>
      <c r="J2151" s="57" t="s">
        <v>52</v>
      </c>
      <c r="K2151" s="58" t="s">
        <v>5548</v>
      </c>
      <c r="L2151" s="3" t="str">
        <f>VLOOKUP(DataExtract[[#This Row],[Technician]],'Technician List'!$A:$B,2,FALSE)</f>
        <v>Baldwin, Sharon</v>
      </c>
      <c r="M2151" s="59">
        <f>DATEVALUE(TEXT(DataExtract[[#This Row],[Completed Time]], "MM/DD/YYYY"))</f>
        <v>45705</v>
      </c>
      <c r="N2151" s="60">
        <f t="shared" ca="1" si="34"/>
        <v>0.94093746852768012</v>
      </c>
      <c r="O2151" s="60">
        <f ca="1">COUNTIFS(DataExtract[Technician],DataExtract[[#This Row],[Technician]], DataExtract[Random], "&lt;="&amp;DataExtract[[#This Row],[Random]])</f>
        <v>106</v>
      </c>
    </row>
    <row r="2152" spans="1:15" ht="26.45">
      <c r="A2152" s="51" t="s">
        <v>12479</v>
      </c>
      <c r="B2152" s="52" t="s">
        <v>12480</v>
      </c>
      <c r="C2152" s="53" t="s">
        <v>4477</v>
      </c>
      <c r="D2152" s="54" t="s">
        <v>57</v>
      </c>
      <c r="E2152" s="55" t="s">
        <v>406</v>
      </c>
      <c r="F2152" s="56" t="s">
        <v>12481</v>
      </c>
      <c r="G2152" s="56" t="s">
        <v>12482</v>
      </c>
      <c r="H2152" s="56" t="s">
        <v>52</v>
      </c>
      <c r="I2152" s="56" t="s">
        <v>12483</v>
      </c>
      <c r="J2152" s="57" t="s">
        <v>52</v>
      </c>
      <c r="K2152" s="58" t="s">
        <v>12481</v>
      </c>
      <c r="L2152" s="3" t="str">
        <f>VLOOKUP(DataExtract[[#This Row],[Technician]],'Technician List'!$A:$B,2,FALSE)</f>
        <v>Baldwin, Sharon</v>
      </c>
      <c r="M2152" s="59">
        <f>DATEVALUE(TEXT(DataExtract[[#This Row],[Completed Time]], "MM/DD/YYYY"))</f>
        <v>45705</v>
      </c>
      <c r="N2152" s="60">
        <f t="shared" ca="1" si="34"/>
        <v>0.99123656140805083</v>
      </c>
      <c r="O2152" s="60">
        <f ca="1">COUNTIFS(DataExtract[Technician],DataExtract[[#This Row],[Technician]], DataExtract[Random], "&lt;="&amp;DataExtract[[#This Row],[Random]])</f>
        <v>116</v>
      </c>
    </row>
    <row r="2153" spans="1:15" ht="26.45">
      <c r="A2153" s="51" t="s">
        <v>12484</v>
      </c>
      <c r="B2153" s="52" t="s">
        <v>12485</v>
      </c>
      <c r="C2153" s="53" t="s">
        <v>8069</v>
      </c>
      <c r="D2153" s="54" t="s">
        <v>57</v>
      </c>
      <c r="E2153" s="55" t="s">
        <v>406</v>
      </c>
      <c r="F2153" s="56" t="s">
        <v>12486</v>
      </c>
      <c r="G2153" s="56" t="s">
        <v>12487</v>
      </c>
      <c r="H2153" s="56" t="s">
        <v>52</v>
      </c>
      <c r="I2153" s="56" t="s">
        <v>12488</v>
      </c>
      <c r="J2153" s="57" t="s">
        <v>52</v>
      </c>
      <c r="K2153" s="58" t="s">
        <v>12486</v>
      </c>
      <c r="L2153" s="3" t="str">
        <f>VLOOKUP(DataExtract[[#This Row],[Technician]],'Technician List'!$A:$B,2,FALSE)</f>
        <v>Baldwin, Sharon</v>
      </c>
      <c r="M2153" s="59">
        <f>DATEVALUE(TEXT(DataExtract[[#This Row],[Completed Time]], "MM/DD/YYYY"))</f>
        <v>45705</v>
      </c>
      <c r="N2153" s="60">
        <f t="shared" ca="1" si="34"/>
        <v>0.7659112323896774</v>
      </c>
      <c r="O2153" s="60">
        <f ca="1">COUNTIFS(DataExtract[Technician],DataExtract[[#This Row],[Technician]], DataExtract[Random], "&lt;="&amp;DataExtract[[#This Row],[Random]])</f>
        <v>84</v>
      </c>
    </row>
    <row r="2154" spans="1:15" ht="26.45">
      <c r="A2154" s="51" t="s">
        <v>12489</v>
      </c>
      <c r="B2154" s="52" t="s">
        <v>12490</v>
      </c>
      <c r="C2154" s="53" t="s">
        <v>11088</v>
      </c>
      <c r="D2154" s="54" t="s">
        <v>47</v>
      </c>
      <c r="E2154" s="55" t="s">
        <v>1049</v>
      </c>
      <c r="F2154" s="56" t="s">
        <v>6117</v>
      </c>
      <c r="G2154" s="56" t="s">
        <v>12491</v>
      </c>
      <c r="H2154" s="56" t="s">
        <v>52</v>
      </c>
      <c r="I2154" s="56" t="s">
        <v>12492</v>
      </c>
      <c r="J2154" s="57" t="s">
        <v>52</v>
      </c>
      <c r="K2154" s="58" t="s">
        <v>12493</v>
      </c>
      <c r="L2154" s="3" t="str">
        <f>VLOOKUP(DataExtract[[#This Row],[Technician]],'Technician List'!$A:$B,2,FALSE)</f>
        <v>C M, Saravanan</v>
      </c>
      <c r="M2154" s="59">
        <f>DATEVALUE(TEXT(DataExtract[[#This Row],[Completed Time]], "MM/DD/YYYY"))</f>
        <v>45705</v>
      </c>
      <c r="N2154" s="60">
        <f t="shared" ca="1" si="34"/>
        <v>0.46573782802476726</v>
      </c>
      <c r="O2154" s="60">
        <f ca="1">COUNTIFS(DataExtract[Technician],DataExtract[[#This Row],[Technician]], DataExtract[Random], "&lt;="&amp;DataExtract[[#This Row],[Random]])</f>
        <v>57</v>
      </c>
    </row>
    <row r="2155" spans="1:15" ht="26.45">
      <c r="A2155" s="51" t="s">
        <v>12494</v>
      </c>
      <c r="B2155" s="52" t="s">
        <v>12495</v>
      </c>
      <c r="C2155" s="53" t="s">
        <v>12496</v>
      </c>
      <c r="D2155" s="54" t="s">
        <v>57</v>
      </c>
      <c r="E2155" s="55" t="s">
        <v>406</v>
      </c>
      <c r="F2155" s="56" t="s">
        <v>12497</v>
      </c>
      <c r="G2155" s="56" t="s">
        <v>12498</v>
      </c>
      <c r="H2155" s="56" t="s">
        <v>52</v>
      </c>
      <c r="I2155" s="56" t="s">
        <v>12499</v>
      </c>
      <c r="J2155" s="57" t="s">
        <v>52</v>
      </c>
      <c r="K2155" s="58" t="s">
        <v>12497</v>
      </c>
      <c r="L2155" s="3" t="str">
        <f>VLOOKUP(DataExtract[[#This Row],[Technician]],'Technician List'!$A:$B,2,FALSE)</f>
        <v>Baldwin, Sharon</v>
      </c>
      <c r="M2155" s="59">
        <f>DATEVALUE(TEXT(DataExtract[[#This Row],[Completed Time]], "MM/DD/YYYY"))</f>
        <v>45705</v>
      </c>
      <c r="N2155" s="60">
        <f t="shared" ca="1" si="34"/>
        <v>0.49202559920374533</v>
      </c>
      <c r="O2155" s="60">
        <f ca="1">COUNTIFS(DataExtract[Technician],DataExtract[[#This Row],[Technician]], DataExtract[Random], "&lt;="&amp;DataExtract[[#This Row],[Random]])</f>
        <v>61</v>
      </c>
    </row>
    <row r="2156" spans="1:15" ht="26.45">
      <c r="A2156" s="51" t="s">
        <v>12500</v>
      </c>
      <c r="B2156" s="52" t="s">
        <v>12501</v>
      </c>
      <c r="C2156" s="53" t="s">
        <v>3515</v>
      </c>
      <c r="D2156" s="54" t="s">
        <v>57</v>
      </c>
      <c r="E2156" s="55" t="s">
        <v>406</v>
      </c>
      <c r="F2156" s="56" t="s">
        <v>12502</v>
      </c>
      <c r="G2156" s="56" t="s">
        <v>12503</v>
      </c>
      <c r="H2156" s="56" t="s">
        <v>52</v>
      </c>
      <c r="I2156" s="56" t="s">
        <v>12504</v>
      </c>
      <c r="J2156" s="57" t="s">
        <v>52</v>
      </c>
      <c r="K2156" s="58" t="s">
        <v>12502</v>
      </c>
      <c r="L2156" s="3" t="str">
        <f>VLOOKUP(DataExtract[[#This Row],[Technician]],'Technician List'!$A:$B,2,FALSE)</f>
        <v>Baldwin, Sharon</v>
      </c>
      <c r="M2156" s="59">
        <f>DATEVALUE(TEXT(DataExtract[[#This Row],[Completed Time]], "MM/DD/YYYY"))</f>
        <v>45705</v>
      </c>
      <c r="N2156" s="60">
        <f t="shared" ca="1" si="34"/>
        <v>0.8387396551831594</v>
      </c>
      <c r="O2156" s="60">
        <f ca="1">COUNTIFS(DataExtract[Technician],DataExtract[[#This Row],[Technician]], DataExtract[Random], "&lt;="&amp;DataExtract[[#This Row],[Random]])</f>
        <v>97</v>
      </c>
    </row>
    <row r="2157" spans="1:15" ht="26.45">
      <c r="A2157" s="51" t="s">
        <v>12505</v>
      </c>
      <c r="B2157" s="52" t="s">
        <v>12506</v>
      </c>
      <c r="C2157" s="53" t="s">
        <v>406</v>
      </c>
      <c r="D2157" s="54" t="s">
        <v>57</v>
      </c>
      <c r="E2157" s="55" t="s">
        <v>406</v>
      </c>
      <c r="F2157" s="56" t="s">
        <v>11816</v>
      </c>
      <c r="G2157" s="56" t="s">
        <v>12507</v>
      </c>
      <c r="H2157" s="56" t="s">
        <v>52</v>
      </c>
      <c r="I2157" s="56" t="s">
        <v>12201</v>
      </c>
      <c r="J2157" s="57" t="s">
        <v>52</v>
      </c>
      <c r="K2157" s="58" t="s">
        <v>12454</v>
      </c>
      <c r="L2157" s="3" t="str">
        <f>VLOOKUP(DataExtract[[#This Row],[Technician]],'Technician List'!$A:$B,2,FALSE)</f>
        <v>Baldwin, Sharon</v>
      </c>
      <c r="M2157" s="59">
        <f>DATEVALUE(TEXT(DataExtract[[#This Row],[Completed Time]], "MM/DD/YYYY"))</f>
        <v>45706</v>
      </c>
      <c r="N2157" s="60">
        <f t="shared" ca="1" si="34"/>
        <v>0.95837557757819802</v>
      </c>
      <c r="O2157" s="60">
        <f ca="1">COUNTIFS(DataExtract[Technician],DataExtract[[#This Row],[Technician]], DataExtract[Random], "&lt;="&amp;DataExtract[[#This Row],[Random]])</f>
        <v>112</v>
      </c>
    </row>
    <row r="2158" spans="1:15" ht="26.45">
      <c r="A2158" s="51" t="s">
        <v>12508</v>
      </c>
      <c r="B2158" s="52" t="s">
        <v>12509</v>
      </c>
      <c r="C2158" s="53" t="s">
        <v>12510</v>
      </c>
      <c r="D2158" s="54" t="s">
        <v>57</v>
      </c>
      <c r="E2158" s="55" t="s">
        <v>95</v>
      </c>
      <c r="F2158" s="56" t="s">
        <v>12511</v>
      </c>
      <c r="G2158" s="56" t="s">
        <v>12329</v>
      </c>
      <c r="H2158" s="56" t="s">
        <v>52</v>
      </c>
      <c r="I2158" s="56" t="s">
        <v>12512</v>
      </c>
      <c r="J2158" s="57" t="s">
        <v>52</v>
      </c>
      <c r="K2158" s="58" t="s">
        <v>12513</v>
      </c>
      <c r="L2158" s="3" t="str">
        <f>VLOOKUP(DataExtract[[#This Row],[Technician]],'Technician List'!$A:$B,2,FALSE)</f>
        <v>Sanjuan, Sonja</v>
      </c>
      <c r="M2158" s="59">
        <f>DATEVALUE(TEXT(DataExtract[[#This Row],[Completed Time]], "MM/DD/YYYY"))</f>
        <v>45706</v>
      </c>
      <c r="N2158" s="60">
        <f t="shared" ca="1" si="34"/>
        <v>0.2990125805318451</v>
      </c>
      <c r="O2158" s="60">
        <f ca="1">COUNTIFS(DataExtract[Technician],DataExtract[[#This Row],[Technician]], DataExtract[Random], "&lt;="&amp;DataExtract[[#This Row],[Random]])</f>
        <v>22</v>
      </c>
    </row>
    <row r="2159" spans="1:15" ht="26.45">
      <c r="A2159" s="51" t="s">
        <v>12514</v>
      </c>
      <c r="B2159" s="52" t="s">
        <v>12515</v>
      </c>
      <c r="C2159" s="53" t="s">
        <v>12516</v>
      </c>
      <c r="D2159" s="54" t="s">
        <v>47</v>
      </c>
      <c r="E2159" s="55" t="s">
        <v>692</v>
      </c>
      <c r="F2159" s="56" t="s">
        <v>11490</v>
      </c>
      <c r="G2159" s="56" t="s">
        <v>12517</v>
      </c>
      <c r="H2159" s="56" t="s">
        <v>52</v>
      </c>
      <c r="I2159" s="56" t="s">
        <v>12518</v>
      </c>
      <c r="J2159" s="57" t="s">
        <v>52</v>
      </c>
      <c r="K2159" s="58" t="s">
        <v>12378</v>
      </c>
      <c r="L2159" s="3" t="str">
        <f>VLOOKUP(DataExtract[[#This Row],[Technician]],'Technician List'!$A:$B,2,FALSE)</f>
        <v>C M, Saravanan</v>
      </c>
      <c r="M2159" s="59">
        <f>DATEVALUE(TEXT(DataExtract[[#This Row],[Completed Time]], "MM/DD/YYYY"))</f>
        <v>45705</v>
      </c>
      <c r="N2159" s="60">
        <f t="shared" ca="1" si="34"/>
        <v>0.77144482881815557</v>
      </c>
      <c r="O2159" s="60">
        <f ca="1">COUNTIFS(DataExtract[Technician],DataExtract[[#This Row],[Technician]], DataExtract[Random], "&lt;="&amp;DataExtract[[#This Row],[Random]])</f>
        <v>90</v>
      </c>
    </row>
    <row r="2160" spans="1:15" ht="26.45">
      <c r="A2160" s="51" t="s">
        <v>12519</v>
      </c>
      <c r="B2160" s="52" t="s">
        <v>12520</v>
      </c>
      <c r="C2160" s="53" t="s">
        <v>2600</v>
      </c>
      <c r="D2160" s="54" t="s">
        <v>47</v>
      </c>
      <c r="E2160" s="55" t="s">
        <v>1511</v>
      </c>
      <c r="F2160" s="56" t="s">
        <v>12521</v>
      </c>
      <c r="G2160" s="56" t="s">
        <v>11439</v>
      </c>
      <c r="H2160" s="56" t="s">
        <v>52</v>
      </c>
      <c r="I2160" s="56" t="s">
        <v>11440</v>
      </c>
      <c r="J2160" s="57" t="s">
        <v>52</v>
      </c>
      <c r="K2160" s="58" t="s">
        <v>12522</v>
      </c>
      <c r="L2160" s="3" t="str">
        <f>VLOOKUP(DataExtract[[#This Row],[Technician]],'Technician List'!$A:$B,2,FALSE)</f>
        <v>C M, Saravanan</v>
      </c>
      <c r="M2160" s="59">
        <f>DATEVALUE(TEXT(DataExtract[[#This Row],[Completed Time]], "MM/DD/YYYY"))</f>
        <v>45703</v>
      </c>
      <c r="N2160" s="60">
        <f t="shared" ca="1" si="34"/>
        <v>0.37091083905873579</v>
      </c>
      <c r="O2160" s="60">
        <f ca="1">COUNTIFS(DataExtract[Technician],DataExtract[[#This Row],[Technician]], DataExtract[Random], "&lt;="&amp;DataExtract[[#This Row],[Random]])</f>
        <v>44</v>
      </c>
    </row>
    <row r="2161" spans="1:15" ht="26.45">
      <c r="A2161" s="51" t="s">
        <v>12523</v>
      </c>
      <c r="B2161" s="52" t="s">
        <v>12524</v>
      </c>
      <c r="C2161" s="53" t="s">
        <v>2600</v>
      </c>
      <c r="D2161" s="54" t="s">
        <v>47</v>
      </c>
      <c r="E2161" s="55" t="s">
        <v>700</v>
      </c>
      <c r="F2161" s="56" t="s">
        <v>12525</v>
      </c>
      <c r="G2161" s="56" t="s">
        <v>11077</v>
      </c>
      <c r="H2161" s="56" t="s">
        <v>52</v>
      </c>
      <c r="I2161" s="56" t="s">
        <v>12526</v>
      </c>
      <c r="J2161" s="57" t="s">
        <v>52</v>
      </c>
      <c r="K2161" s="58" t="s">
        <v>11912</v>
      </c>
      <c r="L2161" s="3" t="str">
        <f>VLOOKUP(DataExtract[[#This Row],[Technician]],'Technician List'!$A:$B,2,FALSE)</f>
        <v>C M, Saravanan</v>
      </c>
      <c r="M2161" s="59">
        <f>DATEVALUE(TEXT(DataExtract[[#This Row],[Completed Time]], "MM/DD/YYYY"))</f>
        <v>45703</v>
      </c>
      <c r="N2161" s="60">
        <f t="shared" ca="1" si="34"/>
        <v>0.66292940806198986</v>
      </c>
      <c r="O2161" s="60">
        <f ca="1">COUNTIFS(DataExtract[Technician],DataExtract[[#This Row],[Technician]], DataExtract[Random], "&lt;="&amp;DataExtract[[#This Row],[Random]])</f>
        <v>74</v>
      </c>
    </row>
    <row r="2162" spans="1:15" ht="26.45">
      <c r="A2162" s="51" t="s">
        <v>12527</v>
      </c>
      <c r="B2162" s="52" t="s">
        <v>12528</v>
      </c>
      <c r="C2162" s="53" t="s">
        <v>2600</v>
      </c>
      <c r="D2162" s="54" t="s">
        <v>47</v>
      </c>
      <c r="E2162" s="55" t="s">
        <v>1511</v>
      </c>
      <c r="F2162" s="56" t="s">
        <v>4129</v>
      </c>
      <c r="G2162" s="56" t="s">
        <v>12529</v>
      </c>
      <c r="H2162" s="56" t="s">
        <v>52</v>
      </c>
      <c r="I2162" s="56" t="s">
        <v>12530</v>
      </c>
      <c r="J2162" s="57" t="s">
        <v>52</v>
      </c>
      <c r="K2162" s="58" t="s">
        <v>12531</v>
      </c>
      <c r="L2162" s="3" t="str">
        <f>VLOOKUP(DataExtract[[#This Row],[Technician]],'Technician List'!$A:$B,2,FALSE)</f>
        <v>C M, Saravanan</v>
      </c>
      <c r="M2162" s="59">
        <f>DATEVALUE(TEXT(DataExtract[[#This Row],[Completed Time]], "MM/DD/YYYY"))</f>
        <v>45703</v>
      </c>
      <c r="N2162" s="60">
        <f t="shared" ca="1" si="34"/>
        <v>3.308805076521637E-2</v>
      </c>
      <c r="O2162" s="60">
        <f ca="1">COUNTIFS(DataExtract[Technician],DataExtract[[#This Row],[Technician]], DataExtract[Random], "&lt;="&amp;DataExtract[[#This Row],[Random]])</f>
        <v>4</v>
      </c>
    </row>
    <row r="2163" spans="1:15" ht="26.45">
      <c r="A2163" s="51" t="s">
        <v>12532</v>
      </c>
      <c r="B2163" s="52" t="s">
        <v>12533</v>
      </c>
      <c r="C2163" s="53" t="s">
        <v>6630</v>
      </c>
      <c r="D2163" s="54" t="s">
        <v>47</v>
      </c>
      <c r="E2163" s="55" t="s">
        <v>103</v>
      </c>
      <c r="F2163" s="56" t="s">
        <v>12534</v>
      </c>
      <c r="G2163" s="56" t="s">
        <v>11439</v>
      </c>
      <c r="H2163" s="56" t="s">
        <v>52</v>
      </c>
      <c r="I2163" s="56" t="s">
        <v>11440</v>
      </c>
      <c r="J2163" s="57" t="s">
        <v>52</v>
      </c>
      <c r="K2163" s="58" t="s">
        <v>12535</v>
      </c>
      <c r="L2163" s="3" t="str">
        <f>VLOOKUP(DataExtract[[#This Row],[Technician]],'Technician List'!$A:$B,2,FALSE)</f>
        <v>Sinha, Mahesh</v>
      </c>
      <c r="M2163" s="59">
        <f>DATEVALUE(TEXT(DataExtract[[#This Row],[Completed Time]], "MM/DD/YYYY"))</f>
        <v>45703</v>
      </c>
      <c r="N2163" s="60">
        <f t="shared" ca="1" si="34"/>
        <v>0.55848106326010016</v>
      </c>
      <c r="O2163" s="60">
        <f ca="1">COUNTIFS(DataExtract[Technician],DataExtract[[#This Row],[Technician]], DataExtract[Random], "&lt;="&amp;DataExtract[[#This Row],[Random]])</f>
        <v>39</v>
      </c>
    </row>
    <row r="2164" spans="1:15" ht="26.45">
      <c r="A2164" s="51" t="s">
        <v>6146</v>
      </c>
      <c r="B2164" s="52" t="s">
        <v>12536</v>
      </c>
      <c r="C2164" s="53" t="s">
        <v>12537</v>
      </c>
      <c r="D2164" s="54" t="s">
        <v>47</v>
      </c>
      <c r="E2164" s="55" t="s">
        <v>103</v>
      </c>
      <c r="F2164" s="56" t="s">
        <v>12538</v>
      </c>
      <c r="G2164" s="56" t="s">
        <v>12158</v>
      </c>
      <c r="H2164" s="56" t="s">
        <v>52</v>
      </c>
      <c r="I2164" s="56" t="s">
        <v>12159</v>
      </c>
      <c r="J2164" s="57" t="s">
        <v>52</v>
      </c>
      <c r="K2164" s="58" t="s">
        <v>12539</v>
      </c>
      <c r="L2164" s="3" t="str">
        <f>VLOOKUP(DataExtract[[#This Row],[Technician]],'Technician List'!$A:$B,2,FALSE)</f>
        <v>Sinha, Mahesh</v>
      </c>
      <c r="M2164" s="59">
        <f>DATEVALUE(TEXT(DataExtract[[#This Row],[Completed Time]], "MM/DD/YYYY"))</f>
        <v>45703</v>
      </c>
      <c r="N2164" s="60">
        <f t="shared" ca="1" si="34"/>
        <v>2.0068785996471883E-2</v>
      </c>
      <c r="O2164" s="60">
        <f ca="1">COUNTIFS(DataExtract[Technician],DataExtract[[#This Row],[Technician]], DataExtract[Random], "&lt;="&amp;DataExtract[[#This Row],[Random]])</f>
        <v>2</v>
      </c>
    </row>
    <row r="2165" spans="1:15" ht="26.45">
      <c r="A2165" s="51" t="s">
        <v>12540</v>
      </c>
      <c r="B2165" s="52" t="s">
        <v>12541</v>
      </c>
      <c r="C2165" s="53" t="s">
        <v>2491</v>
      </c>
      <c r="D2165" s="54" t="s">
        <v>47</v>
      </c>
      <c r="E2165" s="55" t="s">
        <v>1511</v>
      </c>
      <c r="F2165" s="56" t="s">
        <v>12542</v>
      </c>
      <c r="G2165" s="56" t="s">
        <v>11439</v>
      </c>
      <c r="H2165" s="56" t="s">
        <v>52</v>
      </c>
      <c r="I2165" s="56" t="s">
        <v>11440</v>
      </c>
      <c r="J2165" s="57" t="s">
        <v>52</v>
      </c>
      <c r="K2165" s="58" t="s">
        <v>12543</v>
      </c>
      <c r="L2165" s="3" t="str">
        <f>VLOOKUP(DataExtract[[#This Row],[Technician]],'Technician List'!$A:$B,2,FALSE)</f>
        <v>C M, Saravanan</v>
      </c>
      <c r="M2165" s="59">
        <f>DATEVALUE(TEXT(DataExtract[[#This Row],[Completed Time]], "MM/DD/YYYY"))</f>
        <v>45703</v>
      </c>
      <c r="N2165" s="60">
        <f t="shared" ca="1" si="34"/>
        <v>0.95131231403657224</v>
      </c>
      <c r="O2165" s="60">
        <f ca="1">COUNTIFS(DataExtract[Technician],DataExtract[[#This Row],[Technician]], DataExtract[Random], "&lt;="&amp;DataExtract[[#This Row],[Random]])</f>
        <v>127</v>
      </c>
    </row>
    <row r="2166" spans="1:15" ht="26.45">
      <c r="A2166" s="51" t="s">
        <v>12544</v>
      </c>
      <c r="B2166" s="52" t="s">
        <v>12545</v>
      </c>
      <c r="C2166" s="53" t="s">
        <v>2516</v>
      </c>
      <c r="D2166" s="54" t="s">
        <v>47</v>
      </c>
      <c r="E2166" s="55" t="s">
        <v>2029</v>
      </c>
      <c r="F2166" s="56" t="s">
        <v>12546</v>
      </c>
      <c r="G2166" s="56" t="s">
        <v>12547</v>
      </c>
      <c r="H2166" s="56" t="s">
        <v>52</v>
      </c>
      <c r="I2166" s="56" t="s">
        <v>12548</v>
      </c>
      <c r="J2166" s="57" t="s">
        <v>52</v>
      </c>
      <c r="K2166" s="58" t="s">
        <v>12549</v>
      </c>
      <c r="L2166" s="3" t="str">
        <f>VLOOKUP(DataExtract[[#This Row],[Technician]],'Technician List'!$A:$B,2,FALSE)</f>
        <v>C M, Saravanan</v>
      </c>
      <c r="M2166" s="59">
        <f>DATEVALUE(TEXT(DataExtract[[#This Row],[Completed Time]], "MM/DD/YYYY"))</f>
        <v>45703</v>
      </c>
      <c r="N2166" s="60">
        <f t="shared" ca="1" si="34"/>
        <v>0.31152026419999845</v>
      </c>
      <c r="O2166" s="60">
        <f ca="1">COUNTIFS(DataExtract[Technician],DataExtract[[#This Row],[Technician]], DataExtract[Random], "&lt;="&amp;DataExtract[[#This Row],[Random]])</f>
        <v>26</v>
      </c>
    </row>
    <row r="2167" spans="1:15" ht="26.45">
      <c r="A2167" s="51" t="s">
        <v>12550</v>
      </c>
      <c r="B2167" s="52" t="s">
        <v>12551</v>
      </c>
      <c r="C2167" s="53" t="s">
        <v>12552</v>
      </c>
      <c r="D2167" s="54" t="s">
        <v>37</v>
      </c>
      <c r="E2167" s="55" t="s">
        <v>38</v>
      </c>
      <c r="F2167" s="56" t="s">
        <v>12553</v>
      </c>
      <c r="G2167" s="56" t="s">
        <v>1713</v>
      </c>
      <c r="H2167" s="56" t="s">
        <v>52</v>
      </c>
      <c r="I2167" s="56" t="s">
        <v>6983</v>
      </c>
      <c r="J2167" s="57" t="s">
        <v>52</v>
      </c>
      <c r="K2167" s="58" t="s">
        <v>12554</v>
      </c>
      <c r="L2167" s="3" t="str">
        <f>VLOOKUP(DataExtract[[#This Row],[Technician]],'Technician List'!$A:$B,2,FALSE)</f>
        <v>Persells, Joe</v>
      </c>
      <c r="M2167" s="59">
        <f>DATEVALUE(TEXT(DataExtract[[#This Row],[Completed Time]], "MM/DD/YYYY"))</f>
        <v>45706</v>
      </c>
      <c r="N2167" s="60">
        <f t="shared" ca="1" si="34"/>
        <v>0.66722123164416591</v>
      </c>
      <c r="O2167" s="60">
        <f ca="1">COUNTIFS(DataExtract[Technician],DataExtract[[#This Row],[Technician]], DataExtract[Random], "&lt;="&amp;DataExtract[[#This Row],[Random]])</f>
        <v>10</v>
      </c>
    </row>
    <row r="2168" spans="1:15" ht="26.45">
      <c r="A2168" s="51" t="s">
        <v>12555</v>
      </c>
      <c r="B2168" s="52" t="s">
        <v>12556</v>
      </c>
      <c r="C2168" s="53" t="s">
        <v>7411</v>
      </c>
      <c r="D2168" s="54" t="s">
        <v>47</v>
      </c>
      <c r="E2168" s="55" t="s">
        <v>2099</v>
      </c>
      <c r="F2168" s="56" t="s">
        <v>3857</v>
      </c>
      <c r="G2168" s="56" t="s">
        <v>12557</v>
      </c>
      <c r="H2168" s="56" t="s">
        <v>52</v>
      </c>
      <c r="I2168" s="56" t="s">
        <v>12558</v>
      </c>
      <c r="J2168" s="57" t="s">
        <v>52</v>
      </c>
      <c r="K2168" s="58" t="s">
        <v>12559</v>
      </c>
      <c r="L2168" s="3" t="str">
        <f>VLOOKUP(DataExtract[[#This Row],[Technician]],'Technician List'!$A:$B,2,FALSE)</f>
        <v>C M, Saravanan</v>
      </c>
      <c r="M2168" s="59">
        <f>DATEVALUE(TEXT(DataExtract[[#This Row],[Completed Time]], "MM/DD/YYYY"))</f>
        <v>45703</v>
      </c>
      <c r="N2168" s="60">
        <f t="shared" ca="1" si="34"/>
        <v>0.13407359675816055</v>
      </c>
      <c r="O2168" s="60">
        <f ca="1">COUNTIFS(DataExtract[Technician],DataExtract[[#This Row],[Technician]], DataExtract[Random], "&lt;="&amp;DataExtract[[#This Row],[Random]])</f>
        <v>7</v>
      </c>
    </row>
    <row r="2169" spans="1:15" ht="26.45">
      <c r="A2169" s="51" t="s">
        <v>12560</v>
      </c>
      <c r="B2169" s="52" t="s">
        <v>12561</v>
      </c>
      <c r="C2169" s="53" t="s">
        <v>5064</v>
      </c>
      <c r="D2169" s="54" t="s">
        <v>47</v>
      </c>
      <c r="E2169" s="55" t="s">
        <v>103</v>
      </c>
      <c r="F2169" s="56" t="s">
        <v>12562</v>
      </c>
      <c r="G2169" s="56" t="s">
        <v>12158</v>
      </c>
      <c r="H2169" s="56" t="s">
        <v>52</v>
      </c>
      <c r="I2169" s="56" t="s">
        <v>12159</v>
      </c>
      <c r="J2169" s="57" t="s">
        <v>52</v>
      </c>
      <c r="K2169" s="58" t="s">
        <v>12563</v>
      </c>
      <c r="L2169" s="3" t="str">
        <f>VLOOKUP(DataExtract[[#This Row],[Technician]],'Technician List'!$A:$B,2,FALSE)</f>
        <v>Sinha, Mahesh</v>
      </c>
      <c r="M2169" s="59">
        <f>DATEVALUE(TEXT(DataExtract[[#This Row],[Completed Time]], "MM/DD/YYYY"))</f>
        <v>45703</v>
      </c>
      <c r="N2169" s="60">
        <f t="shared" ca="1" si="34"/>
        <v>0.50473995474607314</v>
      </c>
      <c r="O2169" s="60">
        <f ca="1">COUNTIFS(DataExtract[Technician],DataExtract[[#This Row],[Technician]], DataExtract[Random], "&lt;="&amp;DataExtract[[#This Row],[Random]])</f>
        <v>37</v>
      </c>
    </row>
    <row r="2170" spans="1:15" ht="26.45">
      <c r="A2170" s="51" t="s">
        <v>10973</v>
      </c>
      <c r="B2170" s="52" t="s">
        <v>12564</v>
      </c>
      <c r="C2170" s="53" t="s">
        <v>2106</v>
      </c>
      <c r="D2170" s="54" t="s">
        <v>47</v>
      </c>
      <c r="E2170" s="55" t="s">
        <v>1291</v>
      </c>
      <c r="F2170" s="56" t="s">
        <v>12565</v>
      </c>
      <c r="G2170" s="56" t="s">
        <v>11439</v>
      </c>
      <c r="H2170" s="56" t="s">
        <v>52</v>
      </c>
      <c r="I2170" s="56" t="s">
        <v>11440</v>
      </c>
      <c r="J2170" s="57" t="s">
        <v>52</v>
      </c>
      <c r="K2170" s="58" t="s">
        <v>12566</v>
      </c>
      <c r="L2170" s="3" t="str">
        <f>VLOOKUP(DataExtract[[#This Row],[Technician]],'Technician List'!$A:$B,2,FALSE)</f>
        <v>C M, Saravanan</v>
      </c>
      <c r="M2170" s="59">
        <f>DATEVALUE(TEXT(DataExtract[[#This Row],[Completed Time]], "MM/DD/YYYY"))</f>
        <v>45703</v>
      </c>
      <c r="N2170" s="60">
        <f t="shared" ca="1" si="34"/>
        <v>0.78206373867547163</v>
      </c>
      <c r="O2170" s="60">
        <f ca="1">COUNTIFS(DataExtract[Technician],DataExtract[[#This Row],[Technician]], DataExtract[Random], "&lt;="&amp;DataExtract[[#This Row],[Random]])</f>
        <v>96</v>
      </c>
    </row>
    <row r="2171" spans="1:15" ht="26.45">
      <c r="A2171" s="51" t="s">
        <v>12567</v>
      </c>
      <c r="B2171" s="52" t="s">
        <v>12568</v>
      </c>
      <c r="C2171" s="53" t="s">
        <v>6027</v>
      </c>
      <c r="D2171" s="54" t="s">
        <v>47</v>
      </c>
      <c r="E2171" s="55" t="s">
        <v>1117</v>
      </c>
      <c r="F2171" s="56" t="s">
        <v>12569</v>
      </c>
      <c r="G2171" s="56" t="s">
        <v>12570</v>
      </c>
      <c r="H2171" s="56" t="s">
        <v>52</v>
      </c>
      <c r="I2171" s="56" t="s">
        <v>12571</v>
      </c>
      <c r="J2171" s="57" t="s">
        <v>52</v>
      </c>
      <c r="K2171" s="58" t="s">
        <v>12572</v>
      </c>
      <c r="L2171" s="3" t="str">
        <f>VLOOKUP(DataExtract[[#This Row],[Technician]],'Technician List'!$A:$B,2,FALSE)</f>
        <v>C M, Saravanan</v>
      </c>
      <c r="M2171" s="59">
        <f>DATEVALUE(TEXT(DataExtract[[#This Row],[Completed Time]], "MM/DD/YYYY"))</f>
        <v>45704</v>
      </c>
      <c r="N2171" s="60">
        <f t="shared" ca="1" si="34"/>
        <v>0.23145579267341376</v>
      </c>
      <c r="O2171" s="60">
        <f ca="1">COUNTIFS(DataExtract[Technician],DataExtract[[#This Row],[Technician]], DataExtract[Random], "&lt;="&amp;DataExtract[[#This Row],[Random]])</f>
        <v>13</v>
      </c>
    </row>
    <row r="2172" spans="1:15" ht="26.45">
      <c r="A2172" s="51" t="s">
        <v>12573</v>
      </c>
      <c r="B2172" s="52" t="s">
        <v>12574</v>
      </c>
      <c r="C2172" s="53" t="s">
        <v>3893</v>
      </c>
      <c r="D2172" s="54" t="s">
        <v>57</v>
      </c>
      <c r="E2172" s="55" t="s">
        <v>391</v>
      </c>
      <c r="F2172" s="56" t="s">
        <v>12575</v>
      </c>
      <c r="G2172" s="56" t="s">
        <v>12294</v>
      </c>
      <c r="H2172" s="56" t="s">
        <v>52</v>
      </c>
      <c r="I2172" s="56" t="s">
        <v>4307</v>
      </c>
      <c r="J2172" s="57" t="s">
        <v>52</v>
      </c>
      <c r="K2172" s="58" t="s">
        <v>3628</v>
      </c>
      <c r="L2172" s="3" t="str">
        <f>VLOOKUP(DataExtract[[#This Row],[Technician]],'Technician List'!$A:$B,2,FALSE)</f>
        <v>Sanjuan, Sonja</v>
      </c>
      <c r="M2172" s="59">
        <f>DATEVALUE(TEXT(DataExtract[[#This Row],[Completed Time]], "MM/DD/YYYY"))</f>
        <v>45705</v>
      </c>
      <c r="N2172" s="60">
        <f t="shared" ca="1" si="34"/>
        <v>0.14205703168787998</v>
      </c>
      <c r="O2172" s="60">
        <f ca="1">COUNTIFS(DataExtract[Technician],DataExtract[[#This Row],[Technician]], DataExtract[Random], "&lt;="&amp;DataExtract[[#This Row],[Random]])</f>
        <v>22</v>
      </c>
    </row>
    <row r="2173" spans="1:15" ht="26.45">
      <c r="A2173" s="51" t="s">
        <v>12576</v>
      </c>
      <c r="B2173" s="52" t="s">
        <v>12577</v>
      </c>
      <c r="C2173" s="53" t="s">
        <v>12578</v>
      </c>
      <c r="D2173" s="54" t="s">
        <v>47</v>
      </c>
      <c r="E2173" s="55" t="s">
        <v>103</v>
      </c>
      <c r="F2173" s="56" t="s">
        <v>12579</v>
      </c>
      <c r="G2173" s="56" t="s">
        <v>11439</v>
      </c>
      <c r="H2173" s="56" t="s">
        <v>52</v>
      </c>
      <c r="I2173" s="56" t="s">
        <v>11440</v>
      </c>
      <c r="J2173" s="57" t="s">
        <v>52</v>
      </c>
      <c r="K2173" s="58" t="s">
        <v>12580</v>
      </c>
      <c r="L2173" s="3" t="str">
        <f>VLOOKUP(DataExtract[[#This Row],[Technician]],'Technician List'!$A:$B,2,FALSE)</f>
        <v>Sinha, Mahesh</v>
      </c>
      <c r="M2173" s="59">
        <f>DATEVALUE(TEXT(DataExtract[[#This Row],[Completed Time]], "MM/DD/YYYY"))</f>
        <v>45703</v>
      </c>
      <c r="N2173" s="60">
        <f t="shared" ca="1" si="34"/>
        <v>0.21253567774005089</v>
      </c>
      <c r="O2173" s="60">
        <f ca="1">COUNTIFS(DataExtract[Technician],DataExtract[[#This Row],[Technician]], DataExtract[Random], "&lt;="&amp;DataExtract[[#This Row],[Random]])</f>
        <v>15</v>
      </c>
    </row>
    <row r="2174" spans="1:15" ht="26.45">
      <c r="A2174" s="51" t="s">
        <v>12581</v>
      </c>
      <c r="B2174" s="52" t="s">
        <v>12582</v>
      </c>
      <c r="C2174" s="53" t="s">
        <v>11609</v>
      </c>
      <c r="D2174" s="54" t="s">
        <v>47</v>
      </c>
      <c r="E2174" s="55" t="s">
        <v>103</v>
      </c>
      <c r="F2174" s="56" t="s">
        <v>12583</v>
      </c>
      <c r="G2174" s="56" t="s">
        <v>11439</v>
      </c>
      <c r="H2174" s="56" t="s">
        <v>52</v>
      </c>
      <c r="I2174" s="56" t="s">
        <v>11440</v>
      </c>
      <c r="J2174" s="57" t="s">
        <v>52</v>
      </c>
      <c r="K2174" s="58" t="s">
        <v>6036</v>
      </c>
      <c r="L2174" s="3" t="str">
        <f>VLOOKUP(DataExtract[[#This Row],[Technician]],'Technician List'!$A:$B,2,FALSE)</f>
        <v>Sinha, Mahesh</v>
      </c>
      <c r="M2174" s="59">
        <f>DATEVALUE(TEXT(DataExtract[[#This Row],[Completed Time]], "MM/DD/YYYY"))</f>
        <v>45705</v>
      </c>
      <c r="N2174" s="60">
        <f t="shared" ca="1" si="34"/>
        <v>0.33141323097770115</v>
      </c>
      <c r="O2174" s="60">
        <f ca="1">COUNTIFS(DataExtract[Technician],DataExtract[[#This Row],[Technician]], DataExtract[Random], "&lt;="&amp;DataExtract[[#This Row],[Random]])</f>
        <v>26</v>
      </c>
    </row>
    <row r="2175" spans="1:15" ht="26.45">
      <c r="A2175" s="51" t="s">
        <v>12584</v>
      </c>
      <c r="B2175" s="52" t="s">
        <v>12585</v>
      </c>
      <c r="C2175" s="53" t="s">
        <v>12586</v>
      </c>
      <c r="D2175" s="54" t="s">
        <v>57</v>
      </c>
      <c r="E2175" s="55" t="s">
        <v>1998</v>
      </c>
      <c r="F2175" s="56" t="s">
        <v>12587</v>
      </c>
      <c r="G2175" s="56" t="s">
        <v>1713</v>
      </c>
      <c r="H2175" s="56" t="s">
        <v>52</v>
      </c>
      <c r="I2175" s="56" t="s">
        <v>6983</v>
      </c>
      <c r="J2175" s="57" t="s">
        <v>52</v>
      </c>
      <c r="K2175" s="58" t="s">
        <v>12588</v>
      </c>
      <c r="L2175" s="3" t="str">
        <f>VLOOKUP(DataExtract[[#This Row],[Technician]],'Technician List'!$A:$B,2,FALSE)</f>
        <v>Baldwin, Sharon</v>
      </c>
      <c r="M2175" s="59">
        <f>DATEVALUE(TEXT(DataExtract[[#This Row],[Completed Time]], "MM/DD/YYYY"))</f>
        <v>45705</v>
      </c>
      <c r="N2175" s="60">
        <f t="shared" ca="1" si="34"/>
        <v>0.87095598586707057</v>
      </c>
      <c r="O2175" s="60">
        <f ca="1">COUNTIFS(DataExtract[Technician],DataExtract[[#This Row],[Technician]], DataExtract[Random], "&lt;="&amp;DataExtract[[#This Row],[Random]])</f>
        <v>41</v>
      </c>
    </row>
    <row r="2176" spans="1:15" ht="26.45">
      <c r="A2176" s="51" t="s">
        <v>12589</v>
      </c>
      <c r="B2176" s="52" t="s">
        <v>12590</v>
      </c>
      <c r="C2176" s="53" t="s">
        <v>12591</v>
      </c>
      <c r="D2176" s="54" t="s">
        <v>47</v>
      </c>
      <c r="E2176" s="55" t="s">
        <v>1503</v>
      </c>
      <c r="F2176" s="56" t="s">
        <v>12592</v>
      </c>
      <c r="G2176" s="56" t="s">
        <v>12593</v>
      </c>
      <c r="H2176" s="56" t="s">
        <v>41</v>
      </c>
      <c r="I2176" s="56" t="s">
        <v>12594</v>
      </c>
      <c r="J2176" s="57" t="s">
        <v>52</v>
      </c>
      <c r="K2176" s="58" t="s">
        <v>12595</v>
      </c>
      <c r="L2176" s="3" t="str">
        <f>VLOOKUP(DataExtract[[#This Row],[Technician]],'Technician List'!$A:$B,2,FALSE)</f>
        <v>C M, Saravanan</v>
      </c>
      <c r="M2176" s="59">
        <f>DATEVALUE(TEXT(DataExtract[[#This Row],[Completed Time]], "MM/DD/YYYY"))</f>
        <v>45705</v>
      </c>
      <c r="N2176" s="60">
        <f t="shared" ca="1" si="34"/>
        <v>0.45478888587653432</v>
      </c>
      <c r="O2176" s="60">
        <f ca="1">COUNTIFS(DataExtract[Technician],DataExtract[[#This Row],[Technician]], DataExtract[Random], "&lt;="&amp;DataExtract[[#This Row],[Random]])</f>
        <v>69</v>
      </c>
    </row>
    <row r="2177" spans="1:15" ht="26.45">
      <c r="A2177" s="51" t="s">
        <v>12596</v>
      </c>
      <c r="B2177" s="52" t="s">
        <v>12597</v>
      </c>
      <c r="C2177" s="53" t="s">
        <v>11112</v>
      </c>
      <c r="D2177" s="54" t="s">
        <v>47</v>
      </c>
      <c r="E2177" s="55" t="s">
        <v>1002</v>
      </c>
      <c r="F2177" s="56" t="s">
        <v>12042</v>
      </c>
      <c r="G2177" s="56" t="s">
        <v>12598</v>
      </c>
      <c r="H2177" s="56" t="s">
        <v>52</v>
      </c>
      <c r="I2177" s="56" t="s">
        <v>12599</v>
      </c>
      <c r="J2177" s="57" t="s">
        <v>52</v>
      </c>
      <c r="K2177" s="58" t="s">
        <v>10521</v>
      </c>
      <c r="L2177" s="3" t="str">
        <f>VLOOKUP(DataExtract[[#This Row],[Technician]],'Technician List'!$A:$B,2,FALSE)</f>
        <v>Sinha, Mahesh</v>
      </c>
      <c r="M2177" s="59">
        <f>DATEVALUE(TEXT(DataExtract[[#This Row],[Completed Time]], "MM/DD/YYYY"))</f>
        <v>45712</v>
      </c>
      <c r="N2177" s="60">
        <f t="shared" ca="1" si="34"/>
        <v>0.80894622106575476</v>
      </c>
      <c r="O2177" s="60">
        <f ca="1">COUNTIFS(DataExtract[Technician],DataExtract[[#This Row],[Technician]], DataExtract[Random], "&lt;="&amp;DataExtract[[#This Row],[Random]])</f>
        <v>132</v>
      </c>
    </row>
    <row r="2178" spans="1:15" ht="26.45">
      <c r="A2178" s="51" t="s">
        <v>12600</v>
      </c>
      <c r="B2178" s="52" t="s">
        <v>12601</v>
      </c>
      <c r="C2178" s="53" t="s">
        <v>10940</v>
      </c>
      <c r="D2178" s="54" t="s">
        <v>57</v>
      </c>
      <c r="E2178" s="55" t="s">
        <v>260</v>
      </c>
      <c r="F2178" s="56" t="s">
        <v>12602</v>
      </c>
      <c r="G2178" s="56" t="s">
        <v>12603</v>
      </c>
      <c r="H2178" s="56" t="s">
        <v>52</v>
      </c>
      <c r="I2178" s="56" t="s">
        <v>8189</v>
      </c>
      <c r="J2178" s="57" t="s">
        <v>41</v>
      </c>
      <c r="K2178" s="58" t="s">
        <v>12604</v>
      </c>
      <c r="L2178" s="3" t="str">
        <f>VLOOKUP(DataExtract[[#This Row],[Technician]],'Technician List'!$A:$B,2,FALSE)</f>
        <v>Sanjuan, Sonja</v>
      </c>
      <c r="M2178" s="59">
        <f>DATEVALUE(TEXT(DataExtract[[#This Row],[Completed Time]], "MM/DD/YYYY"))</f>
        <v>45716</v>
      </c>
      <c r="N2178" s="60">
        <f t="shared" ca="1" si="34"/>
        <v>8.2347836835952037E-3</v>
      </c>
      <c r="O2178" s="60">
        <f ca="1">COUNTIFS(DataExtract[Technician],DataExtract[[#This Row],[Technician]], DataExtract[Random], "&lt;="&amp;DataExtract[[#This Row],[Random]])</f>
        <v>1</v>
      </c>
    </row>
    <row r="2179" spans="1:15" ht="26.45">
      <c r="A2179" s="51" t="s">
        <v>12605</v>
      </c>
      <c r="B2179" s="52" t="s">
        <v>12606</v>
      </c>
      <c r="C2179" s="53" t="s">
        <v>10447</v>
      </c>
      <c r="D2179" s="54" t="s">
        <v>47</v>
      </c>
      <c r="E2179" s="55" t="s">
        <v>347</v>
      </c>
      <c r="F2179" s="56" t="s">
        <v>12607</v>
      </c>
      <c r="G2179" s="56" t="s">
        <v>10404</v>
      </c>
      <c r="H2179" s="56" t="s">
        <v>52</v>
      </c>
      <c r="I2179" s="56" t="s">
        <v>12608</v>
      </c>
      <c r="J2179" s="57" t="s">
        <v>52</v>
      </c>
      <c r="K2179" s="58" t="s">
        <v>12609</v>
      </c>
      <c r="L2179" s="3" t="str">
        <f>VLOOKUP(DataExtract[[#This Row],[Technician]],'Technician List'!$A:$B,2,FALSE)</f>
        <v>C M, Saravanan</v>
      </c>
      <c r="M2179" s="59">
        <f>DATEVALUE(TEXT(DataExtract[[#This Row],[Completed Time]], "MM/DD/YYYY"))</f>
        <v>45705</v>
      </c>
      <c r="N2179" s="60">
        <f t="shared" ref="N2179:N2242" ca="1" si="35">RAND()</f>
        <v>0.41449171790272377</v>
      </c>
      <c r="O2179" s="60">
        <f ca="1">COUNTIFS(DataExtract[Technician],DataExtract[[#This Row],[Technician]], DataExtract[Random], "&lt;="&amp;DataExtract[[#This Row],[Random]])</f>
        <v>22</v>
      </c>
    </row>
    <row r="2180" spans="1:15" ht="26.45">
      <c r="A2180" s="51" t="s">
        <v>12610</v>
      </c>
      <c r="B2180" s="52" t="s">
        <v>12611</v>
      </c>
      <c r="C2180" s="53" t="s">
        <v>3473</v>
      </c>
      <c r="D2180" s="54" t="s">
        <v>47</v>
      </c>
      <c r="E2180" s="55" t="s">
        <v>3584</v>
      </c>
      <c r="F2180" s="56" t="s">
        <v>515</v>
      </c>
      <c r="G2180" s="56" t="s">
        <v>12612</v>
      </c>
      <c r="H2180" s="56" t="s">
        <v>52</v>
      </c>
      <c r="I2180" s="56" t="s">
        <v>12613</v>
      </c>
      <c r="J2180" s="57" t="s">
        <v>52</v>
      </c>
      <c r="K2180" s="58" t="s">
        <v>12614</v>
      </c>
      <c r="L2180" s="3" t="str">
        <f>VLOOKUP(DataExtract[[#This Row],[Technician]],'Technician List'!$A:$B,2,FALSE)</f>
        <v>C M, Saravanan</v>
      </c>
      <c r="M2180" s="59">
        <f>DATEVALUE(TEXT(DataExtract[[#This Row],[Completed Time]], "MM/DD/YYYY"))</f>
        <v>45703</v>
      </c>
      <c r="N2180" s="60">
        <f t="shared" ca="1" si="35"/>
        <v>0.85235543672433178</v>
      </c>
      <c r="O2180" s="60">
        <f ca="1">COUNTIFS(DataExtract[Technician],DataExtract[[#This Row],[Technician]], DataExtract[Random], "&lt;="&amp;DataExtract[[#This Row],[Random]])</f>
        <v>53</v>
      </c>
    </row>
    <row r="2181" spans="1:15" ht="39.6">
      <c r="A2181" s="51" t="s">
        <v>12615</v>
      </c>
      <c r="B2181" s="52" t="s">
        <v>12616</v>
      </c>
      <c r="C2181" s="53" t="s">
        <v>12617</v>
      </c>
      <c r="D2181" s="54" t="s">
        <v>47</v>
      </c>
      <c r="E2181" s="55" t="s">
        <v>2336</v>
      </c>
      <c r="F2181" s="56" t="s">
        <v>11277</v>
      </c>
      <c r="G2181" s="56" t="s">
        <v>12618</v>
      </c>
      <c r="H2181" s="56" t="s">
        <v>52</v>
      </c>
      <c r="I2181" s="56" t="s">
        <v>12619</v>
      </c>
      <c r="J2181" s="57" t="s">
        <v>52</v>
      </c>
      <c r="K2181" s="58" t="s">
        <v>12620</v>
      </c>
      <c r="L2181" s="3" t="str">
        <f>VLOOKUP(DataExtract[[#This Row],[Technician]],'Technician List'!$A:$B,2,FALSE)</f>
        <v>C M, Saravanan</v>
      </c>
      <c r="M2181" s="59">
        <f>DATEVALUE(TEXT(DataExtract[[#This Row],[Completed Time]], "MM/DD/YYYY"))</f>
        <v>45702</v>
      </c>
      <c r="N2181" s="60">
        <f t="shared" ca="1" si="35"/>
        <v>0.51594897331552636</v>
      </c>
      <c r="O2181" s="60">
        <f ca="1">COUNTIFS(DataExtract[Technician],DataExtract[[#This Row],[Technician]], DataExtract[Random], "&lt;="&amp;DataExtract[[#This Row],[Random]])</f>
        <v>43</v>
      </c>
    </row>
    <row r="2182" spans="1:15" ht="26.45">
      <c r="A2182" s="51" t="s">
        <v>2285</v>
      </c>
      <c r="B2182" s="52" t="s">
        <v>12621</v>
      </c>
      <c r="C2182" s="53" t="s">
        <v>80</v>
      </c>
      <c r="D2182" s="54" t="s">
        <v>47</v>
      </c>
      <c r="E2182" s="55" t="s">
        <v>2215</v>
      </c>
      <c r="F2182" s="56" t="s">
        <v>12622</v>
      </c>
      <c r="G2182" s="56" t="s">
        <v>12623</v>
      </c>
      <c r="H2182" s="56" t="s">
        <v>52</v>
      </c>
      <c r="I2182" s="56" t="s">
        <v>12624</v>
      </c>
      <c r="J2182" s="57" t="s">
        <v>52</v>
      </c>
      <c r="K2182" s="58" t="s">
        <v>12625</v>
      </c>
      <c r="L2182" s="3" t="str">
        <f>VLOOKUP(DataExtract[[#This Row],[Technician]],'Technician List'!$A:$B,2,FALSE)</f>
        <v>C M, Saravanan</v>
      </c>
      <c r="M2182" s="59">
        <f>DATEVALUE(TEXT(DataExtract[[#This Row],[Completed Time]], "MM/DD/YYYY"))</f>
        <v>45703</v>
      </c>
      <c r="N2182" s="60">
        <f t="shared" ca="1" si="35"/>
        <v>0.56657599540964465</v>
      </c>
      <c r="O2182" s="60">
        <f ca="1">COUNTIFS(DataExtract[Technician],DataExtract[[#This Row],[Technician]], DataExtract[Random], "&lt;="&amp;DataExtract[[#This Row],[Random]])</f>
        <v>60</v>
      </c>
    </row>
    <row r="2183" spans="1:15" ht="26.45">
      <c r="A2183" s="51" t="s">
        <v>12626</v>
      </c>
      <c r="B2183" s="52" t="s">
        <v>12627</v>
      </c>
      <c r="C2183" s="53" t="s">
        <v>12628</v>
      </c>
      <c r="D2183" s="54" t="s">
        <v>47</v>
      </c>
      <c r="E2183" s="55" t="s">
        <v>1117</v>
      </c>
      <c r="F2183" s="56" t="s">
        <v>11643</v>
      </c>
      <c r="G2183" s="56" t="s">
        <v>12629</v>
      </c>
      <c r="H2183" s="56" t="s">
        <v>52</v>
      </c>
      <c r="I2183" s="56" t="s">
        <v>12630</v>
      </c>
      <c r="J2183" s="57" t="s">
        <v>52</v>
      </c>
      <c r="K2183" s="58" t="s">
        <v>12406</v>
      </c>
      <c r="L2183" s="3" t="str">
        <f>VLOOKUP(DataExtract[[#This Row],[Technician]],'Technician List'!$A:$B,2,FALSE)</f>
        <v>C M, Saravanan</v>
      </c>
      <c r="M2183" s="59">
        <f>DATEVALUE(TEXT(DataExtract[[#This Row],[Completed Time]], "MM/DD/YYYY"))</f>
        <v>45703</v>
      </c>
      <c r="N2183" s="60">
        <f t="shared" ca="1" si="35"/>
        <v>0.13587346078223994</v>
      </c>
      <c r="O2183" s="60">
        <f ca="1">COUNTIFS(DataExtract[Technician],DataExtract[[#This Row],[Technician]], DataExtract[Random], "&lt;="&amp;DataExtract[[#This Row],[Random]])</f>
        <v>6</v>
      </c>
    </row>
    <row r="2184" spans="1:15" ht="26.45">
      <c r="A2184" s="51" t="s">
        <v>12631</v>
      </c>
      <c r="B2184" s="52" t="s">
        <v>12632</v>
      </c>
      <c r="C2184" s="53" t="s">
        <v>12633</v>
      </c>
      <c r="D2184" s="54" t="s">
        <v>47</v>
      </c>
      <c r="E2184" s="55" t="s">
        <v>2013</v>
      </c>
      <c r="F2184" s="56" t="s">
        <v>12634</v>
      </c>
      <c r="G2184" s="56" t="s">
        <v>12635</v>
      </c>
      <c r="H2184" s="56" t="s">
        <v>52</v>
      </c>
      <c r="I2184" s="56" t="s">
        <v>12636</v>
      </c>
      <c r="J2184" s="57" t="s">
        <v>52</v>
      </c>
      <c r="K2184" s="58" t="s">
        <v>12637</v>
      </c>
      <c r="L2184" s="3" t="str">
        <f>VLOOKUP(DataExtract[[#This Row],[Technician]],'Technician List'!$A:$B,2,FALSE)</f>
        <v>Sinha, Mahesh</v>
      </c>
      <c r="M2184" s="59">
        <f>DATEVALUE(TEXT(DataExtract[[#This Row],[Completed Time]], "MM/DD/YYYY"))</f>
        <v>45706</v>
      </c>
      <c r="N2184" s="60">
        <f t="shared" ca="1" si="35"/>
        <v>0.64515575868997332</v>
      </c>
      <c r="O2184" s="60">
        <f ca="1">COUNTIFS(DataExtract[Technician],DataExtract[[#This Row],[Technician]], DataExtract[Random], "&lt;="&amp;DataExtract[[#This Row],[Random]])</f>
        <v>92</v>
      </c>
    </row>
    <row r="2185" spans="1:15" ht="26.45">
      <c r="A2185" s="51" t="s">
        <v>12638</v>
      </c>
      <c r="B2185" s="52" t="s">
        <v>12639</v>
      </c>
      <c r="C2185" s="53" t="s">
        <v>3844</v>
      </c>
      <c r="D2185" s="54" t="s">
        <v>57</v>
      </c>
      <c r="E2185" s="55" t="s">
        <v>377</v>
      </c>
      <c r="F2185" s="56" t="s">
        <v>12640</v>
      </c>
      <c r="G2185" s="56" t="s">
        <v>11490</v>
      </c>
      <c r="H2185" s="56" t="s">
        <v>52</v>
      </c>
      <c r="I2185" s="56" t="s">
        <v>12641</v>
      </c>
      <c r="J2185" s="57" t="s">
        <v>52</v>
      </c>
      <c r="K2185" s="58" t="s">
        <v>12243</v>
      </c>
      <c r="L2185" s="3" t="str">
        <f>VLOOKUP(DataExtract[[#This Row],[Technician]],'Technician List'!$A:$B,2,FALSE)</f>
        <v>Sanjuan, Sonja</v>
      </c>
      <c r="M2185" s="59">
        <f>DATEVALUE(TEXT(DataExtract[[#This Row],[Completed Time]], "MM/DD/YYYY"))</f>
        <v>45705</v>
      </c>
      <c r="N2185" s="60">
        <f t="shared" ca="1" si="35"/>
        <v>0.25976866340407889</v>
      </c>
      <c r="O2185" s="60">
        <f ca="1">COUNTIFS(DataExtract[Technician],DataExtract[[#This Row],[Technician]], DataExtract[Random], "&lt;="&amp;DataExtract[[#This Row],[Random]])</f>
        <v>18</v>
      </c>
    </row>
    <row r="2186" spans="1:15" ht="26.45">
      <c r="A2186" s="51" t="s">
        <v>12638</v>
      </c>
      <c r="B2186" s="52" t="s">
        <v>12642</v>
      </c>
      <c r="C2186" s="53" t="s">
        <v>377</v>
      </c>
      <c r="D2186" s="54" t="s">
        <v>57</v>
      </c>
      <c r="E2186" s="55" t="s">
        <v>377</v>
      </c>
      <c r="F2186" s="56" t="s">
        <v>12643</v>
      </c>
      <c r="G2186" s="56" t="s">
        <v>11759</v>
      </c>
      <c r="H2186" s="56" t="s">
        <v>52</v>
      </c>
      <c r="I2186" s="56" t="s">
        <v>12644</v>
      </c>
      <c r="J2186" s="57" t="s">
        <v>52</v>
      </c>
      <c r="K2186" s="58" t="s">
        <v>12230</v>
      </c>
      <c r="L2186" s="3" t="str">
        <f>VLOOKUP(DataExtract[[#This Row],[Technician]],'Technician List'!$A:$B,2,FALSE)</f>
        <v>Sanjuan, Sonja</v>
      </c>
      <c r="M2186" s="59">
        <f>DATEVALUE(TEXT(DataExtract[[#This Row],[Completed Time]], "MM/DD/YYYY"))</f>
        <v>45705</v>
      </c>
      <c r="N2186" s="60">
        <f t="shared" ca="1" si="35"/>
        <v>0.13399169194814675</v>
      </c>
      <c r="O2186" s="60">
        <f ca="1">COUNTIFS(DataExtract[Technician],DataExtract[[#This Row],[Technician]], DataExtract[Random], "&lt;="&amp;DataExtract[[#This Row],[Random]])</f>
        <v>9</v>
      </c>
    </row>
    <row r="2187" spans="1:15" ht="26.45">
      <c r="A2187" s="51" t="s">
        <v>12645</v>
      </c>
      <c r="B2187" s="52" t="s">
        <v>12646</v>
      </c>
      <c r="C2187" s="53" t="s">
        <v>5647</v>
      </c>
      <c r="D2187" s="54" t="s">
        <v>47</v>
      </c>
      <c r="E2187" s="55" t="s">
        <v>2029</v>
      </c>
      <c r="F2187" s="56" t="s">
        <v>12647</v>
      </c>
      <c r="G2187" s="56" t="s">
        <v>11439</v>
      </c>
      <c r="H2187" s="56" t="s">
        <v>52</v>
      </c>
      <c r="I2187" s="56" t="s">
        <v>11440</v>
      </c>
      <c r="J2187" s="57" t="s">
        <v>52</v>
      </c>
      <c r="K2187" s="58" t="s">
        <v>12648</v>
      </c>
      <c r="L2187" s="3" t="str">
        <f>VLOOKUP(DataExtract[[#This Row],[Technician]],'Technician List'!$A:$B,2,FALSE)</f>
        <v>C M, Saravanan</v>
      </c>
      <c r="M2187" s="59">
        <f>DATEVALUE(TEXT(DataExtract[[#This Row],[Completed Time]], "MM/DD/YYYY"))</f>
        <v>45703</v>
      </c>
      <c r="N2187" s="60">
        <f t="shared" ca="1" si="35"/>
        <v>8.1557842070561382E-2</v>
      </c>
      <c r="O2187" s="60">
        <f ca="1">COUNTIFS(DataExtract[Technician],DataExtract[[#This Row],[Technician]], DataExtract[Random], "&lt;="&amp;DataExtract[[#This Row],[Random]])</f>
        <v>10</v>
      </c>
    </row>
    <row r="2188" spans="1:15" ht="26.45">
      <c r="A2188" s="51" t="s">
        <v>12649</v>
      </c>
      <c r="B2188" s="52" t="s">
        <v>12650</v>
      </c>
      <c r="C2188" s="53" t="s">
        <v>5522</v>
      </c>
      <c r="D2188" s="54" t="s">
        <v>47</v>
      </c>
      <c r="E2188" s="55" t="s">
        <v>1511</v>
      </c>
      <c r="F2188" s="56" t="s">
        <v>11610</v>
      </c>
      <c r="G2188" s="56" t="s">
        <v>12651</v>
      </c>
      <c r="H2188" s="56" t="s">
        <v>52</v>
      </c>
      <c r="I2188" s="56" t="s">
        <v>12652</v>
      </c>
      <c r="J2188" s="57" t="s">
        <v>52</v>
      </c>
      <c r="K2188" s="58" t="s">
        <v>12559</v>
      </c>
      <c r="L2188" s="3" t="str">
        <f>VLOOKUP(DataExtract[[#This Row],[Technician]],'Technician List'!$A:$B,2,FALSE)</f>
        <v>C M, Saravanan</v>
      </c>
      <c r="M2188" s="59">
        <f>DATEVALUE(TEXT(DataExtract[[#This Row],[Completed Time]], "MM/DD/YYYY"))</f>
        <v>45703</v>
      </c>
      <c r="N2188" s="60">
        <f t="shared" ca="1" si="35"/>
        <v>0.63157413252469352</v>
      </c>
      <c r="O2188" s="60">
        <f ca="1">COUNTIFS(DataExtract[Technician],DataExtract[[#This Row],[Technician]], DataExtract[Random], "&lt;="&amp;DataExtract[[#This Row],[Random]])</f>
        <v>83</v>
      </c>
    </row>
    <row r="2189" spans="1:15" ht="26.45">
      <c r="A2189" s="51" t="s">
        <v>12653</v>
      </c>
      <c r="B2189" s="52" t="s">
        <v>12654</v>
      </c>
      <c r="C2189" s="53" t="s">
        <v>12655</v>
      </c>
      <c r="D2189" s="54" t="s">
        <v>47</v>
      </c>
      <c r="E2189" s="55" t="s">
        <v>103</v>
      </c>
      <c r="F2189" s="56" t="s">
        <v>12656</v>
      </c>
      <c r="G2189" s="56" t="s">
        <v>11439</v>
      </c>
      <c r="H2189" s="56" t="s">
        <v>52</v>
      </c>
      <c r="I2189" s="56" t="s">
        <v>11440</v>
      </c>
      <c r="J2189" s="57" t="s">
        <v>52</v>
      </c>
      <c r="K2189" s="58" t="s">
        <v>12657</v>
      </c>
      <c r="L2189" s="3" t="str">
        <f>VLOOKUP(DataExtract[[#This Row],[Technician]],'Technician List'!$A:$B,2,FALSE)</f>
        <v>Sinha, Mahesh</v>
      </c>
      <c r="M2189" s="59">
        <f>DATEVALUE(TEXT(DataExtract[[#This Row],[Completed Time]], "MM/DD/YYYY"))</f>
        <v>45705</v>
      </c>
      <c r="N2189" s="60">
        <f t="shared" ca="1" si="35"/>
        <v>0.49516111076200686</v>
      </c>
      <c r="O2189" s="60">
        <f ca="1">COUNTIFS(DataExtract[Technician],DataExtract[[#This Row],[Technician]], DataExtract[Random], "&lt;="&amp;DataExtract[[#This Row],[Random]])</f>
        <v>36</v>
      </c>
    </row>
    <row r="2190" spans="1:15" ht="52.9">
      <c r="A2190" s="51" t="s">
        <v>12658</v>
      </c>
      <c r="B2190" s="52" t="s">
        <v>12659</v>
      </c>
      <c r="C2190" s="53" t="s">
        <v>7796</v>
      </c>
      <c r="D2190" s="54" t="s">
        <v>47</v>
      </c>
      <c r="E2190" s="55" t="s">
        <v>2013</v>
      </c>
      <c r="F2190" s="56" t="s">
        <v>12660</v>
      </c>
      <c r="G2190" s="56" t="s">
        <v>11439</v>
      </c>
      <c r="H2190" s="56" t="s">
        <v>52</v>
      </c>
      <c r="I2190" s="56" t="s">
        <v>11440</v>
      </c>
      <c r="J2190" s="57" t="s">
        <v>52</v>
      </c>
      <c r="K2190" s="58" t="s">
        <v>5870</v>
      </c>
      <c r="L2190" s="3" t="str">
        <f>VLOOKUP(DataExtract[[#This Row],[Technician]],'Technician List'!$A:$B,2,FALSE)</f>
        <v>Sinha, Mahesh</v>
      </c>
      <c r="M2190" s="59">
        <f>DATEVALUE(TEXT(DataExtract[[#This Row],[Completed Time]], "MM/DD/YYYY"))</f>
        <v>45705</v>
      </c>
      <c r="N2190" s="60">
        <f t="shared" ca="1" si="35"/>
        <v>0.16592433657883721</v>
      </c>
      <c r="O2190" s="60">
        <f ca="1">COUNTIFS(DataExtract[Technician],DataExtract[[#This Row],[Technician]], DataExtract[Random], "&lt;="&amp;DataExtract[[#This Row],[Random]])</f>
        <v>27</v>
      </c>
    </row>
    <row r="2191" spans="1:15" ht="26.45">
      <c r="A2191" s="51" t="s">
        <v>12661</v>
      </c>
      <c r="B2191" s="52" t="s">
        <v>12662</v>
      </c>
      <c r="C2191" s="53" t="s">
        <v>4734</v>
      </c>
      <c r="D2191" s="54" t="s">
        <v>47</v>
      </c>
      <c r="E2191" s="55" t="s">
        <v>2013</v>
      </c>
      <c r="F2191" s="56" t="s">
        <v>12663</v>
      </c>
      <c r="G2191" s="56" t="s">
        <v>10930</v>
      </c>
      <c r="H2191" s="56" t="s">
        <v>52</v>
      </c>
      <c r="I2191" s="56" t="s">
        <v>10931</v>
      </c>
      <c r="J2191" s="57" t="s">
        <v>52</v>
      </c>
      <c r="K2191" s="58" t="s">
        <v>12664</v>
      </c>
      <c r="L2191" s="3" t="str">
        <f>VLOOKUP(DataExtract[[#This Row],[Technician]],'Technician List'!$A:$B,2,FALSE)</f>
        <v>Sinha, Mahesh</v>
      </c>
      <c r="M2191" s="59">
        <f>DATEVALUE(TEXT(DataExtract[[#This Row],[Completed Time]], "MM/DD/YYYY"))</f>
        <v>45706</v>
      </c>
      <c r="N2191" s="60">
        <f t="shared" ca="1" si="35"/>
        <v>0.29622901985184491</v>
      </c>
      <c r="O2191" s="60">
        <f ca="1">COUNTIFS(DataExtract[Technician],DataExtract[[#This Row],[Technician]], DataExtract[Random], "&lt;="&amp;DataExtract[[#This Row],[Random]])</f>
        <v>50</v>
      </c>
    </row>
    <row r="2192" spans="1:15" ht="26.45">
      <c r="A2192" s="51" t="s">
        <v>12665</v>
      </c>
      <c r="B2192" s="52" t="s">
        <v>12666</v>
      </c>
      <c r="C2192" s="53" t="s">
        <v>3979</v>
      </c>
      <c r="D2192" s="54" t="s">
        <v>47</v>
      </c>
      <c r="E2192" s="55" t="s">
        <v>2013</v>
      </c>
      <c r="F2192" s="56" t="s">
        <v>12667</v>
      </c>
      <c r="G2192" s="56" t="s">
        <v>10930</v>
      </c>
      <c r="H2192" s="56" t="s">
        <v>52</v>
      </c>
      <c r="I2192" s="56" t="s">
        <v>10931</v>
      </c>
      <c r="J2192" s="57" t="s">
        <v>52</v>
      </c>
      <c r="K2192" s="58" t="s">
        <v>5678</v>
      </c>
      <c r="L2192" s="3" t="str">
        <f>VLOOKUP(DataExtract[[#This Row],[Technician]],'Technician List'!$A:$B,2,FALSE)</f>
        <v>Sinha, Mahesh</v>
      </c>
      <c r="M2192" s="59">
        <f>DATEVALUE(TEXT(DataExtract[[#This Row],[Completed Time]], "MM/DD/YYYY"))</f>
        <v>45705</v>
      </c>
      <c r="N2192" s="60">
        <f t="shared" ca="1" si="35"/>
        <v>0.2631565455995255</v>
      </c>
      <c r="O2192" s="60">
        <f ca="1">COUNTIFS(DataExtract[Technician],DataExtract[[#This Row],[Technician]], DataExtract[Random], "&lt;="&amp;DataExtract[[#This Row],[Random]])</f>
        <v>44</v>
      </c>
    </row>
    <row r="2193" spans="1:15" ht="26.45">
      <c r="A2193" s="51" t="s">
        <v>1770</v>
      </c>
      <c r="B2193" s="52" t="s">
        <v>12668</v>
      </c>
      <c r="C2193" s="53" t="s">
        <v>12669</v>
      </c>
      <c r="D2193" s="54" t="s">
        <v>47</v>
      </c>
      <c r="E2193" s="55" t="s">
        <v>2099</v>
      </c>
      <c r="F2193" s="56" t="s">
        <v>12670</v>
      </c>
      <c r="G2193" s="56" t="s">
        <v>12671</v>
      </c>
      <c r="H2193" s="56" t="s">
        <v>52</v>
      </c>
      <c r="I2193" s="56" t="s">
        <v>12672</v>
      </c>
      <c r="J2193" s="57" t="s">
        <v>52</v>
      </c>
      <c r="K2193" s="58" t="s">
        <v>12673</v>
      </c>
      <c r="L2193" s="3" t="str">
        <f>VLOOKUP(DataExtract[[#This Row],[Technician]],'Technician List'!$A:$B,2,FALSE)</f>
        <v>C M, Saravanan</v>
      </c>
      <c r="M2193" s="59">
        <f>DATEVALUE(TEXT(DataExtract[[#This Row],[Completed Time]], "MM/DD/YYYY"))</f>
        <v>45703</v>
      </c>
      <c r="N2193" s="60">
        <f t="shared" ca="1" si="35"/>
        <v>0.69711202730735988</v>
      </c>
      <c r="O2193" s="60">
        <f ca="1">COUNTIFS(DataExtract[Technician],DataExtract[[#This Row],[Technician]], DataExtract[Random], "&lt;="&amp;DataExtract[[#This Row],[Random]])</f>
        <v>45</v>
      </c>
    </row>
    <row r="2194" spans="1:15" ht="26.45">
      <c r="A2194" s="51" t="s">
        <v>12674</v>
      </c>
      <c r="B2194" s="52" t="s">
        <v>12675</v>
      </c>
      <c r="C2194" s="53" t="s">
        <v>10108</v>
      </c>
      <c r="D2194" s="54" t="s">
        <v>57</v>
      </c>
      <c r="E2194" s="55" t="s">
        <v>355</v>
      </c>
      <c r="F2194" s="56" t="s">
        <v>12676</v>
      </c>
      <c r="G2194" s="56" t="s">
        <v>4508</v>
      </c>
      <c r="H2194" s="56" t="s">
        <v>52</v>
      </c>
      <c r="I2194" s="56" t="s">
        <v>12143</v>
      </c>
      <c r="J2194" s="57" t="s">
        <v>52</v>
      </c>
      <c r="K2194" s="58" t="s">
        <v>12677</v>
      </c>
      <c r="L2194" s="3" t="str">
        <f>VLOOKUP(DataExtract[[#This Row],[Technician]],'Technician List'!$A:$B,2,FALSE)</f>
        <v>Baldwin, Sharon</v>
      </c>
      <c r="M2194" s="59">
        <f>DATEVALUE(TEXT(DataExtract[[#This Row],[Completed Time]], "MM/DD/YYYY"))</f>
        <v>45706</v>
      </c>
      <c r="N2194" s="60">
        <f t="shared" ca="1" si="35"/>
        <v>0.12799891953739195</v>
      </c>
      <c r="O2194" s="60">
        <f ca="1">COUNTIFS(DataExtract[Technician],DataExtract[[#This Row],[Technician]], DataExtract[Random], "&lt;="&amp;DataExtract[[#This Row],[Random]])</f>
        <v>1</v>
      </c>
    </row>
    <row r="2195" spans="1:15" ht="26.45">
      <c r="A2195" s="51" t="s">
        <v>12678</v>
      </c>
      <c r="B2195" s="52" t="s">
        <v>12679</v>
      </c>
      <c r="C2195" s="53" t="s">
        <v>12680</v>
      </c>
      <c r="D2195" s="54" t="s">
        <v>47</v>
      </c>
      <c r="E2195" s="55" t="s">
        <v>2029</v>
      </c>
      <c r="F2195" s="56" t="s">
        <v>12681</v>
      </c>
      <c r="G2195" s="56" t="s">
        <v>12682</v>
      </c>
      <c r="H2195" s="56" t="s">
        <v>52</v>
      </c>
      <c r="I2195" s="56" t="s">
        <v>12683</v>
      </c>
      <c r="J2195" s="57" t="s">
        <v>52</v>
      </c>
      <c r="K2195" s="58" t="s">
        <v>12684</v>
      </c>
      <c r="L2195" s="3" t="str">
        <f>VLOOKUP(DataExtract[[#This Row],[Technician]],'Technician List'!$A:$B,2,FALSE)</f>
        <v>C M, Saravanan</v>
      </c>
      <c r="M2195" s="59">
        <f>DATEVALUE(TEXT(DataExtract[[#This Row],[Completed Time]], "MM/DD/YYYY"))</f>
        <v>45703</v>
      </c>
      <c r="N2195" s="60">
        <f t="shared" ca="1" si="35"/>
        <v>3.8638346615547992E-2</v>
      </c>
      <c r="O2195" s="60">
        <f ca="1">COUNTIFS(DataExtract[Technician],DataExtract[[#This Row],[Technician]], DataExtract[Random], "&lt;="&amp;DataExtract[[#This Row],[Random]])</f>
        <v>4</v>
      </c>
    </row>
    <row r="2196" spans="1:15" ht="26.45">
      <c r="A2196" s="51" t="s">
        <v>12685</v>
      </c>
      <c r="B2196" s="52" t="s">
        <v>12686</v>
      </c>
      <c r="C2196" s="53" t="s">
        <v>12687</v>
      </c>
      <c r="D2196" s="54" t="s">
        <v>47</v>
      </c>
      <c r="E2196" s="55" t="s">
        <v>2013</v>
      </c>
      <c r="F2196" s="56" t="s">
        <v>12688</v>
      </c>
      <c r="G2196" s="56" t="s">
        <v>12689</v>
      </c>
      <c r="H2196" s="56" t="s">
        <v>52</v>
      </c>
      <c r="I2196" s="56" t="s">
        <v>12690</v>
      </c>
      <c r="J2196" s="57" t="s">
        <v>52</v>
      </c>
      <c r="K2196" s="58" t="s">
        <v>12691</v>
      </c>
      <c r="L2196" s="3" t="str">
        <f>VLOOKUP(DataExtract[[#This Row],[Technician]],'Technician List'!$A:$B,2,FALSE)</f>
        <v>Sinha, Mahesh</v>
      </c>
      <c r="M2196" s="59">
        <f>DATEVALUE(TEXT(DataExtract[[#This Row],[Completed Time]], "MM/DD/YYYY"))</f>
        <v>45705</v>
      </c>
      <c r="N2196" s="60">
        <f t="shared" ca="1" si="35"/>
        <v>0.47869037367350242</v>
      </c>
      <c r="O2196" s="60">
        <f ca="1">COUNTIFS(DataExtract[Technician],DataExtract[[#This Row],[Technician]], DataExtract[Random], "&lt;="&amp;DataExtract[[#This Row],[Random]])</f>
        <v>68</v>
      </c>
    </row>
    <row r="2197" spans="1:15" ht="26.45">
      <c r="A2197" s="51" t="s">
        <v>4750</v>
      </c>
      <c r="B2197" s="52" t="s">
        <v>12692</v>
      </c>
      <c r="C2197" s="53" t="s">
        <v>4150</v>
      </c>
      <c r="D2197" s="54" t="s">
        <v>321</v>
      </c>
      <c r="E2197" s="55" t="s">
        <v>4007</v>
      </c>
      <c r="F2197" s="56" t="s">
        <v>12693</v>
      </c>
      <c r="G2197" s="56" t="s">
        <v>12694</v>
      </c>
      <c r="H2197" s="56" t="s">
        <v>41</v>
      </c>
      <c r="I2197" s="56" t="s">
        <v>12695</v>
      </c>
      <c r="J2197" s="57" t="s">
        <v>52</v>
      </c>
      <c r="K2197" s="58" t="s">
        <v>12696</v>
      </c>
      <c r="L2197" s="3" t="str">
        <f>VLOOKUP(DataExtract[[#This Row],[Technician]],'Technician List'!$A:$B,2,FALSE)</f>
        <v>Paul, Kimberly</v>
      </c>
      <c r="M2197" s="59">
        <f>DATEVALUE(TEXT(DataExtract[[#This Row],[Completed Time]], "MM/DD/YYYY"))</f>
        <v>45706</v>
      </c>
      <c r="N2197" s="60">
        <f t="shared" ca="1" si="35"/>
        <v>0.54710271325676951</v>
      </c>
      <c r="O2197" s="60">
        <f ca="1">COUNTIFS(DataExtract[Technician],DataExtract[[#This Row],[Technician]], DataExtract[Random], "&lt;="&amp;DataExtract[[#This Row],[Random]])</f>
        <v>26</v>
      </c>
    </row>
    <row r="2198" spans="1:15" ht="26.45">
      <c r="A2198" s="51" t="s">
        <v>12697</v>
      </c>
      <c r="B2198" s="52" t="s">
        <v>12698</v>
      </c>
      <c r="C2198" s="53" t="s">
        <v>12699</v>
      </c>
      <c r="D2198" s="54" t="s">
        <v>57</v>
      </c>
      <c r="E2198" s="55" t="s">
        <v>547</v>
      </c>
      <c r="F2198" s="56" t="s">
        <v>12700</v>
      </c>
      <c r="G2198" s="56" t="s">
        <v>11160</v>
      </c>
      <c r="H2198" s="56" t="s">
        <v>52</v>
      </c>
      <c r="I2198" s="56" t="s">
        <v>12701</v>
      </c>
      <c r="J2198" s="57" t="s">
        <v>52</v>
      </c>
      <c r="K2198" s="58" t="s">
        <v>12702</v>
      </c>
      <c r="L2198" s="3" t="str">
        <f>VLOOKUP(DataExtract[[#This Row],[Technician]],'Technician List'!$A:$B,2,FALSE)</f>
        <v>Sanjuan, Sonja</v>
      </c>
      <c r="M2198" s="59">
        <f>DATEVALUE(TEXT(DataExtract[[#This Row],[Completed Time]], "MM/DD/YYYY"))</f>
        <v>45705</v>
      </c>
      <c r="N2198" s="60">
        <f t="shared" ca="1" si="35"/>
        <v>0.8624570173987125</v>
      </c>
      <c r="O2198" s="60">
        <f ca="1">COUNTIFS(DataExtract[Technician],DataExtract[[#This Row],[Technician]], DataExtract[Random], "&lt;="&amp;DataExtract[[#This Row],[Random]])</f>
        <v>59</v>
      </c>
    </row>
    <row r="2199" spans="1:15" ht="26.45">
      <c r="A2199" s="51" t="s">
        <v>12703</v>
      </c>
      <c r="B2199" s="52" t="s">
        <v>12704</v>
      </c>
      <c r="C2199" s="53" t="s">
        <v>12705</v>
      </c>
      <c r="D2199" s="54" t="s">
        <v>47</v>
      </c>
      <c r="E2199" s="55" t="s">
        <v>2215</v>
      </c>
      <c r="F2199" s="56" t="s">
        <v>4625</v>
      </c>
      <c r="G2199" s="56" t="s">
        <v>12706</v>
      </c>
      <c r="H2199" s="56" t="s">
        <v>52</v>
      </c>
      <c r="I2199" s="56" t="s">
        <v>12707</v>
      </c>
      <c r="J2199" s="57" t="s">
        <v>52</v>
      </c>
      <c r="K2199" s="58" t="s">
        <v>12208</v>
      </c>
      <c r="L2199" s="3" t="str">
        <f>VLOOKUP(DataExtract[[#This Row],[Technician]],'Technician List'!$A:$B,2,FALSE)</f>
        <v>C M, Saravanan</v>
      </c>
      <c r="M2199" s="59">
        <f>DATEVALUE(TEXT(DataExtract[[#This Row],[Completed Time]], "MM/DD/YYYY"))</f>
        <v>45705</v>
      </c>
      <c r="N2199" s="60">
        <f t="shared" ca="1" si="35"/>
        <v>0.38241549828182475</v>
      </c>
      <c r="O2199" s="60">
        <f ca="1">COUNTIFS(DataExtract[Technician],DataExtract[[#This Row],[Technician]], DataExtract[Random], "&lt;="&amp;DataExtract[[#This Row],[Random]])</f>
        <v>41</v>
      </c>
    </row>
    <row r="2200" spans="1:15" ht="26.45">
      <c r="A2200" s="51" t="s">
        <v>12703</v>
      </c>
      <c r="B2200" s="52" t="s">
        <v>12708</v>
      </c>
      <c r="C2200" s="53" t="s">
        <v>12705</v>
      </c>
      <c r="D2200" s="54" t="s">
        <v>47</v>
      </c>
      <c r="E2200" s="55" t="s">
        <v>2215</v>
      </c>
      <c r="F2200" s="56" t="s">
        <v>12383</v>
      </c>
      <c r="G2200" s="56" t="s">
        <v>12709</v>
      </c>
      <c r="H2200" s="56" t="s">
        <v>52</v>
      </c>
      <c r="I2200" s="56" t="s">
        <v>12710</v>
      </c>
      <c r="J2200" s="57" t="s">
        <v>52</v>
      </c>
      <c r="K2200" s="58" t="s">
        <v>12233</v>
      </c>
      <c r="L2200" s="3" t="str">
        <f>VLOOKUP(DataExtract[[#This Row],[Technician]],'Technician List'!$A:$B,2,FALSE)</f>
        <v>C M, Saravanan</v>
      </c>
      <c r="M2200" s="59">
        <f>DATEVALUE(TEXT(DataExtract[[#This Row],[Completed Time]], "MM/DD/YYYY"))</f>
        <v>45705</v>
      </c>
      <c r="N2200" s="60">
        <f t="shared" ca="1" si="35"/>
        <v>0.86224337022194153</v>
      </c>
      <c r="O2200" s="60">
        <f ca="1">COUNTIFS(DataExtract[Technician],DataExtract[[#This Row],[Technician]], DataExtract[Random], "&lt;="&amp;DataExtract[[#This Row],[Random]])</f>
        <v>98</v>
      </c>
    </row>
    <row r="2201" spans="1:15" ht="26.45">
      <c r="A2201" s="51" t="s">
        <v>12711</v>
      </c>
      <c r="B2201" s="52" t="s">
        <v>12712</v>
      </c>
      <c r="C2201" s="53" t="s">
        <v>1291</v>
      </c>
      <c r="D2201" s="54" t="s">
        <v>37</v>
      </c>
      <c r="E2201" s="55" t="s">
        <v>131</v>
      </c>
      <c r="F2201" s="56" t="s">
        <v>12713</v>
      </c>
      <c r="G2201" s="56" t="s">
        <v>12294</v>
      </c>
      <c r="H2201" s="56" t="s">
        <v>41</v>
      </c>
      <c r="I2201" s="56" t="s">
        <v>4307</v>
      </c>
      <c r="J2201" s="57" t="s">
        <v>41</v>
      </c>
      <c r="K2201" s="58" t="s">
        <v>12714</v>
      </c>
      <c r="L2201" s="3" t="str">
        <f>VLOOKUP(DataExtract[[#This Row],[Technician]],'Technician List'!$A:$B,2,FALSE)</f>
        <v>Persells, Joe</v>
      </c>
      <c r="M2201" s="59">
        <f>DATEVALUE(TEXT(DataExtract[[#This Row],[Completed Time]], "MM/DD/YYYY"))</f>
        <v>45707</v>
      </c>
      <c r="N2201" s="60">
        <f t="shared" ca="1" si="35"/>
        <v>0.68451532255839531</v>
      </c>
      <c r="O2201" s="60">
        <f ca="1">COUNTIFS(DataExtract[Technician],DataExtract[[#This Row],[Technician]], DataExtract[Random], "&lt;="&amp;DataExtract[[#This Row],[Random]])</f>
        <v>8</v>
      </c>
    </row>
    <row r="2202" spans="1:15" ht="26.45">
      <c r="A2202" s="51" t="s">
        <v>12715</v>
      </c>
      <c r="B2202" s="52" t="s">
        <v>12716</v>
      </c>
      <c r="C2202" s="53" t="s">
        <v>12717</v>
      </c>
      <c r="D2202" s="54" t="s">
        <v>47</v>
      </c>
      <c r="E2202" s="55" t="s">
        <v>1291</v>
      </c>
      <c r="F2202" s="56" t="s">
        <v>12718</v>
      </c>
      <c r="G2202" s="56" t="s">
        <v>12719</v>
      </c>
      <c r="H2202" s="56" t="s">
        <v>52</v>
      </c>
      <c r="I2202" s="56" t="s">
        <v>12720</v>
      </c>
      <c r="J2202" s="57" t="s">
        <v>52</v>
      </c>
      <c r="K2202" s="58" t="s">
        <v>12721</v>
      </c>
      <c r="L2202" s="3" t="str">
        <f>VLOOKUP(DataExtract[[#This Row],[Technician]],'Technician List'!$A:$B,2,FALSE)</f>
        <v>C M, Saravanan</v>
      </c>
      <c r="M2202" s="59">
        <f>DATEVALUE(TEXT(DataExtract[[#This Row],[Completed Time]], "MM/DD/YYYY"))</f>
        <v>45705</v>
      </c>
      <c r="N2202" s="60">
        <f t="shared" ca="1" si="35"/>
        <v>0.50668348188549461</v>
      </c>
      <c r="O2202" s="60">
        <f ca="1">COUNTIFS(DataExtract[Technician],DataExtract[[#This Row],[Technician]], DataExtract[Random], "&lt;="&amp;DataExtract[[#This Row],[Random]])</f>
        <v>63</v>
      </c>
    </row>
    <row r="2203" spans="1:15" ht="26.45">
      <c r="A2203" s="51" t="s">
        <v>2748</v>
      </c>
      <c r="B2203" s="52" t="s">
        <v>12722</v>
      </c>
      <c r="C2203" s="53" t="s">
        <v>217</v>
      </c>
      <c r="D2203" s="54" t="s">
        <v>47</v>
      </c>
      <c r="E2203" s="55" t="s">
        <v>1511</v>
      </c>
      <c r="F2203" s="56" t="s">
        <v>12723</v>
      </c>
      <c r="G2203" s="56" t="s">
        <v>12724</v>
      </c>
      <c r="H2203" s="56" t="s">
        <v>52</v>
      </c>
      <c r="I2203" s="56" t="s">
        <v>12725</v>
      </c>
      <c r="J2203" s="57" t="s">
        <v>52</v>
      </c>
      <c r="K2203" s="58" t="s">
        <v>12312</v>
      </c>
      <c r="L2203" s="3" t="str">
        <f>VLOOKUP(DataExtract[[#This Row],[Technician]],'Technician List'!$A:$B,2,FALSE)</f>
        <v>C M, Saravanan</v>
      </c>
      <c r="M2203" s="59">
        <f>DATEVALUE(TEXT(DataExtract[[#This Row],[Completed Time]], "MM/DD/YYYY"))</f>
        <v>45705</v>
      </c>
      <c r="N2203" s="60">
        <f t="shared" ca="1" si="35"/>
        <v>0.69170904712376069</v>
      </c>
      <c r="O2203" s="60">
        <f ca="1">COUNTIFS(DataExtract[Technician],DataExtract[[#This Row],[Technician]], DataExtract[Random], "&lt;="&amp;DataExtract[[#This Row],[Random]])</f>
        <v>96</v>
      </c>
    </row>
    <row r="2204" spans="1:15" ht="26.45">
      <c r="A2204" s="51" t="s">
        <v>12436</v>
      </c>
      <c r="B2204" s="52" t="s">
        <v>12726</v>
      </c>
      <c r="C2204" s="53" t="s">
        <v>3311</v>
      </c>
      <c r="D2204" s="54" t="s">
        <v>47</v>
      </c>
      <c r="E2204" s="55" t="s">
        <v>631</v>
      </c>
      <c r="F2204" s="56" t="s">
        <v>12727</v>
      </c>
      <c r="G2204" s="56" t="s">
        <v>12634</v>
      </c>
      <c r="H2204" s="56" t="s">
        <v>52</v>
      </c>
      <c r="I2204" s="56" t="s">
        <v>12728</v>
      </c>
      <c r="J2204" s="57" t="s">
        <v>52</v>
      </c>
      <c r="K2204" s="58" t="s">
        <v>12729</v>
      </c>
      <c r="L2204" s="3" t="str">
        <f>VLOOKUP(DataExtract[[#This Row],[Technician]],'Technician List'!$A:$B,2,FALSE)</f>
        <v>C M, Saravanan</v>
      </c>
      <c r="M2204" s="59">
        <f>DATEVALUE(TEXT(DataExtract[[#This Row],[Completed Time]], "MM/DD/YYYY"))</f>
        <v>45703</v>
      </c>
      <c r="N2204" s="60">
        <f t="shared" ca="1" si="35"/>
        <v>8.40039306816589E-2</v>
      </c>
      <c r="O2204" s="60">
        <f ca="1">COUNTIFS(DataExtract[Technician],DataExtract[[#This Row],[Technician]], DataExtract[Random], "&lt;="&amp;DataExtract[[#This Row],[Random]])</f>
        <v>4</v>
      </c>
    </row>
    <row r="2205" spans="1:15" ht="26.45">
      <c r="A2205" s="51" t="s">
        <v>12730</v>
      </c>
      <c r="B2205" s="52" t="s">
        <v>12731</v>
      </c>
      <c r="C2205" s="53" t="s">
        <v>12732</v>
      </c>
      <c r="D2205" s="54" t="s">
        <v>47</v>
      </c>
      <c r="E2205" s="55" t="s">
        <v>1503</v>
      </c>
      <c r="F2205" s="56" t="s">
        <v>12623</v>
      </c>
      <c r="G2205" s="56" t="s">
        <v>12733</v>
      </c>
      <c r="H2205" s="56" t="s">
        <v>52</v>
      </c>
      <c r="I2205" s="56" t="s">
        <v>12734</v>
      </c>
      <c r="J2205" s="57" t="s">
        <v>52</v>
      </c>
      <c r="K2205" s="58" t="s">
        <v>12735</v>
      </c>
      <c r="L2205" s="3" t="str">
        <f>VLOOKUP(DataExtract[[#This Row],[Technician]],'Technician List'!$A:$B,2,FALSE)</f>
        <v>C M, Saravanan</v>
      </c>
      <c r="M2205" s="59">
        <f>DATEVALUE(TEXT(DataExtract[[#This Row],[Completed Time]], "MM/DD/YYYY"))</f>
        <v>45704</v>
      </c>
      <c r="N2205" s="60">
        <f t="shared" ca="1" si="35"/>
        <v>0.75982444395369786</v>
      </c>
      <c r="O2205" s="60">
        <f ca="1">COUNTIFS(DataExtract[Technician],DataExtract[[#This Row],[Technician]], DataExtract[Random], "&lt;="&amp;DataExtract[[#This Row],[Random]])</f>
        <v>105</v>
      </c>
    </row>
    <row r="2206" spans="1:15" ht="26.45">
      <c r="A2206" s="51" t="s">
        <v>12736</v>
      </c>
      <c r="B2206" s="52" t="s">
        <v>12737</v>
      </c>
      <c r="C2206" s="53" t="s">
        <v>7810</v>
      </c>
      <c r="D2206" s="54" t="s">
        <v>47</v>
      </c>
      <c r="E2206" s="55" t="s">
        <v>692</v>
      </c>
      <c r="F2206" s="56" t="s">
        <v>12738</v>
      </c>
      <c r="G2206" s="56" t="s">
        <v>12739</v>
      </c>
      <c r="H2206" s="56" t="s">
        <v>52</v>
      </c>
      <c r="I2206" s="56" t="s">
        <v>12740</v>
      </c>
      <c r="J2206" s="57" t="s">
        <v>52</v>
      </c>
      <c r="K2206" s="58" t="s">
        <v>12741</v>
      </c>
      <c r="L2206" s="3" t="str">
        <f>VLOOKUP(DataExtract[[#This Row],[Technician]],'Technician List'!$A:$B,2,FALSE)</f>
        <v>C M, Saravanan</v>
      </c>
      <c r="M2206" s="59">
        <f>DATEVALUE(TEXT(DataExtract[[#This Row],[Completed Time]], "MM/DD/YYYY"))</f>
        <v>45706</v>
      </c>
      <c r="N2206" s="60">
        <f t="shared" ca="1" si="35"/>
        <v>0.88195844395191125</v>
      </c>
      <c r="O2206" s="60">
        <f ca="1">COUNTIFS(DataExtract[Technician],DataExtract[[#This Row],[Technician]], DataExtract[Random], "&lt;="&amp;DataExtract[[#This Row],[Random]])</f>
        <v>106</v>
      </c>
    </row>
    <row r="2207" spans="1:15" ht="26.45">
      <c r="A2207" s="51" t="s">
        <v>12742</v>
      </c>
      <c r="B2207" s="52" t="s">
        <v>12743</v>
      </c>
      <c r="C2207" s="53" t="s">
        <v>12744</v>
      </c>
      <c r="D2207" s="54" t="s">
        <v>57</v>
      </c>
      <c r="E2207" s="55" t="s">
        <v>1618</v>
      </c>
      <c r="F2207" s="56" t="s">
        <v>12745</v>
      </c>
      <c r="G2207" s="56" t="s">
        <v>12746</v>
      </c>
      <c r="H2207" s="56" t="s">
        <v>52</v>
      </c>
      <c r="I2207" s="56" t="s">
        <v>12747</v>
      </c>
      <c r="J2207" s="57" t="s">
        <v>52</v>
      </c>
      <c r="K2207" s="58" t="s">
        <v>12748</v>
      </c>
      <c r="L2207" s="3" t="str">
        <f>VLOOKUP(DataExtract[[#This Row],[Technician]],'Technician List'!$A:$B,2,FALSE)</f>
        <v>Sanjuan, Sonja</v>
      </c>
      <c r="M2207" s="59">
        <f>DATEVALUE(TEXT(DataExtract[[#This Row],[Completed Time]], "MM/DD/YYYY"))</f>
        <v>45705</v>
      </c>
      <c r="N2207" s="60">
        <f t="shared" ca="1" si="35"/>
        <v>0.9318854904972792</v>
      </c>
      <c r="O2207" s="60">
        <f ca="1">COUNTIFS(DataExtract[Technician],DataExtract[[#This Row],[Technician]], DataExtract[Random], "&lt;="&amp;DataExtract[[#This Row],[Random]])</f>
        <v>49</v>
      </c>
    </row>
    <row r="2208" spans="1:15" ht="26.45">
      <c r="A2208" s="51" t="s">
        <v>12749</v>
      </c>
      <c r="B2208" s="52" t="s">
        <v>12750</v>
      </c>
      <c r="C2208" s="53" t="s">
        <v>12751</v>
      </c>
      <c r="D2208" s="54" t="s">
        <v>47</v>
      </c>
      <c r="E2208" s="55" t="s">
        <v>1511</v>
      </c>
      <c r="F2208" s="56" t="s">
        <v>12752</v>
      </c>
      <c r="G2208" s="56" t="s">
        <v>12753</v>
      </c>
      <c r="H2208" s="56" t="s">
        <v>52</v>
      </c>
      <c r="I2208" s="56" t="s">
        <v>12754</v>
      </c>
      <c r="J2208" s="57" t="s">
        <v>52</v>
      </c>
      <c r="K2208" s="58" t="s">
        <v>12755</v>
      </c>
      <c r="L2208" s="3" t="str">
        <f>VLOOKUP(DataExtract[[#This Row],[Technician]],'Technician List'!$A:$B,2,FALSE)</f>
        <v>C M, Saravanan</v>
      </c>
      <c r="M2208" s="59">
        <f>DATEVALUE(TEXT(DataExtract[[#This Row],[Completed Time]], "MM/DD/YYYY"))</f>
        <v>45705</v>
      </c>
      <c r="N2208" s="60">
        <f t="shared" ca="1" si="35"/>
        <v>0.69042688739853975</v>
      </c>
      <c r="O2208" s="60">
        <f ca="1">COUNTIFS(DataExtract[Technician],DataExtract[[#This Row],[Technician]], DataExtract[Random], "&lt;="&amp;DataExtract[[#This Row],[Random]])</f>
        <v>95</v>
      </c>
    </row>
    <row r="2209" spans="1:15" ht="26.45">
      <c r="A2209" s="51" t="s">
        <v>12756</v>
      </c>
      <c r="B2209" s="52" t="s">
        <v>12757</v>
      </c>
      <c r="C2209" s="53" t="s">
        <v>8122</v>
      </c>
      <c r="D2209" s="54" t="s">
        <v>47</v>
      </c>
      <c r="E2209" s="55" t="s">
        <v>1511</v>
      </c>
      <c r="F2209" s="56" t="s">
        <v>12758</v>
      </c>
      <c r="G2209" s="56" t="s">
        <v>12047</v>
      </c>
      <c r="H2209" s="56" t="s">
        <v>52</v>
      </c>
      <c r="I2209" s="56" t="s">
        <v>12759</v>
      </c>
      <c r="J2209" s="57" t="s">
        <v>52</v>
      </c>
      <c r="K2209" s="58" t="s">
        <v>12760</v>
      </c>
      <c r="L2209" s="3" t="str">
        <f>VLOOKUP(DataExtract[[#This Row],[Technician]],'Technician List'!$A:$B,2,FALSE)</f>
        <v>C M, Saravanan</v>
      </c>
      <c r="M2209" s="59">
        <f>DATEVALUE(TEXT(DataExtract[[#This Row],[Completed Time]], "MM/DD/YYYY"))</f>
        <v>45704</v>
      </c>
      <c r="N2209" s="60">
        <f t="shared" ca="1" si="35"/>
        <v>0.29818006061322944</v>
      </c>
      <c r="O2209" s="60">
        <f ca="1">COUNTIFS(DataExtract[Technician],DataExtract[[#This Row],[Technician]], DataExtract[Random], "&lt;="&amp;DataExtract[[#This Row],[Random]])</f>
        <v>37</v>
      </c>
    </row>
    <row r="2210" spans="1:15" ht="26.45">
      <c r="A2210" s="51" t="s">
        <v>12761</v>
      </c>
      <c r="B2210" s="52" t="s">
        <v>12762</v>
      </c>
      <c r="C2210" s="53" t="s">
        <v>2600</v>
      </c>
      <c r="D2210" s="54" t="s">
        <v>47</v>
      </c>
      <c r="E2210" s="55" t="s">
        <v>2336</v>
      </c>
      <c r="F2210" s="56" t="s">
        <v>12763</v>
      </c>
      <c r="G2210" s="56" t="s">
        <v>12764</v>
      </c>
      <c r="H2210" s="56" t="s">
        <v>52</v>
      </c>
      <c r="I2210" s="56" t="s">
        <v>12765</v>
      </c>
      <c r="J2210" s="57" t="s">
        <v>52</v>
      </c>
      <c r="K2210" s="58" t="s">
        <v>12766</v>
      </c>
      <c r="L2210" s="3" t="str">
        <f>VLOOKUP(DataExtract[[#This Row],[Technician]],'Technician List'!$A:$B,2,FALSE)</f>
        <v>C M, Saravanan</v>
      </c>
      <c r="M2210" s="59">
        <f>DATEVALUE(TEXT(DataExtract[[#This Row],[Completed Time]], "MM/DD/YYYY"))</f>
        <v>45704</v>
      </c>
      <c r="N2210" s="60">
        <f t="shared" ca="1" si="35"/>
        <v>0.36334585478611803</v>
      </c>
      <c r="O2210" s="60">
        <f ca="1">COUNTIFS(DataExtract[Technician],DataExtract[[#This Row],[Technician]], DataExtract[Random], "&lt;="&amp;DataExtract[[#This Row],[Random]])</f>
        <v>27</v>
      </c>
    </row>
    <row r="2211" spans="1:15" ht="26.45">
      <c r="A2211" s="51" t="s">
        <v>2559</v>
      </c>
      <c r="B2211" s="52" t="s">
        <v>12767</v>
      </c>
      <c r="C2211" s="53" t="s">
        <v>8122</v>
      </c>
      <c r="D2211" s="54" t="s">
        <v>47</v>
      </c>
      <c r="E2211" s="55" t="s">
        <v>1511</v>
      </c>
      <c r="F2211" s="56" t="s">
        <v>12768</v>
      </c>
      <c r="G2211" s="56" t="s">
        <v>12051</v>
      </c>
      <c r="H2211" s="56" t="s">
        <v>52</v>
      </c>
      <c r="I2211" s="56" t="s">
        <v>12769</v>
      </c>
      <c r="J2211" s="57" t="s">
        <v>52</v>
      </c>
      <c r="K2211" s="58" t="s">
        <v>12770</v>
      </c>
      <c r="L2211" s="3" t="str">
        <f>VLOOKUP(DataExtract[[#This Row],[Technician]],'Technician List'!$A:$B,2,FALSE)</f>
        <v>C M, Saravanan</v>
      </c>
      <c r="M2211" s="59">
        <f>DATEVALUE(TEXT(DataExtract[[#This Row],[Completed Time]], "MM/DD/YYYY"))</f>
        <v>45704</v>
      </c>
      <c r="N2211" s="60">
        <f t="shared" ca="1" si="35"/>
        <v>0.25755479674577741</v>
      </c>
      <c r="O2211" s="60">
        <f ca="1">COUNTIFS(DataExtract[Technician],DataExtract[[#This Row],[Technician]], DataExtract[Random], "&lt;="&amp;DataExtract[[#This Row],[Random]])</f>
        <v>30</v>
      </c>
    </row>
    <row r="2212" spans="1:15" ht="26.45">
      <c r="A2212" s="51" t="s">
        <v>12771</v>
      </c>
      <c r="B2212" s="52" t="s">
        <v>12772</v>
      </c>
      <c r="C2212" s="53" t="s">
        <v>8779</v>
      </c>
      <c r="D2212" s="54" t="s">
        <v>47</v>
      </c>
      <c r="E2212" s="55" t="s">
        <v>692</v>
      </c>
      <c r="F2212" s="56" t="s">
        <v>11956</v>
      </c>
      <c r="G2212" s="56" t="s">
        <v>12773</v>
      </c>
      <c r="H2212" s="56" t="s">
        <v>52</v>
      </c>
      <c r="I2212" s="56" t="s">
        <v>12774</v>
      </c>
      <c r="J2212" s="57" t="s">
        <v>52</v>
      </c>
      <c r="K2212" s="58" t="s">
        <v>12593</v>
      </c>
      <c r="L2212" s="3" t="str">
        <f>VLOOKUP(DataExtract[[#This Row],[Technician]],'Technician List'!$A:$B,2,FALSE)</f>
        <v>C M, Saravanan</v>
      </c>
      <c r="M2212" s="59">
        <f>DATEVALUE(TEXT(DataExtract[[#This Row],[Completed Time]], "MM/DD/YYYY"))</f>
        <v>45705</v>
      </c>
      <c r="N2212" s="60">
        <f t="shared" ca="1" si="35"/>
        <v>0.10383223122629337</v>
      </c>
      <c r="O2212" s="60">
        <f ca="1">COUNTIFS(DataExtract[Technician],DataExtract[[#This Row],[Technician]], DataExtract[Random], "&lt;="&amp;DataExtract[[#This Row],[Random]])</f>
        <v>6</v>
      </c>
    </row>
    <row r="2213" spans="1:15" ht="26.45">
      <c r="A2213" s="51" t="s">
        <v>12775</v>
      </c>
      <c r="B2213" s="52" t="s">
        <v>12776</v>
      </c>
      <c r="C2213" s="53" t="s">
        <v>2128</v>
      </c>
      <c r="D2213" s="54" t="s">
        <v>57</v>
      </c>
      <c r="E2213" s="55" t="s">
        <v>708</v>
      </c>
      <c r="F2213" s="56" t="s">
        <v>12777</v>
      </c>
      <c r="G2213" s="56" t="s">
        <v>7343</v>
      </c>
      <c r="H2213" s="56" t="s">
        <v>52</v>
      </c>
      <c r="I2213" s="56" t="s">
        <v>12778</v>
      </c>
      <c r="J2213" s="57" t="s">
        <v>52</v>
      </c>
      <c r="K2213" s="58" t="s">
        <v>12779</v>
      </c>
      <c r="L2213" s="3" t="str">
        <f>VLOOKUP(DataExtract[[#This Row],[Technician]],'Technician List'!$A:$B,2,FALSE)</f>
        <v>Smith, Sean</v>
      </c>
      <c r="M2213" s="59">
        <f>DATEVALUE(TEXT(DataExtract[[#This Row],[Completed Time]], "MM/DD/YYYY"))</f>
        <v>45705</v>
      </c>
      <c r="N2213" s="60">
        <f t="shared" ca="1" si="35"/>
        <v>0.31881882099369641</v>
      </c>
      <c r="O2213" s="60">
        <f ca="1">COUNTIFS(DataExtract[Technician],DataExtract[[#This Row],[Technician]], DataExtract[Random], "&lt;="&amp;DataExtract[[#This Row],[Random]])</f>
        <v>10</v>
      </c>
    </row>
    <row r="2214" spans="1:15" ht="26.45">
      <c r="A2214" s="51" t="s">
        <v>12780</v>
      </c>
      <c r="B2214" s="52" t="s">
        <v>12781</v>
      </c>
      <c r="C2214" s="53" t="s">
        <v>12782</v>
      </c>
      <c r="D2214" s="54" t="s">
        <v>47</v>
      </c>
      <c r="E2214" s="55" t="s">
        <v>2121</v>
      </c>
      <c r="F2214" s="56" t="s">
        <v>1134</v>
      </c>
      <c r="G2214" s="56" t="s">
        <v>12783</v>
      </c>
      <c r="H2214" s="56" t="s">
        <v>52</v>
      </c>
      <c r="I2214" s="56" t="s">
        <v>12784</v>
      </c>
      <c r="J2214" s="57" t="s">
        <v>52</v>
      </c>
      <c r="K2214" s="58" t="s">
        <v>12785</v>
      </c>
      <c r="L2214" s="3" t="str">
        <f>VLOOKUP(DataExtract[[#This Row],[Technician]],'Technician List'!$A:$B,2,FALSE)</f>
        <v>C M, Saravanan</v>
      </c>
      <c r="M2214" s="59">
        <f>DATEVALUE(TEXT(DataExtract[[#This Row],[Completed Time]], "MM/DD/YYYY"))</f>
        <v>45705</v>
      </c>
      <c r="N2214" s="60">
        <f t="shared" ca="1" si="35"/>
        <v>0.52412781341152759</v>
      </c>
      <c r="O2214" s="60">
        <f ca="1">COUNTIFS(DataExtract[Technician],DataExtract[[#This Row],[Technician]], DataExtract[Random], "&lt;="&amp;DataExtract[[#This Row],[Random]])</f>
        <v>45</v>
      </c>
    </row>
    <row r="2215" spans="1:15" ht="26.45">
      <c r="A2215" s="51" t="s">
        <v>2566</v>
      </c>
      <c r="B2215" s="52" t="s">
        <v>12786</v>
      </c>
      <c r="C2215" s="53" t="s">
        <v>2568</v>
      </c>
      <c r="D2215" s="54" t="s">
        <v>47</v>
      </c>
      <c r="E2215" s="55" t="s">
        <v>1511</v>
      </c>
      <c r="F2215" s="56" t="s">
        <v>12787</v>
      </c>
      <c r="G2215" s="56" t="s">
        <v>12788</v>
      </c>
      <c r="H2215" s="56" t="s">
        <v>52</v>
      </c>
      <c r="I2215" s="56" t="s">
        <v>12789</v>
      </c>
      <c r="J2215" s="57" t="s">
        <v>52</v>
      </c>
      <c r="K2215" s="58" t="s">
        <v>12790</v>
      </c>
      <c r="L2215" s="3" t="str">
        <f>VLOOKUP(DataExtract[[#This Row],[Technician]],'Technician List'!$A:$B,2,FALSE)</f>
        <v>C M, Saravanan</v>
      </c>
      <c r="M2215" s="59">
        <f>DATEVALUE(TEXT(DataExtract[[#This Row],[Completed Time]], "MM/DD/YYYY"))</f>
        <v>45705</v>
      </c>
      <c r="N2215" s="60">
        <f t="shared" ca="1" si="35"/>
        <v>0.84578700592293343</v>
      </c>
      <c r="O2215" s="60">
        <f ca="1">COUNTIFS(DataExtract[Technician],DataExtract[[#This Row],[Technician]], DataExtract[Random], "&lt;="&amp;DataExtract[[#This Row],[Random]])</f>
        <v>117</v>
      </c>
    </row>
    <row r="2216" spans="1:15" ht="26.45">
      <c r="A2216" s="51" t="s">
        <v>4606</v>
      </c>
      <c r="B2216" s="52" t="s">
        <v>12791</v>
      </c>
      <c r="C2216" s="53" t="s">
        <v>12792</v>
      </c>
      <c r="D2216" s="54" t="s">
        <v>47</v>
      </c>
      <c r="E2216" s="55" t="s">
        <v>2215</v>
      </c>
      <c r="F2216" s="56" t="s">
        <v>12793</v>
      </c>
      <c r="G2216" s="56" t="s">
        <v>12794</v>
      </c>
      <c r="H2216" s="56" t="s">
        <v>52</v>
      </c>
      <c r="I2216" s="56" t="s">
        <v>12795</v>
      </c>
      <c r="J2216" s="57" t="s">
        <v>52</v>
      </c>
      <c r="K2216" s="58" t="s">
        <v>12796</v>
      </c>
      <c r="L2216" s="3" t="str">
        <f>VLOOKUP(DataExtract[[#This Row],[Technician]],'Technician List'!$A:$B,2,FALSE)</f>
        <v>C M, Saravanan</v>
      </c>
      <c r="M2216" s="59">
        <f>DATEVALUE(TEXT(DataExtract[[#This Row],[Completed Time]], "MM/DD/YYYY"))</f>
        <v>45706</v>
      </c>
      <c r="N2216" s="60">
        <f t="shared" ca="1" si="35"/>
        <v>0.52571861266774611</v>
      </c>
      <c r="O2216" s="60">
        <f ca="1">COUNTIFS(DataExtract[Technician],DataExtract[[#This Row],[Technician]], DataExtract[Random], "&lt;="&amp;DataExtract[[#This Row],[Random]])</f>
        <v>56</v>
      </c>
    </row>
    <row r="2217" spans="1:15" ht="26.45">
      <c r="A2217" s="51" t="s">
        <v>4606</v>
      </c>
      <c r="B2217" s="52" t="s">
        <v>12797</v>
      </c>
      <c r="C2217" s="53" t="s">
        <v>7451</v>
      </c>
      <c r="D2217" s="54" t="s">
        <v>47</v>
      </c>
      <c r="E2217" s="55" t="s">
        <v>2121</v>
      </c>
      <c r="F2217" s="56" t="s">
        <v>9459</v>
      </c>
      <c r="G2217" s="56" t="s">
        <v>12798</v>
      </c>
      <c r="H2217" s="56" t="s">
        <v>52</v>
      </c>
      <c r="I2217" s="56" t="s">
        <v>12799</v>
      </c>
      <c r="J2217" s="57" t="s">
        <v>52</v>
      </c>
      <c r="K2217" s="58" t="s">
        <v>12800</v>
      </c>
      <c r="L2217" s="3" t="str">
        <f>VLOOKUP(DataExtract[[#This Row],[Technician]],'Technician List'!$A:$B,2,FALSE)</f>
        <v>C M, Saravanan</v>
      </c>
      <c r="M2217" s="59">
        <f>DATEVALUE(TEXT(DataExtract[[#This Row],[Completed Time]], "MM/DD/YYYY"))</f>
        <v>45705</v>
      </c>
      <c r="N2217" s="60">
        <f t="shared" ca="1" si="35"/>
        <v>0.78290066518022039</v>
      </c>
      <c r="O2217" s="60">
        <f ca="1">COUNTIFS(DataExtract[Technician],DataExtract[[#This Row],[Technician]], DataExtract[Random], "&lt;="&amp;DataExtract[[#This Row],[Random]])</f>
        <v>74</v>
      </c>
    </row>
    <row r="2218" spans="1:15" ht="26.45">
      <c r="A2218" s="51" t="s">
        <v>12801</v>
      </c>
      <c r="B2218" s="52" t="s">
        <v>12802</v>
      </c>
      <c r="C2218" s="53" t="s">
        <v>7051</v>
      </c>
      <c r="D2218" s="54" t="s">
        <v>57</v>
      </c>
      <c r="E2218" s="55" t="s">
        <v>1132</v>
      </c>
      <c r="F2218" s="56" t="s">
        <v>3628</v>
      </c>
      <c r="G2218" s="56" t="s">
        <v>12803</v>
      </c>
      <c r="H2218" s="56" t="s">
        <v>52</v>
      </c>
      <c r="I2218" s="56" t="s">
        <v>12804</v>
      </c>
      <c r="J2218" s="57" t="s">
        <v>52</v>
      </c>
      <c r="K2218" s="58" t="s">
        <v>12805</v>
      </c>
      <c r="L2218" s="3" t="str">
        <f>VLOOKUP(DataExtract[[#This Row],[Technician]],'Technician List'!$A:$B,2,FALSE)</f>
        <v>Smith, Sean</v>
      </c>
      <c r="M2218" s="59">
        <f>DATEVALUE(TEXT(DataExtract[[#This Row],[Completed Time]], "MM/DD/YYYY"))</f>
        <v>45705</v>
      </c>
      <c r="N2218" s="60">
        <f t="shared" ca="1" si="35"/>
        <v>0.79511066476340375</v>
      </c>
      <c r="O2218" s="60">
        <f ca="1">COUNTIFS(DataExtract[Technician],DataExtract[[#This Row],[Technician]], DataExtract[Random], "&lt;="&amp;DataExtract[[#This Row],[Random]])</f>
        <v>26</v>
      </c>
    </row>
    <row r="2219" spans="1:15" ht="26.45">
      <c r="A2219" s="51" t="s">
        <v>12806</v>
      </c>
      <c r="B2219" s="52" t="s">
        <v>12807</v>
      </c>
      <c r="C2219" s="53" t="s">
        <v>12808</v>
      </c>
      <c r="D2219" s="54" t="s">
        <v>57</v>
      </c>
      <c r="E2219" s="55" t="s">
        <v>2021</v>
      </c>
      <c r="F2219" s="56" t="s">
        <v>12809</v>
      </c>
      <c r="G2219" s="56" t="s">
        <v>12810</v>
      </c>
      <c r="H2219" s="56" t="s">
        <v>41</v>
      </c>
      <c r="I2219" s="56" t="s">
        <v>12811</v>
      </c>
      <c r="J2219" s="57" t="s">
        <v>52</v>
      </c>
      <c r="K2219" s="58" t="s">
        <v>12812</v>
      </c>
      <c r="L2219" s="3" t="str">
        <f>VLOOKUP(DataExtract[[#This Row],[Technician]],'Technician List'!$A:$B,2,FALSE)</f>
        <v>Smith, Sean</v>
      </c>
      <c r="M2219" s="59">
        <f>DATEVALUE(TEXT(DataExtract[[#This Row],[Completed Time]], "MM/DD/YYYY"))</f>
        <v>45705</v>
      </c>
      <c r="N2219" s="60">
        <f t="shared" ca="1" si="35"/>
        <v>0.8724896849630327</v>
      </c>
      <c r="O2219" s="60">
        <f ca="1">COUNTIFS(DataExtract[Technician],DataExtract[[#This Row],[Technician]], DataExtract[Random], "&lt;="&amp;DataExtract[[#This Row],[Random]])</f>
        <v>56</v>
      </c>
    </row>
    <row r="2220" spans="1:15" ht="26.45">
      <c r="A2220" s="51" t="s">
        <v>12813</v>
      </c>
      <c r="B2220" s="52" t="s">
        <v>12814</v>
      </c>
      <c r="C2220" s="53" t="s">
        <v>12815</v>
      </c>
      <c r="D2220" s="54" t="s">
        <v>47</v>
      </c>
      <c r="E2220" s="55" t="s">
        <v>2029</v>
      </c>
      <c r="F2220" s="56" t="s">
        <v>12816</v>
      </c>
      <c r="G2220" s="56" t="s">
        <v>12817</v>
      </c>
      <c r="H2220" s="56" t="s">
        <v>52</v>
      </c>
      <c r="I2220" s="56" t="s">
        <v>12818</v>
      </c>
      <c r="J2220" s="57" t="s">
        <v>52</v>
      </c>
      <c r="K2220" s="58" t="s">
        <v>12819</v>
      </c>
      <c r="L2220" s="3" t="str">
        <f>VLOOKUP(DataExtract[[#This Row],[Technician]],'Technician List'!$A:$B,2,FALSE)</f>
        <v>C M, Saravanan</v>
      </c>
      <c r="M2220" s="59">
        <f>DATEVALUE(TEXT(DataExtract[[#This Row],[Completed Time]], "MM/DD/YYYY"))</f>
        <v>45705</v>
      </c>
      <c r="N2220" s="60">
        <f t="shared" ca="1" si="35"/>
        <v>0.8775343447935795</v>
      </c>
      <c r="O2220" s="60">
        <f ca="1">COUNTIFS(DataExtract[Technician],DataExtract[[#This Row],[Technician]], DataExtract[Random], "&lt;="&amp;DataExtract[[#This Row],[Random]])</f>
        <v>77</v>
      </c>
    </row>
    <row r="2221" spans="1:15" ht="26.45">
      <c r="A2221" s="51" t="s">
        <v>12820</v>
      </c>
      <c r="B2221" s="52" t="s">
        <v>12821</v>
      </c>
      <c r="C2221" s="53" t="s">
        <v>12822</v>
      </c>
      <c r="D2221" s="54" t="s">
        <v>47</v>
      </c>
      <c r="E2221" s="55" t="s">
        <v>2336</v>
      </c>
      <c r="F2221" s="56" t="s">
        <v>10304</v>
      </c>
      <c r="G2221" s="56" t="s">
        <v>12823</v>
      </c>
      <c r="H2221" s="56" t="s">
        <v>41</v>
      </c>
      <c r="I2221" s="56" t="s">
        <v>12824</v>
      </c>
      <c r="J2221" s="57" t="s">
        <v>52</v>
      </c>
      <c r="K2221" s="58" t="s">
        <v>12825</v>
      </c>
      <c r="L2221" s="3" t="str">
        <f>VLOOKUP(DataExtract[[#This Row],[Technician]],'Technician List'!$A:$B,2,FALSE)</f>
        <v>C M, Saravanan</v>
      </c>
      <c r="M2221" s="59">
        <f>DATEVALUE(TEXT(DataExtract[[#This Row],[Completed Time]], "MM/DD/YYYY"))</f>
        <v>45706</v>
      </c>
      <c r="N2221" s="60">
        <f t="shared" ca="1" si="35"/>
        <v>0.93324073266424878</v>
      </c>
      <c r="O2221" s="60">
        <f ca="1">COUNTIFS(DataExtract[Technician],DataExtract[[#This Row],[Technician]], DataExtract[Random], "&lt;="&amp;DataExtract[[#This Row],[Random]])</f>
        <v>71</v>
      </c>
    </row>
    <row r="2222" spans="1:15" ht="26.45">
      <c r="A2222" s="51" t="s">
        <v>12826</v>
      </c>
      <c r="B2222" s="52" t="s">
        <v>12827</v>
      </c>
      <c r="C2222" s="53" t="s">
        <v>169</v>
      </c>
      <c r="D2222" s="54" t="s">
        <v>47</v>
      </c>
      <c r="E2222" s="55" t="s">
        <v>2215</v>
      </c>
      <c r="F2222" s="56" t="s">
        <v>12612</v>
      </c>
      <c r="G2222" s="56" t="s">
        <v>12828</v>
      </c>
      <c r="H2222" s="56" t="s">
        <v>52</v>
      </c>
      <c r="I2222" s="56" t="s">
        <v>12829</v>
      </c>
      <c r="J2222" s="57" t="s">
        <v>52</v>
      </c>
      <c r="K2222" s="58" t="s">
        <v>12830</v>
      </c>
      <c r="L2222" s="3" t="str">
        <f>VLOOKUP(DataExtract[[#This Row],[Technician]],'Technician List'!$A:$B,2,FALSE)</f>
        <v>C M, Saravanan</v>
      </c>
      <c r="M2222" s="59">
        <f>DATEVALUE(TEXT(DataExtract[[#This Row],[Completed Time]], "MM/DD/YYYY"))</f>
        <v>45705</v>
      </c>
      <c r="N2222" s="60">
        <f t="shared" ca="1" si="35"/>
        <v>0.68537091112954696</v>
      </c>
      <c r="O2222" s="60">
        <f ca="1">COUNTIFS(DataExtract[Technician],DataExtract[[#This Row],[Technician]], DataExtract[Random], "&lt;="&amp;DataExtract[[#This Row],[Random]])</f>
        <v>77</v>
      </c>
    </row>
    <row r="2223" spans="1:15" ht="26.45">
      <c r="A2223" s="51" t="s">
        <v>2716</v>
      </c>
      <c r="B2223" s="52" t="s">
        <v>12831</v>
      </c>
      <c r="C2223" s="53" t="s">
        <v>2718</v>
      </c>
      <c r="D2223" s="54" t="s">
        <v>321</v>
      </c>
      <c r="E2223" s="55" t="s">
        <v>2719</v>
      </c>
      <c r="F2223" s="56" t="s">
        <v>12832</v>
      </c>
      <c r="G2223" s="56" t="s">
        <v>12833</v>
      </c>
      <c r="H2223" s="56" t="s">
        <v>52</v>
      </c>
      <c r="I2223" s="56" t="s">
        <v>12834</v>
      </c>
      <c r="J2223" s="57" t="s">
        <v>52</v>
      </c>
      <c r="K2223" s="58" t="s">
        <v>12835</v>
      </c>
      <c r="L2223" s="3" t="str">
        <f>VLOOKUP(DataExtract[[#This Row],[Technician]],'Technician List'!$A:$B,2,FALSE)</f>
        <v>Paul, Kimberly</v>
      </c>
      <c r="M2223" s="59">
        <f>DATEVALUE(TEXT(DataExtract[[#This Row],[Completed Time]], "MM/DD/YYYY"))</f>
        <v>45705</v>
      </c>
      <c r="N2223" s="60">
        <f t="shared" ca="1" si="35"/>
        <v>0.63385766361878948</v>
      </c>
      <c r="O2223" s="60">
        <f ca="1">COUNTIFS(DataExtract[Technician],DataExtract[[#This Row],[Technician]], DataExtract[Random], "&lt;="&amp;DataExtract[[#This Row],[Random]])</f>
        <v>18</v>
      </c>
    </row>
    <row r="2224" spans="1:15" ht="26.45">
      <c r="A2224" s="51" t="s">
        <v>12836</v>
      </c>
      <c r="B2224" s="52" t="s">
        <v>12837</v>
      </c>
      <c r="C2224" s="53" t="s">
        <v>11139</v>
      </c>
      <c r="D2224" s="54" t="s">
        <v>47</v>
      </c>
      <c r="E2224" s="55" t="s">
        <v>2178</v>
      </c>
      <c r="F2224" s="56" t="s">
        <v>12838</v>
      </c>
      <c r="G2224" s="56" t="s">
        <v>12839</v>
      </c>
      <c r="H2224" s="56" t="s">
        <v>52</v>
      </c>
      <c r="I2224" s="56" t="s">
        <v>12840</v>
      </c>
      <c r="J2224" s="57" t="s">
        <v>52</v>
      </c>
      <c r="K2224" s="58" t="s">
        <v>12841</v>
      </c>
      <c r="L2224" s="3" t="str">
        <f>VLOOKUP(DataExtract[[#This Row],[Technician]],'Technician List'!$A:$B,2,FALSE)</f>
        <v>C M, Saravanan</v>
      </c>
      <c r="M2224" s="59">
        <f>DATEVALUE(TEXT(DataExtract[[#This Row],[Completed Time]], "MM/DD/YYYY"))</f>
        <v>45705</v>
      </c>
      <c r="N2224" s="60">
        <f t="shared" ca="1" si="35"/>
        <v>0.97020024744553512</v>
      </c>
      <c r="O2224" s="60">
        <f ca="1">COUNTIFS(DataExtract[Technician],DataExtract[[#This Row],[Technician]], DataExtract[Random], "&lt;="&amp;DataExtract[[#This Row],[Random]])</f>
        <v>95</v>
      </c>
    </row>
    <row r="2225" spans="1:15" ht="26.45">
      <c r="A2225" s="51" t="s">
        <v>12842</v>
      </c>
      <c r="B2225" s="52" t="s">
        <v>12843</v>
      </c>
      <c r="C2225" s="53" t="s">
        <v>12844</v>
      </c>
      <c r="D2225" s="54" t="s">
        <v>57</v>
      </c>
      <c r="E2225" s="55" t="s">
        <v>1132</v>
      </c>
      <c r="F2225" s="56" t="s">
        <v>12845</v>
      </c>
      <c r="G2225" s="56" t="s">
        <v>2065</v>
      </c>
      <c r="H2225" s="56" t="s">
        <v>52</v>
      </c>
      <c r="I2225" s="56" t="s">
        <v>12846</v>
      </c>
      <c r="J2225" s="57" t="s">
        <v>52</v>
      </c>
      <c r="K2225" s="58" t="s">
        <v>11995</v>
      </c>
      <c r="L2225" s="3" t="str">
        <f>VLOOKUP(DataExtract[[#This Row],[Technician]],'Technician List'!$A:$B,2,FALSE)</f>
        <v>Smith, Sean</v>
      </c>
      <c r="M2225" s="59">
        <f>DATEVALUE(TEXT(DataExtract[[#This Row],[Completed Time]], "MM/DD/YYYY"))</f>
        <v>45705</v>
      </c>
      <c r="N2225" s="60">
        <f t="shared" ca="1" si="35"/>
        <v>0.91386380167229542</v>
      </c>
      <c r="O2225" s="60">
        <f ca="1">COUNTIFS(DataExtract[Technician],DataExtract[[#This Row],[Technician]], DataExtract[Random], "&lt;="&amp;DataExtract[[#This Row],[Random]])</f>
        <v>33</v>
      </c>
    </row>
    <row r="2226" spans="1:15" ht="26.45">
      <c r="A2226" s="51" t="s">
        <v>12847</v>
      </c>
      <c r="B2226" s="52" t="s">
        <v>12848</v>
      </c>
      <c r="C2226" s="53" t="s">
        <v>591</v>
      </c>
      <c r="D2226" s="54" t="s">
        <v>47</v>
      </c>
      <c r="E2226" s="55" t="s">
        <v>1117</v>
      </c>
      <c r="F2226" s="56" t="s">
        <v>12849</v>
      </c>
      <c r="G2226" s="56" t="s">
        <v>11320</v>
      </c>
      <c r="H2226" s="56" t="s">
        <v>52</v>
      </c>
      <c r="I2226" s="56" t="s">
        <v>11321</v>
      </c>
      <c r="J2226" s="57" t="s">
        <v>52</v>
      </c>
      <c r="K2226" s="58" t="s">
        <v>12850</v>
      </c>
      <c r="L2226" s="3" t="str">
        <f>VLOOKUP(DataExtract[[#This Row],[Technician]],'Technician List'!$A:$B,2,FALSE)</f>
        <v>C M, Saravanan</v>
      </c>
      <c r="M2226" s="59">
        <f>DATEVALUE(TEXT(DataExtract[[#This Row],[Completed Time]], "MM/DD/YYYY"))</f>
        <v>45704</v>
      </c>
      <c r="N2226" s="60">
        <f t="shared" ca="1" si="35"/>
        <v>0.10634850435774101</v>
      </c>
      <c r="O2226" s="60">
        <f ca="1">COUNTIFS(DataExtract[Technician],DataExtract[[#This Row],[Technician]], DataExtract[Random], "&lt;="&amp;DataExtract[[#This Row],[Random]])</f>
        <v>5</v>
      </c>
    </row>
    <row r="2227" spans="1:15" ht="26.45">
      <c r="A2227" s="51" t="s">
        <v>7707</v>
      </c>
      <c r="B2227" s="52" t="s">
        <v>12851</v>
      </c>
      <c r="C2227" s="53" t="s">
        <v>7244</v>
      </c>
      <c r="D2227" s="54" t="s">
        <v>47</v>
      </c>
      <c r="E2227" s="55" t="s">
        <v>775</v>
      </c>
      <c r="F2227" s="56" t="s">
        <v>12852</v>
      </c>
      <c r="G2227" s="56" t="s">
        <v>12853</v>
      </c>
      <c r="H2227" s="56" t="s">
        <v>52</v>
      </c>
      <c r="I2227" s="56" t="s">
        <v>11928</v>
      </c>
      <c r="J2227" s="57" t="s">
        <v>52</v>
      </c>
      <c r="K2227" s="58" t="s">
        <v>12854</v>
      </c>
      <c r="L2227" s="3" t="str">
        <f>VLOOKUP(DataExtract[[#This Row],[Technician]],'Technician List'!$A:$B,2,FALSE)</f>
        <v>Sinha, Mahesh</v>
      </c>
      <c r="M2227" s="59">
        <f>DATEVALUE(TEXT(DataExtract[[#This Row],[Completed Time]], "MM/DD/YYYY"))</f>
        <v>45705</v>
      </c>
      <c r="N2227" s="60">
        <f t="shared" ca="1" si="35"/>
        <v>0.10500131438805638</v>
      </c>
      <c r="O2227" s="60">
        <f ca="1">COUNTIFS(DataExtract[Technician],DataExtract[[#This Row],[Technician]], DataExtract[Random], "&lt;="&amp;DataExtract[[#This Row],[Random]])</f>
        <v>9</v>
      </c>
    </row>
    <row r="2228" spans="1:15" ht="26.45">
      <c r="A2228" s="51" t="s">
        <v>12855</v>
      </c>
      <c r="B2228" s="52" t="s">
        <v>12856</v>
      </c>
      <c r="C2228" s="53" t="s">
        <v>12857</v>
      </c>
      <c r="D2228" s="54" t="s">
        <v>47</v>
      </c>
      <c r="E2228" s="55" t="s">
        <v>1837</v>
      </c>
      <c r="F2228" s="56" t="s">
        <v>12858</v>
      </c>
      <c r="G2228" s="56" t="s">
        <v>12859</v>
      </c>
      <c r="H2228" s="56" t="s">
        <v>52</v>
      </c>
      <c r="I2228" s="56" t="s">
        <v>12860</v>
      </c>
      <c r="J2228" s="57" t="s">
        <v>52</v>
      </c>
      <c r="K2228" s="58" t="s">
        <v>12861</v>
      </c>
      <c r="L2228" s="3" t="str">
        <f>VLOOKUP(DataExtract[[#This Row],[Technician]],'Technician List'!$A:$B,2,FALSE)</f>
        <v>Sinha, Mahesh</v>
      </c>
      <c r="M2228" s="59">
        <f>DATEVALUE(TEXT(DataExtract[[#This Row],[Completed Time]], "MM/DD/YYYY"))</f>
        <v>45705</v>
      </c>
      <c r="N2228" s="60">
        <f t="shared" ca="1" si="35"/>
        <v>0.73571696252269125</v>
      </c>
      <c r="O2228" s="60">
        <f ca="1">COUNTIFS(DataExtract[Technician],DataExtract[[#This Row],[Technician]], DataExtract[Random], "&lt;="&amp;DataExtract[[#This Row],[Random]])</f>
        <v>41</v>
      </c>
    </row>
    <row r="2229" spans="1:15" ht="26.45">
      <c r="A2229" s="51" t="s">
        <v>12862</v>
      </c>
      <c r="B2229" s="52" t="s">
        <v>12863</v>
      </c>
      <c r="C2229" s="53" t="s">
        <v>3948</v>
      </c>
      <c r="D2229" s="54" t="s">
        <v>47</v>
      </c>
      <c r="E2229" s="55" t="s">
        <v>48</v>
      </c>
      <c r="F2229" s="56" t="s">
        <v>12864</v>
      </c>
      <c r="G2229" s="56" t="s">
        <v>12865</v>
      </c>
      <c r="H2229" s="56" t="s">
        <v>52</v>
      </c>
      <c r="I2229" s="56" t="s">
        <v>12866</v>
      </c>
      <c r="J2229" s="57" t="s">
        <v>52</v>
      </c>
      <c r="K2229" s="58" t="s">
        <v>12867</v>
      </c>
      <c r="L2229" s="3" t="str">
        <f>VLOOKUP(DataExtract[[#This Row],[Technician]],'Technician List'!$A:$B,2,FALSE)</f>
        <v>C M, Saravanan</v>
      </c>
      <c r="M2229" s="59">
        <f>DATEVALUE(TEXT(DataExtract[[#This Row],[Completed Time]], "MM/DD/YYYY"))</f>
        <v>45707</v>
      </c>
      <c r="N2229" s="60">
        <f t="shared" ca="1" si="35"/>
        <v>0.28597770802650502</v>
      </c>
      <c r="O2229" s="60">
        <f ca="1">COUNTIFS(DataExtract[Technician],DataExtract[[#This Row],[Technician]], DataExtract[Random], "&lt;="&amp;DataExtract[[#This Row],[Random]])</f>
        <v>21</v>
      </c>
    </row>
    <row r="2230" spans="1:15" ht="26.45">
      <c r="A2230" s="51" t="s">
        <v>12868</v>
      </c>
      <c r="B2230" s="52" t="s">
        <v>12869</v>
      </c>
      <c r="C2230" s="53" t="s">
        <v>3948</v>
      </c>
      <c r="D2230" s="54" t="s">
        <v>47</v>
      </c>
      <c r="E2230" s="55" t="s">
        <v>692</v>
      </c>
      <c r="F2230" s="56" t="s">
        <v>12870</v>
      </c>
      <c r="G2230" s="56" t="s">
        <v>12871</v>
      </c>
      <c r="H2230" s="56" t="s">
        <v>41</v>
      </c>
      <c r="I2230" s="56" t="s">
        <v>12872</v>
      </c>
      <c r="J2230" s="57" t="s">
        <v>52</v>
      </c>
      <c r="K2230" s="58" t="s">
        <v>12873</v>
      </c>
      <c r="L2230" s="3" t="str">
        <f>VLOOKUP(DataExtract[[#This Row],[Technician]],'Technician List'!$A:$B,2,FALSE)</f>
        <v>C M, Saravanan</v>
      </c>
      <c r="M2230" s="59">
        <f>DATEVALUE(TEXT(DataExtract[[#This Row],[Completed Time]], "MM/DD/YYYY"))</f>
        <v>45712</v>
      </c>
      <c r="N2230" s="60">
        <f t="shared" ca="1" si="35"/>
        <v>0.7019829756841548</v>
      </c>
      <c r="O2230" s="60">
        <f ca="1">COUNTIFS(DataExtract[Technician],DataExtract[[#This Row],[Technician]], DataExtract[Random], "&lt;="&amp;DataExtract[[#This Row],[Random]])</f>
        <v>85</v>
      </c>
    </row>
    <row r="2231" spans="1:15" ht="26.45">
      <c r="A2231" s="51" t="s">
        <v>12874</v>
      </c>
      <c r="B2231" s="52" t="s">
        <v>12875</v>
      </c>
      <c r="C2231" s="53" t="s">
        <v>4550</v>
      </c>
      <c r="D2231" s="54" t="s">
        <v>47</v>
      </c>
      <c r="E2231" s="55" t="s">
        <v>2121</v>
      </c>
      <c r="F2231" s="56" t="s">
        <v>12876</v>
      </c>
      <c r="G2231" s="56" t="s">
        <v>12877</v>
      </c>
      <c r="H2231" s="56" t="s">
        <v>52</v>
      </c>
      <c r="I2231" s="56" t="s">
        <v>12878</v>
      </c>
      <c r="J2231" s="57" t="s">
        <v>52</v>
      </c>
      <c r="K2231" s="58" t="s">
        <v>11999</v>
      </c>
      <c r="L2231" s="3" t="str">
        <f>VLOOKUP(DataExtract[[#This Row],[Technician]],'Technician List'!$A:$B,2,FALSE)</f>
        <v>C M, Saravanan</v>
      </c>
      <c r="M2231" s="59">
        <f>DATEVALUE(TEXT(DataExtract[[#This Row],[Completed Time]], "MM/DD/YYYY"))</f>
        <v>45705</v>
      </c>
      <c r="N2231" s="60">
        <f t="shared" ca="1" si="35"/>
        <v>0.79419887221418506</v>
      </c>
      <c r="O2231" s="60">
        <f ca="1">COUNTIFS(DataExtract[Technician],DataExtract[[#This Row],[Technician]], DataExtract[Random], "&lt;="&amp;DataExtract[[#This Row],[Random]])</f>
        <v>76</v>
      </c>
    </row>
    <row r="2232" spans="1:15" ht="26.45">
      <c r="A2232" s="51" t="s">
        <v>12879</v>
      </c>
      <c r="B2232" s="52" t="s">
        <v>12880</v>
      </c>
      <c r="C2232" s="53" t="s">
        <v>12881</v>
      </c>
      <c r="D2232" s="54" t="s">
        <v>47</v>
      </c>
      <c r="E2232" s="55" t="s">
        <v>2013</v>
      </c>
      <c r="F2232" s="56" t="s">
        <v>12882</v>
      </c>
      <c r="G2232" s="56" t="s">
        <v>12883</v>
      </c>
      <c r="H2232" s="56" t="s">
        <v>41</v>
      </c>
      <c r="I2232" s="56" t="s">
        <v>11353</v>
      </c>
      <c r="J2232" s="57" t="s">
        <v>52</v>
      </c>
      <c r="K2232" s="58" t="s">
        <v>12884</v>
      </c>
      <c r="L2232" s="3" t="str">
        <f>VLOOKUP(DataExtract[[#This Row],[Technician]],'Technician List'!$A:$B,2,FALSE)</f>
        <v>Sinha, Mahesh</v>
      </c>
      <c r="M2232" s="59">
        <f>DATEVALUE(TEXT(DataExtract[[#This Row],[Completed Time]], "MM/DD/YYYY"))</f>
        <v>45706</v>
      </c>
      <c r="N2232" s="60">
        <f t="shared" ca="1" si="35"/>
        <v>0.13281255333934705</v>
      </c>
      <c r="O2232" s="60">
        <f ca="1">COUNTIFS(DataExtract[Technician],DataExtract[[#This Row],[Technician]], DataExtract[Random], "&lt;="&amp;DataExtract[[#This Row],[Random]])</f>
        <v>24</v>
      </c>
    </row>
    <row r="2233" spans="1:15" ht="26.45">
      <c r="A2233" s="51" t="s">
        <v>2475</v>
      </c>
      <c r="B2233" s="52" t="s">
        <v>12885</v>
      </c>
      <c r="C2233" s="53" t="s">
        <v>12886</v>
      </c>
      <c r="D2233" s="54" t="s">
        <v>47</v>
      </c>
      <c r="E2233" s="55" t="s">
        <v>775</v>
      </c>
      <c r="F2233" s="56" t="s">
        <v>12887</v>
      </c>
      <c r="G2233" s="56" t="s">
        <v>12888</v>
      </c>
      <c r="H2233" s="56" t="s">
        <v>52</v>
      </c>
      <c r="I2233" s="56" t="s">
        <v>12889</v>
      </c>
      <c r="J2233" s="57" t="s">
        <v>52</v>
      </c>
      <c r="K2233" s="58" t="s">
        <v>12890</v>
      </c>
      <c r="L2233" s="3" t="str">
        <f>VLOOKUP(DataExtract[[#This Row],[Technician]],'Technician List'!$A:$B,2,FALSE)</f>
        <v>Sinha, Mahesh</v>
      </c>
      <c r="M2233" s="59">
        <f>DATEVALUE(TEXT(DataExtract[[#This Row],[Completed Time]], "MM/DD/YYYY"))</f>
        <v>45705</v>
      </c>
      <c r="N2233" s="60">
        <f t="shared" ca="1" si="35"/>
        <v>0.358323357640142</v>
      </c>
      <c r="O2233" s="60">
        <f ca="1">COUNTIFS(DataExtract[Technician],DataExtract[[#This Row],[Technician]], DataExtract[Random], "&lt;="&amp;DataExtract[[#This Row],[Random]])</f>
        <v>32</v>
      </c>
    </row>
    <row r="2234" spans="1:15" ht="26.45">
      <c r="A2234" s="51" t="s">
        <v>12891</v>
      </c>
      <c r="B2234" s="52" t="s">
        <v>12892</v>
      </c>
      <c r="C2234" s="53" t="s">
        <v>12893</v>
      </c>
      <c r="D2234" s="54" t="s">
        <v>47</v>
      </c>
      <c r="E2234" s="55" t="s">
        <v>1002</v>
      </c>
      <c r="F2234" s="56" t="s">
        <v>11749</v>
      </c>
      <c r="G2234" s="56" t="s">
        <v>12894</v>
      </c>
      <c r="H2234" s="56" t="s">
        <v>52</v>
      </c>
      <c r="I2234" s="56" t="s">
        <v>12895</v>
      </c>
      <c r="J2234" s="57" t="s">
        <v>52</v>
      </c>
      <c r="K2234" s="58" t="s">
        <v>12896</v>
      </c>
      <c r="L2234" s="3" t="str">
        <f>VLOOKUP(DataExtract[[#This Row],[Technician]],'Technician List'!$A:$B,2,FALSE)</f>
        <v>Sinha, Mahesh</v>
      </c>
      <c r="M2234" s="59">
        <f>DATEVALUE(TEXT(DataExtract[[#This Row],[Completed Time]], "MM/DD/YYYY"))</f>
        <v>45705</v>
      </c>
      <c r="N2234" s="60">
        <f t="shared" ca="1" si="35"/>
        <v>0.50973852030747879</v>
      </c>
      <c r="O2234" s="60">
        <f ca="1">COUNTIFS(DataExtract[Technician],DataExtract[[#This Row],[Technician]], DataExtract[Random], "&lt;="&amp;DataExtract[[#This Row],[Random]])</f>
        <v>78</v>
      </c>
    </row>
    <row r="2235" spans="1:15" ht="26.45">
      <c r="A2235" s="51" t="s">
        <v>12897</v>
      </c>
      <c r="B2235" s="52" t="s">
        <v>12898</v>
      </c>
      <c r="C2235" s="53" t="s">
        <v>6040</v>
      </c>
      <c r="D2235" s="54" t="s">
        <v>47</v>
      </c>
      <c r="E2235" s="55" t="s">
        <v>775</v>
      </c>
      <c r="F2235" s="56" t="s">
        <v>12899</v>
      </c>
      <c r="G2235" s="56" t="s">
        <v>12900</v>
      </c>
      <c r="H2235" s="56" t="s">
        <v>52</v>
      </c>
      <c r="I2235" s="56" t="s">
        <v>12901</v>
      </c>
      <c r="J2235" s="57" t="s">
        <v>52</v>
      </c>
      <c r="K2235" s="58" t="s">
        <v>12902</v>
      </c>
      <c r="L2235" s="3" t="str">
        <f>VLOOKUP(DataExtract[[#This Row],[Technician]],'Technician List'!$A:$B,2,FALSE)</f>
        <v>Sinha, Mahesh</v>
      </c>
      <c r="M2235" s="59">
        <f>DATEVALUE(TEXT(DataExtract[[#This Row],[Completed Time]], "MM/DD/YYYY"))</f>
        <v>45705</v>
      </c>
      <c r="N2235" s="60">
        <f t="shared" ca="1" si="35"/>
        <v>0.91043521443063946</v>
      </c>
      <c r="O2235" s="60">
        <f ca="1">COUNTIFS(DataExtract[Technician],DataExtract[[#This Row],[Technician]], DataExtract[Random], "&lt;="&amp;DataExtract[[#This Row],[Random]])</f>
        <v>85</v>
      </c>
    </row>
    <row r="2236" spans="1:15" ht="26.45">
      <c r="A2236" s="51" t="s">
        <v>12903</v>
      </c>
      <c r="B2236" s="52" t="s">
        <v>12904</v>
      </c>
      <c r="C2236" s="53" t="s">
        <v>8881</v>
      </c>
      <c r="D2236" s="54" t="s">
        <v>47</v>
      </c>
      <c r="E2236" s="55" t="s">
        <v>2013</v>
      </c>
      <c r="F2236" s="56" t="s">
        <v>12905</v>
      </c>
      <c r="G2236" s="56" t="s">
        <v>12906</v>
      </c>
      <c r="H2236" s="56" t="s">
        <v>52</v>
      </c>
      <c r="I2236" s="56" t="s">
        <v>12907</v>
      </c>
      <c r="J2236" s="57" t="s">
        <v>52</v>
      </c>
      <c r="K2236" s="58" t="s">
        <v>12908</v>
      </c>
      <c r="L2236" s="3" t="str">
        <f>VLOOKUP(DataExtract[[#This Row],[Technician]],'Technician List'!$A:$B,2,FALSE)</f>
        <v>Sinha, Mahesh</v>
      </c>
      <c r="M2236" s="59">
        <f>DATEVALUE(TEXT(DataExtract[[#This Row],[Completed Time]], "MM/DD/YYYY"))</f>
        <v>45705</v>
      </c>
      <c r="N2236" s="60">
        <f t="shared" ca="1" si="35"/>
        <v>6.0404018020183248E-2</v>
      </c>
      <c r="O2236" s="60">
        <f ca="1">COUNTIFS(DataExtract[Technician],DataExtract[[#This Row],[Technician]], DataExtract[Random], "&lt;="&amp;DataExtract[[#This Row],[Random]])</f>
        <v>9</v>
      </c>
    </row>
    <row r="2237" spans="1:15" ht="26.45">
      <c r="A2237" s="51" t="s">
        <v>12909</v>
      </c>
      <c r="B2237" s="52" t="s">
        <v>12910</v>
      </c>
      <c r="C2237" s="53" t="s">
        <v>6661</v>
      </c>
      <c r="D2237" s="54" t="s">
        <v>47</v>
      </c>
      <c r="E2237" s="55" t="s">
        <v>2013</v>
      </c>
      <c r="F2237" s="56" t="s">
        <v>12911</v>
      </c>
      <c r="G2237" s="56" t="s">
        <v>12912</v>
      </c>
      <c r="H2237" s="56" t="s">
        <v>52</v>
      </c>
      <c r="I2237" s="56" t="s">
        <v>12913</v>
      </c>
      <c r="J2237" s="57" t="s">
        <v>52</v>
      </c>
      <c r="K2237" s="58" t="s">
        <v>12914</v>
      </c>
      <c r="L2237" s="3" t="str">
        <f>VLOOKUP(DataExtract[[#This Row],[Technician]],'Technician List'!$A:$B,2,FALSE)</f>
        <v>Sinha, Mahesh</v>
      </c>
      <c r="M2237" s="59">
        <f>DATEVALUE(TEXT(DataExtract[[#This Row],[Completed Time]], "MM/DD/YYYY"))</f>
        <v>45706</v>
      </c>
      <c r="N2237" s="60">
        <f t="shared" ca="1" si="35"/>
        <v>0.74534839343609871</v>
      </c>
      <c r="O2237" s="60">
        <f ca="1">COUNTIFS(DataExtract[Technician],DataExtract[[#This Row],[Technician]], DataExtract[Random], "&lt;="&amp;DataExtract[[#This Row],[Random]])</f>
        <v>105</v>
      </c>
    </row>
    <row r="2238" spans="1:15" ht="26.45">
      <c r="A2238" s="51" t="s">
        <v>12915</v>
      </c>
      <c r="B2238" s="52" t="s">
        <v>12916</v>
      </c>
      <c r="C2238" s="53" t="s">
        <v>2267</v>
      </c>
      <c r="D2238" s="54" t="s">
        <v>47</v>
      </c>
      <c r="E2238" s="55" t="s">
        <v>1049</v>
      </c>
      <c r="F2238" s="56" t="s">
        <v>12917</v>
      </c>
      <c r="G2238" s="56" t="s">
        <v>12918</v>
      </c>
      <c r="H2238" s="56" t="s">
        <v>52</v>
      </c>
      <c r="I2238" s="56" t="s">
        <v>12919</v>
      </c>
      <c r="J2238" s="57" t="s">
        <v>52</v>
      </c>
      <c r="K2238" s="58" t="s">
        <v>12920</v>
      </c>
      <c r="L2238" s="3" t="str">
        <f>VLOOKUP(DataExtract[[#This Row],[Technician]],'Technician List'!$A:$B,2,FALSE)</f>
        <v>C M, Saravanan</v>
      </c>
      <c r="M2238" s="59">
        <f>DATEVALUE(TEXT(DataExtract[[#This Row],[Completed Time]], "MM/DD/YYYY"))</f>
        <v>45705</v>
      </c>
      <c r="N2238" s="60">
        <f t="shared" ca="1" si="35"/>
        <v>0.12449664861230969</v>
      </c>
      <c r="O2238" s="60">
        <f ca="1">COUNTIFS(DataExtract[Technician],DataExtract[[#This Row],[Technician]], DataExtract[Random], "&lt;="&amp;DataExtract[[#This Row],[Random]])</f>
        <v>9</v>
      </c>
    </row>
    <row r="2239" spans="1:15" ht="26.45">
      <c r="A2239" s="51" t="s">
        <v>10299</v>
      </c>
      <c r="B2239" s="52" t="s">
        <v>12921</v>
      </c>
      <c r="C2239" s="53" t="s">
        <v>7346</v>
      </c>
      <c r="D2239" s="54" t="s">
        <v>57</v>
      </c>
      <c r="E2239" s="55" t="s">
        <v>117</v>
      </c>
      <c r="F2239" s="56" t="s">
        <v>12448</v>
      </c>
      <c r="G2239" s="56" t="s">
        <v>12922</v>
      </c>
      <c r="H2239" s="56" t="s">
        <v>41</v>
      </c>
      <c r="I2239" s="56" t="s">
        <v>12923</v>
      </c>
      <c r="J2239" s="57" t="s">
        <v>52</v>
      </c>
      <c r="K2239" s="58" t="s">
        <v>12924</v>
      </c>
      <c r="L2239" s="3" t="str">
        <f>VLOOKUP(DataExtract[[#This Row],[Technician]],'Technician List'!$A:$B,2,FALSE)</f>
        <v>Smith, Sean</v>
      </c>
      <c r="M2239" s="59">
        <f>DATEVALUE(TEXT(DataExtract[[#This Row],[Completed Time]], "MM/DD/YYYY"))</f>
        <v>45707</v>
      </c>
      <c r="N2239" s="60">
        <f t="shared" ca="1" si="35"/>
        <v>8.0537690433622799E-2</v>
      </c>
      <c r="O2239" s="60">
        <f ca="1">COUNTIFS(DataExtract[Technician],DataExtract[[#This Row],[Technician]], DataExtract[Random], "&lt;="&amp;DataExtract[[#This Row],[Random]])</f>
        <v>4</v>
      </c>
    </row>
    <row r="2240" spans="1:15" ht="26.45">
      <c r="A2240" s="51" t="s">
        <v>12925</v>
      </c>
      <c r="B2240" s="52" t="s">
        <v>12926</v>
      </c>
      <c r="C2240" s="53" t="s">
        <v>11497</v>
      </c>
      <c r="D2240" s="54" t="s">
        <v>57</v>
      </c>
      <c r="E2240" s="55" t="s">
        <v>547</v>
      </c>
      <c r="F2240" s="56" t="s">
        <v>12927</v>
      </c>
      <c r="G2240" s="56" t="s">
        <v>10559</v>
      </c>
      <c r="H2240" s="56" t="s">
        <v>41</v>
      </c>
      <c r="I2240" s="56" t="s">
        <v>12928</v>
      </c>
      <c r="J2240" s="57" t="s">
        <v>52</v>
      </c>
      <c r="K2240" s="58" t="s">
        <v>12929</v>
      </c>
      <c r="L2240" s="3" t="str">
        <f>VLOOKUP(DataExtract[[#This Row],[Technician]],'Technician List'!$A:$B,2,FALSE)</f>
        <v>Sanjuan, Sonja</v>
      </c>
      <c r="M2240" s="59">
        <f>DATEVALUE(TEXT(DataExtract[[#This Row],[Completed Time]], "MM/DD/YYYY"))</f>
        <v>45706</v>
      </c>
      <c r="N2240" s="60">
        <f t="shared" ca="1" si="35"/>
        <v>0.32900925314420015</v>
      </c>
      <c r="O2240" s="60">
        <f ca="1">COUNTIFS(DataExtract[Technician],DataExtract[[#This Row],[Technician]], DataExtract[Random], "&lt;="&amp;DataExtract[[#This Row],[Random]])</f>
        <v>21</v>
      </c>
    </row>
    <row r="2241" spans="1:15" ht="26.45">
      <c r="A2241" s="51" t="s">
        <v>4219</v>
      </c>
      <c r="B2241" s="52" t="s">
        <v>12930</v>
      </c>
      <c r="C2241" s="53" t="s">
        <v>7078</v>
      </c>
      <c r="D2241" s="54" t="s">
        <v>47</v>
      </c>
      <c r="E2241" s="55" t="s">
        <v>2215</v>
      </c>
      <c r="F2241" s="56" t="s">
        <v>12931</v>
      </c>
      <c r="G2241" s="56" t="s">
        <v>12932</v>
      </c>
      <c r="H2241" s="56" t="s">
        <v>52</v>
      </c>
      <c r="I2241" s="56" t="s">
        <v>12933</v>
      </c>
      <c r="J2241" s="57" t="s">
        <v>52</v>
      </c>
      <c r="K2241" s="58" t="s">
        <v>12934</v>
      </c>
      <c r="L2241" s="3" t="str">
        <f>VLOOKUP(DataExtract[[#This Row],[Technician]],'Technician List'!$A:$B,2,FALSE)</f>
        <v>C M, Saravanan</v>
      </c>
      <c r="M2241" s="59">
        <f>DATEVALUE(TEXT(DataExtract[[#This Row],[Completed Time]], "MM/DD/YYYY"))</f>
        <v>45704</v>
      </c>
      <c r="N2241" s="60">
        <f t="shared" ca="1" si="35"/>
        <v>0.14856750045968459</v>
      </c>
      <c r="O2241" s="60">
        <f ca="1">COUNTIFS(DataExtract[Technician],DataExtract[[#This Row],[Technician]], DataExtract[Random], "&lt;="&amp;DataExtract[[#This Row],[Random]])</f>
        <v>10</v>
      </c>
    </row>
    <row r="2242" spans="1:15" ht="26.45">
      <c r="A2242" s="51" t="s">
        <v>12935</v>
      </c>
      <c r="B2242" s="52" t="s">
        <v>12936</v>
      </c>
      <c r="C2242" s="53" t="s">
        <v>12937</v>
      </c>
      <c r="D2242" s="54" t="s">
        <v>47</v>
      </c>
      <c r="E2242" s="55" t="s">
        <v>1511</v>
      </c>
      <c r="F2242" s="56" t="s">
        <v>12938</v>
      </c>
      <c r="G2242" s="56" t="s">
        <v>12939</v>
      </c>
      <c r="H2242" s="56" t="s">
        <v>52</v>
      </c>
      <c r="I2242" s="56" t="s">
        <v>12940</v>
      </c>
      <c r="J2242" s="57" t="s">
        <v>52</v>
      </c>
      <c r="K2242" s="58" t="s">
        <v>12941</v>
      </c>
      <c r="L2242" s="3" t="str">
        <f>VLOOKUP(DataExtract[[#This Row],[Technician]],'Technician List'!$A:$B,2,FALSE)</f>
        <v>C M, Saravanan</v>
      </c>
      <c r="M2242" s="59">
        <f>DATEVALUE(TEXT(DataExtract[[#This Row],[Completed Time]], "MM/DD/YYYY"))</f>
        <v>45705</v>
      </c>
      <c r="N2242" s="60">
        <f t="shared" ca="1" si="35"/>
        <v>0.59297675269666894</v>
      </c>
      <c r="O2242" s="60">
        <f ca="1">COUNTIFS(DataExtract[Technician],DataExtract[[#This Row],[Technician]], DataExtract[Random], "&lt;="&amp;DataExtract[[#This Row],[Random]])</f>
        <v>77</v>
      </c>
    </row>
    <row r="2243" spans="1:15" ht="26.45">
      <c r="A2243" s="51" t="s">
        <v>12942</v>
      </c>
      <c r="B2243" s="52" t="s">
        <v>12943</v>
      </c>
      <c r="C2243" s="53" t="s">
        <v>12944</v>
      </c>
      <c r="D2243" s="54" t="s">
        <v>57</v>
      </c>
      <c r="E2243" s="55" t="s">
        <v>1132</v>
      </c>
      <c r="F2243" s="56" t="s">
        <v>12945</v>
      </c>
      <c r="G2243" s="56" t="s">
        <v>12946</v>
      </c>
      <c r="H2243" s="56" t="s">
        <v>52</v>
      </c>
      <c r="I2243" s="56" t="s">
        <v>12947</v>
      </c>
      <c r="J2243" s="57" t="s">
        <v>52</v>
      </c>
      <c r="K2243" s="58" t="s">
        <v>12248</v>
      </c>
      <c r="L2243" s="3" t="str">
        <f>VLOOKUP(DataExtract[[#This Row],[Technician]],'Technician List'!$A:$B,2,FALSE)</f>
        <v>Smith, Sean</v>
      </c>
      <c r="M2243" s="59">
        <f>DATEVALUE(TEXT(DataExtract[[#This Row],[Completed Time]], "MM/DD/YYYY"))</f>
        <v>45705</v>
      </c>
      <c r="N2243" s="60">
        <f t="shared" ref="N2243:N2306" ca="1" si="36">RAND()</f>
        <v>0.9498130809082258</v>
      </c>
      <c r="O2243" s="60">
        <f ca="1">COUNTIFS(DataExtract[Technician],DataExtract[[#This Row],[Technician]], DataExtract[Random], "&lt;="&amp;DataExtract[[#This Row],[Random]])</f>
        <v>36</v>
      </c>
    </row>
    <row r="2244" spans="1:15" ht="26.45">
      <c r="A2244" s="51" t="s">
        <v>12948</v>
      </c>
      <c r="B2244" s="52" t="s">
        <v>12949</v>
      </c>
      <c r="C2244" s="53" t="s">
        <v>2678</v>
      </c>
      <c r="D2244" s="54" t="s">
        <v>47</v>
      </c>
      <c r="E2244" s="55" t="s">
        <v>2121</v>
      </c>
      <c r="F2244" s="56" t="s">
        <v>12950</v>
      </c>
      <c r="G2244" s="56" t="s">
        <v>12951</v>
      </c>
      <c r="H2244" s="56" t="s">
        <v>52</v>
      </c>
      <c r="I2244" s="56" t="s">
        <v>12952</v>
      </c>
      <c r="J2244" s="57" t="s">
        <v>52</v>
      </c>
      <c r="K2244" s="58" t="s">
        <v>11435</v>
      </c>
      <c r="L2244" s="3" t="str">
        <f>VLOOKUP(DataExtract[[#This Row],[Technician]],'Technician List'!$A:$B,2,FALSE)</f>
        <v>C M, Saravanan</v>
      </c>
      <c r="M2244" s="59">
        <f>DATEVALUE(TEXT(DataExtract[[#This Row],[Completed Time]], "MM/DD/YYYY"))</f>
        <v>45705</v>
      </c>
      <c r="N2244" s="60">
        <f t="shared" ca="1" si="36"/>
        <v>0.57323486675829627</v>
      </c>
      <c r="O2244" s="60">
        <f ca="1">COUNTIFS(DataExtract[Technician],DataExtract[[#This Row],[Technician]], DataExtract[Random], "&lt;="&amp;DataExtract[[#This Row],[Random]])</f>
        <v>50</v>
      </c>
    </row>
    <row r="2245" spans="1:15" ht="26.45">
      <c r="A2245" s="51" t="s">
        <v>12953</v>
      </c>
      <c r="B2245" s="52" t="s">
        <v>12954</v>
      </c>
      <c r="C2245" s="53" t="s">
        <v>1885</v>
      </c>
      <c r="D2245" s="54" t="s">
        <v>57</v>
      </c>
      <c r="E2245" s="55" t="s">
        <v>1618</v>
      </c>
      <c r="F2245" s="56" t="s">
        <v>2065</v>
      </c>
      <c r="G2245" s="56" t="s">
        <v>12955</v>
      </c>
      <c r="H2245" s="56" t="s">
        <v>52</v>
      </c>
      <c r="I2245" s="56" t="s">
        <v>12956</v>
      </c>
      <c r="J2245" s="57" t="s">
        <v>52</v>
      </c>
      <c r="K2245" s="58" t="s">
        <v>12957</v>
      </c>
      <c r="L2245" s="3" t="str">
        <f>VLOOKUP(DataExtract[[#This Row],[Technician]],'Technician List'!$A:$B,2,FALSE)</f>
        <v>Sanjuan, Sonja</v>
      </c>
      <c r="M2245" s="59">
        <f>DATEVALUE(TEXT(DataExtract[[#This Row],[Completed Time]], "MM/DD/YYYY"))</f>
        <v>45705</v>
      </c>
      <c r="N2245" s="60">
        <f t="shared" ca="1" si="36"/>
        <v>0.74432549070051568</v>
      </c>
      <c r="O2245" s="60">
        <f ca="1">COUNTIFS(DataExtract[Technician],DataExtract[[#This Row],[Technician]], DataExtract[Random], "&lt;="&amp;DataExtract[[#This Row],[Random]])</f>
        <v>39</v>
      </c>
    </row>
    <row r="2246" spans="1:15" ht="26.45">
      <c r="A2246" s="51" t="s">
        <v>12953</v>
      </c>
      <c r="B2246" s="52" t="s">
        <v>12958</v>
      </c>
      <c r="C2246" s="53" t="s">
        <v>1885</v>
      </c>
      <c r="D2246" s="54" t="s">
        <v>57</v>
      </c>
      <c r="E2246" s="55" t="s">
        <v>2021</v>
      </c>
      <c r="F2246" s="56" t="s">
        <v>5690</v>
      </c>
      <c r="G2246" s="56" t="s">
        <v>12959</v>
      </c>
      <c r="H2246" s="56" t="s">
        <v>52</v>
      </c>
      <c r="I2246" s="56" t="s">
        <v>12960</v>
      </c>
      <c r="J2246" s="57" t="s">
        <v>52</v>
      </c>
      <c r="K2246" s="58" t="s">
        <v>12961</v>
      </c>
      <c r="L2246" s="3" t="str">
        <f>VLOOKUP(DataExtract[[#This Row],[Technician]],'Technician List'!$A:$B,2,FALSE)</f>
        <v>Smith, Sean</v>
      </c>
      <c r="M2246" s="59">
        <f>DATEVALUE(TEXT(DataExtract[[#This Row],[Completed Time]], "MM/DD/YYYY"))</f>
        <v>45707</v>
      </c>
      <c r="N2246" s="60">
        <f t="shared" ca="1" si="36"/>
        <v>0.43421363571630622</v>
      </c>
      <c r="O2246" s="60">
        <f ca="1">COUNTIFS(DataExtract[Technician],DataExtract[[#This Row],[Technician]], DataExtract[Random], "&lt;="&amp;DataExtract[[#This Row],[Random]])</f>
        <v>28</v>
      </c>
    </row>
    <row r="2247" spans="1:15" ht="26.45">
      <c r="A2247" s="51" t="s">
        <v>12962</v>
      </c>
      <c r="B2247" s="52" t="s">
        <v>12963</v>
      </c>
      <c r="C2247" s="53" t="s">
        <v>12964</v>
      </c>
      <c r="D2247" s="54" t="s">
        <v>47</v>
      </c>
      <c r="E2247" s="55" t="s">
        <v>1511</v>
      </c>
      <c r="F2247" s="56" t="s">
        <v>12965</v>
      </c>
      <c r="G2247" s="56" t="s">
        <v>12966</v>
      </c>
      <c r="H2247" s="56" t="s">
        <v>52</v>
      </c>
      <c r="I2247" s="56" t="s">
        <v>12967</v>
      </c>
      <c r="J2247" s="57" t="s">
        <v>52</v>
      </c>
      <c r="K2247" s="58" t="s">
        <v>12442</v>
      </c>
      <c r="L2247" s="3" t="str">
        <f>VLOOKUP(DataExtract[[#This Row],[Technician]],'Technician List'!$A:$B,2,FALSE)</f>
        <v>C M, Saravanan</v>
      </c>
      <c r="M2247" s="59">
        <f>DATEVALUE(TEXT(DataExtract[[#This Row],[Completed Time]], "MM/DD/YYYY"))</f>
        <v>45706</v>
      </c>
      <c r="N2247" s="60">
        <f t="shared" ca="1" si="36"/>
        <v>0.1294819682165097</v>
      </c>
      <c r="O2247" s="60">
        <f ca="1">COUNTIFS(DataExtract[Technician],DataExtract[[#This Row],[Technician]], DataExtract[Random], "&lt;="&amp;DataExtract[[#This Row],[Random]])</f>
        <v>17</v>
      </c>
    </row>
    <row r="2248" spans="1:15" ht="26.45">
      <c r="A2248" s="51" t="s">
        <v>2285</v>
      </c>
      <c r="B2248" s="52" t="s">
        <v>12968</v>
      </c>
      <c r="C2248" s="53" t="s">
        <v>12969</v>
      </c>
      <c r="D2248" s="54" t="s">
        <v>47</v>
      </c>
      <c r="E2248" s="55" t="s">
        <v>2336</v>
      </c>
      <c r="F2248" s="56" t="s">
        <v>12970</v>
      </c>
      <c r="G2248" s="56" t="s">
        <v>12971</v>
      </c>
      <c r="H2248" s="56" t="s">
        <v>52</v>
      </c>
      <c r="I2248" s="56" t="s">
        <v>12972</v>
      </c>
      <c r="J2248" s="57" t="s">
        <v>52</v>
      </c>
      <c r="K2248" s="58" t="s">
        <v>12973</v>
      </c>
      <c r="L2248" s="3" t="str">
        <f>VLOOKUP(DataExtract[[#This Row],[Technician]],'Technician List'!$A:$B,2,FALSE)</f>
        <v>C M, Saravanan</v>
      </c>
      <c r="M2248" s="59">
        <f>DATEVALUE(TEXT(DataExtract[[#This Row],[Completed Time]], "MM/DD/YYYY"))</f>
        <v>45704</v>
      </c>
      <c r="N2248" s="60">
        <f t="shared" ca="1" si="36"/>
        <v>2.2756661767526776E-2</v>
      </c>
      <c r="O2248" s="60">
        <f ca="1">COUNTIFS(DataExtract[Technician],DataExtract[[#This Row],[Technician]], DataExtract[Random], "&lt;="&amp;DataExtract[[#This Row],[Random]])</f>
        <v>2</v>
      </c>
    </row>
    <row r="2249" spans="1:15" ht="39.6">
      <c r="A2249" s="51" t="s">
        <v>12974</v>
      </c>
      <c r="B2249" s="52" t="s">
        <v>12975</v>
      </c>
      <c r="C2249" s="53" t="s">
        <v>12976</v>
      </c>
      <c r="D2249" s="54" t="s">
        <v>57</v>
      </c>
      <c r="E2249" s="55" t="s">
        <v>58</v>
      </c>
      <c r="F2249" s="56" t="s">
        <v>11435</v>
      </c>
      <c r="G2249" s="56" t="s">
        <v>12977</v>
      </c>
      <c r="H2249" s="56" t="s">
        <v>52</v>
      </c>
      <c r="I2249" s="56" t="s">
        <v>12978</v>
      </c>
      <c r="J2249" s="57" t="s">
        <v>52</v>
      </c>
      <c r="K2249" s="58" t="s">
        <v>12979</v>
      </c>
      <c r="L2249" s="3" t="str">
        <f>VLOOKUP(DataExtract[[#This Row],[Technician]],'Technician List'!$A:$B,2,FALSE)</f>
        <v>Mandi, Joe</v>
      </c>
      <c r="M2249" s="59">
        <f>DATEVALUE(TEXT(DataExtract[[#This Row],[Completed Time]], "MM/DD/YYYY"))</f>
        <v>45706</v>
      </c>
      <c r="N2249" s="60">
        <f t="shared" ca="1" si="36"/>
        <v>0.91238058505922137</v>
      </c>
      <c r="O2249" s="60">
        <f ca="1">COUNTIFS(DataExtract[Technician],DataExtract[[#This Row],[Technician]], DataExtract[Random], "&lt;="&amp;DataExtract[[#This Row],[Random]])</f>
        <v>29</v>
      </c>
    </row>
    <row r="2250" spans="1:15" ht="26.45">
      <c r="A2250" s="51" t="s">
        <v>12980</v>
      </c>
      <c r="B2250" s="52" t="s">
        <v>12981</v>
      </c>
      <c r="C2250" s="53" t="s">
        <v>9128</v>
      </c>
      <c r="D2250" s="54" t="s">
        <v>47</v>
      </c>
      <c r="E2250" s="55" t="s">
        <v>4670</v>
      </c>
      <c r="F2250" s="56" t="s">
        <v>12982</v>
      </c>
      <c r="G2250" s="56" t="s">
        <v>12983</v>
      </c>
      <c r="H2250" s="56" t="s">
        <v>52</v>
      </c>
      <c r="I2250" s="56" t="s">
        <v>12984</v>
      </c>
      <c r="J2250" s="57" t="s">
        <v>52</v>
      </c>
      <c r="K2250" s="58" t="s">
        <v>12376</v>
      </c>
      <c r="L2250" s="3" t="str">
        <f>VLOOKUP(DataExtract[[#This Row],[Technician]],'Technician List'!$A:$B,2,FALSE)</f>
        <v>C M, Saravanan</v>
      </c>
      <c r="M2250" s="59">
        <f>DATEVALUE(TEXT(DataExtract[[#This Row],[Completed Time]], "MM/DD/YYYY"))</f>
        <v>45705</v>
      </c>
      <c r="N2250" s="60">
        <f t="shared" ca="1" si="36"/>
        <v>0.9748204474421317</v>
      </c>
      <c r="O2250" s="60">
        <f ca="1">COUNTIFS(DataExtract[Technician],DataExtract[[#This Row],[Technician]], DataExtract[Random], "&lt;="&amp;DataExtract[[#This Row],[Random]])</f>
        <v>38</v>
      </c>
    </row>
    <row r="2251" spans="1:15" ht="26.45">
      <c r="A2251" s="51" t="s">
        <v>12985</v>
      </c>
      <c r="B2251" s="52" t="s">
        <v>12986</v>
      </c>
      <c r="C2251" s="53" t="s">
        <v>8976</v>
      </c>
      <c r="D2251" s="54" t="s">
        <v>47</v>
      </c>
      <c r="E2251" s="55" t="s">
        <v>692</v>
      </c>
      <c r="F2251" s="56" t="s">
        <v>12987</v>
      </c>
      <c r="G2251" s="56" t="s">
        <v>12988</v>
      </c>
      <c r="H2251" s="56" t="s">
        <v>52</v>
      </c>
      <c r="I2251" s="56" t="s">
        <v>12989</v>
      </c>
      <c r="J2251" s="57" t="s">
        <v>52</v>
      </c>
      <c r="K2251" s="58" t="s">
        <v>12990</v>
      </c>
      <c r="L2251" s="3" t="str">
        <f>VLOOKUP(DataExtract[[#This Row],[Technician]],'Technician List'!$A:$B,2,FALSE)</f>
        <v>C M, Saravanan</v>
      </c>
      <c r="M2251" s="59">
        <f>DATEVALUE(TEXT(DataExtract[[#This Row],[Completed Time]], "MM/DD/YYYY"))</f>
        <v>45705</v>
      </c>
      <c r="N2251" s="60">
        <f t="shared" ca="1" si="36"/>
        <v>0.17726223221965731</v>
      </c>
      <c r="O2251" s="60">
        <f ca="1">COUNTIFS(DataExtract[Technician],DataExtract[[#This Row],[Technician]], DataExtract[Random], "&lt;="&amp;DataExtract[[#This Row],[Random]])</f>
        <v>16</v>
      </c>
    </row>
    <row r="2252" spans="1:15" ht="26.45">
      <c r="A2252" s="51" t="s">
        <v>12991</v>
      </c>
      <c r="B2252" s="52" t="s">
        <v>12992</v>
      </c>
      <c r="C2252" s="53" t="s">
        <v>11032</v>
      </c>
      <c r="D2252" s="54" t="s">
        <v>57</v>
      </c>
      <c r="E2252" s="55" t="s">
        <v>1618</v>
      </c>
      <c r="F2252" s="56" t="s">
        <v>12993</v>
      </c>
      <c r="G2252" s="56" t="s">
        <v>12994</v>
      </c>
      <c r="H2252" s="56" t="s">
        <v>52</v>
      </c>
      <c r="I2252" s="56" t="s">
        <v>12995</v>
      </c>
      <c r="J2252" s="57" t="s">
        <v>52</v>
      </c>
      <c r="K2252" s="58" t="s">
        <v>1134</v>
      </c>
      <c r="L2252" s="3" t="str">
        <f>VLOOKUP(DataExtract[[#This Row],[Technician]],'Technician List'!$A:$B,2,FALSE)</f>
        <v>Sanjuan, Sonja</v>
      </c>
      <c r="M2252" s="59">
        <f>DATEVALUE(TEXT(DataExtract[[#This Row],[Completed Time]], "MM/DD/YYYY"))</f>
        <v>45705</v>
      </c>
      <c r="N2252" s="60">
        <f t="shared" ca="1" si="36"/>
        <v>6.6580706208897444E-3</v>
      </c>
      <c r="O2252" s="60">
        <f ca="1">COUNTIFS(DataExtract[Technician],DataExtract[[#This Row],[Technician]], DataExtract[Random], "&lt;="&amp;DataExtract[[#This Row],[Random]])</f>
        <v>1</v>
      </c>
    </row>
    <row r="2253" spans="1:15" ht="26.45">
      <c r="A2253" s="51" t="s">
        <v>12996</v>
      </c>
      <c r="B2253" s="52" t="s">
        <v>12997</v>
      </c>
      <c r="C2253" s="53" t="s">
        <v>4688</v>
      </c>
      <c r="D2253" s="54" t="s">
        <v>47</v>
      </c>
      <c r="E2253" s="55" t="s">
        <v>48</v>
      </c>
      <c r="F2253" s="56" t="s">
        <v>673</v>
      </c>
      <c r="G2253" s="56" t="s">
        <v>12998</v>
      </c>
      <c r="H2253" s="56" t="s">
        <v>41</v>
      </c>
      <c r="I2253" s="56" t="s">
        <v>12999</v>
      </c>
      <c r="J2253" s="57" t="s">
        <v>52</v>
      </c>
      <c r="K2253" s="58" t="s">
        <v>13000</v>
      </c>
      <c r="L2253" s="3" t="str">
        <f>VLOOKUP(DataExtract[[#This Row],[Technician]],'Technician List'!$A:$B,2,FALSE)</f>
        <v>C M, Saravanan</v>
      </c>
      <c r="M2253" s="59">
        <f>DATEVALUE(TEXT(DataExtract[[#This Row],[Completed Time]], "MM/DD/YYYY"))</f>
        <v>45707</v>
      </c>
      <c r="N2253" s="60">
        <f t="shared" ca="1" si="36"/>
        <v>0.11437045594141138</v>
      </c>
      <c r="O2253" s="60">
        <f ca="1">COUNTIFS(DataExtract[Technician],DataExtract[[#This Row],[Technician]], DataExtract[Random], "&lt;="&amp;DataExtract[[#This Row],[Random]])</f>
        <v>8</v>
      </c>
    </row>
    <row r="2254" spans="1:15" ht="26.45">
      <c r="A2254" s="51" t="s">
        <v>13001</v>
      </c>
      <c r="B2254" s="52" t="s">
        <v>13002</v>
      </c>
      <c r="C2254" s="53" t="s">
        <v>13003</v>
      </c>
      <c r="D2254" s="54" t="s">
        <v>47</v>
      </c>
      <c r="E2254" s="55" t="s">
        <v>775</v>
      </c>
      <c r="F2254" s="56" t="s">
        <v>13004</v>
      </c>
      <c r="G2254" s="56" t="s">
        <v>6490</v>
      </c>
      <c r="H2254" s="56" t="s">
        <v>52</v>
      </c>
      <c r="I2254" s="56" t="s">
        <v>13005</v>
      </c>
      <c r="J2254" s="57" t="s">
        <v>52</v>
      </c>
      <c r="K2254" s="58" t="s">
        <v>13006</v>
      </c>
      <c r="L2254" s="3" t="str">
        <f>VLOOKUP(DataExtract[[#This Row],[Technician]],'Technician List'!$A:$B,2,FALSE)</f>
        <v>Sinha, Mahesh</v>
      </c>
      <c r="M2254" s="59">
        <f>DATEVALUE(TEXT(DataExtract[[#This Row],[Completed Time]], "MM/DD/YYYY"))</f>
        <v>45705</v>
      </c>
      <c r="N2254" s="60">
        <f t="shared" ca="1" si="36"/>
        <v>0.70240717426084942</v>
      </c>
      <c r="O2254" s="60">
        <f ca="1">COUNTIFS(DataExtract[Technician],DataExtract[[#This Row],[Technician]], DataExtract[Random], "&lt;="&amp;DataExtract[[#This Row],[Random]])</f>
        <v>68</v>
      </c>
    </row>
    <row r="2255" spans="1:15" ht="26.45">
      <c r="A2255" s="51" t="s">
        <v>13007</v>
      </c>
      <c r="B2255" s="52" t="s">
        <v>13008</v>
      </c>
      <c r="C2255" s="53" t="s">
        <v>8530</v>
      </c>
      <c r="D2255" s="54" t="s">
        <v>47</v>
      </c>
      <c r="E2255" s="55" t="s">
        <v>1002</v>
      </c>
      <c r="F2255" s="56" t="s">
        <v>5345</v>
      </c>
      <c r="G2255" s="56" t="s">
        <v>13009</v>
      </c>
      <c r="H2255" s="56" t="s">
        <v>52</v>
      </c>
      <c r="I2255" s="56" t="s">
        <v>13010</v>
      </c>
      <c r="J2255" s="57" t="s">
        <v>52</v>
      </c>
      <c r="K2255" s="58" t="s">
        <v>13011</v>
      </c>
      <c r="L2255" s="3" t="str">
        <f>VLOOKUP(DataExtract[[#This Row],[Technician]],'Technician List'!$A:$B,2,FALSE)</f>
        <v>Sinha, Mahesh</v>
      </c>
      <c r="M2255" s="59">
        <f>DATEVALUE(TEXT(DataExtract[[#This Row],[Completed Time]], "MM/DD/YYYY"))</f>
        <v>45706</v>
      </c>
      <c r="N2255" s="60">
        <f t="shared" ca="1" si="36"/>
        <v>0.42220815371272413</v>
      </c>
      <c r="O2255" s="60">
        <f ca="1">COUNTIFS(DataExtract[Technician],DataExtract[[#This Row],[Technician]], DataExtract[Random], "&lt;="&amp;DataExtract[[#This Row],[Random]])</f>
        <v>64</v>
      </c>
    </row>
    <row r="2256" spans="1:15" ht="26.45">
      <c r="A2256" s="51" t="s">
        <v>13012</v>
      </c>
      <c r="B2256" s="52" t="s">
        <v>13013</v>
      </c>
      <c r="C2256" s="53" t="s">
        <v>13014</v>
      </c>
      <c r="D2256" s="54" t="s">
        <v>47</v>
      </c>
      <c r="E2256" s="55" t="s">
        <v>1503</v>
      </c>
      <c r="F2256" s="56" t="s">
        <v>13015</v>
      </c>
      <c r="G2256" s="56" t="s">
        <v>2434</v>
      </c>
      <c r="H2256" s="56" t="s">
        <v>52</v>
      </c>
      <c r="I2256" s="56" t="s">
        <v>13016</v>
      </c>
      <c r="J2256" s="57" t="s">
        <v>52</v>
      </c>
      <c r="K2256" s="58" t="s">
        <v>13017</v>
      </c>
      <c r="L2256" s="3" t="str">
        <f>VLOOKUP(DataExtract[[#This Row],[Technician]],'Technician List'!$A:$B,2,FALSE)</f>
        <v>C M, Saravanan</v>
      </c>
      <c r="M2256" s="59">
        <f>DATEVALUE(TEXT(DataExtract[[#This Row],[Completed Time]], "MM/DD/YYYY"))</f>
        <v>45706</v>
      </c>
      <c r="N2256" s="60">
        <f t="shared" ca="1" si="36"/>
        <v>0.4410959485606758</v>
      </c>
      <c r="O2256" s="60">
        <f ca="1">COUNTIFS(DataExtract[Technician],DataExtract[[#This Row],[Technician]], DataExtract[Random], "&lt;="&amp;DataExtract[[#This Row],[Random]])</f>
        <v>67</v>
      </c>
    </row>
    <row r="2257" spans="1:15" ht="26.45">
      <c r="A2257" s="51" t="s">
        <v>13018</v>
      </c>
      <c r="B2257" s="52" t="s">
        <v>13019</v>
      </c>
      <c r="C2257" s="53" t="s">
        <v>4438</v>
      </c>
      <c r="D2257" s="54" t="s">
        <v>47</v>
      </c>
      <c r="E2257" s="55" t="s">
        <v>577</v>
      </c>
      <c r="F2257" s="56" t="s">
        <v>12215</v>
      </c>
      <c r="G2257" s="56" t="s">
        <v>13020</v>
      </c>
      <c r="H2257" s="56" t="s">
        <v>52</v>
      </c>
      <c r="I2257" s="56" t="s">
        <v>13021</v>
      </c>
      <c r="J2257" s="57" t="s">
        <v>52</v>
      </c>
      <c r="K2257" s="58" t="s">
        <v>13022</v>
      </c>
      <c r="L2257" s="3" t="str">
        <f>VLOOKUP(DataExtract[[#This Row],[Technician]],'Technician List'!$A:$B,2,FALSE)</f>
        <v>C M, Saravanan</v>
      </c>
      <c r="M2257" s="59">
        <f>DATEVALUE(TEXT(DataExtract[[#This Row],[Completed Time]], "MM/DD/YYYY"))</f>
        <v>45706</v>
      </c>
      <c r="N2257" s="60">
        <f t="shared" ca="1" si="36"/>
        <v>0.26344770914561511</v>
      </c>
      <c r="O2257" s="60">
        <f ca="1">COUNTIFS(DataExtract[Technician],DataExtract[[#This Row],[Technician]], DataExtract[Random], "&lt;="&amp;DataExtract[[#This Row],[Random]])</f>
        <v>18</v>
      </c>
    </row>
    <row r="2258" spans="1:15" ht="26.45">
      <c r="A2258" s="51" t="s">
        <v>13023</v>
      </c>
      <c r="B2258" s="52" t="s">
        <v>13024</v>
      </c>
      <c r="C2258" s="53" t="s">
        <v>1906</v>
      </c>
      <c r="D2258" s="54" t="s">
        <v>47</v>
      </c>
      <c r="E2258" s="55" t="s">
        <v>2215</v>
      </c>
      <c r="F2258" s="56" t="s">
        <v>13025</v>
      </c>
      <c r="G2258" s="56" t="s">
        <v>13026</v>
      </c>
      <c r="H2258" s="56" t="s">
        <v>52</v>
      </c>
      <c r="I2258" s="56" t="s">
        <v>13027</v>
      </c>
      <c r="J2258" s="57" t="s">
        <v>52</v>
      </c>
      <c r="K2258" s="58" t="s">
        <v>13028</v>
      </c>
      <c r="L2258" s="3" t="str">
        <f>VLOOKUP(DataExtract[[#This Row],[Technician]],'Technician List'!$A:$B,2,FALSE)</f>
        <v>C M, Saravanan</v>
      </c>
      <c r="M2258" s="59">
        <f>DATEVALUE(TEXT(DataExtract[[#This Row],[Completed Time]], "MM/DD/YYYY"))</f>
        <v>45705</v>
      </c>
      <c r="N2258" s="60">
        <f t="shared" ca="1" si="36"/>
        <v>0.61962365905915895</v>
      </c>
      <c r="O2258" s="60">
        <f ca="1">COUNTIFS(DataExtract[Technician],DataExtract[[#This Row],[Technician]], DataExtract[Random], "&lt;="&amp;DataExtract[[#This Row],[Random]])</f>
        <v>69</v>
      </c>
    </row>
    <row r="2259" spans="1:15" ht="26.45">
      <c r="A2259" s="51" t="s">
        <v>13029</v>
      </c>
      <c r="B2259" s="52" t="s">
        <v>13030</v>
      </c>
      <c r="C2259" s="53" t="s">
        <v>13031</v>
      </c>
      <c r="D2259" s="54" t="s">
        <v>57</v>
      </c>
      <c r="E2259" s="55" t="s">
        <v>1132</v>
      </c>
      <c r="F2259" s="56" t="s">
        <v>1729</v>
      </c>
      <c r="G2259" s="56" t="s">
        <v>13032</v>
      </c>
      <c r="H2259" s="56" t="s">
        <v>52</v>
      </c>
      <c r="I2259" s="56" t="s">
        <v>13033</v>
      </c>
      <c r="J2259" s="57" t="s">
        <v>52</v>
      </c>
      <c r="K2259" s="58" t="s">
        <v>13034</v>
      </c>
      <c r="L2259" s="3" t="str">
        <f>VLOOKUP(DataExtract[[#This Row],[Technician]],'Technician List'!$A:$B,2,FALSE)</f>
        <v>Smith, Sean</v>
      </c>
      <c r="M2259" s="59">
        <f>DATEVALUE(TEXT(DataExtract[[#This Row],[Completed Time]], "MM/DD/YYYY"))</f>
        <v>45705</v>
      </c>
      <c r="N2259" s="60">
        <f t="shared" ca="1" si="36"/>
        <v>0.42373014622913663</v>
      </c>
      <c r="O2259" s="60">
        <f ca="1">COUNTIFS(DataExtract[Technician],DataExtract[[#This Row],[Technician]], DataExtract[Random], "&lt;="&amp;DataExtract[[#This Row],[Random]])</f>
        <v>10</v>
      </c>
    </row>
    <row r="2260" spans="1:15" ht="26.45">
      <c r="A2260" s="51" t="s">
        <v>13035</v>
      </c>
      <c r="B2260" s="52" t="s">
        <v>13036</v>
      </c>
      <c r="C2260" s="53" t="s">
        <v>3984</v>
      </c>
      <c r="D2260" s="54" t="s">
        <v>47</v>
      </c>
      <c r="E2260" s="55" t="s">
        <v>1511</v>
      </c>
      <c r="F2260" s="56" t="s">
        <v>12738</v>
      </c>
      <c r="G2260" s="56" t="s">
        <v>12739</v>
      </c>
      <c r="H2260" s="56" t="s">
        <v>52</v>
      </c>
      <c r="I2260" s="56" t="s">
        <v>12740</v>
      </c>
      <c r="J2260" s="57" t="s">
        <v>52</v>
      </c>
      <c r="K2260" s="58" t="s">
        <v>11726</v>
      </c>
      <c r="L2260" s="3" t="str">
        <f>VLOOKUP(DataExtract[[#This Row],[Technician]],'Technician List'!$A:$B,2,FALSE)</f>
        <v>C M, Saravanan</v>
      </c>
      <c r="M2260" s="59">
        <f>DATEVALUE(TEXT(DataExtract[[#This Row],[Completed Time]], "MM/DD/YYYY"))</f>
        <v>45705</v>
      </c>
      <c r="N2260" s="60">
        <f t="shared" ca="1" si="36"/>
        <v>0.7817010976359372</v>
      </c>
      <c r="O2260" s="60">
        <f ca="1">COUNTIFS(DataExtract[Technician],DataExtract[[#This Row],[Technician]], DataExtract[Random], "&lt;="&amp;DataExtract[[#This Row],[Random]])</f>
        <v>104</v>
      </c>
    </row>
    <row r="2261" spans="1:15" ht="26.45">
      <c r="A2261" s="51" t="s">
        <v>13037</v>
      </c>
      <c r="B2261" s="52" t="s">
        <v>13038</v>
      </c>
      <c r="C2261" s="53" t="s">
        <v>13039</v>
      </c>
      <c r="D2261" s="54" t="s">
        <v>47</v>
      </c>
      <c r="E2261" s="55" t="s">
        <v>1402</v>
      </c>
      <c r="F2261" s="56" t="s">
        <v>13040</v>
      </c>
      <c r="G2261" s="56" t="s">
        <v>12828</v>
      </c>
      <c r="H2261" s="56" t="s">
        <v>52</v>
      </c>
      <c r="I2261" s="56" t="s">
        <v>13041</v>
      </c>
      <c r="J2261" s="57" t="s">
        <v>52</v>
      </c>
      <c r="K2261" s="58" t="s">
        <v>13042</v>
      </c>
      <c r="L2261" s="3" t="str">
        <f>VLOOKUP(DataExtract[[#This Row],[Technician]],'Technician List'!$A:$B,2,FALSE)</f>
        <v>Sinha, Mahesh</v>
      </c>
      <c r="M2261" s="59">
        <f>DATEVALUE(TEXT(DataExtract[[#This Row],[Completed Time]], "MM/DD/YYYY"))</f>
        <v>45705</v>
      </c>
      <c r="N2261" s="60">
        <f t="shared" ca="1" si="36"/>
        <v>0.47634691841599319</v>
      </c>
      <c r="O2261" s="60">
        <f ca="1">COUNTIFS(DataExtract[Technician],DataExtract[[#This Row],[Technician]], DataExtract[Random], "&lt;="&amp;DataExtract[[#This Row],[Random]])</f>
        <v>42</v>
      </c>
    </row>
    <row r="2262" spans="1:15" ht="26.45">
      <c r="A2262" s="51" t="s">
        <v>13043</v>
      </c>
      <c r="B2262" s="52" t="s">
        <v>13044</v>
      </c>
      <c r="C2262" s="53" t="s">
        <v>13045</v>
      </c>
      <c r="D2262" s="54" t="s">
        <v>57</v>
      </c>
      <c r="E2262" s="55" t="s">
        <v>95</v>
      </c>
      <c r="F2262" s="56" t="s">
        <v>1134</v>
      </c>
      <c r="G2262" s="56" t="s">
        <v>12783</v>
      </c>
      <c r="H2262" s="56" t="s">
        <v>52</v>
      </c>
      <c r="I2262" s="56" t="s">
        <v>13046</v>
      </c>
      <c r="J2262" s="57" t="s">
        <v>52</v>
      </c>
      <c r="K2262" s="58" t="s">
        <v>13047</v>
      </c>
      <c r="L2262" s="3" t="str">
        <f>VLOOKUP(DataExtract[[#This Row],[Technician]],'Technician List'!$A:$B,2,FALSE)</f>
        <v>Sanjuan, Sonja</v>
      </c>
      <c r="M2262" s="59">
        <f>DATEVALUE(TEXT(DataExtract[[#This Row],[Completed Time]], "MM/DD/YYYY"))</f>
        <v>45714</v>
      </c>
      <c r="N2262" s="60">
        <f t="shared" ca="1" si="36"/>
        <v>0.69736802166742817</v>
      </c>
      <c r="O2262" s="60">
        <f ca="1">COUNTIFS(DataExtract[Technician],DataExtract[[#This Row],[Technician]], DataExtract[Random], "&lt;="&amp;DataExtract[[#This Row],[Random]])</f>
        <v>56</v>
      </c>
    </row>
    <row r="2263" spans="1:15" ht="26.45">
      <c r="A2263" s="51" t="s">
        <v>13048</v>
      </c>
      <c r="B2263" s="52" t="s">
        <v>13049</v>
      </c>
      <c r="C2263" s="53" t="s">
        <v>13050</v>
      </c>
      <c r="D2263" s="54" t="s">
        <v>57</v>
      </c>
      <c r="E2263" s="55" t="s">
        <v>639</v>
      </c>
      <c r="F2263" s="56" t="s">
        <v>13051</v>
      </c>
      <c r="G2263" s="56" t="s">
        <v>12159</v>
      </c>
      <c r="H2263" s="56" t="s">
        <v>52</v>
      </c>
      <c r="I2263" s="56" t="s">
        <v>13052</v>
      </c>
      <c r="J2263" s="57" t="s">
        <v>52</v>
      </c>
      <c r="K2263" s="58" t="s">
        <v>13053</v>
      </c>
      <c r="L2263" s="3" t="str">
        <f>VLOOKUP(DataExtract[[#This Row],[Technician]],'Technician List'!$A:$B,2,FALSE)</f>
        <v>Smith, Sean</v>
      </c>
      <c r="M2263" s="59">
        <f>DATEVALUE(TEXT(DataExtract[[#This Row],[Completed Time]], "MM/DD/YYYY"))</f>
        <v>45705</v>
      </c>
      <c r="N2263" s="60">
        <f t="shared" ca="1" si="36"/>
        <v>0.74325973026554759</v>
      </c>
      <c r="O2263" s="60">
        <f ca="1">COUNTIFS(DataExtract[Technician],DataExtract[[#This Row],[Technician]], DataExtract[Random], "&lt;="&amp;DataExtract[[#This Row],[Random]])</f>
        <v>27</v>
      </c>
    </row>
    <row r="2264" spans="1:15" ht="26.45">
      <c r="A2264" s="51" t="s">
        <v>13054</v>
      </c>
      <c r="B2264" s="52" t="s">
        <v>13055</v>
      </c>
      <c r="C2264" s="53" t="s">
        <v>13056</v>
      </c>
      <c r="D2264" s="54" t="s">
        <v>47</v>
      </c>
      <c r="E2264" s="55" t="s">
        <v>1049</v>
      </c>
      <c r="F2264" s="56" t="s">
        <v>13057</v>
      </c>
      <c r="G2264" s="56" t="s">
        <v>13058</v>
      </c>
      <c r="H2264" s="56" t="s">
        <v>52</v>
      </c>
      <c r="I2264" s="56" t="s">
        <v>13059</v>
      </c>
      <c r="J2264" s="57" t="s">
        <v>52</v>
      </c>
      <c r="K2264" s="58" t="s">
        <v>13060</v>
      </c>
      <c r="L2264" s="3" t="str">
        <f>VLOOKUP(DataExtract[[#This Row],[Technician]],'Technician List'!$A:$B,2,FALSE)</f>
        <v>C M, Saravanan</v>
      </c>
      <c r="M2264" s="59">
        <f>DATEVALUE(TEXT(DataExtract[[#This Row],[Completed Time]], "MM/DD/YYYY"))</f>
        <v>45706</v>
      </c>
      <c r="N2264" s="60">
        <f t="shared" ca="1" si="36"/>
        <v>0.15642161010206357</v>
      </c>
      <c r="O2264" s="60">
        <f ca="1">COUNTIFS(DataExtract[Technician],DataExtract[[#This Row],[Technician]], DataExtract[Random], "&lt;="&amp;DataExtract[[#This Row],[Random]])</f>
        <v>15</v>
      </c>
    </row>
    <row r="2265" spans="1:15" ht="26.45">
      <c r="A2265" s="51" t="s">
        <v>13061</v>
      </c>
      <c r="B2265" s="52" t="s">
        <v>13062</v>
      </c>
      <c r="C2265" s="53" t="s">
        <v>2568</v>
      </c>
      <c r="D2265" s="54" t="s">
        <v>47</v>
      </c>
      <c r="E2265" s="55" t="s">
        <v>1511</v>
      </c>
      <c r="F2265" s="56" t="s">
        <v>13063</v>
      </c>
      <c r="G2265" s="56" t="s">
        <v>13064</v>
      </c>
      <c r="H2265" s="56" t="s">
        <v>52</v>
      </c>
      <c r="I2265" s="56" t="s">
        <v>13065</v>
      </c>
      <c r="J2265" s="57" t="s">
        <v>52</v>
      </c>
      <c r="K2265" s="58" t="s">
        <v>10792</v>
      </c>
      <c r="L2265" s="3" t="str">
        <f>VLOOKUP(DataExtract[[#This Row],[Technician]],'Technician List'!$A:$B,2,FALSE)</f>
        <v>C M, Saravanan</v>
      </c>
      <c r="M2265" s="59">
        <f>DATEVALUE(TEXT(DataExtract[[#This Row],[Completed Time]], "MM/DD/YYYY"))</f>
        <v>45706</v>
      </c>
      <c r="N2265" s="60">
        <f t="shared" ca="1" si="36"/>
        <v>0.39750232545842812</v>
      </c>
      <c r="O2265" s="60">
        <f ca="1">COUNTIFS(DataExtract[Technician],DataExtract[[#This Row],[Technician]], DataExtract[Random], "&lt;="&amp;DataExtract[[#This Row],[Random]])</f>
        <v>48</v>
      </c>
    </row>
    <row r="2266" spans="1:15" ht="26.45">
      <c r="A2266" s="51" t="s">
        <v>13066</v>
      </c>
      <c r="B2266" s="52" t="s">
        <v>13067</v>
      </c>
      <c r="C2266" s="53" t="s">
        <v>13068</v>
      </c>
      <c r="D2266" s="54" t="s">
        <v>57</v>
      </c>
      <c r="E2266" s="55" t="s">
        <v>817</v>
      </c>
      <c r="F2266" s="56" t="s">
        <v>13069</v>
      </c>
      <c r="G2266" s="56" t="s">
        <v>13070</v>
      </c>
      <c r="H2266" s="56" t="s">
        <v>41</v>
      </c>
      <c r="I2266" s="56" t="s">
        <v>13071</v>
      </c>
      <c r="J2266" s="57" t="s">
        <v>52</v>
      </c>
      <c r="K2266" s="58" t="s">
        <v>13072</v>
      </c>
      <c r="L2266" s="3" t="str">
        <f>VLOOKUP(DataExtract[[#This Row],[Technician]],'Technician List'!$A:$B,2,FALSE)</f>
        <v>Persells, Joe</v>
      </c>
      <c r="M2266" s="59">
        <f>DATEVALUE(TEXT(DataExtract[[#This Row],[Completed Time]], "MM/DD/YYYY"))</f>
        <v>45706</v>
      </c>
      <c r="N2266" s="60">
        <f t="shared" ca="1" si="36"/>
        <v>0.81006249485036463</v>
      </c>
      <c r="O2266" s="60">
        <f ca="1">COUNTIFS(DataExtract[Technician],DataExtract[[#This Row],[Technician]], DataExtract[Random], "&lt;="&amp;DataExtract[[#This Row],[Random]])</f>
        <v>6</v>
      </c>
    </row>
    <row r="2267" spans="1:15" ht="26.45">
      <c r="A2267" s="51" t="s">
        <v>13073</v>
      </c>
      <c r="B2267" s="52" t="s">
        <v>13074</v>
      </c>
      <c r="C2267" s="53" t="s">
        <v>13075</v>
      </c>
      <c r="D2267" s="54" t="s">
        <v>47</v>
      </c>
      <c r="E2267" s="55" t="s">
        <v>2029</v>
      </c>
      <c r="F2267" s="56" t="s">
        <v>13076</v>
      </c>
      <c r="G2267" s="56" t="s">
        <v>13077</v>
      </c>
      <c r="H2267" s="56" t="s">
        <v>52</v>
      </c>
      <c r="I2267" s="56" t="s">
        <v>13078</v>
      </c>
      <c r="J2267" s="57" t="s">
        <v>52</v>
      </c>
      <c r="K2267" s="58" t="s">
        <v>12634</v>
      </c>
      <c r="L2267" s="3" t="str">
        <f>VLOOKUP(DataExtract[[#This Row],[Technician]],'Technician List'!$A:$B,2,FALSE)</f>
        <v>C M, Saravanan</v>
      </c>
      <c r="M2267" s="59">
        <f>DATEVALUE(TEXT(DataExtract[[#This Row],[Completed Time]], "MM/DD/YYYY"))</f>
        <v>45705</v>
      </c>
      <c r="N2267" s="60">
        <f t="shared" ca="1" si="36"/>
        <v>0.35225537729324652</v>
      </c>
      <c r="O2267" s="60">
        <f ca="1">COUNTIFS(DataExtract[Technician],DataExtract[[#This Row],[Technician]], DataExtract[Random], "&lt;="&amp;DataExtract[[#This Row],[Random]])</f>
        <v>27</v>
      </c>
    </row>
    <row r="2268" spans="1:15" ht="26.45">
      <c r="A2268" s="51" t="s">
        <v>13079</v>
      </c>
      <c r="B2268" s="52" t="s">
        <v>13080</v>
      </c>
      <c r="C2268" s="53" t="s">
        <v>13081</v>
      </c>
      <c r="D2268" s="54" t="s">
        <v>57</v>
      </c>
      <c r="E2268" s="55" t="s">
        <v>73</v>
      </c>
      <c r="F2268" s="56" t="s">
        <v>13082</v>
      </c>
      <c r="G2268" s="56" t="s">
        <v>13083</v>
      </c>
      <c r="H2268" s="56" t="s">
        <v>52</v>
      </c>
      <c r="I2268" s="56" t="s">
        <v>13084</v>
      </c>
      <c r="J2268" s="57" t="s">
        <v>52</v>
      </c>
      <c r="K2268" s="58" t="s">
        <v>13082</v>
      </c>
      <c r="L2268" s="3" t="str">
        <f>VLOOKUP(DataExtract[[#This Row],[Technician]],'Technician List'!$A:$B,2,FALSE)</f>
        <v>Sanjuan, Sonja</v>
      </c>
      <c r="M2268" s="59">
        <f>DATEVALUE(TEXT(DataExtract[[#This Row],[Completed Time]], "MM/DD/YYYY"))</f>
        <v>45705</v>
      </c>
      <c r="N2268" s="60">
        <f t="shared" ca="1" si="36"/>
        <v>0.35055879206010487</v>
      </c>
      <c r="O2268" s="60">
        <f ca="1">COUNTIFS(DataExtract[Technician],DataExtract[[#This Row],[Technician]], DataExtract[Random], "&lt;="&amp;DataExtract[[#This Row],[Random]])</f>
        <v>22</v>
      </c>
    </row>
    <row r="2269" spans="1:15" ht="26.45">
      <c r="A2269" s="51" t="s">
        <v>13085</v>
      </c>
      <c r="B2269" s="52" t="s">
        <v>13086</v>
      </c>
      <c r="C2269" s="53" t="s">
        <v>13087</v>
      </c>
      <c r="D2269" s="54" t="s">
        <v>57</v>
      </c>
      <c r="E2269" s="55" t="s">
        <v>260</v>
      </c>
      <c r="F2269" s="56" t="s">
        <v>6135</v>
      </c>
      <c r="G2269" s="56" t="s">
        <v>13088</v>
      </c>
      <c r="H2269" s="56" t="s">
        <v>52</v>
      </c>
      <c r="I2269" s="56" t="s">
        <v>13089</v>
      </c>
      <c r="J2269" s="57" t="s">
        <v>52</v>
      </c>
      <c r="K2269" s="58" t="s">
        <v>13090</v>
      </c>
      <c r="L2269" s="3" t="str">
        <f>VLOOKUP(DataExtract[[#This Row],[Technician]],'Technician List'!$A:$B,2,FALSE)</f>
        <v>Sanjuan, Sonja</v>
      </c>
      <c r="M2269" s="59">
        <f>DATEVALUE(TEXT(DataExtract[[#This Row],[Completed Time]], "MM/DD/YYYY"))</f>
        <v>45705</v>
      </c>
      <c r="N2269" s="60">
        <f t="shared" ca="1" si="36"/>
        <v>0.74097456364977943</v>
      </c>
      <c r="O2269" s="60">
        <f ca="1">COUNTIFS(DataExtract[Technician],DataExtract[[#This Row],[Technician]], DataExtract[Random], "&lt;="&amp;DataExtract[[#This Row],[Random]])</f>
        <v>27</v>
      </c>
    </row>
    <row r="2270" spans="1:15" ht="26.45">
      <c r="A2270" s="51" t="s">
        <v>13091</v>
      </c>
      <c r="B2270" s="52" t="s">
        <v>13092</v>
      </c>
      <c r="C2270" s="53" t="s">
        <v>6257</v>
      </c>
      <c r="D2270" s="54" t="s">
        <v>57</v>
      </c>
      <c r="E2270" s="55" t="s">
        <v>73</v>
      </c>
      <c r="F2270" s="56" t="s">
        <v>13093</v>
      </c>
      <c r="G2270" s="56" t="s">
        <v>13094</v>
      </c>
      <c r="H2270" s="56" t="s">
        <v>52</v>
      </c>
      <c r="I2270" s="56" t="s">
        <v>13095</v>
      </c>
      <c r="J2270" s="57" t="s">
        <v>52</v>
      </c>
      <c r="K2270" s="58" t="s">
        <v>12592</v>
      </c>
      <c r="L2270" s="3" t="str">
        <f>VLOOKUP(DataExtract[[#This Row],[Technician]],'Technician List'!$A:$B,2,FALSE)</f>
        <v>Sanjuan, Sonja</v>
      </c>
      <c r="M2270" s="59">
        <f>DATEVALUE(TEXT(DataExtract[[#This Row],[Completed Time]], "MM/DD/YYYY"))</f>
        <v>45705</v>
      </c>
      <c r="N2270" s="60">
        <f t="shared" ca="1" si="36"/>
        <v>0.77870204078546279</v>
      </c>
      <c r="O2270" s="60">
        <f ca="1">COUNTIFS(DataExtract[Technician],DataExtract[[#This Row],[Technician]], DataExtract[Random], "&lt;="&amp;DataExtract[[#This Row],[Random]])</f>
        <v>39</v>
      </c>
    </row>
    <row r="2271" spans="1:15" ht="26.45">
      <c r="A2271" s="51" t="s">
        <v>8131</v>
      </c>
      <c r="B2271" s="52" t="s">
        <v>13096</v>
      </c>
      <c r="C2271" s="53" t="s">
        <v>13087</v>
      </c>
      <c r="D2271" s="54" t="s">
        <v>57</v>
      </c>
      <c r="E2271" s="55" t="s">
        <v>391</v>
      </c>
      <c r="F2271" s="56" t="s">
        <v>13097</v>
      </c>
      <c r="G2271" s="56" t="s">
        <v>10409</v>
      </c>
      <c r="H2271" s="56" t="s">
        <v>52</v>
      </c>
      <c r="I2271" s="56" t="s">
        <v>13098</v>
      </c>
      <c r="J2271" s="57" t="s">
        <v>52</v>
      </c>
      <c r="K2271" s="58" t="s">
        <v>13099</v>
      </c>
      <c r="L2271" s="3" t="str">
        <f>VLOOKUP(DataExtract[[#This Row],[Technician]],'Technician List'!$A:$B,2,FALSE)</f>
        <v>Sanjuan, Sonja</v>
      </c>
      <c r="M2271" s="59">
        <f>DATEVALUE(TEXT(DataExtract[[#This Row],[Completed Time]], "MM/DD/YYYY"))</f>
        <v>45712</v>
      </c>
      <c r="N2271" s="60">
        <f t="shared" ca="1" si="36"/>
        <v>0.35080626081920829</v>
      </c>
      <c r="O2271" s="60">
        <f ca="1">COUNTIFS(DataExtract[Technician],DataExtract[[#This Row],[Technician]], DataExtract[Random], "&lt;="&amp;DataExtract[[#This Row],[Random]])</f>
        <v>46</v>
      </c>
    </row>
    <row r="2272" spans="1:15" ht="26.45">
      <c r="A2272" s="51" t="s">
        <v>13100</v>
      </c>
      <c r="B2272" s="52" t="s">
        <v>13101</v>
      </c>
      <c r="C2272" s="53" t="s">
        <v>4105</v>
      </c>
      <c r="D2272" s="54" t="s">
        <v>57</v>
      </c>
      <c r="E2272" s="55" t="s">
        <v>2021</v>
      </c>
      <c r="F2272" s="56" t="s">
        <v>13102</v>
      </c>
      <c r="G2272" s="56" t="s">
        <v>13103</v>
      </c>
      <c r="H2272" s="56" t="s">
        <v>52</v>
      </c>
      <c r="I2272" s="56" t="s">
        <v>13104</v>
      </c>
      <c r="J2272" s="57" t="s">
        <v>52</v>
      </c>
      <c r="K2272" s="58" t="s">
        <v>12327</v>
      </c>
      <c r="L2272" s="3" t="str">
        <f>VLOOKUP(DataExtract[[#This Row],[Technician]],'Technician List'!$A:$B,2,FALSE)</f>
        <v>Smith, Sean</v>
      </c>
      <c r="M2272" s="59">
        <f>DATEVALUE(TEXT(DataExtract[[#This Row],[Completed Time]], "MM/DD/YYYY"))</f>
        <v>45705</v>
      </c>
      <c r="N2272" s="60">
        <f t="shared" ca="1" si="36"/>
        <v>0.61134066447980118</v>
      </c>
      <c r="O2272" s="60">
        <f ca="1">COUNTIFS(DataExtract[Technician],DataExtract[[#This Row],[Technician]], DataExtract[Random], "&lt;="&amp;DataExtract[[#This Row],[Random]])</f>
        <v>39</v>
      </c>
    </row>
    <row r="2273" spans="1:15" ht="26.45">
      <c r="A2273" s="51" t="s">
        <v>13105</v>
      </c>
      <c r="B2273" s="52" t="s">
        <v>13106</v>
      </c>
      <c r="C2273" s="53" t="s">
        <v>5453</v>
      </c>
      <c r="D2273" s="54" t="s">
        <v>47</v>
      </c>
      <c r="E2273" s="55" t="s">
        <v>347</v>
      </c>
      <c r="F2273" s="56" t="s">
        <v>12451</v>
      </c>
      <c r="G2273" s="56" t="s">
        <v>12452</v>
      </c>
      <c r="H2273" s="56" t="s">
        <v>52</v>
      </c>
      <c r="I2273" s="56" t="s">
        <v>13107</v>
      </c>
      <c r="J2273" s="57" t="s">
        <v>52</v>
      </c>
      <c r="K2273" s="58" t="s">
        <v>13108</v>
      </c>
      <c r="L2273" s="3" t="str">
        <f>VLOOKUP(DataExtract[[#This Row],[Technician]],'Technician List'!$A:$B,2,FALSE)</f>
        <v>C M, Saravanan</v>
      </c>
      <c r="M2273" s="59">
        <f>DATEVALUE(TEXT(DataExtract[[#This Row],[Completed Time]], "MM/DD/YYYY"))</f>
        <v>45715</v>
      </c>
      <c r="N2273" s="60">
        <f t="shared" ca="1" si="36"/>
        <v>0.97512239664297029</v>
      </c>
      <c r="O2273" s="60">
        <f ca="1">COUNTIFS(DataExtract[Technician],DataExtract[[#This Row],[Technician]], DataExtract[Random], "&lt;="&amp;DataExtract[[#This Row],[Random]])</f>
        <v>59</v>
      </c>
    </row>
    <row r="2274" spans="1:15" ht="26.45">
      <c r="A2274" s="51" t="s">
        <v>11746</v>
      </c>
      <c r="B2274" s="52" t="s">
        <v>13109</v>
      </c>
      <c r="C2274" s="53" t="s">
        <v>13045</v>
      </c>
      <c r="D2274" s="54" t="s">
        <v>57</v>
      </c>
      <c r="E2274" s="55" t="s">
        <v>95</v>
      </c>
      <c r="F2274" s="56" t="s">
        <v>13110</v>
      </c>
      <c r="G2274" s="56" t="s">
        <v>10555</v>
      </c>
      <c r="H2274" s="56" t="s">
        <v>52</v>
      </c>
      <c r="I2274" s="56" t="s">
        <v>13111</v>
      </c>
      <c r="J2274" s="57" t="s">
        <v>52</v>
      </c>
      <c r="K2274" s="58" t="s">
        <v>12800</v>
      </c>
      <c r="L2274" s="3" t="str">
        <f>VLOOKUP(DataExtract[[#This Row],[Technician]],'Technician List'!$A:$B,2,FALSE)</f>
        <v>Sanjuan, Sonja</v>
      </c>
      <c r="M2274" s="59">
        <f>DATEVALUE(TEXT(DataExtract[[#This Row],[Completed Time]], "MM/DD/YYYY"))</f>
        <v>45705</v>
      </c>
      <c r="N2274" s="60">
        <f t="shared" ca="1" si="36"/>
        <v>0.6647571069890249</v>
      </c>
      <c r="O2274" s="60">
        <f ca="1">COUNTIFS(DataExtract[Technician],DataExtract[[#This Row],[Technician]], DataExtract[Random], "&lt;="&amp;DataExtract[[#This Row],[Random]])</f>
        <v>54</v>
      </c>
    </row>
    <row r="2275" spans="1:15" ht="26.45">
      <c r="A2275" s="51" t="s">
        <v>13112</v>
      </c>
      <c r="B2275" s="52" t="s">
        <v>13113</v>
      </c>
      <c r="C2275" s="53" t="s">
        <v>13114</v>
      </c>
      <c r="D2275" s="54" t="s">
        <v>47</v>
      </c>
      <c r="E2275" s="55" t="s">
        <v>775</v>
      </c>
      <c r="F2275" s="56" t="s">
        <v>11278</v>
      </c>
      <c r="G2275" s="56" t="s">
        <v>13115</v>
      </c>
      <c r="H2275" s="56" t="s">
        <v>52</v>
      </c>
      <c r="I2275" s="56" t="s">
        <v>13116</v>
      </c>
      <c r="J2275" s="57" t="s">
        <v>52</v>
      </c>
      <c r="K2275" s="58" t="s">
        <v>13117</v>
      </c>
      <c r="L2275" s="3" t="str">
        <f>VLOOKUP(DataExtract[[#This Row],[Technician]],'Technician List'!$A:$B,2,FALSE)</f>
        <v>Sinha, Mahesh</v>
      </c>
      <c r="M2275" s="59">
        <f>DATEVALUE(TEXT(DataExtract[[#This Row],[Completed Time]], "MM/DD/YYYY"))</f>
        <v>45708</v>
      </c>
      <c r="N2275" s="60">
        <f t="shared" ca="1" si="36"/>
        <v>0.27187721496943906</v>
      </c>
      <c r="O2275" s="60">
        <f ca="1">COUNTIFS(DataExtract[Technician],DataExtract[[#This Row],[Technician]], DataExtract[Random], "&lt;="&amp;DataExtract[[#This Row],[Random]])</f>
        <v>22</v>
      </c>
    </row>
    <row r="2276" spans="1:15" ht="26.45">
      <c r="A2276" s="51" t="s">
        <v>13118</v>
      </c>
      <c r="B2276" s="52" t="s">
        <v>13119</v>
      </c>
      <c r="C2276" s="53" t="s">
        <v>13120</v>
      </c>
      <c r="D2276" s="54" t="s">
        <v>57</v>
      </c>
      <c r="E2276" s="55" t="s">
        <v>260</v>
      </c>
      <c r="F2276" s="56" t="s">
        <v>13121</v>
      </c>
      <c r="G2276" s="56" t="s">
        <v>11862</v>
      </c>
      <c r="H2276" s="56" t="s">
        <v>41</v>
      </c>
      <c r="I2276" s="56" t="s">
        <v>13122</v>
      </c>
      <c r="J2276" s="57" t="s">
        <v>52</v>
      </c>
      <c r="K2276" s="58" t="s">
        <v>13123</v>
      </c>
      <c r="L2276" s="3" t="str">
        <f>VLOOKUP(DataExtract[[#This Row],[Technician]],'Technician List'!$A:$B,2,FALSE)</f>
        <v>Sanjuan, Sonja</v>
      </c>
      <c r="M2276" s="59">
        <f>DATEVALUE(TEXT(DataExtract[[#This Row],[Completed Time]], "MM/DD/YYYY"))</f>
        <v>45708</v>
      </c>
      <c r="N2276" s="60">
        <f t="shared" ca="1" si="36"/>
        <v>0.28243273719990447</v>
      </c>
      <c r="O2276" s="60">
        <f ca="1">COUNTIFS(DataExtract[Technician],DataExtract[[#This Row],[Technician]], DataExtract[Random], "&lt;="&amp;DataExtract[[#This Row],[Random]])</f>
        <v>7</v>
      </c>
    </row>
    <row r="2277" spans="1:15" ht="26.45">
      <c r="A2277" s="51" t="s">
        <v>13124</v>
      </c>
      <c r="B2277" s="52" t="s">
        <v>13125</v>
      </c>
      <c r="C2277" s="53" t="s">
        <v>13126</v>
      </c>
      <c r="D2277" s="54" t="s">
        <v>47</v>
      </c>
      <c r="E2277" s="55" t="s">
        <v>1049</v>
      </c>
      <c r="F2277" s="56" t="s">
        <v>13127</v>
      </c>
      <c r="G2277" s="56" t="s">
        <v>13128</v>
      </c>
      <c r="H2277" s="56" t="s">
        <v>52</v>
      </c>
      <c r="I2277" s="56" t="s">
        <v>13129</v>
      </c>
      <c r="J2277" s="57" t="s">
        <v>52</v>
      </c>
      <c r="K2277" s="58" t="s">
        <v>13130</v>
      </c>
      <c r="L2277" s="3" t="str">
        <f>VLOOKUP(DataExtract[[#This Row],[Technician]],'Technician List'!$A:$B,2,FALSE)</f>
        <v>C M, Saravanan</v>
      </c>
      <c r="M2277" s="59">
        <f>DATEVALUE(TEXT(DataExtract[[#This Row],[Completed Time]], "MM/DD/YYYY"))</f>
        <v>45705</v>
      </c>
      <c r="N2277" s="60">
        <f t="shared" ca="1" si="36"/>
        <v>0.87663635445330035</v>
      </c>
      <c r="O2277" s="60">
        <f ca="1">COUNTIFS(DataExtract[Technician],DataExtract[[#This Row],[Technician]], DataExtract[Random], "&lt;="&amp;DataExtract[[#This Row],[Random]])</f>
        <v>115</v>
      </c>
    </row>
    <row r="2278" spans="1:15" ht="26.45">
      <c r="A2278" s="51" t="s">
        <v>10476</v>
      </c>
      <c r="B2278" s="52" t="s">
        <v>13131</v>
      </c>
      <c r="C2278" s="53" t="s">
        <v>4002</v>
      </c>
      <c r="D2278" s="54" t="s">
        <v>57</v>
      </c>
      <c r="E2278" s="55" t="s">
        <v>95</v>
      </c>
      <c r="F2278" s="56" t="s">
        <v>13132</v>
      </c>
      <c r="G2278" s="56" t="s">
        <v>13133</v>
      </c>
      <c r="H2278" s="56" t="s">
        <v>52</v>
      </c>
      <c r="I2278" s="56" t="s">
        <v>13134</v>
      </c>
      <c r="J2278" s="57" t="s">
        <v>52</v>
      </c>
      <c r="K2278" s="58" t="s">
        <v>13135</v>
      </c>
      <c r="L2278" s="3" t="str">
        <f>VLOOKUP(DataExtract[[#This Row],[Technician]],'Technician List'!$A:$B,2,FALSE)</f>
        <v>Sanjuan, Sonja</v>
      </c>
      <c r="M2278" s="59">
        <f>DATEVALUE(TEXT(DataExtract[[#This Row],[Completed Time]], "MM/DD/YYYY"))</f>
        <v>45705</v>
      </c>
      <c r="N2278" s="60">
        <f t="shared" ca="1" si="36"/>
        <v>0.63900392325045308</v>
      </c>
      <c r="O2278" s="60">
        <f ca="1">COUNTIFS(DataExtract[Technician],DataExtract[[#This Row],[Technician]], DataExtract[Random], "&lt;="&amp;DataExtract[[#This Row],[Random]])</f>
        <v>52</v>
      </c>
    </row>
    <row r="2279" spans="1:15" ht="26.45">
      <c r="A2279" s="51" t="s">
        <v>13136</v>
      </c>
      <c r="B2279" s="52" t="s">
        <v>13137</v>
      </c>
      <c r="C2279" s="53" t="s">
        <v>10355</v>
      </c>
      <c r="D2279" s="54" t="s">
        <v>47</v>
      </c>
      <c r="E2279" s="55" t="s">
        <v>577</v>
      </c>
      <c r="F2279" s="56" t="s">
        <v>12199</v>
      </c>
      <c r="G2279" s="56" t="s">
        <v>13138</v>
      </c>
      <c r="H2279" s="56" t="s">
        <v>52</v>
      </c>
      <c r="I2279" s="56" t="s">
        <v>13139</v>
      </c>
      <c r="J2279" s="57" t="s">
        <v>52</v>
      </c>
      <c r="K2279" s="58" t="s">
        <v>13140</v>
      </c>
      <c r="L2279" s="3" t="str">
        <f>VLOOKUP(DataExtract[[#This Row],[Technician]],'Technician List'!$A:$B,2,FALSE)</f>
        <v>C M, Saravanan</v>
      </c>
      <c r="M2279" s="59">
        <f>DATEVALUE(TEXT(DataExtract[[#This Row],[Completed Time]], "MM/DD/YYYY"))</f>
        <v>45705</v>
      </c>
      <c r="N2279" s="60">
        <f t="shared" ca="1" si="36"/>
        <v>0.53141554467811836</v>
      </c>
      <c r="O2279" s="60">
        <f ca="1">COUNTIFS(DataExtract[Technician],DataExtract[[#This Row],[Technician]], DataExtract[Random], "&lt;="&amp;DataExtract[[#This Row],[Random]])</f>
        <v>39</v>
      </c>
    </row>
    <row r="2280" spans="1:15" ht="26.45">
      <c r="A2280" s="51" t="s">
        <v>13141</v>
      </c>
      <c r="B2280" s="52" t="s">
        <v>13142</v>
      </c>
      <c r="C2280" s="53" t="s">
        <v>4258</v>
      </c>
      <c r="D2280" s="54" t="s">
        <v>47</v>
      </c>
      <c r="E2280" s="55" t="s">
        <v>2215</v>
      </c>
      <c r="F2280" s="56" t="s">
        <v>9599</v>
      </c>
      <c r="G2280" s="56" t="s">
        <v>13143</v>
      </c>
      <c r="H2280" s="56" t="s">
        <v>52</v>
      </c>
      <c r="I2280" s="56" t="s">
        <v>13144</v>
      </c>
      <c r="J2280" s="57" t="s">
        <v>52</v>
      </c>
      <c r="K2280" s="58" t="s">
        <v>4450</v>
      </c>
      <c r="L2280" s="3" t="str">
        <f>VLOOKUP(DataExtract[[#This Row],[Technician]],'Technician List'!$A:$B,2,FALSE)</f>
        <v>C M, Saravanan</v>
      </c>
      <c r="M2280" s="59">
        <f>DATEVALUE(TEXT(DataExtract[[#This Row],[Completed Time]], "MM/DD/YYYY"))</f>
        <v>45705</v>
      </c>
      <c r="N2280" s="60">
        <f t="shared" ca="1" si="36"/>
        <v>0.15518701704782667</v>
      </c>
      <c r="O2280" s="60">
        <f ca="1">COUNTIFS(DataExtract[Technician],DataExtract[[#This Row],[Technician]], DataExtract[Random], "&lt;="&amp;DataExtract[[#This Row],[Random]])</f>
        <v>11</v>
      </c>
    </row>
    <row r="2281" spans="1:15" ht="26.45">
      <c r="A2281" s="51" t="s">
        <v>13145</v>
      </c>
      <c r="B2281" s="52" t="s">
        <v>13146</v>
      </c>
      <c r="C2281" s="53" t="s">
        <v>13147</v>
      </c>
      <c r="D2281" s="54" t="s">
        <v>47</v>
      </c>
      <c r="E2281" s="55" t="s">
        <v>692</v>
      </c>
      <c r="F2281" s="56" t="s">
        <v>11549</v>
      </c>
      <c r="G2281" s="56" t="s">
        <v>13148</v>
      </c>
      <c r="H2281" s="56" t="s">
        <v>52</v>
      </c>
      <c r="I2281" s="56" t="s">
        <v>13149</v>
      </c>
      <c r="J2281" s="57" t="s">
        <v>52</v>
      </c>
      <c r="K2281" s="58" t="s">
        <v>13150</v>
      </c>
      <c r="L2281" s="3" t="str">
        <f>VLOOKUP(DataExtract[[#This Row],[Technician]],'Technician List'!$A:$B,2,FALSE)</f>
        <v>C M, Saravanan</v>
      </c>
      <c r="M2281" s="59">
        <f>DATEVALUE(TEXT(DataExtract[[#This Row],[Completed Time]], "MM/DD/YYYY"))</f>
        <v>45705</v>
      </c>
      <c r="N2281" s="60">
        <f t="shared" ca="1" si="36"/>
        <v>0.78604628481471406</v>
      </c>
      <c r="O2281" s="60">
        <f ca="1">COUNTIFS(DataExtract[Technician],DataExtract[[#This Row],[Technician]], DataExtract[Random], "&lt;="&amp;DataExtract[[#This Row],[Random]])</f>
        <v>92</v>
      </c>
    </row>
    <row r="2282" spans="1:15" ht="26.45">
      <c r="A2282" s="51" t="s">
        <v>13151</v>
      </c>
      <c r="B2282" s="52" t="s">
        <v>13152</v>
      </c>
      <c r="C2282" s="53" t="s">
        <v>6521</v>
      </c>
      <c r="D2282" s="54" t="s">
        <v>57</v>
      </c>
      <c r="E2282" s="55" t="s">
        <v>391</v>
      </c>
      <c r="F2282" s="56" t="s">
        <v>12779</v>
      </c>
      <c r="G2282" s="56" t="s">
        <v>13153</v>
      </c>
      <c r="H2282" s="56" t="s">
        <v>52</v>
      </c>
      <c r="I2282" s="56" t="s">
        <v>13154</v>
      </c>
      <c r="J2282" s="57" t="s">
        <v>52</v>
      </c>
      <c r="K2282" s="58" t="s">
        <v>5559</v>
      </c>
      <c r="L2282" s="3" t="str">
        <f>VLOOKUP(DataExtract[[#This Row],[Technician]],'Technician List'!$A:$B,2,FALSE)</f>
        <v>Sanjuan, Sonja</v>
      </c>
      <c r="M2282" s="59">
        <f>DATEVALUE(TEXT(DataExtract[[#This Row],[Completed Time]], "MM/DD/YYYY"))</f>
        <v>45705</v>
      </c>
      <c r="N2282" s="60">
        <f t="shared" ca="1" si="36"/>
        <v>8.9062193655472743E-2</v>
      </c>
      <c r="O2282" s="60">
        <f ca="1">COUNTIFS(DataExtract[Technician],DataExtract[[#This Row],[Technician]], DataExtract[Random], "&lt;="&amp;DataExtract[[#This Row],[Random]])</f>
        <v>12</v>
      </c>
    </row>
    <row r="2283" spans="1:15" ht="39.6">
      <c r="A2283" s="51" t="s">
        <v>13155</v>
      </c>
      <c r="B2283" s="52" t="s">
        <v>13156</v>
      </c>
      <c r="C2283" s="53" t="s">
        <v>13157</v>
      </c>
      <c r="D2283" s="54" t="s">
        <v>47</v>
      </c>
      <c r="E2283" s="55" t="s">
        <v>2336</v>
      </c>
      <c r="F2283" s="56" t="s">
        <v>13158</v>
      </c>
      <c r="G2283" s="56" t="s">
        <v>6221</v>
      </c>
      <c r="H2283" s="56" t="s">
        <v>52</v>
      </c>
      <c r="I2283" s="56" t="s">
        <v>13159</v>
      </c>
      <c r="J2283" s="57" t="s">
        <v>52</v>
      </c>
      <c r="K2283" s="58" t="s">
        <v>13160</v>
      </c>
      <c r="L2283" s="3" t="str">
        <f>VLOOKUP(DataExtract[[#This Row],[Technician]],'Technician List'!$A:$B,2,FALSE)</f>
        <v>C M, Saravanan</v>
      </c>
      <c r="M2283" s="59">
        <f>DATEVALUE(TEXT(DataExtract[[#This Row],[Completed Time]], "MM/DD/YYYY"))</f>
        <v>45705</v>
      </c>
      <c r="N2283" s="60">
        <f t="shared" ca="1" si="36"/>
        <v>0.21678713114738757</v>
      </c>
      <c r="O2283" s="60">
        <f ca="1">COUNTIFS(DataExtract[Technician],DataExtract[[#This Row],[Technician]], DataExtract[Random], "&lt;="&amp;DataExtract[[#This Row],[Random]])</f>
        <v>18</v>
      </c>
    </row>
    <row r="2284" spans="1:15" ht="26.45">
      <c r="A2284" s="51" t="s">
        <v>13161</v>
      </c>
      <c r="B2284" s="52" t="s">
        <v>13162</v>
      </c>
      <c r="C2284" s="53" t="s">
        <v>13163</v>
      </c>
      <c r="D2284" s="54" t="s">
        <v>47</v>
      </c>
      <c r="E2284" s="55" t="s">
        <v>1503</v>
      </c>
      <c r="F2284" s="56" t="s">
        <v>13164</v>
      </c>
      <c r="G2284" s="56" t="s">
        <v>13165</v>
      </c>
      <c r="H2284" s="56" t="s">
        <v>52</v>
      </c>
      <c r="I2284" s="56" t="s">
        <v>13166</v>
      </c>
      <c r="J2284" s="57" t="s">
        <v>52</v>
      </c>
      <c r="K2284" s="58" t="s">
        <v>13167</v>
      </c>
      <c r="L2284" s="3" t="str">
        <f>VLOOKUP(DataExtract[[#This Row],[Technician]],'Technician List'!$A:$B,2,FALSE)</f>
        <v>C M, Saravanan</v>
      </c>
      <c r="M2284" s="59">
        <f>DATEVALUE(TEXT(DataExtract[[#This Row],[Completed Time]], "MM/DD/YYYY"))</f>
        <v>45705</v>
      </c>
      <c r="N2284" s="60">
        <f t="shared" ca="1" si="36"/>
        <v>0.7567648709686865</v>
      </c>
      <c r="O2284" s="60">
        <f ca="1">COUNTIFS(DataExtract[Technician],DataExtract[[#This Row],[Technician]], DataExtract[Random], "&lt;="&amp;DataExtract[[#This Row],[Random]])</f>
        <v>104</v>
      </c>
    </row>
    <row r="2285" spans="1:15" ht="26.45">
      <c r="A2285" s="51" t="s">
        <v>13168</v>
      </c>
      <c r="B2285" s="52" t="s">
        <v>13169</v>
      </c>
      <c r="C2285" s="53" t="s">
        <v>13170</v>
      </c>
      <c r="D2285" s="54" t="s">
        <v>57</v>
      </c>
      <c r="E2285" s="55" t="s">
        <v>2021</v>
      </c>
      <c r="F2285" s="56" t="s">
        <v>13171</v>
      </c>
      <c r="G2285" s="56" t="s">
        <v>13172</v>
      </c>
      <c r="H2285" s="56" t="s">
        <v>52</v>
      </c>
      <c r="I2285" s="56" t="s">
        <v>13173</v>
      </c>
      <c r="J2285" s="57" t="s">
        <v>52</v>
      </c>
      <c r="K2285" s="58" t="s">
        <v>13174</v>
      </c>
      <c r="L2285" s="3" t="str">
        <f>VLOOKUP(DataExtract[[#This Row],[Technician]],'Technician List'!$A:$B,2,FALSE)</f>
        <v>Smith, Sean</v>
      </c>
      <c r="M2285" s="59">
        <f>DATEVALUE(TEXT(DataExtract[[#This Row],[Completed Time]], "MM/DD/YYYY"))</f>
        <v>45716</v>
      </c>
      <c r="N2285" s="60">
        <f t="shared" ca="1" si="36"/>
        <v>0.27036989276954204</v>
      </c>
      <c r="O2285" s="60">
        <f ca="1">COUNTIFS(DataExtract[Technician],DataExtract[[#This Row],[Technician]], DataExtract[Random], "&lt;="&amp;DataExtract[[#This Row],[Random]])</f>
        <v>18</v>
      </c>
    </row>
    <row r="2286" spans="1:15" ht="26.45">
      <c r="A2286" s="51" t="s">
        <v>13175</v>
      </c>
      <c r="B2286" s="52" t="s">
        <v>13176</v>
      </c>
      <c r="C2286" s="53" t="s">
        <v>11788</v>
      </c>
      <c r="D2286" s="54" t="s">
        <v>47</v>
      </c>
      <c r="E2286" s="55" t="s">
        <v>1837</v>
      </c>
      <c r="F2286" s="56" t="s">
        <v>13177</v>
      </c>
      <c r="G2286" s="56" t="s">
        <v>13178</v>
      </c>
      <c r="H2286" s="56" t="s">
        <v>52</v>
      </c>
      <c r="I2286" s="56" t="s">
        <v>13179</v>
      </c>
      <c r="J2286" s="57" t="s">
        <v>52</v>
      </c>
      <c r="K2286" s="58" t="s">
        <v>11519</v>
      </c>
      <c r="L2286" s="3" t="str">
        <f>VLOOKUP(DataExtract[[#This Row],[Technician]],'Technician List'!$A:$B,2,FALSE)</f>
        <v>Sinha, Mahesh</v>
      </c>
      <c r="M2286" s="59">
        <f>DATEVALUE(TEXT(DataExtract[[#This Row],[Completed Time]], "MM/DD/YYYY"))</f>
        <v>45705</v>
      </c>
      <c r="N2286" s="60">
        <f t="shared" ca="1" si="36"/>
        <v>0.19976576738229146</v>
      </c>
      <c r="O2286" s="60">
        <f ca="1">COUNTIFS(DataExtract[Technician],DataExtract[[#This Row],[Technician]], DataExtract[Random], "&lt;="&amp;DataExtract[[#This Row],[Random]])</f>
        <v>12</v>
      </c>
    </row>
    <row r="2287" spans="1:15" ht="26.45">
      <c r="A2287" s="51" t="s">
        <v>13180</v>
      </c>
      <c r="B2287" s="52" t="s">
        <v>13181</v>
      </c>
      <c r="C2287" s="53" t="s">
        <v>1913</v>
      </c>
      <c r="D2287" s="54" t="s">
        <v>47</v>
      </c>
      <c r="E2287" s="55" t="s">
        <v>2029</v>
      </c>
      <c r="F2287" s="56" t="s">
        <v>13182</v>
      </c>
      <c r="G2287" s="56" t="s">
        <v>13183</v>
      </c>
      <c r="H2287" s="56" t="s">
        <v>52</v>
      </c>
      <c r="I2287" s="56" t="s">
        <v>13184</v>
      </c>
      <c r="J2287" s="57" t="s">
        <v>52</v>
      </c>
      <c r="K2287" s="58" t="s">
        <v>13185</v>
      </c>
      <c r="L2287" s="3" t="str">
        <f>VLOOKUP(DataExtract[[#This Row],[Technician]],'Technician List'!$A:$B,2,FALSE)</f>
        <v>C M, Saravanan</v>
      </c>
      <c r="M2287" s="59">
        <f>DATEVALUE(TEXT(DataExtract[[#This Row],[Completed Time]], "MM/DD/YYYY"))</f>
        <v>45711</v>
      </c>
      <c r="N2287" s="60">
        <f t="shared" ca="1" si="36"/>
        <v>0.55634272216444036</v>
      </c>
      <c r="O2287" s="60">
        <f ca="1">COUNTIFS(DataExtract[Technician],DataExtract[[#This Row],[Technician]], DataExtract[Random], "&lt;="&amp;DataExtract[[#This Row],[Random]])</f>
        <v>45</v>
      </c>
    </row>
    <row r="2288" spans="1:15" ht="26.45">
      <c r="A2288" s="51" t="s">
        <v>7196</v>
      </c>
      <c r="B2288" s="52" t="s">
        <v>13186</v>
      </c>
      <c r="C2288" s="53" t="s">
        <v>7198</v>
      </c>
      <c r="D2288" s="54" t="s">
        <v>57</v>
      </c>
      <c r="E2288" s="55" t="s">
        <v>154</v>
      </c>
      <c r="F2288" s="56" t="s">
        <v>11637</v>
      </c>
      <c r="G2288" s="56" t="s">
        <v>4086</v>
      </c>
      <c r="H2288" s="56" t="s">
        <v>52</v>
      </c>
      <c r="I2288" s="56" t="s">
        <v>13187</v>
      </c>
      <c r="J2288" s="57" t="s">
        <v>52</v>
      </c>
      <c r="K2288" s="58" t="s">
        <v>11315</v>
      </c>
      <c r="L2288" s="3" t="str">
        <f>VLOOKUP(DataExtract[[#This Row],[Technician]],'Technician List'!$A:$B,2,FALSE)</f>
        <v>Sanjuan, Sonja</v>
      </c>
      <c r="M2288" s="59">
        <f>DATEVALUE(TEXT(DataExtract[[#This Row],[Completed Time]], "MM/DD/YYYY"))</f>
        <v>45705</v>
      </c>
      <c r="N2288" s="60">
        <f t="shared" ca="1" si="36"/>
        <v>0.30564408034626855</v>
      </c>
      <c r="O2288" s="60">
        <f ca="1">COUNTIFS(DataExtract[Technician],DataExtract[[#This Row],[Technician]], DataExtract[Random], "&lt;="&amp;DataExtract[[#This Row],[Random]])</f>
        <v>10</v>
      </c>
    </row>
    <row r="2289" spans="1:15" ht="26.45">
      <c r="A2289" s="51" t="s">
        <v>4219</v>
      </c>
      <c r="B2289" s="52" t="s">
        <v>13188</v>
      </c>
      <c r="C2289" s="53" t="s">
        <v>4701</v>
      </c>
      <c r="D2289" s="54" t="s">
        <v>47</v>
      </c>
      <c r="E2289" s="55" t="s">
        <v>2215</v>
      </c>
      <c r="F2289" s="56" t="s">
        <v>12458</v>
      </c>
      <c r="G2289" s="56" t="s">
        <v>13189</v>
      </c>
      <c r="H2289" s="56" t="s">
        <v>52</v>
      </c>
      <c r="I2289" s="56" t="s">
        <v>13190</v>
      </c>
      <c r="J2289" s="57" t="s">
        <v>52</v>
      </c>
      <c r="K2289" s="58" t="s">
        <v>13191</v>
      </c>
      <c r="L2289" s="3" t="str">
        <f>VLOOKUP(DataExtract[[#This Row],[Technician]],'Technician List'!$A:$B,2,FALSE)</f>
        <v>C M, Saravanan</v>
      </c>
      <c r="M2289" s="59">
        <f>DATEVALUE(TEXT(DataExtract[[#This Row],[Completed Time]], "MM/DD/YYYY"))</f>
        <v>45705</v>
      </c>
      <c r="N2289" s="60">
        <f t="shared" ca="1" si="36"/>
        <v>0.14481408180631916</v>
      </c>
      <c r="O2289" s="60">
        <f ca="1">COUNTIFS(DataExtract[Technician],DataExtract[[#This Row],[Technician]], DataExtract[Random], "&lt;="&amp;DataExtract[[#This Row],[Random]])</f>
        <v>9</v>
      </c>
    </row>
    <row r="2290" spans="1:15" ht="26.45">
      <c r="A2290" s="51" t="s">
        <v>13192</v>
      </c>
      <c r="B2290" s="52" t="s">
        <v>13193</v>
      </c>
      <c r="C2290" s="53" t="s">
        <v>13194</v>
      </c>
      <c r="D2290" s="54" t="s">
        <v>47</v>
      </c>
      <c r="E2290" s="55" t="s">
        <v>2336</v>
      </c>
      <c r="F2290" s="56" t="s">
        <v>10625</v>
      </c>
      <c r="G2290" s="56" t="s">
        <v>13195</v>
      </c>
      <c r="H2290" s="56" t="s">
        <v>52</v>
      </c>
      <c r="I2290" s="56" t="s">
        <v>13196</v>
      </c>
      <c r="J2290" s="57" t="s">
        <v>52</v>
      </c>
      <c r="K2290" s="58" t="s">
        <v>13197</v>
      </c>
      <c r="L2290" s="3" t="str">
        <f>VLOOKUP(DataExtract[[#This Row],[Technician]],'Technician List'!$A:$B,2,FALSE)</f>
        <v>C M, Saravanan</v>
      </c>
      <c r="M2290" s="59">
        <f>DATEVALUE(TEXT(DataExtract[[#This Row],[Completed Time]], "MM/DD/YYYY"))</f>
        <v>45705</v>
      </c>
      <c r="N2290" s="60">
        <f t="shared" ca="1" si="36"/>
        <v>0.81917433082150293</v>
      </c>
      <c r="O2290" s="60">
        <f ca="1">COUNTIFS(DataExtract[Technician],DataExtract[[#This Row],[Technician]], DataExtract[Random], "&lt;="&amp;DataExtract[[#This Row],[Random]])</f>
        <v>59</v>
      </c>
    </row>
    <row r="2291" spans="1:15" ht="26.45">
      <c r="A2291" s="51" t="s">
        <v>13198</v>
      </c>
      <c r="B2291" s="52" t="s">
        <v>13199</v>
      </c>
      <c r="C2291" s="53" t="s">
        <v>3714</v>
      </c>
      <c r="D2291" s="54" t="s">
        <v>47</v>
      </c>
      <c r="E2291" s="55" t="s">
        <v>1049</v>
      </c>
      <c r="F2291" s="56" t="s">
        <v>6135</v>
      </c>
      <c r="G2291" s="56" t="s">
        <v>13088</v>
      </c>
      <c r="H2291" s="56" t="s">
        <v>52</v>
      </c>
      <c r="I2291" s="56" t="s">
        <v>13200</v>
      </c>
      <c r="J2291" s="57" t="s">
        <v>52</v>
      </c>
      <c r="K2291" s="58" t="s">
        <v>13201</v>
      </c>
      <c r="L2291" s="3" t="str">
        <f>VLOOKUP(DataExtract[[#This Row],[Technician]],'Technician List'!$A:$B,2,FALSE)</f>
        <v>C M, Saravanan</v>
      </c>
      <c r="M2291" s="59">
        <f>DATEVALUE(TEXT(DataExtract[[#This Row],[Completed Time]], "MM/DD/YYYY"))</f>
        <v>45705</v>
      </c>
      <c r="N2291" s="60">
        <f t="shared" ca="1" si="36"/>
        <v>0.16736507296507497</v>
      </c>
      <c r="O2291" s="60">
        <f ca="1">COUNTIFS(DataExtract[Technician],DataExtract[[#This Row],[Technician]], DataExtract[Random], "&lt;="&amp;DataExtract[[#This Row],[Random]])</f>
        <v>17</v>
      </c>
    </row>
    <row r="2292" spans="1:15" ht="26.45">
      <c r="A2292" s="51" t="s">
        <v>13202</v>
      </c>
      <c r="B2292" s="52" t="s">
        <v>13203</v>
      </c>
      <c r="C2292" s="53" t="s">
        <v>3904</v>
      </c>
      <c r="D2292" s="54" t="s">
        <v>47</v>
      </c>
      <c r="E2292" s="55" t="s">
        <v>103</v>
      </c>
      <c r="F2292" s="56" t="s">
        <v>13204</v>
      </c>
      <c r="G2292" s="56" t="s">
        <v>13205</v>
      </c>
      <c r="H2292" s="56" t="s">
        <v>52</v>
      </c>
      <c r="I2292" s="56" t="s">
        <v>13206</v>
      </c>
      <c r="J2292" s="57" t="s">
        <v>52</v>
      </c>
      <c r="K2292" s="58" t="s">
        <v>13207</v>
      </c>
      <c r="L2292" s="3" t="str">
        <f>VLOOKUP(DataExtract[[#This Row],[Technician]],'Technician List'!$A:$B,2,FALSE)</f>
        <v>Sinha, Mahesh</v>
      </c>
      <c r="M2292" s="59">
        <f>DATEVALUE(TEXT(DataExtract[[#This Row],[Completed Time]], "MM/DD/YYYY"))</f>
        <v>45707</v>
      </c>
      <c r="N2292" s="60">
        <f t="shared" ca="1" si="36"/>
        <v>0.96680858299710193</v>
      </c>
      <c r="O2292" s="60">
        <f ca="1">COUNTIFS(DataExtract[Technician],DataExtract[[#This Row],[Technician]], DataExtract[Random], "&lt;="&amp;DataExtract[[#This Row],[Random]])</f>
        <v>68</v>
      </c>
    </row>
    <row r="2293" spans="1:15" ht="26.45">
      <c r="A2293" s="51" t="s">
        <v>3519</v>
      </c>
      <c r="B2293" s="52" t="s">
        <v>13208</v>
      </c>
      <c r="C2293" s="53" t="s">
        <v>6027</v>
      </c>
      <c r="D2293" s="54" t="s">
        <v>47</v>
      </c>
      <c r="E2293" s="55" t="s">
        <v>1402</v>
      </c>
      <c r="F2293" s="56" t="s">
        <v>13082</v>
      </c>
      <c r="G2293" s="56" t="s">
        <v>13209</v>
      </c>
      <c r="H2293" s="56" t="s">
        <v>52</v>
      </c>
      <c r="I2293" s="56" t="s">
        <v>13210</v>
      </c>
      <c r="J2293" s="57" t="s">
        <v>52</v>
      </c>
      <c r="K2293" s="58" t="s">
        <v>12777</v>
      </c>
      <c r="L2293" s="3" t="str">
        <f>VLOOKUP(DataExtract[[#This Row],[Technician]],'Technician List'!$A:$B,2,FALSE)</f>
        <v>Sinha, Mahesh</v>
      </c>
      <c r="M2293" s="59">
        <f>DATEVALUE(TEXT(DataExtract[[#This Row],[Completed Time]], "MM/DD/YYYY"))</f>
        <v>45705</v>
      </c>
      <c r="N2293" s="60">
        <f t="shared" ca="1" si="36"/>
        <v>0.88154917052342119</v>
      </c>
      <c r="O2293" s="60">
        <f ca="1">COUNTIFS(DataExtract[Technician],DataExtract[[#This Row],[Technician]], DataExtract[Random], "&lt;="&amp;DataExtract[[#This Row],[Random]])</f>
        <v>77</v>
      </c>
    </row>
    <row r="2294" spans="1:15" ht="26.45">
      <c r="A2294" s="51" t="s">
        <v>13211</v>
      </c>
      <c r="B2294" s="52" t="s">
        <v>13212</v>
      </c>
      <c r="C2294" s="53" t="s">
        <v>13045</v>
      </c>
      <c r="D2294" s="54" t="s">
        <v>47</v>
      </c>
      <c r="E2294" s="55" t="s">
        <v>2215</v>
      </c>
      <c r="F2294" s="56" t="s">
        <v>12084</v>
      </c>
      <c r="G2294" s="56" t="s">
        <v>13213</v>
      </c>
      <c r="H2294" s="56" t="s">
        <v>52</v>
      </c>
      <c r="I2294" s="56" t="s">
        <v>13214</v>
      </c>
      <c r="J2294" s="57" t="s">
        <v>52</v>
      </c>
      <c r="K2294" s="58" t="s">
        <v>13215</v>
      </c>
      <c r="L2294" s="3" t="str">
        <f>VLOOKUP(DataExtract[[#This Row],[Technician]],'Technician List'!$A:$B,2,FALSE)</f>
        <v>C M, Saravanan</v>
      </c>
      <c r="M2294" s="59">
        <f>DATEVALUE(TEXT(DataExtract[[#This Row],[Completed Time]], "MM/DD/YYYY"))</f>
        <v>45705</v>
      </c>
      <c r="N2294" s="60">
        <f t="shared" ca="1" si="36"/>
        <v>0.32108501576237103</v>
      </c>
      <c r="O2294" s="60">
        <f ca="1">COUNTIFS(DataExtract[Technician],DataExtract[[#This Row],[Technician]], DataExtract[Random], "&lt;="&amp;DataExtract[[#This Row],[Random]])</f>
        <v>34</v>
      </c>
    </row>
    <row r="2295" spans="1:15" ht="26.45">
      <c r="A2295" s="51" t="s">
        <v>13216</v>
      </c>
      <c r="B2295" s="52" t="s">
        <v>13217</v>
      </c>
      <c r="C2295" s="53" t="s">
        <v>13218</v>
      </c>
      <c r="D2295" s="54" t="s">
        <v>47</v>
      </c>
      <c r="E2295" s="55" t="s">
        <v>1511</v>
      </c>
      <c r="F2295" s="56" t="s">
        <v>11338</v>
      </c>
      <c r="G2295" s="56" t="s">
        <v>13219</v>
      </c>
      <c r="H2295" s="56" t="s">
        <v>52</v>
      </c>
      <c r="I2295" s="56" t="s">
        <v>13220</v>
      </c>
      <c r="J2295" s="57" t="s">
        <v>52</v>
      </c>
      <c r="K2295" s="58" t="s">
        <v>13221</v>
      </c>
      <c r="L2295" s="3" t="str">
        <f>VLOOKUP(DataExtract[[#This Row],[Technician]],'Technician List'!$A:$B,2,FALSE)</f>
        <v>C M, Saravanan</v>
      </c>
      <c r="M2295" s="59">
        <f>DATEVALUE(TEXT(DataExtract[[#This Row],[Completed Time]], "MM/DD/YYYY"))</f>
        <v>45705</v>
      </c>
      <c r="N2295" s="60">
        <f t="shared" ca="1" si="36"/>
        <v>4.4728710839088137E-3</v>
      </c>
      <c r="O2295" s="60">
        <f ca="1">COUNTIFS(DataExtract[Technician],DataExtract[[#This Row],[Technician]], DataExtract[Random], "&lt;="&amp;DataExtract[[#This Row],[Random]])</f>
        <v>2</v>
      </c>
    </row>
    <row r="2296" spans="1:15" ht="26.45">
      <c r="A2296" s="51" t="s">
        <v>13222</v>
      </c>
      <c r="B2296" s="52" t="s">
        <v>13223</v>
      </c>
      <c r="C2296" s="53" t="s">
        <v>13224</v>
      </c>
      <c r="D2296" s="54" t="s">
        <v>47</v>
      </c>
      <c r="E2296" s="55" t="s">
        <v>2029</v>
      </c>
      <c r="F2296" s="56" t="s">
        <v>5548</v>
      </c>
      <c r="G2296" s="56" t="s">
        <v>13069</v>
      </c>
      <c r="H2296" s="56" t="s">
        <v>52</v>
      </c>
      <c r="I2296" s="56" t="s">
        <v>13225</v>
      </c>
      <c r="J2296" s="57" t="s">
        <v>52</v>
      </c>
      <c r="K2296" s="58" t="s">
        <v>13226</v>
      </c>
      <c r="L2296" s="3" t="str">
        <f>VLOOKUP(DataExtract[[#This Row],[Technician]],'Technician List'!$A:$B,2,FALSE)</f>
        <v>C M, Saravanan</v>
      </c>
      <c r="M2296" s="59">
        <f>DATEVALUE(TEXT(DataExtract[[#This Row],[Completed Time]], "MM/DD/YYYY"))</f>
        <v>45705</v>
      </c>
      <c r="N2296" s="60">
        <f t="shared" ca="1" si="36"/>
        <v>0.6028215668127237</v>
      </c>
      <c r="O2296" s="60">
        <f ca="1">COUNTIFS(DataExtract[Technician],DataExtract[[#This Row],[Technician]], DataExtract[Random], "&lt;="&amp;DataExtract[[#This Row],[Random]])</f>
        <v>50</v>
      </c>
    </row>
    <row r="2297" spans="1:15" ht="26.45">
      <c r="A2297" s="51" t="s">
        <v>13227</v>
      </c>
      <c r="B2297" s="52" t="s">
        <v>13228</v>
      </c>
      <c r="C2297" s="53" t="s">
        <v>13229</v>
      </c>
      <c r="D2297" s="54" t="s">
        <v>57</v>
      </c>
      <c r="E2297" s="55" t="s">
        <v>58</v>
      </c>
      <c r="F2297" s="56" t="s">
        <v>13230</v>
      </c>
      <c r="G2297" s="56" t="s">
        <v>11900</v>
      </c>
      <c r="H2297" s="56" t="s">
        <v>52</v>
      </c>
      <c r="I2297" s="56" t="s">
        <v>13231</v>
      </c>
      <c r="J2297" s="57" t="s">
        <v>52</v>
      </c>
      <c r="K2297" s="58" t="s">
        <v>13232</v>
      </c>
      <c r="L2297" s="3" t="str">
        <f>VLOOKUP(DataExtract[[#This Row],[Technician]],'Technician List'!$A:$B,2,FALSE)</f>
        <v>Mandi, Joe</v>
      </c>
      <c r="M2297" s="59">
        <f>DATEVALUE(TEXT(DataExtract[[#This Row],[Completed Time]], "MM/DD/YYYY"))</f>
        <v>45705</v>
      </c>
      <c r="N2297" s="60">
        <f t="shared" ca="1" si="36"/>
        <v>0.95515716499547154</v>
      </c>
      <c r="O2297" s="60">
        <f ca="1">COUNTIFS(DataExtract[Technician],DataExtract[[#This Row],[Technician]], DataExtract[Random], "&lt;="&amp;DataExtract[[#This Row],[Random]])</f>
        <v>31</v>
      </c>
    </row>
    <row r="2298" spans="1:15" ht="26.45">
      <c r="A2298" s="51" t="s">
        <v>13233</v>
      </c>
      <c r="B2298" s="52" t="s">
        <v>13234</v>
      </c>
      <c r="C2298" s="53" t="s">
        <v>4467</v>
      </c>
      <c r="D2298" s="54" t="s">
        <v>57</v>
      </c>
      <c r="E2298" s="55" t="s">
        <v>117</v>
      </c>
      <c r="F2298" s="56" t="s">
        <v>13235</v>
      </c>
      <c r="G2298" s="56" t="s">
        <v>8901</v>
      </c>
      <c r="H2298" s="56" t="s">
        <v>52</v>
      </c>
      <c r="I2298" s="56" t="s">
        <v>13236</v>
      </c>
      <c r="J2298" s="57" t="s">
        <v>52</v>
      </c>
      <c r="K2298" s="58" t="s">
        <v>13235</v>
      </c>
      <c r="L2298" s="3" t="str">
        <f>VLOOKUP(DataExtract[[#This Row],[Technician]],'Technician List'!$A:$B,2,FALSE)</f>
        <v>Smith, Sean</v>
      </c>
      <c r="M2298" s="59">
        <f>DATEVALUE(TEXT(DataExtract[[#This Row],[Completed Time]], "MM/DD/YYYY"))</f>
        <v>45705</v>
      </c>
      <c r="N2298" s="60">
        <f t="shared" ca="1" si="36"/>
        <v>0.29171575104186953</v>
      </c>
      <c r="O2298" s="60">
        <f ca="1">COUNTIFS(DataExtract[Technician],DataExtract[[#This Row],[Technician]], DataExtract[Random], "&lt;="&amp;DataExtract[[#This Row],[Random]])</f>
        <v>19</v>
      </c>
    </row>
    <row r="2299" spans="1:15" ht="26.45">
      <c r="A2299" s="51" t="s">
        <v>13237</v>
      </c>
      <c r="B2299" s="52" t="s">
        <v>13238</v>
      </c>
      <c r="C2299" s="53" t="s">
        <v>183</v>
      </c>
      <c r="D2299" s="54" t="s">
        <v>57</v>
      </c>
      <c r="E2299" s="55" t="s">
        <v>117</v>
      </c>
      <c r="F2299" s="56" t="s">
        <v>11800</v>
      </c>
      <c r="G2299" s="56" t="s">
        <v>13239</v>
      </c>
      <c r="H2299" s="56" t="s">
        <v>52</v>
      </c>
      <c r="I2299" s="56" t="s">
        <v>13240</v>
      </c>
      <c r="J2299" s="57" t="s">
        <v>52</v>
      </c>
      <c r="K2299" s="58" t="s">
        <v>11800</v>
      </c>
      <c r="L2299" s="3" t="str">
        <f>VLOOKUP(DataExtract[[#This Row],[Technician]],'Technician List'!$A:$B,2,FALSE)</f>
        <v>Smith, Sean</v>
      </c>
      <c r="M2299" s="59">
        <f>DATEVALUE(TEXT(DataExtract[[#This Row],[Completed Time]], "MM/DD/YYYY"))</f>
        <v>45705</v>
      </c>
      <c r="N2299" s="60">
        <f t="shared" ca="1" si="36"/>
        <v>0.9466800535562987</v>
      </c>
      <c r="O2299" s="60">
        <f ca="1">COUNTIFS(DataExtract[Technician],DataExtract[[#This Row],[Technician]], DataExtract[Random], "&lt;="&amp;DataExtract[[#This Row],[Random]])</f>
        <v>57</v>
      </c>
    </row>
    <row r="2300" spans="1:15" ht="39.6">
      <c r="A2300" s="51" t="s">
        <v>13241</v>
      </c>
      <c r="B2300" s="52" t="s">
        <v>13242</v>
      </c>
      <c r="C2300" s="53" t="s">
        <v>183</v>
      </c>
      <c r="D2300" s="54" t="s">
        <v>57</v>
      </c>
      <c r="E2300" s="55" t="s">
        <v>117</v>
      </c>
      <c r="F2300" s="56" t="s">
        <v>11709</v>
      </c>
      <c r="G2300" s="56" t="s">
        <v>13165</v>
      </c>
      <c r="H2300" s="56" t="s">
        <v>52</v>
      </c>
      <c r="I2300" s="56" t="s">
        <v>13243</v>
      </c>
      <c r="J2300" s="57" t="s">
        <v>52</v>
      </c>
      <c r="K2300" s="58" t="s">
        <v>11709</v>
      </c>
      <c r="L2300" s="3" t="str">
        <f>VLOOKUP(DataExtract[[#This Row],[Technician]],'Technician List'!$A:$B,2,FALSE)</f>
        <v>Smith, Sean</v>
      </c>
      <c r="M2300" s="59">
        <f>DATEVALUE(TEXT(DataExtract[[#This Row],[Completed Time]], "MM/DD/YYYY"))</f>
        <v>45705</v>
      </c>
      <c r="N2300" s="60">
        <f t="shared" ca="1" si="36"/>
        <v>0.97542037756777678</v>
      </c>
      <c r="O2300" s="60">
        <f ca="1">COUNTIFS(DataExtract[Technician],DataExtract[[#This Row],[Technician]], DataExtract[Random], "&lt;="&amp;DataExtract[[#This Row],[Random]])</f>
        <v>59</v>
      </c>
    </row>
    <row r="2301" spans="1:15" ht="26.45">
      <c r="A2301" s="51" t="s">
        <v>13244</v>
      </c>
      <c r="B2301" s="52" t="s">
        <v>13245</v>
      </c>
      <c r="C2301" s="53" t="s">
        <v>11188</v>
      </c>
      <c r="D2301" s="54" t="s">
        <v>47</v>
      </c>
      <c r="E2301" s="55" t="s">
        <v>2029</v>
      </c>
      <c r="F2301" s="56" t="s">
        <v>12810</v>
      </c>
      <c r="G2301" s="56" t="s">
        <v>13246</v>
      </c>
      <c r="H2301" s="56" t="s">
        <v>52</v>
      </c>
      <c r="I2301" s="56" t="s">
        <v>13247</v>
      </c>
      <c r="J2301" s="57" t="s">
        <v>52</v>
      </c>
      <c r="K2301" s="58" t="s">
        <v>12451</v>
      </c>
      <c r="L2301" s="3" t="str">
        <f>VLOOKUP(DataExtract[[#This Row],[Technician]],'Technician List'!$A:$B,2,FALSE)</f>
        <v>C M, Saravanan</v>
      </c>
      <c r="M2301" s="59">
        <f>DATEVALUE(TEXT(DataExtract[[#This Row],[Completed Time]], "MM/DD/YYYY"))</f>
        <v>45705</v>
      </c>
      <c r="N2301" s="60">
        <f t="shared" ca="1" si="36"/>
        <v>0.71503210228757719</v>
      </c>
      <c r="O2301" s="60">
        <f ca="1">COUNTIFS(DataExtract[Technician],DataExtract[[#This Row],[Technician]], DataExtract[Random], "&lt;="&amp;DataExtract[[#This Row],[Random]])</f>
        <v>58</v>
      </c>
    </row>
    <row r="2302" spans="1:15" ht="26.45">
      <c r="A2302" s="51" t="s">
        <v>13248</v>
      </c>
      <c r="B2302" s="52" t="s">
        <v>13249</v>
      </c>
      <c r="C2302" s="53" t="s">
        <v>13250</v>
      </c>
      <c r="D2302" s="54" t="s">
        <v>57</v>
      </c>
      <c r="E2302" s="55" t="s">
        <v>313</v>
      </c>
      <c r="F2302" s="56" t="s">
        <v>13251</v>
      </c>
      <c r="G2302" s="56" t="s">
        <v>11605</v>
      </c>
      <c r="H2302" s="56" t="s">
        <v>52</v>
      </c>
      <c r="I2302" s="56" t="s">
        <v>13252</v>
      </c>
      <c r="J2302" s="57" t="s">
        <v>52</v>
      </c>
      <c r="K2302" s="58" t="s">
        <v>13253</v>
      </c>
      <c r="L2302" s="3" t="str">
        <f>VLOOKUP(DataExtract[[#This Row],[Technician]],'Technician List'!$A:$B,2,FALSE)</f>
        <v>Mandi, Joe</v>
      </c>
      <c r="M2302" s="59">
        <f>DATEVALUE(TEXT(DataExtract[[#This Row],[Completed Time]], "MM/DD/YYYY"))</f>
        <v>45705</v>
      </c>
      <c r="N2302" s="60">
        <f t="shared" ca="1" si="36"/>
        <v>0.97304635687511243</v>
      </c>
      <c r="O2302" s="60">
        <f ca="1">COUNTIFS(DataExtract[Technician],DataExtract[[#This Row],[Technician]], DataExtract[Random], "&lt;="&amp;DataExtract[[#This Row],[Random]])</f>
        <v>71</v>
      </c>
    </row>
    <row r="2303" spans="1:15" ht="26.45">
      <c r="A2303" s="51" t="s">
        <v>13254</v>
      </c>
      <c r="B2303" s="52" t="s">
        <v>13255</v>
      </c>
      <c r="C2303" s="53" t="s">
        <v>13256</v>
      </c>
      <c r="D2303" s="54" t="s">
        <v>47</v>
      </c>
      <c r="E2303" s="55" t="s">
        <v>631</v>
      </c>
      <c r="F2303" s="56" t="s">
        <v>11816</v>
      </c>
      <c r="G2303" s="56" t="s">
        <v>11304</v>
      </c>
      <c r="H2303" s="56" t="s">
        <v>52</v>
      </c>
      <c r="I2303" s="56" t="s">
        <v>13257</v>
      </c>
      <c r="J2303" s="57" t="s">
        <v>52</v>
      </c>
      <c r="K2303" s="58" t="s">
        <v>2707</v>
      </c>
      <c r="L2303" s="3" t="str">
        <f>VLOOKUP(DataExtract[[#This Row],[Technician]],'Technician List'!$A:$B,2,FALSE)</f>
        <v>C M, Saravanan</v>
      </c>
      <c r="M2303" s="59">
        <f>DATEVALUE(TEXT(DataExtract[[#This Row],[Completed Time]], "MM/DD/YYYY"))</f>
        <v>45706</v>
      </c>
      <c r="N2303" s="60">
        <f t="shared" ca="1" si="36"/>
        <v>0.26756117613867036</v>
      </c>
      <c r="O2303" s="60">
        <f ca="1">COUNTIFS(DataExtract[Technician],DataExtract[[#This Row],[Technician]], DataExtract[Random], "&lt;="&amp;DataExtract[[#This Row],[Random]])</f>
        <v>11</v>
      </c>
    </row>
    <row r="2304" spans="1:15" ht="26.45">
      <c r="A2304" s="51" t="s">
        <v>9629</v>
      </c>
      <c r="B2304" s="52" t="s">
        <v>13258</v>
      </c>
      <c r="C2304" s="53" t="s">
        <v>1906</v>
      </c>
      <c r="D2304" s="54" t="s">
        <v>47</v>
      </c>
      <c r="E2304" s="55" t="s">
        <v>2215</v>
      </c>
      <c r="F2304" s="56" t="s">
        <v>13259</v>
      </c>
      <c r="G2304" s="56" t="s">
        <v>13260</v>
      </c>
      <c r="H2304" s="56" t="s">
        <v>52</v>
      </c>
      <c r="I2304" s="56" t="s">
        <v>13261</v>
      </c>
      <c r="J2304" s="57" t="s">
        <v>52</v>
      </c>
      <c r="K2304" s="58" t="s">
        <v>12051</v>
      </c>
      <c r="L2304" s="3" t="str">
        <f>VLOOKUP(DataExtract[[#This Row],[Technician]],'Technician List'!$A:$B,2,FALSE)</f>
        <v>C M, Saravanan</v>
      </c>
      <c r="M2304" s="59">
        <f>DATEVALUE(TEXT(DataExtract[[#This Row],[Completed Time]], "MM/DD/YYYY"))</f>
        <v>45705</v>
      </c>
      <c r="N2304" s="60">
        <f t="shared" ca="1" si="36"/>
        <v>0.83017689762048719</v>
      </c>
      <c r="O2304" s="60">
        <f ca="1">COUNTIFS(DataExtract[Technician],DataExtract[[#This Row],[Technician]], DataExtract[Random], "&lt;="&amp;DataExtract[[#This Row],[Random]])</f>
        <v>93</v>
      </c>
    </row>
    <row r="2305" spans="1:15" ht="26.45">
      <c r="A2305" s="51" t="s">
        <v>13262</v>
      </c>
      <c r="B2305" s="52" t="s">
        <v>13263</v>
      </c>
      <c r="C2305" s="53" t="s">
        <v>13264</v>
      </c>
      <c r="D2305" s="54" t="s">
        <v>47</v>
      </c>
      <c r="E2305" s="55" t="s">
        <v>1511</v>
      </c>
      <c r="F2305" s="56" t="s">
        <v>12810</v>
      </c>
      <c r="G2305" s="56" t="s">
        <v>13246</v>
      </c>
      <c r="H2305" s="56" t="s">
        <v>52</v>
      </c>
      <c r="I2305" s="56" t="s">
        <v>13247</v>
      </c>
      <c r="J2305" s="57" t="s">
        <v>52</v>
      </c>
      <c r="K2305" s="58" t="s">
        <v>13226</v>
      </c>
      <c r="L2305" s="3" t="str">
        <f>VLOOKUP(DataExtract[[#This Row],[Technician]],'Technician List'!$A:$B,2,FALSE)</f>
        <v>C M, Saravanan</v>
      </c>
      <c r="M2305" s="59">
        <f>DATEVALUE(TEXT(DataExtract[[#This Row],[Completed Time]], "MM/DD/YYYY"))</f>
        <v>45705</v>
      </c>
      <c r="N2305" s="60">
        <f t="shared" ca="1" si="36"/>
        <v>8.9616885749986719E-2</v>
      </c>
      <c r="O2305" s="60">
        <f ca="1">COUNTIFS(DataExtract[Technician],DataExtract[[#This Row],[Technician]], DataExtract[Random], "&lt;="&amp;DataExtract[[#This Row],[Random]])</f>
        <v>12</v>
      </c>
    </row>
    <row r="2306" spans="1:15" ht="26.45">
      <c r="A2306" s="51" t="s">
        <v>13265</v>
      </c>
      <c r="B2306" s="52" t="s">
        <v>13266</v>
      </c>
      <c r="C2306" s="53" t="s">
        <v>6732</v>
      </c>
      <c r="D2306" s="54" t="s">
        <v>57</v>
      </c>
      <c r="E2306" s="55" t="s">
        <v>2841</v>
      </c>
      <c r="F2306" s="56" t="s">
        <v>13267</v>
      </c>
      <c r="G2306" s="56" t="s">
        <v>13268</v>
      </c>
      <c r="H2306" s="56" t="s">
        <v>52</v>
      </c>
      <c r="I2306" s="56" t="s">
        <v>13269</v>
      </c>
      <c r="J2306" s="57" t="s">
        <v>52</v>
      </c>
      <c r="K2306" s="58" t="s">
        <v>12918</v>
      </c>
      <c r="L2306" s="3" t="str">
        <f>VLOOKUP(DataExtract[[#This Row],[Technician]],'Technician List'!$A:$B,2,FALSE)</f>
        <v>Smith, Sean</v>
      </c>
      <c r="M2306" s="59">
        <f>DATEVALUE(TEXT(DataExtract[[#This Row],[Completed Time]], "MM/DD/YYYY"))</f>
        <v>45706</v>
      </c>
      <c r="N2306" s="60">
        <f t="shared" ca="1" si="36"/>
        <v>0.99860583274651205</v>
      </c>
      <c r="O2306" s="60">
        <f ca="1">COUNTIFS(DataExtract[Technician],DataExtract[[#This Row],[Technician]], DataExtract[Random], "&lt;="&amp;DataExtract[[#This Row],[Random]])</f>
        <v>64</v>
      </c>
    </row>
    <row r="2307" spans="1:15" ht="26.45">
      <c r="A2307" s="51" t="s">
        <v>13270</v>
      </c>
      <c r="B2307" s="52" t="s">
        <v>13271</v>
      </c>
      <c r="C2307" s="53" t="s">
        <v>13272</v>
      </c>
      <c r="D2307" s="54" t="s">
        <v>57</v>
      </c>
      <c r="E2307" s="55" t="s">
        <v>391</v>
      </c>
      <c r="F2307" s="56" t="s">
        <v>13273</v>
      </c>
      <c r="G2307" s="56" t="s">
        <v>13274</v>
      </c>
      <c r="H2307" s="56" t="s">
        <v>52</v>
      </c>
      <c r="I2307" s="56" t="s">
        <v>13275</v>
      </c>
      <c r="J2307" s="57" t="s">
        <v>52</v>
      </c>
      <c r="K2307" s="58" t="s">
        <v>13276</v>
      </c>
      <c r="L2307" s="3" t="str">
        <f>VLOOKUP(DataExtract[[#This Row],[Technician]],'Technician List'!$A:$B,2,FALSE)</f>
        <v>Sanjuan, Sonja</v>
      </c>
      <c r="M2307" s="59">
        <f>DATEVALUE(TEXT(DataExtract[[#This Row],[Completed Time]], "MM/DD/YYYY"))</f>
        <v>45705</v>
      </c>
      <c r="N2307" s="60">
        <f t="shared" ref="N2307:N2370" ca="1" si="37">RAND()</f>
        <v>6.3850025486196671E-2</v>
      </c>
      <c r="O2307" s="60">
        <f ca="1">COUNTIFS(DataExtract[Technician],DataExtract[[#This Row],[Technician]], DataExtract[Random], "&lt;="&amp;DataExtract[[#This Row],[Random]])</f>
        <v>7</v>
      </c>
    </row>
    <row r="2308" spans="1:15" ht="26.45">
      <c r="A2308" s="51" t="s">
        <v>13277</v>
      </c>
      <c r="B2308" s="52" t="s">
        <v>13278</v>
      </c>
      <c r="C2308" s="53" t="s">
        <v>1865</v>
      </c>
      <c r="D2308" s="54" t="s">
        <v>47</v>
      </c>
      <c r="E2308" s="55" t="s">
        <v>631</v>
      </c>
      <c r="F2308" s="56" t="s">
        <v>13276</v>
      </c>
      <c r="G2308" s="56" t="s">
        <v>13279</v>
      </c>
      <c r="H2308" s="56" t="s">
        <v>52</v>
      </c>
      <c r="I2308" s="56" t="s">
        <v>13280</v>
      </c>
      <c r="J2308" s="57" t="s">
        <v>52</v>
      </c>
      <c r="K2308" s="58" t="s">
        <v>13281</v>
      </c>
      <c r="L2308" s="3" t="str">
        <f>VLOOKUP(DataExtract[[#This Row],[Technician]],'Technician List'!$A:$B,2,FALSE)</f>
        <v>C M, Saravanan</v>
      </c>
      <c r="M2308" s="59">
        <f>DATEVALUE(TEXT(DataExtract[[#This Row],[Completed Time]], "MM/DD/YYYY"))</f>
        <v>45706</v>
      </c>
      <c r="N2308" s="60">
        <f t="shared" ca="1" si="37"/>
        <v>0.84189566007720018</v>
      </c>
      <c r="O2308" s="60">
        <f ca="1">COUNTIFS(DataExtract[Technician],DataExtract[[#This Row],[Technician]], DataExtract[Random], "&lt;="&amp;DataExtract[[#This Row],[Random]])</f>
        <v>27</v>
      </c>
    </row>
    <row r="2309" spans="1:15" ht="26.45">
      <c r="A2309" s="51" t="s">
        <v>13282</v>
      </c>
      <c r="B2309" s="52" t="s">
        <v>13283</v>
      </c>
      <c r="C2309" s="53" t="s">
        <v>9352</v>
      </c>
      <c r="D2309" s="54" t="s">
        <v>47</v>
      </c>
      <c r="E2309" s="55" t="s">
        <v>48</v>
      </c>
      <c r="F2309" s="56" t="s">
        <v>13284</v>
      </c>
      <c r="G2309" s="56" t="s">
        <v>13285</v>
      </c>
      <c r="H2309" s="56" t="s">
        <v>52</v>
      </c>
      <c r="I2309" s="56" t="s">
        <v>13286</v>
      </c>
      <c r="J2309" s="57" t="s">
        <v>52</v>
      </c>
      <c r="K2309" s="58" t="s">
        <v>13287</v>
      </c>
      <c r="L2309" s="3" t="str">
        <f>VLOOKUP(DataExtract[[#This Row],[Technician]],'Technician List'!$A:$B,2,FALSE)</f>
        <v>C M, Saravanan</v>
      </c>
      <c r="M2309" s="59">
        <f>DATEVALUE(TEXT(DataExtract[[#This Row],[Completed Time]], "MM/DD/YYYY"))</f>
        <v>45705</v>
      </c>
      <c r="N2309" s="60">
        <f t="shared" ca="1" si="37"/>
        <v>0.90365003293002133</v>
      </c>
      <c r="O2309" s="60">
        <f ca="1">COUNTIFS(DataExtract[Technician],DataExtract[[#This Row],[Technician]], DataExtract[Random], "&lt;="&amp;DataExtract[[#This Row],[Random]])</f>
        <v>74</v>
      </c>
    </row>
    <row r="2310" spans="1:15" ht="26.45">
      <c r="A2310" s="51" t="s">
        <v>13288</v>
      </c>
      <c r="B2310" s="52" t="s">
        <v>13289</v>
      </c>
      <c r="C2310" s="53" t="s">
        <v>13290</v>
      </c>
      <c r="D2310" s="54" t="s">
        <v>47</v>
      </c>
      <c r="E2310" s="55" t="s">
        <v>2029</v>
      </c>
      <c r="F2310" s="56" t="s">
        <v>13291</v>
      </c>
      <c r="G2310" s="56" t="s">
        <v>13292</v>
      </c>
      <c r="H2310" s="56" t="s">
        <v>52</v>
      </c>
      <c r="I2310" s="56" t="s">
        <v>13293</v>
      </c>
      <c r="J2310" s="57" t="s">
        <v>52</v>
      </c>
      <c r="K2310" s="58" t="s">
        <v>13294</v>
      </c>
      <c r="L2310" s="3" t="str">
        <f>VLOOKUP(DataExtract[[#This Row],[Technician]],'Technician List'!$A:$B,2,FALSE)</f>
        <v>C M, Saravanan</v>
      </c>
      <c r="M2310" s="59">
        <f>DATEVALUE(TEXT(DataExtract[[#This Row],[Completed Time]], "MM/DD/YYYY"))</f>
        <v>45706</v>
      </c>
      <c r="N2310" s="60">
        <f t="shared" ca="1" si="37"/>
        <v>0.84491583035217532</v>
      </c>
      <c r="O2310" s="60">
        <f ca="1">COUNTIFS(DataExtract[Technician],DataExtract[[#This Row],[Technician]], DataExtract[Random], "&lt;="&amp;DataExtract[[#This Row],[Random]])</f>
        <v>74</v>
      </c>
    </row>
    <row r="2311" spans="1:15" ht="26.45">
      <c r="A2311" s="51" t="s">
        <v>13295</v>
      </c>
      <c r="B2311" s="52" t="s">
        <v>13296</v>
      </c>
      <c r="C2311" s="53" t="s">
        <v>2769</v>
      </c>
      <c r="D2311" s="54" t="s">
        <v>47</v>
      </c>
      <c r="E2311" s="55" t="s">
        <v>1002</v>
      </c>
      <c r="F2311" s="56" t="s">
        <v>13297</v>
      </c>
      <c r="G2311" s="56" t="s">
        <v>13298</v>
      </c>
      <c r="H2311" s="56" t="s">
        <v>52</v>
      </c>
      <c r="I2311" s="56" t="s">
        <v>13299</v>
      </c>
      <c r="J2311" s="57" t="s">
        <v>52</v>
      </c>
      <c r="K2311" s="58" t="s">
        <v>13300</v>
      </c>
      <c r="L2311" s="3" t="str">
        <f>VLOOKUP(DataExtract[[#This Row],[Technician]],'Technician List'!$A:$B,2,FALSE)</f>
        <v>Sinha, Mahesh</v>
      </c>
      <c r="M2311" s="59">
        <f>DATEVALUE(TEXT(DataExtract[[#This Row],[Completed Time]], "MM/DD/YYYY"))</f>
        <v>45706</v>
      </c>
      <c r="N2311" s="60">
        <f t="shared" ca="1" si="37"/>
        <v>0.9827853942636755</v>
      </c>
      <c r="O2311" s="60">
        <f ca="1">COUNTIFS(DataExtract[Technician],DataExtract[[#This Row],[Technician]], DataExtract[Random], "&lt;="&amp;DataExtract[[#This Row],[Random]])</f>
        <v>168</v>
      </c>
    </row>
    <row r="2312" spans="1:15" ht="26.45">
      <c r="A2312" s="51" t="s">
        <v>13301</v>
      </c>
      <c r="B2312" s="52" t="s">
        <v>13302</v>
      </c>
      <c r="C2312" s="53" t="s">
        <v>13303</v>
      </c>
      <c r="D2312" s="54" t="s">
        <v>47</v>
      </c>
      <c r="E2312" s="55" t="s">
        <v>2178</v>
      </c>
      <c r="F2312" s="56" t="s">
        <v>13304</v>
      </c>
      <c r="G2312" s="56" t="s">
        <v>13305</v>
      </c>
      <c r="H2312" s="56" t="s">
        <v>52</v>
      </c>
      <c r="I2312" s="56" t="s">
        <v>13306</v>
      </c>
      <c r="J2312" s="57" t="s">
        <v>52</v>
      </c>
      <c r="K2312" s="58" t="s">
        <v>13307</v>
      </c>
      <c r="L2312" s="3" t="str">
        <f>VLOOKUP(DataExtract[[#This Row],[Technician]],'Technician List'!$A:$B,2,FALSE)</f>
        <v>C M, Saravanan</v>
      </c>
      <c r="M2312" s="59">
        <f>DATEVALUE(TEXT(DataExtract[[#This Row],[Completed Time]], "MM/DD/YYYY"))</f>
        <v>45705</v>
      </c>
      <c r="N2312" s="60">
        <f t="shared" ca="1" si="37"/>
        <v>0.34471213493774266</v>
      </c>
      <c r="O2312" s="60">
        <f ca="1">COUNTIFS(DataExtract[Technician],DataExtract[[#This Row],[Technician]], DataExtract[Random], "&lt;="&amp;DataExtract[[#This Row],[Random]])</f>
        <v>39</v>
      </c>
    </row>
    <row r="2313" spans="1:15" ht="26.45">
      <c r="A2313" s="51" t="s">
        <v>13308</v>
      </c>
      <c r="B2313" s="52" t="s">
        <v>13309</v>
      </c>
      <c r="C2313" s="53" t="s">
        <v>11188</v>
      </c>
      <c r="D2313" s="54" t="s">
        <v>47</v>
      </c>
      <c r="E2313" s="55" t="s">
        <v>4670</v>
      </c>
      <c r="F2313" s="56" t="s">
        <v>11435</v>
      </c>
      <c r="G2313" s="56" t="s">
        <v>13310</v>
      </c>
      <c r="H2313" s="56" t="s">
        <v>52</v>
      </c>
      <c r="I2313" s="56" t="s">
        <v>13311</v>
      </c>
      <c r="J2313" s="57" t="s">
        <v>52</v>
      </c>
      <c r="K2313" s="58" t="s">
        <v>11680</v>
      </c>
      <c r="L2313" s="3" t="str">
        <f>VLOOKUP(DataExtract[[#This Row],[Technician]],'Technician List'!$A:$B,2,FALSE)</f>
        <v>C M, Saravanan</v>
      </c>
      <c r="M2313" s="59">
        <f>DATEVALUE(TEXT(DataExtract[[#This Row],[Completed Time]], "MM/DD/YYYY"))</f>
        <v>45705</v>
      </c>
      <c r="N2313" s="60">
        <f t="shared" ca="1" si="37"/>
        <v>0.5447969675887715</v>
      </c>
      <c r="O2313" s="60">
        <f ca="1">COUNTIFS(DataExtract[Technician],DataExtract[[#This Row],[Technician]], DataExtract[Random], "&lt;="&amp;DataExtract[[#This Row],[Random]])</f>
        <v>19</v>
      </c>
    </row>
    <row r="2314" spans="1:15" ht="26.45">
      <c r="A2314" s="51" t="s">
        <v>13312</v>
      </c>
      <c r="B2314" s="52" t="s">
        <v>13313</v>
      </c>
      <c r="C2314" s="53" t="s">
        <v>900</v>
      </c>
      <c r="D2314" s="54" t="s">
        <v>57</v>
      </c>
      <c r="E2314" s="55" t="s">
        <v>1998</v>
      </c>
      <c r="F2314" s="56" t="s">
        <v>7979</v>
      </c>
      <c r="G2314" s="56" t="s">
        <v>13314</v>
      </c>
      <c r="H2314" s="56" t="s">
        <v>52</v>
      </c>
      <c r="I2314" s="56" t="s">
        <v>13315</v>
      </c>
      <c r="J2314" s="57" t="s">
        <v>52</v>
      </c>
      <c r="K2314" s="58" t="s">
        <v>13316</v>
      </c>
      <c r="L2314" s="3" t="str">
        <f>VLOOKUP(DataExtract[[#This Row],[Technician]],'Technician List'!$A:$B,2,FALSE)</f>
        <v>Baldwin, Sharon</v>
      </c>
      <c r="M2314" s="59">
        <f>DATEVALUE(TEXT(DataExtract[[#This Row],[Completed Time]], "MM/DD/YYYY"))</f>
        <v>45707</v>
      </c>
      <c r="N2314" s="60">
        <f t="shared" ca="1" si="37"/>
        <v>0.46875598282710107</v>
      </c>
      <c r="O2314" s="60">
        <f ca="1">COUNTIFS(DataExtract[Technician],DataExtract[[#This Row],[Technician]], DataExtract[Random], "&lt;="&amp;DataExtract[[#This Row],[Random]])</f>
        <v>25</v>
      </c>
    </row>
    <row r="2315" spans="1:15" ht="26.45">
      <c r="A2315" s="51" t="s">
        <v>13317</v>
      </c>
      <c r="B2315" s="52" t="s">
        <v>13318</v>
      </c>
      <c r="C2315" s="53" t="s">
        <v>13319</v>
      </c>
      <c r="D2315" s="54" t="s">
        <v>47</v>
      </c>
      <c r="E2315" s="55" t="s">
        <v>1049</v>
      </c>
      <c r="F2315" s="56" t="s">
        <v>12215</v>
      </c>
      <c r="G2315" s="56" t="s">
        <v>13020</v>
      </c>
      <c r="H2315" s="56" t="s">
        <v>52</v>
      </c>
      <c r="I2315" s="56" t="s">
        <v>13320</v>
      </c>
      <c r="J2315" s="57" t="s">
        <v>52</v>
      </c>
      <c r="K2315" s="58" t="s">
        <v>13321</v>
      </c>
      <c r="L2315" s="3" t="str">
        <f>VLOOKUP(DataExtract[[#This Row],[Technician]],'Technician List'!$A:$B,2,FALSE)</f>
        <v>C M, Saravanan</v>
      </c>
      <c r="M2315" s="59">
        <f>DATEVALUE(TEXT(DataExtract[[#This Row],[Completed Time]], "MM/DD/YYYY"))</f>
        <v>45705</v>
      </c>
      <c r="N2315" s="60">
        <f t="shared" ca="1" si="37"/>
        <v>0.17317052297823632</v>
      </c>
      <c r="O2315" s="60">
        <f ca="1">COUNTIFS(DataExtract[Technician],DataExtract[[#This Row],[Technician]], DataExtract[Random], "&lt;="&amp;DataExtract[[#This Row],[Random]])</f>
        <v>19</v>
      </c>
    </row>
    <row r="2316" spans="1:15" ht="39.6">
      <c r="A2316" s="51" t="s">
        <v>13322</v>
      </c>
      <c r="B2316" s="52" t="s">
        <v>13323</v>
      </c>
      <c r="C2316" s="53" t="s">
        <v>13324</v>
      </c>
      <c r="D2316" s="54" t="s">
        <v>47</v>
      </c>
      <c r="E2316" s="55" t="s">
        <v>1049</v>
      </c>
      <c r="F2316" s="56" t="s">
        <v>12421</v>
      </c>
      <c r="G2316" s="56" t="s">
        <v>13325</v>
      </c>
      <c r="H2316" s="56" t="s">
        <v>52</v>
      </c>
      <c r="I2316" s="56" t="s">
        <v>13326</v>
      </c>
      <c r="J2316" s="57" t="s">
        <v>52</v>
      </c>
      <c r="K2316" s="58" t="s">
        <v>6640</v>
      </c>
      <c r="L2316" s="3" t="str">
        <f>VLOOKUP(DataExtract[[#This Row],[Technician]],'Technician List'!$A:$B,2,FALSE)</f>
        <v>C M, Saravanan</v>
      </c>
      <c r="M2316" s="59">
        <f>DATEVALUE(TEXT(DataExtract[[#This Row],[Completed Time]], "MM/DD/YYYY"))</f>
        <v>45706</v>
      </c>
      <c r="N2316" s="60">
        <f t="shared" ca="1" si="37"/>
        <v>0.13561378587476514</v>
      </c>
      <c r="O2316" s="60">
        <f ca="1">COUNTIFS(DataExtract[Technician],DataExtract[[#This Row],[Technician]], DataExtract[Random], "&lt;="&amp;DataExtract[[#This Row],[Random]])</f>
        <v>12</v>
      </c>
    </row>
    <row r="2317" spans="1:15" ht="26.45">
      <c r="A2317" s="51" t="s">
        <v>13327</v>
      </c>
      <c r="B2317" s="52" t="s">
        <v>13328</v>
      </c>
      <c r="C2317" s="53" t="s">
        <v>13329</v>
      </c>
      <c r="D2317" s="54" t="s">
        <v>57</v>
      </c>
      <c r="E2317" s="55" t="s">
        <v>708</v>
      </c>
      <c r="F2317" s="56" t="s">
        <v>12270</v>
      </c>
      <c r="G2317" s="56" t="s">
        <v>13330</v>
      </c>
      <c r="H2317" s="56" t="s">
        <v>41</v>
      </c>
      <c r="I2317" s="56" t="s">
        <v>13331</v>
      </c>
      <c r="J2317" s="57" t="s">
        <v>52</v>
      </c>
      <c r="K2317" s="58" t="s">
        <v>13332</v>
      </c>
      <c r="L2317" s="3" t="str">
        <f>VLOOKUP(DataExtract[[#This Row],[Technician]],'Technician List'!$A:$B,2,FALSE)</f>
        <v>Smith, Sean</v>
      </c>
      <c r="M2317" s="59">
        <f>DATEVALUE(TEXT(DataExtract[[#This Row],[Completed Time]], "MM/DD/YYYY"))</f>
        <v>45708</v>
      </c>
      <c r="N2317" s="60">
        <f t="shared" ca="1" si="37"/>
        <v>0.55188761587715518</v>
      </c>
      <c r="O2317" s="60">
        <f ca="1">COUNTIFS(DataExtract[Technician],DataExtract[[#This Row],[Technician]], DataExtract[Random], "&lt;="&amp;DataExtract[[#This Row],[Random]])</f>
        <v>26</v>
      </c>
    </row>
    <row r="2318" spans="1:15" ht="26.45">
      <c r="A2318" s="51" t="s">
        <v>13333</v>
      </c>
      <c r="B2318" s="52" t="s">
        <v>13334</v>
      </c>
      <c r="C2318" s="53" t="s">
        <v>13335</v>
      </c>
      <c r="D2318" s="54" t="s">
        <v>57</v>
      </c>
      <c r="E2318" s="55" t="s">
        <v>58</v>
      </c>
      <c r="F2318" s="56" t="s">
        <v>13336</v>
      </c>
      <c r="G2318" s="56" t="s">
        <v>13337</v>
      </c>
      <c r="H2318" s="56" t="s">
        <v>52</v>
      </c>
      <c r="I2318" s="56" t="s">
        <v>13338</v>
      </c>
      <c r="J2318" s="57" t="s">
        <v>52</v>
      </c>
      <c r="K2318" s="58" t="s">
        <v>13339</v>
      </c>
      <c r="L2318" s="3" t="str">
        <f>VLOOKUP(DataExtract[[#This Row],[Technician]],'Technician List'!$A:$B,2,FALSE)</f>
        <v>Mandi, Joe</v>
      </c>
      <c r="M2318" s="59">
        <f>DATEVALUE(TEXT(DataExtract[[#This Row],[Completed Time]], "MM/DD/YYYY"))</f>
        <v>45706</v>
      </c>
      <c r="N2318" s="60">
        <f t="shared" ca="1" si="37"/>
        <v>7.5600433863898253E-4</v>
      </c>
      <c r="O2318" s="60">
        <f ca="1">COUNTIFS(DataExtract[Technician],DataExtract[[#This Row],[Technician]], DataExtract[Random], "&lt;="&amp;DataExtract[[#This Row],[Random]])</f>
        <v>1</v>
      </c>
    </row>
    <row r="2319" spans="1:15" ht="26.45">
      <c r="A2319" s="51" t="s">
        <v>8801</v>
      </c>
      <c r="B2319" s="52" t="s">
        <v>13340</v>
      </c>
      <c r="C2319" s="53" t="s">
        <v>8803</v>
      </c>
      <c r="D2319" s="54" t="s">
        <v>47</v>
      </c>
      <c r="E2319" s="55" t="s">
        <v>1991</v>
      </c>
      <c r="F2319" s="56" t="s">
        <v>6344</v>
      </c>
      <c r="G2319" s="56" t="s">
        <v>13341</v>
      </c>
      <c r="H2319" s="56" t="s">
        <v>52</v>
      </c>
      <c r="I2319" s="56" t="s">
        <v>13342</v>
      </c>
      <c r="J2319" s="57" t="s">
        <v>52</v>
      </c>
      <c r="K2319" s="58" t="s">
        <v>13343</v>
      </c>
      <c r="L2319" s="3" t="str">
        <f>VLOOKUP(DataExtract[[#This Row],[Technician]],'Technician List'!$A:$B,2,FALSE)</f>
        <v>Sinha, Mahesh</v>
      </c>
      <c r="M2319" s="59">
        <f>DATEVALUE(TEXT(DataExtract[[#This Row],[Completed Time]], "MM/DD/YYYY"))</f>
        <v>45706</v>
      </c>
      <c r="N2319" s="60">
        <f t="shared" ca="1" si="37"/>
        <v>0.70512618520497417</v>
      </c>
      <c r="O2319" s="60">
        <f ca="1">COUNTIFS(DataExtract[Technician],DataExtract[[#This Row],[Technician]], DataExtract[Random], "&lt;="&amp;DataExtract[[#This Row],[Random]])</f>
        <v>42</v>
      </c>
    </row>
    <row r="2320" spans="1:15" ht="26.45">
      <c r="A2320" s="51" t="s">
        <v>9498</v>
      </c>
      <c r="B2320" s="52" t="s">
        <v>13344</v>
      </c>
      <c r="C2320" s="53" t="s">
        <v>7841</v>
      </c>
      <c r="D2320" s="54" t="s">
        <v>321</v>
      </c>
      <c r="E2320" s="55" t="s">
        <v>4007</v>
      </c>
      <c r="F2320" s="56" t="s">
        <v>13345</v>
      </c>
      <c r="G2320" s="56" t="s">
        <v>11883</v>
      </c>
      <c r="H2320" s="56" t="s">
        <v>52</v>
      </c>
      <c r="I2320" s="56" t="s">
        <v>13346</v>
      </c>
      <c r="J2320" s="57" t="s">
        <v>52</v>
      </c>
      <c r="K2320" s="58" t="s">
        <v>13347</v>
      </c>
      <c r="L2320" s="3" t="str">
        <f>VLOOKUP(DataExtract[[#This Row],[Technician]],'Technician List'!$A:$B,2,FALSE)</f>
        <v>Paul, Kimberly</v>
      </c>
      <c r="M2320" s="59">
        <f>DATEVALUE(TEXT(DataExtract[[#This Row],[Completed Time]], "MM/DD/YYYY"))</f>
        <v>45706</v>
      </c>
      <c r="N2320" s="60">
        <f t="shared" ca="1" si="37"/>
        <v>0.21838104741072384</v>
      </c>
      <c r="O2320" s="60">
        <f ca="1">COUNTIFS(DataExtract[Technician],DataExtract[[#This Row],[Technician]], DataExtract[Random], "&lt;="&amp;DataExtract[[#This Row],[Random]])</f>
        <v>11</v>
      </c>
    </row>
    <row r="2321" spans="1:15" ht="39.6">
      <c r="A2321" s="51" t="s">
        <v>13348</v>
      </c>
      <c r="B2321" s="52" t="s">
        <v>13349</v>
      </c>
      <c r="C2321" s="53" t="s">
        <v>6275</v>
      </c>
      <c r="D2321" s="54" t="s">
        <v>47</v>
      </c>
      <c r="E2321" s="55" t="s">
        <v>1402</v>
      </c>
      <c r="F2321" s="56" t="s">
        <v>13350</v>
      </c>
      <c r="G2321" s="56" t="s">
        <v>13351</v>
      </c>
      <c r="H2321" s="56" t="s">
        <v>52</v>
      </c>
      <c r="I2321" s="56" t="s">
        <v>13352</v>
      </c>
      <c r="J2321" s="57" t="s">
        <v>52</v>
      </c>
      <c r="K2321" s="58" t="s">
        <v>13353</v>
      </c>
      <c r="L2321" s="3" t="str">
        <f>VLOOKUP(DataExtract[[#This Row],[Technician]],'Technician List'!$A:$B,2,FALSE)</f>
        <v>Sinha, Mahesh</v>
      </c>
      <c r="M2321" s="59">
        <f>DATEVALUE(TEXT(DataExtract[[#This Row],[Completed Time]], "MM/DD/YYYY"))</f>
        <v>45706</v>
      </c>
      <c r="N2321" s="60">
        <f t="shared" ca="1" si="37"/>
        <v>0.37408008896295153</v>
      </c>
      <c r="O2321" s="60">
        <f ca="1">COUNTIFS(DataExtract[Technician],DataExtract[[#This Row],[Technician]], DataExtract[Random], "&lt;="&amp;DataExtract[[#This Row],[Random]])</f>
        <v>36</v>
      </c>
    </row>
    <row r="2322" spans="1:15" ht="26.45">
      <c r="A2322" s="51" t="s">
        <v>13354</v>
      </c>
      <c r="B2322" s="52" t="s">
        <v>13355</v>
      </c>
      <c r="C2322" s="53" t="s">
        <v>13356</v>
      </c>
      <c r="D2322" s="54" t="s">
        <v>47</v>
      </c>
      <c r="E2322" s="55" t="s">
        <v>692</v>
      </c>
      <c r="F2322" s="56" t="s">
        <v>11999</v>
      </c>
      <c r="G2322" s="56" t="s">
        <v>13357</v>
      </c>
      <c r="H2322" s="56" t="s">
        <v>52</v>
      </c>
      <c r="I2322" s="56" t="s">
        <v>13358</v>
      </c>
      <c r="J2322" s="57" t="s">
        <v>52</v>
      </c>
      <c r="K2322" s="58" t="s">
        <v>13359</v>
      </c>
      <c r="L2322" s="3" t="str">
        <f>VLOOKUP(DataExtract[[#This Row],[Technician]],'Technician List'!$A:$B,2,FALSE)</f>
        <v>C M, Saravanan</v>
      </c>
      <c r="M2322" s="59">
        <f>DATEVALUE(TEXT(DataExtract[[#This Row],[Completed Time]], "MM/DD/YYYY"))</f>
        <v>45705</v>
      </c>
      <c r="N2322" s="60">
        <f t="shared" ca="1" si="37"/>
        <v>0.18336732480378903</v>
      </c>
      <c r="O2322" s="60">
        <f ca="1">COUNTIFS(DataExtract[Technician],DataExtract[[#This Row],[Technician]], DataExtract[Random], "&lt;="&amp;DataExtract[[#This Row],[Random]])</f>
        <v>18</v>
      </c>
    </row>
    <row r="2323" spans="1:15" ht="26.45">
      <c r="A2323" s="51" t="s">
        <v>13360</v>
      </c>
      <c r="B2323" s="52" t="s">
        <v>13361</v>
      </c>
      <c r="C2323" s="53" t="s">
        <v>1788</v>
      </c>
      <c r="D2323" s="54" t="s">
        <v>47</v>
      </c>
      <c r="E2323" s="55" t="s">
        <v>1503</v>
      </c>
      <c r="F2323" s="56" t="s">
        <v>12243</v>
      </c>
      <c r="G2323" s="56" t="s">
        <v>13362</v>
      </c>
      <c r="H2323" s="56" t="s">
        <v>41</v>
      </c>
      <c r="I2323" s="56" t="s">
        <v>13363</v>
      </c>
      <c r="J2323" s="57" t="s">
        <v>52</v>
      </c>
      <c r="K2323" s="58" t="s">
        <v>13364</v>
      </c>
      <c r="L2323" s="3" t="str">
        <f>VLOOKUP(DataExtract[[#This Row],[Technician]],'Technician List'!$A:$B,2,FALSE)</f>
        <v>C M, Saravanan</v>
      </c>
      <c r="M2323" s="59">
        <f>DATEVALUE(TEXT(DataExtract[[#This Row],[Completed Time]], "MM/DD/YYYY"))</f>
        <v>45706</v>
      </c>
      <c r="N2323" s="60">
        <f t="shared" ca="1" si="37"/>
        <v>0.71514892983791978</v>
      </c>
      <c r="O2323" s="60">
        <f ca="1">COUNTIFS(DataExtract[Technician],DataExtract[[#This Row],[Technician]], DataExtract[Random], "&lt;="&amp;DataExtract[[#This Row],[Random]])</f>
        <v>99</v>
      </c>
    </row>
    <row r="2324" spans="1:15" ht="26.45">
      <c r="A2324" s="51" t="s">
        <v>13365</v>
      </c>
      <c r="B2324" s="52" t="s">
        <v>13366</v>
      </c>
      <c r="C2324" s="53" t="s">
        <v>816</v>
      </c>
      <c r="D2324" s="54" t="s">
        <v>57</v>
      </c>
      <c r="E2324" s="55" t="s">
        <v>117</v>
      </c>
      <c r="F2324" s="56" t="s">
        <v>13367</v>
      </c>
      <c r="G2324" s="56" t="s">
        <v>13032</v>
      </c>
      <c r="H2324" s="56" t="s">
        <v>52</v>
      </c>
      <c r="I2324" s="56" t="s">
        <v>13368</v>
      </c>
      <c r="J2324" s="57" t="s">
        <v>52</v>
      </c>
      <c r="K2324" s="58" t="s">
        <v>13367</v>
      </c>
      <c r="L2324" s="3" t="str">
        <f>VLOOKUP(DataExtract[[#This Row],[Technician]],'Technician List'!$A:$B,2,FALSE)</f>
        <v>Smith, Sean</v>
      </c>
      <c r="M2324" s="59">
        <f>DATEVALUE(TEXT(DataExtract[[#This Row],[Completed Time]], "MM/DD/YYYY"))</f>
        <v>45705</v>
      </c>
      <c r="N2324" s="60">
        <f t="shared" ca="1" si="37"/>
        <v>0.99793706022860273</v>
      </c>
      <c r="O2324" s="60">
        <f ca="1">COUNTIFS(DataExtract[Technician],DataExtract[[#This Row],[Technician]], DataExtract[Random], "&lt;="&amp;DataExtract[[#This Row],[Random]])</f>
        <v>62</v>
      </c>
    </row>
    <row r="2325" spans="1:15" ht="26.45">
      <c r="A2325" s="51" t="s">
        <v>13369</v>
      </c>
      <c r="B2325" s="52" t="s">
        <v>13370</v>
      </c>
      <c r="C2325" s="53" t="s">
        <v>10441</v>
      </c>
      <c r="D2325" s="54" t="s">
        <v>57</v>
      </c>
      <c r="E2325" s="55" t="s">
        <v>117</v>
      </c>
      <c r="F2325" s="56" t="s">
        <v>13371</v>
      </c>
      <c r="G2325" s="56" t="s">
        <v>13372</v>
      </c>
      <c r="H2325" s="56" t="s">
        <v>52</v>
      </c>
      <c r="I2325" s="56" t="s">
        <v>13373</v>
      </c>
      <c r="J2325" s="57" t="s">
        <v>52</v>
      </c>
      <c r="K2325" s="58" t="s">
        <v>13371</v>
      </c>
      <c r="L2325" s="3" t="str">
        <f>VLOOKUP(DataExtract[[#This Row],[Technician]],'Technician List'!$A:$B,2,FALSE)</f>
        <v>Smith, Sean</v>
      </c>
      <c r="M2325" s="59">
        <f>DATEVALUE(TEXT(DataExtract[[#This Row],[Completed Time]], "MM/DD/YYYY"))</f>
        <v>45705</v>
      </c>
      <c r="N2325" s="60">
        <f t="shared" ca="1" si="37"/>
        <v>0.58431569544024564</v>
      </c>
      <c r="O2325" s="60">
        <f ca="1">COUNTIFS(DataExtract[Technician],DataExtract[[#This Row],[Technician]], DataExtract[Random], "&lt;="&amp;DataExtract[[#This Row],[Random]])</f>
        <v>37</v>
      </c>
    </row>
    <row r="2326" spans="1:15" ht="26.45">
      <c r="A2326" s="51" t="s">
        <v>13374</v>
      </c>
      <c r="B2326" s="52" t="s">
        <v>13375</v>
      </c>
      <c r="C2326" s="53" t="s">
        <v>1788</v>
      </c>
      <c r="D2326" s="54" t="s">
        <v>57</v>
      </c>
      <c r="E2326" s="55" t="s">
        <v>73</v>
      </c>
      <c r="F2326" s="56" t="s">
        <v>11759</v>
      </c>
      <c r="G2326" s="56" t="s">
        <v>8440</v>
      </c>
      <c r="H2326" s="56" t="s">
        <v>41</v>
      </c>
      <c r="I2326" s="56" t="s">
        <v>7806</v>
      </c>
      <c r="J2326" s="57" t="s">
        <v>41</v>
      </c>
      <c r="K2326" s="58" t="s">
        <v>7235</v>
      </c>
      <c r="L2326" s="3" t="str">
        <f>VLOOKUP(DataExtract[[#This Row],[Technician]],'Technician List'!$A:$B,2,FALSE)</f>
        <v>Sanjuan, Sonja</v>
      </c>
      <c r="M2326" s="59">
        <f>DATEVALUE(TEXT(DataExtract[[#This Row],[Completed Time]], "MM/DD/YYYY"))</f>
        <v>45708</v>
      </c>
      <c r="N2326" s="60">
        <f t="shared" ca="1" si="37"/>
        <v>3.5087564902608004E-2</v>
      </c>
      <c r="O2326" s="60">
        <f ca="1">COUNTIFS(DataExtract[Technician],DataExtract[[#This Row],[Technician]], DataExtract[Random], "&lt;="&amp;DataExtract[[#This Row],[Random]])</f>
        <v>3</v>
      </c>
    </row>
    <row r="2327" spans="1:15" ht="26.45">
      <c r="A2327" s="51" t="s">
        <v>13376</v>
      </c>
      <c r="B2327" s="52" t="s">
        <v>13377</v>
      </c>
      <c r="C2327" s="53" t="s">
        <v>10441</v>
      </c>
      <c r="D2327" s="54" t="s">
        <v>57</v>
      </c>
      <c r="E2327" s="55" t="s">
        <v>117</v>
      </c>
      <c r="F2327" s="56" t="s">
        <v>13378</v>
      </c>
      <c r="G2327" s="56" t="s">
        <v>13379</v>
      </c>
      <c r="H2327" s="56" t="s">
        <v>52</v>
      </c>
      <c r="I2327" s="56" t="s">
        <v>13380</v>
      </c>
      <c r="J2327" s="57" t="s">
        <v>52</v>
      </c>
      <c r="K2327" s="58" t="s">
        <v>13378</v>
      </c>
      <c r="L2327" s="3" t="str">
        <f>VLOOKUP(DataExtract[[#This Row],[Technician]],'Technician List'!$A:$B,2,FALSE)</f>
        <v>Smith, Sean</v>
      </c>
      <c r="M2327" s="59">
        <f>DATEVALUE(TEXT(DataExtract[[#This Row],[Completed Time]], "MM/DD/YYYY"))</f>
        <v>45705</v>
      </c>
      <c r="N2327" s="60">
        <f t="shared" ca="1" si="37"/>
        <v>0.83606618468064786</v>
      </c>
      <c r="O2327" s="60">
        <f ca="1">COUNTIFS(DataExtract[Technician],DataExtract[[#This Row],[Technician]], DataExtract[Random], "&lt;="&amp;DataExtract[[#This Row],[Random]])</f>
        <v>52</v>
      </c>
    </row>
    <row r="2328" spans="1:15" ht="26.45">
      <c r="A2328" s="51" t="s">
        <v>13381</v>
      </c>
      <c r="B2328" s="52" t="s">
        <v>13382</v>
      </c>
      <c r="C2328" s="53" t="s">
        <v>13383</v>
      </c>
      <c r="D2328" s="54" t="s">
        <v>57</v>
      </c>
      <c r="E2328" s="55" t="s">
        <v>117</v>
      </c>
      <c r="F2328" s="56" t="s">
        <v>9942</v>
      </c>
      <c r="G2328" s="56" t="s">
        <v>2434</v>
      </c>
      <c r="H2328" s="56" t="s">
        <v>52</v>
      </c>
      <c r="I2328" s="56" t="s">
        <v>13384</v>
      </c>
      <c r="J2328" s="57" t="s">
        <v>52</v>
      </c>
      <c r="K2328" s="58" t="s">
        <v>9942</v>
      </c>
      <c r="L2328" s="3" t="str">
        <f>VLOOKUP(DataExtract[[#This Row],[Technician]],'Technician List'!$A:$B,2,FALSE)</f>
        <v>Smith, Sean</v>
      </c>
      <c r="M2328" s="59">
        <f>DATEVALUE(TEXT(DataExtract[[#This Row],[Completed Time]], "MM/DD/YYYY"))</f>
        <v>45705</v>
      </c>
      <c r="N2328" s="60">
        <f t="shared" ca="1" si="37"/>
        <v>0.57572430903953797</v>
      </c>
      <c r="O2328" s="60">
        <f ca="1">COUNTIFS(DataExtract[Technician],DataExtract[[#This Row],[Technician]], DataExtract[Random], "&lt;="&amp;DataExtract[[#This Row],[Random]])</f>
        <v>36</v>
      </c>
    </row>
    <row r="2329" spans="1:15" ht="39.6">
      <c r="A2329" s="51" t="s">
        <v>13385</v>
      </c>
      <c r="B2329" s="52" t="s">
        <v>13386</v>
      </c>
      <c r="C2329" s="53" t="s">
        <v>13387</v>
      </c>
      <c r="D2329" s="54" t="s">
        <v>57</v>
      </c>
      <c r="E2329" s="55" t="s">
        <v>58</v>
      </c>
      <c r="F2329" s="56" t="s">
        <v>13388</v>
      </c>
      <c r="G2329" s="56" t="s">
        <v>13389</v>
      </c>
      <c r="H2329" s="56" t="s">
        <v>52</v>
      </c>
      <c r="I2329" s="56" t="s">
        <v>13390</v>
      </c>
      <c r="J2329" s="57" t="s">
        <v>52</v>
      </c>
      <c r="K2329" s="58" t="s">
        <v>6174</v>
      </c>
      <c r="L2329" s="3" t="str">
        <f>VLOOKUP(DataExtract[[#This Row],[Technician]],'Technician List'!$A:$B,2,FALSE)</f>
        <v>Mandi, Joe</v>
      </c>
      <c r="M2329" s="59">
        <f>DATEVALUE(TEXT(DataExtract[[#This Row],[Completed Time]], "MM/DD/YYYY"))</f>
        <v>45705</v>
      </c>
      <c r="N2329" s="60">
        <f t="shared" ca="1" si="37"/>
        <v>0.94013129260580597</v>
      </c>
      <c r="O2329" s="60">
        <f ca="1">COUNTIFS(DataExtract[Technician],DataExtract[[#This Row],[Technician]], DataExtract[Random], "&lt;="&amp;DataExtract[[#This Row],[Random]])</f>
        <v>30</v>
      </c>
    </row>
    <row r="2330" spans="1:15" ht="26.45">
      <c r="A2330" s="51" t="s">
        <v>13391</v>
      </c>
      <c r="B2330" s="52" t="s">
        <v>13392</v>
      </c>
      <c r="C2330" s="53" t="s">
        <v>13393</v>
      </c>
      <c r="D2330" s="54" t="s">
        <v>47</v>
      </c>
      <c r="E2330" s="55" t="s">
        <v>2336</v>
      </c>
      <c r="F2330" s="56" t="s">
        <v>13394</v>
      </c>
      <c r="G2330" s="56" t="s">
        <v>13395</v>
      </c>
      <c r="H2330" s="56" t="s">
        <v>52</v>
      </c>
      <c r="I2330" s="56" t="s">
        <v>13396</v>
      </c>
      <c r="J2330" s="57" t="s">
        <v>52</v>
      </c>
      <c r="K2330" s="58" t="s">
        <v>13397</v>
      </c>
      <c r="L2330" s="3" t="str">
        <f>VLOOKUP(DataExtract[[#This Row],[Technician]],'Technician List'!$A:$B,2,FALSE)</f>
        <v>C M, Saravanan</v>
      </c>
      <c r="M2330" s="59">
        <f>DATEVALUE(TEXT(DataExtract[[#This Row],[Completed Time]], "MM/DD/YYYY"))</f>
        <v>45705</v>
      </c>
      <c r="N2330" s="60">
        <f t="shared" ca="1" si="37"/>
        <v>0.36547909784644805</v>
      </c>
      <c r="O2330" s="60">
        <f ca="1">COUNTIFS(DataExtract[Technician],DataExtract[[#This Row],[Technician]], DataExtract[Random], "&lt;="&amp;DataExtract[[#This Row],[Random]])</f>
        <v>28</v>
      </c>
    </row>
    <row r="2331" spans="1:15" ht="26.45">
      <c r="A2331" s="51" t="s">
        <v>13398</v>
      </c>
      <c r="B2331" s="52" t="s">
        <v>13399</v>
      </c>
      <c r="C2331" s="53" t="s">
        <v>13400</v>
      </c>
      <c r="D2331" s="54" t="s">
        <v>57</v>
      </c>
      <c r="E2331" s="55" t="s">
        <v>377</v>
      </c>
      <c r="F2331" s="56" t="s">
        <v>13401</v>
      </c>
      <c r="G2331" s="56" t="s">
        <v>13011</v>
      </c>
      <c r="H2331" s="56" t="s">
        <v>52</v>
      </c>
      <c r="I2331" s="56" t="s">
        <v>13402</v>
      </c>
      <c r="J2331" s="57" t="s">
        <v>52</v>
      </c>
      <c r="K2331" s="58" t="s">
        <v>13403</v>
      </c>
      <c r="L2331" s="3" t="str">
        <f>VLOOKUP(DataExtract[[#This Row],[Technician]],'Technician List'!$A:$B,2,FALSE)</f>
        <v>Sanjuan, Sonja</v>
      </c>
      <c r="M2331" s="59">
        <f>DATEVALUE(TEXT(DataExtract[[#This Row],[Completed Time]], "MM/DD/YYYY"))</f>
        <v>45707</v>
      </c>
      <c r="N2331" s="60">
        <f t="shared" ca="1" si="37"/>
        <v>0.28880826255039693</v>
      </c>
      <c r="O2331" s="60">
        <f ca="1">COUNTIFS(DataExtract[Technician],DataExtract[[#This Row],[Technician]], DataExtract[Random], "&lt;="&amp;DataExtract[[#This Row],[Random]])</f>
        <v>20</v>
      </c>
    </row>
    <row r="2332" spans="1:15" ht="26.45">
      <c r="A2332" s="51" t="s">
        <v>13404</v>
      </c>
      <c r="B2332" s="52" t="s">
        <v>13405</v>
      </c>
      <c r="C2332" s="53" t="s">
        <v>1850</v>
      </c>
      <c r="D2332" s="54" t="s">
        <v>57</v>
      </c>
      <c r="E2332" s="55" t="s">
        <v>406</v>
      </c>
      <c r="F2332" s="56" t="s">
        <v>13406</v>
      </c>
      <c r="G2332" s="56" t="s">
        <v>13407</v>
      </c>
      <c r="H2332" s="56" t="s">
        <v>52</v>
      </c>
      <c r="I2332" s="56" t="s">
        <v>13408</v>
      </c>
      <c r="J2332" s="57" t="s">
        <v>52</v>
      </c>
      <c r="K2332" s="58" t="s">
        <v>13406</v>
      </c>
      <c r="L2332" s="3" t="str">
        <f>VLOOKUP(DataExtract[[#This Row],[Technician]],'Technician List'!$A:$B,2,FALSE)</f>
        <v>Baldwin, Sharon</v>
      </c>
      <c r="M2332" s="59">
        <f>DATEVALUE(TEXT(DataExtract[[#This Row],[Completed Time]], "MM/DD/YYYY"))</f>
        <v>45705</v>
      </c>
      <c r="N2332" s="60">
        <f t="shared" ca="1" si="37"/>
        <v>0.81565758227990348</v>
      </c>
      <c r="O2332" s="60">
        <f ca="1">COUNTIFS(DataExtract[Technician],DataExtract[[#This Row],[Technician]], DataExtract[Random], "&lt;="&amp;DataExtract[[#This Row],[Random]])</f>
        <v>93</v>
      </c>
    </row>
    <row r="2333" spans="1:15" ht="39.6">
      <c r="A2333" s="51" t="s">
        <v>13409</v>
      </c>
      <c r="B2333" s="52" t="s">
        <v>13410</v>
      </c>
      <c r="C2333" s="53" t="s">
        <v>1193</v>
      </c>
      <c r="D2333" s="54" t="s">
        <v>321</v>
      </c>
      <c r="E2333" s="55" t="s">
        <v>4007</v>
      </c>
      <c r="F2333" s="56" t="s">
        <v>13411</v>
      </c>
      <c r="G2333" s="56" t="s">
        <v>13412</v>
      </c>
      <c r="H2333" s="56" t="s">
        <v>52</v>
      </c>
      <c r="I2333" s="56" t="s">
        <v>9562</v>
      </c>
      <c r="J2333" s="57" t="s">
        <v>52</v>
      </c>
      <c r="K2333" s="58" t="s">
        <v>13413</v>
      </c>
      <c r="L2333" s="3" t="str">
        <f>VLOOKUP(DataExtract[[#This Row],[Technician]],'Technician List'!$A:$B,2,FALSE)</f>
        <v>Paul, Kimberly</v>
      </c>
      <c r="M2333" s="59">
        <f>DATEVALUE(TEXT(DataExtract[[#This Row],[Completed Time]], "MM/DD/YYYY"))</f>
        <v>45706</v>
      </c>
      <c r="N2333" s="60">
        <f t="shared" ca="1" si="37"/>
        <v>0.55729059431615546</v>
      </c>
      <c r="O2333" s="60">
        <f ca="1">COUNTIFS(DataExtract[Technician],DataExtract[[#This Row],[Technician]], DataExtract[Random], "&lt;="&amp;DataExtract[[#This Row],[Random]])</f>
        <v>27</v>
      </c>
    </row>
    <row r="2334" spans="1:15" ht="26.45">
      <c r="A2334" s="51" t="s">
        <v>6025</v>
      </c>
      <c r="B2334" s="52" t="s">
        <v>13414</v>
      </c>
      <c r="C2334" s="53" t="s">
        <v>2143</v>
      </c>
      <c r="D2334" s="54" t="s">
        <v>47</v>
      </c>
      <c r="E2334" s="55" t="s">
        <v>2013</v>
      </c>
      <c r="F2334" s="56" t="s">
        <v>13415</v>
      </c>
      <c r="G2334" s="56" t="s">
        <v>13416</v>
      </c>
      <c r="H2334" s="56" t="s">
        <v>52</v>
      </c>
      <c r="I2334" s="56" t="s">
        <v>13417</v>
      </c>
      <c r="J2334" s="57" t="s">
        <v>52</v>
      </c>
      <c r="K2334" s="58" t="s">
        <v>12148</v>
      </c>
      <c r="L2334" s="3" t="str">
        <f>VLOOKUP(DataExtract[[#This Row],[Technician]],'Technician List'!$A:$B,2,FALSE)</f>
        <v>Sinha, Mahesh</v>
      </c>
      <c r="M2334" s="59">
        <f>DATEVALUE(TEXT(DataExtract[[#This Row],[Completed Time]], "MM/DD/YYYY"))</f>
        <v>45706</v>
      </c>
      <c r="N2334" s="60">
        <f t="shared" ca="1" si="37"/>
        <v>0.33705396300832691</v>
      </c>
      <c r="O2334" s="60">
        <f ca="1">COUNTIFS(DataExtract[Technician],DataExtract[[#This Row],[Technician]], DataExtract[Random], "&lt;="&amp;DataExtract[[#This Row],[Random]])</f>
        <v>52</v>
      </c>
    </row>
    <row r="2335" spans="1:15" ht="26.45">
      <c r="A2335" s="51" t="s">
        <v>13418</v>
      </c>
      <c r="B2335" s="52" t="s">
        <v>13419</v>
      </c>
      <c r="C2335" s="53" t="s">
        <v>13420</v>
      </c>
      <c r="D2335" s="54" t="s">
        <v>47</v>
      </c>
      <c r="E2335" s="55" t="s">
        <v>1402</v>
      </c>
      <c r="F2335" s="56" t="s">
        <v>13421</v>
      </c>
      <c r="G2335" s="56" t="s">
        <v>13422</v>
      </c>
      <c r="H2335" s="56" t="s">
        <v>52</v>
      </c>
      <c r="I2335" s="56" t="s">
        <v>10034</v>
      </c>
      <c r="J2335" s="57" t="s">
        <v>52</v>
      </c>
      <c r="K2335" s="58" t="s">
        <v>12637</v>
      </c>
      <c r="L2335" s="3" t="str">
        <f>VLOOKUP(DataExtract[[#This Row],[Technician]],'Technician List'!$A:$B,2,FALSE)</f>
        <v>Sinha, Mahesh</v>
      </c>
      <c r="M2335" s="59">
        <f>DATEVALUE(TEXT(DataExtract[[#This Row],[Completed Time]], "MM/DD/YYYY"))</f>
        <v>45706</v>
      </c>
      <c r="N2335" s="60">
        <f t="shared" ca="1" si="37"/>
        <v>0.856027570146637</v>
      </c>
      <c r="O2335" s="60">
        <f ca="1">COUNTIFS(DataExtract[Technician],DataExtract[[#This Row],[Technician]], DataExtract[Random], "&lt;="&amp;DataExtract[[#This Row],[Random]])</f>
        <v>73</v>
      </c>
    </row>
    <row r="2336" spans="1:15" ht="26.45">
      <c r="A2336" s="51" t="s">
        <v>13423</v>
      </c>
      <c r="B2336" s="52" t="s">
        <v>13424</v>
      </c>
      <c r="C2336" s="53" t="s">
        <v>7546</v>
      </c>
      <c r="D2336" s="54" t="s">
        <v>47</v>
      </c>
      <c r="E2336" s="55" t="s">
        <v>802</v>
      </c>
      <c r="F2336" s="56" t="s">
        <v>13425</v>
      </c>
      <c r="G2336" s="56" t="s">
        <v>13426</v>
      </c>
      <c r="H2336" s="56" t="s">
        <v>52</v>
      </c>
      <c r="I2336" s="56" t="s">
        <v>13427</v>
      </c>
      <c r="J2336" s="57" t="s">
        <v>52</v>
      </c>
      <c r="K2336" s="58" t="s">
        <v>13428</v>
      </c>
      <c r="L2336" s="3" t="str">
        <f>VLOOKUP(DataExtract[[#This Row],[Technician]],'Technician List'!$A:$B,2,FALSE)</f>
        <v>Sinha, Mahesh</v>
      </c>
      <c r="M2336" s="59">
        <f>DATEVALUE(TEXT(DataExtract[[#This Row],[Completed Time]], "MM/DD/YYYY"))</f>
        <v>45706</v>
      </c>
      <c r="N2336" s="60">
        <f t="shared" ca="1" si="37"/>
        <v>0.34868026078069281</v>
      </c>
      <c r="O2336" s="60">
        <f ca="1">COUNTIFS(DataExtract[Technician],DataExtract[[#This Row],[Technician]], DataExtract[Random], "&lt;="&amp;DataExtract[[#This Row],[Random]])</f>
        <v>43</v>
      </c>
    </row>
    <row r="2337" spans="1:15" ht="26.45">
      <c r="A2337" s="51" t="s">
        <v>13429</v>
      </c>
      <c r="B2337" s="52" t="s">
        <v>13430</v>
      </c>
      <c r="C2337" s="53" t="s">
        <v>4403</v>
      </c>
      <c r="D2337" s="54" t="s">
        <v>47</v>
      </c>
      <c r="E2337" s="55" t="s">
        <v>1002</v>
      </c>
      <c r="F2337" s="56" t="s">
        <v>13413</v>
      </c>
      <c r="G2337" s="56" t="s">
        <v>13431</v>
      </c>
      <c r="H2337" s="56" t="s">
        <v>52</v>
      </c>
      <c r="I2337" s="56" t="s">
        <v>13432</v>
      </c>
      <c r="J2337" s="57" t="s">
        <v>52</v>
      </c>
      <c r="K2337" s="58" t="s">
        <v>13433</v>
      </c>
      <c r="L2337" s="3" t="str">
        <f>VLOOKUP(DataExtract[[#This Row],[Technician]],'Technician List'!$A:$B,2,FALSE)</f>
        <v>Sinha, Mahesh</v>
      </c>
      <c r="M2337" s="59">
        <f>DATEVALUE(TEXT(DataExtract[[#This Row],[Completed Time]], "MM/DD/YYYY"))</f>
        <v>45707</v>
      </c>
      <c r="N2337" s="60">
        <f t="shared" ca="1" si="37"/>
        <v>0.20306373646508535</v>
      </c>
      <c r="O2337" s="60">
        <f ca="1">COUNTIFS(DataExtract[Technician],DataExtract[[#This Row],[Technician]], DataExtract[Random], "&lt;="&amp;DataExtract[[#This Row],[Random]])</f>
        <v>36</v>
      </c>
    </row>
    <row r="2338" spans="1:15" ht="26.45">
      <c r="A2338" s="51" t="s">
        <v>13434</v>
      </c>
      <c r="B2338" s="52" t="s">
        <v>13435</v>
      </c>
      <c r="C2338" s="53" t="s">
        <v>13436</v>
      </c>
      <c r="D2338" s="54" t="s">
        <v>47</v>
      </c>
      <c r="E2338" s="55" t="s">
        <v>1402</v>
      </c>
      <c r="F2338" s="56" t="s">
        <v>13437</v>
      </c>
      <c r="G2338" s="56" t="s">
        <v>13438</v>
      </c>
      <c r="H2338" s="56" t="s">
        <v>52</v>
      </c>
      <c r="I2338" s="56" t="s">
        <v>13439</v>
      </c>
      <c r="J2338" s="57" t="s">
        <v>52</v>
      </c>
      <c r="K2338" s="58" t="s">
        <v>13440</v>
      </c>
      <c r="L2338" s="3" t="str">
        <f>VLOOKUP(DataExtract[[#This Row],[Technician]],'Technician List'!$A:$B,2,FALSE)</f>
        <v>Sinha, Mahesh</v>
      </c>
      <c r="M2338" s="59">
        <f>DATEVALUE(TEXT(DataExtract[[#This Row],[Completed Time]], "MM/DD/YYYY"))</f>
        <v>45706</v>
      </c>
      <c r="N2338" s="60">
        <f t="shared" ca="1" si="37"/>
        <v>2.6031602473610915E-2</v>
      </c>
      <c r="O2338" s="60">
        <f ca="1">COUNTIFS(DataExtract[Technician],DataExtract[[#This Row],[Technician]], DataExtract[Random], "&lt;="&amp;DataExtract[[#This Row],[Random]])</f>
        <v>2</v>
      </c>
    </row>
    <row r="2339" spans="1:15" ht="26.45">
      <c r="A2339" s="51" t="s">
        <v>13441</v>
      </c>
      <c r="B2339" s="52" t="s">
        <v>13442</v>
      </c>
      <c r="C2339" s="53" t="s">
        <v>4122</v>
      </c>
      <c r="D2339" s="54" t="s">
        <v>47</v>
      </c>
      <c r="E2339" s="55" t="s">
        <v>2029</v>
      </c>
      <c r="F2339" s="56" t="s">
        <v>13443</v>
      </c>
      <c r="G2339" s="56" t="s">
        <v>13444</v>
      </c>
      <c r="H2339" s="56" t="s">
        <v>52</v>
      </c>
      <c r="I2339" s="56" t="s">
        <v>13445</v>
      </c>
      <c r="J2339" s="57" t="s">
        <v>52</v>
      </c>
      <c r="K2339" s="58" t="s">
        <v>12677</v>
      </c>
      <c r="L2339" s="3" t="str">
        <f>VLOOKUP(DataExtract[[#This Row],[Technician]],'Technician List'!$A:$B,2,FALSE)</f>
        <v>C M, Saravanan</v>
      </c>
      <c r="M2339" s="59">
        <f>DATEVALUE(TEXT(DataExtract[[#This Row],[Completed Time]], "MM/DD/YYYY"))</f>
        <v>45706</v>
      </c>
      <c r="N2339" s="60">
        <f t="shared" ca="1" si="37"/>
        <v>0.84134160041911454</v>
      </c>
      <c r="O2339" s="60">
        <f ca="1">COUNTIFS(DataExtract[Technician],DataExtract[[#This Row],[Technician]], DataExtract[Random], "&lt;="&amp;DataExtract[[#This Row],[Random]])</f>
        <v>73</v>
      </c>
    </row>
    <row r="2340" spans="1:15" ht="26.45">
      <c r="A2340" s="51" t="s">
        <v>13446</v>
      </c>
      <c r="B2340" s="52" t="s">
        <v>13447</v>
      </c>
      <c r="C2340" s="53" t="s">
        <v>4409</v>
      </c>
      <c r="D2340" s="54" t="s">
        <v>47</v>
      </c>
      <c r="E2340" s="55" t="s">
        <v>1511</v>
      </c>
      <c r="F2340" s="56" t="s">
        <v>13448</v>
      </c>
      <c r="G2340" s="56" t="s">
        <v>13449</v>
      </c>
      <c r="H2340" s="56" t="s">
        <v>52</v>
      </c>
      <c r="I2340" s="56" t="s">
        <v>13450</v>
      </c>
      <c r="J2340" s="57" t="s">
        <v>52</v>
      </c>
      <c r="K2340" s="58" t="s">
        <v>13451</v>
      </c>
      <c r="L2340" s="3" t="str">
        <f>VLOOKUP(DataExtract[[#This Row],[Technician]],'Technician List'!$A:$B,2,FALSE)</f>
        <v>C M, Saravanan</v>
      </c>
      <c r="M2340" s="59">
        <f>DATEVALUE(TEXT(DataExtract[[#This Row],[Completed Time]], "MM/DD/YYYY"))</f>
        <v>45706</v>
      </c>
      <c r="N2340" s="60">
        <f t="shared" ca="1" si="37"/>
        <v>0.62266748885543088</v>
      </c>
      <c r="O2340" s="60">
        <f ca="1">COUNTIFS(DataExtract[Technician],DataExtract[[#This Row],[Technician]], DataExtract[Random], "&lt;="&amp;DataExtract[[#This Row],[Random]])</f>
        <v>81</v>
      </c>
    </row>
    <row r="2341" spans="1:15" ht="26.45">
      <c r="A2341" s="51" t="s">
        <v>13452</v>
      </c>
      <c r="B2341" s="52" t="s">
        <v>13453</v>
      </c>
      <c r="C2341" s="53" t="s">
        <v>13454</v>
      </c>
      <c r="D2341" s="54" t="s">
        <v>57</v>
      </c>
      <c r="E2341" s="55" t="s">
        <v>708</v>
      </c>
      <c r="F2341" s="56" t="s">
        <v>13422</v>
      </c>
      <c r="G2341" s="56" t="s">
        <v>12517</v>
      </c>
      <c r="H2341" s="56" t="s">
        <v>41</v>
      </c>
      <c r="I2341" s="56" t="s">
        <v>13455</v>
      </c>
      <c r="J2341" s="57" t="s">
        <v>52</v>
      </c>
      <c r="K2341" s="58" t="s">
        <v>13456</v>
      </c>
      <c r="L2341" s="3" t="str">
        <f>VLOOKUP(DataExtract[[#This Row],[Technician]],'Technician List'!$A:$B,2,FALSE)</f>
        <v>Smith, Sean</v>
      </c>
      <c r="M2341" s="59">
        <f>DATEVALUE(TEXT(DataExtract[[#This Row],[Completed Time]], "MM/DD/YYYY"))</f>
        <v>45707</v>
      </c>
      <c r="N2341" s="60">
        <f t="shared" ca="1" si="37"/>
        <v>0.31394423611709521</v>
      </c>
      <c r="O2341" s="60">
        <f ca="1">COUNTIFS(DataExtract[Technician],DataExtract[[#This Row],[Technician]], DataExtract[Random], "&lt;="&amp;DataExtract[[#This Row],[Random]])</f>
        <v>9</v>
      </c>
    </row>
    <row r="2342" spans="1:15" ht="26.45">
      <c r="A2342" s="51" t="s">
        <v>13457</v>
      </c>
      <c r="B2342" s="52" t="s">
        <v>13458</v>
      </c>
      <c r="C2342" s="53" t="s">
        <v>13459</v>
      </c>
      <c r="D2342" s="54" t="s">
        <v>37</v>
      </c>
      <c r="E2342" s="55" t="s">
        <v>131</v>
      </c>
      <c r="F2342" s="56" t="s">
        <v>13460</v>
      </c>
      <c r="G2342" s="56" t="s">
        <v>13461</v>
      </c>
      <c r="H2342" s="56" t="s">
        <v>52</v>
      </c>
      <c r="I2342" s="56" t="s">
        <v>13462</v>
      </c>
      <c r="J2342" s="57" t="s">
        <v>41</v>
      </c>
      <c r="K2342" s="58" t="s">
        <v>13463</v>
      </c>
      <c r="L2342" s="3" t="str">
        <f>VLOOKUP(DataExtract[[#This Row],[Technician]],'Technician List'!$A:$B,2,FALSE)</f>
        <v>Persells, Joe</v>
      </c>
      <c r="M2342" s="59">
        <f>DATEVALUE(TEXT(DataExtract[[#This Row],[Completed Time]], "MM/DD/YYYY"))</f>
        <v>45716</v>
      </c>
      <c r="N2342" s="60">
        <f t="shared" ca="1" si="37"/>
        <v>0.53502999857226907</v>
      </c>
      <c r="O2342" s="60">
        <f ca="1">COUNTIFS(DataExtract[Technician],DataExtract[[#This Row],[Technician]], DataExtract[Random], "&lt;="&amp;DataExtract[[#This Row],[Random]])</f>
        <v>5</v>
      </c>
    </row>
    <row r="2343" spans="1:15" ht="26.45">
      <c r="A2343" s="51" t="s">
        <v>13464</v>
      </c>
      <c r="B2343" s="52" t="s">
        <v>13465</v>
      </c>
      <c r="C2343" s="53" t="s">
        <v>3911</v>
      </c>
      <c r="D2343" s="54" t="s">
        <v>57</v>
      </c>
      <c r="E2343" s="55" t="s">
        <v>391</v>
      </c>
      <c r="F2343" s="56" t="s">
        <v>13466</v>
      </c>
      <c r="G2343" s="56" t="s">
        <v>13467</v>
      </c>
      <c r="H2343" s="56" t="s">
        <v>52</v>
      </c>
      <c r="I2343" s="56" t="s">
        <v>13468</v>
      </c>
      <c r="J2343" s="57" t="s">
        <v>52</v>
      </c>
      <c r="K2343" s="58" t="s">
        <v>13469</v>
      </c>
      <c r="L2343" s="3" t="str">
        <f>VLOOKUP(DataExtract[[#This Row],[Technician]],'Technician List'!$A:$B,2,FALSE)</f>
        <v>Sanjuan, Sonja</v>
      </c>
      <c r="M2343" s="59">
        <f>DATEVALUE(TEXT(DataExtract[[#This Row],[Completed Time]], "MM/DD/YYYY"))</f>
        <v>45708</v>
      </c>
      <c r="N2343" s="60">
        <f t="shared" ca="1" si="37"/>
        <v>0.24142111849868864</v>
      </c>
      <c r="O2343" s="60">
        <f ca="1">COUNTIFS(DataExtract[Technician],DataExtract[[#This Row],[Technician]], DataExtract[Random], "&lt;="&amp;DataExtract[[#This Row],[Random]])</f>
        <v>37</v>
      </c>
    </row>
    <row r="2344" spans="1:15" ht="26.45">
      <c r="A2344" s="51" t="s">
        <v>12756</v>
      </c>
      <c r="B2344" s="52" t="s">
        <v>13470</v>
      </c>
      <c r="C2344" s="53" t="s">
        <v>1297</v>
      </c>
      <c r="D2344" s="54" t="s">
        <v>47</v>
      </c>
      <c r="E2344" s="55" t="s">
        <v>1511</v>
      </c>
      <c r="F2344" s="56" t="s">
        <v>13215</v>
      </c>
      <c r="G2344" s="56" t="s">
        <v>13471</v>
      </c>
      <c r="H2344" s="56" t="s">
        <v>52</v>
      </c>
      <c r="I2344" s="56" t="s">
        <v>13472</v>
      </c>
      <c r="J2344" s="57" t="s">
        <v>52</v>
      </c>
      <c r="K2344" s="58" t="s">
        <v>13473</v>
      </c>
      <c r="L2344" s="3" t="str">
        <f>VLOOKUP(DataExtract[[#This Row],[Technician]],'Technician List'!$A:$B,2,FALSE)</f>
        <v>C M, Saravanan</v>
      </c>
      <c r="M2344" s="59">
        <f>DATEVALUE(TEXT(DataExtract[[#This Row],[Completed Time]], "MM/DD/YYYY"))</f>
        <v>45706</v>
      </c>
      <c r="N2344" s="60">
        <f t="shared" ca="1" si="37"/>
        <v>0.14094229508744438</v>
      </c>
      <c r="O2344" s="60">
        <f ca="1">COUNTIFS(DataExtract[Technician],DataExtract[[#This Row],[Technician]], DataExtract[Random], "&lt;="&amp;DataExtract[[#This Row],[Random]])</f>
        <v>20</v>
      </c>
    </row>
    <row r="2345" spans="1:15" ht="26.45">
      <c r="A2345" s="51" t="s">
        <v>6947</v>
      </c>
      <c r="B2345" s="52" t="s">
        <v>13474</v>
      </c>
      <c r="C2345" s="53" t="s">
        <v>2177</v>
      </c>
      <c r="D2345" s="54" t="s">
        <v>47</v>
      </c>
      <c r="E2345" s="55" t="s">
        <v>1503</v>
      </c>
      <c r="F2345" s="56" t="s">
        <v>13475</v>
      </c>
      <c r="G2345" s="56" t="s">
        <v>13476</v>
      </c>
      <c r="H2345" s="56" t="s">
        <v>52</v>
      </c>
      <c r="I2345" s="56" t="s">
        <v>13477</v>
      </c>
      <c r="J2345" s="57" t="s">
        <v>52</v>
      </c>
      <c r="K2345" s="58" t="s">
        <v>13478</v>
      </c>
      <c r="L2345" s="3" t="str">
        <f>VLOOKUP(DataExtract[[#This Row],[Technician]],'Technician List'!$A:$B,2,FALSE)</f>
        <v>C M, Saravanan</v>
      </c>
      <c r="M2345" s="59">
        <f>DATEVALUE(TEXT(DataExtract[[#This Row],[Completed Time]], "MM/DD/YYYY"))</f>
        <v>45706</v>
      </c>
      <c r="N2345" s="60">
        <f t="shared" ca="1" si="37"/>
        <v>0.87274539550200203</v>
      </c>
      <c r="O2345" s="60">
        <f ca="1">COUNTIFS(DataExtract[Technician],DataExtract[[#This Row],[Technician]], DataExtract[Random], "&lt;="&amp;DataExtract[[#This Row],[Random]])</f>
        <v>123</v>
      </c>
    </row>
    <row r="2346" spans="1:15" ht="26.45">
      <c r="A2346" s="51" t="s">
        <v>13479</v>
      </c>
      <c r="B2346" s="52" t="s">
        <v>13480</v>
      </c>
      <c r="C2346" s="53" t="s">
        <v>7688</v>
      </c>
      <c r="D2346" s="54" t="s">
        <v>47</v>
      </c>
      <c r="E2346" s="55" t="s">
        <v>2336</v>
      </c>
      <c r="F2346" s="56" t="s">
        <v>13481</v>
      </c>
      <c r="G2346" s="56" t="s">
        <v>13482</v>
      </c>
      <c r="H2346" s="56" t="s">
        <v>52</v>
      </c>
      <c r="I2346" s="56" t="s">
        <v>13483</v>
      </c>
      <c r="J2346" s="57" t="s">
        <v>52</v>
      </c>
      <c r="K2346" s="58" t="s">
        <v>13484</v>
      </c>
      <c r="L2346" s="3" t="str">
        <f>VLOOKUP(DataExtract[[#This Row],[Technician]],'Technician List'!$A:$B,2,FALSE)</f>
        <v>C M, Saravanan</v>
      </c>
      <c r="M2346" s="59">
        <f>DATEVALUE(TEXT(DataExtract[[#This Row],[Completed Time]], "MM/DD/YYYY"))</f>
        <v>45705</v>
      </c>
      <c r="N2346" s="60">
        <f t="shared" ca="1" si="37"/>
        <v>0.83637147749396745</v>
      </c>
      <c r="O2346" s="60">
        <f ca="1">COUNTIFS(DataExtract[Technician],DataExtract[[#This Row],[Technician]], DataExtract[Random], "&lt;="&amp;DataExtract[[#This Row],[Random]])</f>
        <v>62</v>
      </c>
    </row>
    <row r="2347" spans="1:15" ht="26.45">
      <c r="A2347" s="51" t="s">
        <v>13485</v>
      </c>
      <c r="B2347" s="52" t="s">
        <v>13486</v>
      </c>
      <c r="C2347" s="53" t="s">
        <v>13487</v>
      </c>
      <c r="D2347" s="54" t="s">
        <v>47</v>
      </c>
      <c r="E2347" s="55" t="s">
        <v>1991</v>
      </c>
      <c r="F2347" s="56" t="s">
        <v>6531</v>
      </c>
      <c r="G2347" s="56" t="s">
        <v>13488</v>
      </c>
      <c r="H2347" s="56" t="s">
        <v>52</v>
      </c>
      <c r="I2347" s="56" t="s">
        <v>13489</v>
      </c>
      <c r="J2347" s="57" t="s">
        <v>52</v>
      </c>
      <c r="K2347" s="58" t="s">
        <v>13490</v>
      </c>
      <c r="L2347" s="3" t="str">
        <f>VLOOKUP(DataExtract[[#This Row],[Technician]],'Technician List'!$A:$B,2,FALSE)</f>
        <v>Sinha, Mahesh</v>
      </c>
      <c r="M2347" s="59">
        <f>DATEVALUE(TEXT(DataExtract[[#This Row],[Completed Time]], "MM/DD/YYYY"))</f>
        <v>45706</v>
      </c>
      <c r="N2347" s="60">
        <f t="shared" ca="1" si="37"/>
        <v>0.91942488299255409</v>
      </c>
      <c r="O2347" s="60">
        <f ca="1">COUNTIFS(DataExtract[Technician],DataExtract[[#This Row],[Technician]], DataExtract[Random], "&lt;="&amp;DataExtract[[#This Row],[Random]])</f>
        <v>55</v>
      </c>
    </row>
    <row r="2348" spans="1:15" ht="26.45">
      <c r="A2348" s="51" t="s">
        <v>13491</v>
      </c>
      <c r="B2348" s="52" t="s">
        <v>13492</v>
      </c>
      <c r="C2348" s="53" t="s">
        <v>10389</v>
      </c>
      <c r="D2348" s="54" t="s">
        <v>47</v>
      </c>
      <c r="E2348" s="55" t="s">
        <v>802</v>
      </c>
      <c r="F2348" s="56" t="s">
        <v>13493</v>
      </c>
      <c r="G2348" s="56" t="s">
        <v>13494</v>
      </c>
      <c r="H2348" s="56" t="s">
        <v>52</v>
      </c>
      <c r="I2348" s="56" t="s">
        <v>13495</v>
      </c>
      <c r="J2348" s="57" t="s">
        <v>52</v>
      </c>
      <c r="K2348" s="58" t="s">
        <v>4817</v>
      </c>
      <c r="L2348" s="3" t="str">
        <f>VLOOKUP(DataExtract[[#This Row],[Technician]],'Technician List'!$A:$B,2,FALSE)</f>
        <v>Sinha, Mahesh</v>
      </c>
      <c r="M2348" s="59">
        <f>DATEVALUE(TEXT(DataExtract[[#This Row],[Completed Time]], "MM/DD/YYYY"))</f>
        <v>45712</v>
      </c>
      <c r="N2348" s="60">
        <f t="shared" ca="1" si="37"/>
        <v>0.10642117563539377</v>
      </c>
      <c r="O2348" s="60">
        <f ca="1">COUNTIFS(DataExtract[Technician],DataExtract[[#This Row],[Technician]], DataExtract[Random], "&lt;="&amp;DataExtract[[#This Row],[Random]])</f>
        <v>13</v>
      </c>
    </row>
    <row r="2349" spans="1:15" ht="26.45">
      <c r="A2349" s="51" t="s">
        <v>13496</v>
      </c>
      <c r="B2349" s="52" t="s">
        <v>13497</v>
      </c>
      <c r="C2349" s="53" t="s">
        <v>13498</v>
      </c>
      <c r="D2349" s="54" t="s">
        <v>47</v>
      </c>
      <c r="E2349" s="55" t="s">
        <v>48</v>
      </c>
      <c r="F2349" s="56" t="s">
        <v>13499</v>
      </c>
      <c r="G2349" s="56" t="s">
        <v>13500</v>
      </c>
      <c r="H2349" s="56" t="s">
        <v>52</v>
      </c>
      <c r="I2349" s="56" t="s">
        <v>13501</v>
      </c>
      <c r="J2349" s="57" t="s">
        <v>52</v>
      </c>
      <c r="K2349" s="58" t="s">
        <v>13502</v>
      </c>
      <c r="L2349" s="3" t="str">
        <f>VLOOKUP(DataExtract[[#This Row],[Technician]],'Technician List'!$A:$B,2,FALSE)</f>
        <v>C M, Saravanan</v>
      </c>
      <c r="M2349" s="59">
        <f>DATEVALUE(TEXT(DataExtract[[#This Row],[Completed Time]], "MM/DD/YYYY"))</f>
        <v>45706</v>
      </c>
      <c r="N2349" s="60">
        <f t="shared" ca="1" si="37"/>
        <v>0.48810191026527561</v>
      </c>
      <c r="O2349" s="60">
        <f ca="1">COUNTIFS(DataExtract[Technician],DataExtract[[#This Row],[Technician]], DataExtract[Random], "&lt;="&amp;DataExtract[[#This Row],[Random]])</f>
        <v>36</v>
      </c>
    </row>
    <row r="2350" spans="1:15" ht="26.45">
      <c r="A2350" s="51" t="s">
        <v>13503</v>
      </c>
      <c r="B2350" s="52" t="s">
        <v>13504</v>
      </c>
      <c r="C2350" s="53" t="s">
        <v>3046</v>
      </c>
      <c r="D2350" s="54" t="s">
        <v>321</v>
      </c>
      <c r="E2350" s="55" t="s">
        <v>3533</v>
      </c>
      <c r="F2350" s="56" t="s">
        <v>12243</v>
      </c>
      <c r="G2350" s="56" t="s">
        <v>13505</v>
      </c>
      <c r="H2350" s="56" t="s">
        <v>41</v>
      </c>
      <c r="I2350" s="56" t="s">
        <v>13506</v>
      </c>
      <c r="J2350" s="57" t="s">
        <v>41</v>
      </c>
      <c r="K2350" s="58" t="s">
        <v>13507</v>
      </c>
      <c r="L2350" s="3" t="str">
        <f>VLOOKUP(DataExtract[[#This Row],[Technician]],'Technician List'!$A:$B,2,FALSE)</f>
        <v>Paul, Kimberly</v>
      </c>
      <c r="M2350" s="59">
        <f>DATEVALUE(TEXT(DataExtract[[#This Row],[Completed Time]], "MM/DD/YYYY"))</f>
        <v>45708</v>
      </c>
      <c r="N2350" s="60">
        <f t="shared" ca="1" si="37"/>
        <v>0.50673819413769039</v>
      </c>
      <c r="O2350" s="60">
        <f ca="1">COUNTIFS(DataExtract[Technician],DataExtract[[#This Row],[Technician]], DataExtract[Random], "&lt;="&amp;DataExtract[[#This Row],[Random]])</f>
        <v>1</v>
      </c>
    </row>
    <row r="2351" spans="1:15" ht="26.45">
      <c r="A2351" s="51" t="s">
        <v>13508</v>
      </c>
      <c r="B2351" s="52" t="s">
        <v>13509</v>
      </c>
      <c r="C2351" s="53" t="s">
        <v>13510</v>
      </c>
      <c r="D2351" s="54" t="s">
        <v>47</v>
      </c>
      <c r="E2351" s="55" t="s">
        <v>1291</v>
      </c>
      <c r="F2351" s="56" t="s">
        <v>13511</v>
      </c>
      <c r="G2351" s="56" t="s">
        <v>12148</v>
      </c>
      <c r="H2351" s="56" t="s">
        <v>41</v>
      </c>
      <c r="I2351" s="56" t="s">
        <v>13512</v>
      </c>
      <c r="J2351" s="57" t="s">
        <v>52</v>
      </c>
      <c r="K2351" s="58" t="s">
        <v>6864</v>
      </c>
      <c r="L2351" s="3" t="str">
        <f>VLOOKUP(DataExtract[[#This Row],[Technician]],'Technician List'!$A:$B,2,FALSE)</f>
        <v>C M, Saravanan</v>
      </c>
      <c r="M2351" s="59">
        <f>DATEVALUE(TEXT(DataExtract[[#This Row],[Completed Time]], "MM/DD/YYYY"))</f>
        <v>45707</v>
      </c>
      <c r="N2351" s="60">
        <f t="shared" ca="1" si="37"/>
        <v>0.28104606795900644</v>
      </c>
      <c r="O2351" s="60">
        <f ca="1">COUNTIFS(DataExtract[Technician],DataExtract[[#This Row],[Technician]], DataExtract[Random], "&lt;="&amp;DataExtract[[#This Row],[Random]])</f>
        <v>34</v>
      </c>
    </row>
    <row r="2352" spans="1:15" ht="26.45">
      <c r="A2352" s="51" t="s">
        <v>13513</v>
      </c>
      <c r="B2352" s="52" t="s">
        <v>13514</v>
      </c>
      <c r="C2352" s="53" t="s">
        <v>13515</v>
      </c>
      <c r="D2352" s="54" t="s">
        <v>47</v>
      </c>
      <c r="E2352" s="55" t="s">
        <v>2336</v>
      </c>
      <c r="F2352" s="56" t="s">
        <v>13516</v>
      </c>
      <c r="G2352" s="56" t="s">
        <v>13517</v>
      </c>
      <c r="H2352" s="56" t="s">
        <v>52</v>
      </c>
      <c r="I2352" s="56" t="s">
        <v>13518</v>
      </c>
      <c r="J2352" s="57" t="s">
        <v>52</v>
      </c>
      <c r="K2352" s="58" t="s">
        <v>13519</v>
      </c>
      <c r="L2352" s="3" t="str">
        <f>VLOOKUP(DataExtract[[#This Row],[Technician]],'Technician List'!$A:$B,2,FALSE)</f>
        <v>C M, Saravanan</v>
      </c>
      <c r="M2352" s="59">
        <f>DATEVALUE(TEXT(DataExtract[[#This Row],[Completed Time]], "MM/DD/YYYY"))</f>
        <v>45705</v>
      </c>
      <c r="N2352" s="60">
        <f t="shared" ca="1" si="37"/>
        <v>0.80854968673221661</v>
      </c>
      <c r="O2352" s="60">
        <f ca="1">COUNTIFS(DataExtract[Technician],DataExtract[[#This Row],[Technician]], DataExtract[Random], "&lt;="&amp;DataExtract[[#This Row],[Random]])</f>
        <v>58</v>
      </c>
    </row>
    <row r="2353" spans="1:15" ht="26.45">
      <c r="A2353" s="51" t="s">
        <v>13520</v>
      </c>
      <c r="B2353" s="52" t="s">
        <v>13521</v>
      </c>
      <c r="C2353" s="53" t="s">
        <v>13522</v>
      </c>
      <c r="D2353" s="54" t="s">
        <v>47</v>
      </c>
      <c r="E2353" s="55" t="s">
        <v>2336</v>
      </c>
      <c r="F2353" s="56" t="s">
        <v>13523</v>
      </c>
      <c r="G2353" s="56" t="s">
        <v>13524</v>
      </c>
      <c r="H2353" s="56" t="s">
        <v>52</v>
      </c>
      <c r="I2353" s="56" t="s">
        <v>13525</v>
      </c>
      <c r="J2353" s="57" t="s">
        <v>52</v>
      </c>
      <c r="K2353" s="58" t="s">
        <v>13526</v>
      </c>
      <c r="L2353" s="3" t="str">
        <f>VLOOKUP(DataExtract[[#This Row],[Technician]],'Technician List'!$A:$B,2,FALSE)</f>
        <v>C M, Saravanan</v>
      </c>
      <c r="M2353" s="59">
        <f>DATEVALUE(TEXT(DataExtract[[#This Row],[Completed Time]], "MM/DD/YYYY"))</f>
        <v>45706</v>
      </c>
      <c r="N2353" s="60">
        <f t="shared" ca="1" si="37"/>
        <v>0.55140737550674568</v>
      </c>
      <c r="O2353" s="60">
        <f ca="1">COUNTIFS(DataExtract[Technician],DataExtract[[#This Row],[Technician]], DataExtract[Random], "&lt;="&amp;DataExtract[[#This Row],[Random]])</f>
        <v>46</v>
      </c>
    </row>
    <row r="2354" spans="1:15" ht="26.45">
      <c r="A2354" s="51" t="s">
        <v>13527</v>
      </c>
      <c r="B2354" s="52" t="s">
        <v>13528</v>
      </c>
      <c r="C2354" s="53" t="s">
        <v>5652</v>
      </c>
      <c r="D2354" s="54" t="s">
        <v>57</v>
      </c>
      <c r="E2354" s="55" t="s">
        <v>391</v>
      </c>
      <c r="F2354" s="56" t="s">
        <v>13529</v>
      </c>
      <c r="G2354" s="56" t="s">
        <v>13530</v>
      </c>
      <c r="H2354" s="56" t="s">
        <v>52</v>
      </c>
      <c r="I2354" s="56" t="s">
        <v>13531</v>
      </c>
      <c r="J2354" s="57" t="s">
        <v>52</v>
      </c>
      <c r="K2354" s="58" t="s">
        <v>13532</v>
      </c>
      <c r="L2354" s="3" t="str">
        <f>VLOOKUP(DataExtract[[#This Row],[Technician]],'Technician List'!$A:$B,2,FALSE)</f>
        <v>Sanjuan, Sonja</v>
      </c>
      <c r="M2354" s="59">
        <f>DATEVALUE(TEXT(DataExtract[[#This Row],[Completed Time]], "MM/DD/YYYY"))</f>
        <v>45706</v>
      </c>
      <c r="N2354" s="60">
        <f t="shared" ca="1" si="37"/>
        <v>0.22070432561894726</v>
      </c>
      <c r="O2354" s="60">
        <f ca="1">COUNTIFS(DataExtract[Technician],DataExtract[[#This Row],[Technician]], DataExtract[Random], "&lt;="&amp;DataExtract[[#This Row],[Random]])</f>
        <v>35</v>
      </c>
    </row>
    <row r="2355" spans="1:15" ht="26.45">
      <c r="A2355" s="51" t="s">
        <v>13533</v>
      </c>
      <c r="B2355" s="52" t="s">
        <v>13534</v>
      </c>
      <c r="C2355" s="53" t="s">
        <v>13535</v>
      </c>
      <c r="D2355" s="54" t="s">
        <v>57</v>
      </c>
      <c r="E2355" s="55" t="s">
        <v>272</v>
      </c>
      <c r="F2355" s="56" t="s">
        <v>13536</v>
      </c>
      <c r="G2355" s="56" t="s">
        <v>13537</v>
      </c>
      <c r="H2355" s="56" t="s">
        <v>52</v>
      </c>
      <c r="I2355" s="56" t="s">
        <v>13538</v>
      </c>
      <c r="J2355" s="57" t="s">
        <v>52</v>
      </c>
      <c r="K2355" s="58" t="s">
        <v>12558</v>
      </c>
      <c r="L2355" s="3" t="str">
        <f>VLOOKUP(DataExtract[[#This Row],[Technician]],'Technician List'!$A:$B,2,FALSE)</f>
        <v>Mandi, Joe</v>
      </c>
      <c r="M2355" s="59">
        <f>DATEVALUE(TEXT(DataExtract[[#This Row],[Completed Time]], "MM/DD/YYYY"))</f>
        <v>45705</v>
      </c>
      <c r="N2355" s="60">
        <f t="shared" ca="1" si="37"/>
        <v>0.33998280359545718</v>
      </c>
      <c r="O2355" s="60">
        <f ca="1">COUNTIFS(DataExtract[Technician],DataExtract[[#This Row],[Technician]], DataExtract[Random], "&lt;="&amp;DataExtract[[#This Row],[Random]])</f>
        <v>5</v>
      </c>
    </row>
    <row r="2356" spans="1:15" ht="39.6">
      <c r="A2356" s="51" t="s">
        <v>13539</v>
      </c>
      <c r="B2356" s="52" t="s">
        <v>13540</v>
      </c>
      <c r="C2356" s="53" t="s">
        <v>13535</v>
      </c>
      <c r="D2356" s="54" t="s">
        <v>57</v>
      </c>
      <c r="E2356" s="55" t="s">
        <v>272</v>
      </c>
      <c r="F2356" s="56" t="s">
        <v>13541</v>
      </c>
      <c r="G2356" s="56" t="s">
        <v>13542</v>
      </c>
      <c r="H2356" s="56" t="s">
        <v>52</v>
      </c>
      <c r="I2356" s="56" t="s">
        <v>13543</v>
      </c>
      <c r="J2356" s="57" t="s">
        <v>52</v>
      </c>
      <c r="K2356" s="58" t="s">
        <v>13544</v>
      </c>
      <c r="L2356" s="3" t="str">
        <f>VLOOKUP(DataExtract[[#This Row],[Technician]],'Technician List'!$A:$B,2,FALSE)</f>
        <v>Mandi, Joe</v>
      </c>
      <c r="M2356" s="59">
        <f>DATEVALUE(TEXT(DataExtract[[#This Row],[Completed Time]], "MM/DD/YYYY"))</f>
        <v>45705</v>
      </c>
      <c r="N2356" s="60">
        <f t="shared" ca="1" si="37"/>
        <v>0.49509942573886423</v>
      </c>
      <c r="O2356" s="60">
        <f ca="1">COUNTIFS(DataExtract[Technician],DataExtract[[#This Row],[Technician]], DataExtract[Random], "&lt;="&amp;DataExtract[[#This Row],[Random]])</f>
        <v>9</v>
      </c>
    </row>
    <row r="2357" spans="1:15" ht="26.45">
      <c r="A2357" s="51" t="s">
        <v>13545</v>
      </c>
      <c r="B2357" s="52" t="s">
        <v>13546</v>
      </c>
      <c r="C2357" s="53" t="s">
        <v>13547</v>
      </c>
      <c r="D2357" s="54" t="s">
        <v>57</v>
      </c>
      <c r="E2357" s="55" t="s">
        <v>272</v>
      </c>
      <c r="F2357" s="56" t="s">
        <v>13548</v>
      </c>
      <c r="G2357" s="56" t="s">
        <v>13549</v>
      </c>
      <c r="H2357" s="56" t="s">
        <v>52</v>
      </c>
      <c r="I2357" s="56" t="s">
        <v>13550</v>
      </c>
      <c r="J2357" s="57" t="s">
        <v>52</v>
      </c>
      <c r="K2357" s="58" t="s">
        <v>13551</v>
      </c>
      <c r="L2357" s="3" t="str">
        <f>VLOOKUP(DataExtract[[#This Row],[Technician]],'Technician List'!$A:$B,2,FALSE)</f>
        <v>Mandi, Joe</v>
      </c>
      <c r="M2357" s="59">
        <f>DATEVALUE(TEXT(DataExtract[[#This Row],[Completed Time]], "MM/DD/YYYY"))</f>
        <v>45705</v>
      </c>
      <c r="N2357" s="60">
        <f t="shared" ca="1" si="37"/>
        <v>0.840848909731857</v>
      </c>
      <c r="O2357" s="60">
        <f ca="1">COUNTIFS(DataExtract[Technician],DataExtract[[#This Row],[Technician]], DataExtract[Random], "&lt;="&amp;DataExtract[[#This Row],[Random]])</f>
        <v>17</v>
      </c>
    </row>
    <row r="2358" spans="1:15" ht="26.45">
      <c r="A2358" s="51" t="s">
        <v>13552</v>
      </c>
      <c r="B2358" s="52" t="s">
        <v>13553</v>
      </c>
      <c r="C2358" s="53" t="s">
        <v>7078</v>
      </c>
      <c r="D2358" s="54" t="s">
        <v>47</v>
      </c>
      <c r="E2358" s="55" t="s">
        <v>347</v>
      </c>
      <c r="F2358" s="56" t="s">
        <v>11680</v>
      </c>
      <c r="G2358" s="56" t="s">
        <v>13554</v>
      </c>
      <c r="H2358" s="56" t="s">
        <v>41</v>
      </c>
      <c r="I2358" s="56" t="s">
        <v>13555</v>
      </c>
      <c r="J2358" s="57" t="s">
        <v>52</v>
      </c>
      <c r="K2358" s="58" t="s">
        <v>13556</v>
      </c>
      <c r="L2358" s="3" t="str">
        <f>VLOOKUP(DataExtract[[#This Row],[Technician]],'Technician List'!$A:$B,2,FALSE)</f>
        <v>C M, Saravanan</v>
      </c>
      <c r="M2358" s="59">
        <f>DATEVALUE(TEXT(DataExtract[[#This Row],[Completed Time]], "MM/DD/YYYY"))</f>
        <v>45708</v>
      </c>
      <c r="N2358" s="60">
        <f t="shared" ca="1" si="37"/>
        <v>0.30981739604818814</v>
      </c>
      <c r="O2358" s="60">
        <f ca="1">COUNTIFS(DataExtract[Technician],DataExtract[[#This Row],[Technician]], DataExtract[Random], "&lt;="&amp;DataExtract[[#This Row],[Random]])</f>
        <v>18</v>
      </c>
    </row>
    <row r="2359" spans="1:15" ht="26.45">
      <c r="A2359" s="51" t="s">
        <v>4612</v>
      </c>
      <c r="B2359" s="52" t="s">
        <v>13557</v>
      </c>
      <c r="C2359" s="53" t="s">
        <v>13558</v>
      </c>
      <c r="D2359" s="54" t="s">
        <v>57</v>
      </c>
      <c r="E2359" s="55" t="s">
        <v>95</v>
      </c>
      <c r="F2359" s="56" t="s">
        <v>2420</v>
      </c>
      <c r="G2359" s="56" t="s">
        <v>12966</v>
      </c>
      <c r="H2359" s="56" t="s">
        <v>52</v>
      </c>
      <c r="I2359" s="56" t="s">
        <v>13559</v>
      </c>
      <c r="J2359" s="57" t="s">
        <v>52</v>
      </c>
      <c r="K2359" s="58" t="s">
        <v>13560</v>
      </c>
      <c r="L2359" s="3" t="str">
        <f>VLOOKUP(DataExtract[[#This Row],[Technician]],'Technician List'!$A:$B,2,FALSE)</f>
        <v>Sanjuan, Sonja</v>
      </c>
      <c r="M2359" s="59">
        <f>DATEVALUE(TEXT(DataExtract[[#This Row],[Completed Time]], "MM/DD/YYYY"))</f>
        <v>45706</v>
      </c>
      <c r="N2359" s="60">
        <f t="shared" ca="1" si="37"/>
        <v>0.73747228997692571</v>
      </c>
      <c r="O2359" s="60">
        <f ca="1">COUNTIFS(DataExtract[Technician],DataExtract[[#This Row],[Technician]], DataExtract[Random], "&lt;="&amp;DataExtract[[#This Row],[Random]])</f>
        <v>64</v>
      </c>
    </row>
    <row r="2360" spans="1:15" ht="26.45">
      <c r="A2360" s="51" t="s">
        <v>13561</v>
      </c>
      <c r="B2360" s="52" t="s">
        <v>13562</v>
      </c>
      <c r="C2360" s="53" t="s">
        <v>9164</v>
      </c>
      <c r="D2360" s="54" t="s">
        <v>47</v>
      </c>
      <c r="E2360" s="55" t="s">
        <v>700</v>
      </c>
      <c r="F2360" s="56" t="s">
        <v>13563</v>
      </c>
      <c r="G2360" s="56" t="s">
        <v>13564</v>
      </c>
      <c r="H2360" s="56" t="s">
        <v>52</v>
      </c>
      <c r="I2360" s="56" t="s">
        <v>13565</v>
      </c>
      <c r="J2360" s="57" t="s">
        <v>52</v>
      </c>
      <c r="K2360" s="58" t="s">
        <v>13566</v>
      </c>
      <c r="L2360" s="3" t="str">
        <f>VLOOKUP(DataExtract[[#This Row],[Technician]],'Technician List'!$A:$B,2,FALSE)</f>
        <v>C M, Saravanan</v>
      </c>
      <c r="M2360" s="59">
        <f>DATEVALUE(TEXT(DataExtract[[#This Row],[Completed Time]], "MM/DD/YYYY"))</f>
        <v>45707</v>
      </c>
      <c r="N2360" s="60">
        <f t="shared" ca="1" si="37"/>
        <v>0.80310252139745575</v>
      </c>
      <c r="O2360" s="60">
        <f ca="1">COUNTIFS(DataExtract[Technician],DataExtract[[#This Row],[Technician]], DataExtract[Random], "&lt;="&amp;DataExtract[[#This Row],[Random]])</f>
        <v>89</v>
      </c>
    </row>
    <row r="2361" spans="1:15" ht="26.45">
      <c r="A2361" s="51" t="s">
        <v>13567</v>
      </c>
      <c r="B2361" s="52" t="s">
        <v>13568</v>
      </c>
      <c r="C2361" s="53" t="s">
        <v>4546</v>
      </c>
      <c r="D2361" s="54" t="s">
        <v>57</v>
      </c>
      <c r="E2361" s="55" t="s">
        <v>2841</v>
      </c>
      <c r="F2361" s="56" t="s">
        <v>12877</v>
      </c>
      <c r="G2361" s="56" t="s">
        <v>13569</v>
      </c>
      <c r="H2361" s="56" t="s">
        <v>52</v>
      </c>
      <c r="I2361" s="56" t="s">
        <v>13570</v>
      </c>
      <c r="J2361" s="57" t="s">
        <v>52</v>
      </c>
      <c r="K2361" s="58" t="s">
        <v>13571</v>
      </c>
      <c r="L2361" s="3" t="str">
        <f>VLOOKUP(DataExtract[[#This Row],[Technician]],'Technician List'!$A:$B,2,FALSE)</f>
        <v>Smith, Sean</v>
      </c>
      <c r="M2361" s="59">
        <f>DATEVALUE(TEXT(DataExtract[[#This Row],[Completed Time]], "MM/DD/YYYY"))</f>
        <v>45706</v>
      </c>
      <c r="N2361" s="60">
        <f t="shared" ca="1" si="37"/>
        <v>0.21038313887661597</v>
      </c>
      <c r="O2361" s="60">
        <f ca="1">COUNTIFS(DataExtract[Technician],DataExtract[[#This Row],[Technician]], DataExtract[Random], "&lt;="&amp;DataExtract[[#This Row],[Random]])</f>
        <v>19</v>
      </c>
    </row>
    <row r="2362" spans="1:15" ht="26.45">
      <c r="A2362" s="51" t="s">
        <v>13572</v>
      </c>
      <c r="B2362" s="52" t="s">
        <v>13573</v>
      </c>
      <c r="C2362" s="53" t="s">
        <v>13574</v>
      </c>
      <c r="D2362" s="54" t="s">
        <v>57</v>
      </c>
      <c r="E2362" s="55" t="s">
        <v>2841</v>
      </c>
      <c r="F2362" s="56" t="s">
        <v>12473</v>
      </c>
      <c r="G2362" s="56" t="s">
        <v>13575</v>
      </c>
      <c r="H2362" s="56" t="s">
        <v>52</v>
      </c>
      <c r="I2362" s="56" t="s">
        <v>13576</v>
      </c>
      <c r="J2362" s="57" t="s">
        <v>52</v>
      </c>
      <c r="K2362" s="58" t="s">
        <v>13577</v>
      </c>
      <c r="L2362" s="3" t="str">
        <f>VLOOKUP(DataExtract[[#This Row],[Technician]],'Technician List'!$A:$B,2,FALSE)</f>
        <v>Smith, Sean</v>
      </c>
      <c r="M2362" s="59">
        <f>DATEVALUE(TEXT(DataExtract[[#This Row],[Completed Time]], "MM/DD/YYYY"))</f>
        <v>45706</v>
      </c>
      <c r="N2362" s="60">
        <f t="shared" ca="1" si="37"/>
        <v>6.6516098806312929E-3</v>
      </c>
      <c r="O2362" s="60">
        <f ca="1">COUNTIFS(DataExtract[Technician],DataExtract[[#This Row],[Technician]], DataExtract[Random], "&lt;="&amp;DataExtract[[#This Row],[Random]])</f>
        <v>1</v>
      </c>
    </row>
    <row r="2363" spans="1:15" ht="26.45">
      <c r="A2363" s="51" t="s">
        <v>13578</v>
      </c>
      <c r="B2363" s="52" t="s">
        <v>13579</v>
      </c>
      <c r="C2363" s="53" t="s">
        <v>4203</v>
      </c>
      <c r="D2363" s="54" t="s">
        <v>47</v>
      </c>
      <c r="E2363" s="55" t="s">
        <v>2029</v>
      </c>
      <c r="F2363" s="56" t="s">
        <v>13580</v>
      </c>
      <c r="G2363" s="56" t="s">
        <v>13581</v>
      </c>
      <c r="H2363" s="56" t="s">
        <v>52</v>
      </c>
      <c r="I2363" s="56" t="s">
        <v>13582</v>
      </c>
      <c r="J2363" s="57" t="s">
        <v>52</v>
      </c>
      <c r="K2363" s="58" t="s">
        <v>13583</v>
      </c>
      <c r="L2363" s="3" t="str">
        <f>VLOOKUP(DataExtract[[#This Row],[Technician]],'Technician List'!$A:$B,2,FALSE)</f>
        <v>C M, Saravanan</v>
      </c>
      <c r="M2363" s="59">
        <f>DATEVALUE(TEXT(DataExtract[[#This Row],[Completed Time]], "MM/DD/YYYY"))</f>
        <v>45706</v>
      </c>
      <c r="N2363" s="60">
        <f t="shared" ca="1" si="37"/>
        <v>0.77403678134813891</v>
      </c>
      <c r="O2363" s="60">
        <f ca="1">COUNTIFS(DataExtract[Technician],DataExtract[[#This Row],[Technician]], DataExtract[Random], "&lt;="&amp;DataExtract[[#This Row],[Random]])</f>
        <v>65</v>
      </c>
    </row>
    <row r="2364" spans="1:15" ht="26.45">
      <c r="A2364" s="51" t="s">
        <v>3691</v>
      </c>
      <c r="B2364" s="52" t="s">
        <v>13584</v>
      </c>
      <c r="C2364" s="53" t="s">
        <v>3693</v>
      </c>
      <c r="D2364" s="54" t="s">
        <v>47</v>
      </c>
      <c r="E2364" s="55" t="s">
        <v>692</v>
      </c>
      <c r="F2364" s="56" t="s">
        <v>12262</v>
      </c>
      <c r="G2364" s="56" t="s">
        <v>5293</v>
      </c>
      <c r="H2364" s="56" t="s">
        <v>41</v>
      </c>
      <c r="I2364" s="56" t="s">
        <v>13585</v>
      </c>
      <c r="J2364" s="57" t="s">
        <v>52</v>
      </c>
      <c r="K2364" s="58" t="s">
        <v>13586</v>
      </c>
      <c r="L2364" s="3" t="str">
        <f>VLOOKUP(DataExtract[[#This Row],[Technician]],'Technician List'!$A:$B,2,FALSE)</f>
        <v>C M, Saravanan</v>
      </c>
      <c r="M2364" s="59">
        <f>DATEVALUE(TEXT(DataExtract[[#This Row],[Completed Time]], "MM/DD/YYYY"))</f>
        <v>45706</v>
      </c>
      <c r="N2364" s="60">
        <f t="shared" ca="1" si="37"/>
        <v>0.75784354637517237</v>
      </c>
      <c r="O2364" s="60">
        <f ca="1">COUNTIFS(DataExtract[Technician],DataExtract[[#This Row],[Technician]], DataExtract[Random], "&lt;="&amp;DataExtract[[#This Row],[Random]])</f>
        <v>89</v>
      </c>
    </row>
    <row r="2365" spans="1:15" ht="26.45">
      <c r="A2365" s="51" t="s">
        <v>12414</v>
      </c>
      <c r="B2365" s="52" t="s">
        <v>13587</v>
      </c>
      <c r="C2365" s="53" t="s">
        <v>3151</v>
      </c>
      <c r="D2365" s="54" t="s">
        <v>47</v>
      </c>
      <c r="E2365" s="55" t="s">
        <v>1402</v>
      </c>
      <c r="F2365" s="56" t="s">
        <v>13588</v>
      </c>
      <c r="G2365" s="56" t="s">
        <v>11883</v>
      </c>
      <c r="H2365" s="56" t="s">
        <v>52</v>
      </c>
      <c r="I2365" s="56" t="s">
        <v>13589</v>
      </c>
      <c r="J2365" s="57" t="s">
        <v>52</v>
      </c>
      <c r="K2365" s="58" t="s">
        <v>13590</v>
      </c>
      <c r="L2365" s="3" t="str">
        <f>VLOOKUP(DataExtract[[#This Row],[Technician]],'Technician List'!$A:$B,2,FALSE)</f>
        <v>Sinha, Mahesh</v>
      </c>
      <c r="M2365" s="59">
        <f>DATEVALUE(TEXT(DataExtract[[#This Row],[Completed Time]], "MM/DD/YYYY"))</f>
        <v>45706</v>
      </c>
      <c r="N2365" s="60">
        <f t="shared" ca="1" si="37"/>
        <v>0.33797564173727368</v>
      </c>
      <c r="O2365" s="60">
        <f ca="1">COUNTIFS(DataExtract[Technician],DataExtract[[#This Row],[Technician]], DataExtract[Random], "&lt;="&amp;DataExtract[[#This Row],[Random]])</f>
        <v>31</v>
      </c>
    </row>
    <row r="2366" spans="1:15" ht="26.45">
      <c r="A2366" s="51" t="s">
        <v>13591</v>
      </c>
      <c r="B2366" s="52" t="s">
        <v>13592</v>
      </c>
      <c r="C2366" s="53" t="s">
        <v>2361</v>
      </c>
      <c r="D2366" s="54" t="s">
        <v>47</v>
      </c>
      <c r="E2366" s="55" t="s">
        <v>2013</v>
      </c>
      <c r="F2366" s="56" t="s">
        <v>11658</v>
      </c>
      <c r="G2366" s="56" t="s">
        <v>13593</v>
      </c>
      <c r="H2366" s="56" t="s">
        <v>52</v>
      </c>
      <c r="I2366" s="56" t="s">
        <v>13594</v>
      </c>
      <c r="J2366" s="57" t="s">
        <v>52</v>
      </c>
      <c r="K2366" s="58" t="s">
        <v>13595</v>
      </c>
      <c r="L2366" s="3" t="str">
        <f>VLOOKUP(DataExtract[[#This Row],[Technician]],'Technician List'!$A:$B,2,FALSE)</f>
        <v>Sinha, Mahesh</v>
      </c>
      <c r="M2366" s="59">
        <f>DATEVALUE(TEXT(DataExtract[[#This Row],[Completed Time]], "MM/DD/YYYY"))</f>
        <v>45706</v>
      </c>
      <c r="N2366" s="60">
        <f t="shared" ca="1" si="37"/>
        <v>0.25861365660969371</v>
      </c>
      <c r="O2366" s="60">
        <f ca="1">COUNTIFS(DataExtract[Technician],DataExtract[[#This Row],[Technician]], DataExtract[Random], "&lt;="&amp;DataExtract[[#This Row],[Random]])</f>
        <v>41</v>
      </c>
    </row>
    <row r="2367" spans="1:15" ht="26.45">
      <c r="A2367" s="51" t="s">
        <v>6018</v>
      </c>
      <c r="B2367" s="52" t="s">
        <v>13596</v>
      </c>
      <c r="C2367" s="53" t="s">
        <v>13597</v>
      </c>
      <c r="D2367" s="54" t="s">
        <v>57</v>
      </c>
      <c r="E2367" s="55" t="s">
        <v>95</v>
      </c>
      <c r="F2367" s="56" t="s">
        <v>13598</v>
      </c>
      <c r="G2367" s="56" t="s">
        <v>13599</v>
      </c>
      <c r="H2367" s="56" t="s">
        <v>52</v>
      </c>
      <c r="I2367" s="56" t="s">
        <v>13600</v>
      </c>
      <c r="J2367" s="57" t="s">
        <v>52</v>
      </c>
      <c r="K2367" s="58" t="s">
        <v>13601</v>
      </c>
      <c r="L2367" s="3" t="str">
        <f>VLOOKUP(DataExtract[[#This Row],[Technician]],'Technician List'!$A:$B,2,FALSE)</f>
        <v>Sanjuan, Sonja</v>
      </c>
      <c r="M2367" s="59">
        <f>DATEVALUE(TEXT(DataExtract[[#This Row],[Completed Time]], "MM/DD/YYYY"))</f>
        <v>45706</v>
      </c>
      <c r="N2367" s="60">
        <f t="shared" ca="1" si="37"/>
        <v>0.90274341265721891</v>
      </c>
      <c r="O2367" s="60">
        <f ca="1">COUNTIFS(DataExtract[Technician],DataExtract[[#This Row],[Technician]], DataExtract[Random], "&lt;="&amp;DataExtract[[#This Row],[Random]])</f>
        <v>79</v>
      </c>
    </row>
    <row r="2368" spans="1:15" ht="26.45">
      <c r="A2368" s="51" t="s">
        <v>13602</v>
      </c>
      <c r="B2368" s="52" t="s">
        <v>13603</v>
      </c>
      <c r="C2368" s="53" t="s">
        <v>102</v>
      </c>
      <c r="D2368" s="54" t="s">
        <v>47</v>
      </c>
      <c r="E2368" s="55" t="s">
        <v>2178</v>
      </c>
      <c r="F2368" s="56" t="s">
        <v>10404</v>
      </c>
      <c r="G2368" s="56" t="s">
        <v>12153</v>
      </c>
      <c r="H2368" s="56" t="s">
        <v>52</v>
      </c>
      <c r="I2368" s="56" t="s">
        <v>13604</v>
      </c>
      <c r="J2368" s="57" t="s">
        <v>52</v>
      </c>
      <c r="K2368" s="58" t="s">
        <v>13605</v>
      </c>
      <c r="L2368" s="3" t="str">
        <f>VLOOKUP(DataExtract[[#This Row],[Technician]],'Technician List'!$A:$B,2,FALSE)</f>
        <v>C M, Saravanan</v>
      </c>
      <c r="M2368" s="59">
        <f>DATEVALUE(TEXT(DataExtract[[#This Row],[Completed Time]], "MM/DD/YYYY"))</f>
        <v>45706</v>
      </c>
      <c r="N2368" s="60">
        <f t="shared" ca="1" si="37"/>
        <v>0.2012160071276361</v>
      </c>
      <c r="O2368" s="60">
        <f ca="1">COUNTIFS(DataExtract[Technician],DataExtract[[#This Row],[Technician]], DataExtract[Random], "&lt;="&amp;DataExtract[[#This Row],[Random]])</f>
        <v>27</v>
      </c>
    </row>
    <row r="2369" spans="1:15" ht="26.45">
      <c r="A2369" s="51" t="s">
        <v>13606</v>
      </c>
      <c r="B2369" s="52" t="s">
        <v>13607</v>
      </c>
      <c r="C2369" s="53" t="s">
        <v>13608</v>
      </c>
      <c r="D2369" s="54" t="s">
        <v>47</v>
      </c>
      <c r="E2369" s="55" t="s">
        <v>1503</v>
      </c>
      <c r="F2369" s="56" t="s">
        <v>13609</v>
      </c>
      <c r="G2369" s="56" t="s">
        <v>13610</v>
      </c>
      <c r="H2369" s="56" t="s">
        <v>52</v>
      </c>
      <c r="I2369" s="56" t="s">
        <v>13611</v>
      </c>
      <c r="J2369" s="57" t="s">
        <v>52</v>
      </c>
      <c r="K2369" s="58" t="s">
        <v>13612</v>
      </c>
      <c r="L2369" s="3" t="str">
        <f>VLOOKUP(DataExtract[[#This Row],[Technician]],'Technician List'!$A:$B,2,FALSE)</f>
        <v>C M, Saravanan</v>
      </c>
      <c r="M2369" s="59">
        <f>DATEVALUE(TEXT(DataExtract[[#This Row],[Completed Time]], "MM/DD/YYYY"))</f>
        <v>45706</v>
      </c>
      <c r="N2369" s="60">
        <f t="shared" ca="1" si="37"/>
        <v>0.59975406649489138</v>
      </c>
      <c r="O2369" s="60">
        <f ca="1">COUNTIFS(DataExtract[Technician],DataExtract[[#This Row],[Technician]], DataExtract[Random], "&lt;="&amp;DataExtract[[#This Row],[Random]])</f>
        <v>84</v>
      </c>
    </row>
    <row r="2370" spans="1:15" ht="26.45">
      <c r="A2370" s="51" t="s">
        <v>13613</v>
      </c>
      <c r="B2370" s="52" t="s">
        <v>13614</v>
      </c>
      <c r="C2370" s="53" t="s">
        <v>13615</v>
      </c>
      <c r="D2370" s="54" t="s">
        <v>47</v>
      </c>
      <c r="E2370" s="55" t="s">
        <v>631</v>
      </c>
      <c r="F2370" s="56" t="s">
        <v>13616</v>
      </c>
      <c r="G2370" s="56" t="s">
        <v>13617</v>
      </c>
      <c r="H2370" s="56" t="s">
        <v>52</v>
      </c>
      <c r="I2370" s="56" t="s">
        <v>13618</v>
      </c>
      <c r="J2370" s="57" t="s">
        <v>52</v>
      </c>
      <c r="K2370" s="58" t="s">
        <v>13619</v>
      </c>
      <c r="L2370" s="3" t="str">
        <f>VLOOKUP(DataExtract[[#This Row],[Technician]],'Technician List'!$A:$B,2,FALSE)</f>
        <v>C M, Saravanan</v>
      </c>
      <c r="M2370" s="59">
        <f>DATEVALUE(TEXT(DataExtract[[#This Row],[Completed Time]], "MM/DD/YYYY"))</f>
        <v>45706</v>
      </c>
      <c r="N2370" s="60">
        <f t="shared" ca="1" si="37"/>
        <v>0.59813963598430298</v>
      </c>
      <c r="O2370" s="60">
        <f ca="1">COUNTIFS(DataExtract[Technician],DataExtract[[#This Row],[Technician]], DataExtract[Random], "&lt;="&amp;DataExtract[[#This Row],[Random]])</f>
        <v>24</v>
      </c>
    </row>
    <row r="2371" spans="1:15" ht="26.45">
      <c r="A2371" s="51" t="s">
        <v>13620</v>
      </c>
      <c r="B2371" s="52" t="s">
        <v>13621</v>
      </c>
      <c r="C2371" s="53" t="s">
        <v>13622</v>
      </c>
      <c r="D2371" s="54" t="s">
        <v>47</v>
      </c>
      <c r="E2371" s="55" t="s">
        <v>2013</v>
      </c>
      <c r="F2371" s="56" t="s">
        <v>6548</v>
      </c>
      <c r="G2371" s="56" t="s">
        <v>13623</v>
      </c>
      <c r="H2371" s="56" t="s">
        <v>52</v>
      </c>
      <c r="I2371" s="56" t="s">
        <v>13624</v>
      </c>
      <c r="J2371" s="57" t="s">
        <v>52</v>
      </c>
      <c r="K2371" s="58" t="s">
        <v>13625</v>
      </c>
      <c r="L2371" s="3" t="str">
        <f>VLOOKUP(DataExtract[[#This Row],[Technician]],'Technician List'!$A:$B,2,FALSE)</f>
        <v>Sinha, Mahesh</v>
      </c>
      <c r="M2371" s="59">
        <f>DATEVALUE(TEXT(DataExtract[[#This Row],[Completed Time]], "MM/DD/YYYY"))</f>
        <v>45706</v>
      </c>
      <c r="N2371" s="60">
        <f t="shared" ref="N2371:N2434" ca="1" si="38">RAND()</f>
        <v>0.2589411364893861</v>
      </c>
      <c r="O2371" s="60">
        <f ca="1">COUNTIFS(DataExtract[Technician],DataExtract[[#This Row],[Technician]], DataExtract[Random], "&lt;="&amp;DataExtract[[#This Row],[Random]])</f>
        <v>42</v>
      </c>
    </row>
    <row r="2372" spans="1:15" ht="26.45">
      <c r="A2372" s="51" t="s">
        <v>13626</v>
      </c>
      <c r="B2372" s="52" t="s">
        <v>13627</v>
      </c>
      <c r="C2372" s="53" t="s">
        <v>13628</v>
      </c>
      <c r="D2372" s="54" t="s">
        <v>57</v>
      </c>
      <c r="E2372" s="55" t="s">
        <v>639</v>
      </c>
      <c r="F2372" s="56" t="s">
        <v>13629</v>
      </c>
      <c r="G2372" s="56" t="s">
        <v>9654</v>
      </c>
      <c r="H2372" s="56" t="s">
        <v>52</v>
      </c>
      <c r="I2372" s="56" t="s">
        <v>13630</v>
      </c>
      <c r="J2372" s="57" t="s">
        <v>52</v>
      </c>
      <c r="K2372" s="58" t="s">
        <v>13631</v>
      </c>
      <c r="L2372" s="3" t="str">
        <f>VLOOKUP(DataExtract[[#This Row],[Technician]],'Technician List'!$A:$B,2,FALSE)</f>
        <v>Smith, Sean</v>
      </c>
      <c r="M2372" s="59">
        <f>DATEVALUE(TEXT(DataExtract[[#This Row],[Completed Time]], "MM/DD/YYYY"))</f>
        <v>45706</v>
      </c>
      <c r="N2372" s="60">
        <f t="shared" ca="1" si="38"/>
        <v>0.64155883782929468</v>
      </c>
      <c r="O2372" s="60">
        <f ca="1">COUNTIFS(DataExtract[Technician],DataExtract[[#This Row],[Technician]], DataExtract[Random], "&lt;="&amp;DataExtract[[#This Row],[Random]])</f>
        <v>23</v>
      </c>
    </row>
    <row r="2373" spans="1:15" ht="26.45">
      <c r="A2373" s="51" t="s">
        <v>13632</v>
      </c>
      <c r="B2373" s="52" t="s">
        <v>13633</v>
      </c>
      <c r="C2373" s="53" t="s">
        <v>13634</v>
      </c>
      <c r="D2373" s="54" t="s">
        <v>47</v>
      </c>
      <c r="E2373" s="55" t="s">
        <v>2178</v>
      </c>
      <c r="F2373" s="56" t="s">
        <v>13523</v>
      </c>
      <c r="G2373" s="56" t="s">
        <v>13635</v>
      </c>
      <c r="H2373" s="56" t="s">
        <v>52</v>
      </c>
      <c r="I2373" s="56" t="s">
        <v>13636</v>
      </c>
      <c r="J2373" s="57" t="s">
        <v>52</v>
      </c>
      <c r="K2373" s="58" t="s">
        <v>13637</v>
      </c>
      <c r="L2373" s="3" t="str">
        <f>VLOOKUP(DataExtract[[#This Row],[Technician]],'Technician List'!$A:$B,2,FALSE)</f>
        <v>C M, Saravanan</v>
      </c>
      <c r="M2373" s="59">
        <f>DATEVALUE(TEXT(DataExtract[[#This Row],[Completed Time]], "MM/DD/YYYY"))</f>
        <v>45706</v>
      </c>
      <c r="N2373" s="60">
        <f t="shared" ca="1" si="38"/>
        <v>0.97299954677741218</v>
      </c>
      <c r="O2373" s="60">
        <f ca="1">COUNTIFS(DataExtract[Technician],DataExtract[[#This Row],[Technician]], DataExtract[Random], "&lt;="&amp;DataExtract[[#This Row],[Random]])</f>
        <v>96</v>
      </c>
    </row>
    <row r="2374" spans="1:15" ht="26.45">
      <c r="A2374" s="51" t="s">
        <v>13638</v>
      </c>
      <c r="B2374" s="52" t="s">
        <v>13639</v>
      </c>
      <c r="C2374" s="53" t="s">
        <v>3423</v>
      </c>
      <c r="D2374" s="54" t="s">
        <v>57</v>
      </c>
      <c r="E2374" s="55" t="s">
        <v>154</v>
      </c>
      <c r="F2374" s="56" t="s">
        <v>13640</v>
      </c>
      <c r="G2374" s="56" t="s">
        <v>13641</v>
      </c>
      <c r="H2374" s="56" t="s">
        <v>52</v>
      </c>
      <c r="I2374" s="56" t="s">
        <v>13642</v>
      </c>
      <c r="J2374" s="57" t="s">
        <v>52</v>
      </c>
      <c r="K2374" s="58" t="s">
        <v>10378</v>
      </c>
      <c r="L2374" s="3" t="str">
        <f>VLOOKUP(DataExtract[[#This Row],[Technician]],'Technician List'!$A:$B,2,FALSE)</f>
        <v>Sanjuan, Sonja</v>
      </c>
      <c r="M2374" s="59">
        <f>DATEVALUE(TEXT(DataExtract[[#This Row],[Completed Time]], "MM/DD/YYYY"))</f>
        <v>45706</v>
      </c>
      <c r="N2374" s="60">
        <f t="shared" ca="1" si="38"/>
        <v>0.96508707299405661</v>
      </c>
      <c r="O2374" s="60">
        <f ca="1">COUNTIFS(DataExtract[Technician],DataExtract[[#This Row],[Technician]], DataExtract[Random], "&lt;="&amp;DataExtract[[#This Row],[Random]])</f>
        <v>29</v>
      </c>
    </row>
    <row r="2375" spans="1:15" ht="26.45">
      <c r="A2375" s="51" t="s">
        <v>13643</v>
      </c>
      <c r="B2375" s="52" t="s">
        <v>13644</v>
      </c>
      <c r="C2375" s="53" t="s">
        <v>6955</v>
      </c>
      <c r="D2375" s="54" t="s">
        <v>47</v>
      </c>
      <c r="E2375" s="55" t="s">
        <v>2013</v>
      </c>
      <c r="F2375" s="56" t="s">
        <v>13645</v>
      </c>
      <c r="G2375" s="56" t="s">
        <v>13646</v>
      </c>
      <c r="H2375" s="56" t="s">
        <v>52</v>
      </c>
      <c r="I2375" s="56" t="s">
        <v>13647</v>
      </c>
      <c r="J2375" s="57" t="s">
        <v>52</v>
      </c>
      <c r="K2375" s="58" t="s">
        <v>13648</v>
      </c>
      <c r="L2375" s="3" t="str">
        <f>VLOOKUP(DataExtract[[#This Row],[Technician]],'Technician List'!$A:$B,2,FALSE)</f>
        <v>Sinha, Mahesh</v>
      </c>
      <c r="M2375" s="59">
        <f>DATEVALUE(TEXT(DataExtract[[#This Row],[Completed Time]], "MM/DD/YYYY"))</f>
        <v>45707</v>
      </c>
      <c r="N2375" s="60">
        <f t="shared" ca="1" si="38"/>
        <v>0.96161259530802812</v>
      </c>
      <c r="O2375" s="60">
        <f ca="1">COUNTIFS(DataExtract[Technician],DataExtract[[#This Row],[Technician]], DataExtract[Random], "&lt;="&amp;DataExtract[[#This Row],[Random]])</f>
        <v>134</v>
      </c>
    </row>
    <row r="2376" spans="1:15" ht="26.45">
      <c r="A2376" s="51" t="s">
        <v>6718</v>
      </c>
      <c r="B2376" s="52" t="s">
        <v>13649</v>
      </c>
      <c r="C2376" s="53" t="s">
        <v>12687</v>
      </c>
      <c r="D2376" s="54" t="s">
        <v>47</v>
      </c>
      <c r="E2376" s="55" t="s">
        <v>1837</v>
      </c>
      <c r="F2376" s="56" t="s">
        <v>13650</v>
      </c>
      <c r="G2376" s="56" t="s">
        <v>13651</v>
      </c>
      <c r="H2376" s="56" t="s">
        <v>41</v>
      </c>
      <c r="I2376" s="56" t="s">
        <v>13652</v>
      </c>
      <c r="J2376" s="57" t="s">
        <v>52</v>
      </c>
      <c r="K2376" s="58" t="s">
        <v>8268</v>
      </c>
      <c r="L2376" s="3" t="str">
        <f>VLOOKUP(DataExtract[[#This Row],[Technician]],'Technician List'!$A:$B,2,FALSE)</f>
        <v>Sinha, Mahesh</v>
      </c>
      <c r="M2376" s="59">
        <f>DATEVALUE(TEXT(DataExtract[[#This Row],[Completed Time]], "MM/DD/YYYY"))</f>
        <v>45709</v>
      </c>
      <c r="N2376" s="60">
        <f t="shared" ca="1" si="38"/>
        <v>0.75368732554719831</v>
      </c>
      <c r="O2376" s="60">
        <f ca="1">COUNTIFS(DataExtract[Technician],DataExtract[[#This Row],[Technician]], DataExtract[Random], "&lt;="&amp;DataExtract[[#This Row],[Random]])</f>
        <v>42</v>
      </c>
    </row>
    <row r="2377" spans="1:15" ht="26.45">
      <c r="A2377" s="51" t="s">
        <v>13653</v>
      </c>
      <c r="B2377" s="52" t="s">
        <v>13654</v>
      </c>
      <c r="C2377" s="53" t="s">
        <v>6630</v>
      </c>
      <c r="D2377" s="54" t="s">
        <v>47</v>
      </c>
      <c r="E2377" s="55" t="s">
        <v>802</v>
      </c>
      <c r="F2377" s="56" t="s">
        <v>7258</v>
      </c>
      <c r="G2377" s="56" t="s">
        <v>13655</v>
      </c>
      <c r="H2377" s="56" t="s">
        <v>52</v>
      </c>
      <c r="I2377" s="56" t="s">
        <v>13656</v>
      </c>
      <c r="J2377" s="57" t="s">
        <v>52</v>
      </c>
      <c r="K2377" s="58" t="s">
        <v>13657</v>
      </c>
      <c r="L2377" s="3" t="str">
        <f>VLOOKUP(DataExtract[[#This Row],[Technician]],'Technician List'!$A:$B,2,FALSE)</f>
        <v>Sinha, Mahesh</v>
      </c>
      <c r="M2377" s="59">
        <f>DATEVALUE(TEXT(DataExtract[[#This Row],[Completed Time]], "MM/DD/YYYY"))</f>
        <v>45707</v>
      </c>
      <c r="N2377" s="60">
        <f t="shared" ca="1" si="38"/>
        <v>0.11233999433068687</v>
      </c>
      <c r="O2377" s="60">
        <f ca="1">COUNTIFS(DataExtract[Technician],DataExtract[[#This Row],[Technician]], DataExtract[Random], "&lt;="&amp;DataExtract[[#This Row],[Random]])</f>
        <v>14</v>
      </c>
    </row>
    <row r="2378" spans="1:15" ht="26.45">
      <c r="A2378" s="51" t="s">
        <v>13658</v>
      </c>
      <c r="B2378" s="52" t="s">
        <v>13659</v>
      </c>
      <c r="C2378" s="53" t="s">
        <v>9484</v>
      </c>
      <c r="D2378" s="54" t="s">
        <v>47</v>
      </c>
      <c r="E2378" s="55" t="s">
        <v>103</v>
      </c>
      <c r="F2378" s="56" t="s">
        <v>13660</v>
      </c>
      <c r="G2378" s="56" t="s">
        <v>13661</v>
      </c>
      <c r="H2378" s="56" t="s">
        <v>52</v>
      </c>
      <c r="I2378" s="56" t="s">
        <v>13662</v>
      </c>
      <c r="J2378" s="57" t="s">
        <v>52</v>
      </c>
      <c r="K2378" s="58" t="s">
        <v>13663</v>
      </c>
      <c r="L2378" s="3" t="str">
        <f>VLOOKUP(DataExtract[[#This Row],[Technician]],'Technician List'!$A:$B,2,FALSE)</f>
        <v>Sinha, Mahesh</v>
      </c>
      <c r="M2378" s="59">
        <f>DATEVALUE(TEXT(DataExtract[[#This Row],[Completed Time]], "MM/DD/YYYY"))</f>
        <v>45707</v>
      </c>
      <c r="N2378" s="60">
        <f t="shared" ca="1" si="38"/>
        <v>0.99900822771964737</v>
      </c>
      <c r="O2378" s="60">
        <f ca="1">COUNTIFS(DataExtract[Technician],DataExtract[[#This Row],[Technician]], DataExtract[Random], "&lt;="&amp;DataExtract[[#This Row],[Random]])</f>
        <v>72</v>
      </c>
    </row>
    <row r="2379" spans="1:15" ht="26.45">
      <c r="A2379" s="51" t="s">
        <v>13664</v>
      </c>
      <c r="B2379" s="52" t="s">
        <v>13665</v>
      </c>
      <c r="C2379" s="53" t="s">
        <v>13666</v>
      </c>
      <c r="D2379" s="54" t="s">
        <v>47</v>
      </c>
      <c r="E2379" s="55" t="s">
        <v>2013</v>
      </c>
      <c r="F2379" s="56" t="s">
        <v>13667</v>
      </c>
      <c r="G2379" s="56" t="s">
        <v>13668</v>
      </c>
      <c r="H2379" s="56" t="s">
        <v>52</v>
      </c>
      <c r="I2379" s="56" t="s">
        <v>13669</v>
      </c>
      <c r="J2379" s="57" t="s">
        <v>52</v>
      </c>
      <c r="K2379" s="58" t="s">
        <v>13670</v>
      </c>
      <c r="L2379" s="3" t="str">
        <f>VLOOKUP(DataExtract[[#This Row],[Technician]],'Technician List'!$A:$B,2,FALSE)</f>
        <v>Sinha, Mahesh</v>
      </c>
      <c r="M2379" s="59">
        <f>DATEVALUE(TEXT(DataExtract[[#This Row],[Completed Time]], "MM/DD/YYYY"))</f>
        <v>45707</v>
      </c>
      <c r="N2379" s="60">
        <f t="shared" ca="1" si="38"/>
        <v>0.19704188722750904</v>
      </c>
      <c r="O2379" s="60">
        <f ca="1">COUNTIFS(DataExtract[Technician],DataExtract[[#This Row],[Technician]], DataExtract[Random], "&lt;="&amp;DataExtract[[#This Row],[Random]])</f>
        <v>30</v>
      </c>
    </row>
    <row r="2380" spans="1:15" ht="26.45">
      <c r="A2380" s="51" t="s">
        <v>13671</v>
      </c>
      <c r="B2380" s="52" t="s">
        <v>13672</v>
      </c>
      <c r="C2380" s="53" t="s">
        <v>355</v>
      </c>
      <c r="D2380" s="54" t="s">
        <v>1787</v>
      </c>
      <c r="E2380" s="55" t="s">
        <v>1858</v>
      </c>
      <c r="F2380" s="56" t="s">
        <v>10555</v>
      </c>
      <c r="G2380" s="56" t="s">
        <v>13673</v>
      </c>
      <c r="H2380" s="56" t="s">
        <v>41</v>
      </c>
      <c r="I2380" s="56" t="s">
        <v>13674</v>
      </c>
      <c r="J2380" s="57" t="s">
        <v>52</v>
      </c>
      <c r="K2380" s="58" t="s">
        <v>13675</v>
      </c>
      <c r="L2380" s="3" t="str">
        <f>VLOOKUP(DataExtract[[#This Row],[Technician]],'Technician List'!$A:$B,2,FALSE)</f>
        <v>Koodray, Joe</v>
      </c>
      <c r="M2380" s="59">
        <f>DATEVALUE(TEXT(DataExtract[[#This Row],[Completed Time]], "MM/DD/YYYY"))</f>
        <v>45708</v>
      </c>
      <c r="N2380" s="60">
        <f t="shared" ca="1" si="38"/>
        <v>0.1998299890875217</v>
      </c>
      <c r="O2380" s="60">
        <f ca="1">COUNTIFS(DataExtract[Technician],DataExtract[[#This Row],[Technician]], DataExtract[Random], "&lt;="&amp;DataExtract[[#This Row],[Random]])</f>
        <v>1</v>
      </c>
    </row>
    <row r="2381" spans="1:15" ht="26.45">
      <c r="A2381" s="51" t="s">
        <v>13676</v>
      </c>
      <c r="B2381" s="52" t="s">
        <v>13677</v>
      </c>
      <c r="C2381" s="53" t="s">
        <v>1779</v>
      </c>
      <c r="D2381" s="54" t="s">
        <v>47</v>
      </c>
      <c r="E2381" s="55" t="s">
        <v>1503</v>
      </c>
      <c r="F2381" s="56" t="s">
        <v>5471</v>
      </c>
      <c r="G2381" s="56" t="s">
        <v>13343</v>
      </c>
      <c r="H2381" s="56" t="s">
        <v>52</v>
      </c>
      <c r="I2381" s="56" t="s">
        <v>13678</v>
      </c>
      <c r="J2381" s="57" t="s">
        <v>52</v>
      </c>
      <c r="K2381" s="58" t="s">
        <v>13679</v>
      </c>
      <c r="L2381" s="3" t="str">
        <f>VLOOKUP(DataExtract[[#This Row],[Technician]],'Technician List'!$A:$B,2,FALSE)</f>
        <v>C M, Saravanan</v>
      </c>
      <c r="M2381" s="59">
        <f>DATEVALUE(TEXT(DataExtract[[#This Row],[Completed Time]], "MM/DD/YYYY"))</f>
        <v>45706</v>
      </c>
      <c r="N2381" s="60">
        <f t="shared" ca="1" si="38"/>
        <v>0.68569483570944667</v>
      </c>
      <c r="O2381" s="60">
        <f ca="1">COUNTIFS(DataExtract[Technician],DataExtract[[#This Row],[Technician]], DataExtract[Random], "&lt;="&amp;DataExtract[[#This Row],[Random]])</f>
        <v>95</v>
      </c>
    </row>
    <row r="2382" spans="1:15" ht="26.45">
      <c r="A2382" s="51" t="s">
        <v>13680</v>
      </c>
      <c r="B2382" s="52" t="s">
        <v>13681</v>
      </c>
      <c r="C2382" s="53" t="s">
        <v>3226</v>
      </c>
      <c r="D2382" s="54" t="s">
        <v>47</v>
      </c>
      <c r="E2382" s="55" t="s">
        <v>775</v>
      </c>
      <c r="F2382" s="56" t="s">
        <v>5073</v>
      </c>
      <c r="G2382" s="56" t="s">
        <v>13682</v>
      </c>
      <c r="H2382" s="56" t="s">
        <v>52</v>
      </c>
      <c r="I2382" s="56" t="s">
        <v>13683</v>
      </c>
      <c r="J2382" s="57" t="s">
        <v>52</v>
      </c>
      <c r="K2382" s="58" t="s">
        <v>11160</v>
      </c>
      <c r="L2382" s="3" t="str">
        <f>VLOOKUP(DataExtract[[#This Row],[Technician]],'Technician List'!$A:$B,2,FALSE)</f>
        <v>Sinha, Mahesh</v>
      </c>
      <c r="M2382" s="59">
        <f>DATEVALUE(TEXT(DataExtract[[#This Row],[Completed Time]], "MM/DD/YYYY"))</f>
        <v>45706</v>
      </c>
      <c r="N2382" s="60">
        <f t="shared" ca="1" si="38"/>
        <v>0.83031627439852318</v>
      </c>
      <c r="O2382" s="60">
        <f ca="1">COUNTIFS(DataExtract[Technician],DataExtract[[#This Row],[Technician]], DataExtract[Random], "&lt;="&amp;DataExtract[[#This Row],[Random]])</f>
        <v>80</v>
      </c>
    </row>
    <row r="2383" spans="1:15" ht="26.45">
      <c r="A2383" s="51" t="s">
        <v>13684</v>
      </c>
      <c r="B2383" s="52" t="s">
        <v>13685</v>
      </c>
      <c r="C2383" s="53" t="s">
        <v>13686</v>
      </c>
      <c r="D2383" s="54" t="s">
        <v>57</v>
      </c>
      <c r="E2383" s="55" t="s">
        <v>391</v>
      </c>
      <c r="F2383" s="56" t="s">
        <v>13481</v>
      </c>
      <c r="G2383" s="56" t="s">
        <v>13482</v>
      </c>
      <c r="H2383" s="56" t="s">
        <v>52</v>
      </c>
      <c r="I2383" s="56" t="s">
        <v>13687</v>
      </c>
      <c r="J2383" s="57" t="s">
        <v>52</v>
      </c>
      <c r="K2383" s="58" t="s">
        <v>8026</v>
      </c>
      <c r="L2383" s="3" t="str">
        <f>VLOOKUP(DataExtract[[#This Row],[Technician]],'Technician List'!$A:$B,2,FALSE)</f>
        <v>Sanjuan, Sonja</v>
      </c>
      <c r="M2383" s="59">
        <f>DATEVALUE(TEXT(DataExtract[[#This Row],[Completed Time]], "MM/DD/YYYY"))</f>
        <v>45706</v>
      </c>
      <c r="N2383" s="60">
        <f t="shared" ca="1" si="38"/>
        <v>0.46778745175676362</v>
      </c>
      <c r="O2383" s="60">
        <f ca="1">COUNTIFS(DataExtract[Technician],DataExtract[[#This Row],[Technician]], DataExtract[Random], "&lt;="&amp;DataExtract[[#This Row],[Random]])</f>
        <v>63</v>
      </c>
    </row>
    <row r="2384" spans="1:15" ht="26.45">
      <c r="A2384" s="51" t="s">
        <v>13688</v>
      </c>
      <c r="B2384" s="52" t="s">
        <v>13689</v>
      </c>
      <c r="C2384" s="53" t="s">
        <v>6770</v>
      </c>
      <c r="D2384" s="54" t="s">
        <v>47</v>
      </c>
      <c r="E2384" s="55" t="s">
        <v>103</v>
      </c>
      <c r="F2384" s="56" t="s">
        <v>13690</v>
      </c>
      <c r="G2384" s="56" t="s">
        <v>13691</v>
      </c>
      <c r="H2384" s="56" t="s">
        <v>52</v>
      </c>
      <c r="I2384" s="56" t="s">
        <v>13692</v>
      </c>
      <c r="J2384" s="57" t="s">
        <v>52</v>
      </c>
      <c r="K2384" s="58" t="s">
        <v>13083</v>
      </c>
      <c r="L2384" s="3" t="str">
        <f>VLOOKUP(DataExtract[[#This Row],[Technician]],'Technician List'!$A:$B,2,FALSE)</f>
        <v>Sinha, Mahesh</v>
      </c>
      <c r="M2384" s="59">
        <f>DATEVALUE(TEXT(DataExtract[[#This Row],[Completed Time]], "MM/DD/YYYY"))</f>
        <v>45706</v>
      </c>
      <c r="N2384" s="60">
        <f t="shared" ca="1" si="38"/>
        <v>0.97620429799873643</v>
      </c>
      <c r="O2384" s="60">
        <f ca="1">COUNTIFS(DataExtract[Technician],DataExtract[[#This Row],[Technician]], DataExtract[Random], "&lt;="&amp;DataExtract[[#This Row],[Random]])</f>
        <v>71</v>
      </c>
    </row>
    <row r="2385" spans="1:15" ht="26.45">
      <c r="A2385" s="51" t="s">
        <v>8510</v>
      </c>
      <c r="B2385" s="52" t="s">
        <v>13693</v>
      </c>
      <c r="C2385" s="53" t="s">
        <v>8512</v>
      </c>
      <c r="D2385" s="54" t="s">
        <v>47</v>
      </c>
      <c r="E2385" s="55" t="s">
        <v>2178</v>
      </c>
      <c r="F2385" s="56" t="s">
        <v>13694</v>
      </c>
      <c r="G2385" s="56" t="s">
        <v>13695</v>
      </c>
      <c r="H2385" s="56" t="s">
        <v>52</v>
      </c>
      <c r="I2385" s="56" t="s">
        <v>13696</v>
      </c>
      <c r="J2385" s="57" t="s">
        <v>52</v>
      </c>
      <c r="K2385" s="58" t="s">
        <v>13697</v>
      </c>
      <c r="L2385" s="3" t="str">
        <f>VLOOKUP(DataExtract[[#This Row],[Technician]],'Technician List'!$A:$B,2,FALSE)</f>
        <v>C M, Saravanan</v>
      </c>
      <c r="M2385" s="59">
        <f>DATEVALUE(TEXT(DataExtract[[#This Row],[Completed Time]], "MM/DD/YYYY"))</f>
        <v>45713</v>
      </c>
      <c r="N2385" s="60">
        <f t="shared" ca="1" si="38"/>
        <v>0.41636816988226766</v>
      </c>
      <c r="O2385" s="60">
        <f ca="1">COUNTIFS(DataExtract[Technician],DataExtract[[#This Row],[Technician]], DataExtract[Random], "&lt;="&amp;DataExtract[[#This Row],[Random]])</f>
        <v>46</v>
      </c>
    </row>
    <row r="2386" spans="1:15" ht="26.45">
      <c r="A2386" s="51" t="s">
        <v>13698</v>
      </c>
      <c r="B2386" s="52" t="s">
        <v>13699</v>
      </c>
      <c r="C2386" s="53" t="s">
        <v>2593</v>
      </c>
      <c r="D2386" s="54" t="s">
        <v>47</v>
      </c>
      <c r="E2386" s="55" t="s">
        <v>631</v>
      </c>
      <c r="F2386" s="56" t="s">
        <v>13700</v>
      </c>
      <c r="G2386" s="56" t="s">
        <v>13701</v>
      </c>
      <c r="H2386" s="56" t="s">
        <v>52</v>
      </c>
      <c r="I2386" s="56" t="s">
        <v>13702</v>
      </c>
      <c r="J2386" s="57" t="s">
        <v>52</v>
      </c>
      <c r="K2386" s="58" t="s">
        <v>13703</v>
      </c>
      <c r="L2386" s="3" t="str">
        <f>VLOOKUP(DataExtract[[#This Row],[Technician]],'Technician List'!$A:$B,2,FALSE)</f>
        <v>C M, Saravanan</v>
      </c>
      <c r="M2386" s="59">
        <f>DATEVALUE(TEXT(DataExtract[[#This Row],[Completed Time]], "MM/DD/YYYY"))</f>
        <v>45705</v>
      </c>
      <c r="N2386" s="60">
        <f t="shared" ca="1" si="38"/>
        <v>0.19797526011955324</v>
      </c>
      <c r="O2386" s="60">
        <f ca="1">COUNTIFS(DataExtract[Technician],DataExtract[[#This Row],[Technician]], DataExtract[Random], "&lt;="&amp;DataExtract[[#This Row],[Random]])</f>
        <v>6</v>
      </c>
    </row>
    <row r="2387" spans="1:15" ht="26.45">
      <c r="A2387" s="51" t="s">
        <v>13704</v>
      </c>
      <c r="B2387" s="52" t="s">
        <v>13705</v>
      </c>
      <c r="C2387" s="53" t="s">
        <v>12537</v>
      </c>
      <c r="D2387" s="54" t="s">
        <v>47</v>
      </c>
      <c r="E2387" s="55" t="s">
        <v>802</v>
      </c>
      <c r="F2387" s="56" t="s">
        <v>13706</v>
      </c>
      <c r="G2387" s="56" t="s">
        <v>13707</v>
      </c>
      <c r="H2387" s="56" t="s">
        <v>52</v>
      </c>
      <c r="I2387" s="56" t="s">
        <v>13708</v>
      </c>
      <c r="J2387" s="57" t="s">
        <v>52</v>
      </c>
      <c r="K2387" s="58" t="s">
        <v>13709</v>
      </c>
      <c r="L2387" s="3" t="str">
        <f>VLOOKUP(DataExtract[[#This Row],[Technician]],'Technician List'!$A:$B,2,FALSE)</f>
        <v>Sinha, Mahesh</v>
      </c>
      <c r="M2387" s="59">
        <f>DATEVALUE(TEXT(DataExtract[[#This Row],[Completed Time]], "MM/DD/YYYY"))</f>
        <v>45706</v>
      </c>
      <c r="N2387" s="60">
        <f t="shared" ca="1" si="38"/>
        <v>0.210852269431823</v>
      </c>
      <c r="O2387" s="60">
        <f ca="1">COUNTIFS(DataExtract[Technician],DataExtract[[#This Row],[Technician]], DataExtract[Random], "&lt;="&amp;DataExtract[[#This Row],[Random]])</f>
        <v>27</v>
      </c>
    </row>
    <row r="2388" spans="1:15" ht="26.45">
      <c r="A2388" s="51" t="s">
        <v>13710</v>
      </c>
      <c r="B2388" s="52" t="s">
        <v>13711</v>
      </c>
      <c r="C2388" s="53" t="s">
        <v>11449</v>
      </c>
      <c r="D2388" s="54" t="s">
        <v>47</v>
      </c>
      <c r="E2388" s="55" t="s">
        <v>1002</v>
      </c>
      <c r="F2388" s="56" t="s">
        <v>13712</v>
      </c>
      <c r="G2388" s="56" t="s">
        <v>13713</v>
      </c>
      <c r="H2388" s="56" t="s">
        <v>52</v>
      </c>
      <c r="I2388" s="56" t="s">
        <v>13714</v>
      </c>
      <c r="J2388" s="57" t="s">
        <v>52</v>
      </c>
      <c r="K2388" s="58" t="s">
        <v>13715</v>
      </c>
      <c r="L2388" s="3" t="str">
        <f>VLOOKUP(DataExtract[[#This Row],[Technician]],'Technician List'!$A:$B,2,FALSE)</f>
        <v>Sinha, Mahesh</v>
      </c>
      <c r="M2388" s="59">
        <f>DATEVALUE(TEXT(DataExtract[[#This Row],[Completed Time]], "MM/DD/YYYY"))</f>
        <v>45706</v>
      </c>
      <c r="N2388" s="60">
        <f t="shared" ca="1" si="38"/>
        <v>0.27897425240149776</v>
      </c>
      <c r="O2388" s="60">
        <f ca="1">COUNTIFS(DataExtract[Technician],DataExtract[[#This Row],[Technician]], DataExtract[Random], "&lt;="&amp;DataExtract[[#This Row],[Random]])</f>
        <v>44</v>
      </c>
    </row>
    <row r="2389" spans="1:15" ht="26.45">
      <c r="A2389" s="51" t="s">
        <v>13716</v>
      </c>
      <c r="B2389" s="52" t="s">
        <v>13717</v>
      </c>
      <c r="C2389" s="53" t="s">
        <v>12751</v>
      </c>
      <c r="D2389" s="54" t="s">
        <v>47</v>
      </c>
      <c r="E2389" s="55" t="s">
        <v>1511</v>
      </c>
      <c r="F2389" s="56" t="s">
        <v>13718</v>
      </c>
      <c r="G2389" s="56" t="s">
        <v>13719</v>
      </c>
      <c r="H2389" s="56" t="s">
        <v>52</v>
      </c>
      <c r="I2389" s="56" t="s">
        <v>13720</v>
      </c>
      <c r="J2389" s="57" t="s">
        <v>52</v>
      </c>
      <c r="K2389" s="58" t="s">
        <v>12796</v>
      </c>
      <c r="L2389" s="3" t="str">
        <f>VLOOKUP(DataExtract[[#This Row],[Technician]],'Technician List'!$A:$B,2,FALSE)</f>
        <v>C M, Saravanan</v>
      </c>
      <c r="M2389" s="59">
        <f>DATEVALUE(TEXT(DataExtract[[#This Row],[Completed Time]], "MM/DD/YYYY"))</f>
        <v>45706</v>
      </c>
      <c r="N2389" s="60">
        <f t="shared" ca="1" si="38"/>
        <v>0.32987143043068889</v>
      </c>
      <c r="O2389" s="60">
        <f ca="1">COUNTIFS(DataExtract[Technician],DataExtract[[#This Row],[Technician]], DataExtract[Random], "&lt;="&amp;DataExtract[[#This Row],[Random]])</f>
        <v>40</v>
      </c>
    </row>
    <row r="2390" spans="1:15" ht="39.6">
      <c r="A2390" s="51" t="s">
        <v>13721</v>
      </c>
      <c r="B2390" s="52" t="s">
        <v>13722</v>
      </c>
      <c r="C2390" s="53" t="s">
        <v>12751</v>
      </c>
      <c r="D2390" s="54" t="s">
        <v>47</v>
      </c>
      <c r="E2390" s="55" t="s">
        <v>2215</v>
      </c>
      <c r="F2390" s="56" t="s">
        <v>13723</v>
      </c>
      <c r="G2390" s="56" t="s">
        <v>13724</v>
      </c>
      <c r="H2390" s="56" t="s">
        <v>52</v>
      </c>
      <c r="I2390" s="56" t="s">
        <v>13725</v>
      </c>
      <c r="J2390" s="57" t="s">
        <v>52</v>
      </c>
      <c r="K2390" s="58" t="s">
        <v>6640</v>
      </c>
      <c r="L2390" s="3" t="str">
        <f>VLOOKUP(DataExtract[[#This Row],[Technician]],'Technician List'!$A:$B,2,FALSE)</f>
        <v>C M, Saravanan</v>
      </c>
      <c r="M2390" s="59">
        <f>DATEVALUE(TEXT(DataExtract[[#This Row],[Completed Time]], "MM/DD/YYYY"))</f>
        <v>45706</v>
      </c>
      <c r="N2390" s="60">
        <f t="shared" ca="1" si="38"/>
        <v>0.58015037036519979</v>
      </c>
      <c r="O2390" s="60">
        <f ca="1">COUNTIFS(DataExtract[Technician],DataExtract[[#This Row],[Technician]], DataExtract[Random], "&lt;="&amp;DataExtract[[#This Row],[Random]])</f>
        <v>62</v>
      </c>
    </row>
    <row r="2391" spans="1:15" ht="26.45">
      <c r="A2391" s="51" t="s">
        <v>13726</v>
      </c>
      <c r="B2391" s="52" t="s">
        <v>13727</v>
      </c>
      <c r="C2391" s="53" t="s">
        <v>1664</v>
      </c>
      <c r="D2391" s="54" t="s">
        <v>57</v>
      </c>
      <c r="E2391" s="55" t="s">
        <v>377</v>
      </c>
      <c r="F2391" s="56" t="s">
        <v>13728</v>
      </c>
      <c r="G2391" s="56" t="s">
        <v>13729</v>
      </c>
      <c r="H2391" s="56" t="s">
        <v>52</v>
      </c>
      <c r="I2391" s="56" t="s">
        <v>13730</v>
      </c>
      <c r="J2391" s="57" t="s">
        <v>52</v>
      </c>
      <c r="K2391" s="58" t="s">
        <v>13731</v>
      </c>
      <c r="L2391" s="3" t="str">
        <f>VLOOKUP(DataExtract[[#This Row],[Technician]],'Technician List'!$A:$B,2,FALSE)</f>
        <v>Sanjuan, Sonja</v>
      </c>
      <c r="M2391" s="59">
        <f>DATEVALUE(TEXT(DataExtract[[#This Row],[Completed Time]], "MM/DD/YYYY"))</f>
        <v>45707</v>
      </c>
      <c r="N2391" s="60">
        <f t="shared" ca="1" si="38"/>
        <v>0.77521537686294739</v>
      </c>
      <c r="O2391" s="60">
        <f ca="1">COUNTIFS(DataExtract[Technician],DataExtract[[#This Row],[Technician]], DataExtract[Random], "&lt;="&amp;DataExtract[[#This Row],[Random]])</f>
        <v>48</v>
      </c>
    </row>
    <row r="2392" spans="1:15" ht="26.45">
      <c r="A2392" s="51" t="s">
        <v>13732</v>
      </c>
      <c r="B2392" s="52" t="s">
        <v>13733</v>
      </c>
      <c r="C2392" s="53" t="s">
        <v>13734</v>
      </c>
      <c r="D2392" s="54" t="s">
        <v>47</v>
      </c>
      <c r="E2392" s="55" t="s">
        <v>2215</v>
      </c>
      <c r="F2392" s="56" t="s">
        <v>13735</v>
      </c>
      <c r="G2392" s="56" t="s">
        <v>13736</v>
      </c>
      <c r="H2392" s="56" t="s">
        <v>52</v>
      </c>
      <c r="I2392" s="56" t="s">
        <v>13737</v>
      </c>
      <c r="J2392" s="57" t="s">
        <v>52</v>
      </c>
      <c r="K2392" s="58" t="s">
        <v>13738</v>
      </c>
      <c r="L2392" s="3" t="str">
        <f>VLOOKUP(DataExtract[[#This Row],[Technician]],'Technician List'!$A:$B,2,FALSE)</f>
        <v>C M, Saravanan</v>
      </c>
      <c r="M2392" s="59">
        <f>DATEVALUE(TEXT(DataExtract[[#This Row],[Completed Time]], "MM/DD/YYYY"))</f>
        <v>45706</v>
      </c>
      <c r="N2392" s="60">
        <f t="shared" ca="1" si="38"/>
        <v>0.31663495635993388</v>
      </c>
      <c r="O2392" s="60">
        <f ca="1">COUNTIFS(DataExtract[Technician],DataExtract[[#This Row],[Technician]], DataExtract[Random], "&lt;="&amp;DataExtract[[#This Row],[Random]])</f>
        <v>33</v>
      </c>
    </row>
    <row r="2393" spans="1:15" ht="26.45">
      <c r="A2393" s="51" t="s">
        <v>2285</v>
      </c>
      <c r="B2393" s="52" t="s">
        <v>13739</v>
      </c>
      <c r="C2393" s="53" t="s">
        <v>9412</v>
      </c>
      <c r="D2393" s="54" t="s">
        <v>47</v>
      </c>
      <c r="E2393" s="55" t="s">
        <v>1503</v>
      </c>
      <c r="F2393" s="56" t="s">
        <v>13694</v>
      </c>
      <c r="G2393" s="56" t="s">
        <v>13740</v>
      </c>
      <c r="H2393" s="56" t="s">
        <v>41</v>
      </c>
      <c r="I2393" s="56" t="s">
        <v>13741</v>
      </c>
      <c r="J2393" s="57" t="s">
        <v>52</v>
      </c>
      <c r="K2393" s="58" t="s">
        <v>13701</v>
      </c>
      <c r="L2393" s="3" t="str">
        <f>VLOOKUP(DataExtract[[#This Row],[Technician]],'Technician List'!$A:$B,2,FALSE)</f>
        <v>C M, Saravanan</v>
      </c>
      <c r="M2393" s="59">
        <f>DATEVALUE(TEXT(DataExtract[[#This Row],[Completed Time]], "MM/DD/YYYY"))</f>
        <v>45706</v>
      </c>
      <c r="N2393" s="60">
        <f t="shared" ca="1" si="38"/>
        <v>0.27189202718794903</v>
      </c>
      <c r="O2393" s="60">
        <f ca="1">COUNTIFS(DataExtract[Technician],DataExtract[[#This Row],[Technician]], DataExtract[Random], "&lt;="&amp;DataExtract[[#This Row],[Random]])</f>
        <v>40</v>
      </c>
    </row>
    <row r="2394" spans="1:15" ht="26.45">
      <c r="A2394" s="51" t="s">
        <v>13742</v>
      </c>
      <c r="B2394" s="52" t="s">
        <v>13743</v>
      </c>
      <c r="C2394" s="53" t="s">
        <v>5144</v>
      </c>
      <c r="D2394" s="54" t="s">
        <v>47</v>
      </c>
      <c r="E2394" s="55" t="s">
        <v>2178</v>
      </c>
      <c r="F2394" s="56" t="s">
        <v>13744</v>
      </c>
      <c r="G2394" s="56" t="s">
        <v>13745</v>
      </c>
      <c r="H2394" s="56" t="s">
        <v>52</v>
      </c>
      <c r="I2394" s="56" t="s">
        <v>1046</v>
      </c>
      <c r="J2394" s="57" t="s">
        <v>52</v>
      </c>
      <c r="K2394" s="58" t="s">
        <v>13746</v>
      </c>
      <c r="L2394" s="3" t="str">
        <f>VLOOKUP(DataExtract[[#This Row],[Technician]],'Technician List'!$A:$B,2,FALSE)</f>
        <v>C M, Saravanan</v>
      </c>
      <c r="M2394" s="59">
        <f>DATEVALUE(TEXT(DataExtract[[#This Row],[Completed Time]], "MM/DD/YYYY"))</f>
        <v>45706</v>
      </c>
      <c r="N2394" s="60">
        <f t="shared" ca="1" si="38"/>
        <v>0.17702212684762364</v>
      </c>
      <c r="O2394" s="60">
        <f ca="1">COUNTIFS(DataExtract[Technician],DataExtract[[#This Row],[Technician]], DataExtract[Random], "&lt;="&amp;DataExtract[[#This Row],[Random]])</f>
        <v>24</v>
      </c>
    </row>
    <row r="2395" spans="1:15" ht="26.45">
      <c r="A2395" s="51" t="s">
        <v>13747</v>
      </c>
      <c r="B2395" s="52" t="s">
        <v>13748</v>
      </c>
      <c r="C2395" s="53" t="s">
        <v>13749</v>
      </c>
      <c r="D2395" s="54" t="s">
        <v>57</v>
      </c>
      <c r="E2395" s="55" t="s">
        <v>468</v>
      </c>
      <c r="F2395" s="56" t="s">
        <v>13750</v>
      </c>
      <c r="G2395" s="56" t="s">
        <v>13751</v>
      </c>
      <c r="H2395" s="56" t="s">
        <v>52</v>
      </c>
      <c r="I2395" s="56" t="s">
        <v>13752</v>
      </c>
      <c r="J2395" s="57" t="s">
        <v>52</v>
      </c>
      <c r="K2395" s="58" t="s">
        <v>13753</v>
      </c>
      <c r="L2395" s="3" t="str">
        <f>VLOOKUP(DataExtract[[#This Row],[Technician]],'Technician List'!$A:$B,2,FALSE)</f>
        <v>Sanjuan, Sonja</v>
      </c>
      <c r="M2395" s="59">
        <f>DATEVALUE(TEXT(DataExtract[[#This Row],[Completed Time]], "MM/DD/YYYY"))</f>
        <v>45709</v>
      </c>
      <c r="N2395" s="60">
        <f t="shared" ca="1" si="38"/>
        <v>0.65543965917880642</v>
      </c>
      <c r="O2395" s="60">
        <f ca="1">COUNTIFS(DataExtract[Technician],DataExtract[[#This Row],[Technician]], DataExtract[Random], "&lt;="&amp;DataExtract[[#This Row],[Random]])</f>
        <v>31</v>
      </c>
    </row>
    <row r="2396" spans="1:15" ht="26.45">
      <c r="A2396" s="51" t="s">
        <v>13754</v>
      </c>
      <c r="B2396" s="52" t="s">
        <v>13755</v>
      </c>
      <c r="C2396" s="53" t="s">
        <v>13756</v>
      </c>
      <c r="D2396" s="54" t="s">
        <v>47</v>
      </c>
      <c r="E2396" s="55" t="s">
        <v>1402</v>
      </c>
      <c r="F2396" s="56" t="s">
        <v>13757</v>
      </c>
      <c r="G2396" s="56" t="s">
        <v>13758</v>
      </c>
      <c r="H2396" s="56" t="s">
        <v>41</v>
      </c>
      <c r="I2396" s="56" t="s">
        <v>13759</v>
      </c>
      <c r="J2396" s="57" t="s">
        <v>52</v>
      </c>
      <c r="K2396" s="58" t="s">
        <v>13760</v>
      </c>
      <c r="L2396" s="3" t="str">
        <f>VLOOKUP(DataExtract[[#This Row],[Technician]],'Technician List'!$A:$B,2,FALSE)</f>
        <v>Sinha, Mahesh</v>
      </c>
      <c r="M2396" s="59">
        <f>DATEVALUE(TEXT(DataExtract[[#This Row],[Completed Time]], "MM/DD/YYYY"))</f>
        <v>45707</v>
      </c>
      <c r="N2396" s="60">
        <f t="shared" ca="1" si="38"/>
        <v>0.43338765290716319</v>
      </c>
      <c r="O2396" s="60">
        <f ca="1">COUNTIFS(DataExtract[Technician],DataExtract[[#This Row],[Technician]], DataExtract[Random], "&lt;="&amp;DataExtract[[#This Row],[Random]])</f>
        <v>39</v>
      </c>
    </row>
    <row r="2397" spans="1:15" ht="26.45">
      <c r="A2397" s="51" t="s">
        <v>7097</v>
      </c>
      <c r="B2397" s="52" t="s">
        <v>13761</v>
      </c>
      <c r="C2397" s="53" t="s">
        <v>13762</v>
      </c>
      <c r="D2397" s="54" t="s">
        <v>47</v>
      </c>
      <c r="E2397" s="55" t="s">
        <v>2013</v>
      </c>
      <c r="F2397" s="56" t="s">
        <v>13763</v>
      </c>
      <c r="G2397" s="56" t="s">
        <v>13764</v>
      </c>
      <c r="H2397" s="56" t="s">
        <v>52</v>
      </c>
      <c r="I2397" s="56" t="s">
        <v>13765</v>
      </c>
      <c r="J2397" s="57" t="s">
        <v>52</v>
      </c>
      <c r="K2397" s="58" t="s">
        <v>13766</v>
      </c>
      <c r="L2397" s="3" t="str">
        <f>VLOOKUP(DataExtract[[#This Row],[Technician]],'Technician List'!$A:$B,2,FALSE)</f>
        <v>Sinha, Mahesh</v>
      </c>
      <c r="M2397" s="59">
        <f>DATEVALUE(TEXT(DataExtract[[#This Row],[Completed Time]], "MM/DD/YYYY"))</f>
        <v>45707</v>
      </c>
      <c r="N2397" s="60">
        <f t="shared" ca="1" si="38"/>
        <v>0.97137667866806998</v>
      </c>
      <c r="O2397" s="60">
        <f ca="1">COUNTIFS(DataExtract[Technician],DataExtract[[#This Row],[Technician]], DataExtract[Random], "&lt;="&amp;DataExtract[[#This Row],[Random]])</f>
        <v>135</v>
      </c>
    </row>
    <row r="2398" spans="1:15" ht="26.45">
      <c r="A2398" s="51" t="s">
        <v>13767</v>
      </c>
      <c r="B2398" s="52" t="s">
        <v>13768</v>
      </c>
      <c r="C2398" s="53" t="s">
        <v>6348</v>
      </c>
      <c r="D2398" s="54" t="s">
        <v>47</v>
      </c>
      <c r="E2398" s="55" t="s">
        <v>2099</v>
      </c>
      <c r="F2398" s="56" t="s">
        <v>13769</v>
      </c>
      <c r="G2398" s="56" t="s">
        <v>13770</v>
      </c>
      <c r="H2398" s="56" t="s">
        <v>52</v>
      </c>
      <c r="I2398" s="56" t="s">
        <v>13771</v>
      </c>
      <c r="J2398" s="57" t="s">
        <v>52</v>
      </c>
      <c r="K2398" s="58" t="s">
        <v>13772</v>
      </c>
      <c r="L2398" s="3" t="str">
        <f>VLOOKUP(DataExtract[[#This Row],[Technician]],'Technician List'!$A:$B,2,FALSE)</f>
        <v>C M, Saravanan</v>
      </c>
      <c r="M2398" s="59">
        <f>DATEVALUE(TEXT(DataExtract[[#This Row],[Completed Time]], "MM/DD/YYYY"))</f>
        <v>45707</v>
      </c>
      <c r="N2398" s="60">
        <f t="shared" ca="1" si="38"/>
        <v>0.73456924029459458</v>
      </c>
      <c r="O2398" s="60">
        <f ca="1">COUNTIFS(DataExtract[Technician],DataExtract[[#This Row],[Technician]], DataExtract[Random], "&lt;="&amp;DataExtract[[#This Row],[Random]])</f>
        <v>47</v>
      </c>
    </row>
    <row r="2399" spans="1:15" ht="26.45">
      <c r="A2399" s="51" t="s">
        <v>13773</v>
      </c>
      <c r="B2399" s="52" t="s">
        <v>13774</v>
      </c>
      <c r="C2399" s="53" t="s">
        <v>13775</v>
      </c>
      <c r="D2399" s="54" t="s">
        <v>47</v>
      </c>
      <c r="E2399" s="55" t="s">
        <v>700</v>
      </c>
      <c r="F2399" s="56" t="s">
        <v>12200</v>
      </c>
      <c r="G2399" s="56" t="s">
        <v>13776</v>
      </c>
      <c r="H2399" s="56" t="s">
        <v>52</v>
      </c>
      <c r="I2399" s="56" t="s">
        <v>13777</v>
      </c>
      <c r="J2399" s="57" t="s">
        <v>52</v>
      </c>
      <c r="K2399" s="58" t="s">
        <v>13778</v>
      </c>
      <c r="L2399" s="3" t="str">
        <f>VLOOKUP(DataExtract[[#This Row],[Technician]],'Technician List'!$A:$B,2,FALSE)</f>
        <v>C M, Saravanan</v>
      </c>
      <c r="M2399" s="59">
        <f>DATEVALUE(TEXT(DataExtract[[#This Row],[Completed Time]], "MM/DD/YYYY"))</f>
        <v>45707</v>
      </c>
      <c r="N2399" s="60">
        <f t="shared" ca="1" si="38"/>
        <v>0.31458055667017559</v>
      </c>
      <c r="O2399" s="60">
        <f ca="1">COUNTIFS(DataExtract[Technician],DataExtract[[#This Row],[Technician]], DataExtract[Random], "&lt;="&amp;DataExtract[[#This Row],[Random]])</f>
        <v>37</v>
      </c>
    </row>
    <row r="2400" spans="1:15" ht="26.45">
      <c r="A2400" s="51" t="s">
        <v>7260</v>
      </c>
      <c r="B2400" s="52" t="s">
        <v>13779</v>
      </c>
      <c r="C2400" s="53" t="s">
        <v>7262</v>
      </c>
      <c r="D2400" s="54" t="s">
        <v>47</v>
      </c>
      <c r="E2400" s="55" t="s">
        <v>3584</v>
      </c>
      <c r="F2400" s="56" t="s">
        <v>13780</v>
      </c>
      <c r="G2400" s="56" t="s">
        <v>13781</v>
      </c>
      <c r="H2400" s="56" t="s">
        <v>41</v>
      </c>
      <c r="I2400" s="56" t="s">
        <v>13782</v>
      </c>
      <c r="J2400" s="57" t="s">
        <v>52</v>
      </c>
      <c r="K2400" s="58" t="s">
        <v>13783</v>
      </c>
      <c r="L2400" s="3" t="str">
        <f>VLOOKUP(DataExtract[[#This Row],[Technician]],'Technician List'!$A:$B,2,FALSE)</f>
        <v>C M, Saravanan</v>
      </c>
      <c r="M2400" s="59">
        <f>DATEVALUE(TEXT(DataExtract[[#This Row],[Completed Time]], "MM/DD/YYYY"))</f>
        <v>45707</v>
      </c>
      <c r="N2400" s="60">
        <f t="shared" ca="1" si="38"/>
        <v>0.47237011559194664</v>
      </c>
      <c r="O2400" s="60">
        <f ca="1">COUNTIFS(DataExtract[Technician],DataExtract[[#This Row],[Technician]], DataExtract[Random], "&lt;="&amp;DataExtract[[#This Row],[Random]])</f>
        <v>29</v>
      </c>
    </row>
    <row r="2401" spans="1:15" ht="26.45">
      <c r="A2401" s="51" t="s">
        <v>13784</v>
      </c>
      <c r="B2401" s="52" t="s">
        <v>13785</v>
      </c>
      <c r="C2401" s="53" t="s">
        <v>6348</v>
      </c>
      <c r="D2401" s="54" t="s">
        <v>47</v>
      </c>
      <c r="E2401" s="55" t="s">
        <v>684</v>
      </c>
      <c r="F2401" s="56" t="s">
        <v>13786</v>
      </c>
      <c r="G2401" s="56" t="s">
        <v>13787</v>
      </c>
      <c r="H2401" s="56" t="s">
        <v>41</v>
      </c>
      <c r="I2401" s="56" t="s">
        <v>13788</v>
      </c>
      <c r="J2401" s="57" t="s">
        <v>52</v>
      </c>
      <c r="K2401" s="58" t="s">
        <v>13789</v>
      </c>
      <c r="L2401" s="3" t="str">
        <f>VLOOKUP(DataExtract[[#This Row],[Technician]],'Technician List'!$A:$B,2,FALSE)</f>
        <v>C M, Saravanan</v>
      </c>
      <c r="M2401" s="59">
        <f>DATEVALUE(TEXT(DataExtract[[#This Row],[Completed Time]], "MM/DD/YYYY"))</f>
        <v>45708</v>
      </c>
      <c r="N2401" s="60">
        <f t="shared" ca="1" si="38"/>
        <v>0.72597118825939233</v>
      </c>
      <c r="O2401" s="60">
        <f ca="1">COUNTIFS(DataExtract[Technician],DataExtract[[#This Row],[Technician]], DataExtract[Random], "&lt;="&amp;DataExtract[[#This Row],[Random]])</f>
        <v>38</v>
      </c>
    </row>
    <row r="2402" spans="1:15" ht="26.45">
      <c r="A2402" s="51" t="s">
        <v>13790</v>
      </c>
      <c r="B2402" s="52" t="s">
        <v>13791</v>
      </c>
      <c r="C2402" s="53" t="s">
        <v>13792</v>
      </c>
      <c r="D2402" s="54" t="s">
        <v>47</v>
      </c>
      <c r="E2402" s="55" t="s">
        <v>802</v>
      </c>
      <c r="F2402" s="56" t="s">
        <v>13793</v>
      </c>
      <c r="G2402" s="56" t="s">
        <v>7300</v>
      </c>
      <c r="H2402" s="56" t="s">
        <v>52</v>
      </c>
      <c r="I2402" s="56" t="s">
        <v>13794</v>
      </c>
      <c r="J2402" s="57" t="s">
        <v>52</v>
      </c>
      <c r="K2402" s="58" t="s">
        <v>13493</v>
      </c>
      <c r="L2402" s="3" t="str">
        <f>VLOOKUP(DataExtract[[#This Row],[Technician]],'Technician List'!$A:$B,2,FALSE)</f>
        <v>Sinha, Mahesh</v>
      </c>
      <c r="M2402" s="59">
        <f>DATEVALUE(TEXT(DataExtract[[#This Row],[Completed Time]], "MM/DD/YYYY"))</f>
        <v>45706</v>
      </c>
      <c r="N2402" s="60">
        <f t="shared" ca="1" si="38"/>
        <v>0.47875553108519109</v>
      </c>
      <c r="O2402" s="60">
        <f ca="1">COUNTIFS(DataExtract[Technician],DataExtract[[#This Row],[Technician]], DataExtract[Random], "&lt;="&amp;DataExtract[[#This Row],[Random]])</f>
        <v>61</v>
      </c>
    </row>
    <row r="2403" spans="1:15" ht="26.45">
      <c r="A2403" s="51" t="s">
        <v>13795</v>
      </c>
      <c r="B2403" s="52" t="s">
        <v>13796</v>
      </c>
      <c r="C2403" s="53" t="s">
        <v>6751</v>
      </c>
      <c r="D2403" s="54" t="s">
        <v>47</v>
      </c>
      <c r="E2403" s="55" t="s">
        <v>1402</v>
      </c>
      <c r="F2403" s="56" t="s">
        <v>13797</v>
      </c>
      <c r="G2403" s="56" t="s">
        <v>13798</v>
      </c>
      <c r="H2403" s="56" t="s">
        <v>52</v>
      </c>
      <c r="I2403" s="56" t="s">
        <v>13799</v>
      </c>
      <c r="J2403" s="57" t="s">
        <v>52</v>
      </c>
      <c r="K2403" s="58" t="s">
        <v>13800</v>
      </c>
      <c r="L2403" s="3" t="str">
        <f>VLOOKUP(DataExtract[[#This Row],[Technician]],'Technician List'!$A:$B,2,FALSE)</f>
        <v>Sinha, Mahesh</v>
      </c>
      <c r="M2403" s="59">
        <f>DATEVALUE(TEXT(DataExtract[[#This Row],[Completed Time]], "MM/DD/YYYY"))</f>
        <v>45706</v>
      </c>
      <c r="N2403" s="60">
        <f t="shared" ca="1" si="38"/>
        <v>0.45391372839590582</v>
      </c>
      <c r="O2403" s="60">
        <f ca="1">COUNTIFS(DataExtract[Technician],DataExtract[[#This Row],[Technician]], DataExtract[Random], "&lt;="&amp;DataExtract[[#This Row],[Random]])</f>
        <v>40</v>
      </c>
    </row>
    <row r="2404" spans="1:15" ht="26.45">
      <c r="A2404" s="51" t="s">
        <v>13801</v>
      </c>
      <c r="B2404" s="52" t="s">
        <v>13802</v>
      </c>
      <c r="C2404" s="53" t="s">
        <v>6115</v>
      </c>
      <c r="D2404" s="54" t="s">
        <v>47</v>
      </c>
      <c r="E2404" s="55" t="s">
        <v>1002</v>
      </c>
      <c r="F2404" s="56" t="s">
        <v>13803</v>
      </c>
      <c r="G2404" s="56" t="s">
        <v>1391</v>
      </c>
      <c r="H2404" s="56" t="s">
        <v>52</v>
      </c>
      <c r="I2404" s="56" t="s">
        <v>13804</v>
      </c>
      <c r="J2404" s="57" t="s">
        <v>52</v>
      </c>
      <c r="K2404" s="58" t="s">
        <v>7792</v>
      </c>
      <c r="L2404" s="3" t="str">
        <f>VLOOKUP(DataExtract[[#This Row],[Technician]],'Technician List'!$A:$B,2,FALSE)</f>
        <v>Sinha, Mahesh</v>
      </c>
      <c r="M2404" s="59">
        <f>DATEVALUE(TEXT(DataExtract[[#This Row],[Completed Time]], "MM/DD/YYYY"))</f>
        <v>45707</v>
      </c>
      <c r="N2404" s="60">
        <f t="shared" ca="1" si="38"/>
        <v>0.4469646971338056</v>
      </c>
      <c r="O2404" s="60">
        <f ca="1">COUNTIFS(DataExtract[Technician],DataExtract[[#This Row],[Technician]], DataExtract[Random], "&lt;="&amp;DataExtract[[#This Row],[Random]])</f>
        <v>67</v>
      </c>
    </row>
    <row r="2405" spans="1:15" ht="26.45">
      <c r="A2405" s="51" t="s">
        <v>13805</v>
      </c>
      <c r="B2405" s="52" t="s">
        <v>13806</v>
      </c>
      <c r="C2405" s="53" t="s">
        <v>7911</v>
      </c>
      <c r="D2405" s="54" t="s">
        <v>47</v>
      </c>
      <c r="E2405" s="55" t="s">
        <v>2336</v>
      </c>
      <c r="F2405" s="56" t="s">
        <v>13807</v>
      </c>
      <c r="G2405" s="56" t="s">
        <v>13808</v>
      </c>
      <c r="H2405" s="56" t="s">
        <v>52</v>
      </c>
      <c r="I2405" s="56" t="s">
        <v>13809</v>
      </c>
      <c r="J2405" s="57" t="s">
        <v>52</v>
      </c>
      <c r="K2405" s="58" t="s">
        <v>13810</v>
      </c>
      <c r="L2405" s="3" t="str">
        <f>VLOOKUP(DataExtract[[#This Row],[Technician]],'Technician List'!$A:$B,2,FALSE)</f>
        <v>C M, Saravanan</v>
      </c>
      <c r="M2405" s="59">
        <f>DATEVALUE(TEXT(DataExtract[[#This Row],[Completed Time]], "MM/DD/YYYY"))</f>
        <v>45706</v>
      </c>
      <c r="N2405" s="60">
        <f t="shared" ca="1" si="38"/>
        <v>0.30922000573120478</v>
      </c>
      <c r="O2405" s="60">
        <f ca="1">COUNTIFS(DataExtract[Technician],DataExtract[[#This Row],[Technician]], DataExtract[Random], "&lt;="&amp;DataExtract[[#This Row],[Random]])</f>
        <v>23</v>
      </c>
    </row>
    <row r="2406" spans="1:15" ht="26.45">
      <c r="A2406" s="51" t="s">
        <v>13811</v>
      </c>
      <c r="B2406" s="52" t="s">
        <v>13812</v>
      </c>
      <c r="C2406" s="53" t="s">
        <v>13813</v>
      </c>
      <c r="D2406" s="54" t="s">
        <v>57</v>
      </c>
      <c r="E2406" s="55" t="s">
        <v>95</v>
      </c>
      <c r="F2406" s="56" t="s">
        <v>13814</v>
      </c>
      <c r="G2406" s="56" t="s">
        <v>6284</v>
      </c>
      <c r="H2406" s="56" t="s">
        <v>52</v>
      </c>
      <c r="I2406" s="56" t="s">
        <v>13815</v>
      </c>
      <c r="J2406" s="57" t="s">
        <v>52</v>
      </c>
      <c r="K2406" s="58" t="s">
        <v>13816</v>
      </c>
      <c r="L2406" s="3" t="str">
        <f>VLOOKUP(DataExtract[[#This Row],[Technician]],'Technician List'!$A:$B,2,FALSE)</f>
        <v>Sanjuan, Sonja</v>
      </c>
      <c r="M2406" s="59">
        <f>DATEVALUE(TEXT(DataExtract[[#This Row],[Completed Time]], "MM/DD/YYYY"))</f>
        <v>45707</v>
      </c>
      <c r="N2406" s="60">
        <f t="shared" ca="1" si="38"/>
        <v>0.95042367025248975</v>
      </c>
      <c r="O2406" s="60">
        <f ca="1">COUNTIFS(DataExtract[Technician],DataExtract[[#This Row],[Technician]], DataExtract[Random], "&lt;="&amp;DataExtract[[#This Row],[Random]])</f>
        <v>81</v>
      </c>
    </row>
    <row r="2407" spans="1:15" ht="26.45">
      <c r="A2407" s="51" t="s">
        <v>13817</v>
      </c>
      <c r="B2407" s="52" t="s">
        <v>13818</v>
      </c>
      <c r="C2407" s="53" t="s">
        <v>12744</v>
      </c>
      <c r="D2407" s="54" t="s">
        <v>37</v>
      </c>
      <c r="E2407" s="55" t="s">
        <v>506</v>
      </c>
      <c r="F2407" s="56" t="s">
        <v>13819</v>
      </c>
      <c r="G2407" s="56" t="s">
        <v>13820</v>
      </c>
      <c r="H2407" s="56" t="s">
        <v>41</v>
      </c>
      <c r="I2407" s="56" t="s">
        <v>13821</v>
      </c>
      <c r="J2407" s="57" t="s">
        <v>41</v>
      </c>
      <c r="K2407" s="58" t="s">
        <v>13822</v>
      </c>
      <c r="L2407" s="3" t="str">
        <f>VLOOKUP(DataExtract[[#This Row],[Technician]],'Technician List'!$A:$B,2,FALSE)</f>
        <v>Persells, Joe</v>
      </c>
      <c r="M2407" s="59">
        <f>DATEVALUE(TEXT(DataExtract[[#This Row],[Completed Time]], "MM/DD/YYYY"))</f>
        <v>45712</v>
      </c>
      <c r="N2407" s="60">
        <f t="shared" ca="1" si="38"/>
        <v>0.57320051936400673</v>
      </c>
      <c r="O2407" s="60">
        <f ca="1">COUNTIFS(DataExtract[Technician],DataExtract[[#This Row],[Technician]], DataExtract[Random], "&lt;="&amp;DataExtract[[#This Row],[Random]])</f>
        <v>3</v>
      </c>
    </row>
    <row r="2408" spans="1:15" ht="26.45">
      <c r="A2408" s="51" t="s">
        <v>13823</v>
      </c>
      <c r="B2408" s="52" t="s">
        <v>13824</v>
      </c>
      <c r="C2408" s="53" t="s">
        <v>2035</v>
      </c>
      <c r="D2408" s="54" t="s">
        <v>47</v>
      </c>
      <c r="E2408" s="55" t="s">
        <v>577</v>
      </c>
      <c r="F2408" s="56" t="s">
        <v>13825</v>
      </c>
      <c r="G2408" s="56" t="s">
        <v>13826</v>
      </c>
      <c r="H2408" s="56" t="s">
        <v>41</v>
      </c>
      <c r="I2408" s="56" t="s">
        <v>13827</v>
      </c>
      <c r="J2408" s="57" t="s">
        <v>52</v>
      </c>
      <c r="K2408" s="58" t="s">
        <v>13828</v>
      </c>
      <c r="L2408" s="3" t="str">
        <f>VLOOKUP(DataExtract[[#This Row],[Technician]],'Technician List'!$A:$B,2,FALSE)</f>
        <v>C M, Saravanan</v>
      </c>
      <c r="M2408" s="59">
        <f>DATEVALUE(TEXT(DataExtract[[#This Row],[Completed Time]], "MM/DD/YYYY"))</f>
        <v>45707</v>
      </c>
      <c r="N2408" s="60">
        <f t="shared" ca="1" si="38"/>
        <v>0.31051479996428799</v>
      </c>
      <c r="O2408" s="60">
        <f ca="1">COUNTIFS(DataExtract[Technician],DataExtract[[#This Row],[Technician]], DataExtract[Random], "&lt;="&amp;DataExtract[[#This Row],[Random]])</f>
        <v>19</v>
      </c>
    </row>
    <row r="2409" spans="1:15" ht="26.45">
      <c r="A2409" s="51" t="s">
        <v>13829</v>
      </c>
      <c r="B2409" s="52" t="s">
        <v>13830</v>
      </c>
      <c r="C2409" s="53" t="s">
        <v>13831</v>
      </c>
      <c r="D2409" s="54" t="s">
        <v>47</v>
      </c>
      <c r="E2409" s="55" t="s">
        <v>631</v>
      </c>
      <c r="F2409" s="56" t="s">
        <v>13832</v>
      </c>
      <c r="G2409" s="56" t="s">
        <v>13833</v>
      </c>
      <c r="H2409" s="56" t="s">
        <v>41</v>
      </c>
      <c r="I2409" s="56" t="s">
        <v>13834</v>
      </c>
      <c r="J2409" s="57" t="s">
        <v>52</v>
      </c>
      <c r="K2409" s="58" t="s">
        <v>13835</v>
      </c>
      <c r="L2409" s="3" t="str">
        <f>VLOOKUP(DataExtract[[#This Row],[Technician]],'Technician List'!$A:$B,2,FALSE)</f>
        <v>C M, Saravanan</v>
      </c>
      <c r="M2409" s="59">
        <f>DATEVALUE(TEXT(DataExtract[[#This Row],[Completed Time]], "MM/DD/YYYY"))</f>
        <v>45709</v>
      </c>
      <c r="N2409" s="60">
        <f t="shared" ca="1" si="38"/>
        <v>0.40478041091867389</v>
      </c>
      <c r="O2409" s="60">
        <f ca="1">COUNTIFS(DataExtract[Technician],DataExtract[[#This Row],[Technician]], DataExtract[Random], "&lt;="&amp;DataExtract[[#This Row],[Random]])</f>
        <v>14</v>
      </c>
    </row>
    <row r="2410" spans="1:15" ht="26.45">
      <c r="A2410" s="51" t="s">
        <v>13836</v>
      </c>
      <c r="B2410" s="52" t="s">
        <v>13837</v>
      </c>
      <c r="C2410" s="53" t="s">
        <v>2484</v>
      </c>
      <c r="D2410" s="54" t="s">
        <v>57</v>
      </c>
      <c r="E2410" s="55" t="s">
        <v>2841</v>
      </c>
      <c r="F2410" s="56" t="s">
        <v>13838</v>
      </c>
      <c r="G2410" s="56" t="s">
        <v>13839</v>
      </c>
      <c r="H2410" s="56" t="s">
        <v>52</v>
      </c>
      <c r="I2410" s="56" t="s">
        <v>13840</v>
      </c>
      <c r="J2410" s="57" t="s">
        <v>52</v>
      </c>
      <c r="K2410" s="58" t="s">
        <v>13841</v>
      </c>
      <c r="L2410" s="3" t="str">
        <f>VLOOKUP(DataExtract[[#This Row],[Technician]],'Technician List'!$A:$B,2,FALSE)</f>
        <v>Smith, Sean</v>
      </c>
      <c r="M2410" s="59">
        <f>DATEVALUE(TEXT(DataExtract[[#This Row],[Completed Time]], "MM/DD/YYYY"))</f>
        <v>45706</v>
      </c>
      <c r="N2410" s="60">
        <f t="shared" ca="1" si="38"/>
        <v>0.13825891909581856</v>
      </c>
      <c r="O2410" s="60">
        <f ca="1">COUNTIFS(DataExtract[Technician],DataExtract[[#This Row],[Technician]], DataExtract[Random], "&lt;="&amp;DataExtract[[#This Row],[Random]])</f>
        <v>14</v>
      </c>
    </row>
    <row r="2411" spans="1:15" ht="26.45">
      <c r="A2411" s="51" t="s">
        <v>3062</v>
      </c>
      <c r="B2411" s="52" t="s">
        <v>13842</v>
      </c>
      <c r="C2411" s="53" t="s">
        <v>2424</v>
      </c>
      <c r="D2411" s="54" t="s">
        <v>47</v>
      </c>
      <c r="E2411" s="55" t="s">
        <v>2029</v>
      </c>
      <c r="F2411" s="56" t="s">
        <v>13843</v>
      </c>
      <c r="G2411" s="56" t="s">
        <v>13844</v>
      </c>
      <c r="H2411" s="56" t="s">
        <v>52</v>
      </c>
      <c r="I2411" s="56" t="s">
        <v>13845</v>
      </c>
      <c r="J2411" s="57" t="s">
        <v>52</v>
      </c>
      <c r="K2411" s="58" t="s">
        <v>13846</v>
      </c>
      <c r="L2411" s="3" t="str">
        <f>VLOOKUP(DataExtract[[#This Row],[Technician]],'Technician List'!$A:$B,2,FALSE)</f>
        <v>C M, Saravanan</v>
      </c>
      <c r="M2411" s="59">
        <f>DATEVALUE(TEXT(DataExtract[[#This Row],[Completed Time]], "MM/DD/YYYY"))</f>
        <v>45706</v>
      </c>
      <c r="N2411" s="60">
        <f t="shared" ca="1" si="38"/>
        <v>0.40479903997159317</v>
      </c>
      <c r="O2411" s="60">
        <f ca="1">COUNTIFS(DataExtract[Technician],DataExtract[[#This Row],[Technician]], DataExtract[Random], "&lt;="&amp;DataExtract[[#This Row],[Random]])</f>
        <v>32</v>
      </c>
    </row>
    <row r="2412" spans="1:15" ht="26.45">
      <c r="A2412" s="51" t="s">
        <v>13847</v>
      </c>
      <c r="B2412" s="52" t="s">
        <v>13848</v>
      </c>
      <c r="C2412" s="53" t="s">
        <v>9377</v>
      </c>
      <c r="D2412" s="54" t="s">
        <v>47</v>
      </c>
      <c r="E2412" s="55" t="s">
        <v>1511</v>
      </c>
      <c r="F2412" s="56" t="s">
        <v>13849</v>
      </c>
      <c r="G2412" s="56" t="s">
        <v>13850</v>
      </c>
      <c r="H2412" s="56" t="s">
        <v>52</v>
      </c>
      <c r="I2412" s="56" t="s">
        <v>13851</v>
      </c>
      <c r="J2412" s="57" t="s">
        <v>52</v>
      </c>
      <c r="K2412" s="58" t="s">
        <v>1480</v>
      </c>
      <c r="L2412" s="3" t="str">
        <f>VLOOKUP(DataExtract[[#This Row],[Technician]],'Technician List'!$A:$B,2,FALSE)</f>
        <v>C M, Saravanan</v>
      </c>
      <c r="M2412" s="59">
        <f>DATEVALUE(TEXT(DataExtract[[#This Row],[Completed Time]], "MM/DD/YYYY"))</f>
        <v>45706</v>
      </c>
      <c r="N2412" s="60">
        <f t="shared" ca="1" si="38"/>
        <v>0.89775576981311322</v>
      </c>
      <c r="O2412" s="60">
        <f ca="1">COUNTIFS(DataExtract[Technician],DataExtract[[#This Row],[Technician]], DataExtract[Random], "&lt;="&amp;DataExtract[[#This Row],[Random]])</f>
        <v>124</v>
      </c>
    </row>
    <row r="2413" spans="1:15" ht="26.45">
      <c r="A2413" s="51" t="s">
        <v>4638</v>
      </c>
      <c r="B2413" s="52" t="s">
        <v>13852</v>
      </c>
      <c r="C2413" s="53" t="s">
        <v>8094</v>
      </c>
      <c r="D2413" s="54" t="s">
        <v>57</v>
      </c>
      <c r="E2413" s="55" t="s">
        <v>377</v>
      </c>
      <c r="F2413" s="56" t="s">
        <v>13853</v>
      </c>
      <c r="G2413" s="56" t="s">
        <v>13854</v>
      </c>
      <c r="H2413" s="56" t="s">
        <v>52</v>
      </c>
      <c r="I2413" s="56" t="s">
        <v>13855</v>
      </c>
      <c r="J2413" s="57" t="s">
        <v>52</v>
      </c>
      <c r="K2413" s="58" t="s">
        <v>13856</v>
      </c>
      <c r="L2413" s="3" t="str">
        <f>VLOOKUP(DataExtract[[#This Row],[Technician]],'Technician List'!$A:$B,2,FALSE)</f>
        <v>Sanjuan, Sonja</v>
      </c>
      <c r="M2413" s="59">
        <f>DATEVALUE(TEXT(DataExtract[[#This Row],[Completed Time]], "MM/DD/YYYY"))</f>
        <v>45706</v>
      </c>
      <c r="N2413" s="60">
        <f t="shared" ca="1" si="38"/>
        <v>0.97702917872918771</v>
      </c>
      <c r="O2413" s="60">
        <f ca="1">COUNTIFS(DataExtract[Technician],DataExtract[[#This Row],[Technician]], DataExtract[Random], "&lt;="&amp;DataExtract[[#This Row],[Random]])</f>
        <v>61</v>
      </c>
    </row>
    <row r="2414" spans="1:15" ht="26.45">
      <c r="A2414" s="51" t="s">
        <v>13857</v>
      </c>
      <c r="B2414" s="52" t="s">
        <v>13858</v>
      </c>
      <c r="C2414" s="53" t="s">
        <v>8094</v>
      </c>
      <c r="D2414" s="54" t="s">
        <v>47</v>
      </c>
      <c r="E2414" s="55" t="s">
        <v>2121</v>
      </c>
      <c r="F2414" s="56" t="s">
        <v>13859</v>
      </c>
      <c r="G2414" s="56" t="s">
        <v>13860</v>
      </c>
      <c r="H2414" s="56" t="s">
        <v>52</v>
      </c>
      <c r="I2414" s="56" t="s">
        <v>13861</v>
      </c>
      <c r="J2414" s="57" t="s">
        <v>52</v>
      </c>
      <c r="K2414" s="58" t="s">
        <v>13862</v>
      </c>
      <c r="L2414" s="3" t="str">
        <f>VLOOKUP(DataExtract[[#This Row],[Technician]],'Technician List'!$A:$B,2,FALSE)</f>
        <v>C M, Saravanan</v>
      </c>
      <c r="M2414" s="59">
        <f>DATEVALUE(TEXT(DataExtract[[#This Row],[Completed Time]], "MM/DD/YYYY"))</f>
        <v>45706</v>
      </c>
      <c r="N2414" s="60">
        <f t="shared" ca="1" si="38"/>
        <v>0.54631947850004237</v>
      </c>
      <c r="O2414" s="60">
        <f ca="1">COUNTIFS(DataExtract[Technician],DataExtract[[#This Row],[Technician]], DataExtract[Random], "&lt;="&amp;DataExtract[[#This Row],[Random]])</f>
        <v>46</v>
      </c>
    </row>
    <row r="2415" spans="1:15" ht="26.45">
      <c r="A2415" s="51" t="s">
        <v>13863</v>
      </c>
      <c r="B2415" s="52" t="s">
        <v>13864</v>
      </c>
      <c r="C2415" s="53" t="s">
        <v>8530</v>
      </c>
      <c r="D2415" s="54" t="s">
        <v>47</v>
      </c>
      <c r="E2415" s="55" t="s">
        <v>103</v>
      </c>
      <c r="F2415" s="56" t="s">
        <v>13865</v>
      </c>
      <c r="G2415" s="56" t="s">
        <v>7258</v>
      </c>
      <c r="H2415" s="56" t="s">
        <v>52</v>
      </c>
      <c r="I2415" s="56" t="s">
        <v>13866</v>
      </c>
      <c r="J2415" s="57" t="s">
        <v>52</v>
      </c>
      <c r="K2415" s="58" t="s">
        <v>13867</v>
      </c>
      <c r="L2415" s="3" t="str">
        <f>VLOOKUP(DataExtract[[#This Row],[Technician]],'Technician List'!$A:$B,2,FALSE)</f>
        <v>Sinha, Mahesh</v>
      </c>
      <c r="M2415" s="59">
        <f>DATEVALUE(TEXT(DataExtract[[#This Row],[Completed Time]], "MM/DD/YYYY"))</f>
        <v>45708</v>
      </c>
      <c r="N2415" s="60">
        <f t="shared" ca="1" si="38"/>
        <v>0.95252043910055917</v>
      </c>
      <c r="O2415" s="60">
        <f ca="1">COUNTIFS(DataExtract[Technician],DataExtract[[#This Row],[Technician]], DataExtract[Random], "&lt;="&amp;DataExtract[[#This Row],[Random]])</f>
        <v>67</v>
      </c>
    </row>
    <row r="2416" spans="1:15" ht="26.45">
      <c r="A2416" s="51" t="s">
        <v>13868</v>
      </c>
      <c r="B2416" s="52" t="s">
        <v>13869</v>
      </c>
      <c r="C2416" s="53" t="s">
        <v>13870</v>
      </c>
      <c r="D2416" s="54" t="s">
        <v>47</v>
      </c>
      <c r="E2416" s="55" t="s">
        <v>1991</v>
      </c>
      <c r="F2416" s="56" t="s">
        <v>13871</v>
      </c>
      <c r="G2416" s="56" t="s">
        <v>13872</v>
      </c>
      <c r="H2416" s="56" t="s">
        <v>52</v>
      </c>
      <c r="I2416" s="56" t="s">
        <v>13873</v>
      </c>
      <c r="J2416" s="57" t="s">
        <v>52</v>
      </c>
      <c r="K2416" s="58" t="s">
        <v>13874</v>
      </c>
      <c r="L2416" s="3" t="str">
        <f>VLOOKUP(DataExtract[[#This Row],[Technician]],'Technician List'!$A:$B,2,FALSE)</f>
        <v>Sinha, Mahesh</v>
      </c>
      <c r="M2416" s="59">
        <f>DATEVALUE(TEXT(DataExtract[[#This Row],[Completed Time]], "MM/DD/YYYY"))</f>
        <v>45706</v>
      </c>
      <c r="N2416" s="60">
        <f t="shared" ca="1" si="38"/>
        <v>0.30069743192804332</v>
      </c>
      <c r="O2416" s="60">
        <f ca="1">COUNTIFS(DataExtract[Technician],DataExtract[[#This Row],[Technician]], DataExtract[Random], "&lt;="&amp;DataExtract[[#This Row],[Random]])</f>
        <v>14</v>
      </c>
    </row>
    <row r="2417" spans="1:15" ht="26.45">
      <c r="A2417" s="51" t="s">
        <v>13875</v>
      </c>
      <c r="B2417" s="52" t="s">
        <v>13876</v>
      </c>
      <c r="C2417" s="53" t="s">
        <v>10905</v>
      </c>
      <c r="D2417" s="54" t="s">
        <v>47</v>
      </c>
      <c r="E2417" s="55" t="s">
        <v>1002</v>
      </c>
      <c r="F2417" s="56" t="s">
        <v>13877</v>
      </c>
      <c r="G2417" s="56" t="s">
        <v>13878</v>
      </c>
      <c r="H2417" s="56" t="s">
        <v>52</v>
      </c>
      <c r="I2417" s="56" t="s">
        <v>13879</v>
      </c>
      <c r="J2417" s="57" t="s">
        <v>52</v>
      </c>
      <c r="K2417" s="58" t="s">
        <v>13880</v>
      </c>
      <c r="L2417" s="3" t="str">
        <f>VLOOKUP(DataExtract[[#This Row],[Technician]],'Technician List'!$A:$B,2,FALSE)</f>
        <v>Sinha, Mahesh</v>
      </c>
      <c r="M2417" s="59">
        <f>DATEVALUE(TEXT(DataExtract[[#This Row],[Completed Time]], "MM/DD/YYYY"))</f>
        <v>45706</v>
      </c>
      <c r="N2417" s="60">
        <f t="shared" ca="1" si="38"/>
        <v>0.33211664003736541</v>
      </c>
      <c r="O2417" s="60">
        <f ca="1">COUNTIFS(DataExtract[Technician],DataExtract[[#This Row],[Technician]], DataExtract[Random], "&lt;="&amp;DataExtract[[#This Row],[Random]])</f>
        <v>56</v>
      </c>
    </row>
    <row r="2418" spans="1:15" ht="26.45">
      <c r="A2418" s="51" t="s">
        <v>13881</v>
      </c>
      <c r="B2418" s="52" t="s">
        <v>13882</v>
      </c>
      <c r="C2418" s="53" t="s">
        <v>13883</v>
      </c>
      <c r="D2418" s="54" t="s">
        <v>47</v>
      </c>
      <c r="E2418" s="55" t="s">
        <v>2178</v>
      </c>
      <c r="F2418" s="56" t="s">
        <v>13884</v>
      </c>
      <c r="G2418" s="56" t="s">
        <v>13885</v>
      </c>
      <c r="H2418" s="56" t="s">
        <v>52</v>
      </c>
      <c r="I2418" s="56" t="s">
        <v>13886</v>
      </c>
      <c r="J2418" s="57" t="s">
        <v>52</v>
      </c>
      <c r="K2418" s="58" t="s">
        <v>13887</v>
      </c>
      <c r="L2418" s="3" t="str">
        <f>VLOOKUP(DataExtract[[#This Row],[Technician]],'Technician List'!$A:$B,2,FALSE)</f>
        <v>C M, Saravanan</v>
      </c>
      <c r="M2418" s="59">
        <f>DATEVALUE(TEXT(DataExtract[[#This Row],[Completed Time]], "MM/DD/YYYY"))</f>
        <v>45706</v>
      </c>
      <c r="N2418" s="60">
        <f t="shared" ca="1" si="38"/>
        <v>0.90945399837778818</v>
      </c>
      <c r="O2418" s="60">
        <f ca="1">COUNTIFS(DataExtract[Technician],DataExtract[[#This Row],[Technician]], DataExtract[Random], "&lt;="&amp;DataExtract[[#This Row],[Random]])</f>
        <v>89</v>
      </c>
    </row>
    <row r="2419" spans="1:15" ht="26.45">
      <c r="A2419" s="51" t="s">
        <v>13888</v>
      </c>
      <c r="B2419" s="52" t="s">
        <v>13889</v>
      </c>
      <c r="C2419" s="53" t="s">
        <v>13890</v>
      </c>
      <c r="D2419" s="54" t="s">
        <v>47</v>
      </c>
      <c r="E2419" s="55" t="s">
        <v>2029</v>
      </c>
      <c r="F2419" s="56" t="s">
        <v>13891</v>
      </c>
      <c r="G2419" s="56" t="s">
        <v>12214</v>
      </c>
      <c r="H2419" s="56" t="s">
        <v>52</v>
      </c>
      <c r="I2419" s="56" t="s">
        <v>13892</v>
      </c>
      <c r="J2419" s="57" t="s">
        <v>52</v>
      </c>
      <c r="K2419" s="58" t="s">
        <v>13893</v>
      </c>
      <c r="L2419" s="3" t="str">
        <f>VLOOKUP(DataExtract[[#This Row],[Technician]],'Technician List'!$A:$B,2,FALSE)</f>
        <v>C M, Saravanan</v>
      </c>
      <c r="M2419" s="59">
        <f>DATEVALUE(TEXT(DataExtract[[#This Row],[Completed Time]], "MM/DD/YYYY"))</f>
        <v>45706</v>
      </c>
      <c r="N2419" s="60">
        <f t="shared" ca="1" si="38"/>
        <v>0.78769609344699798</v>
      </c>
      <c r="O2419" s="60">
        <f ca="1">COUNTIFS(DataExtract[Technician],DataExtract[[#This Row],[Technician]], DataExtract[Random], "&lt;="&amp;DataExtract[[#This Row],[Random]])</f>
        <v>66</v>
      </c>
    </row>
    <row r="2420" spans="1:15" ht="26.45">
      <c r="A2420" s="51" t="s">
        <v>13894</v>
      </c>
      <c r="B2420" s="52" t="s">
        <v>13895</v>
      </c>
      <c r="C2420" s="53" t="s">
        <v>5190</v>
      </c>
      <c r="D2420" s="54" t="s">
        <v>57</v>
      </c>
      <c r="E2420" s="55" t="s">
        <v>95</v>
      </c>
      <c r="F2420" s="56" t="s">
        <v>12817</v>
      </c>
      <c r="G2420" s="56" t="s">
        <v>13896</v>
      </c>
      <c r="H2420" s="56" t="s">
        <v>52</v>
      </c>
      <c r="I2420" s="56" t="s">
        <v>13897</v>
      </c>
      <c r="J2420" s="57" t="s">
        <v>52</v>
      </c>
      <c r="K2420" s="58" t="s">
        <v>13673</v>
      </c>
      <c r="L2420" s="3" t="str">
        <f>VLOOKUP(DataExtract[[#This Row],[Technician]],'Technician List'!$A:$B,2,FALSE)</f>
        <v>Sanjuan, Sonja</v>
      </c>
      <c r="M2420" s="59">
        <f>DATEVALUE(TEXT(DataExtract[[#This Row],[Completed Time]], "MM/DD/YYYY"))</f>
        <v>45706</v>
      </c>
      <c r="N2420" s="60">
        <f t="shared" ca="1" si="38"/>
        <v>0.11316621799989224</v>
      </c>
      <c r="O2420" s="60">
        <f ca="1">COUNTIFS(DataExtract[Technician],DataExtract[[#This Row],[Technician]], DataExtract[Random], "&lt;="&amp;DataExtract[[#This Row],[Random]])</f>
        <v>10</v>
      </c>
    </row>
    <row r="2421" spans="1:15" ht="26.45">
      <c r="A2421" s="51" t="s">
        <v>13898</v>
      </c>
      <c r="B2421" s="52" t="s">
        <v>13899</v>
      </c>
      <c r="C2421" s="53" t="s">
        <v>6051</v>
      </c>
      <c r="D2421" s="54" t="s">
        <v>57</v>
      </c>
      <c r="E2421" s="55" t="s">
        <v>547</v>
      </c>
      <c r="F2421" s="56" t="s">
        <v>13900</v>
      </c>
      <c r="G2421" s="56" t="s">
        <v>13901</v>
      </c>
      <c r="H2421" s="56" t="s">
        <v>52</v>
      </c>
      <c r="I2421" s="56" t="s">
        <v>13902</v>
      </c>
      <c r="J2421" s="57" t="s">
        <v>52</v>
      </c>
      <c r="K2421" s="58" t="s">
        <v>9470</v>
      </c>
      <c r="L2421" s="3" t="str">
        <f>VLOOKUP(DataExtract[[#This Row],[Technician]],'Technician List'!$A:$B,2,FALSE)</f>
        <v>Sanjuan, Sonja</v>
      </c>
      <c r="M2421" s="59">
        <f>DATEVALUE(TEXT(DataExtract[[#This Row],[Completed Time]], "MM/DD/YYYY"))</f>
        <v>45706</v>
      </c>
      <c r="N2421" s="60">
        <f t="shared" ca="1" si="38"/>
        <v>0.59365080046850727</v>
      </c>
      <c r="O2421" s="60">
        <f ca="1">COUNTIFS(DataExtract[Technician],DataExtract[[#This Row],[Technician]], DataExtract[Random], "&lt;="&amp;DataExtract[[#This Row],[Random]])</f>
        <v>40</v>
      </c>
    </row>
    <row r="2422" spans="1:15" ht="26.45">
      <c r="A2422" s="51" t="s">
        <v>8233</v>
      </c>
      <c r="B2422" s="52" t="s">
        <v>13903</v>
      </c>
      <c r="C2422" s="53" t="s">
        <v>13904</v>
      </c>
      <c r="D2422" s="54" t="s">
        <v>47</v>
      </c>
      <c r="E2422" s="55" t="s">
        <v>4670</v>
      </c>
      <c r="F2422" s="56" t="s">
        <v>13905</v>
      </c>
      <c r="G2422" s="56" t="s">
        <v>13166</v>
      </c>
      <c r="H2422" s="56" t="s">
        <v>52</v>
      </c>
      <c r="I2422" s="56" t="s">
        <v>13906</v>
      </c>
      <c r="J2422" s="57" t="s">
        <v>52</v>
      </c>
      <c r="K2422" s="58" t="s">
        <v>13907</v>
      </c>
      <c r="L2422" s="3" t="str">
        <f>VLOOKUP(DataExtract[[#This Row],[Technician]],'Technician List'!$A:$B,2,FALSE)</f>
        <v>C M, Saravanan</v>
      </c>
      <c r="M2422" s="59">
        <f>DATEVALUE(TEXT(DataExtract[[#This Row],[Completed Time]], "MM/DD/YYYY"))</f>
        <v>45706</v>
      </c>
      <c r="N2422" s="60">
        <f t="shared" ca="1" si="38"/>
        <v>0.56226689961762533</v>
      </c>
      <c r="O2422" s="60">
        <f ca="1">COUNTIFS(DataExtract[Technician],DataExtract[[#This Row],[Technician]], DataExtract[Random], "&lt;="&amp;DataExtract[[#This Row],[Random]])</f>
        <v>22</v>
      </c>
    </row>
    <row r="2423" spans="1:15" ht="26.45">
      <c r="A2423" s="51" t="s">
        <v>13671</v>
      </c>
      <c r="B2423" s="52" t="s">
        <v>13908</v>
      </c>
      <c r="C2423" s="53" t="s">
        <v>13909</v>
      </c>
      <c r="D2423" s="54" t="s">
        <v>47</v>
      </c>
      <c r="E2423" s="55" t="s">
        <v>4670</v>
      </c>
      <c r="F2423" s="56" t="s">
        <v>13471</v>
      </c>
      <c r="G2423" s="56" t="s">
        <v>13910</v>
      </c>
      <c r="H2423" s="56" t="s">
        <v>52</v>
      </c>
      <c r="I2423" s="56" t="s">
        <v>13911</v>
      </c>
      <c r="J2423" s="57" t="s">
        <v>52</v>
      </c>
      <c r="K2423" s="58" t="s">
        <v>10775</v>
      </c>
      <c r="L2423" s="3" t="str">
        <f>VLOOKUP(DataExtract[[#This Row],[Technician]],'Technician List'!$A:$B,2,FALSE)</f>
        <v>C M, Saravanan</v>
      </c>
      <c r="M2423" s="59">
        <f>DATEVALUE(TEXT(DataExtract[[#This Row],[Completed Time]], "MM/DD/YYYY"))</f>
        <v>45706</v>
      </c>
      <c r="N2423" s="60">
        <f t="shared" ca="1" si="38"/>
        <v>3.3736335414422003E-2</v>
      </c>
      <c r="O2423" s="60">
        <f ca="1">COUNTIFS(DataExtract[Technician],DataExtract[[#This Row],[Technician]], DataExtract[Random], "&lt;="&amp;DataExtract[[#This Row],[Random]])</f>
        <v>1</v>
      </c>
    </row>
    <row r="2424" spans="1:15" ht="26.45">
      <c r="A2424" s="51" t="s">
        <v>13912</v>
      </c>
      <c r="B2424" s="52" t="s">
        <v>13913</v>
      </c>
      <c r="C2424" s="53" t="s">
        <v>5342</v>
      </c>
      <c r="D2424" s="54" t="s">
        <v>47</v>
      </c>
      <c r="E2424" s="55" t="s">
        <v>2013</v>
      </c>
      <c r="F2424" s="56" t="s">
        <v>13650</v>
      </c>
      <c r="G2424" s="56" t="s">
        <v>13651</v>
      </c>
      <c r="H2424" s="56" t="s">
        <v>52</v>
      </c>
      <c r="I2424" s="56" t="s">
        <v>13652</v>
      </c>
      <c r="J2424" s="57" t="s">
        <v>52</v>
      </c>
      <c r="K2424" s="58" t="s">
        <v>13914</v>
      </c>
      <c r="L2424" s="3" t="str">
        <f>VLOOKUP(DataExtract[[#This Row],[Technician]],'Technician List'!$A:$B,2,FALSE)</f>
        <v>Sinha, Mahesh</v>
      </c>
      <c r="M2424" s="59">
        <f>DATEVALUE(TEXT(DataExtract[[#This Row],[Completed Time]], "MM/DD/YYYY"))</f>
        <v>45707</v>
      </c>
      <c r="N2424" s="60">
        <f t="shared" ca="1" si="38"/>
        <v>3.405092846487745E-2</v>
      </c>
      <c r="O2424" s="60">
        <f ca="1">COUNTIFS(DataExtract[Technician],DataExtract[[#This Row],[Technician]], DataExtract[Random], "&lt;="&amp;DataExtract[[#This Row],[Random]])</f>
        <v>6</v>
      </c>
    </row>
    <row r="2425" spans="1:15" ht="26.45">
      <c r="A2425" s="51" t="s">
        <v>13915</v>
      </c>
      <c r="B2425" s="52" t="s">
        <v>13916</v>
      </c>
      <c r="C2425" s="53" t="s">
        <v>13917</v>
      </c>
      <c r="D2425" s="54" t="s">
        <v>47</v>
      </c>
      <c r="E2425" s="55" t="s">
        <v>1002</v>
      </c>
      <c r="F2425" s="56" t="s">
        <v>13918</v>
      </c>
      <c r="G2425" s="56" t="s">
        <v>13919</v>
      </c>
      <c r="H2425" s="56" t="s">
        <v>52</v>
      </c>
      <c r="I2425" s="56" t="s">
        <v>13920</v>
      </c>
      <c r="J2425" s="57" t="s">
        <v>52</v>
      </c>
      <c r="K2425" s="58" t="s">
        <v>13921</v>
      </c>
      <c r="L2425" s="3" t="str">
        <f>VLOOKUP(DataExtract[[#This Row],[Technician]],'Technician List'!$A:$B,2,FALSE)</f>
        <v>Sinha, Mahesh</v>
      </c>
      <c r="M2425" s="59">
        <f>DATEVALUE(TEXT(DataExtract[[#This Row],[Completed Time]], "MM/DD/YYYY"))</f>
        <v>45707</v>
      </c>
      <c r="N2425" s="60">
        <f t="shared" ca="1" si="38"/>
        <v>2.0706528917990963E-2</v>
      </c>
      <c r="O2425" s="60">
        <f ca="1">COUNTIFS(DataExtract[Technician],DataExtract[[#This Row],[Technician]], DataExtract[Random], "&lt;="&amp;DataExtract[[#This Row],[Random]])</f>
        <v>6</v>
      </c>
    </row>
    <row r="2426" spans="1:15" ht="26.45">
      <c r="A2426" s="51" t="s">
        <v>13922</v>
      </c>
      <c r="B2426" s="52" t="s">
        <v>13923</v>
      </c>
      <c r="C2426" s="53" t="s">
        <v>4397</v>
      </c>
      <c r="D2426" s="54" t="s">
        <v>47</v>
      </c>
      <c r="E2426" s="55" t="s">
        <v>802</v>
      </c>
      <c r="F2426" s="56" t="s">
        <v>7621</v>
      </c>
      <c r="G2426" s="56" t="s">
        <v>13924</v>
      </c>
      <c r="H2426" s="56" t="s">
        <v>52</v>
      </c>
      <c r="I2426" s="56" t="s">
        <v>13925</v>
      </c>
      <c r="J2426" s="57" t="s">
        <v>52</v>
      </c>
      <c r="K2426" s="58" t="s">
        <v>13926</v>
      </c>
      <c r="L2426" s="3" t="str">
        <f>VLOOKUP(DataExtract[[#This Row],[Technician]],'Technician List'!$A:$B,2,FALSE)</f>
        <v>Sinha, Mahesh</v>
      </c>
      <c r="M2426" s="59">
        <f>DATEVALUE(TEXT(DataExtract[[#This Row],[Completed Time]], "MM/DD/YYYY"))</f>
        <v>45707</v>
      </c>
      <c r="N2426" s="60">
        <f t="shared" ca="1" si="38"/>
        <v>0.40690069218320302</v>
      </c>
      <c r="O2426" s="60">
        <f ca="1">COUNTIFS(DataExtract[Technician],DataExtract[[#This Row],[Technician]], DataExtract[Random], "&lt;="&amp;DataExtract[[#This Row],[Random]])</f>
        <v>51</v>
      </c>
    </row>
    <row r="2427" spans="1:15" ht="39.6">
      <c r="A2427" s="51" t="s">
        <v>13927</v>
      </c>
      <c r="B2427" s="52" t="s">
        <v>13928</v>
      </c>
      <c r="C2427" s="53" t="s">
        <v>4397</v>
      </c>
      <c r="D2427" s="54" t="s">
        <v>47</v>
      </c>
      <c r="E2427" s="55" t="s">
        <v>1002</v>
      </c>
      <c r="F2427" s="56" t="s">
        <v>13929</v>
      </c>
      <c r="G2427" s="56" t="s">
        <v>13930</v>
      </c>
      <c r="H2427" s="56" t="s">
        <v>52</v>
      </c>
      <c r="I2427" s="56" t="s">
        <v>13931</v>
      </c>
      <c r="J2427" s="57" t="s">
        <v>52</v>
      </c>
      <c r="K2427" s="58" t="s">
        <v>13932</v>
      </c>
      <c r="L2427" s="3" t="str">
        <f>VLOOKUP(DataExtract[[#This Row],[Technician]],'Technician List'!$A:$B,2,FALSE)</f>
        <v>Sinha, Mahesh</v>
      </c>
      <c r="M2427" s="59">
        <f>DATEVALUE(TEXT(DataExtract[[#This Row],[Completed Time]], "MM/DD/YYYY"))</f>
        <v>45707</v>
      </c>
      <c r="N2427" s="60">
        <f t="shared" ca="1" si="38"/>
        <v>1.0847954042083607E-3</v>
      </c>
      <c r="O2427" s="60">
        <f ca="1">COUNTIFS(DataExtract[Technician],DataExtract[[#This Row],[Technician]], DataExtract[Random], "&lt;="&amp;DataExtract[[#This Row],[Random]])</f>
        <v>2</v>
      </c>
    </row>
    <row r="2428" spans="1:15" ht="39.6">
      <c r="A2428" s="51" t="s">
        <v>13933</v>
      </c>
      <c r="B2428" s="52" t="s">
        <v>13934</v>
      </c>
      <c r="C2428" s="53" t="s">
        <v>4397</v>
      </c>
      <c r="D2428" s="54" t="s">
        <v>47</v>
      </c>
      <c r="E2428" s="55" t="s">
        <v>802</v>
      </c>
      <c r="F2428" s="56" t="s">
        <v>13935</v>
      </c>
      <c r="G2428" s="56" t="s">
        <v>13936</v>
      </c>
      <c r="H2428" s="56" t="s">
        <v>52</v>
      </c>
      <c r="I2428" s="56" t="s">
        <v>13937</v>
      </c>
      <c r="J2428" s="57" t="s">
        <v>52</v>
      </c>
      <c r="K2428" s="58" t="s">
        <v>13938</v>
      </c>
      <c r="L2428" s="3" t="str">
        <f>VLOOKUP(DataExtract[[#This Row],[Technician]],'Technician List'!$A:$B,2,FALSE)</f>
        <v>Sinha, Mahesh</v>
      </c>
      <c r="M2428" s="59">
        <f>DATEVALUE(TEXT(DataExtract[[#This Row],[Completed Time]], "MM/DD/YYYY"))</f>
        <v>45707</v>
      </c>
      <c r="N2428" s="60">
        <f t="shared" ca="1" si="38"/>
        <v>0.99659085610546616</v>
      </c>
      <c r="O2428" s="60">
        <f ca="1">COUNTIFS(DataExtract[Technician],DataExtract[[#This Row],[Technician]], DataExtract[Random], "&lt;="&amp;DataExtract[[#This Row],[Random]])</f>
        <v>110</v>
      </c>
    </row>
    <row r="2429" spans="1:15" ht="26.45">
      <c r="A2429" s="51" t="s">
        <v>13939</v>
      </c>
      <c r="B2429" s="52" t="s">
        <v>13940</v>
      </c>
      <c r="C2429" s="53" t="s">
        <v>13941</v>
      </c>
      <c r="D2429" s="54" t="s">
        <v>57</v>
      </c>
      <c r="E2429" s="55" t="s">
        <v>377</v>
      </c>
      <c r="F2429" s="56" t="s">
        <v>2420</v>
      </c>
      <c r="G2429" s="56" t="s">
        <v>13942</v>
      </c>
      <c r="H2429" s="56" t="s">
        <v>52</v>
      </c>
      <c r="I2429" s="56" t="s">
        <v>13943</v>
      </c>
      <c r="J2429" s="57" t="s">
        <v>52</v>
      </c>
      <c r="K2429" s="58" t="s">
        <v>13944</v>
      </c>
      <c r="L2429" s="3" t="str">
        <f>VLOOKUP(DataExtract[[#This Row],[Technician]],'Technician List'!$A:$B,2,FALSE)</f>
        <v>Sanjuan, Sonja</v>
      </c>
      <c r="M2429" s="59">
        <f>DATEVALUE(TEXT(DataExtract[[#This Row],[Completed Time]], "MM/DD/YYYY"))</f>
        <v>45705</v>
      </c>
      <c r="N2429" s="60">
        <f t="shared" ca="1" si="38"/>
        <v>0.12288555931138334</v>
      </c>
      <c r="O2429" s="60">
        <f ca="1">COUNTIFS(DataExtract[Technician],DataExtract[[#This Row],[Technician]], DataExtract[Random], "&lt;="&amp;DataExtract[[#This Row],[Random]])</f>
        <v>8</v>
      </c>
    </row>
    <row r="2430" spans="1:15" ht="26.45">
      <c r="A2430" s="51" t="s">
        <v>9772</v>
      </c>
      <c r="B2430" s="52" t="s">
        <v>13945</v>
      </c>
      <c r="C2430" s="53" t="s">
        <v>3189</v>
      </c>
      <c r="D2430" s="54" t="s">
        <v>321</v>
      </c>
      <c r="E2430" s="55" t="s">
        <v>4007</v>
      </c>
      <c r="F2430" s="56" t="s">
        <v>13946</v>
      </c>
      <c r="G2430" s="56" t="s">
        <v>13947</v>
      </c>
      <c r="H2430" s="56" t="s">
        <v>41</v>
      </c>
      <c r="I2430" s="56" t="s">
        <v>13948</v>
      </c>
      <c r="J2430" s="57" t="s">
        <v>52</v>
      </c>
      <c r="K2430" s="58" t="s">
        <v>13949</v>
      </c>
      <c r="L2430" s="3" t="str">
        <f>VLOOKUP(DataExtract[[#This Row],[Technician]],'Technician List'!$A:$B,2,FALSE)</f>
        <v>Paul, Kimberly</v>
      </c>
      <c r="M2430" s="59">
        <f>DATEVALUE(TEXT(DataExtract[[#This Row],[Completed Time]], "MM/DD/YYYY"))</f>
        <v>45707</v>
      </c>
      <c r="N2430" s="60">
        <f t="shared" ca="1" si="38"/>
        <v>1.4653498014504107E-3</v>
      </c>
      <c r="O2430" s="60">
        <f ca="1">COUNTIFS(DataExtract[Technician],DataExtract[[#This Row],[Technician]], DataExtract[Random], "&lt;="&amp;DataExtract[[#This Row],[Random]])</f>
        <v>1</v>
      </c>
    </row>
    <row r="2431" spans="1:15" ht="26.45">
      <c r="A2431" s="51" t="s">
        <v>13950</v>
      </c>
      <c r="B2431" s="52" t="s">
        <v>13951</v>
      </c>
      <c r="C2431" s="53" t="s">
        <v>13952</v>
      </c>
      <c r="D2431" s="54" t="s">
        <v>47</v>
      </c>
      <c r="E2431" s="55" t="s">
        <v>802</v>
      </c>
      <c r="F2431" s="56" t="s">
        <v>13953</v>
      </c>
      <c r="G2431" s="56" t="s">
        <v>13954</v>
      </c>
      <c r="H2431" s="56" t="s">
        <v>52</v>
      </c>
      <c r="I2431" s="56" t="s">
        <v>13955</v>
      </c>
      <c r="J2431" s="57" t="s">
        <v>52</v>
      </c>
      <c r="K2431" s="58" t="s">
        <v>13956</v>
      </c>
      <c r="L2431" s="3" t="str">
        <f>VLOOKUP(DataExtract[[#This Row],[Technician]],'Technician List'!$A:$B,2,FALSE)</f>
        <v>Sinha, Mahesh</v>
      </c>
      <c r="M2431" s="59">
        <f>DATEVALUE(TEXT(DataExtract[[#This Row],[Completed Time]], "MM/DD/YYYY"))</f>
        <v>45706</v>
      </c>
      <c r="N2431" s="60">
        <f t="shared" ca="1" si="38"/>
        <v>0.29447605491864259</v>
      </c>
      <c r="O2431" s="60">
        <f ca="1">COUNTIFS(DataExtract[Technician],DataExtract[[#This Row],[Technician]], DataExtract[Random], "&lt;="&amp;DataExtract[[#This Row],[Random]])</f>
        <v>34</v>
      </c>
    </row>
    <row r="2432" spans="1:15" ht="26.45">
      <c r="A2432" s="51" t="s">
        <v>13957</v>
      </c>
      <c r="B2432" s="52" t="s">
        <v>13958</v>
      </c>
      <c r="C2432" s="53" t="s">
        <v>6013</v>
      </c>
      <c r="D2432" s="54" t="s">
        <v>47</v>
      </c>
      <c r="E2432" s="55" t="s">
        <v>103</v>
      </c>
      <c r="F2432" s="56" t="s">
        <v>13959</v>
      </c>
      <c r="G2432" s="56" t="s">
        <v>13960</v>
      </c>
      <c r="H2432" s="56" t="s">
        <v>52</v>
      </c>
      <c r="I2432" s="56" t="s">
        <v>13961</v>
      </c>
      <c r="J2432" s="57" t="s">
        <v>52</v>
      </c>
      <c r="K2432" s="58" t="s">
        <v>13962</v>
      </c>
      <c r="L2432" s="3" t="str">
        <f>VLOOKUP(DataExtract[[#This Row],[Technician]],'Technician List'!$A:$B,2,FALSE)</f>
        <v>Sinha, Mahesh</v>
      </c>
      <c r="M2432" s="59">
        <f>DATEVALUE(TEXT(DataExtract[[#This Row],[Completed Time]], "MM/DD/YYYY"))</f>
        <v>45706</v>
      </c>
      <c r="N2432" s="60">
        <f t="shared" ca="1" si="38"/>
        <v>0.79181432779960714</v>
      </c>
      <c r="O2432" s="60">
        <f ca="1">COUNTIFS(DataExtract[Technician],DataExtract[[#This Row],[Technician]], DataExtract[Random], "&lt;="&amp;DataExtract[[#This Row],[Random]])</f>
        <v>57</v>
      </c>
    </row>
    <row r="2433" spans="1:15" ht="26.45">
      <c r="A2433" s="51" t="s">
        <v>13963</v>
      </c>
      <c r="B2433" s="52" t="s">
        <v>13964</v>
      </c>
      <c r="C2433" s="53" t="s">
        <v>12135</v>
      </c>
      <c r="D2433" s="54" t="s">
        <v>47</v>
      </c>
      <c r="E2433" s="55" t="s">
        <v>48</v>
      </c>
      <c r="F2433" s="56" t="s">
        <v>13965</v>
      </c>
      <c r="G2433" s="56" t="s">
        <v>12947</v>
      </c>
      <c r="H2433" s="56" t="s">
        <v>52</v>
      </c>
      <c r="I2433" s="56" t="s">
        <v>13966</v>
      </c>
      <c r="J2433" s="57" t="s">
        <v>52</v>
      </c>
      <c r="K2433" s="58" t="s">
        <v>13820</v>
      </c>
      <c r="L2433" s="3" t="str">
        <f>VLOOKUP(DataExtract[[#This Row],[Technician]],'Technician List'!$A:$B,2,FALSE)</f>
        <v>C M, Saravanan</v>
      </c>
      <c r="M2433" s="59">
        <f>DATEVALUE(TEXT(DataExtract[[#This Row],[Completed Time]], "MM/DD/YYYY"))</f>
        <v>45706</v>
      </c>
      <c r="N2433" s="60">
        <f t="shared" ca="1" si="38"/>
        <v>0.98261858081721432</v>
      </c>
      <c r="O2433" s="60">
        <f ca="1">COUNTIFS(DataExtract[Technician],DataExtract[[#This Row],[Technician]], DataExtract[Random], "&lt;="&amp;DataExtract[[#This Row],[Random]])</f>
        <v>79</v>
      </c>
    </row>
    <row r="2434" spans="1:15" ht="26.45">
      <c r="A2434" s="51" t="s">
        <v>13967</v>
      </c>
      <c r="B2434" s="52" t="s">
        <v>13968</v>
      </c>
      <c r="C2434" s="53" t="s">
        <v>7411</v>
      </c>
      <c r="D2434" s="54" t="s">
        <v>47</v>
      </c>
      <c r="E2434" s="55" t="s">
        <v>2029</v>
      </c>
      <c r="F2434" s="56" t="s">
        <v>12998</v>
      </c>
      <c r="G2434" s="56" t="s">
        <v>13969</v>
      </c>
      <c r="H2434" s="56" t="s">
        <v>52</v>
      </c>
      <c r="I2434" s="56" t="s">
        <v>13970</v>
      </c>
      <c r="J2434" s="57" t="s">
        <v>52</v>
      </c>
      <c r="K2434" s="58" t="s">
        <v>13971</v>
      </c>
      <c r="L2434" s="3" t="str">
        <f>VLOOKUP(DataExtract[[#This Row],[Technician]],'Technician List'!$A:$B,2,FALSE)</f>
        <v>C M, Saravanan</v>
      </c>
      <c r="M2434" s="59">
        <f>DATEVALUE(TEXT(DataExtract[[#This Row],[Completed Time]], "MM/DD/YYYY"))</f>
        <v>45711</v>
      </c>
      <c r="N2434" s="60">
        <f t="shared" ca="1" si="38"/>
        <v>4.1223686970349172E-2</v>
      </c>
      <c r="O2434" s="60">
        <f ca="1">COUNTIFS(DataExtract[Technician],DataExtract[[#This Row],[Technician]], DataExtract[Random], "&lt;="&amp;DataExtract[[#This Row],[Random]])</f>
        <v>5</v>
      </c>
    </row>
    <row r="2435" spans="1:15" ht="26.45">
      <c r="A2435" s="51" t="s">
        <v>13972</v>
      </c>
      <c r="B2435" s="52" t="s">
        <v>13973</v>
      </c>
      <c r="C2435" s="53" t="s">
        <v>4084</v>
      </c>
      <c r="D2435" s="54" t="s">
        <v>57</v>
      </c>
      <c r="E2435" s="55" t="s">
        <v>260</v>
      </c>
      <c r="F2435" s="56" t="s">
        <v>13974</v>
      </c>
      <c r="G2435" s="56" t="s">
        <v>13975</v>
      </c>
      <c r="H2435" s="56" t="s">
        <v>52</v>
      </c>
      <c r="I2435" s="56" t="s">
        <v>13976</v>
      </c>
      <c r="J2435" s="57" t="s">
        <v>52</v>
      </c>
      <c r="K2435" s="58" t="s">
        <v>13977</v>
      </c>
      <c r="L2435" s="3" t="str">
        <f>VLOOKUP(DataExtract[[#This Row],[Technician]],'Technician List'!$A:$B,2,FALSE)</f>
        <v>Sanjuan, Sonja</v>
      </c>
      <c r="M2435" s="59">
        <f>DATEVALUE(TEXT(DataExtract[[#This Row],[Completed Time]], "MM/DD/YYYY"))</f>
        <v>45707</v>
      </c>
      <c r="N2435" s="60">
        <f t="shared" ref="N2435:N2498" ca="1" si="39">RAND()</f>
        <v>0.46653247388078201</v>
      </c>
      <c r="O2435" s="60">
        <f ca="1">COUNTIFS(DataExtract[Technician],DataExtract[[#This Row],[Technician]], DataExtract[Random], "&lt;="&amp;DataExtract[[#This Row],[Random]])</f>
        <v>20</v>
      </c>
    </row>
    <row r="2436" spans="1:15" ht="26.45">
      <c r="A2436" s="51" t="s">
        <v>13978</v>
      </c>
      <c r="B2436" s="52" t="s">
        <v>13979</v>
      </c>
      <c r="C2436" s="53" t="s">
        <v>13980</v>
      </c>
      <c r="D2436" s="54" t="s">
        <v>57</v>
      </c>
      <c r="E2436" s="55" t="s">
        <v>1132</v>
      </c>
      <c r="F2436" s="56" t="s">
        <v>2707</v>
      </c>
      <c r="G2436" s="56" t="s">
        <v>13981</v>
      </c>
      <c r="H2436" s="56" t="s">
        <v>52</v>
      </c>
      <c r="I2436" s="56" t="s">
        <v>13982</v>
      </c>
      <c r="J2436" s="57" t="s">
        <v>52</v>
      </c>
      <c r="K2436" s="58" t="s">
        <v>13983</v>
      </c>
      <c r="L2436" s="3" t="str">
        <f>VLOOKUP(DataExtract[[#This Row],[Technician]],'Technician List'!$A:$B,2,FALSE)</f>
        <v>Smith, Sean</v>
      </c>
      <c r="M2436" s="59">
        <f>DATEVALUE(TEXT(DataExtract[[#This Row],[Completed Time]], "MM/DD/YYYY"))</f>
        <v>45706</v>
      </c>
      <c r="N2436" s="60">
        <f t="shared" ca="1" si="39"/>
        <v>7.9386088264697507E-2</v>
      </c>
      <c r="O2436" s="60">
        <f ca="1">COUNTIFS(DataExtract[Technician],DataExtract[[#This Row],[Technician]], DataExtract[Random], "&lt;="&amp;DataExtract[[#This Row],[Random]])</f>
        <v>3</v>
      </c>
    </row>
    <row r="2437" spans="1:15" ht="26.45">
      <c r="A2437" s="51" t="s">
        <v>13984</v>
      </c>
      <c r="B2437" s="52" t="s">
        <v>13985</v>
      </c>
      <c r="C2437" s="53" t="s">
        <v>10023</v>
      </c>
      <c r="D2437" s="54" t="s">
        <v>57</v>
      </c>
      <c r="E2437" s="55" t="s">
        <v>1132</v>
      </c>
      <c r="F2437" s="56" t="s">
        <v>13986</v>
      </c>
      <c r="G2437" s="56" t="s">
        <v>13339</v>
      </c>
      <c r="H2437" s="56" t="s">
        <v>52</v>
      </c>
      <c r="I2437" s="56" t="s">
        <v>13987</v>
      </c>
      <c r="J2437" s="57" t="s">
        <v>52</v>
      </c>
      <c r="K2437" s="58" t="s">
        <v>13988</v>
      </c>
      <c r="L2437" s="3" t="str">
        <f>VLOOKUP(DataExtract[[#This Row],[Technician]],'Technician List'!$A:$B,2,FALSE)</f>
        <v>Smith, Sean</v>
      </c>
      <c r="M2437" s="59">
        <f>DATEVALUE(TEXT(DataExtract[[#This Row],[Completed Time]], "MM/DD/YYYY"))</f>
        <v>45706</v>
      </c>
      <c r="N2437" s="60">
        <f t="shared" ca="1" si="39"/>
        <v>0.63250838233664519</v>
      </c>
      <c r="O2437" s="60">
        <f ca="1">COUNTIFS(DataExtract[Technician],DataExtract[[#This Row],[Technician]], DataExtract[Random], "&lt;="&amp;DataExtract[[#This Row],[Random]])</f>
        <v>21</v>
      </c>
    </row>
    <row r="2438" spans="1:15" ht="26.45">
      <c r="A2438" s="51" t="s">
        <v>13989</v>
      </c>
      <c r="B2438" s="52" t="s">
        <v>13990</v>
      </c>
      <c r="C2438" s="53" t="s">
        <v>13991</v>
      </c>
      <c r="D2438" s="54" t="s">
        <v>321</v>
      </c>
      <c r="E2438" s="55" t="s">
        <v>2719</v>
      </c>
      <c r="F2438" s="56" t="s">
        <v>13992</v>
      </c>
      <c r="G2438" s="56" t="s">
        <v>13993</v>
      </c>
      <c r="H2438" s="56" t="s">
        <v>41</v>
      </c>
      <c r="I2438" s="56" t="s">
        <v>13994</v>
      </c>
      <c r="J2438" s="57" t="s">
        <v>52</v>
      </c>
      <c r="K2438" s="58" t="s">
        <v>5598</v>
      </c>
      <c r="L2438" s="3" t="str">
        <f>VLOOKUP(DataExtract[[#This Row],[Technician]],'Technician List'!$A:$B,2,FALSE)</f>
        <v>Paul, Kimberly</v>
      </c>
      <c r="M2438" s="59">
        <f>DATEVALUE(TEXT(DataExtract[[#This Row],[Completed Time]], "MM/DD/YYYY"))</f>
        <v>45707</v>
      </c>
      <c r="N2438" s="60">
        <f t="shared" ca="1" si="39"/>
        <v>0.68483043208663852</v>
      </c>
      <c r="O2438" s="60">
        <f ca="1">COUNTIFS(DataExtract[Technician],DataExtract[[#This Row],[Technician]], DataExtract[Random], "&lt;="&amp;DataExtract[[#This Row],[Random]])</f>
        <v>20</v>
      </c>
    </row>
    <row r="2439" spans="1:15" ht="26.45">
      <c r="A2439" s="51" t="s">
        <v>13995</v>
      </c>
      <c r="B2439" s="52" t="s">
        <v>13996</v>
      </c>
      <c r="C2439" s="53" t="s">
        <v>4084</v>
      </c>
      <c r="D2439" s="54" t="s">
        <v>47</v>
      </c>
      <c r="E2439" s="55" t="s">
        <v>577</v>
      </c>
      <c r="F2439" s="56" t="s">
        <v>13213</v>
      </c>
      <c r="G2439" s="56" t="s">
        <v>9245</v>
      </c>
      <c r="H2439" s="56" t="s">
        <v>41</v>
      </c>
      <c r="I2439" s="56" t="s">
        <v>13997</v>
      </c>
      <c r="J2439" s="57" t="s">
        <v>52</v>
      </c>
      <c r="K2439" s="58" t="s">
        <v>7188</v>
      </c>
      <c r="L2439" s="3" t="str">
        <f>VLOOKUP(DataExtract[[#This Row],[Technician]],'Technician List'!$A:$B,2,FALSE)</f>
        <v>C M, Saravanan</v>
      </c>
      <c r="M2439" s="59">
        <f>DATEVALUE(TEXT(DataExtract[[#This Row],[Completed Time]], "MM/DD/YYYY"))</f>
        <v>45712</v>
      </c>
      <c r="N2439" s="60">
        <f t="shared" ca="1" si="39"/>
        <v>0.2329009225004085</v>
      </c>
      <c r="O2439" s="60">
        <f ca="1">COUNTIFS(DataExtract[Technician],DataExtract[[#This Row],[Technician]], DataExtract[Random], "&lt;="&amp;DataExtract[[#This Row],[Random]])</f>
        <v>14</v>
      </c>
    </row>
    <row r="2440" spans="1:15" ht="26.45">
      <c r="A2440" s="51" t="s">
        <v>13998</v>
      </c>
      <c r="B2440" s="52" t="s">
        <v>13999</v>
      </c>
      <c r="C2440" s="53" t="s">
        <v>8272</v>
      </c>
      <c r="D2440" s="54" t="s">
        <v>57</v>
      </c>
      <c r="E2440" s="55" t="s">
        <v>260</v>
      </c>
      <c r="F2440" s="56" t="s">
        <v>14000</v>
      </c>
      <c r="G2440" s="56" t="s">
        <v>14001</v>
      </c>
      <c r="H2440" s="56" t="s">
        <v>41</v>
      </c>
      <c r="I2440" s="56" t="s">
        <v>14002</v>
      </c>
      <c r="J2440" s="57" t="s">
        <v>52</v>
      </c>
      <c r="K2440" s="58" t="s">
        <v>14003</v>
      </c>
      <c r="L2440" s="3" t="str">
        <f>VLOOKUP(DataExtract[[#This Row],[Technician]],'Technician List'!$A:$B,2,FALSE)</f>
        <v>Sanjuan, Sonja</v>
      </c>
      <c r="M2440" s="59">
        <f>DATEVALUE(TEXT(DataExtract[[#This Row],[Completed Time]], "MM/DD/YYYY"))</f>
        <v>45707</v>
      </c>
      <c r="N2440" s="60">
        <f t="shared" ca="1" si="39"/>
        <v>0.93068606187439729</v>
      </c>
      <c r="O2440" s="60">
        <f ca="1">COUNTIFS(DataExtract[Technician],DataExtract[[#This Row],[Technician]], DataExtract[Random], "&lt;="&amp;DataExtract[[#This Row],[Random]])</f>
        <v>38</v>
      </c>
    </row>
    <row r="2441" spans="1:15" ht="26.45">
      <c r="A2441" s="51" t="s">
        <v>14004</v>
      </c>
      <c r="B2441" s="52" t="s">
        <v>14005</v>
      </c>
      <c r="C2441" s="53" t="s">
        <v>11497</v>
      </c>
      <c r="D2441" s="54" t="s">
        <v>47</v>
      </c>
      <c r="E2441" s="55" t="s">
        <v>631</v>
      </c>
      <c r="F2441" s="56" t="s">
        <v>6357</v>
      </c>
      <c r="G2441" s="56" t="s">
        <v>14006</v>
      </c>
      <c r="H2441" s="56" t="s">
        <v>52</v>
      </c>
      <c r="I2441" s="56" t="s">
        <v>14007</v>
      </c>
      <c r="J2441" s="57" t="s">
        <v>52</v>
      </c>
      <c r="K2441" s="58" t="s">
        <v>14008</v>
      </c>
      <c r="L2441" s="3" t="str">
        <f>VLOOKUP(DataExtract[[#This Row],[Technician]],'Technician List'!$A:$B,2,FALSE)</f>
        <v>C M, Saravanan</v>
      </c>
      <c r="M2441" s="59">
        <f>DATEVALUE(TEXT(DataExtract[[#This Row],[Completed Time]], "MM/DD/YYYY"))</f>
        <v>45706</v>
      </c>
      <c r="N2441" s="60">
        <f t="shared" ca="1" si="39"/>
        <v>0.7829038763509597</v>
      </c>
      <c r="O2441" s="60">
        <f ca="1">COUNTIFS(DataExtract[Technician],DataExtract[[#This Row],[Technician]], DataExtract[Random], "&lt;="&amp;DataExtract[[#This Row],[Random]])</f>
        <v>26</v>
      </c>
    </row>
    <row r="2442" spans="1:15" ht="26.45">
      <c r="A2442" s="51" t="s">
        <v>14009</v>
      </c>
      <c r="B2442" s="52" t="s">
        <v>14010</v>
      </c>
      <c r="C2442" s="53" t="s">
        <v>14011</v>
      </c>
      <c r="D2442" s="54" t="s">
        <v>47</v>
      </c>
      <c r="E2442" s="55" t="s">
        <v>1049</v>
      </c>
      <c r="F2442" s="56" t="s">
        <v>13310</v>
      </c>
      <c r="G2442" s="56" t="s">
        <v>14012</v>
      </c>
      <c r="H2442" s="56" t="s">
        <v>52</v>
      </c>
      <c r="I2442" s="56" t="s">
        <v>14013</v>
      </c>
      <c r="J2442" s="57" t="s">
        <v>52</v>
      </c>
      <c r="K2442" s="58" t="s">
        <v>14014</v>
      </c>
      <c r="L2442" s="3" t="str">
        <f>VLOOKUP(DataExtract[[#This Row],[Technician]],'Technician List'!$A:$B,2,FALSE)</f>
        <v>C M, Saravanan</v>
      </c>
      <c r="M2442" s="59">
        <f>DATEVALUE(TEXT(DataExtract[[#This Row],[Completed Time]], "MM/DD/YYYY"))</f>
        <v>45706</v>
      </c>
      <c r="N2442" s="60">
        <f t="shared" ca="1" si="39"/>
        <v>0.99288343077565611</v>
      </c>
      <c r="O2442" s="60">
        <f ca="1">COUNTIFS(DataExtract[Technician],DataExtract[[#This Row],[Technician]], DataExtract[Random], "&lt;="&amp;DataExtract[[#This Row],[Random]])</f>
        <v>135</v>
      </c>
    </row>
    <row r="2443" spans="1:15" ht="26.45">
      <c r="A2443" s="51" t="s">
        <v>14015</v>
      </c>
      <c r="B2443" s="52" t="s">
        <v>14016</v>
      </c>
      <c r="C2443" s="53" t="s">
        <v>7032</v>
      </c>
      <c r="D2443" s="54" t="s">
        <v>47</v>
      </c>
      <c r="E2443" s="55" t="s">
        <v>4670</v>
      </c>
      <c r="F2443" s="56" t="s">
        <v>13580</v>
      </c>
      <c r="G2443" s="56" t="s">
        <v>14017</v>
      </c>
      <c r="H2443" s="56" t="s">
        <v>52</v>
      </c>
      <c r="I2443" s="56" t="s">
        <v>14018</v>
      </c>
      <c r="J2443" s="57" t="s">
        <v>52</v>
      </c>
      <c r="K2443" s="58" t="s">
        <v>14019</v>
      </c>
      <c r="L2443" s="3" t="str">
        <f>VLOOKUP(DataExtract[[#This Row],[Technician]],'Technician List'!$A:$B,2,FALSE)</f>
        <v>C M, Saravanan</v>
      </c>
      <c r="M2443" s="59">
        <f>DATEVALUE(TEXT(DataExtract[[#This Row],[Completed Time]], "MM/DD/YYYY"))</f>
        <v>45706</v>
      </c>
      <c r="N2443" s="60">
        <f t="shared" ca="1" si="39"/>
        <v>0.8917844746414072</v>
      </c>
      <c r="O2443" s="60">
        <f ca="1">COUNTIFS(DataExtract[Technician],DataExtract[[#This Row],[Technician]], DataExtract[Random], "&lt;="&amp;DataExtract[[#This Row],[Random]])</f>
        <v>37</v>
      </c>
    </row>
    <row r="2444" spans="1:15" ht="26.45">
      <c r="A2444" s="51" t="s">
        <v>9772</v>
      </c>
      <c r="B2444" s="52" t="s">
        <v>14020</v>
      </c>
      <c r="C2444" s="53" t="s">
        <v>3189</v>
      </c>
      <c r="D2444" s="54" t="s">
        <v>321</v>
      </c>
      <c r="E2444" s="55" t="s">
        <v>2719</v>
      </c>
      <c r="F2444" s="56" t="s">
        <v>14021</v>
      </c>
      <c r="G2444" s="56" t="s">
        <v>14022</v>
      </c>
      <c r="H2444" s="56" t="s">
        <v>52</v>
      </c>
      <c r="I2444" s="56" t="s">
        <v>14023</v>
      </c>
      <c r="J2444" s="57" t="s">
        <v>52</v>
      </c>
      <c r="K2444" s="58" t="s">
        <v>14024</v>
      </c>
      <c r="L2444" s="3" t="str">
        <f>VLOOKUP(DataExtract[[#This Row],[Technician]],'Technician List'!$A:$B,2,FALSE)</f>
        <v>Paul, Kimberly</v>
      </c>
      <c r="M2444" s="59">
        <f>DATEVALUE(TEXT(DataExtract[[#This Row],[Completed Time]], "MM/DD/YYYY"))</f>
        <v>45707</v>
      </c>
      <c r="N2444" s="60">
        <f t="shared" ca="1" si="39"/>
        <v>0.14098726385202365</v>
      </c>
      <c r="O2444" s="60">
        <f ca="1">COUNTIFS(DataExtract[Technician],DataExtract[[#This Row],[Technician]], DataExtract[Random], "&lt;="&amp;DataExtract[[#This Row],[Random]])</f>
        <v>4</v>
      </c>
    </row>
    <row r="2445" spans="1:15" ht="26.45">
      <c r="A2445" s="51" t="s">
        <v>9772</v>
      </c>
      <c r="B2445" s="52" t="s">
        <v>14025</v>
      </c>
      <c r="C2445" s="53" t="s">
        <v>3189</v>
      </c>
      <c r="D2445" s="54" t="s">
        <v>321</v>
      </c>
      <c r="E2445" s="55" t="s">
        <v>2719</v>
      </c>
      <c r="F2445" s="56" t="s">
        <v>6278</v>
      </c>
      <c r="G2445" s="56" t="s">
        <v>9534</v>
      </c>
      <c r="H2445" s="56" t="s">
        <v>52</v>
      </c>
      <c r="I2445" s="56" t="s">
        <v>14026</v>
      </c>
      <c r="J2445" s="57" t="s">
        <v>52</v>
      </c>
      <c r="K2445" s="58" t="s">
        <v>12224</v>
      </c>
      <c r="L2445" s="3" t="str">
        <f>VLOOKUP(DataExtract[[#This Row],[Technician]],'Technician List'!$A:$B,2,FALSE)</f>
        <v>Paul, Kimberly</v>
      </c>
      <c r="M2445" s="59">
        <f>DATEVALUE(TEXT(DataExtract[[#This Row],[Completed Time]], "MM/DD/YYYY"))</f>
        <v>45706</v>
      </c>
      <c r="N2445" s="60">
        <f t="shared" ca="1" si="39"/>
        <v>0.54899559165089784</v>
      </c>
      <c r="O2445" s="60">
        <f ca="1">COUNTIFS(DataExtract[Technician],DataExtract[[#This Row],[Technician]], DataExtract[Random], "&lt;="&amp;DataExtract[[#This Row],[Random]])</f>
        <v>11</v>
      </c>
    </row>
    <row r="2446" spans="1:15" ht="26.45">
      <c r="A2446" s="51" t="s">
        <v>14027</v>
      </c>
      <c r="B2446" s="52" t="s">
        <v>14028</v>
      </c>
      <c r="C2446" s="53" t="s">
        <v>5664</v>
      </c>
      <c r="D2446" s="54" t="s">
        <v>47</v>
      </c>
      <c r="E2446" s="55" t="s">
        <v>4670</v>
      </c>
      <c r="F2446" s="56" t="s">
        <v>14014</v>
      </c>
      <c r="G2446" s="56" t="s">
        <v>14029</v>
      </c>
      <c r="H2446" s="56" t="s">
        <v>52</v>
      </c>
      <c r="I2446" s="56" t="s">
        <v>14030</v>
      </c>
      <c r="J2446" s="57" t="s">
        <v>52</v>
      </c>
      <c r="K2446" s="58" t="s">
        <v>14031</v>
      </c>
      <c r="L2446" s="3" t="str">
        <f>VLOOKUP(DataExtract[[#This Row],[Technician]],'Technician List'!$A:$B,2,FALSE)</f>
        <v>C M, Saravanan</v>
      </c>
      <c r="M2446" s="59">
        <f>DATEVALUE(TEXT(DataExtract[[#This Row],[Completed Time]], "MM/DD/YYYY"))</f>
        <v>45706</v>
      </c>
      <c r="N2446" s="60">
        <f t="shared" ca="1" si="39"/>
        <v>0.21166333926471548</v>
      </c>
      <c r="O2446" s="60">
        <f ca="1">COUNTIFS(DataExtract[Technician],DataExtract[[#This Row],[Technician]], DataExtract[Random], "&lt;="&amp;DataExtract[[#This Row],[Random]])</f>
        <v>9</v>
      </c>
    </row>
    <row r="2447" spans="1:15" ht="26.45">
      <c r="A2447" s="51" t="s">
        <v>151</v>
      </c>
      <c r="B2447" s="52" t="s">
        <v>14032</v>
      </c>
      <c r="C2447" s="53" t="s">
        <v>14033</v>
      </c>
      <c r="D2447" s="54" t="s">
        <v>57</v>
      </c>
      <c r="E2447" s="55" t="s">
        <v>547</v>
      </c>
      <c r="F2447" s="56" t="s">
        <v>13701</v>
      </c>
      <c r="G2447" s="56" t="s">
        <v>14034</v>
      </c>
      <c r="H2447" s="56" t="s">
        <v>41</v>
      </c>
      <c r="I2447" s="56" t="s">
        <v>14035</v>
      </c>
      <c r="J2447" s="57" t="s">
        <v>52</v>
      </c>
      <c r="K2447" s="58" t="s">
        <v>14036</v>
      </c>
      <c r="L2447" s="3" t="str">
        <f>VLOOKUP(DataExtract[[#This Row],[Technician]],'Technician List'!$A:$B,2,FALSE)</f>
        <v>Sanjuan, Sonja</v>
      </c>
      <c r="M2447" s="59">
        <f>DATEVALUE(TEXT(DataExtract[[#This Row],[Completed Time]], "MM/DD/YYYY"))</f>
        <v>45708</v>
      </c>
      <c r="N2447" s="60">
        <f t="shared" ca="1" si="39"/>
        <v>0.34232579876833669</v>
      </c>
      <c r="O2447" s="60">
        <f ca="1">COUNTIFS(DataExtract[Technician],DataExtract[[#This Row],[Technician]], DataExtract[Random], "&lt;="&amp;DataExtract[[#This Row],[Random]])</f>
        <v>23</v>
      </c>
    </row>
    <row r="2448" spans="1:15" ht="26.45">
      <c r="A2448" s="51" t="s">
        <v>3519</v>
      </c>
      <c r="B2448" s="52" t="s">
        <v>14037</v>
      </c>
      <c r="C2448" s="53" t="s">
        <v>5688</v>
      </c>
      <c r="D2448" s="54" t="s">
        <v>47</v>
      </c>
      <c r="E2448" s="55" t="s">
        <v>103</v>
      </c>
      <c r="F2448" s="56" t="s">
        <v>14038</v>
      </c>
      <c r="G2448" s="56" t="s">
        <v>14039</v>
      </c>
      <c r="H2448" s="56" t="s">
        <v>52</v>
      </c>
      <c r="I2448" s="56" t="s">
        <v>14040</v>
      </c>
      <c r="J2448" s="57" t="s">
        <v>52</v>
      </c>
      <c r="K2448" s="58" t="s">
        <v>14041</v>
      </c>
      <c r="L2448" s="3" t="str">
        <f>VLOOKUP(DataExtract[[#This Row],[Technician]],'Technician List'!$A:$B,2,FALSE)</f>
        <v>Sinha, Mahesh</v>
      </c>
      <c r="M2448" s="59">
        <f>DATEVALUE(TEXT(DataExtract[[#This Row],[Completed Time]], "MM/DD/YYYY"))</f>
        <v>45707</v>
      </c>
      <c r="N2448" s="60">
        <f t="shared" ca="1" si="39"/>
        <v>0.52659955274151027</v>
      </c>
      <c r="O2448" s="60">
        <f ca="1">COUNTIFS(DataExtract[Technician],DataExtract[[#This Row],[Technician]], DataExtract[Random], "&lt;="&amp;DataExtract[[#This Row],[Random]])</f>
        <v>38</v>
      </c>
    </row>
    <row r="2449" spans="1:15" ht="26.45">
      <c r="A2449" s="51" t="s">
        <v>14042</v>
      </c>
      <c r="B2449" s="52" t="s">
        <v>14043</v>
      </c>
      <c r="C2449" s="53" t="s">
        <v>8803</v>
      </c>
      <c r="D2449" s="54" t="s">
        <v>47</v>
      </c>
      <c r="E2449" s="55" t="s">
        <v>1991</v>
      </c>
      <c r="F2449" s="56" t="s">
        <v>13707</v>
      </c>
      <c r="G2449" s="56" t="s">
        <v>14044</v>
      </c>
      <c r="H2449" s="56" t="s">
        <v>52</v>
      </c>
      <c r="I2449" s="56" t="s">
        <v>14045</v>
      </c>
      <c r="J2449" s="57" t="s">
        <v>52</v>
      </c>
      <c r="K2449" s="58" t="s">
        <v>14046</v>
      </c>
      <c r="L2449" s="3" t="str">
        <f>VLOOKUP(DataExtract[[#This Row],[Technician]],'Technician List'!$A:$B,2,FALSE)</f>
        <v>Sinha, Mahesh</v>
      </c>
      <c r="M2449" s="59">
        <f>DATEVALUE(TEXT(DataExtract[[#This Row],[Completed Time]], "MM/DD/YYYY"))</f>
        <v>45707</v>
      </c>
      <c r="N2449" s="60">
        <f t="shared" ca="1" si="39"/>
        <v>0.55909107210075504</v>
      </c>
      <c r="O2449" s="60">
        <f ca="1">COUNTIFS(DataExtract[Technician],DataExtract[[#This Row],[Technician]], DataExtract[Random], "&lt;="&amp;DataExtract[[#This Row],[Random]])</f>
        <v>36</v>
      </c>
    </row>
    <row r="2450" spans="1:15" ht="26.45">
      <c r="A2450" s="51" t="s">
        <v>14047</v>
      </c>
      <c r="B2450" s="52" t="s">
        <v>14048</v>
      </c>
      <c r="C2450" s="53" t="s">
        <v>13420</v>
      </c>
      <c r="D2450" s="54" t="s">
        <v>47</v>
      </c>
      <c r="E2450" s="55" t="s">
        <v>1402</v>
      </c>
      <c r="F2450" s="56" t="s">
        <v>14049</v>
      </c>
      <c r="G2450" s="56" t="s">
        <v>14050</v>
      </c>
      <c r="H2450" s="56" t="s">
        <v>41</v>
      </c>
      <c r="I2450" s="56" t="s">
        <v>14051</v>
      </c>
      <c r="J2450" s="57" t="s">
        <v>52</v>
      </c>
      <c r="K2450" s="58" t="s">
        <v>14052</v>
      </c>
      <c r="L2450" s="3" t="str">
        <f>VLOOKUP(DataExtract[[#This Row],[Technician]],'Technician List'!$A:$B,2,FALSE)</f>
        <v>Sinha, Mahesh</v>
      </c>
      <c r="M2450" s="59">
        <f>DATEVALUE(TEXT(DataExtract[[#This Row],[Completed Time]], "MM/DD/YYYY"))</f>
        <v>45707</v>
      </c>
      <c r="N2450" s="60">
        <f t="shared" ca="1" si="39"/>
        <v>0.85572445906957584</v>
      </c>
      <c r="O2450" s="60">
        <f ca="1">COUNTIFS(DataExtract[Technician],DataExtract[[#This Row],[Technician]], DataExtract[Random], "&lt;="&amp;DataExtract[[#This Row],[Random]])</f>
        <v>72</v>
      </c>
    </row>
    <row r="2451" spans="1:15" ht="26.45">
      <c r="A2451" s="51" t="s">
        <v>14053</v>
      </c>
      <c r="B2451" s="52" t="s">
        <v>14054</v>
      </c>
      <c r="C2451" s="53" t="s">
        <v>616</v>
      </c>
      <c r="D2451" s="54" t="s">
        <v>57</v>
      </c>
      <c r="E2451" s="55" t="s">
        <v>547</v>
      </c>
      <c r="F2451" s="56" t="s">
        <v>14055</v>
      </c>
      <c r="G2451" s="56" t="s">
        <v>14056</v>
      </c>
      <c r="H2451" s="56" t="s">
        <v>52</v>
      </c>
      <c r="I2451" s="56" t="s">
        <v>14057</v>
      </c>
      <c r="J2451" s="57" t="s">
        <v>52</v>
      </c>
      <c r="K2451" s="58" t="s">
        <v>14058</v>
      </c>
      <c r="L2451" s="3" t="str">
        <f>VLOOKUP(DataExtract[[#This Row],[Technician]],'Technician List'!$A:$B,2,FALSE)</f>
        <v>Sanjuan, Sonja</v>
      </c>
      <c r="M2451" s="59">
        <f>DATEVALUE(TEXT(DataExtract[[#This Row],[Completed Time]], "MM/DD/YYYY"))</f>
        <v>45707</v>
      </c>
      <c r="N2451" s="60">
        <f t="shared" ca="1" si="39"/>
        <v>0.8999054286344903</v>
      </c>
      <c r="O2451" s="60">
        <f ca="1">COUNTIFS(DataExtract[Technician],DataExtract[[#This Row],[Technician]], DataExtract[Random], "&lt;="&amp;DataExtract[[#This Row],[Random]])</f>
        <v>63</v>
      </c>
    </row>
    <row r="2452" spans="1:15" ht="26.45">
      <c r="A2452" s="51" t="s">
        <v>14059</v>
      </c>
      <c r="B2452" s="52" t="s">
        <v>14060</v>
      </c>
      <c r="C2452" s="53" t="s">
        <v>14061</v>
      </c>
      <c r="D2452" s="54" t="s">
        <v>47</v>
      </c>
      <c r="E2452" s="55" t="s">
        <v>1291</v>
      </c>
      <c r="F2452" s="56" t="s">
        <v>14062</v>
      </c>
      <c r="G2452" s="56" t="s">
        <v>14063</v>
      </c>
      <c r="H2452" s="56" t="s">
        <v>52</v>
      </c>
      <c r="I2452" s="56" t="s">
        <v>14064</v>
      </c>
      <c r="J2452" s="57" t="s">
        <v>52</v>
      </c>
      <c r="K2452" s="58" t="s">
        <v>14065</v>
      </c>
      <c r="L2452" s="3" t="str">
        <f>VLOOKUP(DataExtract[[#This Row],[Technician]],'Technician List'!$A:$B,2,FALSE)</f>
        <v>C M, Saravanan</v>
      </c>
      <c r="M2452" s="59">
        <f>DATEVALUE(TEXT(DataExtract[[#This Row],[Completed Time]], "MM/DD/YYYY"))</f>
        <v>45708</v>
      </c>
      <c r="N2452" s="60">
        <f t="shared" ca="1" si="39"/>
        <v>0.82112618910176227</v>
      </c>
      <c r="O2452" s="60">
        <f ca="1">COUNTIFS(DataExtract[Technician],DataExtract[[#This Row],[Technician]], DataExtract[Random], "&lt;="&amp;DataExtract[[#This Row],[Random]])</f>
        <v>102</v>
      </c>
    </row>
    <row r="2453" spans="1:15" ht="26.45">
      <c r="A2453" s="51" t="s">
        <v>14066</v>
      </c>
      <c r="B2453" s="52" t="s">
        <v>14067</v>
      </c>
      <c r="C2453" s="53" t="s">
        <v>13991</v>
      </c>
      <c r="D2453" s="54" t="s">
        <v>47</v>
      </c>
      <c r="E2453" s="55" t="s">
        <v>48</v>
      </c>
      <c r="F2453" s="56" t="s">
        <v>14068</v>
      </c>
      <c r="G2453" s="56" t="s">
        <v>14069</v>
      </c>
      <c r="H2453" s="56" t="s">
        <v>41</v>
      </c>
      <c r="I2453" s="56" t="s">
        <v>14070</v>
      </c>
      <c r="J2453" s="57" t="s">
        <v>52</v>
      </c>
      <c r="K2453" s="58" t="s">
        <v>14071</v>
      </c>
      <c r="L2453" s="3" t="str">
        <f>VLOOKUP(DataExtract[[#This Row],[Technician]],'Technician List'!$A:$B,2,FALSE)</f>
        <v>C M, Saravanan</v>
      </c>
      <c r="M2453" s="59">
        <f>DATEVALUE(TEXT(DataExtract[[#This Row],[Completed Time]], "MM/DD/YYYY"))</f>
        <v>45707</v>
      </c>
      <c r="N2453" s="60">
        <f t="shared" ca="1" si="39"/>
        <v>4.9614689984586513E-2</v>
      </c>
      <c r="O2453" s="60">
        <f ca="1">COUNTIFS(DataExtract[Technician],DataExtract[[#This Row],[Technician]], DataExtract[Random], "&lt;="&amp;DataExtract[[#This Row],[Random]])</f>
        <v>7</v>
      </c>
    </row>
    <row r="2454" spans="1:15" ht="26.45">
      <c r="A2454" s="51" t="s">
        <v>14072</v>
      </c>
      <c r="B2454" s="52" t="s">
        <v>14073</v>
      </c>
      <c r="C2454" s="53" t="s">
        <v>3948</v>
      </c>
      <c r="D2454" s="54" t="s">
        <v>47</v>
      </c>
      <c r="E2454" s="55" t="s">
        <v>2013</v>
      </c>
      <c r="F2454" s="56" t="s">
        <v>14074</v>
      </c>
      <c r="G2454" s="56" t="s">
        <v>11654</v>
      </c>
      <c r="H2454" s="56" t="s">
        <v>52</v>
      </c>
      <c r="I2454" s="56" t="s">
        <v>14075</v>
      </c>
      <c r="J2454" s="57" t="s">
        <v>52</v>
      </c>
      <c r="K2454" s="58" t="s">
        <v>14076</v>
      </c>
      <c r="L2454" s="3" t="str">
        <f>VLOOKUP(DataExtract[[#This Row],[Technician]],'Technician List'!$A:$B,2,FALSE)</f>
        <v>Sinha, Mahesh</v>
      </c>
      <c r="M2454" s="59">
        <f>DATEVALUE(TEXT(DataExtract[[#This Row],[Completed Time]], "MM/DD/YYYY"))</f>
        <v>45707</v>
      </c>
      <c r="N2454" s="60">
        <f t="shared" ca="1" si="39"/>
        <v>1.116424728044707E-2</v>
      </c>
      <c r="O2454" s="60">
        <f ca="1">COUNTIFS(DataExtract[Technician],DataExtract[[#This Row],[Technician]], DataExtract[Random], "&lt;="&amp;DataExtract[[#This Row],[Random]])</f>
        <v>2</v>
      </c>
    </row>
    <row r="2455" spans="1:15" ht="26.45">
      <c r="A2455" s="51" t="s">
        <v>14077</v>
      </c>
      <c r="B2455" s="52" t="s">
        <v>14078</v>
      </c>
      <c r="C2455" s="53" t="s">
        <v>10464</v>
      </c>
      <c r="D2455" s="54" t="s">
        <v>57</v>
      </c>
      <c r="E2455" s="55" t="s">
        <v>2021</v>
      </c>
      <c r="F2455" s="56" t="s">
        <v>14079</v>
      </c>
      <c r="G2455" s="56" t="s">
        <v>14080</v>
      </c>
      <c r="H2455" s="56" t="s">
        <v>52</v>
      </c>
      <c r="I2455" s="56" t="s">
        <v>14081</v>
      </c>
      <c r="J2455" s="57" t="s">
        <v>52</v>
      </c>
      <c r="K2455" s="58" t="s">
        <v>14082</v>
      </c>
      <c r="L2455" s="3" t="str">
        <f>VLOOKUP(DataExtract[[#This Row],[Technician]],'Technician List'!$A:$B,2,FALSE)</f>
        <v>Smith, Sean</v>
      </c>
      <c r="M2455" s="59">
        <f>DATEVALUE(TEXT(DataExtract[[#This Row],[Completed Time]], "MM/DD/YYYY"))</f>
        <v>45707</v>
      </c>
      <c r="N2455" s="60">
        <f t="shared" ca="1" si="39"/>
        <v>0.24038159676419957</v>
      </c>
      <c r="O2455" s="60">
        <f ca="1">COUNTIFS(DataExtract[Technician],DataExtract[[#This Row],[Technician]], DataExtract[Random], "&lt;="&amp;DataExtract[[#This Row],[Random]])</f>
        <v>17</v>
      </c>
    </row>
    <row r="2456" spans="1:15" ht="26.45">
      <c r="A2456" s="51" t="s">
        <v>14083</v>
      </c>
      <c r="B2456" s="52" t="s">
        <v>14084</v>
      </c>
      <c r="C2456" s="53" t="s">
        <v>14085</v>
      </c>
      <c r="D2456" s="54" t="s">
        <v>57</v>
      </c>
      <c r="E2456" s="55" t="s">
        <v>377</v>
      </c>
      <c r="F2456" s="56" t="s">
        <v>12224</v>
      </c>
      <c r="G2456" s="56" t="s">
        <v>14086</v>
      </c>
      <c r="H2456" s="56" t="s">
        <v>52</v>
      </c>
      <c r="I2456" s="56" t="s">
        <v>14087</v>
      </c>
      <c r="J2456" s="57" t="s">
        <v>52</v>
      </c>
      <c r="K2456" s="58" t="s">
        <v>14088</v>
      </c>
      <c r="L2456" s="3" t="str">
        <f>VLOOKUP(DataExtract[[#This Row],[Technician]],'Technician List'!$A:$B,2,FALSE)</f>
        <v>Sanjuan, Sonja</v>
      </c>
      <c r="M2456" s="59">
        <f>DATEVALUE(TEXT(DataExtract[[#This Row],[Completed Time]], "MM/DD/YYYY"))</f>
        <v>45706</v>
      </c>
      <c r="N2456" s="60">
        <f t="shared" ca="1" si="39"/>
        <v>0.13489851411370524</v>
      </c>
      <c r="O2456" s="60">
        <f ca="1">COUNTIFS(DataExtract[Technician],DataExtract[[#This Row],[Technician]], DataExtract[Random], "&lt;="&amp;DataExtract[[#This Row],[Random]])</f>
        <v>10</v>
      </c>
    </row>
    <row r="2457" spans="1:15" ht="26.45">
      <c r="A2457" s="51" t="s">
        <v>14083</v>
      </c>
      <c r="B2457" s="52" t="s">
        <v>14089</v>
      </c>
      <c r="C2457" s="53" t="s">
        <v>7274</v>
      </c>
      <c r="D2457" s="54" t="s">
        <v>57</v>
      </c>
      <c r="E2457" s="55" t="s">
        <v>377</v>
      </c>
      <c r="F2457" s="56" t="s">
        <v>14090</v>
      </c>
      <c r="G2457" s="56" t="s">
        <v>14091</v>
      </c>
      <c r="H2457" s="56" t="s">
        <v>52</v>
      </c>
      <c r="I2457" s="56" t="s">
        <v>14092</v>
      </c>
      <c r="J2457" s="57" t="s">
        <v>52</v>
      </c>
      <c r="K2457" s="58" t="s">
        <v>11900</v>
      </c>
      <c r="L2457" s="3" t="str">
        <f>VLOOKUP(DataExtract[[#This Row],[Technician]],'Technician List'!$A:$B,2,FALSE)</f>
        <v>Sanjuan, Sonja</v>
      </c>
      <c r="M2457" s="59">
        <f>DATEVALUE(TEXT(DataExtract[[#This Row],[Completed Time]], "MM/DD/YYYY"))</f>
        <v>45706</v>
      </c>
      <c r="N2457" s="60">
        <f t="shared" ca="1" si="39"/>
        <v>0.75026298429878402</v>
      </c>
      <c r="O2457" s="60">
        <f ca="1">COUNTIFS(DataExtract[Technician],DataExtract[[#This Row],[Technician]], DataExtract[Random], "&lt;="&amp;DataExtract[[#This Row],[Random]])</f>
        <v>46</v>
      </c>
    </row>
    <row r="2458" spans="1:15" ht="26.45">
      <c r="A2458" s="51" t="s">
        <v>14093</v>
      </c>
      <c r="B2458" s="52" t="s">
        <v>14094</v>
      </c>
      <c r="C2458" s="53" t="s">
        <v>420</v>
      </c>
      <c r="D2458" s="54" t="s">
        <v>47</v>
      </c>
      <c r="E2458" s="55" t="s">
        <v>1291</v>
      </c>
      <c r="F2458" s="56" t="s">
        <v>14095</v>
      </c>
      <c r="G2458" s="56" t="s">
        <v>14096</v>
      </c>
      <c r="H2458" s="56" t="s">
        <v>41</v>
      </c>
      <c r="I2458" s="56" t="s">
        <v>14097</v>
      </c>
      <c r="J2458" s="57" t="s">
        <v>52</v>
      </c>
      <c r="K2458" s="58" t="s">
        <v>14098</v>
      </c>
      <c r="L2458" s="3" t="str">
        <f>VLOOKUP(DataExtract[[#This Row],[Technician]],'Technician List'!$A:$B,2,FALSE)</f>
        <v>C M, Saravanan</v>
      </c>
      <c r="M2458" s="59">
        <f>DATEVALUE(TEXT(DataExtract[[#This Row],[Completed Time]], "MM/DD/YYYY"))</f>
        <v>45709</v>
      </c>
      <c r="N2458" s="60">
        <f t="shared" ca="1" si="39"/>
        <v>0.57239821281216396</v>
      </c>
      <c r="O2458" s="60">
        <f ca="1">COUNTIFS(DataExtract[Technician],DataExtract[[#This Row],[Technician]], DataExtract[Random], "&lt;="&amp;DataExtract[[#This Row],[Random]])</f>
        <v>72</v>
      </c>
    </row>
    <row r="2459" spans="1:15" ht="26.45">
      <c r="A2459" s="51" t="s">
        <v>14099</v>
      </c>
      <c r="B2459" s="52" t="s">
        <v>14100</v>
      </c>
      <c r="C2459" s="53" t="s">
        <v>14101</v>
      </c>
      <c r="D2459" s="54" t="s">
        <v>47</v>
      </c>
      <c r="E2459" s="55" t="s">
        <v>1002</v>
      </c>
      <c r="F2459" s="56" t="s">
        <v>13297</v>
      </c>
      <c r="G2459" s="56" t="s">
        <v>13298</v>
      </c>
      <c r="H2459" s="56" t="s">
        <v>52</v>
      </c>
      <c r="I2459" s="56" t="s">
        <v>13299</v>
      </c>
      <c r="J2459" s="57" t="s">
        <v>52</v>
      </c>
      <c r="K2459" s="58" t="s">
        <v>13294</v>
      </c>
      <c r="L2459" s="3" t="str">
        <f>VLOOKUP(DataExtract[[#This Row],[Technician]],'Technician List'!$A:$B,2,FALSE)</f>
        <v>Sinha, Mahesh</v>
      </c>
      <c r="M2459" s="59">
        <f>DATEVALUE(TEXT(DataExtract[[#This Row],[Completed Time]], "MM/DD/YYYY"))</f>
        <v>45706</v>
      </c>
      <c r="N2459" s="60">
        <f t="shared" ca="1" si="39"/>
        <v>0.87408594878456713</v>
      </c>
      <c r="O2459" s="60">
        <f ca="1">COUNTIFS(DataExtract[Technician],DataExtract[[#This Row],[Technician]], DataExtract[Random], "&lt;="&amp;DataExtract[[#This Row],[Random]])</f>
        <v>143</v>
      </c>
    </row>
    <row r="2460" spans="1:15" ht="26.45">
      <c r="A2460" s="51" t="s">
        <v>14102</v>
      </c>
      <c r="B2460" s="52" t="s">
        <v>14103</v>
      </c>
      <c r="C2460" s="53" t="s">
        <v>1304</v>
      </c>
      <c r="D2460" s="54" t="s">
        <v>321</v>
      </c>
      <c r="E2460" s="55" t="s">
        <v>2719</v>
      </c>
      <c r="F2460" s="56" t="s">
        <v>14104</v>
      </c>
      <c r="G2460" s="56" t="s">
        <v>14105</v>
      </c>
      <c r="H2460" s="56" t="s">
        <v>52</v>
      </c>
      <c r="I2460" s="56" t="s">
        <v>14106</v>
      </c>
      <c r="J2460" s="57" t="s">
        <v>52</v>
      </c>
      <c r="K2460" s="58" t="s">
        <v>11883</v>
      </c>
      <c r="L2460" s="3" t="str">
        <f>VLOOKUP(DataExtract[[#This Row],[Technician]],'Technician List'!$A:$B,2,FALSE)</f>
        <v>Paul, Kimberly</v>
      </c>
      <c r="M2460" s="59">
        <f>DATEVALUE(TEXT(DataExtract[[#This Row],[Completed Time]], "MM/DD/YYYY"))</f>
        <v>45706</v>
      </c>
      <c r="N2460" s="60">
        <f t="shared" ca="1" si="39"/>
        <v>0.8579630642098961</v>
      </c>
      <c r="O2460" s="60">
        <f ca="1">COUNTIFS(DataExtract[Technician],DataExtract[[#This Row],[Technician]], DataExtract[Random], "&lt;="&amp;DataExtract[[#This Row],[Random]])</f>
        <v>24</v>
      </c>
    </row>
    <row r="2461" spans="1:15" ht="26.45">
      <c r="A2461" s="51" t="s">
        <v>7692</v>
      </c>
      <c r="B2461" s="52" t="s">
        <v>14107</v>
      </c>
      <c r="C2461" s="53" t="s">
        <v>7841</v>
      </c>
      <c r="D2461" s="54" t="s">
        <v>47</v>
      </c>
      <c r="E2461" s="55" t="s">
        <v>2178</v>
      </c>
      <c r="F2461" s="56" t="s">
        <v>12401</v>
      </c>
      <c r="G2461" s="56" t="s">
        <v>14108</v>
      </c>
      <c r="H2461" s="56" t="s">
        <v>52</v>
      </c>
      <c r="I2461" s="56" t="s">
        <v>14109</v>
      </c>
      <c r="J2461" s="57" t="s">
        <v>52</v>
      </c>
      <c r="K2461" s="58" t="s">
        <v>9654</v>
      </c>
      <c r="L2461" s="3" t="str">
        <f>VLOOKUP(DataExtract[[#This Row],[Technician]],'Technician List'!$A:$B,2,FALSE)</f>
        <v>C M, Saravanan</v>
      </c>
      <c r="M2461" s="59">
        <f>DATEVALUE(TEXT(DataExtract[[#This Row],[Completed Time]], "MM/DD/YYYY"))</f>
        <v>45706</v>
      </c>
      <c r="N2461" s="60">
        <f t="shared" ca="1" si="39"/>
        <v>0.28636351390186876</v>
      </c>
      <c r="O2461" s="60">
        <f ca="1">COUNTIFS(DataExtract[Technician],DataExtract[[#This Row],[Technician]], DataExtract[Random], "&lt;="&amp;DataExtract[[#This Row],[Random]])</f>
        <v>33</v>
      </c>
    </row>
    <row r="2462" spans="1:15" ht="26.45">
      <c r="A2462" s="51" t="s">
        <v>2748</v>
      </c>
      <c r="B2462" s="52" t="s">
        <v>14110</v>
      </c>
      <c r="C2462" s="53" t="s">
        <v>4954</v>
      </c>
      <c r="D2462" s="54" t="s">
        <v>47</v>
      </c>
      <c r="E2462" s="55" t="s">
        <v>2178</v>
      </c>
      <c r="F2462" s="56" t="s">
        <v>10378</v>
      </c>
      <c r="G2462" s="56" t="s">
        <v>14111</v>
      </c>
      <c r="H2462" s="56" t="s">
        <v>52</v>
      </c>
      <c r="I2462" s="56" t="s">
        <v>14112</v>
      </c>
      <c r="J2462" s="57" t="s">
        <v>52</v>
      </c>
      <c r="K2462" s="58" t="s">
        <v>14008</v>
      </c>
      <c r="L2462" s="3" t="str">
        <f>VLOOKUP(DataExtract[[#This Row],[Technician]],'Technician List'!$A:$B,2,FALSE)</f>
        <v>C M, Saravanan</v>
      </c>
      <c r="M2462" s="59">
        <f>DATEVALUE(TEXT(DataExtract[[#This Row],[Completed Time]], "MM/DD/YYYY"))</f>
        <v>45706</v>
      </c>
      <c r="N2462" s="60">
        <f t="shared" ca="1" si="39"/>
        <v>0.12241575229024382</v>
      </c>
      <c r="O2462" s="60">
        <f ca="1">COUNTIFS(DataExtract[Technician],DataExtract[[#This Row],[Technician]], DataExtract[Random], "&lt;="&amp;DataExtract[[#This Row],[Random]])</f>
        <v>16</v>
      </c>
    </row>
    <row r="2463" spans="1:15" ht="26.45">
      <c r="A2463" s="51" t="s">
        <v>2748</v>
      </c>
      <c r="B2463" s="52" t="s">
        <v>14113</v>
      </c>
      <c r="C2463" s="53" t="s">
        <v>1625</v>
      </c>
      <c r="D2463" s="54" t="s">
        <v>47</v>
      </c>
      <c r="E2463" s="55" t="s">
        <v>4670</v>
      </c>
      <c r="F2463" s="56" t="s">
        <v>14114</v>
      </c>
      <c r="G2463" s="56" t="s">
        <v>14115</v>
      </c>
      <c r="H2463" s="56" t="s">
        <v>52</v>
      </c>
      <c r="I2463" s="56" t="s">
        <v>14116</v>
      </c>
      <c r="J2463" s="57" t="s">
        <v>52</v>
      </c>
      <c r="K2463" s="58" t="s">
        <v>11899</v>
      </c>
      <c r="L2463" s="3" t="str">
        <f>VLOOKUP(DataExtract[[#This Row],[Technician]],'Technician List'!$A:$B,2,FALSE)</f>
        <v>C M, Saravanan</v>
      </c>
      <c r="M2463" s="59">
        <f>DATEVALUE(TEXT(DataExtract[[#This Row],[Completed Time]], "MM/DD/YYYY"))</f>
        <v>45706</v>
      </c>
      <c r="N2463" s="60">
        <f t="shared" ca="1" si="39"/>
        <v>0.55894371463774628</v>
      </c>
      <c r="O2463" s="60">
        <f ca="1">COUNTIFS(DataExtract[Technician],DataExtract[[#This Row],[Technician]], DataExtract[Random], "&lt;="&amp;DataExtract[[#This Row],[Random]])</f>
        <v>21</v>
      </c>
    </row>
    <row r="2464" spans="1:15" ht="26.45">
      <c r="A2464" s="51" t="s">
        <v>14117</v>
      </c>
      <c r="B2464" s="52" t="s">
        <v>14118</v>
      </c>
      <c r="C2464" s="53" t="s">
        <v>3960</v>
      </c>
      <c r="D2464" s="54" t="s">
        <v>321</v>
      </c>
      <c r="E2464" s="55" t="s">
        <v>2719</v>
      </c>
      <c r="F2464" s="56" t="s">
        <v>13542</v>
      </c>
      <c r="G2464" s="56" t="s">
        <v>14119</v>
      </c>
      <c r="H2464" s="56" t="s">
        <v>52</v>
      </c>
      <c r="I2464" s="56" t="s">
        <v>14120</v>
      </c>
      <c r="J2464" s="57" t="s">
        <v>52</v>
      </c>
      <c r="K2464" s="58" t="s">
        <v>6747</v>
      </c>
      <c r="L2464" s="3" t="str">
        <f>VLOOKUP(DataExtract[[#This Row],[Technician]],'Technician List'!$A:$B,2,FALSE)</f>
        <v>Paul, Kimberly</v>
      </c>
      <c r="M2464" s="59">
        <f>DATEVALUE(TEXT(DataExtract[[#This Row],[Completed Time]], "MM/DD/YYYY"))</f>
        <v>45706</v>
      </c>
      <c r="N2464" s="60">
        <f t="shared" ca="1" si="39"/>
        <v>2.7211227218774448E-2</v>
      </c>
      <c r="O2464" s="60">
        <f ca="1">COUNTIFS(DataExtract[Technician],DataExtract[[#This Row],[Technician]], DataExtract[Random], "&lt;="&amp;DataExtract[[#This Row],[Random]])</f>
        <v>1</v>
      </c>
    </row>
    <row r="2465" spans="1:15" ht="26.45">
      <c r="A2465" s="51" t="s">
        <v>5391</v>
      </c>
      <c r="B2465" s="52" t="s">
        <v>14121</v>
      </c>
      <c r="C2465" s="53" t="s">
        <v>5393</v>
      </c>
      <c r="D2465" s="54" t="s">
        <v>47</v>
      </c>
      <c r="E2465" s="55" t="s">
        <v>802</v>
      </c>
      <c r="F2465" s="56" t="s">
        <v>14122</v>
      </c>
      <c r="G2465" s="56" t="s">
        <v>14123</v>
      </c>
      <c r="H2465" s="56" t="s">
        <v>52</v>
      </c>
      <c r="I2465" s="56" t="s">
        <v>14124</v>
      </c>
      <c r="J2465" s="57" t="s">
        <v>52</v>
      </c>
      <c r="K2465" s="58" t="s">
        <v>13691</v>
      </c>
      <c r="L2465" s="3" t="str">
        <f>VLOOKUP(DataExtract[[#This Row],[Technician]],'Technician List'!$A:$B,2,FALSE)</f>
        <v>Sinha, Mahesh</v>
      </c>
      <c r="M2465" s="59">
        <f>DATEVALUE(TEXT(DataExtract[[#This Row],[Completed Time]], "MM/DD/YYYY"))</f>
        <v>45707</v>
      </c>
      <c r="N2465" s="60">
        <f t="shared" ca="1" si="39"/>
        <v>7.8174866577912061E-2</v>
      </c>
      <c r="O2465" s="60">
        <f ca="1">COUNTIFS(DataExtract[Technician],DataExtract[[#This Row],[Technician]], DataExtract[Random], "&lt;="&amp;DataExtract[[#This Row],[Random]])</f>
        <v>12</v>
      </c>
    </row>
    <row r="2466" spans="1:15" ht="26.45">
      <c r="A2466" s="51" t="s">
        <v>14125</v>
      </c>
      <c r="B2466" s="52" t="s">
        <v>14126</v>
      </c>
      <c r="C2466" s="53" t="s">
        <v>14127</v>
      </c>
      <c r="D2466" s="54" t="s">
        <v>47</v>
      </c>
      <c r="E2466" s="55" t="s">
        <v>103</v>
      </c>
      <c r="F2466" s="56" t="s">
        <v>6790</v>
      </c>
      <c r="G2466" s="56" t="s">
        <v>14128</v>
      </c>
      <c r="H2466" s="56" t="s">
        <v>52</v>
      </c>
      <c r="I2466" s="56" t="s">
        <v>14129</v>
      </c>
      <c r="J2466" s="57" t="s">
        <v>52</v>
      </c>
      <c r="K2466" s="58" t="s">
        <v>13667</v>
      </c>
      <c r="L2466" s="3" t="str">
        <f>VLOOKUP(DataExtract[[#This Row],[Technician]],'Technician List'!$A:$B,2,FALSE)</f>
        <v>Sinha, Mahesh</v>
      </c>
      <c r="M2466" s="59">
        <f>DATEVALUE(TEXT(DataExtract[[#This Row],[Completed Time]], "MM/DD/YYYY"))</f>
        <v>45707</v>
      </c>
      <c r="N2466" s="60">
        <f t="shared" ca="1" si="39"/>
        <v>0.88040021675399127</v>
      </c>
      <c r="O2466" s="60">
        <f ca="1">COUNTIFS(DataExtract[Technician],DataExtract[[#This Row],[Technician]], DataExtract[Random], "&lt;="&amp;DataExtract[[#This Row],[Random]])</f>
        <v>60</v>
      </c>
    </row>
    <row r="2467" spans="1:15" ht="26.45">
      <c r="A2467" s="51" t="s">
        <v>14130</v>
      </c>
      <c r="B2467" s="52" t="s">
        <v>14131</v>
      </c>
      <c r="C2467" s="53" t="s">
        <v>8448</v>
      </c>
      <c r="D2467" s="54" t="s">
        <v>47</v>
      </c>
      <c r="E2467" s="55" t="s">
        <v>700</v>
      </c>
      <c r="F2467" s="56" t="s">
        <v>13962</v>
      </c>
      <c r="G2467" s="56" t="s">
        <v>14132</v>
      </c>
      <c r="H2467" s="56" t="s">
        <v>52</v>
      </c>
      <c r="I2467" s="56" t="s">
        <v>14133</v>
      </c>
      <c r="J2467" s="57" t="s">
        <v>52</v>
      </c>
      <c r="K2467" s="58" t="s">
        <v>14134</v>
      </c>
      <c r="L2467" s="3" t="str">
        <f>VLOOKUP(DataExtract[[#This Row],[Technician]],'Technician List'!$A:$B,2,FALSE)</f>
        <v>C M, Saravanan</v>
      </c>
      <c r="M2467" s="59">
        <f>DATEVALUE(TEXT(DataExtract[[#This Row],[Completed Time]], "MM/DD/YYYY"))</f>
        <v>45709</v>
      </c>
      <c r="N2467" s="60">
        <f t="shared" ca="1" si="39"/>
        <v>0.43992469121708011</v>
      </c>
      <c r="O2467" s="60">
        <f ca="1">COUNTIFS(DataExtract[Technician],DataExtract[[#This Row],[Technician]], DataExtract[Random], "&lt;="&amp;DataExtract[[#This Row],[Random]])</f>
        <v>48</v>
      </c>
    </row>
    <row r="2468" spans="1:15" ht="26.45">
      <c r="A2468" s="51" t="s">
        <v>14135</v>
      </c>
      <c r="B2468" s="52" t="s">
        <v>14136</v>
      </c>
      <c r="C2468" s="53" t="s">
        <v>6787</v>
      </c>
      <c r="D2468" s="54" t="s">
        <v>47</v>
      </c>
      <c r="E2468" s="55" t="s">
        <v>2178</v>
      </c>
      <c r="F2468" s="56" t="s">
        <v>14137</v>
      </c>
      <c r="G2468" s="56" t="s">
        <v>14138</v>
      </c>
      <c r="H2468" s="56" t="s">
        <v>52</v>
      </c>
      <c r="I2468" s="56" t="s">
        <v>14139</v>
      </c>
      <c r="J2468" s="57" t="s">
        <v>52</v>
      </c>
      <c r="K2468" s="58" t="s">
        <v>14140</v>
      </c>
      <c r="L2468" s="3" t="str">
        <f>VLOOKUP(DataExtract[[#This Row],[Technician]],'Technician List'!$A:$B,2,FALSE)</f>
        <v>C M, Saravanan</v>
      </c>
      <c r="M2468" s="59">
        <f>DATEVALUE(TEXT(DataExtract[[#This Row],[Completed Time]], "MM/DD/YYYY"))</f>
        <v>45706</v>
      </c>
      <c r="N2468" s="60">
        <f t="shared" ca="1" si="39"/>
        <v>0.2554793588779678</v>
      </c>
      <c r="O2468" s="60">
        <f ca="1">COUNTIFS(DataExtract[Technician],DataExtract[[#This Row],[Technician]], DataExtract[Random], "&lt;="&amp;DataExtract[[#This Row],[Random]])</f>
        <v>31</v>
      </c>
    </row>
    <row r="2469" spans="1:15" ht="26.45">
      <c r="A2469" s="51" t="s">
        <v>14141</v>
      </c>
      <c r="B2469" s="52" t="s">
        <v>14142</v>
      </c>
      <c r="C2469" s="53" t="s">
        <v>14143</v>
      </c>
      <c r="D2469" s="54" t="s">
        <v>47</v>
      </c>
      <c r="E2469" s="55" t="s">
        <v>2178</v>
      </c>
      <c r="F2469" s="56" t="s">
        <v>12329</v>
      </c>
      <c r="G2469" s="56" t="s">
        <v>14144</v>
      </c>
      <c r="H2469" s="56" t="s">
        <v>52</v>
      </c>
      <c r="I2469" s="56" t="s">
        <v>14145</v>
      </c>
      <c r="J2469" s="57" t="s">
        <v>52</v>
      </c>
      <c r="K2469" s="58" t="s">
        <v>14146</v>
      </c>
      <c r="L2469" s="3" t="str">
        <f>VLOOKUP(DataExtract[[#This Row],[Technician]],'Technician List'!$A:$B,2,FALSE)</f>
        <v>C M, Saravanan</v>
      </c>
      <c r="M2469" s="59">
        <f>DATEVALUE(TEXT(DataExtract[[#This Row],[Completed Time]], "MM/DD/YYYY"))</f>
        <v>45706</v>
      </c>
      <c r="N2469" s="60">
        <f t="shared" ca="1" si="39"/>
        <v>0.80943775775793436</v>
      </c>
      <c r="O2469" s="60">
        <f ca="1">COUNTIFS(DataExtract[Technician],DataExtract[[#This Row],[Technician]], DataExtract[Random], "&lt;="&amp;DataExtract[[#This Row],[Random]])</f>
        <v>75</v>
      </c>
    </row>
    <row r="2470" spans="1:15" ht="26.45">
      <c r="A2470" s="51" t="s">
        <v>14147</v>
      </c>
      <c r="B2470" s="52" t="s">
        <v>14148</v>
      </c>
      <c r="C2470" s="53" t="s">
        <v>4251</v>
      </c>
      <c r="D2470" s="54" t="s">
        <v>47</v>
      </c>
      <c r="E2470" s="55" t="s">
        <v>2336</v>
      </c>
      <c r="F2470" s="56" t="s">
        <v>13009</v>
      </c>
      <c r="G2470" s="56" t="s">
        <v>14149</v>
      </c>
      <c r="H2470" s="56" t="s">
        <v>52</v>
      </c>
      <c r="I2470" s="56" t="s">
        <v>14150</v>
      </c>
      <c r="J2470" s="57" t="s">
        <v>52</v>
      </c>
      <c r="K2470" s="58" t="s">
        <v>13478</v>
      </c>
      <c r="L2470" s="3" t="str">
        <f>VLOOKUP(DataExtract[[#This Row],[Technician]],'Technician List'!$A:$B,2,FALSE)</f>
        <v>C M, Saravanan</v>
      </c>
      <c r="M2470" s="59">
        <f>DATEVALUE(TEXT(DataExtract[[#This Row],[Completed Time]], "MM/DD/YYYY"))</f>
        <v>45706</v>
      </c>
      <c r="N2470" s="60">
        <f t="shared" ca="1" si="39"/>
        <v>0.53219149071682481</v>
      </c>
      <c r="O2470" s="60">
        <f ca="1">COUNTIFS(DataExtract[Technician],DataExtract[[#This Row],[Technician]], DataExtract[Random], "&lt;="&amp;DataExtract[[#This Row],[Random]])</f>
        <v>44</v>
      </c>
    </row>
    <row r="2471" spans="1:15" ht="26.45">
      <c r="A2471" s="51" t="s">
        <v>14151</v>
      </c>
      <c r="B2471" s="52" t="s">
        <v>14152</v>
      </c>
      <c r="C2471" s="53" t="s">
        <v>8803</v>
      </c>
      <c r="D2471" s="54" t="s">
        <v>47</v>
      </c>
      <c r="E2471" s="55" t="s">
        <v>2178</v>
      </c>
      <c r="F2471" s="56" t="s">
        <v>13279</v>
      </c>
      <c r="G2471" s="56" t="s">
        <v>13583</v>
      </c>
      <c r="H2471" s="56" t="s">
        <v>52</v>
      </c>
      <c r="I2471" s="56" t="s">
        <v>14153</v>
      </c>
      <c r="J2471" s="57" t="s">
        <v>52</v>
      </c>
      <c r="K2471" s="58" t="s">
        <v>13679</v>
      </c>
      <c r="L2471" s="3" t="str">
        <f>VLOOKUP(DataExtract[[#This Row],[Technician]],'Technician List'!$A:$B,2,FALSE)</f>
        <v>C M, Saravanan</v>
      </c>
      <c r="M2471" s="59">
        <f>DATEVALUE(TEXT(DataExtract[[#This Row],[Completed Time]], "MM/DD/YYYY"))</f>
        <v>45706</v>
      </c>
      <c r="N2471" s="60">
        <f t="shared" ca="1" si="39"/>
        <v>0.18343815397064678</v>
      </c>
      <c r="O2471" s="60">
        <f ca="1">COUNTIFS(DataExtract[Technician],DataExtract[[#This Row],[Technician]], DataExtract[Random], "&lt;="&amp;DataExtract[[#This Row],[Random]])</f>
        <v>26</v>
      </c>
    </row>
    <row r="2472" spans="1:15" ht="26.45">
      <c r="A2472" s="51" t="s">
        <v>14154</v>
      </c>
      <c r="B2472" s="52" t="s">
        <v>14155</v>
      </c>
      <c r="C2472" s="53" t="s">
        <v>14156</v>
      </c>
      <c r="D2472" s="54" t="s">
        <v>47</v>
      </c>
      <c r="E2472" s="55" t="s">
        <v>2178</v>
      </c>
      <c r="F2472" s="56" t="s">
        <v>14157</v>
      </c>
      <c r="G2472" s="56" t="s">
        <v>14158</v>
      </c>
      <c r="H2472" s="56" t="s">
        <v>52</v>
      </c>
      <c r="I2472" s="56" t="s">
        <v>14159</v>
      </c>
      <c r="J2472" s="57" t="s">
        <v>52</v>
      </c>
      <c r="K2472" s="58" t="s">
        <v>14160</v>
      </c>
      <c r="L2472" s="3" t="str">
        <f>VLOOKUP(DataExtract[[#This Row],[Technician]],'Technician List'!$A:$B,2,FALSE)</f>
        <v>C M, Saravanan</v>
      </c>
      <c r="M2472" s="59">
        <f>DATEVALUE(TEXT(DataExtract[[#This Row],[Completed Time]], "MM/DD/YYYY"))</f>
        <v>45706</v>
      </c>
      <c r="N2472" s="60">
        <f t="shared" ca="1" si="39"/>
        <v>0.75055369388077064</v>
      </c>
      <c r="O2472" s="60">
        <f ca="1">COUNTIFS(DataExtract[Technician],DataExtract[[#This Row],[Technician]], DataExtract[Random], "&lt;="&amp;DataExtract[[#This Row],[Random]])</f>
        <v>69</v>
      </c>
    </row>
    <row r="2473" spans="1:15" ht="26.45">
      <c r="A2473" s="51" t="s">
        <v>12576</v>
      </c>
      <c r="B2473" s="52" t="s">
        <v>14161</v>
      </c>
      <c r="C2473" s="53" t="s">
        <v>12578</v>
      </c>
      <c r="D2473" s="54" t="s">
        <v>47</v>
      </c>
      <c r="E2473" s="55" t="s">
        <v>2178</v>
      </c>
      <c r="F2473" s="56" t="s">
        <v>13523</v>
      </c>
      <c r="G2473" s="56" t="s">
        <v>14162</v>
      </c>
      <c r="H2473" s="56" t="s">
        <v>52</v>
      </c>
      <c r="I2473" s="56" t="s">
        <v>14163</v>
      </c>
      <c r="J2473" s="57" t="s">
        <v>52</v>
      </c>
      <c r="K2473" s="58" t="s">
        <v>14164</v>
      </c>
      <c r="L2473" s="3" t="str">
        <f>VLOOKUP(DataExtract[[#This Row],[Technician]],'Technician List'!$A:$B,2,FALSE)</f>
        <v>C M, Saravanan</v>
      </c>
      <c r="M2473" s="59">
        <f>DATEVALUE(TEXT(DataExtract[[#This Row],[Completed Time]], "MM/DD/YYYY"))</f>
        <v>45706</v>
      </c>
      <c r="N2473" s="60">
        <f t="shared" ca="1" si="39"/>
        <v>0.87119239247928237</v>
      </c>
      <c r="O2473" s="60">
        <f ca="1">COUNTIFS(DataExtract[Technician],DataExtract[[#This Row],[Technician]], DataExtract[Random], "&lt;="&amp;DataExtract[[#This Row],[Random]])</f>
        <v>85</v>
      </c>
    </row>
    <row r="2474" spans="1:15" ht="26.45">
      <c r="A2474" s="51" t="s">
        <v>14165</v>
      </c>
      <c r="B2474" s="52" t="s">
        <v>14166</v>
      </c>
      <c r="C2474" s="53" t="s">
        <v>14167</v>
      </c>
      <c r="D2474" s="54" t="s">
        <v>47</v>
      </c>
      <c r="E2474" s="55" t="s">
        <v>2178</v>
      </c>
      <c r="F2474" s="56" t="s">
        <v>14168</v>
      </c>
      <c r="G2474" s="56" t="s">
        <v>14169</v>
      </c>
      <c r="H2474" s="56" t="s">
        <v>52</v>
      </c>
      <c r="I2474" s="56" t="s">
        <v>14170</v>
      </c>
      <c r="J2474" s="57" t="s">
        <v>52</v>
      </c>
      <c r="K2474" s="58" t="s">
        <v>14171</v>
      </c>
      <c r="L2474" s="3" t="str">
        <f>VLOOKUP(DataExtract[[#This Row],[Technician]],'Technician List'!$A:$B,2,FALSE)</f>
        <v>C M, Saravanan</v>
      </c>
      <c r="M2474" s="59">
        <f>DATEVALUE(TEXT(DataExtract[[#This Row],[Completed Time]], "MM/DD/YYYY"))</f>
        <v>45706</v>
      </c>
      <c r="N2474" s="60">
        <f t="shared" ca="1" si="39"/>
        <v>0.51602269936273115</v>
      </c>
      <c r="O2474" s="60">
        <f ca="1">COUNTIFS(DataExtract[Technician],DataExtract[[#This Row],[Technician]], DataExtract[Random], "&lt;="&amp;DataExtract[[#This Row],[Random]])</f>
        <v>54</v>
      </c>
    </row>
    <row r="2475" spans="1:15" ht="26.45">
      <c r="A2475" s="51" t="s">
        <v>14172</v>
      </c>
      <c r="B2475" s="52" t="s">
        <v>14173</v>
      </c>
      <c r="C2475" s="53" t="s">
        <v>14174</v>
      </c>
      <c r="D2475" s="54" t="s">
        <v>47</v>
      </c>
      <c r="E2475" s="55" t="s">
        <v>2215</v>
      </c>
      <c r="F2475" s="56" t="s">
        <v>14175</v>
      </c>
      <c r="G2475" s="56" t="s">
        <v>14176</v>
      </c>
      <c r="H2475" s="56" t="s">
        <v>52</v>
      </c>
      <c r="I2475" s="56" t="s">
        <v>14177</v>
      </c>
      <c r="J2475" s="57" t="s">
        <v>52</v>
      </c>
      <c r="K2475" s="58" t="s">
        <v>14178</v>
      </c>
      <c r="L2475" s="3" t="str">
        <f>VLOOKUP(DataExtract[[#This Row],[Technician]],'Technician List'!$A:$B,2,FALSE)</f>
        <v>C M, Saravanan</v>
      </c>
      <c r="M2475" s="59">
        <f>DATEVALUE(TEXT(DataExtract[[#This Row],[Completed Time]], "MM/DD/YYYY"))</f>
        <v>45706</v>
      </c>
      <c r="N2475" s="60">
        <f t="shared" ca="1" si="39"/>
        <v>0.87916417994122509</v>
      </c>
      <c r="O2475" s="60">
        <f ca="1">COUNTIFS(DataExtract[Technician],DataExtract[[#This Row],[Technician]], DataExtract[Random], "&lt;="&amp;DataExtract[[#This Row],[Random]])</f>
        <v>100</v>
      </c>
    </row>
    <row r="2476" spans="1:15" ht="26.45">
      <c r="A2476" s="51" t="s">
        <v>14179</v>
      </c>
      <c r="B2476" s="52" t="s">
        <v>14180</v>
      </c>
      <c r="C2476" s="53" t="s">
        <v>10582</v>
      </c>
      <c r="D2476" s="54" t="s">
        <v>57</v>
      </c>
      <c r="E2476" s="55" t="s">
        <v>547</v>
      </c>
      <c r="F2476" s="56" t="s">
        <v>14181</v>
      </c>
      <c r="G2476" s="56" t="s">
        <v>14182</v>
      </c>
      <c r="H2476" s="56" t="s">
        <v>52</v>
      </c>
      <c r="I2476" s="56" t="s">
        <v>14183</v>
      </c>
      <c r="J2476" s="57" t="s">
        <v>52</v>
      </c>
      <c r="K2476" s="58" t="s">
        <v>14184</v>
      </c>
      <c r="L2476" s="3" t="str">
        <f>VLOOKUP(DataExtract[[#This Row],[Technician]],'Technician List'!$A:$B,2,FALSE)</f>
        <v>Sanjuan, Sonja</v>
      </c>
      <c r="M2476" s="59">
        <f>DATEVALUE(TEXT(DataExtract[[#This Row],[Completed Time]], "MM/DD/YYYY"))</f>
        <v>45706</v>
      </c>
      <c r="N2476" s="60">
        <f t="shared" ca="1" si="39"/>
        <v>0.46750169207042058</v>
      </c>
      <c r="O2476" s="60">
        <f ca="1">COUNTIFS(DataExtract[Technician],DataExtract[[#This Row],[Technician]], DataExtract[Random], "&lt;="&amp;DataExtract[[#This Row],[Random]])</f>
        <v>32</v>
      </c>
    </row>
    <row r="2477" spans="1:15" ht="26.45">
      <c r="A2477" s="51" t="s">
        <v>14185</v>
      </c>
      <c r="B2477" s="52" t="s">
        <v>14186</v>
      </c>
      <c r="C2477" s="53" t="s">
        <v>14187</v>
      </c>
      <c r="D2477" s="54" t="s">
        <v>47</v>
      </c>
      <c r="E2477" s="55" t="s">
        <v>1002</v>
      </c>
      <c r="F2477" s="56" t="s">
        <v>14188</v>
      </c>
      <c r="G2477" s="56" t="s">
        <v>14189</v>
      </c>
      <c r="H2477" s="56" t="s">
        <v>41</v>
      </c>
      <c r="I2477" s="56" t="s">
        <v>14079</v>
      </c>
      <c r="J2477" s="57" t="s">
        <v>52</v>
      </c>
      <c r="K2477" s="58" t="s">
        <v>14190</v>
      </c>
      <c r="L2477" s="3" t="str">
        <f>VLOOKUP(DataExtract[[#This Row],[Technician]],'Technician List'!$A:$B,2,FALSE)</f>
        <v>Sinha, Mahesh</v>
      </c>
      <c r="M2477" s="59">
        <f>DATEVALUE(TEXT(DataExtract[[#This Row],[Completed Time]], "MM/DD/YYYY"))</f>
        <v>45706</v>
      </c>
      <c r="N2477" s="60">
        <f t="shared" ca="1" si="39"/>
        <v>0.45373734591873105</v>
      </c>
      <c r="O2477" s="60">
        <f ca="1">COUNTIFS(DataExtract[Technician],DataExtract[[#This Row],[Technician]], DataExtract[Random], "&lt;="&amp;DataExtract[[#This Row],[Random]])</f>
        <v>70</v>
      </c>
    </row>
    <row r="2478" spans="1:15" ht="26.45">
      <c r="A2478" s="51" t="s">
        <v>14191</v>
      </c>
      <c r="B2478" s="52" t="s">
        <v>14192</v>
      </c>
      <c r="C2478" s="53" t="s">
        <v>14193</v>
      </c>
      <c r="D2478" s="54" t="s">
        <v>47</v>
      </c>
      <c r="E2478" s="55" t="s">
        <v>1049</v>
      </c>
      <c r="F2478" s="56" t="s">
        <v>14194</v>
      </c>
      <c r="G2478" s="56" t="s">
        <v>14195</v>
      </c>
      <c r="H2478" s="56" t="s">
        <v>52</v>
      </c>
      <c r="I2478" s="56" t="s">
        <v>14196</v>
      </c>
      <c r="J2478" s="57" t="s">
        <v>52</v>
      </c>
      <c r="K2478" s="58" t="s">
        <v>14197</v>
      </c>
      <c r="L2478" s="3" t="str">
        <f>VLOOKUP(DataExtract[[#This Row],[Technician]],'Technician List'!$A:$B,2,FALSE)</f>
        <v>C M, Saravanan</v>
      </c>
      <c r="M2478" s="59">
        <f>DATEVALUE(TEXT(DataExtract[[#This Row],[Completed Time]], "MM/DD/YYYY"))</f>
        <v>45706</v>
      </c>
      <c r="N2478" s="60">
        <f t="shared" ca="1" si="39"/>
        <v>0.90026200733925121</v>
      </c>
      <c r="O2478" s="60">
        <f ca="1">COUNTIFS(DataExtract[Technician],DataExtract[[#This Row],[Technician]], DataExtract[Random], "&lt;="&amp;DataExtract[[#This Row],[Random]])</f>
        <v>117</v>
      </c>
    </row>
    <row r="2479" spans="1:15" ht="26.45">
      <c r="A2479" s="51" t="s">
        <v>14198</v>
      </c>
      <c r="B2479" s="52" t="s">
        <v>14199</v>
      </c>
      <c r="C2479" s="53" t="s">
        <v>14200</v>
      </c>
      <c r="D2479" s="54" t="s">
        <v>57</v>
      </c>
      <c r="E2479" s="55" t="s">
        <v>1998</v>
      </c>
      <c r="F2479" s="56" t="s">
        <v>14201</v>
      </c>
      <c r="G2479" s="56" t="s">
        <v>13932</v>
      </c>
      <c r="H2479" s="56" t="s">
        <v>52</v>
      </c>
      <c r="I2479" s="56" t="s">
        <v>14202</v>
      </c>
      <c r="J2479" s="57" t="s">
        <v>52</v>
      </c>
      <c r="K2479" s="58" t="s">
        <v>14203</v>
      </c>
      <c r="L2479" s="3" t="str">
        <f>VLOOKUP(DataExtract[[#This Row],[Technician]],'Technician List'!$A:$B,2,FALSE)</f>
        <v>Baldwin, Sharon</v>
      </c>
      <c r="M2479" s="59">
        <f>DATEVALUE(TEXT(DataExtract[[#This Row],[Completed Time]], "MM/DD/YYYY"))</f>
        <v>45706</v>
      </c>
      <c r="N2479" s="60">
        <f t="shared" ca="1" si="39"/>
        <v>0.92229366987154648</v>
      </c>
      <c r="O2479" s="60">
        <f ca="1">COUNTIFS(DataExtract[Technician],DataExtract[[#This Row],[Technician]], DataExtract[Random], "&lt;="&amp;DataExtract[[#This Row],[Random]])</f>
        <v>45</v>
      </c>
    </row>
    <row r="2480" spans="1:15" ht="39.6">
      <c r="A2480" s="51" t="s">
        <v>14204</v>
      </c>
      <c r="B2480" s="52" t="s">
        <v>14205</v>
      </c>
      <c r="C2480" s="53" t="s">
        <v>7796</v>
      </c>
      <c r="D2480" s="54" t="s">
        <v>47</v>
      </c>
      <c r="E2480" s="55" t="s">
        <v>692</v>
      </c>
      <c r="F2480" s="56" t="s">
        <v>12951</v>
      </c>
      <c r="G2480" s="56" t="s">
        <v>13637</v>
      </c>
      <c r="H2480" s="56" t="s">
        <v>41</v>
      </c>
      <c r="I2480" s="56" t="s">
        <v>14206</v>
      </c>
      <c r="J2480" s="57" t="s">
        <v>52</v>
      </c>
      <c r="K2480" s="58" t="s">
        <v>14207</v>
      </c>
      <c r="L2480" s="3" t="str">
        <f>VLOOKUP(DataExtract[[#This Row],[Technician]],'Technician List'!$A:$B,2,FALSE)</f>
        <v>C M, Saravanan</v>
      </c>
      <c r="M2480" s="59">
        <f>DATEVALUE(TEXT(DataExtract[[#This Row],[Completed Time]], "MM/DD/YYYY"))</f>
        <v>45707</v>
      </c>
      <c r="N2480" s="60">
        <f t="shared" ca="1" si="39"/>
        <v>5.7823332350732004E-2</v>
      </c>
      <c r="O2480" s="60">
        <f ca="1">COUNTIFS(DataExtract[Technician],DataExtract[[#This Row],[Technician]], DataExtract[Random], "&lt;="&amp;DataExtract[[#This Row],[Random]])</f>
        <v>4</v>
      </c>
    </row>
    <row r="2481" spans="1:15" ht="26.45">
      <c r="A2481" s="51" t="s">
        <v>14208</v>
      </c>
      <c r="B2481" s="52" t="s">
        <v>14209</v>
      </c>
      <c r="C2481" s="53" t="s">
        <v>11510</v>
      </c>
      <c r="D2481" s="54" t="s">
        <v>47</v>
      </c>
      <c r="E2481" s="55" t="s">
        <v>2215</v>
      </c>
      <c r="F2481" s="56" t="s">
        <v>12442</v>
      </c>
      <c r="G2481" s="56" t="s">
        <v>14210</v>
      </c>
      <c r="H2481" s="56" t="s">
        <v>52</v>
      </c>
      <c r="I2481" s="56" t="s">
        <v>14211</v>
      </c>
      <c r="J2481" s="57" t="s">
        <v>52</v>
      </c>
      <c r="K2481" s="58" t="s">
        <v>12918</v>
      </c>
      <c r="L2481" s="3" t="str">
        <f>VLOOKUP(DataExtract[[#This Row],[Technician]],'Technician List'!$A:$B,2,FALSE)</f>
        <v>C M, Saravanan</v>
      </c>
      <c r="M2481" s="59">
        <f>DATEVALUE(TEXT(DataExtract[[#This Row],[Completed Time]], "MM/DD/YYYY"))</f>
        <v>45706</v>
      </c>
      <c r="N2481" s="60">
        <f t="shared" ca="1" si="39"/>
        <v>0.58152516073525373</v>
      </c>
      <c r="O2481" s="60">
        <f ca="1">COUNTIFS(DataExtract[Technician],DataExtract[[#This Row],[Technician]], DataExtract[Random], "&lt;="&amp;DataExtract[[#This Row],[Random]])</f>
        <v>63</v>
      </c>
    </row>
    <row r="2482" spans="1:15" ht="26.45">
      <c r="A2482" s="51" t="s">
        <v>14212</v>
      </c>
      <c r="B2482" s="52" t="s">
        <v>14213</v>
      </c>
      <c r="C2482" s="53" t="s">
        <v>14214</v>
      </c>
      <c r="D2482" s="54" t="s">
        <v>57</v>
      </c>
      <c r="E2482" s="55" t="s">
        <v>708</v>
      </c>
      <c r="F2482" s="56" t="s">
        <v>12442</v>
      </c>
      <c r="G2482" s="56" t="s">
        <v>14215</v>
      </c>
      <c r="H2482" s="56" t="s">
        <v>52</v>
      </c>
      <c r="I2482" s="56" t="s">
        <v>14216</v>
      </c>
      <c r="J2482" s="57" t="s">
        <v>52</v>
      </c>
      <c r="K2482" s="58" t="s">
        <v>14217</v>
      </c>
      <c r="L2482" s="3" t="str">
        <f>VLOOKUP(DataExtract[[#This Row],[Technician]],'Technician List'!$A:$B,2,FALSE)</f>
        <v>Smith, Sean</v>
      </c>
      <c r="M2482" s="59">
        <f>DATEVALUE(TEXT(DataExtract[[#This Row],[Completed Time]], "MM/DD/YYYY"))</f>
        <v>45707</v>
      </c>
      <c r="N2482" s="60">
        <f t="shared" ca="1" si="39"/>
        <v>0.94587690679956249</v>
      </c>
      <c r="O2482" s="60">
        <f ca="1">COUNTIFS(DataExtract[Technician],DataExtract[[#This Row],[Technician]], DataExtract[Random], "&lt;="&amp;DataExtract[[#This Row],[Random]])</f>
        <v>48</v>
      </c>
    </row>
    <row r="2483" spans="1:15" ht="26.45">
      <c r="A2483" s="51" t="s">
        <v>14218</v>
      </c>
      <c r="B2483" s="52" t="s">
        <v>14219</v>
      </c>
      <c r="C2483" s="53" t="s">
        <v>2417</v>
      </c>
      <c r="D2483" s="54" t="s">
        <v>47</v>
      </c>
      <c r="E2483" s="55" t="s">
        <v>2215</v>
      </c>
      <c r="F2483" s="56" t="s">
        <v>13798</v>
      </c>
      <c r="G2483" s="56" t="s">
        <v>12924</v>
      </c>
      <c r="H2483" s="56" t="s">
        <v>52</v>
      </c>
      <c r="I2483" s="56" t="s">
        <v>14220</v>
      </c>
      <c r="J2483" s="57" t="s">
        <v>52</v>
      </c>
      <c r="K2483" s="58" t="s">
        <v>14221</v>
      </c>
      <c r="L2483" s="3" t="str">
        <f>VLOOKUP(DataExtract[[#This Row],[Technician]],'Technician List'!$A:$B,2,FALSE)</f>
        <v>C M, Saravanan</v>
      </c>
      <c r="M2483" s="59">
        <f>DATEVALUE(TEXT(DataExtract[[#This Row],[Completed Time]], "MM/DD/YYYY"))</f>
        <v>45706</v>
      </c>
      <c r="N2483" s="60">
        <f t="shared" ca="1" si="39"/>
        <v>0.84487361568928432</v>
      </c>
      <c r="O2483" s="60">
        <f ca="1">COUNTIFS(DataExtract[Technician],DataExtract[[#This Row],[Technician]], DataExtract[Random], "&lt;="&amp;DataExtract[[#This Row],[Random]])</f>
        <v>95</v>
      </c>
    </row>
    <row r="2484" spans="1:15" ht="26.45">
      <c r="A2484" s="51" t="s">
        <v>14222</v>
      </c>
      <c r="B2484" s="52" t="s">
        <v>14223</v>
      </c>
      <c r="C2484" s="53" t="s">
        <v>14224</v>
      </c>
      <c r="D2484" s="54" t="s">
        <v>47</v>
      </c>
      <c r="E2484" s="55" t="s">
        <v>2215</v>
      </c>
      <c r="F2484" s="56" t="s">
        <v>12491</v>
      </c>
      <c r="G2484" s="56" t="s">
        <v>14225</v>
      </c>
      <c r="H2484" s="56" t="s">
        <v>52</v>
      </c>
      <c r="I2484" s="56" t="s">
        <v>14226</v>
      </c>
      <c r="J2484" s="57" t="s">
        <v>52</v>
      </c>
      <c r="K2484" s="58" t="s">
        <v>14227</v>
      </c>
      <c r="L2484" s="3" t="str">
        <f>VLOOKUP(DataExtract[[#This Row],[Technician]],'Technician List'!$A:$B,2,FALSE)</f>
        <v>C M, Saravanan</v>
      </c>
      <c r="M2484" s="59">
        <f>DATEVALUE(TEXT(DataExtract[[#This Row],[Completed Time]], "MM/DD/YYYY"))</f>
        <v>45706</v>
      </c>
      <c r="N2484" s="60">
        <f t="shared" ca="1" si="39"/>
        <v>0.94966556983781392</v>
      </c>
      <c r="O2484" s="60">
        <f ca="1">COUNTIFS(DataExtract[Technician],DataExtract[[#This Row],[Technician]], DataExtract[Random], "&lt;="&amp;DataExtract[[#This Row],[Random]])</f>
        <v>114</v>
      </c>
    </row>
    <row r="2485" spans="1:15" ht="26.45">
      <c r="A2485" s="51" t="s">
        <v>14228</v>
      </c>
      <c r="B2485" s="52" t="s">
        <v>14229</v>
      </c>
      <c r="C2485" s="53" t="s">
        <v>14230</v>
      </c>
      <c r="D2485" s="54" t="s">
        <v>57</v>
      </c>
      <c r="E2485" s="55" t="s">
        <v>58</v>
      </c>
      <c r="F2485" s="56" t="s">
        <v>14231</v>
      </c>
      <c r="G2485" s="56" t="s">
        <v>14232</v>
      </c>
      <c r="H2485" s="56" t="s">
        <v>52</v>
      </c>
      <c r="I2485" s="56" t="s">
        <v>14233</v>
      </c>
      <c r="J2485" s="57" t="s">
        <v>52</v>
      </c>
      <c r="K2485" s="58" t="s">
        <v>13467</v>
      </c>
      <c r="L2485" s="3" t="str">
        <f>VLOOKUP(DataExtract[[#This Row],[Technician]],'Technician List'!$A:$B,2,FALSE)</f>
        <v>Mandi, Joe</v>
      </c>
      <c r="M2485" s="59">
        <f>DATEVALUE(TEXT(DataExtract[[#This Row],[Completed Time]], "MM/DD/YYYY"))</f>
        <v>45706</v>
      </c>
      <c r="N2485" s="60">
        <f t="shared" ca="1" si="39"/>
        <v>0.45126567391154382</v>
      </c>
      <c r="O2485" s="60">
        <f ca="1">COUNTIFS(DataExtract[Technician],DataExtract[[#This Row],[Technician]], DataExtract[Random], "&lt;="&amp;DataExtract[[#This Row],[Random]])</f>
        <v>15</v>
      </c>
    </row>
    <row r="2486" spans="1:15" ht="26.45">
      <c r="A2486" s="51" t="s">
        <v>14234</v>
      </c>
      <c r="B2486" s="52" t="s">
        <v>14235</v>
      </c>
      <c r="C2486" s="53" t="s">
        <v>4550</v>
      </c>
      <c r="D2486" s="54" t="s">
        <v>47</v>
      </c>
      <c r="E2486" s="55" t="s">
        <v>692</v>
      </c>
      <c r="F2486" s="56" t="s">
        <v>14236</v>
      </c>
      <c r="G2486" s="56" t="s">
        <v>14237</v>
      </c>
      <c r="H2486" s="56" t="s">
        <v>52</v>
      </c>
      <c r="I2486" s="56" t="s">
        <v>14238</v>
      </c>
      <c r="J2486" s="57" t="s">
        <v>52</v>
      </c>
      <c r="K2486" s="58" t="s">
        <v>14239</v>
      </c>
      <c r="L2486" s="3" t="str">
        <f>VLOOKUP(DataExtract[[#This Row],[Technician]],'Technician List'!$A:$B,2,FALSE)</f>
        <v>C M, Saravanan</v>
      </c>
      <c r="M2486" s="59">
        <f>DATEVALUE(TEXT(DataExtract[[#This Row],[Completed Time]], "MM/DD/YYYY"))</f>
        <v>45707</v>
      </c>
      <c r="N2486" s="60">
        <f t="shared" ca="1" si="39"/>
        <v>0.8579212955153096</v>
      </c>
      <c r="O2486" s="60">
        <f ca="1">COUNTIFS(DataExtract[Technician],DataExtract[[#This Row],[Technician]], DataExtract[Random], "&lt;="&amp;DataExtract[[#This Row],[Random]])</f>
        <v>103</v>
      </c>
    </row>
    <row r="2487" spans="1:15" ht="26.45">
      <c r="A2487" s="51" t="s">
        <v>14240</v>
      </c>
      <c r="B2487" s="52" t="s">
        <v>14241</v>
      </c>
      <c r="C2487" s="53" t="s">
        <v>11615</v>
      </c>
      <c r="D2487" s="54" t="s">
        <v>47</v>
      </c>
      <c r="E2487" s="55" t="s">
        <v>700</v>
      </c>
      <c r="F2487" s="56" t="s">
        <v>14242</v>
      </c>
      <c r="G2487" s="56" t="s">
        <v>14243</v>
      </c>
      <c r="H2487" s="56" t="s">
        <v>41</v>
      </c>
      <c r="I2487" s="56" t="s">
        <v>14244</v>
      </c>
      <c r="J2487" s="57" t="s">
        <v>52</v>
      </c>
      <c r="K2487" s="58" t="s">
        <v>10047</v>
      </c>
      <c r="L2487" s="3" t="str">
        <f>VLOOKUP(DataExtract[[#This Row],[Technician]],'Technician List'!$A:$B,2,FALSE)</f>
        <v>C M, Saravanan</v>
      </c>
      <c r="M2487" s="59">
        <f>DATEVALUE(TEXT(DataExtract[[#This Row],[Completed Time]], "MM/DD/YYYY"))</f>
        <v>45707</v>
      </c>
      <c r="N2487" s="60">
        <f t="shared" ca="1" si="39"/>
        <v>0.88086112995732857</v>
      </c>
      <c r="O2487" s="60">
        <f ca="1">COUNTIFS(DataExtract[Technician],DataExtract[[#This Row],[Technician]], DataExtract[Random], "&lt;="&amp;DataExtract[[#This Row],[Random]])</f>
        <v>103</v>
      </c>
    </row>
    <row r="2488" spans="1:15" ht="26.45">
      <c r="A2488" s="51" t="s">
        <v>14245</v>
      </c>
      <c r="B2488" s="52" t="s">
        <v>14246</v>
      </c>
      <c r="C2488" s="53" t="s">
        <v>12578</v>
      </c>
      <c r="D2488" s="54" t="s">
        <v>47</v>
      </c>
      <c r="E2488" s="55" t="s">
        <v>2013</v>
      </c>
      <c r="F2488" s="56" t="s">
        <v>14247</v>
      </c>
      <c r="G2488" s="56" t="s">
        <v>14038</v>
      </c>
      <c r="H2488" s="56" t="s">
        <v>52</v>
      </c>
      <c r="I2488" s="56" t="s">
        <v>14248</v>
      </c>
      <c r="J2488" s="57" t="s">
        <v>52</v>
      </c>
      <c r="K2488" s="58" t="s">
        <v>7158</v>
      </c>
      <c r="L2488" s="3" t="str">
        <f>VLOOKUP(DataExtract[[#This Row],[Technician]],'Technician List'!$A:$B,2,FALSE)</f>
        <v>Sinha, Mahesh</v>
      </c>
      <c r="M2488" s="59">
        <f>DATEVALUE(TEXT(DataExtract[[#This Row],[Completed Time]], "MM/DD/YYYY"))</f>
        <v>45707</v>
      </c>
      <c r="N2488" s="60">
        <f t="shared" ca="1" si="39"/>
        <v>0.65864469934287517</v>
      </c>
      <c r="O2488" s="60">
        <f ca="1">COUNTIFS(DataExtract[Technician],DataExtract[[#This Row],[Technician]], DataExtract[Random], "&lt;="&amp;DataExtract[[#This Row],[Random]])</f>
        <v>95</v>
      </c>
    </row>
    <row r="2489" spans="1:15" ht="26.45">
      <c r="A2489" s="51" t="s">
        <v>2913</v>
      </c>
      <c r="B2489" s="52" t="s">
        <v>14249</v>
      </c>
      <c r="C2489" s="53" t="s">
        <v>1725</v>
      </c>
      <c r="D2489" s="54" t="s">
        <v>47</v>
      </c>
      <c r="E2489" s="55" t="s">
        <v>103</v>
      </c>
      <c r="F2489" s="56" t="s">
        <v>6082</v>
      </c>
      <c r="G2489" s="56" t="s">
        <v>14250</v>
      </c>
      <c r="H2489" s="56" t="s">
        <v>52</v>
      </c>
      <c r="I2489" s="56" t="s">
        <v>14251</v>
      </c>
      <c r="J2489" s="57" t="s">
        <v>52</v>
      </c>
      <c r="K2489" s="58" t="s">
        <v>13962</v>
      </c>
      <c r="L2489" s="3" t="str">
        <f>VLOOKUP(DataExtract[[#This Row],[Technician]],'Technician List'!$A:$B,2,FALSE)</f>
        <v>Sinha, Mahesh</v>
      </c>
      <c r="M2489" s="59">
        <f>DATEVALUE(TEXT(DataExtract[[#This Row],[Completed Time]], "MM/DD/YYYY"))</f>
        <v>45706</v>
      </c>
      <c r="N2489" s="60">
        <f t="shared" ca="1" si="39"/>
        <v>0.58761207930352743</v>
      </c>
      <c r="O2489" s="60">
        <f ca="1">COUNTIFS(DataExtract[Technician],DataExtract[[#This Row],[Technician]], DataExtract[Random], "&lt;="&amp;DataExtract[[#This Row],[Random]])</f>
        <v>44</v>
      </c>
    </row>
    <row r="2490" spans="1:15" ht="26.45">
      <c r="A2490" s="51" t="s">
        <v>5768</v>
      </c>
      <c r="B2490" s="52" t="s">
        <v>14252</v>
      </c>
      <c r="C2490" s="53" t="s">
        <v>4150</v>
      </c>
      <c r="D2490" s="54" t="s">
        <v>321</v>
      </c>
      <c r="E2490" s="55" t="s">
        <v>4007</v>
      </c>
      <c r="F2490" s="56" t="s">
        <v>14253</v>
      </c>
      <c r="G2490" s="56" t="s">
        <v>13088</v>
      </c>
      <c r="H2490" s="56" t="s">
        <v>52</v>
      </c>
      <c r="I2490" s="56" t="s">
        <v>14254</v>
      </c>
      <c r="J2490" s="57" t="s">
        <v>52</v>
      </c>
      <c r="K2490" s="58" t="s">
        <v>14255</v>
      </c>
      <c r="L2490" s="3" t="str">
        <f>VLOOKUP(DataExtract[[#This Row],[Technician]],'Technician List'!$A:$B,2,FALSE)</f>
        <v>Paul, Kimberly</v>
      </c>
      <c r="M2490" s="59">
        <f>DATEVALUE(TEXT(DataExtract[[#This Row],[Completed Time]], "MM/DD/YYYY"))</f>
        <v>45706</v>
      </c>
      <c r="N2490" s="60">
        <f t="shared" ca="1" si="39"/>
        <v>0.35957722218319088</v>
      </c>
      <c r="O2490" s="60">
        <f ca="1">COUNTIFS(DataExtract[Technician],DataExtract[[#This Row],[Technician]], DataExtract[Random], "&lt;="&amp;DataExtract[[#This Row],[Random]])</f>
        <v>17</v>
      </c>
    </row>
    <row r="2491" spans="1:15" ht="26.45">
      <c r="A2491" s="51" t="s">
        <v>14256</v>
      </c>
      <c r="B2491" s="52" t="s">
        <v>14257</v>
      </c>
      <c r="C2491" s="53" t="s">
        <v>1725</v>
      </c>
      <c r="D2491" s="54" t="s">
        <v>47</v>
      </c>
      <c r="E2491" s="55" t="s">
        <v>802</v>
      </c>
      <c r="F2491" s="56" t="s">
        <v>14258</v>
      </c>
      <c r="G2491" s="56" t="s">
        <v>14259</v>
      </c>
      <c r="H2491" s="56" t="s">
        <v>52</v>
      </c>
      <c r="I2491" s="56" t="s">
        <v>14260</v>
      </c>
      <c r="J2491" s="57" t="s">
        <v>52</v>
      </c>
      <c r="K2491" s="58" t="s">
        <v>14261</v>
      </c>
      <c r="L2491" s="3" t="str">
        <f>VLOOKUP(DataExtract[[#This Row],[Technician]],'Technician List'!$A:$B,2,FALSE)</f>
        <v>Sinha, Mahesh</v>
      </c>
      <c r="M2491" s="59">
        <f>DATEVALUE(TEXT(DataExtract[[#This Row],[Completed Time]], "MM/DD/YYYY"))</f>
        <v>45706</v>
      </c>
      <c r="N2491" s="60">
        <f t="shared" ca="1" si="39"/>
        <v>0.90199393202962896</v>
      </c>
      <c r="O2491" s="60">
        <f ca="1">COUNTIFS(DataExtract[Technician],DataExtract[[#This Row],[Technician]], DataExtract[Random], "&lt;="&amp;DataExtract[[#This Row],[Random]])</f>
        <v>100</v>
      </c>
    </row>
    <row r="2492" spans="1:15" ht="26.45">
      <c r="A2492" s="51" t="s">
        <v>5755</v>
      </c>
      <c r="B2492" s="52" t="s">
        <v>14262</v>
      </c>
      <c r="C2492" s="53" t="s">
        <v>4150</v>
      </c>
      <c r="D2492" s="54" t="s">
        <v>321</v>
      </c>
      <c r="E2492" s="55" t="s">
        <v>4007</v>
      </c>
      <c r="F2492" s="56" t="s">
        <v>14263</v>
      </c>
      <c r="G2492" s="56" t="s">
        <v>14264</v>
      </c>
      <c r="H2492" s="56" t="s">
        <v>52</v>
      </c>
      <c r="I2492" s="56" t="s">
        <v>14265</v>
      </c>
      <c r="J2492" s="57" t="s">
        <v>52</v>
      </c>
      <c r="K2492" s="58" t="s">
        <v>14266</v>
      </c>
      <c r="L2492" s="3" t="str">
        <f>VLOOKUP(DataExtract[[#This Row],[Technician]],'Technician List'!$A:$B,2,FALSE)</f>
        <v>Paul, Kimberly</v>
      </c>
      <c r="M2492" s="59">
        <f>DATEVALUE(TEXT(DataExtract[[#This Row],[Completed Time]], "MM/DD/YYYY"))</f>
        <v>45706</v>
      </c>
      <c r="N2492" s="60">
        <f t="shared" ca="1" si="39"/>
        <v>0.12963018061472431</v>
      </c>
      <c r="O2492" s="60">
        <f ca="1">COUNTIFS(DataExtract[Technician],DataExtract[[#This Row],[Technician]], DataExtract[Random], "&lt;="&amp;DataExtract[[#This Row],[Random]])</f>
        <v>7</v>
      </c>
    </row>
    <row r="2493" spans="1:15" ht="26.45">
      <c r="A2493" s="51" t="s">
        <v>5432</v>
      </c>
      <c r="B2493" s="52" t="s">
        <v>14267</v>
      </c>
      <c r="C2493" s="53" t="s">
        <v>5434</v>
      </c>
      <c r="D2493" s="54" t="s">
        <v>47</v>
      </c>
      <c r="E2493" s="55" t="s">
        <v>1002</v>
      </c>
      <c r="F2493" s="56" t="s">
        <v>14268</v>
      </c>
      <c r="G2493" s="56" t="s">
        <v>14269</v>
      </c>
      <c r="H2493" s="56" t="s">
        <v>52</v>
      </c>
      <c r="I2493" s="56" t="s">
        <v>14270</v>
      </c>
      <c r="J2493" s="57" t="s">
        <v>52</v>
      </c>
      <c r="K2493" s="58" t="s">
        <v>14271</v>
      </c>
      <c r="L2493" s="3" t="str">
        <f>VLOOKUP(DataExtract[[#This Row],[Technician]],'Technician List'!$A:$B,2,FALSE)</f>
        <v>Sinha, Mahesh</v>
      </c>
      <c r="M2493" s="59">
        <f>DATEVALUE(TEXT(DataExtract[[#This Row],[Completed Time]], "MM/DD/YYYY"))</f>
        <v>45706</v>
      </c>
      <c r="N2493" s="60">
        <f t="shared" ca="1" si="39"/>
        <v>8.3340161376925237E-2</v>
      </c>
      <c r="O2493" s="60">
        <f ca="1">COUNTIFS(DataExtract[Technician],DataExtract[[#This Row],[Technician]], DataExtract[Random], "&lt;="&amp;DataExtract[[#This Row],[Random]])</f>
        <v>16</v>
      </c>
    </row>
    <row r="2494" spans="1:15" ht="26.45">
      <c r="A2494" s="51" t="s">
        <v>14272</v>
      </c>
      <c r="B2494" s="52" t="s">
        <v>14273</v>
      </c>
      <c r="C2494" s="53" t="s">
        <v>5319</v>
      </c>
      <c r="D2494" s="54" t="s">
        <v>47</v>
      </c>
      <c r="E2494" s="55" t="s">
        <v>1049</v>
      </c>
      <c r="F2494" s="56" t="s">
        <v>13438</v>
      </c>
      <c r="G2494" s="56" t="s">
        <v>14274</v>
      </c>
      <c r="H2494" s="56" t="s">
        <v>52</v>
      </c>
      <c r="I2494" s="56" t="s">
        <v>14275</v>
      </c>
      <c r="J2494" s="57" t="s">
        <v>52</v>
      </c>
      <c r="K2494" s="58" t="s">
        <v>14276</v>
      </c>
      <c r="L2494" s="3" t="str">
        <f>VLOOKUP(DataExtract[[#This Row],[Technician]],'Technician List'!$A:$B,2,FALSE)</f>
        <v>C M, Saravanan</v>
      </c>
      <c r="M2494" s="59">
        <f>DATEVALUE(TEXT(DataExtract[[#This Row],[Completed Time]], "MM/DD/YYYY"))</f>
        <v>45707</v>
      </c>
      <c r="N2494" s="60">
        <f t="shared" ca="1" si="39"/>
        <v>0.97772502893324054</v>
      </c>
      <c r="O2494" s="60">
        <f ca="1">COUNTIFS(DataExtract[Technician],DataExtract[[#This Row],[Technician]], DataExtract[Random], "&lt;="&amp;DataExtract[[#This Row],[Random]])</f>
        <v>131</v>
      </c>
    </row>
    <row r="2495" spans="1:15" ht="26.45">
      <c r="A2495" s="51" t="s">
        <v>14277</v>
      </c>
      <c r="B2495" s="52" t="s">
        <v>14278</v>
      </c>
      <c r="C2495" s="53" t="s">
        <v>14279</v>
      </c>
      <c r="D2495" s="54" t="s">
        <v>47</v>
      </c>
      <c r="E2495" s="55" t="s">
        <v>1049</v>
      </c>
      <c r="F2495" s="56" t="s">
        <v>13900</v>
      </c>
      <c r="G2495" s="56" t="s">
        <v>13901</v>
      </c>
      <c r="H2495" s="56" t="s">
        <v>41</v>
      </c>
      <c r="I2495" s="56" t="s">
        <v>14280</v>
      </c>
      <c r="J2495" s="57" t="s">
        <v>52</v>
      </c>
      <c r="K2495" s="58" t="s">
        <v>14281</v>
      </c>
      <c r="L2495" s="3" t="str">
        <f>VLOOKUP(DataExtract[[#This Row],[Technician]],'Technician List'!$A:$B,2,FALSE)</f>
        <v>C M, Saravanan</v>
      </c>
      <c r="M2495" s="59">
        <f>DATEVALUE(TEXT(DataExtract[[#This Row],[Completed Time]], "MM/DD/YYYY"))</f>
        <v>45708</v>
      </c>
      <c r="N2495" s="60">
        <f t="shared" ca="1" si="39"/>
        <v>0.29735521778426965</v>
      </c>
      <c r="O2495" s="60">
        <f ca="1">COUNTIFS(DataExtract[Technician],DataExtract[[#This Row],[Technician]], DataExtract[Random], "&lt;="&amp;DataExtract[[#This Row],[Random]])</f>
        <v>36</v>
      </c>
    </row>
    <row r="2496" spans="1:15" ht="26.45">
      <c r="A2496" s="51" t="s">
        <v>14282</v>
      </c>
      <c r="B2496" s="52" t="s">
        <v>14283</v>
      </c>
      <c r="C2496" s="53" t="s">
        <v>14284</v>
      </c>
      <c r="D2496" s="54" t="s">
        <v>57</v>
      </c>
      <c r="E2496" s="55" t="s">
        <v>2841</v>
      </c>
      <c r="F2496" s="56" t="s">
        <v>14285</v>
      </c>
      <c r="G2496" s="56" t="s">
        <v>6290</v>
      </c>
      <c r="H2496" s="56" t="s">
        <v>52</v>
      </c>
      <c r="I2496" s="56" t="s">
        <v>14286</v>
      </c>
      <c r="J2496" s="57" t="s">
        <v>52</v>
      </c>
      <c r="K2496" s="58" t="s">
        <v>6795</v>
      </c>
      <c r="L2496" s="3" t="str">
        <f>VLOOKUP(DataExtract[[#This Row],[Technician]],'Technician List'!$A:$B,2,FALSE)</f>
        <v>Smith, Sean</v>
      </c>
      <c r="M2496" s="59">
        <f>DATEVALUE(TEXT(DataExtract[[#This Row],[Completed Time]], "MM/DD/YYYY"))</f>
        <v>45707</v>
      </c>
      <c r="N2496" s="60">
        <f t="shared" ca="1" si="39"/>
        <v>0.10960015061240036</v>
      </c>
      <c r="O2496" s="60">
        <f ca="1">COUNTIFS(DataExtract[Technician],DataExtract[[#This Row],[Technician]], DataExtract[Random], "&lt;="&amp;DataExtract[[#This Row],[Random]])</f>
        <v>12</v>
      </c>
    </row>
    <row r="2497" spans="1:15" ht="26.45">
      <c r="A2497" s="51" t="s">
        <v>14287</v>
      </c>
      <c r="B2497" s="52" t="s">
        <v>14288</v>
      </c>
      <c r="C2497" s="53" t="s">
        <v>14289</v>
      </c>
      <c r="D2497" s="54" t="s">
        <v>47</v>
      </c>
      <c r="E2497" s="55" t="s">
        <v>700</v>
      </c>
      <c r="F2497" s="56" t="s">
        <v>13729</v>
      </c>
      <c r="G2497" s="56" t="s">
        <v>14290</v>
      </c>
      <c r="H2497" s="56" t="s">
        <v>52</v>
      </c>
      <c r="I2497" s="56" t="s">
        <v>14291</v>
      </c>
      <c r="J2497" s="57" t="s">
        <v>52</v>
      </c>
      <c r="K2497" s="58" t="s">
        <v>14292</v>
      </c>
      <c r="L2497" s="3" t="str">
        <f>VLOOKUP(DataExtract[[#This Row],[Technician]],'Technician List'!$A:$B,2,FALSE)</f>
        <v>C M, Saravanan</v>
      </c>
      <c r="M2497" s="59">
        <f>DATEVALUE(TEXT(DataExtract[[#This Row],[Completed Time]], "MM/DD/YYYY"))</f>
        <v>45707</v>
      </c>
      <c r="N2497" s="60">
        <f t="shared" ca="1" si="39"/>
        <v>0.10056283272343569</v>
      </c>
      <c r="O2497" s="60">
        <f ca="1">COUNTIFS(DataExtract[Technician],DataExtract[[#This Row],[Technician]], DataExtract[Random], "&lt;="&amp;DataExtract[[#This Row],[Random]])</f>
        <v>15</v>
      </c>
    </row>
    <row r="2498" spans="1:15" ht="26.45">
      <c r="A2498" s="51" t="s">
        <v>14293</v>
      </c>
      <c r="B2498" s="52" t="s">
        <v>14294</v>
      </c>
      <c r="C2498" s="53" t="s">
        <v>14295</v>
      </c>
      <c r="D2498" s="54" t="s">
        <v>47</v>
      </c>
      <c r="E2498" s="55" t="s">
        <v>3584</v>
      </c>
      <c r="F2498" s="56" t="s">
        <v>9594</v>
      </c>
      <c r="G2498" s="56" t="s">
        <v>6351</v>
      </c>
      <c r="H2498" s="56" t="s">
        <v>52</v>
      </c>
      <c r="I2498" s="56" t="s">
        <v>14296</v>
      </c>
      <c r="J2498" s="57" t="s">
        <v>52</v>
      </c>
      <c r="K2498" s="58" t="s">
        <v>14297</v>
      </c>
      <c r="L2498" s="3" t="str">
        <f>VLOOKUP(DataExtract[[#This Row],[Technician]],'Technician List'!$A:$B,2,FALSE)</f>
        <v>C M, Saravanan</v>
      </c>
      <c r="M2498" s="59">
        <f>DATEVALUE(TEXT(DataExtract[[#This Row],[Completed Time]], "MM/DD/YYYY"))</f>
        <v>45707</v>
      </c>
      <c r="N2498" s="60">
        <f t="shared" ca="1" si="39"/>
        <v>0.88546803143250707</v>
      </c>
      <c r="O2498" s="60">
        <f ca="1">COUNTIFS(DataExtract[Technician],DataExtract[[#This Row],[Technician]], DataExtract[Random], "&lt;="&amp;DataExtract[[#This Row],[Random]])</f>
        <v>58</v>
      </c>
    </row>
    <row r="2499" spans="1:15" ht="26.45">
      <c r="A2499" s="51" t="s">
        <v>14298</v>
      </c>
      <c r="B2499" s="52" t="s">
        <v>14299</v>
      </c>
      <c r="C2499" s="53" t="s">
        <v>7585</v>
      </c>
      <c r="D2499" s="54" t="s">
        <v>57</v>
      </c>
      <c r="E2499" s="55" t="s">
        <v>406</v>
      </c>
      <c r="F2499" s="56" t="s">
        <v>13629</v>
      </c>
      <c r="G2499" s="56" t="s">
        <v>14300</v>
      </c>
      <c r="H2499" s="56" t="s">
        <v>52</v>
      </c>
      <c r="I2499" s="56" t="s">
        <v>14301</v>
      </c>
      <c r="J2499" s="57" t="s">
        <v>52</v>
      </c>
      <c r="K2499" s="58" t="s">
        <v>13629</v>
      </c>
      <c r="L2499" s="3" t="str">
        <f>VLOOKUP(DataExtract[[#This Row],[Technician]],'Technician List'!$A:$B,2,FALSE)</f>
        <v>Baldwin, Sharon</v>
      </c>
      <c r="M2499" s="59">
        <f>DATEVALUE(TEXT(DataExtract[[#This Row],[Completed Time]], "MM/DD/YYYY"))</f>
        <v>45706</v>
      </c>
      <c r="N2499" s="60">
        <f t="shared" ref="N2499:N2562" ca="1" si="40">RAND()</f>
        <v>0.92842823605183589</v>
      </c>
      <c r="O2499" s="60">
        <f ca="1">COUNTIFS(DataExtract[Technician],DataExtract[[#This Row],[Technician]], DataExtract[Random], "&lt;="&amp;DataExtract[[#This Row],[Random]])</f>
        <v>105</v>
      </c>
    </row>
    <row r="2500" spans="1:15" ht="26.45">
      <c r="A2500" s="51" t="s">
        <v>12801</v>
      </c>
      <c r="B2500" s="52" t="s">
        <v>14302</v>
      </c>
      <c r="C2500" s="53" t="s">
        <v>7051</v>
      </c>
      <c r="D2500" s="54" t="s">
        <v>57</v>
      </c>
      <c r="E2500" s="55" t="s">
        <v>1132</v>
      </c>
      <c r="F2500" s="56" t="s">
        <v>13246</v>
      </c>
      <c r="G2500" s="56" t="s">
        <v>8107</v>
      </c>
      <c r="H2500" s="56" t="s">
        <v>52</v>
      </c>
      <c r="I2500" s="56" t="s">
        <v>14303</v>
      </c>
      <c r="J2500" s="57" t="s">
        <v>52</v>
      </c>
      <c r="K2500" s="58" t="s">
        <v>14304</v>
      </c>
      <c r="L2500" s="3" t="str">
        <f>VLOOKUP(DataExtract[[#This Row],[Technician]],'Technician List'!$A:$B,2,FALSE)</f>
        <v>Smith, Sean</v>
      </c>
      <c r="M2500" s="59">
        <f>DATEVALUE(TEXT(DataExtract[[#This Row],[Completed Time]], "MM/DD/YYYY"))</f>
        <v>45712</v>
      </c>
      <c r="N2500" s="60">
        <f t="shared" ca="1" si="40"/>
        <v>0.92374178669041784</v>
      </c>
      <c r="O2500" s="60">
        <f ca="1">COUNTIFS(DataExtract[Technician],DataExtract[[#This Row],[Technician]], DataExtract[Random], "&lt;="&amp;DataExtract[[#This Row],[Random]])</f>
        <v>35</v>
      </c>
    </row>
    <row r="2501" spans="1:15" ht="26.45">
      <c r="A2501" s="51" t="s">
        <v>14305</v>
      </c>
      <c r="B2501" s="52" t="s">
        <v>14306</v>
      </c>
      <c r="C2501" s="53" t="s">
        <v>6493</v>
      </c>
      <c r="D2501" s="54" t="s">
        <v>57</v>
      </c>
      <c r="E2501" s="55" t="s">
        <v>406</v>
      </c>
      <c r="F2501" s="56" t="s">
        <v>12877</v>
      </c>
      <c r="G2501" s="56" t="s">
        <v>13569</v>
      </c>
      <c r="H2501" s="56" t="s">
        <v>52</v>
      </c>
      <c r="I2501" s="56" t="s">
        <v>13570</v>
      </c>
      <c r="J2501" s="57" t="s">
        <v>52</v>
      </c>
      <c r="K2501" s="58" t="s">
        <v>12877</v>
      </c>
      <c r="L2501" s="3" t="str">
        <f>VLOOKUP(DataExtract[[#This Row],[Technician]],'Technician List'!$A:$B,2,FALSE)</f>
        <v>Baldwin, Sharon</v>
      </c>
      <c r="M2501" s="59">
        <f>DATEVALUE(TEXT(DataExtract[[#This Row],[Completed Time]], "MM/DD/YYYY"))</f>
        <v>45706</v>
      </c>
      <c r="N2501" s="60">
        <f t="shared" ca="1" si="40"/>
        <v>0.41445606420340164</v>
      </c>
      <c r="O2501" s="60">
        <f ca="1">COUNTIFS(DataExtract[Technician],DataExtract[[#This Row],[Technician]], DataExtract[Random], "&lt;="&amp;DataExtract[[#This Row],[Random]])</f>
        <v>51</v>
      </c>
    </row>
    <row r="2502" spans="1:15" ht="26.45">
      <c r="A2502" s="51" t="s">
        <v>14282</v>
      </c>
      <c r="B2502" s="52" t="s">
        <v>14307</v>
      </c>
      <c r="C2502" s="53" t="s">
        <v>14284</v>
      </c>
      <c r="D2502" s="54" t="s">
        <v>47</v>
      </c>
      <c r="E2502" s="55" t="s">
        <v>4670</v>
      </c>
      <c r="F2502" s="56" t="s">
        <v>14308</v>
      </c>
      <c r="G2502" s="56" t="s">
        <v>14309</v>
      </c>
      <c r="H2502" s="56" t="s">
        <v>52</v>
      </c>
      <c r="I2502" s="56" t="s">
        <v>14310</v>
      </c>
      <c r="J2502" s="57" t="s">
        <v>52</v>
      </c>
      <c r="K2502" s="58" t="s">
        <v>14311</v>
      </c>
      <c r="L2502" s="3" t="str">
        <f>VLOOKUP(DataExtract[[#This Row],[Technician]],'Technician List'!$A:$B,2,FALSE)</f>
        <v>C M, Saravanan</v>
      </c>
      <c r="M2502" s="59">
        <f>DATEVALUE(TEXT(DataExtract[[#This Row],[Completed Time]], "MM/DD/YYYY"))</f>
        <v>45706</v>
      </c>
      <c r="N2502" s="60">
        <f t="shared" ca="1" si="40"/>
        <v>0.59202909952368821</v>
      </c>
      <c r="O2502" s="60">
        <f ca="1">COUNTIFS(DataExtract[Technician],DataExtract[[#This Row],[Technician]], DataExtract[Random], "&lt;="&amp;DataExtract[[#This Row],[Random]])</f>
        <v>24</v>
      </c>
    </row>
    <row r="2503" spans="1:15" ht="26.45">
      <c r="A2503" s="51" t="s">
        <v>2748</v>
      </c>
      <c r="B2503" s="52" t="s">
        <v>14312</v>
      </c>
      <c r="C2503" s="53" t="s">
        <v>14313</v>
      </c>
      <c r="D2503" s="54" t="s">
        <v>47</v>
      </c>
      <c r="E2503" s="55" t="s">
        <v>4670</v>
      </c>
      <c r="F2503" s="56" t="s">
        <v>12468</v>
      </c>
      <c r="G2503" s="56" t="s">
        <v>14314</v>
      </c>
      <c r="H2503" s="56" t="s">
        <v>52</v>
      </c>
      <c r="I2503" s="56" t="s">
        <v>14315</v>
      </c>
      <c r="J2503" s="57" t="s">
        <v>52</v>
      </c>
      <c r="K2503" s="58" t="s">
        <v>9759</v>
      </c>
      <c r="L2503" s="3" t="str">
        <f>VLOOKUP(DataExtract[[#This Row],[Technician]],'Technician List'!$A:$B,2,FALSE)</f>
        <v>C M, Saravanan</v>
      </c>
      <c r="M2503" s="59">
        <f>DATEVALUE(TEXT(DataExtract[[#This Row],[Completed Time]], "MM/DD/YYYY"))</f>
        <v>45706</v>
      </c>
      <c r="N2503" s="60">
        <f t="shared" ca="1" si="40"/>
        <v>0.77726411255890382</v>
      </c>
      <c r="O2503" s="60">
        <f ca="1">COUNTIFS(DataExtract[Technician],DataExtract[[#This Row],[Technician]], DataExtract[Random], "&lt;="&amp;DataExtract[[#This Row],[Random]])</f>
        <v>34</v>
      </c>
    </row>
    <row r="2504" spans="1:15" ht="26.45">
      <c r="A2504" s="51" t="s">
        <v>14316</v>
      </c>
      <c r="B2504" s="52" t="s">
        <v>14317</v>
      </c>
      <c r="C2504" s="53" t="s">
        <v>10661</v>
      </c>
      <c r="D2504" s="54" t="s">
        <v>57</v>
      </c>
      <c r="E2504" s="55" t="s">
        <v>406</v>
      </c>
      <c r="F2504" s="56" t="s">
        <v>13745</v>
      </c>
      <c r="G2504" s="56" t="s">
        <v>14318</v>
      </c>
      <c r="H2504" s="56" t="s">
        <v>52</v>
      </c>
      <c r="I2504" s="56" t="s">
        <v>14319</v>
      </c>
      <c r="J2504" s="57" t="s">
        <v>52</v>
      </c>
      <c r="K2504" s="58" t="s">
        <v>13745</v>
      </c>
      <c r="L2504" s="3" t="str">
        <f>VLOOKUP(DataExtract[[#This Row],[Technician]],'Technician List'!$A:$B,2,FALSE)</f>
        <v>Baldwin, Sharon</v>
      </c>
      <c r="M2504" s="59">
        <f>DATEVALUE(TEXT(DataExtract[[#This Row],[Completed Time]], "MM/DD/YYYY"))</f>
        <v>45706</v>
      </c>
      <c r="N2504" s="60">
        <f t="shared" ca="1" si="40"/>
        <v>0.64566689470678795</v>
      </c>
      <c r="O2504" s="60">
        <f ca="1">COUNTIFS(DataExtract[Technician],DataExtract[[#This Row],[Technician]], DataExtract[Random], "&lt;="&amp;DataExtract[[#This Row],[Random]])</f>
        <v>74</v>
      </c>
    </row>
    <row r="2505" spans="1:15" ht="26.45">
      <c r="A2505" s="51" t="s">
        <v>14320</v>
      </c>
      <c r="B2505" s="52" t="s">
        <v>14321</v>
      </c>
      <c r="C2505" s="53" t="s">
        <v>1850</v>
      </c>
      <c r="D2505" s="54" t="s">
        <v>37</v>
      </c>
      <c r="E2505" s="55" t="s">
        <v>506</v>
      </c>
      <c r="F2505" s="56" t="s">
        <v>14322</v>
      </c>
      <c r="G2505" s="56" t="s">
        <v>14323</v>
      </c>
      <c r="H2505" s="56" t="s">
        <v>52</v>
      </c>
      <c r="I2505" s="56" t="s">
        <v>14324</v>
      </c>
      <c r="J2505" s="57" t="s">
        <v>52</v>
      </c>
      <c r="K2505" s="58" t="s">
        <v>14325</v>
      </c>
      <c r="L2505" s="3" t="str">
        <f>VLOOKUP(DataExtract[[#This Row],[Technician]],'Technician List'!$A:$B,2,FALSE)</f>
        <v>Persells, Joe</v>
      </c>
      <c r="M2505" s="59">
        <f>DATEVALUE(TEXT(DataExtract[[#This Row],[Completed Time]], "MM/DD/YYYY"))</f>
        <v>45706</v>
      </c>
      <c r="N2505" s="60">
        <f t="shared" ca="1" si="40"/>
        <v>0.80390090354230015</v>
      </c>
      <c r="O2505" s="60">
        <f ca="1">COUNTIFS(DataExtract[Technician],DataExtract[[#This Row],[Technician]], DataExtract[Random], "&lt;="&amp;DataExtract[[#This Row],[Random]])</f>
        <v>5</v>
      </c>
    </row>
    <row r="2506" spans="1:15" ht="26.45">
      <c r="A2506" s="51" t="s">
        <v>14326</v>
      </c>
      <c r="B2506" s="52" t="s">
        <v>14327</v>
      </c>
      <c r="C2506" s="53" t="s">
        <v>9836</v>
      </c>
      <c r="D2506" s="54" t="s">
        <v>47</v>
      </c>
      <c r="E2506" s="55" t="s">
        <v>577</v>
      </c>
      <c r="F2506" s="56" t="s">
        <v>14328</v>
      </c>
      <c r="G2506" s="56" t="s">
        <v>14329</v>
      </c>
      <c r="H2506" s="56" t="s">
        <v>52</v>
      </c>
      <c r="I2506" s="56" t="s">
        <v>14330</v>
      </c>
      <c r="J2506" s="57" t="s">
        <v>52</v>
      </c>
      <c r="K2506" s="58" t="s">
        <v>14331</v>
      </c>
      <c r="L2506" s="3" t="str">
        <f>VLOOKUP(DataExtract[[#This Row],[Technician]],'Technician List'!$A:$B,2,FALSE)</f>
        <v>C M, Saravanan</v>
      </c>
      <c r="M2506" s="59">
        <f>DATEVALUE(TEXT(DataExtract[[#This Row],[Completed Time]], "MM/DD/YYYY"))</f>
        <v>45708</v>
      </c>
      <c r="N2506" s="60">
        <f t="shared" ca="1" si="40"/>
        <v>0.56348993744217357</v>
      </c>
      <c r="O2506" s="60">
        <f ca="1">COUNTIFS(DataExtract[Technician],DataExtract[[#This Row],[Technician]], DataExtract[Random], "&lt;="&amp;DataExtract[[#This Row],[Random]])</f>
        <v>43</v>
      </c>
    </row>
    <row r="2507" spans="1:15" ht="26.45">
      <c r="A2507" s="51" t="s">
        <v>14332</v>
      </c>
      <c r="B2507" s="52" t="s">
        <v>14333</v>
      </c>
      <c r="C2507" s="53" t="s">
        <v>14334</v>
      </c>
      <c r="D2507" s="54" t="s">
        <v>47</v>
      </c>
      <c r="E2507" s="55" t="s">
        <v>1511</v>
      </c>
      <c r="F2507" s="56" t="s">
        <v>12446</v>
      </c>
      <c r="G2507" s="56" t="s">
        <v>14335</v>
      </c>
      <c r="H2507" s="56" t="s">
        <v>52</v>
      </c>
      <c r="I2507" s="56" t="s">
        <v>14336</v>
      </c>
      <c r="J2507" s="57" t="s">
        <v>52</v>
      </c>
      <c r="K2507" s="58" t="s">
        <v>14337</v>
      </c>
      <c r="L2507" s="3" t="str">
        <f>VLOOKUP(DataExtract[[#This Row],[Technician]],'Technician List'!$A:$B,2,FALSE)</f>
        <v>C M, Saravanan</v>
      </c>
      <c r="M2507" s="59">
        <f>DATEVALUE(TEXT(DataExtract[[#This Row],[Completed Time]], "MM/DD/YYYY"))</f>
        <v>45706</v>
      </c>
      <c r="N2507" s="60">
        <f t="shared" ca="1" si="40"/>
        <v>0.72165766118638863</v>
      </c>
      <c r="O2507" s="60">
        <f ca="1">COUNTIFS(DataExtract[Technician],DataExtract[[#This Row],[Technician]], DataExtract[Random], "&lt;="&amp;DataExtract[[#This Row],[Random]])</f>
        <v>99</v>
      </c>
    </row>
    <row r="2508" spans="1:15" ht="26.45">
      <c r="A2508" s="51" t="s">
        <v>14338</v>
      </c>
      <c r="B2508" s="52" t="s">
        <v>14339</v>
      </c>
      <c r="C2508" s="53" t="s">
        <v>4653</v>
      </c>
      <c r="D2508" s="54" t="s">
        <v>57</v>
      </c>
      <c r="E2508" s="55" t="s">
        <v>2021</v>
      </c>
      <c r="F2508" s="56" t="s">
        <v>14340</v>
      </c>
      <c r="G2508" s="56" t="s">
        <v>5086</v>
      </c>
      <c r="H2508" s="56" t="s">
        <v>41</v>
      </c>
      <c r="I2508" s="56" t="s">
        <v>14341</v>
      </c>
      <c r="J2508" s="57" t="s">
        <v>41</v>
      </c>
      <c r="K2508" s="58" t="s">
        <v>14342</v>
      </c>
      <c r="L2508" s="3" t="str">
        <f>VLOOKUP(DataExtract[[#This Row],[Technician]],'Technician List'!$A:$B,2,FALSE)</f>
        <v>Smith, Sean</v>
      </c>
      <c r="M2508" s="59">
        <f>DATEVALUE(TEXT(DataExtract[[#This Row],[Completed Time]], "MM/DD/YYYY"))</f>
        <v>45716</v>
      </c>
      <c r="N2508" s="60">
        <f t="shared" ca="1" si="40"/>
        <v>0.80363295350453956</v>
      </c>
      <c r="O2508" s="60">
        <f ca="1">COUNTIFS(DataExtract[Technician],DataExtract[[#This Row],[Technician]], DataExtract[Random], "&lt;="&amp;DataExtract[[#This Row],[Random]])</f>
        <v>51</v>
      </c>
    </row>
    <row r="2509" spans="1:15" ht="26.45">
      <c r="A2509" s="51" t="s">
        <v>14343</v>
      </c>
      <c r="B2509" s="52" t="s">
        <v>14344</v>
      </c>
      <c r="C2509" s="53" t="s">
        <v>3151</v>
      </c>
      <c r="D2509" s="54" t="s">
        <v>47</v>
      </c>
      <c r="E2509" s="55" t="s">
        <v>2215</v>
      </c>
      <c r="F2509" s="56" t="s">
        <v>13246</v>
      </c>
      <c r="G2509" s="56" t="s">
        <v>2434</v>
      </c>
      <c r="H2509" s="56" t="s">
        <v>41</v>
      </c>
      <c r="I2509" s="56" t="s">
        <v>14345</v>
      </c>
      <c r="J2509" s="57" t="s">
        <v>52</v>
      </c>
      <c r="K2509" s="58" t="s">
        <v>12153</v>
      </c>
      <c r="L2509" s="3" t="str">
        <f>VLOOKUP(DataExtract[[#This Row],[Technician]],'Technician List'!$A:$B,2,FALSE)</f>
        <v>C M, Saravanan</v>
      </c>
      <c r="M2509" s="59">
        <f>DATEVALUE(TEXT(DataExtract[[#This Row],[Completed Time]], "MM/DD/YYYY"))</f>
        <v>45706</v>
      </c>
      <c r="N2509" s="60">
        <f t="shared" ca="1" si="40"/>
        <v>0.32636783590561047</v>
      </c>
      <c r="O2509" s="60">
        <f ca="1">COUNTIFS(DataExtract[Technician],DataExtract[[#This Row],[Technician]], DataExtract[Random], "&lt;="&amp;DataExtract[[#This Row],[Random]])</f>
        <v>35</v>
      </c>
    </row>
    <row r="2510" spans="1:15" ht="26.45">
      <c r="A2510" s="51" t="s">
        <v>14346</v>
      </c>
      <c r="B2510" s="52" t="s">
        <v>14347</v>
      </c>
      <c r="C2510" s="53" t="s">
        <v>4653</v>
      </c>
      <c r="D2510" s="54" t="s">
        <v>47</v>
      </c>
      <c r="E2510" s="55" t="s">
        <v>577</v>
      </c>
      <c r="F2510" s="56" t="s">
        <v>14348</v>
      </c>
      <c r="G2510" s="56" t="s">
        <v>14349</v>
      </c>
      <c r="H2510" s="56" t="s">
        <v>52</v>
      </c>
      <c r="I2510" s="56" t="s">
        <v>14350</v>
      </c>
      <c r="J2510" s="57" t="s">
        <v>52</v>
      </c>
      <c r="K2510" s="58" t="s">
        <v>14351</v>
      </c>
      <c r="L2510" s="3" t="str">
        <f>VLOOKUP(DataExtract[[#This Row],[Technician]],'Technician List'!$A:$B,2,FALSE)</f>
        <v>C M, Saravanan</v>
      </c>
      <c r="M2510" s="59">
        <f>DATEVALUE(TEXT(DataExtract[[#This Row],[Completed Time]], "MM/DD/YYYY"))</f>
        <v>45706</v>
      </c>
      <c r="N2510" s="60">
        <f t="shared" ca="1" si="40"/>
        <v>0.17235204935366466</v>
      </c>
      <c r="O2510" s="60">
        <f ca="1">COUNTIFS(DataExtract[Technician],DataExtract[[#This Row],[Technician]], DataExtract[Random], "&lt;="&amp;DataExtract[[#This Row],[Random]])</f>
        <v>11</v>
      </c>
    </row>
    <row r="2511" spans="1:15" ht="26.45">
      <c r="A2511" s="51" t="s">
        <v>14352</v>
      </c>
      <c r="B2511" s="52" t="s">
        <v>14353</v>
      </c>
      <c r="C2511" s="53" t="s">
        <v>14354</v>
      </c>
      <c r="D2511" s="54" t="s">
        <v>47</v>
      </c>
      <c r="E2511" s="55" t="s">
        <v>1503</v>
      </c>
      <c r="F2511" s="56" t="s">
        <v>9600</v>
      </c>
      <c r="G2511" s="56" t="s">
        <v>14355</v>
      </c>
      <c r="H2511" s="56" t="s">
        <v>52</v>
      </c>
      <c r="I2511" s="56" t="s">
        <v>14356</v>
      </c>
      <c r="J2511" s="57" t="s">
        <v>52</v>
      </c>
      <c r="K2511" s="58" t="s">
        <v>14357</v>
      </c>
      <c r="L2511" s="3" t="str">
        <f>VLOOKUP(DataExtract[[#This Row],[Technician]],'Technician List'!$A:$B,2,FALSE)</f>
        <v>C M, Saravanan</v>
      </c>
      <c r="M2511" s="59">
        <f>DATEVALUE(TEXT(DataExtract[[#This Row],[Completed Time]], "MM/DD/YYYY"))</f>
        <v>45706</v>
      </c>
      <c r="N2511" s="60">
        <f t="shared" ca="1" si="40"/>
        <v>0.31161414994626468</v>
      </c>
      <c r="O2511" s="60">
        <f ca="1">COUNTIFS(DataExtract[Technician],DataExtract[[#This Row],[Technician]], DataExtract[Random], "&lt;="&amp;DataExtract[[#This Row],[Random]])</f>
        <v>49</v>
      </c>
    </row>
    <row r="2512" spans="1:15" ht="26.45">
      <c r="A2512" s="51" t="s">
        <v>14358</v>
      </c>
      <c r="B2512" s="52" t="s">
        <v>14359</v>
      </c>
      <c r="C2512" s="53" t="s">
        <v>14360</v>
      </c>
      <c r="D2512" s="54" t="s">
        <v>47</v>
      </c>
      <c r="E2512" s="55" t="s">
        <v>1049</v>
      </c>
      <c r="F2512" s="56" t="s">
        <v>13422</v>
      </c>
      <c r="G2512" s="56" t="s">
        <v>12641</v>
      </c>
      <c r="H2512" s="56" t="s">
        <v>52</v>
      </c>
      <c r="I2512" s="56" t="s">
        <v>14361</v>
      </c>
      <c r="J2512" s="57" t="s">
        <v>52</v>
      </c>
      <c r="K2512" s="58" t="s">
        <v>14362</v>
      </c>
      <c r="L2512" s="3" t="str">
        <f>VLOOKUP(DataExtract[[#This Row],[Technician]],'Technician List'!$A:$B,2,FALSE)</f>
        <v>C M, Saravanan</v>
      </c>
      <c r="M2512" s="59">
        <f>DATEVALUE(TEXT(DataExtract[[#This Row],[Completed Time]], "MM/DD/YYYY"))</f>
        <v>45706</v>
      </c>
      <c r="N2512" s="60">
        <f t="shared" ca="1" si="40"/>
        <v>0.17866337401010368</v>
      </c>
      <c r="O2512" s="60">
        <f ca="1">COUNTIFS(DataExtract[Technician],DataExtract[[#This Row],[Technician]], DataExtract[Random], "&lt;="&amp;DataExtract[[#This Row],[Random]])</f>
        <v>20</v>
      </c>
    </row>
    <row r="2513" spans="1:15" ht="26.45">
      <c r="A2513" s="51" t="s">
        <v>9498</v>
      </c>
      <c r="B2513" s="52" t="s">
        <v>14363</v>
      </c>
      <c r="C2513" s="53" t="s">
        <v>7841</v>
      </c>
      <c r="D2513" s="54" t="s">
        <v>321</v>
      </c>
      <c r="E2513" s="55" t="s">
        <v>4007</v>
      </c>
      <c r="F2513" s="56" t="s">
        <v>14203</v>
      </c>
      <c r="G2513" s="56" t="s">
        <v>9675</v>
      </c>
      <c r="H2513" s="56" t="s">
        <v>52</v>
      </c>
      <c r="I2513" s="56" t="s">
        <v>14364</v>
      </c>
      <c r="J2513" s="57" t="s">
        <v>52</v>
      </c>
      <c r="K2513" s="58" t="s">
        <v>1159</v>
      </c>
      <c r="L2513" s="3" t="str">
        <f>VLOOKUP(DataExtract[[#This Row],[Technician]],'Technician List'!$A:$B,2,FALSE)</f>
        <v>Paul, Kimberly</v>
      </c>
      <c r="M2513" s="59">
        <f>DATEVALUE(TEXT(DataExtract[[#This Row],[Completed Time]], "MM/DD/YYYY"))</f>
        <v>45706</v>
      </c>
      <c r="N2513" s="60">
        <f t="shared" ca="1" si="40"/>
        <v>0.53251861831292457</v>
      </c>
      <c r="O2513" s="60">
        <f ca="1">COUNTIFS(DataExtract[Technician],DataExtract[[#This Row],[Technician]], DataExtract[Random], "&lt;="&amp;DataExtract[[#This Row],[Random]])</f>
        <v>23</v>
      </c>
    </row>
    <row r="2514" spans="1:15" ht="26.45">
      <c r="A2514" s="51" t="s">
        <v>1602</v>
      </c>
      <c r="B2514" s="52" t="s">
        <v>14365</v>
      </c>
      <c r="C2514" s="53" t="s">
        <v>14366</v>
      </c>
      <c r="D2514" s="54" t="s">
        <v>47</v>
      </c>
      <c r="E2514" s="55" t="s">
        <v>1511</v>
      </c>
      <c r="F2514" s="56" t="s">
        <v>14367</v>
      </c>
      <c r="G2514" s="56" t="s">
        <v>14368</v>
      </c>
      <c r="H2514" s="56" t="s">
        <v>52</v>
      </c>
      <c r="I2514" s="56" t="s">
        <v>14369</v>
      </c>
      <c r="J2514" s="57" t="s">
        <v>52</v>
      </c>
      <c r="K2514" s="58" t="s">
        <v>14370</v>
      </c>
      <c r="L2514" s="3" t="str">
        <f>VLOOKUP(DataExtract[[#This Row],[Technician]],'Technician List'!$A:$B,2,FALSE)</f>
        <v>C M, Saravanan</v>
      </c>
      <c r="M2514" s="59">
        <f>DATEVALUE(TEXT(DataExtract[[#This Row],[Completed Time]], "MM/DD/YYYY"))</f>
        <v>45706</v>
      </c>
      <c r="N2514" s="60">
        <f t="shared" ca="1" si="40"/>
        <v>0.42436251274452375</v>
      </c>
      <c r="O2514" s="60">
        <f ca="1">COUNTIFS(DataExtract[Technician],DataExtract[[#This Row],[Technician]], DataExtract[Random], "&lt;="&amp;DataExtract[[#This Row],[Random]])</f>
        <v>52</v>
      </c>
    </row>
    <row r="2515" spans="1:15" ht="26.45">
      <c r="A2515" s="51" t="s">
        <v>14371</v>
      </c>
      <c r="B2515" s="52" t="s">
        <v>14372</v>
      </c>
      <c r="C2515" s="53" t="s">
        <v>12669</v>
      </c>
      <c r="D2515" s="54" t="s">
        <v>47</v>
      </c>
      <c r="E2515" s="55" t="s">
        <v>1503</v>
      </c>
      <c r="F2515" s="56" t="s">
        <v>13532</v>
      </c>
      <c r="G2515" s="56" t="s">
        <v>7336</v>
      </c>
      <c r="H2515" s="56" t="s">
        <v>52</v>
      </c>
      <c r="I2515" s="56" t="s">
        <v>14373</v>
      </c>
      <c r="J2515" s="57" t="s">
        <v>52</v>
      </c>
      <c r="K2515" s="58" t="s">
        <v>14374</v>
      </c>
      <c r="L2515" s="3" t="str">
        <f>VLOOKUP(DataExtract[[#This Row],[Technician]],'Technician List'!$A:$B,2,FALSE)</f>
        <v>C M, Saravanan</v>
      </c>
      <c r="M2515" s="59">
        <f>DATEVALUE(TEXT(DataExtract[[#This Row],[Completed Time]], "MM/DD/YYYY"))</f>
        <v>45706</v>
      </c>
      <c r="N2515" s="60">
        <f t="shared" ca="1" si="40"/>
        <v>0.84512397973796027</v>
      </c>
      <c r="O2515" s="60">
        <f ca="1">COUNTIFS(DataExtract[Technician],DataExtract[[#This Row],[Technician]], DataExtract[Random], "&lt;="&amp;DataExtract[[#This Row],[Random]])</f>
        <v>117</v>
      </c>
    </row>
    <row r="2516" spans="1:15" ht="26.45">
      <c r="A2516" s="51" t="s">
        <v>14375</v>
      </c>
      <c r="B2516" s="52" t="s">
        <v>14376</v>
      </c>
      <c r="C2516" s="53" t="s">
        <v>14377</v>
      </c>
      <c r="D2516" s="54" t="s">
        <v>57</v>
      </c>
      <c r="E2516" s="55" t="s">
        <v>2841</v>
      </c>
      <c r="F2516" s="56" t="s">
        <v>14378</v>
      </c>
      <c r="G2516" s="56" t="s">
        <v>14379</v>
      </c>
      <c r="H2516" s="56" t="s">
        <v>52</v>
      </c>
      <c r="I2516" s="56" t="s">
        <v>14380</v>
      </c>
      <c r="J2516" s="57" t="s">
        <v>52</v>
      </c>
      <c r="K2516" s="58" t="s">
        <v>8012</v>
      </c>
      <c r="L2516" s="3" t="str">
        <f>VLOOKUP(DataExtract[[#This Row],[Technician]],'Technician List'!$A:$B,2,FALSE)</f>
        <v>Smith, Sean</v>
      </c>
      <c r="M2516" s="59">
        <f>DATEVALUE(TEXT(DataExtract[[#This Row],[Completed Time]], "MM/DD/YYYY"))</f>
        <v>45706</v>
      </c>
      <c r="N2516" s="60">
        <f t="shared" ca="1" si="40"/>
        <v>0.907248729997439</v>
      </c>
      <c r="O2516" s="60">
        <f ca="1">COUNTIFS(DataExtract[Technician],DataExtract[[#This Row],[Technician]], DataExtract[Random], "&lt;="&amp;DataExtract[[#This Row],[Random]])</f>
        <v>60</v>
      </c>
    </row>
    <row r="2517" spans="1:15" ht="26.45">
      <c r="A2517" s="51" t="s">
        <v>14381</v>
      </c>
      <c r="B2517" s="52" t="s">
        <v>14382</v>
      </c>
      <c r="C2517" s="53" t="s">
        <v>5602</v>
      </c>
      <c r="D2517" s="54" t="s">
        <v>57</v>
      </c>
      <c r="E2517" s="55" t="s">
        <v>73</v>
      </c>
      <c r="F2517" s="56" t="s">
        <v>13856</v>
      </c>
      <c r="G2517" s="56" t="s">
        <v>14383</v>
      </c>
      <c r="H2517" s="56" t="s">
        <v>52</v>
      </c>
      <c r="I2517" s="56" t="s">
        <v>14384</v>
      </c>
      <c r="J2517" s="57" t="s">
        <v>52</v>
      </c>
      <c r="K2517" s="58" t="s">
        <v>14385</v>
      </c>
      <c r="L2517" s="3" t="str">
        <f>VLOOKUP(DataExtract[[#This Row],[Technician]],'Technician List'!$A:$B,2,FALSE)</f>
        <v>Sanjuan, Sonja</v>
      </c>
      <c r="M2517" s="59">
        <f>DATEVALUE(TEXT(DataExtract[[#This Row],[Completed Time]], "MM/DD/YYYY"))</f>
        <v>45708</v>
      </c>
      <c r="N2517" s="60">
        <f t="shared" ca="1" si="40"/>
        <v>8.8150430513580291E-2</v>
      </c>
      <c r="O2517" s="60">
        <f ca="1">COUNTIFS(DataExtract[Technician],DataExtract[[#This Row],[Technician]], DataExtract[Random], "&lt;="&amp;DataExtract[[#This Row],[Random]])</f>
        <v>8</v>
      </c>
    </row>
    <row r="2518" spans="1:15" ht="26.45">
      <c r="A2518" s="51" t="s">
        <v>14386</v>
      </c>
      <c r="B2518" s="52" t="s">
        <v>14387</v>
      </c>
      <c r="C2518" s="53" t="s">
        <v>12669</v>
      </c>
      <c r="D2518" s="54" t="s">
        <v>47</v>
      </c>
      <c r="E2518" s="55" t="s">
        <v>1503</v>
      </c>
      <c r="F2518" s="56" t="s">
        <v>14388</v>
      </c>
      <c r="G2518" s="56" t="s">
        <v>14389</v>
      </c>
      <c r="H2518" s="56" t="s">
        <v>52</v>
      </c>
      <c r="I2518" s="56" t="s">
        <v>14390</v>
      </c>
      <c r="J2518" s="57" t="s">
        <v>52</v>
      </c>
      <c r="K2518" s="58" t="s">
        <v>7276</v>
      </c>
      <c r="L2518" s="3" t="str">
        <f>VLOOKUP(DataExtract[[#This Row],[Technician]],'Technician List'!$A:$B,2,FALSE)</f>
        <v>C M, Saravanan</v>
      </c>
      <c r="M2518" s="59">
        <f>DATEVALUE(TEXT(DataExtract[[#This Row],[Completed Time]], "MM/DD/YYYY"))</f>
        <v>45706</v>
      </c>
      <c r="N2518" s="60">
        <f t="shared" ca="1" si="40"/>
        <v>0.76275352204588698</v>
      </c>
      <c r="O2518" s="60">
        <f ca="1">COUNTIFS(DataExtract[Technician],DataExtract[[#This Row],[Technician]], DataExtract[Random], "&lt;="&amp;DataExtract[[#This Row],[Random]])</f>
        <v>106</v>
      </c>
    </row>
    <row r="2519" spans="1:15" ht="26.45">
      <c r="A2519" s="51" t="s">
        <v>2748</v>
      </c>
      <c r="B2519" s="52" t="s">
        <v>14391</v>
      </c>
      <c r="C2519" s="53" t="s">
        <v>5788</v>
      </c>
      <c r="D2519" s="54" t="s">
        <v>57</v>
      </c>
      <c r="E2519" s="55" t="s">
        <v>2841</v>
      </c>
      <c r="F2519" s="56" t="s">
        <v>14392</v>
      </c>
      <c r="G2519" s="56" t="s">
        <v>832</v>
      </c>
      <c r="H2519" s="56" t="s">
        <v>52</v>
      </c>
      <c r="I2519" s="56" t="s">
        <v>14393</v>
      </c>
      <c r="J2519" s="57" t="s">
        <v>52</v>
      </c>
      <c r="K2519" s="58" t="s">
        <v>14394</v>
      </c>
      <c r="L2519" s="3" t="str">
        <f>VLOOKUP(DataExtract[[#This Row],[Technician]],'Technician List'!$A:$B,2,FALSE)</f>
        <v>Smith, Sean</v>
      </c>
      <c r="M2519" s="59">
        <f>DATEVALUE(TEXT(DataExtract[[#This Row],[Completed Time]], "MM/DD/YYYY"))</f>
        <v>45707</v>
      </c>
      <c r="N2519" s="60">
        <f t="shared" ca="1" si="40"/>
        <v>9.4896619895351253E-2</v>
      </c>
      <c r="O2519" s="60">
        <f ca="1">COUNTIFS(DataExtract[Technician],DataExtract[[#This Row],[Technician]], DataExtract[Random], "&lt;="&amp;DataExtract[[#This Row],[Random]])</f>
        <v>10</v>
      </c>
    </row>
    <row r="2520" spans="1:15" ht="26.45">
      <c r="A2520" s="51" t="s">
        <v>14395</v>
      </c>
      <c r="B2520" s="52" t="s">
        <v>14396</v>
      </c>
      <c r="C2520" s="53" t="s">
        <v>10600</v>
      </c>
      <c r="D2520" s="54" t="s">
        <v>47</v>
      </c>
      <c r="E2520" s="55" t="s">
        <v>2013</v>
      </c>
      <c r="F2520" s="56" t="s">
        <v>14397</v>
      </c>
      <c r="G2520" s="56" t="s">
        <v>14398</v>
      </c>
      <c r="H2520" s="56" t="s">
        <v>52</v>
      </c>
      <c r="I2520" s="56" t="s">
        <v>14399</v>
      </c>
      <c r="J2520" s="57" t="s">
        <v>52</v>
      </c>
      <c r="K2520" s="58" t="s">
        <v>14400</v>
      </c>
      <c r="L2520" s="3" t="str">
        <f>VLOOKUP(DataExtract[[#This Row],[Technician]],'Technician List'!$A:$B,2,FALSE)</f>
        <v>Sinha, Mahesh</v>
      </c>
      <c r="M2520" s="59">
        <f>DATEVALUE(TEXT(DataExtract[[#This Row],[Completed Time]], "MM/DD/YYYY"))</f>
        <v>45707</v>
      </c>
      <c r="N2520" s="60">
        <f t="shared" ca="1" si="40"/>
        <v>0.61692094243711093</v>
      </c>
      <c r="O2520" s="60">
        <f ca="1">COUNTIFS(DataExtract[Technician],DataExtract[[#This Row],[Technician]], DataExtract[Random], "&lt;="&amp;DataExtract[[#This Row],[Random]])</f>
        <v>86</v>
      </c>
    </row>
    <row r="2521" spans="1:15" ht="26.45">
      <c r="A2521" s="51" t="s">
        <v>6718</v>
      </c>
      <c r="B2521" s="52" t="s">
        <v>14401</v>
      </c>
      <c r="C2521" s="53" t="s">
        <v>2241</v>
      </c>
      <c r="D2521" s="54" t="s">
        <v>47</v>
      </c>
      <c r="E2521" s="55" t="s">
        <v>802</v>
      </c>
      <c r="F2521" s="56" t="s">
        <v>13650</v>
      </c>
      <c r="G2521" s="56" t="s">
        <v>13651</v>
      </c>
      <c r="H2521" s="56" t="s">
        <v>52</v>
      </c>
      <c r="I2521" s="56" t="s">
        <v>13652</v>
      </c>
      <c r="J2521" s="57" t="s">
        <v>52</v>
      </c>
      <c r="K2521" s="58" t="s">
        <v>14402</v>
      </c>
      <c r="L2521" s="3" t="str">
        <f>VLOOKUP(DataExtract[[#This Row],[Technician]],'Technician List'!$A:$B,2,FALSE)</f>
        <v>Sinha, Mahesh</v>
      </c>
      <c r="M2521" s="59">
        <f>DATEVALUE(TEXT(DataExtract[[#This Row],[Completed Time]], "MM/DD/YYYY"))</f>
        <v>45707</v>
      </c>
      <c r="N2521" s="60">
        <f t="shared" ca="1" si="40"/>
        <v>0.39222761399655726</v>
      </c>
      <c r="O2521" s="60">
        <f ca="1">COUNTIFS(DataExtract[Technician],DataExtract[[#This Row],[Technician]], DataExtract[Random], "&lt;="&amp;DataExtract[[#This Row],[Random]])</f>
        <v>46</v>
      </c>
    </row>
    <row r="2522" spans="1:15" ht="26.45">
      <c r="A2522" s="51" t="s">
        <v>14403</v>
      </c>
      <c r="B2522" s="52" t="s">
        <v>14404</v>
      </c>
      <c r="C2522" s="53" t="s">
        <v>9580</v>
      </c>
      <c r="D2522" s="54" t="s">
        <v>47</v>
      </c>
      <c r="E2522" s="55" t="s">
        <v>1002</v>
      </c>
      <c r="F2522" s="56" t="s">
        <v>13623</v>
      </c>
      <c r="G2522" s="56" t="s">
        <v>14405</v>
      </c>
      <c r="H2522" s="56" t="s">
        <v>52</v>
      </c>
      <c r="I2522" s="56" t="s">
        <v>14406</v>
      </c>
      <c r="J2522" s="57" t="s">
        <v>52</v>
      </c>
      <c r="K2522" s="58" t="s">
        <v>13921</v>
      </c>
      <c r="L2522" s="3" t="str">
        <f>VLOOKUP(DataExtract[[#This Row],[Technician]],'Technician List'!$A:$B,2,FALSE)</f>
        <v>Sinha, Mahesh</v>
      </c>
      <c r="M2522" s="59">
        <f>DATEVALUE(TEXT(DataExtract[[#This Row],[Completed Time]], "MM/DD/YYYY"))</f>
        <v>45707</v>
      </c>
      <c r="N2522" s="60">
        <f t="shared" ca="1" si="40"/>
        <v>0.62025815072005119</v>
      </c>
      <c r="O2522" s="60">
        <f ca="1">COUNTIFS(DataExtract[Technician],DataExtract[[#This Row],[Technician]], DataExtract[Random], "&lt;="&amp;DataExtract[[#This Row],[Random]])</f>
        <v>99</v>
      </c>
    </row>
    <row r="2523" spans="1:15" ht="26.45">
      <c r="A2523" s="51" t="s">
        <v>12935</v>
      </c>
      <c r="B2523" s="52" t="s">
        <v>14407</v>
      </c>
      <c r="C2523" s="53" t="s">
        <v>12937</v>
      </c>
      <c r="D2523" s="54" t="s">
        <v>47</v>
      </c>
      <c r="E2523" s="55" t="s">
        <v>577</v>
      </c>
      <c r="F2523" s="56" t="s">
        <v>14408</v>
      </c>
      <c r="G2523" s="56" t="s">
        <v>14409</v>
      </c>
      <c r="H2523" s="56" t="s">
        <v>52</v>
      </c>
      <c r="I2523" s="56" t="s">
        <v>14410</v>
      </c>
      <c r="J2523" s="57" t="s">
        <v>52</v>
      </c>
      <c r="K2523" s="58" t="s">
        <v>14411</v>
      </c>
      <c r="L2523" s="3" t="str">
        <f>VLOOKUP(DataExtract[[#This Row],[Technician]],'Technician List'!$A:$B,2,FALSE)</f>
        <v>C M, Saravanan</v>
      </c>
      <c r="M2523" s="59">
        <f>DATEVALUE(TEXT(DataExtract[[#This Row],[Completed Time]], "MM/DD/YYYY"))</f>
        <v>45707</v>
      </c>
      <c r="N2523" s="60">
        <f t="shared" ca="1" si="40"/>
        <v>0.44073025901605012</v>
      </c>
      <c r="O2523" s="60">
        <f ca="1">COUNTIFS(DataExtract[Technician],DataExtract[[#This Row],[Technician]], DataExtract[Random], "&lt;="&amp;DataExtract[[#This Row],[Random]])</f>
        <v>29</v>
      </c>
    </row>
    <row r="2524" spans="1:15" ht="26.45">
      <c r="A2524" s="51" t="s">
        <v>14412</v>
      </c>
      <c r="B2524" s="52" t="s">
        <v>14413</v>
      </c>
      <c r="C2524" s="53" t="s">
        <v>14414</v>
      </c>
      <c r="D2524" s="54" t="s">
        <v>47</v>
      </c>
      <c r="E2524" s="55" t="s">
        <v>2029</v>
      </c>
      <c r="F2524" s="56" t="s">
        <v>14415</v>
      </c>
      <c r="G2524" s="56" t="s">
        <v>12594</v>
      </c>
      <c r="H2524" s="56" t="s">
        <v>52</v>
      </c>
      <c r="I2524" s="56" t="s">
        <v>14416</v>
      </c>
      <c r="J2524" s="57" t="s">
        <v>52</v>
      </c>
      <c r="K2524" s="58" t="s">
        <v>14417</v>
      </c>
      <c r="L2524" s="3" t="str">
        <f>VLOOKUP(DataExtract[[#This Row],[Technician]],'Technician List'!$A:$B,2,FALSE)</f>
        <v>C M, Saravanan</v>
      </c>
      <c r="M2524" s="59">
        <f>DATEVALUE(TEXT(DataExtract[[#This Row],[Completed Time]], "MM/DD/YYYY"))</f>
        <v>45706</v>
      </c>
      <c r="N2524" s="60">
        <f t="shared" ca="1" si="40"/>
        <v>0.15235756022572833</v>
      </c>
      <c r="O2524" s="60">
        <f ca="1">COUNTIFS(DataExtract[Technician],DataExtract[[#This Row],[Technician]], DataExtract[Random], "&lt;="&amp;DataExtract[[#This Row],[Random]])</f>
        <v>16</v>
      </c>
    </row>
    <row r="2525" spans="1:15" ht="26.45">
      <c r="A2525" s="51" t="s">
        <v>5901</v>
      </c>
      <c r="B2525" s="52" t="s">
        <v>14418</v>
      </c>
      <c r="C2525" s="53" t="s">
        <v>5903</v>
      </c>
      <c r="D2525" s="54" t="s">
        <v>47</v>
      </c>
      <c r="E2525" s="55" t="s">
        <v>2336</v>
      </c>
      <c r="F2525" s="56" t="s">
        <v>14419</v>
      </c>
      <c r="G2525" s="56" t="s">
        <v>14420</v>
      </c>
      <c r="H2525" s="56" t="s">
        <v>52</v>
      </c>
      <c r="I2525" s="56" t="s">
        <v>14421</v>
      </c>
      <c r="J2525" s="57" t="s">
        <v>52</v>
      </c>
      <c r="K2525" s="58" t="s">
        <v>14422</v>
      </c>
      <c r="L2525" s="3" t="str">
        <f>VLOOKUP(DataExtract[[#This Row],[Technician]],'Technician List'!$A:$B,2,FALSE)</f>
        <v>C M, Saravanan</v>
      </c>
      <c r="M2525" s="59">
        <f>DATEVALUE(TEXT(DataExtract[[#This Row],[Completed Time]], "MM/DD/YYYY"))</f>
        <v>45706</v>
      </c>
      <c r="N2525" s="60">
        <f t="shared" ca="1" si="40"/>
        <v>0.45291650136341433</v>
      </c>
      <c r="O2525" s="60">
        <f ca="1">COUNTIFS(DataExtract[Technician],DataExtract[[#This Row],[Technician]], DataExtract[Random], "&lt;="&amp;DataExtract[[#This Row],[Random]])</f>
        <v>37</v>
      </c>
    </row>
    <row r="2526" spans="1:15" ht="26.45">
      <c r="A2526" s="51" t="s">
        <v>14423</v>
      </c>
      <c r="B2526" s="52" t="s">
        <v>14424</v>
      </c>
      <c r="C2526" s="53" t="s">
        <v>14425</v>
      </c>
      <c r="D2526" s="54" t="s">
        <v>47</v>
      </c>
      <c r="E2526" s="55" t="s">
        <v>692</v>
      </c>
      <c r="F2526" s="56" t="s">
        <v>10559</v>
      </c>
      <c r="G2526" s="56" t="s">
        <v>14426</v>
      </c>
      <c r="H2526" s="56" t="s">
        <v>52</v>
      </c>
      <c r="I2526" s="56" t="s">
        <v>14427</v>
      </c>
      <c r="J2526" s="57" t="s">
        <v>52</v>
      </c>
      <c r="K2526" s="58" t="s">
        <v>10378</v>
      </c>
      <c r="L2526" s="3" t="str">
        <f>VLOOKUP(DataExtract[[#This Row],[Technician]],'Technician List'!$A:$B,2,FALSE)</f>
        <v>C M, Saravanan</v>
      </c>
      <c r="M2526" s="59">
        <f>DATEVALUE(TEXT(DataExtract[[#This Row],[Completed Time]], "MM/DD/YYYY"))</f>
        <v>45706</v>
      </c>
      <c r="N2526" s="60">
        <f t="shared" ca="1" si="40"/>
        <v>0.14244704921393525</v>
      </c>
      <c r="O2526" s="60">
        <f ca="1">COUNTIFS(DataExtract[Technician],DataExtract[[#This Row],[Technician]], DataExtract[Random], "&lt;="&amp;DataExtract[[#This Row],[Random]])</f>
        <v>12</v>
      </c>
    </row>
    <row r="2527" spans="1:15" ht="26.45">
      <c r="A2527" s="51" t="s">
        <v>14428</v>
      </c>
      <c r="B2527" s="52" t="s">
        <v>14429</v>
      </c>
      <c r="C2527" s="53" t="s">
        <v>10730</v>
      </c>
      <c r="D2527" s="54" t="s">
        <v>47</v>
      </c>
      <c r="E2527" s="55" t="s">
        <v>48</v>
      </c>
      <c r="F2527" s="56" t="s">
        <v>14430</v>
      </c>
      <c r="G2527" s="56" t="s">
        <v>13111</v>
      </c>
      <c r="H2527" s="56" t="s">
        <v>52</v>
      </c>
      <c r="I2527" s="56" t="s">
        <v>14431</v>
      </c>
      <c r="J2527" s="57" t="s">
        <v>52</v>
      </c>
      <c r="K2527" s="58" t="s">
        <v>14432</v>
      </c>
      <c r="L2527" s="3" t="str">
        <f>VLOOKUP(DataExtract[[#This Row],[Technician]],'Technician List'!$A:$B,2,FALSE)</f>
        <v>C M, Saravanan</v>
      </c>
      <c r="M2527" s="59">
        <f>DATEVALUE(TEXT(DataExtract[[#This Row],[Completed Time]], "MM/DD/YYYY"))</f>
        <v>45709</v>
      </c>
      <c r="N2527" s="60">
        <f t="shared" ca="1" si="40"/>
        <v>0.18364558164292433</v>
      </c>
      <c r="O2527" s="60">
        <f ca="1">COUNTIFS(DataExtract[Technician],DataExtract[[#This Row],[Technician]], DataExtract[Random], "&lt;="&amp;DataExtract[[#This Row],[Random]])</f>
        <v>14</v>
      </c>
    </row>
    <row r="2528" spans="1:15" ht="26.45">
      <c r="A2528" s="51" t="s">
        <v>14433</v>
      </c>
      <c r="B2528" s="52" t="s">
        <v>14434</v>
      </c>
      <c r="C2528" s="53" t="s">
        <v>14435</v>
      </c>
      <c r="D2528" s="54" t="s">
        <v>47</v>
      </c>
      <c r="E2528" s="55" t="s">
        <v>1503</v>
      </c>
      <c r="F2528" s="56" t="s">
        <v>13542</v>
      </c>
      <c r="G2528" s="56" t="s">
        <v>14436</v>
      </c>
      <c r="H2528" s="56" t="s">
        <v>52</v>
      </c>
      <c r="I2528" s="56" t="s">
        <v>14437</v>
      </c>
      <c r="J2528" s="57" t="s">
        <v>52</v>
      </c>
      <c r="K2528" s="58" t="s">
        <v>14311</v>
      </c>
      <c r="L2528" s="3" t="str">
        <f>VLOOKUP(DataExtract[[#This Row],[Technician]],'Technician List'!$A:$B,2,FALSE)</f>
        <v>C M, Saravanan</v>
      </c>
      <c r="M2528" s="59">
        <f>DATEVALUE(TEXT(DataExtract[[#This Row],[Completed Time]], "MM/DD/YYYY"))</f>
        <v>45706</v>
      </c>
      <c r="N2528" s="60">
        <f t="shared" ca="1" si="40"/>
        <v>0.74837808413309015</v>
      </c>
      <c r="O2528" s="60">
        <f ca="1">COUNTIFS(DataExtract[Technician],DataExtract[[#This Row],[Technician]], DataExtract[Random], "&lt;="&amp;DataExtract[[#This Row],[Random]])</f>
        <v>102</v>
      </c>
    </row>
    <row r="2529" spans="1:15" ht="26.45">
      <c r="A2529" s="51" t="s">
        <v>14438</v>
      </c>
      <c r="B2529" s="52" t="s">
        <v>14439</v>
      </c>
      <c r="C2529" s="53" t="s">
        <v>14440</v>
      </c>
      <c r="D2529" s="54" t="s">
        <v>57</v>
      </c>
      <c r="E2529" s="55" t="s">
        <v>547</v>
      </c>
      <c r="F2529" s="56" t="s">
        <v>14441</v>
      </c>
      <c r="G2529" s="56" t="s">
        <v>14442</v>
      </c>
      <c r="H2529" s="56" t="s">
        <v>52</v>
      </c>
      <c r="I2529" s="56" t="s">
        <v>14443</v>
      </c>
      <c r="J2529" s="57" t="s">
        <v>52</v>
      </c>
      <c r="K2529" s="58" t="s">
        <v>14444</v>
      </c>
      <c r="L2529" s="3" t="str">
        <f>VLOOKUP(DataExtract[[#This Row],[Technician]],'Technician List'!$A:$B,2,FALSE)</f>
        <v>Sanjuan, Sonja</v>
      </c>
      <c r="M2529" s="59">
        <f>DATEVALUE(TEXT(DataExtract[[#This Row],[Completed Time]], "MM/DD/YYYY"))</f>
        <v>45706</v>
      </c>
      <c r="N2529" s="60">
        <f t="shared" ca="1" si="40"/>
        <v>9.0672010953720572E-2</v>
      </c>
      <c r="O2529" s="60">
        <f ca="1">COUNTIFS(DataExtract[Technician],DataExtract[[#This Row],[Technician]], DataExtract[Random], "&lt;="&amp;DataExtract[[#This Row],[Random]])</f>
        <v>5</v>
      </c>
    </row>
    <row r="2530" spans="1:15" ht="26.45">
      <c r="A2530" s="51" t="s">
        <v>13295</v>
      </c>
      <c r="B2530" s="52" t="s">
        <v>14445</v>
      </c>
      <c r="C2530" s="53" t="s">
        <v>2769</v>
      </c>
      <c r="D2530" s="54" t="s">
        <v>47</v>
      </c>
      <c r="E2530" s="55" t="s">
        <v>1002</v>
      </c>
      <c r="F2530" s="56" t="s">
        <v>14446</v>
      </c>
      <c r="G2530" s="56" t="s">
        <v>14447</v>
      </c>
      <c r="H2530" s="56" t="s">
        <v>52</v>
      </c>
      <c r="I2530" s="56" t="s">
        <v>14448</v>
      </c>
      <c r="J2530" s="57" t="s">
        <v>52</v>
      </c>
      <c r="K2530" s="58" t="s">
        <v>14449</v>
      </c>
      <c r="L2530" s="3" t="str">
        <f>VLOOKUP(DataExtract[[#This Row],[Technician]],'Technician List'!$A:$B,2,FALSE)</f>
        <v>Sinha, Mahesh</v>
      </c>
      <c r="M2530" s="59">
        <f>DATEVALUE(TEXT(DataExtract[[#This Row],[Completed Time]], "MM/DD/YYYY"))</f>
        <v>45714</v>
      </c>
      <c r="N2530" s="60">
        <f t="shared" ca="1" si="40"/>
        <v>0.76347086812662346</v>
      </c>
      <c r="O2530" s="60">
        <f ca="1">COUNTIFS(DataExtract[Technician],DataExtract[[#This Row],[Technician]], DataExtract[Random], "&lt;="&amp;DataExtract[[#This Row],[Random]])</f>
        <v>122</v>
      </c>
    </row>
    <row r="2531" spans="1:15" ht="26.45">
      <c r="A2531" s="51" t="s">
        <v>2285</v>
      </c>
      <c r="B2531" s="52" t="s">
        <v>14450</v>
      </c>
      <c r="C2531" s="53" t="s">
        <v>7541</v>
      </c>
      <c r="D2531" s="54" t="s">
        <v>47</v>
      </c>
      <c r="E2531" s="55" t="s">
        <v>692</v>
      </c>
      <c r="F2531" s="56" t="s">
        <v>14451</v>
      </c>
      <c r="G2531" s="56" t="s">
        <v>14452</v>
      </c>
      <c r="H2531" s="56" t="s">
        <v>52</v>
      </c>
      <c r="I2531" s="56" t="s">
        <v>14453</v>
      </c>
      <c r="J2531" s="57" t="s">
        <v>52</v>
      </c>
      <c r="K2531" s="58" t="s">
        <v>14454</v>
      </c>
      <c r="L2531" s="3" t="str">
        <f>VLOOKUP(DataExtract[[#This Row],[Technician]],'Technician List'!$A:$B,2,FALSE)</f>
        <v>C M, Saravanan</v>
      </c>
      <c r="M2531" s="59">
        <f>DATEVALUE(TEXT(DataExtract[[#This Row],[Completed Time]], "MM/DD/YYYY"))</f>
        <v>45707</v>
      </c>
      <c r="N2531" s="60">
        <f t="shared" ca="1" si="40"/>
        <v>0.1307020127057128</v>
      </c>
      <c r="O2531" s="60">
        <f ca="1">COUNTIFS(DataExtract[Technician],DataExtract[[#This Row],[Technician]], DataExtract[Random], "&lt;="&amp;DataExtract[[#This Row],[Random]])</f>
        <v>11</v>
      </c>
    </row>
    <row r="2532" spans="1:15" ht="26.45">
      <c r="A2532" s="51" t="s">
        <v>14455</v>
      </c>
      <c r="B2532" s="52" t="s">
        <v>14456</v>
      </c>
      <c r="C2532" s="53" t="s">
        <v>14457</v>
      </c>
      <c r="D2532" s="54" t="s">
        <v>47</v>
      </c>
      <c r="E2532" s="55" t="s">
        <v>1150</v>
      </c>
      <c r="F2532" s="56" t="s">
        <v>14458</v>
      </c>
      <c r="G2532" s="56" t="s">
        <v>14345</v>
      </c>
      <c r="H2532" s="56" t="s">
        <v>52</v>
      </c>
      <c r="I2532" s="56" t="s">
        <v>14459</v>
      </c>
      <c r="J2532" s="57" t="s">
        <v>52</v>
      </c>
      <c r="K2532" s="58" t="s">
        <v>14460</v>
      </c>
      <c r="L2532" s="3" t="str">
        <f>VLOOKUP(DataExtract[[#This Row],[Technician]],'Technician List'!$A:$B,2,FALSE)</f>
        <v>C M, Saravanan</v>
      </c>
      <c r="M2532" s="59">
        <f>DATEVALUE(TEXT(DataExtract[[#This Row],[Completed Time]], "MM/DD/YYYY"))</f>
        <v>45707</v>
      </c>
      <c r="N2532" s="60">
        <f t="shared" ca="1" si="40"/>
        <v>0.35198505429325044</v>
      </c>
      <c r="O2532" s="60">
        <f ca="1">COUNTIFS(DataExtract[Technician],DataExtract[[#This Row],[Technician]], DataExtract[Random], "&lt;="&amp;DataExtract[[#This Row],[Random]])</f>
        <v>31</v>
      </c>
    </row>
    <row r="2533" spans="1:15" ht="26.45">
      <c r="A2533" s="51" t="s">
        <v>14461</v>
      </c>
      <c r="B2533" s="52" t="s">
        <v>14462</v>
      </c>
      <c r="C2533" s="53" t="s">
        <v>2170</v>
      </c>
      <c r="D2533" s="54" t="s">
        <v>47</v>
      </c>
      <c r="E2533" s="55" t="s">
        <v>692</v>
      </c>
      <c r="F2533" s="56" t="s">
        <v>14314</v>
      </c>
      <c r="G2533" s="56" t="s">
        <v>14463</v>
      </c>
      <c r="H2533" s="56" t="s">
        <v>52</v>
      </c>
      <c r="I2533" s="56" t="s">
        <v>14464</v>
      </c>
      <c r="J2533" s="57" t="s">
        <v>52</v>
      </c>
      <c r="K2533" s="58" t="s">
        <v>14465</v>
      </c>
      <c r="L2533" s="3" t="str">
        <f>VLOOKUP(DataExtract[[#This Row],[Technician]],'Technician List'!$A:$B,2,FALSE)</f>
        <v>C M, Saravanan</v>
      </c>
      <c r="M2533" s="59">
        <f>DATEVALUE(TEXT(DataExtract[[#This Row],[Completed Time]], "MM/DD/YYYY"))</f>
        <v>45708</v>
      </c>
      <c r="N2533" s="60">
        <f t="shared" ca="1" si="40"/>
        <v>0.56559348440370416</v>
      </c>
      <c r="O2533" s="60">
        <f ca="1">COUNTIFS(DataExtract[Technician],DataExtract[[#This Row],[Technician]], DataExtract[Random], "&lt;="&amp;DataExtract[[#This Row],[Random]])</f>
        <v>68</v>
      </c>
    </row>
    <row r="2534" spans="1:15" ht="26.45">
      <c r="A2534" s="51" t="s">
        <v>14466</v>
      </c>
      <c r="B2534" s="52" t="s">
        <v>14467</v>
      </c>
      <c r="C2534" s="53" t="s">
        <v>14468</v>
      </c>
      <c r="D2534" s="54" t="s">
        <v>47</v>
      </c>
      <c r="E2534" s="55" t="s">
        <v>692</v>
      </c>
      <c r="F2534" s="56" t="s">
        <v>14314</v>
      </c>
      <c r="G2534" s="56" t="s">
        <v>14469</v>
      </c>
      <c r="H2534" s="56" t="s">
        <v>52</v>
      </c>
      <c r="I2534" s="56" t="s">
        <v>14470</v>
      </c>
      <c r="J2534" s="57" t="s">
        <v>52</v>
      </c>
      <c r="K2534" s="58" t="s">
        <v>14471</v>
      </c>
      <c r="L2534" s="3" t="str">
        <f>VLOOKUP(DataExtract[[#This Row],[Technician]],'Technician List'!$A:$B,2,FALSE)</f>
        <v>C M, Saravanan</v>
      </c>
      <c r="M2534" s="59">
        <f>DATEVALUE(TEXT(DataExtract[[#This Row],[Completed Time]], "MM/DD/YYYY"))</f>
        <v>45713</v>
      </c>
      <c r="N2534" s="60">
        <f t="shared" ca="1" si="40"/>
        <v>0.12515334945606871</v>
      </c>
      <c r="O2534" s="60">
        <f ca="1">COUNTIFS(DataExtract[Technician],DataExtract[[#This Row],[Technician]], DataExtract[Random], "&lt;="&amp;DataExtract[[#This Row],[Random]])</f>
        <v>10</v>
      </c>
    </row>
    <row r="2535" spans="1:15" ht="26.45">
      <c r="A2535" s="51" t="s">
        <v>14472</v>
      </c>
      <c r="B2535" s="52" t="s">
        <v>14473</v>
      </c>
      <c r="C2535" s="53" t="s">
        <v>13775</v>
      </c>
      <c r="D2535" s="54" t="s">
        <v>47</v>
      </c>
      <c r="E2535" s="55" t="s">
        <v>700</v>
      </c>
      <c r="F2535" s="56" t="s">
        <v>14144</v>
      </c>
      <c r="G2535" s="56" t="s">
        <v>14474</v>
      </c>
      <c r="H2535" s="56" t="s">
        <v>52</v>
      </c>
      <c r="I2535" s="56" t="s">
        <v>14475</v>
      </c>
      <c r="J2535" s="57" t="s">
        <v>52</v>
      </c>
      <c r="K2535" s="58" t="s">
        <v>12867</v>
      </c>
      <c r="L2535" s="3" t="str">
        <f>VLOOKUP(DataExtract[[#This Row],[Technician]],'Technician List'!$A:$B,2,FALSE)</f>
        <v>C M, Saravanan</v>
      </c>
      <c r="M2535" s="59">
        <f>DATEVALUE(TEXT(DataExtract[[#This Row],[Completed Time]], "MM/DD/YYYY"))</f>
        <v>45707</v>
      </c>
      <c r="N2535" s="60">
        <f t="shared" ca="1" si="40"/>
        <v>0.31780865310574624</v>
      </c>
      <c r="O2535" s="60">
        <f ca="1">COUNTIFS(DataExtract[Technician],DataExtract[[#This Row],[Technician]], DataExtract[Random], "&lt;="&amp;DataExtract[[#This Row],[Random]])</f>
        <v>38</v>
      </c>
    </row>
    <row r="2536" spans="1:15" ht="26.45">
      <c r="A2536" s="51" t="s">
        <v>14476</v>
      </c>
      <c r="B2536" s="52" t="s">
        <v>14477</v>
      </c>
      <c r="C2536" s="53" t="s">
        <v>8803</v>
      </c>
      <c r="D2536" s="54" t="s">
        <v>47</v>
      </c>
      <c r="E2536" s="55" t="s">
        <v>1002</v>
      </c>
      <c r="F2536" s="56" t="s">
        <v>13422</v>
      </c>
      <c r="G2536" s="56" t="s">
        <v>12641</v>
      </c>
      <c r="H2536" s="56" t="s">
        <v>52</v>
      </c>
      <c r="I2536" s="56" t="s">
        <v>14361</v>
      </c>
      <c r="J2536" s="57" t="s">
        <v>52</v>
      </c>
      <c r="K2536" s="58" t="s">
        <v>10559</v>
      </c>
      <c r="L2536" s="3" t="str">
        <f>VLOOKUP(DataExtract[[#This Row],[Technician]],'Technician List'!$A:$B,2,FALSE)</f>
        <v>Sinha, Mahesh</v>
      </c>
      <c r="M2536" s="59">
        <f>DATEVALUE(TEXT(DataExtract[[#This Row],[Completed Time]], "MM/DD/YYYY"))</f>
        <v>45706</v>
      </c>
      <c r="N2536" s="60">
        <f t="shared" ca="1" si="40"/>
        <v>0.65324754927548356</v>
      </c>
      <c r="O2536" s="60">
        <f ca="1">COUNTIFS(DataExtract[Technician],DataExtract[[#This Row],[Technician]], DataExtract[Random], "&lt;="&amp;DataExtract[[#This Row],[Random]])</f>
        <v>101</v>
      </c>
    </row>
    <row r="2537" spans="1:15" ht="26.45">
      <c r="A2537" s="51" t="s">
        <v>2285</v>
      </c>
      <c r="B2537" s="52" t="s">
        <v>14478</v>
      </c>
      <c r="C2537" s="53" t="s">
        <v>320</v>
      </c>
      <c r="D2537" s="54" t="s">
        <v>47</v>
      </c>
      <c r="E2537" s="55" t="s">
        <v>4670</v>
      </c>
      <c r="F2537" s="56" t="s">
        <v>12487</v>
      </c>
      <c r="G2537" s="56" t="s">
        <v>14479</v>
      </c>
      <c r="H2537" s="56" t="s">
        <v>41</v>
      </c>
      <c r="I2537" s="56" t="s">
        <v>14480</v>
      </c>
      <c r="J2537" s="57" t="s">
        <v>52</v>
      </c>
      <c r="K2537" s="58" t="s">
        <v>14481</v>
      </c>
      <c r="L2537" s="3" t="str">
        <f>VLOOKUP(DataExtract[[#This Row],[Technician]],'Technician List'!$A:$B,2,FALSE)</f>
        <v>C M, Saravanan</v>
      </c>
      <c r="M2537" s="59">
        <f>DATEVALUE(TEXT(DataExtract[[#This Row],[Completed Time]], "MM/DD/YYYY"))</f>
        <v>45706</v>
      </c>
      <c r="N2537" s="60">
        <f t="shared" ca="1" si="40"/>
        <v>0.26400627057553527</v>
      </c>
      <c r="O2537" s="60">
        <f ca="1">COUNTIFS(DataExtract[Technician],DataExtract[[#This Row],[Technician]], DataExtract[Random], "&lt;="&amp;DataExtract[[#This Row],[Random]])</f>
        <v>12</v>
      </c>
    </row>
    <row r="2538" spans="1:15" ht="26.45">
      <c r="A2538" s="51" t="s">
        <v>14482</v>
      </c>
      <c r="B2538" s="52" t="s">
        <v>14483</v>
      </c>
      <c r="C2538" s="53" t="s">
        <v>183</v>
      </c>
      <c r="D2538" s="54" t="s">
        <v>57</v>
      </c>
      <c r="E2538" s="55" t="s">
        <v>117</v>
      </c>
      <c r="F2538" s="56" t="s">
        <v>12329</v>
      </c>
      <c r="G2538" s="56" t="s">
        <v>14149</v>
      </c>
      <c r="H2538" s="56" t="s">
        <v>52</v>
      </c>
      <c r="I2538" s="56" t="s">
        <v>14484</v>
      </c>
      <c r="J2538" s="57" t="s">
        <v>52</v>
      </c>
      <c r="K2538" s="58" t="s">
        <v>12329</v>
      </c>
      <c r="L2538" s="3" t="str">
        <f>VLOOKUP(DataExtract[[#This Row],[Technician]],'Technician List'!$A:$B,2,FALSE)</f>
        <v>Smith, Sean</v>
      </c>
      <c r="M2538" s="59">
        <f>DATEVALUE(TEXT(DataExtract[[#This Row],[Completed Time]], "MM/DD/YYYY"))</f>
        <v>45706</v>
      </c>
      <c r="N2538" s="60">
        <f t="shared" ca="1" si="40"/>
        <v>0.72020107037952164</v>
      </c>
      <c r="O2538" s="60">
        <f ca="1">COUNTIFS(DataExtract[Technician],DataExtract[[#This Row],[Technician]], DataExtract[Random], "&lt;="&amp;DataExtract[[#This Row],[Random]])</f>
        <v>46</v>
      </c>
    </row>
    <row r="2539" spans="1:15" ht="26.45">
      <c r="A2539" s="51" t="s">
        <v>14485</v>
      </c>
      <c r="B2539" s="52" t="s">
        <v>14486</v>
      </c>
      <c r="C2539" s="53" t="s">
        <v>183</v>
      </c>
      <c r="D2539" s="54" t="s">
        <v>57</v>
      </c>
      <c r="E2539" s="55" t="s">
        <v>117</v>
      </c>
      <c r="F2539" s="56" t="s">
        <v>14487</v>
      </c>
      <c r="G2539" s="56" t="s">
        <v>14488</v>
      </c>
      <c r="H2539" s="56" t="s">
        <v>52</v>
      </c>
      <c r="I2539" s="56" t="s">
        <v>14489</v>
      </c>
      <c r="J2539" s="57" t="s">
        <v>52</v>
      </c>
      <c r="K2539" s="58" t="s">
        <v>14487</v>
      </c>
      <c r="L2539" s="3" t="str">
        <f>VLOOKUP(DataExtract[[#This Row],[Technician]],'Technician List'!$A:$B,2,FALSE)</f>
        <v>Smith, Sean</v>
      </c>
      <c r="M2539" s="59">
        <f>DATEVALUE(TEXT(DataExtract[[#This Row],[Completed Time]], "MM/DD/YYYY"))</f>
        <v>45706</v>
      </c>
      <c r="N2539" s="60">
        <f t="shared" ca="1" si="40"/>
        <v>3.4144104114905538E-2</v>
      </c>
      <c r="O2539" s="60">
        <f ca="1">COUNTIFS(DataExtract[Technician],DataExtract[[#This Row],[Technician]], DataExtract[Random], "&lt;="&amp;DataExtract[[#This Row],[Random]])</f>
        <v>1</v>
      </c>
    </row>
    <row r="2540" spans="1:15" ht="26.45">
      <c r="A2540" s="51" t="s">
        <v>14490</v>
      </c>
      <c r="B2540" s="52" t="s">
        <v>14491</v>
      </c>
      <c r="C2540" s="53" t="s">
        <v>2477</v>
      </c>
      <c r="D2540" s="54" t="s">
        <v>47</v>
      </c>
      <c r="E2540" s="55" t="s">
        <v>48</v>
      </c>
      <c r="F2540" s="56" t="s">
        <v>14492</v>
      </c>
      <c r="G2540" s="56" t="s">
        <v>14493</v>
      </c>
      <c r="H2540" s="56" t="s">
        <v>52</v>
      </c>
      <c r="I2540" s="56" t="s">
        <v>14494</v>
      </c>
      <c r="J2540" s="57" t="s">
        <v>52</v>
      </c>
      <c r="K2540" s="58" t="s">
        <v>14495</v>
      </c>
      <c r="L2540" s="3" t="str">
        <f>VLOOKUP(DataExtract[[#This Row],[Technician]],'Technician List'!$A:$B,2,FALSE)</f>
        <v>C M, Saravanan</v>
      </c>
      <c r="M2540" s="59">
        <f>DATEVALUE(TEXT(DataExtract[[#This Row],[Completed Time]], "MM/DD/YYYY"))</f>
        <v>45713</v>
      </c>
      <c r="N2540" s="60">
        <f t="shared" ca="1" si="40"/>
        <v>0.46979197465804678</v>
      </c>
      <c r="O2540" s="60">
        <f ca="1">COUNTIFS(DataExtract[Technician],DataExtract[[#This Row],[Technician]], DataExtract[Random], "&lt;="&amp;DataExtract[[#This Row],[Random]])</f>
        <v>34</v>
      </c>
    </row>
    <row r="2541" spans="1:15" ht="26.45">
      <c r="A2541" s="51" t="s">
        <v>14490</v>
      </c>
      <c r="B2541" s="52" t="s">
        <v>14496</v>
      </c>
      <c r="C2541" s="53" t="s">
        <v>2477</v>
      </c>
      <c r="D2541" s="54" t="s">
        <v>47</v>
      </c>
      <c r="E2541" s="55" t="s">
        <v>1002</v>
      </c>
      <c r="F2541" s="56" t="s">
        <v>13843</v>
      </c>
      <c r="G2541" s="56" t="s">
        <v>14497</v>
      </c>
      <c r="H2541" s="56" t="s">
        <v>52</v>
      </c>
      <c r="I2541" s="56" t="s">
        <v>14498</v>
      </c>
      <c r="J2541" s="57" t="s">
        <v>52</v>
      </c>
      <c r="K2541" s="58" t="s">
        <v>13949</v>
      </c>
      <c r="L2541" s="3" t="str">
        <f>VLOOKUP(DataExtract[[#This Row],[Technician]],'Technician List'!$A:$B,2,FALSE)</f>
        <v>Sinha, Mahesh</v>
      </c>
      <c r="M2541" s="59">
        <f>DATEVALUE(TEXT(DataExtract[[#This Row],[Completed Time]], "MM/DD/YYYY"))</f>
        <v>45707</v>
      </c>
      <c r="N2541" s="60">
        <f t="shared" ca="1" si="40"/>
        <v>0.88411844228428127</v>
      </c>
      <c r="O2541" s="60">
        <f ca="1">COUNTIFS(DataExtract[Technician],DataExtract[[#This Row],[Technician]], DataExtract[Random], "&lt;="&amp;DataExtract[[#This Row],[Random]])</f>
        <v>147</v>
      </c>
    </row>
    <row r="2542" spans="1:15" ht="26.45">
      <c r="A2542" s="51" t="s">
        <v>14499</v>
      </c>
      <c r="B2542" s="52" t="s">
        <v>14500</v>
      </c>
      <c r="C2542" s="53" t="s">
        <v>14501</v>
      </c>
      <c r="D2542" s="54" t="s">
        <v>57</v>
      </c>
      <c r="E2542" s="55" t="s">
        <v>2841</v>
      </c>
      <c r="F2542" s="56" t="s">
        <v>14203</v>
      </c>
      <c r="G2542" s="56" t="s">
        <v>14502</v>
      </c>
      <c r="H2542" s="56" t="s">
        <v>52</v>
      </c>
      <c r="I2542" s="56" t="s">
        <v>14503</v>
      </c>
      <c r="J2542" s="57" t="s">
        <v>52</v>
      </c>
      <c r="K2542" s="58" t="s">
        <v>14504</v>
      </c>
      <c r="L2542" s="3" t="str">
        <f>VLOOKUP(DataExtract[[#This Row],[Technician]],'Technician List'!$A:$B,2,FALSE)</f>
        <v>Smith, Sean</v>
      </c>
      <c r="M2542" s="59">
        <f>DATEVALUE(TEXT(DataExtract[[#This Row],[Completed Time]], "MM/DD/YYYY"))</f>
        <v>45706</v>
      </c>
      <c r="N2542" s="60">
        <f t="shared" ca="1" si="40"/>
        <v>0.39786242170406638</v>
      </c>
      <c r="O2542" s="60">
        <f ca="1">COUNTIFS(DataExtract[Technician],DataExtract[[#This Row],[Technician]], DataExtract[Random], "&lt;="&amp;DataExtract[[#This Row],[Random]])</f>
        <v>30</v>
      </c>
    </row>
    <row r="2543" spans="1:15" ht="26.45">
      <c r="A2543" s="51" t="s">
        <v>14505</v>
      </c>
      <c r="B2543" s="52" t="s">
        <v>14506</v>
      </c>
      <c r="C2543" s="53" t="s">
        <v>4860</v>
      </c>
      <c r="D2543" s="54" t="s">
        <v>47</v>
      </c>
      <c r="E2543" s="55" t="s">
        <v>2178</v>
      </c>
      <c r="F2543" s="56" t="s">
        <v>10856</v>
      </c>
      <c r="G2543" s="56" t="s">
        <v>14507</v>
      </c>
      <c r="H2543" s="56" t="s">
        <v>52</v>
      </c>
      <c r="I2543" s="56" t="s">
        <v>14508</v>
      </c>
      <c r="J2543" s="57" t="s">
        <v>52</v>
      </c>
      <c r="K2543" s="58" t="s">
        <v>14509</v>
      </c>
      <c r="L2543" s="3" t="str">
        <f>VLOOKUP(DataExtract[[#This Row],[Technician]],'Technician List'!$A:$B,2,FALSE)</f>
        <v>C M, Saravanan</v>
      </c>
      <c r="M2543" s="59">
        <f>DATEVALUE(TEXT(DataExtract[[#This Row],[Completed Time]], "MM/DD/YYYY"))</f>
        <v>45706</v>
      </c>
      <c r="N2543" s="60">
        <f t="shared" ca="1" si="40"/>
        <v>1.5887594545788475E-2</v>
      </c>
      <c r="O2543" s="60">
        <f ca="1">COUNTIFS(DataExtract[Technician],DataExtract[[#This Row],[Technician]], DataExtract[Random], "&lt;="&amp;DataExtract[[#This Row],[Random]])</f>
        <v>2</v>
      </c>
    </row>
    <row r="2544" spans="1:15" ht="26.45">
      <c r="A2544" s="51" t="s">
        <v>14510</v>
      </c>
      <c r="B2544" s="52" t="s">
        <v>14511</v>
      </c>
      <c r="C2544" s="53" t="s">
        <v>14512</v>
      </c>
      <c r="D2544" s="54" t="s">
        <v>57</v>
      </c>
      <c r="E2544" s="55" t="s">
        <v>1998</v>
      </c>
      <c r="F2544" s="56" t="s">
        <v>14513</v>
      </c>
      <c r="G2544" s="56" t="s">
        <v>14514</v>
      </c>
      <c r="H2544" s="56" t="s">
        <v>52</v>
      </c>
      <c r="I2544" s="56" t="s">
        <v>14515</v>
      </c>
      <c r="J2544" s="57" t="s">
        <v>52</v>
      </c>
      <c r="K2544" s="58" t="s">
        <v>13476</v>
      </c>
      <c r="L2544" s="3" t="str">
        <f>VLOOKUP(DataExtract[[#This Row],[Technician]],'Technician List'!$A:$B,2,FALSE)</f>
        <v>Baldwin, Sharon</v>
      </c>
      <c r="M2544" s="59">
        <f>DATEVALUE(TEXT(DataExtract[[#This Row],[Completed Time]], "MM/DD/YYYY"))</f>
        <v>45706</v>
      </c>
      <c r="N2544" s="60">
        <f t="shared" ca="1" si="40"/>
        <v>0.5605612856271357</v>
      </c>
      <c r="O2544" s="60">
        <f ca="1">COUNTIFS(DataExtract[Technician],DataExtract[[#This Row],[Technician]], DataExtract[Random], "&lt;="&amp;DataExtract[[#This Row],[Random]])</f>
        <v>28</v>
      </c>
    </row>
    <row r="2545" spans="1:15" ht="26.45">
      <c r="A2545" s="51" t="s">
        <v>14516</v>
      </c>
      <c r="B2545" s="52" t="s">
        <v>14517</v>
      </c>
      <c r="C2545" s="53" t="s">
        <v>4409</v>
      </c>
      <c r="D2545" s="54" t="s">
        <v>47</v>
      </c>
      <c r="E2545" s="55" t="s">
        <v>1002</v>
      </c>
      <c r="F2545" s="56" t="s">
        <v>14518</v>
      </c>
      <c r="G2545" s="56" t="s">
        <v>14519</v>
      </c>
      <c r="H2545" s="56" t="s">
        <v>52</v>
      </c>
      <c r="I2545" s="56" t="s">
        <v>14520</v>
      </c>
      <c r="J2545" s="57" t="s">
        <v>52</v>
      </c>
      <c r="K2545" s="58" t="s">
        <v>14521</v>
      </c>
      <c r="L2545" s="3" t="str">
        <f>VLOOKUP(DataExtract[[#This Row],[Technician]],'Technician List'!$A:$B,2,FALSE)</f>
        <v>Sinha, Mahesh</v>
      </c>
      <c r="M2545" s="59">
        <f>DATEVALUE(TEXT(DataExtract[[#This Row],[Completed Time]], "MM/DD/YYYY"))</f>
        <v>45707</v>
      </c>
      <c r="N2545" s="60">
        <f t="shared" ca="1" si="40"/>
        <v>0.48284936254716748</v>
      </c>
      <c r="O2545" s="60">
        <f ca="1">COUNTIFS(DataExtract[Technician],DataExtract[[#This Row],[Technician]], DataExtract[Random], "&lt;="&amp;DataExtract[[#This Row],[Random]])</f>
        <v>77</v>
      </c>
    </row>
    <row r="2546" spans="1:15" ht="26.45">
      <c r="A2546" s="51" t="s">
        <v>14522</v>
      </c>
      <c r="B2546" s="52" t="s">
        <v>14523</v>
      </c>
      <c r="C2546" s="53" t="s">
        <v>14524</v>
      </c>
      <c r="D2546" s="54" t="s">
        <v>47</v>
      </c>
      <c r="E2546" s="55" t="s">
        <v>1291</v>
      </c>
      <c r="F2546" s="56" t="s">
        <v>14525</v>
      </c>
      <c r="G2546" s="56" t="s">
        <v>14526</v>
      </c>
      <c r="H2546" s="56" t="s">
        <v>52</v>
      </c>
      <c r="I2546" s="56" t="s">
        <v>14527</v>
      </c>
      <c r="J2546" s="57" t="s">
        <v>52</v>
      </c>
      <c r="K2546" s="58" t="s">
        <v>12101</v>
      </c>
      <c r="L2546" s="3" t="str">
        <f>VLOOKUP(DataExtract[[#This Row],[Technician]],'Technician List'!$A:$B,2,FALSE)</f>
        <v>C M, Saravanan</v>
      </c>
      <c r="M2546" s="59">
        <f>DATEVALUE(TEXT(DataExtract[[#This Row],[Completed Time]], "MM/DD/YYYY"))</f>
        <v>45707</v>
      </c>
      <c r="N2546" s="60">
        <f t="shared" ca="1" si="40"/>
        <v>0.61730018917892282</v>
      </c>
      <c r="O2546" s="60">
        <f ca="1">COUNTIFS(DataExtract[Technician],DataExtract[[#This Row],[Technician]], DataExtract[Random], "&lt;="&amp;DataExtract[[#This Row],[Random]])</f>
        <v>79</v>
      </c>
    </row>
    <row r="2547" spans="1:15" ht="26.45">
      <c r="A2547" s="51" t="s">
        <v>14528</v>
      </c>
      <c r="B2547" s="52" t="s">
        <v>14529</v>
      </c>
      <c r="C2547" s="53" t="s">
        <v>14530</v>
      </c>
      <c r="D2547" s="54" t="s">
        <v>47</v>
      </c>
      <c r="E2547" s="55" t="s">
        <v>1511</v>
      </c>
      <c r="F2547" s="56" t="s">
        <v>13563</v>
      </c>
      <c r="G2547" s="56" t="s">
        <v>13564</v>
      </c>
      <c r="H2547" s="56" t="s">
        <v>52</v>
      </c>
      <c r="I2547" s="56" t="s">
        <v>13565</v>
      </c>
      <c r="J2547" s="57" t="s">
        <v>52</v>
      </c>
      <c r="K2547" s="58" t="s">
        <v>14531</v>
      </c>
      <c r="L2547" s="3" t="str">
        <f>VLOOKUP(DataExtract[[#This Row],[Technician]],'Technician List'!$A:$B,2,FALSE)</f>
        <v>C M, Saravanan</v>
      </c>
      <c r="M2547" s="59">
        <f>DATEVALUE(TEXT(DataExtract[[#This Row],[Completed Time]], "MM/DD/YYYY"))</f>
        <v>45706</v>
      </c>
      <c r="N2547" s="60">
        <f t="shared" ca="1" si="40"/>
        <v>5.2159810010451668E-2</v>
      </c>
      <c r="O2547" s="60">
        <f ca="1">COUNTIFS(DataExtract[Technician],DataExtract[[#This Row],[Technician]], DataExtract[Random], "&lt;="&amp;DataExtract[[#This Row],[Random]])</f>
        <v>8</v>
      </c>
    </row>
    <row r="2548" spans="1:15" ht="26.45">
      <c r="A2548" s="51" t="s">
        <v>14532</v>
      </c>
      <c r="B2548" s="52" t="s">
        <v>14533</v>
      </c>
      <c r="C2548" s="53" t="s">
        <v>4173</v>
      </c>
      <c r="D2548" s="54" t="s">
        <v>57</v>
      </c>
      <c r="E2548" s="55" t="s">
        <v>73</v>
      </c>
      <c r="F2548" s="56" t="s">
        <v>14492</v>
      </c>
      <c r="G2548" s="56" t="s">
        <v>14493</v>
      </c>
      <c r="H2548" s="56" t="s">
        <v>41</v>
      </c>
      <c r="I2548" s="56" t="s">
        <v>14534</v>
      </c>
      <c r="J2548" s="57" t="s">
        <v>52</v>
      </c>
      <c r="K2548" s="58" t="s">
        <v>13731</v>
      </c>
      <c r="L2548" s="3" t="str">
        <f>VLOOKUP(DataExtract[[#This Row],[Technician]],'Technician List'!$A:$B,2,FALSE)</f>
        <v>Sanjuan, Sonja</v>
      </c>
      <c r="M2548" s="59">
        <f>DATEVALUE(TEXT(DataExtract[[#This Row],[Completed Time]], "MM/DD/YYYY"))</f>
        <v>45707</v>
      </c>
      <c r="N2548" s="60">
        <f t="shared" ca="1" si="40"/>
        <v>0.704179107597666</v>
      </c>
      <c r="O2548" s="60">
        <f ca="1">COUNTIFS(DataExtract[Technician],DataExtract[[#This Row],[Technician]], DataExtract[Random], "&lt;="&amp;DataExtract[[#This Row],[Random]])</f>
        <v>37</v>
      </c>
    </row>
    <row r="2549" spans="1:15" ht="26.45">
      <c r="A2549" s="51" t="s">
        <v>14535</v>
      </c>
      <c r="B2549" s="52" t="s">
        <v>14536</v>
      </c>
      <c r="C2549" s="53" t="s">
        <v>14537</v>
      </c>
      <c r="D2549" s="54" t="s">
        <v>47</v>
      </c>
      <c r="E2549" s="55" t="s">
        <v>2215</v>
      </c>
      <c r="F2549" s="56" t="s">
        <v>12554</v>
      </c>
      <c r="G2549" s="56" t="s">
        <v>14538</v>
      </c>
      <c r="H2549" s="56" t="s">
        <v>52</v>
      </c>
      <c r="I2549" s="56" t="s">
        <v>14539</v>
      </c>
      <c r="J2549" s="57" t="s">
        <v>52</v>
      </c>
      <c r="K2549" s="58" t="s">
        <v>13599</v>
      </c>
      <c r="L2549" s="3" t="str">
        <f>VLOOKUP(DataExtract[[#This Row],[Technician]],'Technician List'!$A:$B,2,FALSE)</f>
        <v>C M, Saravanan</v>
      </c>
      <c r="M2549" s="59">
        <f>DATEVALUE(TEXT(DataExtract[[#This Row],[Completed Time]], "MM/DD/YYYY"))</f>
        <v>45706</v>
      </c>
      <c r="N2549" s="60">
        <f t="shared" ca="1" si="40"/>
        <v>0.22030130132439529</v>
      </c>
      <c r="O2549" s="60">
        <f ca="1">COUNTIFS(DataExtract[Technician],DataExtract[[#This Row],[Technician]], DataExtract[Random], "&lt;="&amp;DataExtract[[#This Row],[Random]])</f>
        <v>17</v>
      </c>
    </row>
    <row r="2550" spans="1:15" ht="26.45">
      <c r="A2550" s="51" t="s">
        <v>14540</v>
      </c>
      <c r="B2550" s="52" t="s">
        <v>14541</v>
      </c>
      <c r="C2550" s="53" t="s">
        <v>8385</v>
      </c>
      <c r="D2550" s="54" t="s">
        <v>47</v>
      </c>
      <c r="E2550" s="55" t="s">
        <v>2178</v>
      </c>
      <c r="F2550" s="56" t="s">
        <v>10511</v>
      </c>
      <c r="G2550" s="56" t="s">
        <v>13172</v>
      </c>
      <c r="H2550" s="56" t="s">
        <v>52</v>
      </c>
      <c r="I2550" s="56" t="s">
        <v>14542</v>
      </c>
      <c r="J2550" s="57" t="s">
        <v>52</v>
      </c>
      <c r="K2550" s="58" t="s">
        <v>13679</v>
      </c>
      <c r="L2550" s="3" t="str">
        <f>VLOOKUP(DataExtract[[#This Row],[Technician]],'Technician List'!$A:$B,2,FALSE)</f>
        <v>C M, Saravanan</v>
      </c>
      <c r="M2550" s="59">
        <f>DATEVALUE(TEXT(DataExtract[[#This Row],[Completed Time]], "MM/DD/YYYY"))</f>
        <v>45706</v>
      </c>
      <c r="N2550" s="60">
        <f t="shared" ca="1" si="40"/>
        <v>0.92817543131700542</v>
      </c>
      <c r="O2550" s="60">
        <f ca="1">COUNTIFS(DataExtract[Technician],DataExtract[[#This Row],[Technician]], DataExtract[Random], "&lt;="&amp;DataExtract[[#This Row],[Random]])</f>
        <v>91</v>
      </c>
    </row>
    <row r="2551" spans="1:15" ht="26.45">
      <c r="A2551" s="51" t="s">
        <v>14543</v>
      </c>
      <c r="B2551" s="52" t="s">
        <v>14544</v>
      </c>
      <c r="C2551" s="53" t="s">
        <v>3924</v>
      </c>
      <c r="D2551" s="54" t="s">
        <v>47</v>
      </c>
      <c r="E2551" s="55" t="s">
        <v>692</v>
      </c>
      <c r="F2551" s="56" t="s">
        <v>12206</v>
      </c>
      <c r="G2551" s="56" t="s">
        <v>14545</v>
      </c>
      <c r="H2551" s="56" t="s">
        <v>52</v>
      </c>
      <c r="I2551" s="56" t="s">
        <v>14546</v>
      </c>
      <c r="J2551" s="57" t="s">
        <v>52</v>
      </c>
      <c r="K2551" s="58" t="s">
        <v>14547</v>
      </c>
      <c r="L2551" s="3" t="str">
        <f>VLOOKUP(DataExtract[[#This Row],[Technician]],'Technician List'!$A:$B,2,FALSE)</f>
        <v>C M, Saravanan</v>
      </c>
      <c r="M2551" s="59">
        <f>DATEVALUE(TEXT(DataExtract[[#This Row],[Completed Time]], "MM/DD/YYYY"))</f>
        <v>45706</v>
      </c>
      <c r="N2551" s="60">
        <f t="shared" ca="1" si="40"/>
        <v>0.66949764380888344</v>
      </c>
      <c r="O2551" s="60">
        <f ca="1">COUNTIFS(DataExtract[Technician],DataExtract[[#This Row],[Technician]], DataExtract[Random], "&lt;="&amp;DataExtract[[#This Row],[Random]])</f>
        <v>81</v>
      </c>
    </row>
    <row r="2552" spans="1:15" ht="26.45">
      <c r="A2552" s="51" t="s">
        <v>14548</v>
      </c>
      <c r="B2552" s="52" t="s">
        <v>14549</v>
      </c>
      <c r="C2552" s="53" t="s">
        <v>4203</v>
      </c>
      <c r="D2552" s="54" t="s">
        <v>47</v>
      </c>
      <c r="E2552" s="55" t="s">
        <v>1049</v>
      </c>
      <c r="F2552" s="56" t="s">
        <v>12783</v>
      </c>
      <c r="G2552" s="56" t="s">
        <v>14550</v>
      </c>
      <c r="H2552" s="56" t="s">
        <v>41</v>
      </c>
      <c r="I2552" s="56" t="s">
        <v>14551</v>
      </c>
      <c r="J2552" s="57" t="s">
        <v>52</v>
      </c>
      <c r="K2552" s="58" t="s">
        <v>14552</v>
      </c>
      <c r="L2552" s="3" t="str">
        <f>VLOOKUP(DataExtract[[#This Row],[Technician]],'Technician List'!$A:$B,2,FALSE)</f>
        <v>C M, Saravanan</v>
      </c>
      <c r="M2552" s="59">
        <f>DATEVALUE(TEXT(DataExtract[[#This Row],[Completed Time]], "MM/DD/YYYY"))</f>
        <v>45706</v>
      </c>
      <c r="N2552" s="60">
        <f t="shared" ca="1" si="40"/>
        <v>0.74502998078115035</v>
      </c>
      <c r="O2552" s="60">
        <f ca="1">COUNTIFS(DataExtract[Technician],DataExtract[[#This Row],[Technician]], DataExtract[Random], "&lt;="&amp;DataExtract[[#This Row],[Random]])</f>
        <v>101</v>
      </c>
    </row>
    <row r="2553" spans="1:15" ht="26.45">
      <c r="A2553" s="51" t="s">
        <v>14553</v>
      </c>
      <c r="B2553" s="52" t="s">
        <v>14554</v>
      </c>
      <c r="C2553" s="53" t="s">
        <v>13615</v>
      </c>
      <c r="D2553" s="54" t="s">
        <v>47</v>
      </c>
      <c r="E2553" s="55" t="s">
        <v>2336</v>
      </c>
      <c r="F2553" s="56" t="s">
        <v>12468</v>
      </c>
      <c r="G2553" s="56" t="s">
        <v>14314</v>
      </c>
      <c r="H2553" s="56" t="s">
        <v>41</v>
      </c>
      <c r="I2553" s="56" t="s">
        <v>14315</v>
      </c>
      <c r="J2553" s="57" t="s">
        <v>52</v>
      </c>
      <c r="K2553" s="58" t="s">
        <v>14555</v>
      </c>
      <c r="L2553" s="3" t="str">
        <f>VLOOKUP(DataExtract[[#This Row],[Technician]],'Technician List'!$A:$B,2,FALSE)</f>
        <v>C M, Saravanan</v>
      </c>
      <c r="M2553" s="59">
        <f>DATEVALUE(TEXT(DataExtract[[#This Row],[Completed Time]], "MM/DD/YYYY"))</f>
        <v>45712</v>
      </c>
      <c r="N2553" s="60">
        <f t="shared" ca="1" si="40"/>
        <v>0.34735822986859366</v>
      </c>
      <c r="O2553" s="60">
        <f ca="1">COUNTIFS(DataExtract[Technician],DataExtract[[#This Row],[Technician]], DataExtract[Random], "&lt;="&amp;DataExtract[[#This Row],[Random]])</f>
        <v>25</v>
      </c>
    </row>
    <row r="2554" spans="1:15" ht="26.45">
      <c r="A2554" s="51" t="s">
        <v>14556</v>
      </c>
      <c r="B2554" s="52" t="s">
        <v>14557</v>
      </c>
      <c r="C2554" s="53" t="s">
        <v>14558</v>
      </c>
      <c r="D2554" s="54" t="s">
        <v>47</v>
      </c>
      <c r="E2554" s="55" t="s">
        <v>2215</v>
      </c>
      <c r="F2554" s="56" t="s">
        <v>4593</v>
      </c>
      <c r="G2554" s="56" t="s">
        <v>14559</v>
      </c>
      <c r="H2554" s="56" t="s">
        <v>52</v>
      </c>
      <c r="I2554" s="56" t="s">
        <v>14560</v>
      </c>
      <c r="J2554" s="57" t="s">
        <v>52</v>
      </c>
      <c r="K2554" s="58" t="s">
        <v>13549</v>
      </c>
      <c r="L2554" s="3" t="str">
        <f>VLOOKUP(DataExtract[[#This Row],[Technician]],'Technician List'!$A:$B,2,FALSE)</f>
        <v>C M, Saravanan</v>
      </c>
      <c r="M2554" s="59">
        <f>DATEVALUE(TEXT(DataExtract[[#This Row],[Completed Time]], "MM/DD/YYYY"))</f>
        <v>45706</v>
      </c>
      <c r="N2554" s="60">
        <f t="shared" ca="1" si="40"/>
        <v>0.82886766118116484</v>
      </c>
      <c r="O2554" s="60">
        <f ca="1">COUNTIFS(DataExtract[Technician],DataExtract[[#This Row],[Technician]], DataExtract[Random], "&lt;="&amp;DataExtract[[#This Row],[Random]])</f>
        <v>92</v>
      </c>
    </row>
    <row r="2555" spans="1:15" ht="26.45">
      <c r="A2555" s="51" t="s">
        <v>14561</v>
      </c>
      <c r="B2555" s="52" t="s">
        <v>14562</v>
      </c>
      <c r="C2555" s="53" t="s">
        <v>13393</v>
      </c>
      <c r="D2555" s="54" t="s">
        <v>57</v>
      </c>
      <c r="E2555" s="55" t="s">
        <v>260</v>
      </c>
      <c r="F2555" s="56" t="s">
        <v>12491</v>
      </c>
      <c r="G2555" s="56" t="s">
        <v>14225</v>
      </c>
      <c r="H2555" s="56" t="s">
        <v>52</v>
      </c>
      <c r="I2555" s="56" t="s">
        <v>14563</v>
      </c>
      <c r="J2555" s="57" t="s">
        <v>52</v>
      </c>
      <c r="K2555" s="58" t="s">
        <v>14564</v>
      </c>
      <c r="L2555" s="3" t="str">
        <f>VLOOKUP(DataExtract[[#This Row],[Technician]],'Technician List'!$A:$B,2,FALSE)</f>
        <v>Sanjuan, Sonja</v>
      </c>
      <c r="M2555" s="59">
        <f>DATEVALUE(TEXT(DataExtract[[#This Row],[Completed Time]], "MM/DD/YYYY"))</f>
        <v>45714</v>
      </c>
      <c r="N2555" s="60">
        <f t="shared" ca="1" si="40"/>
        <v>0.72017014978362826</v>
      </c>
      <c r="O2555" s="60">
        <f ca="1">COUNTIFS(DataExtract[Technician],DataExtract[[#This Row],[Technician]], DataExtract[Random], "&lt;="&amp;DataExtract[[#This Row],[Random]])</f>
        <v>26</v>
      </c>
    </row>
    <row r="2556" spans="1:15" ht="26.45">
      <c r="A2556" s="51" t="s">
        <v>14565</v>
      </c>
      <c r="B2556" s="52" t="s">
        <v>14566</v>
      </c>
      <c r="C2556" s="53" t="s">
        <v>2143</v>
      </c>
      <c r="D2556" s="54" t="s">
        <v>47</v>
      </c>
      <c r="E2556" s="55" t="s">
        <v>2178</v>
      </c>
      <c r="F2556" s="56" t="s">
        <v>2707</v>
      </c>
      <c r="G2556" s="56" t="s">
        <v>14567</v>
      </c>
      <c r="H2556" s="56" t="s">
        <v>52</v>
      </c>
      <c r="I2556" s="56" t="s">
        <v>14568</v>
      </c>
      <c r="J2556" s="57" t="s">
        <v>52</v>
      </c>
      <c r="K2556" s="58" t="s">
        <v>13832</v>
      </c>
      <c r="L2556" s="3" t="str">
        <f>VLOOKUP(DataExtract[[#This Row],[Technician]],'Technician List'!$A:$B,2,FALSE)</f>
        <v>C M, Saravanan</v>
      </c>
      <c r="M2556" s="59">
        <f>DATEVALUE(TEXT(DataExtract[[#This Row],[Completed Time]], "MM/DD/YYYY"))</f>
        <v>45706</v>
      </c>
      <c r="N2556" s="60">
        <f t="shared" ca="1" si="40"/>
        <v>2.3597151655033732E-2</v>
      </c>
      <c r="O2556" s="60">
        <f ca="1">COUNTIFS(DataExtract[Technician],DataExtract[[#This Row],[Technician]], DataExtract[Random], "&lt;="&amp;DataExtract[[#This Row],[Random]])</f>
        <v>4</v>
      </c>
    </row>
    <row r="2557" spans="1:15" ht="26.45">
      <c r="A2557" s="51" t="s">
        <v>14569</v>
      </c>
      <c r="B2557" s="52" t="s">
        <v>14570</v>
      </c>
      <c r="C2557" s="53" t="s">
        <v>2600</v>
      </c>
      <c r="D2557" s="54" t="s">
        <v>47</v>
      </c>
      <c r="E2557" s="55" t="s">
        <v>577</v>
      </c>
      <c r="F2557" s="56" t="s">
        <v>14571</v>
      </c>
      <c r="G2557" s="56" t="s">
        <v>14572</v>
      </c>
      <c r="H2557" s="56" t="s">
        <v>52</v>
      </c>
      <c r="I2557" s="56" t="s">
        <v>14573</v>
      </c>
      <c r="J2557" s="57" t="s">
        <v>52</v>
      </c>
      <c r="K2557" s="58" t="s">
        <v>14574</v>
      </c>
      <c r="L2557" s="3" t="str">
        <f>VLOOKUP(DataExtract[[#This Row],[Technician]],'Technician List'!$A:$B,2,FALSE)</f>
        <v>C M, Saravanan</v>
      </c>
      <c r="M2557" s="59">
        <f>DATEVALUE(TEXT(DataExtract[[#This Row],[Completed Time]], "MM/DD/YYYY"))</f>
        <v>45708</v>
      </c>
      <c r="N2557" s="60">
        <f t="shared" ca="1" si="40"/>
        <v>0.24120319896274756</v>
      </c>
      <c r="O2557" s="60">
        <f ca="1">COUNTIFS(DataExtract[Technician],DataExtract[[#This Row],[Technician]], DataExtract[Random], "&lt;="&amp;DataExtract[[#This Row],[Random]])</f>
        <v>15</v>
      </c>
    </row>
    <row r="2558" spans="1:15" ht="26.45">
      <c r="A2558" s="51" t="s">
        <v>14575</v>
      </c>
      <c r="B2558" s="52" t="s">
        <v>14576</v>
      </c>
      <c r="C2558" s="53" t="s">
        <v>2995</v>
      </c>
      <c r="D2558" s="54" t="s">
        <v>47</v>
      </c>
      <c r="E2558" s="55" t="s">
        <v>1511</v>
      </c>
      <c r="F2558" s="56" t="s">
        <v>13314</v>
      </c>
      <c r="G2558" s="56" t="s">
        <v>14577</v>
      </c>
      <c r="H2558" s="56" t="s">
        <v>52</v>
      </c>
      <c r="I2558" s="56" t="s">
        <v>14578</v>
      </c>
      <c r="J2558" s="57" t="s">
        <v>52</v>
      </c>
      <c r="K2558" s="58" t="s">
        <v>13195</v>
      </c>
      <c r="L2558" s="3" t="str">
        <f>VLOOKUP(DataExtract[[#This Row],[Technician]],'Technician List'!$A:$B,2,FALSE)</f>
        <v>C M, Saravanan</v>
      </c>
      <c r="M2558" s="59">
        <f>DATEVALUE(TEXT(DataExtract[[#This Row],[Completed Time]], "MM/DD/YYYY"))</f>
        <v>45706</v>
      </c>
      <c r="N2558" s="60">
        <f t="shared" ca="1" si="40"/>
        <v>0.67634125308450477</v>
      </c>
      <c r="O2558" s="60">
        <f ca="1">COUNTIFS(DataExtract[Technician],DataExtract[[#This Row],[Technician]], DataExtract[Random], "&lt;="&amp;DataExtract[[#This Row],[Random]])</f>
        <v>91</v>
      </c>
    </row>
    <row r="2559" spans="1:15" ht="26.45">
      <c r="A2559" s="51" t="s">
        <v>14579</v>
      </c>
      <c r="B2559" s="52" t="s">
        <v>14580</v>
      </c>
      <c r="C2559" s="53" t="s">
        <v>14581</v>
      </c>
      <c r="D2559" s="54" t="s">
        <v>47</v>
      </c>
      <c r="E2559" s="55" t="s">
        <v>1511</v>
      </c>
      <c r="F2559" s="56" t="s">
        <v>13389</v>
      </c>
      <c r="G2559" s="56" t="s">
        <v>12464</v>
      </c>
      <c r="H2559" s="56" t="s">
        <v>52</v>
      </c>
      <c r="I2559" s="56" t="s">
        <v>14582</v>
      </c>
      <c r="J2559" s="57" t="s">
        <v>52</v>
      </c>
      <c r="K2559" s="58" t="s">
        <v>14114</v>
      </c>
      <c r="L2559" s="3" t="str">
        <f>VLOOKUP(DataExtract[[#This Row],[Technician]],'Technician List'!$A:$B,2,FALSE)</f>
        <v>C M, Saravanan</v>
      </c>
      <c r="M2559" s="59">
        <f>DATEVALUE(TEXT(DataExtract[[#This Row],[Completed Time]], "MM/DD/YYYY"))</f>
        <v>45706</v>
      </c>
      <c r="N2559" s="60">
        <f t="shared" ca="1" si="40"/>
        <v>0.57933190062268614</v>
      </c>
      <c r="O2559" s="60">
        <f ca="1">COUNTIFS(DataExtract[Technician],DataExtract[[#This Row],[Technician]], DataExtract[Random], "&lt;="&amp;DataExtract[[#This Row],[Random]])</f>
        <v>74</v>
      </c>
    </row>
    <row r="2560" spans="1:15" ht="26.45">
      <c r="A2560" s="51" t="s">
        <v>14583</v>
      </c>
      <c r="B2560" s="52" t="s">
        <v>14584</v>
      </c>
      <c r="C2560" s="53" t="s">
        <v>13813</v>
      </c>
      <c r="D2560" s="54" t="s">
        <v>57</v>
      </c>
      <c r="E2560" s="55" t="s">
        <v>391</v>
      </c>
      <c r="F2560" s="56" t="s">
        <v>10559</v>
      </c>
      <c r="G2560" s="56" t="s">
        <v>14426</v>
      </c>
      <c r="H2560" s="56" t="s">
        <v>52</v>
      </c>
      <c r="I2560" s="56" t="s">
        <v>14585</v>
      </c>
      <c r="J2560" s="57" t="s">
        <v>52</v>
      </c>
      <c r="K2560" s="58" t="s">
        <v>13246</v>
      </c>
      <c r="L2560" s="3" t="str">
        <f>VLOOKUP(DataExtract[[#This Row],[Technician]],'Technician List'!$A:$B,2,FALSE)</f>
        <v>Sanjuan, Sonja</v>
      </c>
      <c r="M2560" s="59">
        <f>DATEVALUE(TEXT(DataExtract[[#This Row],[Completed Time]], "MM/DD/YYYY"))</f>
        <v>45706</v>
      </c>
      <c r="N2560" s="60">
        <f t="shared" ca="1" si="40"/>
        <v>0.98744429750127372</v>
      </c>
      <c r="O2560" s="60">
        <f ca="1">COUNTIFS(DataExtract[Technician],DataExtract[[#This Row],[Technician]], DataExtract[Random], "&lt;="&amp;DataExtract[[#This Row],[Random]])</f>
        <v>127</v>
      </c>
    </row>
    <row r="2561" spans="1:15" ht="26.45">
      <c r="A2561" s="51" t="s">
        <v>14586</v>
      </c>
      <c r="B2561" s="52" t="s">
        <v>14587</v>
      </c>
      <c r="C2561" s="53" t="s">
        <v>6556</v>
      </c>
      <c r="D2561" s="54" t="s">
        <v>47</v>
      </c>
      <c r="E2561" s="55" t="s">
        <v>577</v>
      </c>
      <c r="F2561" s="56" t="s">
        <v>13718</v>
      </c>
      <c r="G2561" s="56" t="s">
        <v>13719</v>
      </c>
      <c r="H2561" s="56" t="s">
        <v>52</v>
      </c>
      <c r="I2561" s="56" t="s">
        <v>13720</v>
      </c>
      <c r="J2561" s="57" t="s">
        <v>52</v>
      </c>
      <c r="K2561" s="58" t="s">
        <v>14588</v>
      </c>
      <c r="L2561" s="3" t="str">
        <f>VLOOKUP(DataExtract[[#This Row],[Technician]],'Technician List'!$A:$B,2,FALSE)</f>
        <v>C M, Saravanan</v>
      </c>
      <c r="M2561" s="59">
        <f>DATEVALUE(TEXT(DataExtract[[#This Row],[Completed Time]], "MM/DD/YYYY"))</f>
        <v>45706</v>
      </c>
      <c r="N2561" s="60">
        <f t="shared" ca="1" si="40"/>
        <v>0.76287158662211108</v>
      </c>
      <c r="O2561" s="60">
        <f ca="1">COUNTIFS(DataExtract[Technician],DataExtract[[#This Row],[Technician]], DataExtract[Random], "&lt;="&amp;DataExtract[[#This Row],[Random]])</f>
        <v>57</v>
      </c>
    </row>
    <row r="2562" spans="1:15" ht="26.45">
      <c r="A2562" s="51" t="s">
        <v>10824</v>
      </c>
      <c r="B2562" s="52" t="s">
        <v>14589</v>
      </c>
      <c r="C2562" s="53" t="s">
        <v>7663</v>
      </c>
      <c r="D2562" s="54" t="s">
        <v>47</v>
      </c>
      <c r="E2562" s="55" t="s">
        <v>2178</v>
      </c>
      <c r="F2562" s="56" t="s">
        <v>14348</v>
      </c>
      <c r="G2562" s="56" t="s">
        <v>14014</v>
      </c>
      <c r="H2562" s="56" t="s">
        <v>52</v>
      </c>
      <c r="I2562" s="56" t="s">
        <v>14590</v>
      </c>
      <c r="J2562" s="57" t="s">
        <v>52</v>
      </c>
      <c r="K2562" s="58" t="s">
        <v>14591</v>
      </c>
      <c r="L2562" s="3" t="str">
        <f>VLOOKUP(DataExtract[[#This Row],[Technician]],'Technician List'!$A:$B,2,FALSE)</f>
        <v>C M, Saravanan</v>
      </c>
      <c r="M2562" s="59">
        <f>DATEVALUE(TEXT(DataExtract[[#This Row],[Completed Time]], "MM/DD/YYYY"))</f>
        <v>45706</v>
      </c>
      <c r="N2562" s="60">
        <f t="shared" ca="1" si="40"/>
        <v>0.48366294427383472</v>
      </c>
      <c r="O2562" s="60">
        <f ca="1">COUNTIFS(DataExtract[Technician],DataExtract[[#This Row],[Technician]], DataExtract[Random], "&lt;="&amp;DataExtract[[#This Row],[Random]])</f>
        <v>52</v>
      </c>
    </row>
    <row r="2563" spans="1:15" ht="26.45">
      <c r="A2563" s="51" t="s">
        <v>14592</v>
      </c>
      <c r="B2563" s="52" t="s">
        <v>14593</v>
      </c>
      <c r="C2563" s="53" t="s">
        <v>2396</v>
      </c>
      <c r="D2563" s="54" t="s">
        <v>47</v>
      </c>
      <c r="E2563" s="55" t="s">
        <v>2178</v>
      </c>
      <c r="F2563" s="56" t="s">
        <v>13523</v>
      </c>
      <c r="G2563" s="56" t="s">
        <v>13635</v>
      </c>
      <c r="H2563" s="56" t="s">
        <v>52</v>
      </c>
      <c r="I2563" s="56" t="s">
        <v>13636</v>
      </c>
      <c r="J2563" s="57" t="s">
        <v>52</v>
      </c>
      <c r="K2563" s="58" t="s">
        <v>14594</v>
      </c>
      <c r="L2563" s="3" t="str">
        <f>VLOOKUP(DataExtract[[#This Row],[Technician]],'Technician List'!$A:$B,2,FALSE)</f>
        <v>C M, Saravanan</v>
      </c>
      <c r="M2563" s="59">
        <f>DATEVALUE(TEXT(DataExtract[[#This Row],[Completed Time]], "MM/DD/YYYY"))</f>
        <v>45706</v>
      </c>
      <c r="N2563" s="60">
        <f t="shared" ref="N2563:N2626" ca="1" si="41">RAND()</f>
        <v>0.4708420302709666</v>
      </c>
      <c r="O2563" s="60">
        <f ca="1">COUNTIFS(DataExtract[Technician],DataExtract[[#This Row],[Technician]], DataExtract[Random], "&lt;="&amp;DataExtract[[#This Row],[Random]])</f>
        <v>51</v>
      </c>
    </row>
    <row r="2564" spans="1:15" ht="26.45">
      <c r="A2564" s="51" t="s">
        <v>14595</v>
      </c>
      <c r="B2564" s="52" t="s">
        <v>14596</v>
      </c>
      <c r="C2564" s="53" t="s">
        <v>1529</v>
      </c>
      <c r="D2564" s="54" t="s">
        <v>47</v>
      </c>
      <c r="E2564" s="55" t="s">
        <v>1049</v>
      </c>
      <c r="F2564" s="56" t="s">
        <v>9665</v>
      </c>
      <c r="G2564" s="56" t="s">
        <v>14597</v>
      </c>
      <c r="H2564" s="56" t="s">
        <v>52</v>
      </c>
      <c r="I2564" s="56" t="s">
        <v>14598</v>
      </c>
      <c r="J2564" s="57" t="s">
        <v>52</v>
      </c>
      <c r="K2564" s="58" t="s">
        <v>3957</v>
      </c>
      <c r="L2564" s="3" t="str">
        <f>VLOOKUP(DataExtract[[#This Row],[Technician]],'Technician List'!$A:$B,2,FALSE)</f>
        <v>C M, Saravanan</v>
      </c>
      <c r="M2564" s="59">
        <f>DATEVALUE(TEXT(DataExtract[[#This Row],[Completed Time]], "MM/DD/YYYY"))</f>
        <v>45707</v>
      </c>
      <c r="N2564" s="60">
        <f t="shared" ca="1" si="41"/>
        <v>0.64319448808297619</v>
      </c>
      <c r="O2564" s="60">
        <f ca="1">COUNTIFS(DataExtract[Technician],DataExtract[[#This Row],[Technician]], DataExtract[Random], "&lt;="&amp;DataExtract[[#This Row],[Random]])</f>
        <v>85</v>
      </c>
    </row>
    <row r="2565" spans="1:15" ht="39.6">
      <c r="A2565" s="51" t="s">
        <v>14599</v>
      </c>
      <c r="B2565" s="52" t="s">
        <v>14600</v>
      </c>
      <c r="C2565" s="53" t="s">
        <v>3213</v>
      </c>
      <c r="D2565" s="54" t="s">
        <v>47</v>
      </c>
      <c r="E2565" s="55" t="s">
        <v>103</v>
      </c>
      <c r="F2565" s="56" t="s">
        <v>10950</v>
      </c>
      <c r="G2565" s="56" t="s">
        <v>13432</v>
      </c>
      <c r="H2565" s="56" t="s">
        <v>52</v>
      </c>
      <c r="I2565" s="56" t="s">
        <v>14601</v>
      </c>
      <c r="J2565" s="57" t="s">
        <v>52</v>
      </c>
      <c r="K2565" s="58" t="s">
        <v>14602</v>
      </c>
      <c r="L2565" s="3" t="str">
        <f>VLOOKUP(DataExtract[[#This Row],[Technician]],'Technician List'!$A:$B,2,FALSE)</f>
        <v>Sinha, Mahesh</v>
      </c>
      <c r="M2565" s="59">
        <f>DATEVALUE(TEXT(DataExtract[[#This Row],[Completed Time]], "MM/DD/YYYY"))</f>
        <v>45707</v>
      </c>
      <c r="N2565" s="60">
        <f t="shared" ca="1" si="41"/>
        <v>0.83762592557326276</v>
      </c>
      <c r="O2565" s="60">
        <f ca="1">COUNTIFS(DataExtract[Technician],DataExtract[[#This Row],[Technician]], DataExtract[Random], "&lt;="&amp;DataExtract[[#This Row],[Random]])</f>
        <v>58</v>
      </c>
    </row>
    <row r="2566" spans="1:15" ht="26.45">
      <c r="A2566" s="51" t="s">
        <v>14603</v>
      </c>
      <c r="B2566" s="52" t="s">
        <v>14604</v>
      </c>
      <c r="C2566" s="53" t="s">
        <v>2442</v>
      </c>
      <c r="D2566" s="54" t="s">
        <v>47</v>
      </c>
      <c r="E2566" s="55" t="s">
        <v>1002</v>
      </c>
      <c r="F2566" s="56" t="s">
        <v>14605</v>
      </c>
      <c r="G2566" s="56" t="s">
        <v>14606</v>
      </c>
      <c r="H2566" s="56" t="s">
        <v>52</v>
      </c>
      <c r="I2566" s="56" t="s">
        <v>14607</v>
      </c>
      <c r="J2566" s="57" t="s">
        <v>52</v>
      </c>
      <c r="K2566" s="58" t="s">
        <v>14608</v>
      </c>
      <c r="L2566" s="3" t="str">
        <f>VLOOKUP(DataExtract[[#This Row],[Technician]],'Technician List'!$A:$B,2,FALSE)</f>
        <v>Sinha, Mahesh</v>
      </c>
      <c r="M2566" s="59">
        <f>DATEVALUE(TEXT(DataExtract[[#This Row],[Completed Time]], "MM/DD/YYYY"))</f>
        <v>45707</v>
      </c>
      <c r="N2566" s="60">
        <f t="shared" ca="1" si="41"/>
        <v>0.73208551234867092</v>
      </c>
      <c r="O2566" s="60">
        <f ca="1">COUNTIFS(DataExtract[Technician],DataExtract[[#This Row],[Technician]], DataExtract[Random], "&lt;="&amp;DataExtract[[#This Row],[Random]])</f>
        <v>114</v>
      </c>
    </row>
    <row r="2567" spans="1:15" ht="39.6">
      <c r="A2567" s="51" t="s">
        <v>14609</v>
      </c>
      <c r="B2567" s="52" t="s">
        <v>14610</v>
      </c>
      <c r="C2567" s="53" t="s">
        <v>3213</v>
      </c>
      <c r="D2567" s="54" t="s">
        <v>47</v>
      </c>
      <c r="E2567" s="55" t="s">
        <v>1002</v>
      </c>
      <c r="F2567" s="56" t="s">
        <v>13660</v>
      </c>
      <c r="G2567" s="56" t="s">
        <v>13661</v>
      </c>
      <c r="H2567" s="56" t="s">
        <v>52</v>
      </c>
      <c r="I2567" s="56" t="s">
        <v>13662</v>
      </c>
      <c r="J2567" s="57" t="s">
        <v>52</v>
      </c>
      <c r="K2567" s="58" t="s">
        <v>7473</v>
      </c>
      <c r="L2567" s="3" t="str">
        <f>VLOOKUP(DataExtract[[#This Row],[Technician]],'Technician List'!$A:$B,2,FALSE)</f>
        <v>Sinha, Mahesh</v>
      </c>
      <c r="M2567" s="59">
        <f>DATEVALUE(TEXT(DataExtract[[#This Row],[Completed Time]], "MM/DD/YYYY"))</f>
        <v>45707</v>
      </c>
      <c r="N2567" s="60">
        <f t="shared" ca="1" si="41"/>
        <v>0.45625183276402514</v>
      </c>
      <c r="O2567" s="60">
        <f ca="1">COUNTIFS(DataExtract[Technician],DataExtract[[#This Row],[Technician]], DataExtract[Random], "&lt;="&amp;DataExtract[[#This Row],[Random]])</f>
        <v>71</v>
      </c>
    </row>
    <row r="2568" spans="1:15" ht="26.45">
      <c r="A2568" s="51" t="s">
        <v>14611</v>
      </c>
      <c r="B2568" s="52" t="s">
        <v>14612</v>
      </c>
      <c r="C2568" s="53" t="s">
        <v>13510</v>
      </c>
      <c r="D2568" s="54" t="s">
        <v>57</v>
      </c>
      <c r="E2568" s="55" t="s">
        <v>162</v>
      </c>
      <c r="F2568" s="56" t="s">
        <v>10856</v>
      </c>
      <c r="G2568" s="56" t="s">
        <v>14613</v>
      </c>
      <c r="H2568" s="56" t="s">
        <v>41</v>
      </c>
      <c r="I2568" s="56" t="s">
        <v>14614</v>
      </c>
      <c r="J2568" s="57" t="s">
        <v>52</v>
      </c>
      <c r="K2568" s="58" t="s">
        <v>11829</v>
      </c>
      <c r="L2568" s="3" t="str">
        <f>VLOOKUP(DataExtract[[#This Row],[Technician]],'Technician List'!$A:$B,2,FALSE)</f>
        <v>Smith, Sean</v>
      </c>
      <c r="M2568" s="59">
        <f>DATEVALUE(TEXT(DataExtract[[#This Row],[Completed Time]], "MM/DD/YYYY"))</f>
        <v>45716</v>
      </c>
      <c r="N2568" s="60">
        <f t="shared" ca="1" si="41"/>
        <v>0.9840049553493837</v>
      </c>
      <c r="O2568" s="60">
        <f ca="1">COUNTIFS(DataExtract[Technician],DataExtract[[#This Row],[Technician]], DataExtract[Random], "&lt;="&amp;DataExtract[[#This Row],[Random]])</f>
        <v>7</v>
      </c>
    </row>
    <row r="2569" spans="1:15" ht="26.45">
      <c r="A2569" s="51" t="s">
        <v>14615</v>
      </c>
      <c r="B2569" s="52" t="s">
        <v>14616</v>
      </c>
      <c r="C2569" s="53" t="s">
        <v>4380</v>
      </c>
      <c r="D2569" s="54" t="s">
        <v>57</v>
      </c>
      <c r="E2569" s="55" t="s">
        <v>95</v>
      </c>
      <c r="F2569" s="56" t="s">
        <v>13246</v>
      </c>
      <c r="G2569" s="56" t="s">
        <v>14458</v>
      </c>
      <c r="H2569" s="56" t="s">
        <v>52</v>
      </c>
      <c r="I2569" s="56" t="s">
        <v>14617</v>
      </c>
      <c r="J2569" s="57" t="s">
        <v>52</v>
      </c>
      <c r="K2569" s="58" t="s">
        <v>14618</v>
      </c>
      <c r="L2569" s="3" t="str">
        <f>VLOOKUP(DataExtract[[#This Row],[Technician]],'Technician List'!$A:$B,2,FALSE)</f>
        <v>Sanjuan, Sonja</v>
      </c>
      <c r="M2569" s="59">
        <f>DATEVALUE(TEXT(DataExtract[[#This Row],[Completed Time]], "MM/DD/YYYY"))</f>
        <v>45707</v>
      </c>
      <c r="N2569" s="60">
        <f t="shared" ca="1" si="41"/>
        <v>0.8623827793473281</v>
      </c>
      <c r="O2569" s="60">
        <f ca="1">COUNTIFS(DataExtract[Technician],DataExtract[[#This Row],[Technician]], DataExtract[Random], "&lt;="&amp;DataExtract[[#This Row],[Random]])</f>
        <v>75</v>
      </c>
    </row>
    <row r="2570" spans="1:15" ht="26.45">
      <c r="A2570" s="51" t="s">
        <v>14619</v>
      </c>
      <c r="B2570" s="52" t="s">
        <v>14620</v>
      </c>
      <c r="C2570" s="53" t="s">
        <v>14200</v>
      </c>
      <c r="D2570" s="54" t="s">
        <v>37</v>
      </c>
      <c r="E2570" s="55" t="s">
        <v>131</v>
      </c>
      <c r="F2570" s="56" t="s">
        <v>14621</v>
      </c>
      <c r="G2570" s="56" t="s">
        <v>14622</v>
      </c>
      <c r="H2570" s="56" t="s">
        <v>52</v>
      </c>
      <c r="I2570" s="56" t="s">
        <v>14623</v>
      </c>
      <c r="J2570" s="57" t="s">
        <v>52</v>
      </c>
      <c r="K2570" s="58" t="s">
        <v>14624</v>
      </c>
      <c r="L2570" s="3" t="str">
        <f>VLOOKUP(DataExtract[[#This Row],[Technician]],'Technician List'!$A:$B,2,FALSE)</f>
        <v>Persells, Joe</v>
      </c>
      <c r="M2570" s="59">
        <f>DATEVALUE(TEXT(DataExtract[[#This Row],[Completed Time]], "MM/DD/YYYY"))</f>
        <v>45708</v>
      </c>
      <c r="N2570" s="60">
        <f t="shared" ca="1" si="41"/>
        <v>0.22446048413794439</v>
      </c>
      <c r="O2570" s="60">
        <f ca="1">COUNTIFS(DataExtract[Technician],DataExtract[[#This Row],[Technician]], DataExtract[Random], "&lt;="&amp;DataExtract[[#This Row],[Random]])</f>
        <v>1</v>
      </c>
    </row>
    <row r="2571" spans="1:15" ht="26.45">
      <c r="A2571" s="51" t="s">
        <v>14625</v>
      </c>
      <c r="B2571" s="52" t="s">
        <v>14626</v>
      </c>
      <c r="C2571" s="53" t="s">
        <v>3120</v>
      </c>
      <c r="D2571" s="54" t="s">
        <v>47</v>
      </c>
      <c r="E2571" s="55" t="s">
        <v>2215</v>
      </c>
      <c r="F2571" s="56" t="s">
        <v>14627</v>
      </c>
      <c r="G2571" s="56" t="s">
        <v>14322</v>
      </c>
      <c r="H2571" s="56" t="s">
        <v>52</v>
      </c>
      <c r="I2571" s="56" t="s">
        <v>14628</v>
      </c>
      <c r="J2571" s="57" t="s">
        <v>52</v>
      </c>
      <c r="K2571" s="58" t="s">
        <v>1216</v>
      </c>
      <c r="L2571" s="3" t="str">
        <f>VLOOKUP(DataExtract[[#This Row],[Technician]],'Technician List'!$A:$B,2,FALSE)</f>
        <v>C M, Saravanan</v>
      </c>
      <c r="M2571" s="59">
        <f>DATEVALUE(TEXT(DataExtract[[#This Row],[Completed Time]], "MM/DD/YYYY"))</f>
        <v>45706</v>
      </c>
      <c r="N2571" s="60">
        <f t="shared" ca="1" si="41"/>
        <v>0.92040203614537919</v>
      </c>
      <c r="O2571" s="60">
        <f ca="1">COUNTIFS(DataExtract[Technician],DataExtract[[#This Row],[Technician]], DataExtract[Random], "&lt;="&amp;DataExtract[[#This Row],[Random]])</f>
        <v>107</v>
      </c>
    </row>
    <row r="2572" spans="1:15" ht="26.45">
      <c r="A2572" s="51" t="s">
        <v>14629</v>
      </c>
      <c r="B2572" s="52" t="s">
        <v>14630</v>
      </c>
      <c r="C2572" s="53" t="s">
        <v>7796</v>
      </c>
      <c r="D2572" s="54" t="s">
        <v>47</v>
      </c>
      <c r="E2572" s="55" t="s">
        <v>692</v>
      </c>
      <c r="F2572" s="56" t="s">
        <v>14631</v>
      </c>
      <c r="G2572" s="56" t="s">
        <v>14632</v>
      </c>
      <c r="H2572" s="56" t="s">
        <v>41</v>
      </c>
      <c r="I2572" s="56" t="s">
        <v>14633</v>
      </c>
      <c r="J2572" s="57" t="s">
        <v>52</v>
      </c>
      <c r="K2572" s="58" t="s">
        <v>14634</v>
      </c>
      <c r="L2572" s="3" t="str">
        <f>VLOOKUP(DataExtract[[#This Row],[Technician]],'Technician List'!$A:$B,2,FALSE)</f>
        <v>C M, Saravanan</v>
      </c>
      <c r="M2572" s="59">
        <f>DATEVALUE(TEXT(DataExtract[[#This Row],[Completed Time]], "MM/DD/YYYY"))</f>
        <v>45707</v>
      </c>
      <c r="N2572" s="60">
        <f t="shared" ca="1" si="41"/>
        <v>0.35759617424275092</v>
      </c>
      <c r="O2572" s="60">
        <f ca="1">COUNTIFS(DataExtract[Technician],DataExtract[[#This Row],[Technician]], DataExtract[Random], "&lt;="&amp;DataExtract[[#This Row],[Random]])</f>
        <v>43</v>
      </c>
    </row>
    <row r="2573" spans="1:15" ht="26.45">
      <c r="A2573" s="51" t="s">
        <v>14635</v>
      </c>
      <c r="B2573" s="52" t="s">
        <v>14636</v>
      </c>
      <c r="C2573" s="53" t="s">
        <v>3311</v>
      </c>
      <c r="D2573" s="54" t="s">
        <v>47</v>
      </c>
      <c r="E2573" s="55" t="s">
        <v>2029</v>
      </c>
      <c r="F2573" s="56" t="s">
        <v>6016</v>
      </c>
      <c r="G2573" s="56" t="s">
        <v>14637</v>
      </c>
      <c r="H2573" s="56" t="s">
        <v>52</v>
      </c>
      <c r="I2573" s="56" t="s">
        <v>1158</v>
      </c>
      <c r="J2573" s="57" t="s">
        <v>52</v>
      </c>
      <c r="K2573" s="58" t="s">
        <v>13992</v>
      </c>
      <c r="L2573" s="3" t="str">
        <f>VLOOKUP(DataExtract[[#This Row],[Technician]],'Technician List'!$A:$B,2,FALSE)</f>
        <v>C M, Saravanan</v>
      </c>
      <c r="M2573" s="59">
        <f>DATEVALUE(TEXT(DataExtract[[#This Row],[Completed Time]], "MM/DD/YYYY"))</f>
        <v>45706</v>
      </c>
      <c r="N2573" s="60">
        <f t="shared" ca="1" si="41"/>
        <v>0.87001200376894727</v>
      </c>
      <c r="O2573" s="60">
        <f ca="1">COUNTIFS(DataExtract[Technician],DataExtract[[#This Row],[Technician]], DataExtract[Random], "&lt;="&amp;DataExtract[[#This Row],[Random]])</f>
        <v>75</v>
      </c>
    </row>
    <row r="2574" spans="1:15" ht="26.45">
      <c r="A2574" s="51" t="s">
        <v>14638</v>
      </c>
      <c r="B2574" s="52" t="s">
        <v>14639</v>
      </c>
      <c r="C2574" s="53" t="s">
        <v>14640</v>
      </c>
      <c r="D2574" s="54" t="s">
        <v>57</v>
      </c>
      <c r="E2574" s="55" t="s">
        <v>547</v>
      </c>
      <c r="F2574" s="56" t="s">
        <v>14641</v>
      </c>
      <c r="G2574" s="56" t="s">
        <v>14642</v>
      </c>
      <c r="H2574" s="56" t="s">
        <v>52</v>
      </c>
      <c r="I2574" s="56" t="s">
        <v>14643</v>
      </c>
      <c r="J2574" s="57" t="s">
        <v>52</v>
      </c>
      <c r="K2574" s="58" t="s">
        <v>14644</v>
      </c>
      <c r="L2574" s="3" t="str">
        <f>VLOOKUP(DataExtract[[#This Row],[Technician]],'Technician List'!$A:$B,2,FALSE)</f>
        <v>Sanjuan, Sonja</v>
      </c>
      <c r="M2574" s="59">
        <f>DATEVALUE(TEXT(DataExtract[[#This Row],[Completed Time]], "MM/DD/YYYY"))</f>
        <v>45706</v>
      </c>
      <c r="N2574" s="60">
        <f t="shared" ca="1" si="41"/>
        <v>0.86165887837927246</v>
      </c>
      <c r="O2574" s="60">
        <f ca="1">COUNTIFS(DataExtract[Technician],DataExtract[[#This Row],[Technician]], DataExtract[Random], "&lt;="&amp;DataExtract[[#This Row],[Random]])</f>
        <v>58</v>
      </c>
    </row>
    <row r="2575" spans="1:15" ht="26.45">
      <c r="A2575" s="51" t="s">
        <v>14645</v>
      </c>
      <c r="B2575" s="52" t="s">
        <v>14646</v>
      </c>
      <c r="C2575" s="53" t="s">
        <v>4115</v>
      </c>
      <c r="D2575" s="54" t="s">
        <v>47</v>
      </c>
      <c r="E2575" s="55" t="s">
        <v>103</v>
      </c>
      <c r="F2575" s="56" t="s">
        <v>14647</v>
      </c>
      <c r="G2575" s="56" t="s">
        <v>14648</v>
      </c>
      <c r="H2575" s="56" t="s">
        <v>52</v>
      </c>
      <c r="I2575" s="56" t="s">
        <v>14649</v>
      </c>
      <c r="J2575" s="57" t="s">
        <v>52</v>
      </c>
      <c r="K2575" s="58" t="s">
        <v>14650</v>
      </c>
      <c r="L2575" s="3" t="str">
        <f>VLOOKUP(DataExtract[[#This Row],[Technician]],'Technician List'!$A:$B,2,FALSE)</f>
        <v>Sinha, Mahesh</v>
      </c>
      <c r="M2575" s="59">
        <f>DATEVALUE(TEXT(DataExtract[[#This Row],[Completed Time]], "MM/DD/YYYY"))</f>
        <v>45707</v>
      </c>
      <c r="N2575" s="60">
        <f t="shared" ca="1" si="41"/>
        <v>0.58710801936097223</v>
      </c>
      <c r="O2575" s="60">
        <f ca="1">COUNTIFS(DataExtract[Technician],DataExtract[[#This Row],[Technician]], DataExtract[Random], "&lt;="&amp;DataExtract[[#This Row],[Random]])</f>
        <v>43</v>
      </c>
    </row>
    <row r="2576" spans="1:15" ht="26.45">
      <c r="A2576" s="51" t="s">
        <v>14651</v>
      </c>
      <c r="B2576" s="52" t="s">
        <v>14652</v>
      </c>
      <c r="C2576" s="53" t="s">
        <v>14653</v>
      </c>
      <c r="D2576" s="54" t="s">
        <v>47</v>
      </c>
      <c r="E2576" s="55" t="s">
        <v>802</v>
      </c>
      <c r="F2576" s="56" t="s">
        <v>14654</v>
      </c>
      <c r="G2576" s="56" t="s">
        <v>14655</v>
      </c>
      <c r="H2576" s="56" t="s">
        <v>52</v>
      </c>
      <c r="I2576" s="56" t="s">
        <v>14656</v>
      </c>
      <c r="J2576" s="57" t="s">
        <v>52</v>
      </c>
      <c r="K2576" s="58" t="s">
        <v>14657</v>
      </c>
      <c r="L2576" s="3" t="str">
        <f>VLOOKUP(DataExtract[[#This Row],[Technician]],'Technician List'!$A:$B,2,FALSE)</f>
        <v>Sinha, Mahesh</v>
      </c>
      <c r="M2576" s="59">
        <f>DATEVALUE(TEXT(DataExtract[[#This Row],[Completed Time]], "MM/DD/YYYY"))</f>
        <v>45707</v>
      </c>
      <c r="N2576" s="60">
        <f t="shared" ca="1" si="41"/>
        <v>0.59672284655785546</v>
      </c>
      <c r="O2576" s="60">
        <f ca="1">COUNTIFS(DataExtract[Technician],DataExtract[[#This Row],[Technician]], DataExtract[Random], "&lt;="&amp;DataExtract[[#This Row],[Random]])</f>
        <v>72</v>
      </c>
    </row>
    <row r="2577" spans="1:15" ht="26.45">
      <c r="A2577" s="51" t="s">
        <v>14658</v>
      </c>
      <c r="B2577" s="52" t="s">
        <v>14659</v>
      </c>
      <c r="C2577" s="53" t="s">
        <v>3812</v>
      </c>
      <c r="D2577" s="54" t="s">
        <v>47</v>
      </c>
      <c r="E2577" s="55" t="s">
        <v>4923</v>
      </c>
      <c r="F2577" s="56" t="s">
        <v>14660</v>
      </c>
      <c r="G2577" s="56" t="s">
        <v>14661</v>
      </c>
      <c r="H2577" s="56" t="s">
        <v>52</v>
      </c>
      <c r="I2577" s="56" t="s">
        <v>14662</v>
      </c>
      <c r="J2577" s="57" t="s">
        <v>52</v>
      </c>
      <c r="K2577" s="58" t="s">
        <v>13921</v>
      </c>
      <c r="L2577" s="3" t="str">
        <f>VLOOKUP(DataExtract[[#This Row],[Technician]],'Technician List'!$A:$B,2,FALSE)</f>
        <v>C M, Saravanan</v>
      </c>
      <c r="M2577" s="59">
        <f>DATEVALUE(TEXT(DataExtract[[#This Row],[Completed Time]], "MM/DD/YYYY"))</f>
        <v>45707</v>
      </c>
      <c r="N2577" s="60">
        <f t="shared" ca="1" si="41"/>
        <v>0.48476434853381123</v>
      </c>
      <c r="O2577" s="60">
        <f ca="1">COUNTIFS(DataExtract[Technician],DataExtract[[#This Row],[Technician]], DataExtract[Random], "&lt;="&amp;DataExtract[[#This Row],[Random]])</f>
        <v>15</v>
      </c>
    </row>
    <row r="2578" spans="1:15" ht="26.45">
      <c r="A2578" s="51" t="s">
        <v>4155</v>
      </c>
      <c r="B2578" s="52" t="s">
        <v>14663</v>
      </c>
      <c r="C2578" s="53" t="s">
        <v>3014</v>
      </c>
      <c r="D2578" s="54" t="s">
        <v>47</v>
      </c>
      <c r="E2578" s="55" t="s">
        <v>775</v>
      </c>
      <c r="F2578" s="56" t="s">
        <v>14664</v>
      </c>
      <c r="G2578" s="56" t="s">
        <v>14665</v>
      </c>
      <c r="H2578" s="56" t="s">
        <v>52</v>
      </c>
      <c r="I2578" s="56" t="s">
        <v>14666</v>
      </c>
      <c r="J2578" s="57" t="s">
        <v>52</v>
      </c>
      <c r="K2578" s="58" t="s">
        <v>13736</v>
      </c>
      <c r="L2578" s="3" t="str">
        <f>VLOOKUP(DataExtract[[#This Row],[Technician]],'Technician List'!$A:$B,2,FALSE)</f>
        <v>Sinha, Mahesh</v>
      </c>
      <c r="M2578" s="59">
        <f>DATEVALUE(TEXT(DataExtract[[#This Row],[Completed Time]], "MM/DD/YYYY"))</f>
        <v>45707</v>
      </c>
      <c r="N2578" s="60">
        <f t="shared" ca="1" si="41"/>
        <v>0.6843467516246079</v>
      </c>
      <c r="O2578" s="60">
        <f ca="1">COUNTIFS(DataExtract[Technician],DataExtract[[#This Row],[Technician]], DataExtract[Random], "&lt;="&amp;DataExtract[[#This Row],[Random]])</f>
        <v>63</v>
      </c>
    </row>
    <row r="2579" spans="1:15" ht="26.45">
      <c r="A2579" s="51" t="s">
        <v>14667</v>
      </c>
      <c r="B2579" s="52" t="s">
        <v>14668</v>
      </c>
      <c r="C2579" s="53" t="s">
        <v>9484</v>
      </c>
      <c r="D2579" s="54" t="s">
        <v>47</v>
      </c>
      <c r="E2579" s="55" t="s">
        <v>1150</v>
      </c>
      <c r="F2579" s="56" t="s">
        <v>12464</v>
      </c>
      <c r="G2579" s="56" t="s">
        <v>14669</v>
      </c>
      <c r="H2579" s="56" t="s">
        <v>52</v>
      </c>
      <c r="I2579" s="56" t="s">
        <v>14670</v>
      </c>
      <c r="J2579" s="57" t="s">
        <v>52</v>
      </c>
      <c r="K2579" s="58" t="s">
        <v>14671</v>
      </c>
      <c r="L2579" s="3" t="str">
        <f>VLOOKUP(DataExtract[[#This Row],[Technician]],'Technician List'!$A:$B,2,FALSE)</f>
        <v>C M, Saravanan</v>
      </c>
      <c r="M2579" s="59">
        <f>DATEVALUE(TEXT(DataExtract[[#This Row],[Completed Time]], "MM/DD/YYYY"))</f>
        <v>45712</v>
      </c>
      <c r="N2579" s="60">
        <f t="shared" ca="1" si="41"/>
        <v>0.30186548991763484</v>
      </c>
      <c r="O2579" s="60">
        <f ca="1">COUNTIFS(DataExtract[Technician],DataExtract[[#This Row],[Technician]], DataExtract[Random], "&lt;="&amp;DataExtract[[#This Row],[Random]])</f>
        <v>23</v>
      </c>
    </row>
    <row r="2580" spans="1:15" ht="26.45">
      <c r="A2580" s="51" t="s">
        <v>7097</v>
      </c>
      <c r="B2580" s="52" t="s">
        <v>14672</v>
      </c>
      <c r="C2580" s="53" t="s">
        <v>14673</v>
      </c>
      <c r="D2580" s="54" t="s">
        <v>47</v>
      </c>
      <c r="E2580" s="55" t="s">
        <v>3584</v>
      </c>
      <c r="F2580" s="56" t="s">
        <v>417</v>
      </c>
      <c r="G2580" s="56" t="s">
        <v>14674</v>
      </c>
      <c r="H2580" s="56" t="s">
        <v>52</v>
      </c>
      <c r="I2580" s="56" t="s">
        <v>14675</v>
      </c>
      <c r="J2580" s="57" t="s">
        <v>52</v>
      </c>
      <c r="K2580" s="58" t="s">
        <v>14676</v>
      </c>
      <c r="L2580" s="3" t="str">
        <f>VLOOKUP(DataExtract[[#This Row],[Technician]],'Technician List'!$A:$B,2,FALSE)</f>
        <v>C M, Saravanan</v>
      </c>
      <c r="M2580" s="59">
        <f>DATEVALUE(TEXT(DataExtract[[#This Row],[Completed Time]], "MM/DD/YYYY"))</f>
        <v>45707</v>
      </c>
      <c r="N2580" s="60">
        <f t="shared" ca="1" si="41"/>
        <v>0.16656724006132528</v>
      </c>
      <c r="O2580" s="60">
        <f ca="1">COUNTIFS(DataExtract[Technician],DataExtract[[#This Row],[Technician]], DataExtract[Random], "&lt;="&amp;DataExtract[[#This Row],[Random]])</f>
        <v>10</v>
      </c>
    </row>
    <row r="2581" spans="1:15" ht="26.45">
      <c r="A2581" s="51" t="s">
        <v>14677</v>
      </c>
      <c r="B2581" s="52" t="s">
        <v>14678</v>
      </c>
      <c r="C2581" s="53" t="s">
        <v>6182</v>
      </c>
      <c r="D2581" s="54" t="s">
        <v>57</v>
      </c>
      <c r="E2581" s="55" t="s">
        <v>391</v>
      </c>
      <c r="F2581" s="56" t="s">
        <v>14679</v>
      </c>
      <c r="G2581" s="56" t="s">
        <v>14680</v>
      </c>
      <c r="H2581" s="56" t="s">
        <v>52</v>
      </c>
      <c r="I2581" s="56" t="s">
        <v>14681</v>
      </c>
      <c r="J2581" s="57" t="s">
        <v>52</v>
      </c>
      <c r="K2581" s="58" t="s">
        <v>14682</v>
      </c>
      <c r="L2581" s="3" t="str">
        <f>VLOOKUP(DataExtract[[#This Row],[Technician]],'Technician List'!$A:$B,2,FALSE)</f>
        <v>Sanjuan, Sonja</v>
      </c>
      <c r="M2581" s="59">
        <f>DATEVALUE(TEXT(DataExtract[[#This Row],[Completed Time]], "MM/DD/YYYY"))</f>
        <v>45707</v>
      </c>
      <c r="N2581" s="60">
        <f t="shared" ca="1" si="41"/>
        <v>0.69474133068790678</v>
      </c>
      <c r="O2581" s="60">
        <f ca="1">COUNTIFS(DataExtract[Technician],DataExtract[[#This Row],[Technician]], DataExtract[Random], "&lt;="&amp;DataExtract[[#This Row],[Random]])</f>
        <v>92</v>
      </c>
    </row>
    <row r="2582" spans="1:15" ht="26.45">
      <c r="A2582" s="51" t="s">
        <v>14683</v>
      </c>
      <c r="B2582" s="52" t="s">
        <v>14684</v>
      </c>
      <c r="C2582" s="53" t="s">
        <v>14685</v>
      </c>
      <c r="D2582" s="54" t="s">
        <v>926</v>
      </c>
      <c r="E2582" s="55" t="s">
        <v>1484</v>
      </c>
      <c r="F2582" s="56" t="s">
        <v>12961</v>
      </c>
      <c r="G2582" s="56" t="s">
        <v>14686</v>
      </c>
      <c r="H2582" s="56" t="s">
        <v>52</v>
      </c>
      <c r="I2582" s="56" t="s">
        <v>14687</v>
      </c>
      <c r="J2582" s="57" t="s">
        <v>52</v>
      </c>
      <c r="K2582" s="58" t="s">
        <v>14688</v>
      </c>
      <c r="L2582" s="3" t="str">
        <f>VLOOKUP(DataExtract[[#This Row],[Technician]],'Technician List'!$A:$B,2,FALSE)</f>
        <v>Balido, Jed</v>
      </c>
      <c r="M2582" s="59">
        <f>DATEVALUE(TEXT(DataExtract[[#This Row],[Completed Time]], "MM/DD/YYYY"))</f>
        <v>45708</v>
      </c>
      <c r="N2582" s="60">
        <f t="shared" ca="1" si="41"/>
        <v>0.45938210173979999</v>
      </c>
      <c r="O2582" s="60">
        <f ca="1">COUNTIFS(DataExtract[Technician],DataExtract[[#This Row],[Technician]], DataExtract[Random], "&lt;="&amp;DataExtract[[#This Row],[Random]])</f>
        <v>6</v>
      </c>
    </row>
    <row r="2583" spans="1:15" ht="26.45">
      <c r="A2583" s="51" t="s">
        <v>14689</v>
      </c>
      <c r="B2583" s="52" t="s">
        <v>14690</v>
      </c>
      <c r="C2583" s="53" t="s">
        <v>14691</v>
      </c>
      <c r="D2583" s="54" t="s">
        <v>47</v>
      </c>
      <c r="E2583" s="55" t="s">
        <v>1117</v>
      </c>
      <c r="F2583" s="56" t="s">
        <v>14692</v>
      </c>
      <c r="G2583" s="56" t="s">
        <v>14693</v>
      </c>
      <c r="H2583" s="56" t="s">
        <v>52</v>
      </c>
      <c r="I2583" s="56" t="s">
        <v>14694</v>
      </c>
      <c r="J2583" s="57" t="s">
        <v>52</v>
      </c>
      <c r="K2583" s="58" t="s">
        <v>14695</v>
      </c>
      <c r="L2583" s="3" t="str">
        <f>VLOOKUP(DataExtract[[#This Row],[Technician]],'Technician List'!$A:$B,2,FALSE)</f>
        <v>C M, Saravanan</v>
      </c>
      <c r="M2583" s="59">
        <f>DATEVALUE(TEXT(DataExtract[[#This Row],[Completed Time]], "MM/DD/YYYY"))</f>
        <v>45707</v>
      </c>
      <c r="N2583" s="60">
        <f t="shared" ca="1" si="41"/>
        <v>0.86543700949612323</v>
      </c>
      <c r="O2583" s="60">
        <f ca="1">COUNTIFS(DataExtract[Technician],DataExtract[[#This Row],[Technician]], DataExtract[Random], "&lt;="&amp;DataExtract[[#This Row],[Random]])</f>
        <v>60</v>
      </c>
    </row>
    <row r="2584" spans="1:15" ht="26.45">
      <c r="A2584" s="51" t="s">
        <v>14696</v>
      </c>
      <c r="B2584" s="52" t="s">
        <v>14697</v>
      </c>
      <c r="C2584" s="53" t="s">
        <v>3151</v>
      </c>
      <c r="D2584" s="54" t="s">
        <v>47</v>
      </c>
      <c r="E2584" s="55" t="s">
        <v>775</v>
      </c>
      <c r="F2584" s="56" t="s">
        <v>14698</v>
      </c>
      <c r="G2584" s="56" t="s">
        <v>14699</v>
      </c>
      <c r="H2584" s="56" t="s">
        <v>52</v>
      </c>
      <c r="I2584" s="56" t="s">
        <v>14700</v>
      </c>
      <c r="J2584" s="57" t="s">
        <v>52</v>
      </c>
      <c r="K2584" s="58" t="s">
        <v>14701</v>
      </c>
      <c r="L2584" s="3" t="str">
        <f>VLOOKUP(DataExtract[[#This Row],[Technician]],'Technician List'!$A:$B,2,FALSE)</f>
        <v>Sinha, Mahesh</v>
      </c>
      <c r="M2584" s="59">
        <f>DATEVALUE(TEXT(DataExtract[[#This Row],[Completed Time]], "MM/DD/YYYY"))</f>
        <v>45708</v>
      </c>
      <c r="N2584" s="60">
        <f t="shared" ca="1" si="41"/>
        <v>0.96846019488642332</v>
      </c>
      <c r="O2584" s="60">
        <f ca="1">COUNTIFS(DataExtract[Technician],DataExtract[[#This Row],[Technician]], DataExtract[Random], "&lt;="&amp;DataExtract[[#This Row],[Random]])</f>
        <v>88</v>
      </c>
    </row>
    <row r="2585" spans="1:15" ht="26.45">
      <c r="A2585" s="51" t="s">
        <v>14540</v>
      </c>
      <c r="B2585" s="52" t="s">
        <v>14702</v>
      </c>
      <c r="C2585" s="53" t="s">
        <v>9580</v>
      </c>
      <c r="D2585" s="54" t="s">
        <v>47</v>
      </c>
      <c r="E2585" s="55" t="s">
        <v>2178</v>
      </c>
      <c r="F2585" s="56" t="s">
        <v>12206</v>
      </c>
      <c r="G2585" s="56" t="s">
        <v>13357</v>
      </c>
      <c r="H2585" s="56" t="s">
        <v>52</v>
      </c>
      <c r="I2585" s="56" t="s">
        <v>14703</v>
      </c>
      <c r="J2585" s="57" t="s">
        <v>52</v>
      </c>
      <c r="K2585" s="58" t="s">
        <v>14704</v>
      </c>
      <c r="L2585" s="3" t="str">
        <f>VLOOKUP(DataExtract[[#This Row],[Technician]],'Technician List'!$A:$B,2,FALSE)</f>
        <v>C M, Saravanan</v>
      </c>
      <c r="M2585" s="59">
        <f>DATEVALUE(TEXT(DataExtract[[#This Row],[Completed Time]], "MM/DD/YYYY"))</f>
        <v>45706</v>
      </c>
      <c r="N2585" s="60">
        <f t="shared" ca="1" si="41"/>
        <v>0.16164674367550258</v>
      </c>
      <c r="O2585" s="60">
        <f ca="1">COUNTIFS(DataExtract[Technician],DataExtract[[#This Row],[Technician]], DataExtract[Random], "&lt;="&amp;DataExtract[[#This Row],[Random]])</f>
        <v>23</v>
      </c>
    </row>
    <row r="2586" spans="1:15" ht="26.45">
      <c r="A2586" s="51" t="s">
        <v>1770</v>
      </c>
      <c r="B2586" s="52" t="s">
        <v>14705</v>
      </c>
      <c r="C2586" s="53" t="s">
        <v>4967</v>
      </c>
      <c r="D2586" s="54" t="s">
        <v>47</v>
      </c>
      <c r="E2586" s="55" t="s">
        <v>577</v>
      </c>
      <c r="F2586" s="56" t="s">
        <v>14706</v>
      </c>
      <c r="G2586" s="56" t="s">
        <v>14082</v>
      </c>
      <c r="H2586" s="56" t="s">
        <v>52</v>
      </c>
      <c r="I2586" s="56" t="s">
        <v>14707</v>
      </c>
      <c r="J2586" s="57" t="s">
        <v>52</v>
      </c>
      <c r="K2586" s="58" t="s">
        <v>14162</v>
      </c>
      <c r="L2586" s="3" t="str">
        <f>VLOOKUP(DataExtract[[#This Row],[Technician]],'Technician List'!$A:$B,2,FALSE)</f>
        <v>C M, Saravanan</v>
      </c>
      <c r="M2586" s="59">
        <f>DATEVALUE(TEXT(DataExtract[[#This Row],[Completed Time]], "MM/DD/YYYY"))</f>
        <v>45706</v>
      </c>
      <c r="N2586" s="60">
        <f t="shared" ca="1" si="41"/>
        <v>0.50688852739221557</v>
      </c>
      <c r="O2586" s="60">
        <f ca="1">COUNTIFS(DataExtract[Technician],DataExtract[[#This Row],[Technician]], DataExtract[Random], "&lt;="&amp;DataExtract[[#This Row],[Random]])</f>
        <v>35</v>
      </c>
    </row>
    <row r="2587" spans="1:15" ht="26.45">
      <c r="A2587" s="51" t="s">
        <v>14540</v>
      </c>
      <c r="B2587" s="52" t="s">
        <v>14708</v>
      </c>
      <c r="C2587" s="53" t="s">
        <v>14709</v>
      </c>
      <c r="D2587" s="54" t="s">
        <v>47</v>
      </c>
      <c r="E2587" s="55" t="s">
        <v>2178</v>
      </c>
      <c r="F2587" s="56" t="s">
        <v>14710</v>
      </c>
      <c r="G2587" s="56" t="s">
        <v>14711</v>
      </c>
      <c r="H2587" s="56" t="s">
        <v>52</v>
      </c>
      <c r="I2587" s="56" t="s">
        <v>14712</v>
      </c>
      <c r="J2587" s="57" t="s">
        <v>52</v>
      </c>
      <c r="K2587" s="58" t="s">
        <v>14713</v>
      </c>
      <c r="L2587" s="3" t="str">
        <f>VLOOKUP(DataExtract[[#This Row],[Technician]],'Technician List'!$A:$B,2,FALSE)</f>
        <v>C M, Saravanan</v>
      </c>
      <c r="M2587" s="59">
        <f>DATEVALUE(TEXT(DataExtract[[#This Row],[Completed Time]], "MM/DD/YYYY"))</f>
        <v>45706</v>
      </c>
      <c r="N2587" s="60">
        <f t="shared" ca="1" si="41"/>
        <v>0.83164376143181595</v>
      </c>
      <c r="O2587" s="60">
        <f ca="1">COUNTIFS(DataExtract[Technician],DataExtract[[#This Row],[Technician]], DataExtract[Random], "&lt;="&amp;DataExtract[[#This Row],[Random]])</f>
        <v>78</v>
      </c>
    </row>
    <row r="2588" spans="1:15" ht="26.45">
      <c r="A2588" s="51" t="s">
        <v>14714</v>
      </c>
      <c r="B2588" s="52" t="s">
        <v>14715</v>
      </c>
      <c r="C2588" s="53" t="s">
        <v>14716</v>
      </c>
      <c r="D2588" s="54" t="s">
        <v>47</v>
      </c>
      <c r="E2588" s="55" t="s">
        <v>700</v>
      </c>
      <c r="F2588" s="56" t="s">
        <v>14717</v>
      </c>
      <c r="G2588" s="56" t="s">
        <v>14718</v>
      </c>
      <c r="H2588" s="56" t="s">
        <v>41</v>
      </c>
      <c r="I2588" s="56" t="s">
        <v>14719</v>
      </c>
      <c r="J2588" s="57" t="s">
        <v>52</v>
      </c>
      <c r="K2588" s="58" t="s">
        <v>14720</v>
      </c>
      <c r="L2588" s="3" t="str">
        <f>VLOOKUP(DataExtract[[#This Row],[Technician]],'Technician List'!$A:$B,2,FALSE)</f>
        <v>C M, Saravanan</v>
      </c>
      <c r="M2588" s="59">
        <f>DATEVALUE(TEXT(DataExtract[[#This Row],[Completed Time]], "MM/DD/YYYY"))</f>
        <v>45707</v>
      </c>
      <c r="N2588" s="60">
        <f t="shared" ca="1" si="41"/>
        <v>0.13961291934867259</v>
      </c>
      <c r="O2588" s="60">
        <f ca="1">COUNTIFS(DataExtract[Technician],DataExtract[[#This Row],[Technician]], DataExtract[Random], "&lt;="&amp;DataExtract[[#This Row],[Random]])</f>
        <v>22</v>
      </c>
    </row>
    <row r="2589" spans="1:15" ht="26.45">
      <c r="A2589" s="51" t="s">
        <v>14721</v>
      </c>
      <c r="B2589" s="52" t="s">
        <v>14722</v>
      </c>
      <c r="C2589" s="53" t="s">
        <v>10023</v>
      </c>
      <c r="D2589" s="54" t="s">
        <v>47</v>
      </c>
      <c r="E2589" s="55" t="s">
        <v>1511</v>
      </c>
      <c r="F2589" s="56" t="s">
        <v>10856</v>
      </c>
      <c r="G2589" s="56" t="s">
        <v>14613</v>
      </c>
      <c r="H2589" s="56" t="s">
        <v>52</v>
      </c>
      <c r="I2589" s="56" t="s">
        <v>14723</v>
      </c>
      <c r="J2589" s="57" t="s">
        <v>52</v>
      </c>
      <c r="K2589" s="58" t="s">
        <v>12709</v>
      </c>
      <c r="L2589" s="3" t="str">
        <f>VLOOKUP(DataExtract[[#This Row],[Technician]],'Technician List'!$A:$B,2,FALSE)</f>
        <v>C M, Saravanan</v>
      </c>
      <c r="M2589" s="59">
        <f>DATEVALUE(TEXT(DataExtract[[#This Row],[Completed Time]], "MM/DD/YYYY"))</f>
        <v>45706</v>
      </c>
      <c r="N2589" s="60">
        <f t="shared" ca="1" si="41"/>
        <v>0.65393176743080661</v>
      </c>
      <c r="O2589" s="60">
        <f ca="1">COUNTIFS(DataExtract[Technician],DataExtract[[#This Row],[Technician]], DataExtract[Random], "&lt;="&amp;DataExtract[[#This Row],[Random]])</f>
        <v>87</v>
      </c>
    </row>
    <row r="2590" spans="1:15" ht="26.45">
      <c r="A2590" s="51" t="s">
        <v>14724</v>
      </c>
      <c r="B2590" s="52" t="s">
        <v>14725</v>
      </c>
      <c r="C2590" s="53" t="s">
        <v>893</v>
      </c>
      <c r="D2590" s="54" t="s">
        <v>47</v>
      </c>
      <c r="E2590" s="55" t="s">
        <v>1511</v>
      </c>
      <c r="F2590" s="56" t="s">
        <v>12783</v>
      </c>
      <c r="G2590" s="56" t="s">
        <v>14726</v>
      </c>
      <c r="H2590" s="56" t="s">
        <v>52</v>
      </c>
      <c r="I2590" s="56" t="s">
        <v>14727</v>
      </c>
      <c r="J2590" s="57" t="s">
        <v>52</v>
      </c>
      <c r="K2590" s="58" t="s">
        <v>14644</v>
      </c>
      <c r="L2590" s="3" t="str">
        <f>VLOOKUP(DataExtract[[#This Row],[Technician]],'Technician List'!$A:$B,2,FALSE)</f>
        <v>C M, Saravanan</v>
      </c>
      <c r="M2590" s="59">
        <f>DATEVALUE(TEXT(DataExtract[[#This Row],[Completed Time]], "MM/DD/YYYY"))</f>
        <v>45706</v>
      </c>
      <c r="N2590" s="60">
        <f t="shared" ca="1" si="41"/>
        <v>0.74261989274371032</v>
      </c>
      <c r="O2590" s="60">
        <f ca="1">COUNTIFS(DataExtract[Technician],DataExtract[[#This Row],[Technician]], DataExtract[Random], "&lt;="&amp;DataExtract[[#This Row],[Random]])</f>
        <v>100</v>
      </c>
    </row>
    <row r="2591" spans="1:15" ht="26.45">
      <c r="A2591" s="51" t="s">
        <v>14728</v>
      </c>
      <c r="B2591" s="52" t="s">
        <v>14729</v>
      </c>
      <c r="C2591" s="53" t="s">
        <v>10389</v>
      </c>
      <c r="D2591" s="54" t="s">
        <v>47</v>
      </c>
      <c r="E2591" s="55" t="s">
        <v>2178</v>
      </c>
      <c r="F2591" s="56" t="s">
        <v>13305</v>
      </c>
      <c r="G2591" s="56" t="s">
        <v>6266</v>
      </c>
      <c r="H2591" s="56" t="s">
        <v>52</v>
      </c>
      <c r="I2591" s="56" t="s">
        <v>14730</v>
      </c>
      <c r="J2591" s="57" t="s">
        <v>52</v>
      </c>
      <c r="K2591" s="58" t="s">
        <v>13887</v>
      </c>
      <c r="L2591" s="3" t="str">
        <f>VLOOKUP(DataExtract[[#This Row],[Technician]],'Technician List'!$A:$B,2,FALSE)</f>
        <v>C M, Saravanan</v>
      </c>
      <c r="M2591" s="59">
        <f>DATEVALUE(TEXT(DataExtract[[#This Row],[Completed Time]], "MM/DD/YYYY"))</f>
        <v>45706</v>
      </c>
      <c r="N2591" s="60">
        <f t="shared" ca="1" si="41"/>
        <v>0.90678072755223116</v>
      </c>
      <c r="O2591" s="60">
        <f ca="1">COUNTIFS(DataExtract[Technician],DataExtract[[#This Row],[Technician]], DataExtract[Random], "&lt;="&amp;DataExtract[[#This Row],[Random]])</f>
        <v>88</v>
      </c>
    </row>
    <row r="2592" spans="1:15" ht="26.45">
      <c r="A2592" s="51" t="s">
        <v>6893</v>
      </c>
      <c r="B2592" s="52" t="s">
        <v>14731</v>
      </c>
      <c r="C2592" s="53" t="s">
        <v>14732</v>
      </c>
      <c r="D2592" s="54" t="s">
        <v>47</v>
      </c>
      <c r="E2592" s="55" t="s">
        <v>1511</v>
      </c>
      <c r="F2592" s="56" t="s">
        <v>14308</v>
      </c>
      <c r="G2592" s="56" t="s">
        <v>14309</v>
      </c>
      <c r="H2592" s="56" t="s">
        <v>52</v>
      </c>
      <c r="I2592" s="56" t="s">
        <v>14310</v>
      </c>
      <c r="J2592" s="57" t="s">
        <v>52</v>
      </c>
      <c r="K2592" s="58" t="s">
        <v>9654</v>
      </c>
      <c r="L2592" s="3" t="str">
        <f>VLOOKUP(DataExtract[[#This Row],[Technician]],'Technician List'!$A:$B,2,FALSE)</f>
        <v>C M, Saravanan</v>
      </c>
      <c r="M2592" s="59">
        <f>DATEVALUE(TEXT(DataExtract[[#This Row],[Completed Time]], "MM/DD/YYYY"))</f>
        <v>45706</v>
      </c>
      <c r="N2592" s="60">
        <f t="shared" ca="1" si="41"/>
        <v>0.8867303992380734</v>
      </c>
      <c r="O2592" s="60">
        <f ca="1">COUNTIFS(DataExtract[Technician],DataExtract[[#This Row],[Technician]], DataExtract[Random], "&lt;="&amp;DataExtract[[#This Row],[Random]])</f>
        <v>123</v>
      </c>
    </row>
    <row r="2593" spans="1:15" ht="26.45">
      <c r="A2593" s="51" t="s">
        <v>14733</v>
      </c>
      <c r="B2593" s="52" t="s">
        <v>14734</v>
      </c>
      <c r="C2593" s="53" t="s">
        <v>14735</v>
      </c>
      <c r="D2593" s="54" t="s">
        <v>47</v>
      </c>
      <c r="E2593" s="55" t="s">
        <v>48</v>
      </c>
      <c r="F2593" s="56" t="s">
        <v>14736</v>
      </c>
      <c r="G2593" s="56" t="s">
        <v>14737</v>
      </c>
      <c r="H2593" s="56" t="s">
        <v>41</v>
      </c>
      <c r="I2593" s="56" t="s">
        <v>14738</v>
      </c>
      <c r="J2593" s="57" t="s">
        <v>52</v>
      </c>
      <c r="K2593" s="58" t="s">
        <v>14739</v>
      </c>
      <c r="L2593" s="3" t="str">
        <f>VLOOKUP(DataExtract[[#This Row],[Technician]],'Technician List'!$A:$B,2,FALSE)</f>
        <v>C M, Saravanan</v>
      </c>
      <c r="M2593" s="59">
        <f>DATEVALUE(TEXT(DataExtract[[#This Row],[Completed Time]], "MM/DD/YYYY"))</f>
        <v>45709</v>
      </c>
      <c r="N2593" s="60">
        <f t="shared" ca="1" si="41"/>
        <v>0.3302710532899138</v>
      </c>
      <c r="O2593" s="60">
        <f ca="1">COUNTIFS(DataExtract[Technician],DataExtract[[#This Row],[Technician]], DataExtract[Random], "&lt;="&amp;DataExtract[[#This Row],[Random]])</f>
        <v>24</v>
      </c>
    </row>
    <row r="2594" spans="1:15" ht="26.45">
      <c r="A2594" s="51" t="s">
        <v>14740</v>
      </c>
      <c r="B2594" s="52" t="s">
        <v>14741</v>
      </c>
      <c r="C2594" s="53" t="s">
        <v>7099</v>
      </c>
      <c r="D2594" s="54" t="s">
        <v>47</v>
      </c>
      <c r="E2594" s="55" t="s">
        <v>1049</v>
      </c>
      <c r="F2594" s="56" t="s">
        <v>14742</v>
      </c>
      <c r="G2594" s="56" t="s">
        <v>14743</v>
      </c>
      <c r="H2594" s="56" t="s">
        <v>52</v>
      </c>
      <c r="I2594" s="56" t="s">
        <v>14744</v>
      </c>
      <c r="J2594" s="57" t="s">
        <v>52</v>
      </c>
      <c r="K2594" s="58" t="s">
        <v>14745</v>
      </c>
      <c r="L2594" s="3" t="str">
        <f>VLOOKUP(DataExtract[[#This Row],[Technician]],'Technician List'!$A:$B,2,FALSE)</f>
        <v>C M, Saravanan</v>
      </c>
      <c r="M2594" s="59">
        <f>DATEVALUE(TEXT(DataExtract[[#This Row],[Completed Time]], "MM/DD/YYYY"))</f>
        <v>45707</v>
      </c>
      <c r="N2594" s="60">
        <f t="shared" ca="1" si="41"/>
        <v>0.26622678563060564</v>
      </c>
      <c r="O2594" s="60">
        <f ca="1">COUNTIFS(DataExtract[Technician],DataExtract[[#This Row],[Technician]], DataExtract[Random], "&lt;="&amp;DataExtract[[#This Row],[Random]])</f>
        <v>32</v>
      </c>
    </row>
    <row r="2595" spans="1:15" ht="26.45">
      <c r="A2595" s="51" t="s">
        <v>14746</v>
      </c>
      <c r="B2595" s="52" t="s">
        <v>14747</v>
      </c>
      <c r="C2595" s="53" t="s">
        <v>14748</v>
      </c>
      <c r="D2595" s="54" t="s">
        <v>47</v>
      </c>
      <c r="E2595" s="55" t="s">
        <v>1402</v>
      </c>
      <c r="F2595" s="56" t="s">
        <v>12194</v>
      </c>
      <c r="G2595" s="56" t="s">
        <v>14749</v>
      </c>
      <c r="H2595" s="56" t="s">
        <v>52</v>
      </c>
      <c r="I2595" s="56" t="s">
        <v>14750</v>
      </c>
      <c r="J2595" s="57" t="s">
        <v>52</v>
      </c>
      <c r="K2595" s="58" t="s">
        <v>14751</v>
      </c>
      <c r="L2595" s="3" t="str">
        <f>VLOOKUP(DataExtract[[#This Row],[Technician]],'Technician List'!$A:$B,2,FALSE)</f>
        <v>Sinha, Mahesh</v>
      </c>
      <c r="M2595" s="59">
        <f>DATEVALUE(TEXT(DataExtract[[#This Row],[Completed Time]], "MM/DD/YYYY"))</f>
        <v>45707</v>
      </c>
      <c r="N2595" s="60">
        <f t="shared" ca="1" si="41"/>
        <v>0.21358800785812071</v>
      </c>
      <c r="O2595" s="60">
        <f ca="1">COUNTIFS(DataExtract[Technician],DataExtract[[#This Row],[Technician]], DataExtract[Random], "&lt;="&amp;DataExtract[[#This Row],[Random]])</f>
        <v>17</v>
      </c>
    </row>
    <row r="2596" spans="1:15" ht="26.45">
      <c r="A2596" s="51" t="s">
        <v>3082</v>
      </c>
      <c r="B2596" s="52" t="s">
        <v>14752</v>
      </c>
      <c r="C2596" s="53" t="s">
        <v>5393</v>
      </c>
      <c r="D2596" s="54" t="s">
        <v>47</v>
      </c>
      <c r="E2596" s="55" t="s">
        <v>775</v>
      </c>
      <c r="F2596" s="56" t="s">
        <v>14753</v>
      </c>
      <c r="G2596" s="56" t="s">
        <v>14754</v>
      </c>
      <c r="H2596" s="56" t="s">
        <v>52</v>
      </c>
      <c r="I2596" s="56" t="s">
        <v>14755</v>
      </c>
      <c r="J2596" s="57" t="s">
        <v>52</v>
      </c>
      <c r="K2596" s="58" t="s">
        <v>14756</v>
      </c>
      <c r="L2596" s="3" t="str">
        <f>VLOOKUP(DataExtract[[#This Row],[Technician]],'Technician List'!$A:$B,2,FALSE)</f>
        <v>Sinha, Mahesh</v>
      </c>
      <c r="M2596" s="59">
        <f>DATEVALUE(TEXT(DataExtract[[#This Row],[Completed Time]], "MM/DD/YYYY"))</f>
        <v>45707</v>
      </c>
      <c r="N2596" s="60">
        <f t="shared" ca="1" si="41"/>
        <v>0.58569848245333178</v>
      </c>
      <c r="O2596" s="60">
        <f ca="1">COUNTIFS(DataExtract[Technician],DataExtract[[#This Row],[Technician]], DataExtract[Random], "&lt;="&amp;DataExtract[[#This Row],[Random]])</f>
        <v>51</v>
      </c>
    </row>
    <row r="2597" spans="1:15" ht="26.45">
      <c r="A2597" s="51" t="s">
        <v>14757</v>
      </c>
      <c r="B2597" s="52" t="s">
        <v>14758</v>
      </c>
      <c r="C2597" s="53" t="s">
        <v>4747</v>
      </c>
      <c r="D2597" s="54" t="s">
        <v>47</v>
      </c>
      <c r="E2597" s="55" t="s">
        <v>2178</v>
      </c>
      <c r="F2597" s="56" t="s">
        <v>10378</v>
      </c>
      <c r="G2597" s="56" t="s">
        <v>14111</v>
      </c>
      <c r="H2597" s="56" t="s">
        <v>52</v>
      </c>
      <c r="I2597" s="56" t="s">
        <v>14112</v>
      </c>
      <c r="J2597" s="57" t="s">
        <v>52</v>
      </c>
      <c r="K2597" s="58" t="s">
        <v>14759</v>
      </c>
      <c r="L2597" s="3" t="str">
        <f>VLOOKUP(DataExtract[[#This Row],[Technician]],'Technician List'!$A:$B,2,FALSE)</f>
        <v>C M, Saravanan</v>
      </c>
      <c r="M2597" s="59">
        <f>DATEVALUE(TEXT(DataExtract[[#This Row],[Completed Time]], "MM/DD/YYYY"))</f>
        <v>45706</v>
      </c>
      <c r="N2597" s="60">
        <f t="shared" ca="1" si="41"/>
        <v>0.38683580134082085</v>
      </c>
      <c r="O2597" s="60">
        <f ca="1">COUNTIFS(DataExtract[Technician],DataExtract[[#This Row],[Technician]], DataExtract[Random], "&lt;="&amp;DataExtract[[#This Row],[Random]])</f>
        <v>44</v>
      </c>
    </row>
    <row r="2598" spans="1:15" ht="26.45">
      <c r="A2598" s="51" t="s">
        <v>14760</v>
      </c>
      <c r="B2598" s="52" t="s">
        <v>14761</v>
      </c>
      <c r="C2598" s="53" t="s">
        <v>13597</v>
      </c>
      <c r="D2598" s="54" t="s">
        <v>57</v>
      </c>
      <c r="E2598" s="55" t="s">
        <v>391</v>
      </c>
      <c r="F2598" s="56" t="s">
        <v>13947</v>
      </c>
      <c r="G2598" s="56" t="s">
        <v>14762</v>
      </c>
      <c r="H2598" s="56" t="s">
        <v>52</v>
      </c>
      <c r="I2598" s="56" t="s">
        <v>14763</v>
      </c>
      <c r="J2598" s="57" t="s">
        <v>52</v>
      </c>
      <c r="K2598" s="58" t="s">
        <v>13580</v>
      </c>
      <c r="L2598" s="3" t="str">
        <f>VLOOKUP(DataExtract[[#This Row],[Technician]],'Technician List'!$A:$B,2,FALSE)</f>
        <v>Sanjuan, Sonja</v>
      </c>
      <c r="M2598" s="59">
        <f>DATEVALUE(TEXT(DataExtract[[#This Row],[Completed Time]], "MM/DD/YYYY"))</f>
        <v>45706</v>
      </c>
      <c r="N2598" s="60">
        <f t="shared" ca="1" si="41"/>
        <v>2.2031474661213468E-2</v>
      </c>
      <c r="O2598" s="60">
        <f ca="1">COUNTIFS(DataExtract[Technician],DataExtract[[#This Row],[Technician]], DataExtract[Random], "&lt;="&amp;DataExtract[[#This Row],[Random]])</f>
        <v>4</v>
      </c>
    </row>
    <row r="2599" spans="1:15" ht="26.45">
      <c r="A2599" s="51" t="s">
        <v>14764</v>
      </c>
      <c r="B2599" s="52" t="s">
        <v>14765</v>
      </c>
      <c r="C2599" s="53" t="s">
        <v>1962</v>
      </c>
      <c r="D2599" s="54" t="s">
        <v>57</v>
      </c>
      <c r="E2599" s="55" t="s">
        <v>1618</v>
      </c>
      <c r="F2599" s="56" t="s">
        <v>14766</v>
      </c>
      <c r="G2599" s="56" t="s">
        <v>14239</v>
      </c>
      <c r="H2599" s="56" t="s">
        <v>52</v>
      </c>
      <c r="I2599" s="56" t="s">
        <v>14767</v>
      </c>
      <c r="J2599" s="57" t="s">
        <v>52</v>
      </c>
      <c r="K2599" s="58" t="s">
        <v>14768</v>
      </c>
      <c r="L2599" s="3" t="str">
        <f>VLOOKUP(DataExtract[[#This Row],[Technician]],'Technician List'!$A:$B,2,FALSE)</f>
        <v>Sanjuan, Sonja</v>
      </c>
      <c r="M2599" s="59">
        <f>DATEVALUE(TEXT(DataExtract[[#This Row],[Completed Time]], "MM/DD/YYYY"))</f>
        <v>45706</v>
      </c>
      <c r="N2599" s="60">
        <f t="shared" ca="1" si="41"/>
        <v>0.23698702746594236</v>
      </c>
      <c r="O2599" s="60">
        <f ca="1">COUNTIFS(DataExtract[Technician],DataExtract[[#This Row],[Technician]], DataExtract[Random], "&lt;="&amp;DataExtract[[#This Row],[Random]])</f>
        <v>11</v>
      </c>
    </row>
    <row r="2600" spans="1:15" ht="26.45">
      <c r="A2600" s="51" t="s">
        <v>14769</v>
      </c>
      <c r="B2600" s="52" t="s">
        <v>14770</v>
      </c>
      <c r="C2600" s="53" t="s">
        <v>11405</v>
      </c>
      <c r="D2600" s="54" t="s">
        <v>47</v>
      </c>
      <c r="E2600" s="55" t="s">
        <v>2029</v>
      </c>
      <c r="F2600" s="56" t="s">
        <v>6278</v>
      </c>
      <c r="G2600" s="56" t="s">
        <v>14771</v>
      </c>
      <c r="H2600" s="56" t="s">
        <v>52</v>
      </c>
      <c r="I2600" s="56" t="s">
        <v>14772</v>
      </c>
      <c r="J2600" s="57" t="s">
        <v>52</v>
      </c>
      <c r="K2600" s="58" t="s">
        <v>14773</v>
      </c>
      <c r="L2600" s="3" t="str">
        <f>VLOOKUP(DataExtract[[#This Row],[Technician]],'Technician List'!$A:$B,2,FALSE)</f>
        <v>C M, Saravanan</v>
      </c>
      <c r="M2600" s="59">
        <f>DATEVALUE(TEXT(DataExtract[[#This Row],[Completed Time]], "MM/DD/YYYY"))</f>
        <v>45711</v>
      </c>
      <c r="N2600" s="60">
        <f t="shared" ca="1" si="41"/>
        <v>8.1644995424240419E-3</v>
      </c>
      <c r="O2600" s="60">
        <f ca="1">COUNTIFS(DataExtract[Technician],DataExtract[[#This Row],[Technician]], DataExtract[Random], "&lt;="&amp;DataExtract[[#This Row],[Random]])</f>
        <v>1</v>
      </c>
    </row>
    <row r="2601" spans="1:15" ht="26.45">
      <c r="A2601" s="51" t="s">
        <v>14774</v>
      </c>
      <c r="B2601" s="52" t="s">
        <v>14775</v>
      </c>
      <c r="C2601" s="53" t="s">
        <v>6830</v>
      </c>
      <c r="D2601" s="54" t="s">
        <v>57</v>
      </c>
      <c r="E2601" s="55" t="s">
        <v>391</v>
      </c>
      <c r="F2601" s="56" t="s">
        <v>9390</v>
      </c>
      <c r="G2601" s="56" t="s">
        <v>12834</v>
      </c>
      <c r="H2601" s="56" t="s">
        <v>52</v>
      </c>
      <c r="I2601" s="56" t="s">
        <v>14776</v>
      </c>
      <c r="J2601" s="57" t="s">
        <v>52</v>
      </c>
      <c r="K2601" s="58" t="s">
        <v>14777</v>
      </c>
      <c r="L2601" s="3" t="str">
        <f>VLOOKUP(DataExtract[[#This Row],[Technician]],'Technician List'!$A:$B,2,FALSE)</f>
        <v>Sanjuan, Sonja</v>
      </c>
      <c r="M2601" s="59">
        <f>DATEVALUE(TEXT(DataExtract[[#This Row],[Completed Time]], "MM/DD/YYYY"))</f>
        <v>45706</v>
      </c>
      <c r="N2601" s="60">
        <f t="shared" ca="1" si="41"/>
        <v>0.84289990593718211</v>
      </c>
      <c r="O2601" s="60">
        <f ca="1">COUNTIFS(DataExtract[Technician],DataExtract[[#This Row],[Technician]], DataExtract[Random], "&lt;="&amp;DataExtract[[#This Row],[Random]])</f>
        <v>112</v>
      </c>
    </row>
    <row r="2602" spans="1:15" ht="26.45">
      <c r="A2602" s="51" t="s">
        <v>14778</v>
      </c>
      <c r="B2602" s="52" t="s">
        <v>14779</v>
      </c>
      <c r="C2602" s="53" t="s">
        <v>10642</v>
      </c>
      <c r="D2602" s="54" t="s">
        <v>57</v>
      </c>
      <c r="E2602" s="55" t="s">
        <v>1106</v>
      </c>
      <c r="F2602" s="56" t="s">
        <v>14351</v>
      </c>
      <c r="G2602" s="56" t="s">
        <v>14780</v>
      </c>
      <c r="H2602" s="56" t="s">
        <v>41</v>
      </c>
      <c r="I2602" s="56" t="s">
        <v>14781</v>
      </c>
      <c r="J2602" s="57" t="s">
        <v>52</v>
      </c>
      <c r="K2602" s="58" t="s">
        <v>14782</v>
      </c>
      <c r="L2602" s="3" t="str">
        <f>VLOOKUP(DataExtract[[#This Row],[Technician]],'Technician List'!$A:$B,2,FALSE)</f>
        <v>Mandi, Joe</v>
      </c>
      <c r="M2602" s="59">
        <f>DATEVALUE(TEXT(DataExtract[[#This Row],[Completed Time]], "MM/DD/YYYY"))</f>
        <v>45713</v>
      </c>
      <c r="N2602" s="60">
        <f t="shared" ca="1" si="41"/>
        <v>0.46243687456011739</v>
      </c>
      <c r="O2602" s="60">
        <f ca="1">COUNTIFS(DataExtract[Technician],DataExtract[[#This Row],[Technician]], DataExtract[Random], "&lt;="&amp;DataExtract[[#This Row],[Random]])</f>
        <v>16</v>
      </c>
    </row>
    <row r="2603" spans="1:15" ht="26.45">
      <c r="A2603" s="51" t="s">
        <v>14783</v>
      </c>
      <c r="B2603" s="52" t="s">
        <v>14784</v>
      </c>
      <c r="C2603" s="53" t="s">
        <v>11405</v>
      </c>
      <c r="D2603" s="54" t="s">
        <v>47</v>
      </c>
      <c r="E2603" s="55" t="s">
        <v>802</v>
      </c>
      <c r="F2603" s="56" t="s">
        <v>7288</v>
      </c>
      <c r="G2603" s="56" t="s">
        <v>14785</v>
      </c>
      <c r="H2603" s="56" t="s">
        <v>52</v>
      </c>
      <c r="I2603" s="56" t="s">
        <v>14786</v>
      </c>
      <c r="J2603" s="57" t="s">
        <v>52</v>
      </c>
      <c r="K2603" s="58" t="s">
        <v>14787</v>
      </c>
      <c r="L2603" s="3" t="str">
        <f>VLOOKUP(DataExtract[[#This Row],[Technician]],'Technician List'!$A:$B,2,FALSE)</f>
        <v>Sinha, Mahesh</v>
      </c>
      <c r="M2603" s="59">
        <f>DATEVALUE(TEXT(DataExtract[[#This Row],[Completed Time]], "MM/DD/YYYY"))</f>
        <v>45707</v>
      </c>
      <c r="N2603" s="60">
        <f t="shared" ca="1" si="41"/>
        <v>0.12160960631858808</v>
      </c>
      <c r="O2603" s="60">
        <f ca="1">COUNTIFS(DataExtract[Technician],DataExtract[[#This Row],[Technician]], DataExtract[Random], "&lt;="&amp;DataExtract[[#This Row],[Random]])</f>
        <v>16</v>
      </c>
    </row>
    <row r="2604" spans="1:15" ht="26.45">
      <c r="A2604" s="51" t="s">
        <v>14788</v>
      </c>
      <c r="B2604" s="52" t="s">
        <v>14789</v>
      </c>
      <c r="C2604" s="53" t="s">
        <v>14790</v>
      </c>
      <c r="D2604" s="54" t="s">
        <v>321</v>
      </c>
      <c r="E2604" s="55" t="s">
        <v>322</v>
      </c>
      <c r="F2604" s="56" t="s">
        <v>14791</v>
      </c>
      <c r="G2604" s="56" t="s">
        <v>13052</v>
      </c>
      <c r="H2604" s="56" t="s">
        <v>41</v>
      </c>
      <c r="I2604" s="56" t="s">
        <v>14380</v>
      </c>
      <c r="J2604" s="57" t="s">
        <v>52</v>
      </c>
      <c r="K2604" s="58" t="s">
        <v>14792</v>
      </c>
      <c r="L2604" s="3" t="str">
        <f>VLOOKUP(DataExtract[[#This Row],[Technician]],'Technician List'!$A:$B,2,FALSE)</f>
        <v>Paul, Kimberly</v>
      </c>
      <c r="M2604" s="59">
        <f>DATEVALUE(TEXT(DataExtract[[#This Row],[Completed Time]], "MM/DD/YYYY"))</f>
        <v>45709</v>
      </c>
      <c r="N2604" s="60">
        <f t="shared" ca="1" si="41"/>
        <v>0.78427612758269127</v>
      </c>
      <c r="O2604" s="60">
        <f ca="1">COUNTIFS(DataExtract[Technician],DataExtract[[#This Row],[Technician]], DataExtract[Random], "&lt;="&amp;DataExtract[[#This Row],[Random]])</f>
        <v>4</v>
      </c>
    </row>
    <row r="2605" spans="1:15" ht="26.45">
      <c r="A2605" s="51" t="s">
        <v>14793</v>
      </c>
      <c r="B2605" s="52" t="s">
        <v>14794</v>
      </c>
      <c r="C2605" s="53" t="s">
        <v>4251</v>
      </c>
      <c r="D2605" s="54" t="s">
        <v>57</v>
      </c>
      <c r="E2605" s="55" t="s">
        <v>260</v>
      </c>
      <c r="F2605" s="56" t="s">
        <v>14795</v>
      </c>
      <c r="G2605" s="56" t="s">
        <v>14796</v>
      </c>
      <c r="H2605" s="56" t="s">
        <v>41</v>
      </c>
      <c r="I2605" s="56" t="s">
        <v>14797</v>
      </c>
      <c r="J2605" s="57" t="s">
        <v>52</v>
      </c>
      <c r="K2605" s="58" t="s">
        <v>14798</v>
      </c>
      <c r="L2605" s="3" t="str">
        <f>VLOOKUP(DataExtract[[#This Row],[Technician]],'Technician List'!$A:$B,2,FALSE)</f>
        <v>Sanjuan, Sonja</v>
      </c>
      <c r="M2605" s="59">
        <f>DATEVALUE(TEXT(DataExtract[[#This Row],[Completed Time]], "MM/DD/YYYY"))</f>
        <v>45708</v>
      </c>
      <c r="N2605" s="60">
        <f t="shared" ca="1" si="41"/>
        <v>0.75377634450928632</v>
      </c>
      <c r="O2605" s="60">
        <f ca="1">COUNTIFS(DataExtract[Technician],DataExtract[[#This Row],[Technician]], DataExtract[Random], "&lt;="&amp;DataExtract[[#This Row],[Random]])</f>
        <v>29</v>
      </c>
    </row>
    <row r="2606" spans="1:15" ht="26.45">
      <c r="A2606" s="51" t="s">
        <v>14799</v>
      </c>
      <c r="B2606" s="52" t="s">
        <v>14800</v>
      </c>
      <c r="C2606" s="53" t="s">
        <v>5083</v>
      </c>
      <c r="D2606" s="54" t="s">
        <v>47</v>
      </c>
      <c r="E2606" s="55" t="s">
        <v>1002</v>
      </c>
      <c r="F2606" s="56" t="s">
        <v>14801</v>
      </c>
      <c r="G2606" s="56" t="s">
        <v>14802</v>
      </c>
      <c r="H2606" s="56" t="s">
        <v>52</v>
      </c>
      <c r="I2606" s="56" t="s">
        <v>14803</v>
      </c>
      <c r="J2606" s="57" t="s">
        <v>52</v>
      </c>
      <c r="K2606" s="58" t="s">
        <v>14804</v>
      </c>
      <c r="L2606" s="3" t="str">
        <f>VLOOKUP(DataExtract[[#This Row],[Technician]],'Technician List'!$A:$B,2,FALSE)</f>
        <v>Sinha, Mahesh</v>
      </c>
      <c r="M2606" s="59">
        <f>DATEVALUE(TEXT(DataExtract[[#This Row],[Completed Time]], "MM/DD/YYYY"))</f>
        <v>45707</v>
      </c>
      <c r="N2606" s="60">
        <f t="shared" ca="1" si="41"/>
        <v>0.74271689100600791</v>
      </c>
      <c r="O2606" s="60">
        <f ca="1">COUNTIFS(DataExtract[Technician],DataExtract[[#This Row],[Technician]], DataExtract[Random], "&lt;="&amp;DataExtract[[#This Row],[Random]])</f>
        <v>117</v>
      </c>
    </row>
    <row r="2607" spans="1:15" ht="26.45">
      <c r="A2607" s="51" t="s">
        <v>14805</v>
      </c>
      <c r="B2607" s="52" t="s">
        <v>14806</v>
      </c>
      <c r="C2607" s="53" t="s">
        <v>14807</v>
      </c>
      <c r="D2607" s="54" t="s">
        <v>47</v>
      </c>
      <c r="E2607" s="55" t="s">
        <v>802</v>
      </c>
      <c r="F2607" s="56" t="s">
        <v>14808</v>
      </c>
      <c r="G2607" s="56" t="s">
        <v>14809</v>
      </c>
      <c r="H2607" s="56" t="s">
        <v>52</v>
      </c>
      <c r="I2607" s="56" t="s">
        <v>14810</v>
      </c>
      <c r="J2607" s="57" t="s">
        <v>52</v>
      </c>
      <c r="K2607" s="58" t="s">
        <v>13657</v>
      </c>
      <c r="L2607" s="3" t="str">
        <f>VLOOKUP(DataExtract[[#This Row],[Technician]],'Technician List'!$A:$B,2,FALSE)</f>
        <v>Sinha, Mahesh</v>
      </c>
      <c r="M2607" s="59">
        <f>DATEVALUE(TEXT(DataExtract[[#This Row],[Completed Time]], "MM/DD/YYYY"))</f>
        <v>45707</v>
      </c>
      <c r="N2607" s="60">
        <f t="shared" ca="1" si="41"/>
        <v>0.98727544011542578</v>
      </c>
      <c r="O2607" s="60">
        <f ca="1">COUNTIFS(DataExtract[Technician],DataExtract[[#This Row],[Technician]], DataExtract[Random], "&lt;="&amp;DataExtract[[#This Row],[Random]])</f>
        <v>109</v>
      </c>
    </row>
    <row r="2608" spans="1:15" ht="26.45">
      <c r="A2608" s="51" t="s">
        <v>14811</v>
      </c>
      <c r="B2608" s="52" t="s">
        <v>14812</v>
      </c>
      <c r="C2608" s="53" t="s">
        <v>8976</v>
      </c>
      <c r="D2608" s="54" t="s">
        <v>57</v>
      </c>
      <c r="E2608" s="55" t="s">
        <v>117</v>
      </c>
      <c r="F2608" s="56" t="s">
        <v>14420</v>
      </c>
      <c r="G2608" s="56" t="s">
        <v>14813</v>
      </c>
      <c r="H2608" s="56" t="s">
        <v>52</v>
      </c>
      <c r="I2608" s="56" t="s">
        <v>14814</v>
      </c>
      <c r="J2608" s="57" t="s">
        <v>52</v>
      </c>
      <c r="K2608" s="58" t="s">
        <v>14420</v>
      </c>
      <c r="L2608" s="3" t="str">
        <f>VLOOKUP(DataExtract[[#This Row],[Technician]],'Technician List'!$A:$B,2,FALSE)</f>
        <v>Smith, Sean</v>
      </c>
      <c r="M2608" s="59">
        <f>DATEVALUE(TEXT(DataExtract[[#This Row],[Completed Time]], "MM/DD/YYYY"))</f>
        <v>45707</v>
      </c>
      <c r="N2608" s="60">
        <f t="shared" ca="1" si="41"/>
        <v>0.70789464142895464</v>
      </c>
      <c r="O2608" s="60">
        <f ca="1">COUNTIFS(DataExtract[Technician],DataExtract[[#This Row],[Technician]], DataExtract[Random], "&lt;="&amp;DataExtract[[#This Row],[Random]])</f>
        <v>45</v>
      </c>
    </row>
    <row r="2609" spans="1:15" ht="26.45">
      <c r="A2609" s="51" t="s">
        <v>14815</v>
      </c>
      <c r="B2609" s="52" t="s">
        <v>14816</v>
      </c>
      <c r="C2609" s="53" t="s">
        <v>14817</v>
      </c>
      <c r="D2609" s="54" t="s">
        <v>57</v>
      </c>
      <c r="E2609" s="55" t="s">
        <v>708</v>
      </c>
      <c r="F2609" s="56" t="s">
        <v>14720</v>
      </c>
      <c r="G2609" s="56" t="s">
        <v>14818</v>
      </c>
      <c r="H2609" s="56" t="s">
        <v>52</v>
      </c>
      <c r="I2609" s="56" t="s">
        <v>14819</v>
      </c>
      <c r="J2609" s="57" t="s">
        <v>52</v>
      </c>
      <c r="K2609" s="58" t="s">
        <v>14820</v>
      </c>
      <c r="L2609" s="3" t="str">
        <f>VLOOKUP(DataExtract[[#This Row],[Technician]],'Technician List'!$A:$B,2,FALSE)</f>
        <v>Smith, Sean</v>
      </c>
      <c r="M2609" s="59">
        <f>DATEVALUE(TEXT(DataExtract[[#This Row],[Completed Time]], "MM/DD/YYYY"))</f>
        <v>45712</v>
      </c>
      <c r="N2609" s="60">
        <f t="shared" ca="1" si="41"/>
        <v>6.8356419964239579E-2</v>
      </c>
      <c r="O2609" s="60">
        <f ca="1">COUNTIFS(DataExtract[Technician],DataExtract[[#This Row],[Technician]], DataExtract[Random], "&lt;="&amp;DataExtract[[#This Row],[Random]])</f>
        <v>2</v>
      </c>
    </row>
    <row r="2610" spans="1:15" ht="26.45">
      <c r="A2610" s="51" t="s">
        <v>14821</v>
      </c>
      <c r="B2610" s="52" t="s">
        <v>14822</v>
      </c>
      <c r="C2610" s="53" t="s">
        <v>4291</v>
      </c>
      <c r="D2610" s="54" t="s">
        <v>57</v>
      </c>
      <c r="E2610" s="55" t="s">
        <v>406</v>
      </c>
      <c r="F2610" s="56" t="s">
        <v>14823</v>
      </c>
      <c r="G2610" s="56" t="s">
        <v>14824</v>
      </c>
      <c r="H2610" s="56" t="s">
        <v>52</v>
      </c>
      <c r="I2610" s="56" t="s">
        <v>14825</v>
      </c>
      <c r="J2610" s="57" t="s">
        <v>52</v>
      </c>
      <c r="K2610" s="58" t="s">
        <v>14826</v>
      </c>
      <c r="L2610" s="3" t="str">
        <f>VLOOKUP(DataExtract[[#This Row],[Technician]],'Technician List'!$A:$B,2,FALSE)</f>
        <v>Baldwin, Sharon</v>
      </c>
      <c r="M2610" s="59">
        <f>DATEVALUE(TEXT(DataExtract[[#This Row],[Completed Time]], "MM/DD/YYYY"))</f>
        <v>45715</v>
      </c>
      <c r="N2610" s="60">
        <f t="shared" ca="1" si="41"/>
        <v>0.30837285920545165</v>
      </c>
      <c r="O2610" s="60">
        <f ca="1">COUNTIFS(DataExtract[Technician],DataExtract[[#This Row],[Technician]], DataExtract[Random], "&lt;="&amp;DataExtract[[#This Row],[Random]])</f>
        <v>40</v>
      </c>
    </row>
    <row r="2611" spans="1:15" ht="26.45">
      <c r="A2611" s="51" t="s">
        <v>14827</v>
      </c>
      <c r="B2611" s="52" t="s">
        <v>14828</v>
      </c>
      <c r="C2611" s="53" t="s">
        <v>14829</v>
      </c>
      <c r="D2611" s="54" t="s">
        <v>47</v>
      </c>
      <c r="E2611" s="55" t="s">
        <v>1049</v>
      </c>
      <c r="F2611" s="56" t="s">
        <v>14830</v>
      </c>
      <c r="G2611" s="56" t="s">
        <v>14831</v>
      </c>
      <c r="H2611" s="56" t="s">
        <v>52</v>
      </c>
      <c r="I2611" s="56" t="s">
        <v>14832</v>
      </c>
      <c r="J2611" s="57" t="s">
        <v>52</v>
      </c>
      <c r="K2611" s="58" t="s">
        <v>14833</v>
      </c>
      <c r="L2611" s="3" t="str">
        <f>VLOOKUP(DataExtract[[#This Row],[Technician]],'Technician List'!$A:$B,2,FALSE)</f>
        <v>C M, Saravanan</v>
      </c>
      <c r="M2611" s="59">
        <f>DATEVALUE(TEXT(DataExtract[[#This Row],[Completed Time]], "MM/DD/YYYY"))</f>
        <v>45708</v>
      </c>
      <c r="N2611" s="60">
        <f t="shared" ca="1" si="41"/>
        <v>0.76282662271489299</v>
      </c>
      <c r="O2611" s="60">
        <f ca="1">COUNTIFS(DataExtract[Technician],DataExtract[[#This Row],[Technician]], DataExtract[Random], "&lt;="&amp;DataExtract[[#This Row],[Random]])</f>
        <v>102</v>
      </c>
    </row>
    <row r="2612" spans="1:15" ht="26.45">
      <c r="A2612" s="51" t="s">
        <v>14834</v>
      </c>
      <c r="B2612" s="52" t="s">
        <v>14835</v>
      </c>
      <c r="C2612" s="53" t="s">
        <v>384</v>
      </c>
      <c r="D2612" s="54" t="s">
        <v>57</v>
      </c>
      <c r="E2612" s="55" t="s">
        <v>117</v>
      </c>
      <c r="F2612" s="56" t="s">
        <v>14836</v>
      </c>
      <c r="G2612" s="56" t="s">
        <v>14837</v>
      </c>
      <c r="H2612" s="56" t="s">
        <v>52</v>
      </c>
      <c r="I2612" s="56" t="s">
        <v>14838</v>
      </c>
      <c r="J2612" s="57" t="s">
        <v>52</v>
      </c>
      <c r="K2612" s="58" t="s">
        <v>14836</v>
      </c>
      <c r="L2612" s="3" t="str">
        <f>VLOOKUP(DataExtract[[#This Row],[Technician]],'Technician List'!$A:$B,2,FALSE)</f>
        <v>Smith, Sean</v>
      </c>
      <c r="M2612" s="59">
        <f>DATEVALUE(TEXT(DataExtract[[#This Row],[Completed Time]], "MM/DD/YYYY"))</f>
        <v>45707</v>
      </c>
      <c r="N2612" s="60">
        <f t="shared" ca="1" si="41"/>
        <v>0.25573742775181507</v>
      </c>
      <c r="O2612" s="60">
        <f ca="1">COUNTIFS(DataExtract[Technician],DataExtract[[#This Row],[Technician]], DataExtract[Random], "&lt;="&amp;DataExtract[[#This Row],[Random]])</f>
        <v>15</v>
      </c>
    </row>
    <row r="2613" spans="1:15" ht="26.45">
      <c r="A2613" s="51" t="s">
        <v>14839</v>
      </c>
      <c r="B2613" s="52" t="s">
        <v>14840</v>
      </c>
      <c r="C2613" s="53" t="s">
        <v>14841</v>
      </c>
      <c r="D2613" s="54" t="s">
        <v>57</v>
      </c>
      <c r="E2613" s="55" t="s">
        <v>708</v>
      </c>
      <c r="F2613" s="56" t="s">
        <v>14842</v>
      </c>
      <c r="G2613" s="56" t="s">
        <v>14843</v>
      </c>
      <c r="H2613" s="56" t="s">
        <v>41</v>
      </c>
      <c r="I2613" s="56" t="s">
        <v>14844</v>
      </c>
      <c r="J2613" s="57" t="s">
        <v>52</v>
      </c>
      <c r="K2613" s="58" t="s">
        <v>14845</v>
      </c>
      <c r="L2613" s="3" t="str">
        <f>VLOOKUP(DataExtract[[#This Row],[Technician]],'Technician List'!$A:$B,2,FALSE)</f>
        <v>Smith, Sean</v>
      </c>
      <c r="M2613" s="59">
        <f>DATEVALUE(TEXT(DataExtract[[#This Row],[Completed Time]], "MM/DD/YYYY"))</f>
        <v>45708</v>
      </c>
      <c r="N2613" s="60">
        <f t="shared" ca="1" si="41"/>
        <v>0.43443986763270004</v>
      </c>
      <c r="O2613" s="60">
        <f ca="1">COUNTIFS(DataExtract[Technician],DataExtract[[#This Row],[Technician]], DataExtract[Random], "&lt;="&amp;DataExtract[[#This Row],[Random]])</f>
        <v>18</v>
      </c>
    </row>
    <row r="2614" spans="1:15" ht="26.45">
      <c r="A2614" s="51" t="s">
        <v>14846</v>
      </c>
      <c r="B2614" s="52" t="s">
        <v>14847</v>
      </c>
      <c r="C2614" s="53" t="s">
        <v>14848</v>
      </c>
      <c r="D2614" s="54" t="s">
        <v>47</v>
      </c>
      <c r="E2614" s="55" t="s">
        <v>1150</v>
      </c>
      <c r="F2614" s="56" t="s">
        <v>13285</v>
      </c>
      <c r="G2614" s="56" t="s">
        <v>14849</v>
      </c>
      <c r="H2614" s="56" t="s">
        <v>41</v>
      </c>
      <c r="I2614" s="56" t="s">
        <v>14850</v>
      </c>
      <c r="J2614" s="57" t="s">
        <v>52</v>
      </c>
      <c r="K2614" s="58" t="s">
        <v>14851</v>
      </c>
      <c r="L2614" s="3" t="str">
        <f>VLOOKUP(DataExtract[[#This Row],[Technician]],'Technician List'!$A:$B,2,FALSE)</f>
        <v>C M, Saravanan</v>
      </c>
      <c r="M2614" s="59">
        <f>DATEVALUE(TEXT(DataExtract[[#This Row],[Completed Time]], "MM/DD/YYYY"))</f>
        <v>45709</v>
      </c>
      <c r="N2614" s="60">
        <f t="shared" ca="1" si="41"/>
        <v>0.57789270241708035</v>
      </c>
      <c r="O2614" s="60">
        <f ca="1">COUNTIFS(DataExtract[Technician],DataExtract[[#This Row],[Technician]], DataExtract[Random], "&lt;="&amp;DataExtract[[#This Row],[Random]])</f>
        <v>54</v>
      </c>
    </row>
    <row r="2615" spans="1:15" ht="26.45">
      <c r="A2615" s="51" t="s">
        <v>14852</v>
      </c>
      <c r="B2615" s="52" t="s">
        <v>14853</v>
      </c>
      <c r="C2615" s="53" t="s">
        <v>14854</v>
      </c>
      <c r="D2615" s="54" t="s">
        <v>47</v>
      </c>
      <c r="E2615" s="55" t="s">
        <v>2178</v>
      </c>
      <c r="F2615" s="56" t="s">
        <v>14855</v>
      </c>
      <c r="G2615" s="56" t="s">
        <v>9675</v>
      </c>
      <c r="H2615" s="56" t="s">
        <v>52</v>
      </c>
      <c r="I2615" s="56" t="s">
        <v>11384</v>
      </c>
      <c r="J2615" s="57" t="s">
        <v>52</v>
      </c>
      <c r="K2615" s="58" t="s">
        <v>14856</v>
      </c>
      <c r="L2615" s="3" t="str">
        <f>VLOOKUP(DataExtract[[#This Row],[Technician]],'Technician List'!$A:$B,2,FALSE)</f>
        <v>C M, Saravanan</v>
      </c>
      <c r="M2615" s="59">
        <f>DATEVALUE(TEXT(DataExtract[[#This Row],[Completed Time]], "MM/DD/YYYY"))</f>
        <v>45706</v>
      </c>
      <c r="N2615" s="60">
        <f t="shared" ca="1" si="41"/>
        <v>0.76889576220326461</v>
      </c>
      <c r="O2615" s="60">
        <f ca="1">COUNTIFS(DataExtract[Technician],DataExtract[[#This Row],[Technician]], DataExtract[Random], "&lt;="&amp;DataExtract[[#This Row],[Random]])</f>
        <v>71</v>
      </c>
    </row>
    <row r="2616" spans="1:15" ht="52.9">
      <c r="A2616" s="51" t="s">
        <v>14857</v>
      </c>
      <c r="B2616" s="52" t="s">
        <v>14858</v>
      </c>
      <c r="C2616" s="53" t="s">
        <v>1865</v>
      </c>
      <c r="D2616" s="54" t="s">
        <v>47</v>
      </c>
      <c r="E2616" s="55" t="s">
        <v>4670</v>
      </c>
      <c r="F2616" s="56" t="s">
        <v>12491</v>
      </c>
      <c r="G2616" s="56" t="s">
        <v>14225</v>
      </c>
      <c r="H2616" s="56" t="s">
        <v>41</v>
      </c>
      <c r="I2616" s="56" t="s">
        <v>14859</v>
      </c>
      <c r="J2616" s="57" t="s">
        <v>52</v>
      </c>
      <c r="K2616" s="58" t="s">
        <v>14860</v>
      </c>
      <c r="L2616" s="3" t="str">
        <f>VLOOKUP(DataExtract[[#This Row],[Technician]],'Technician List'!$A:$B,2,FALSE)</f>
        <v>C M, Saravanan</v>
      </c>
      <c r="M2616" s="59">
        <f>DATEVALUE(TEXT(DataExtract[[#This Row],[Completed Time]], "MM/DD/YYYY"))</f>
        <v>45707</v>
      </c>
      <c r="N2616" s="60">
        <f t="shared" ca="1" si="41"/>
        <v>0.11714542529315275</v>
      </c>
      <c r="O2616" s="60">
        <f ca="1">COUNTIFS(DataExtract[Technician],DataExtract[[#This Row],[Technician]], DataExtract[Random], "&lt;="&amp;DataExtract[[#This Row],[Random]])</f>
        <v>6</v>
      </c>
    </row>
    <row r="2617" spans="1:15" ht="26.45">
      <c r="A2617" s="51" t="s">
        <v>14861</v>
      </c>
      <c r="B2617" s="52" t="s">
        <v>14862</v>
      </c>
      <c r="C2617" s="53" t="s">
        <v>14863</v>
      </c>
      <c r="D2617" s="54" t="s">
        <v>47</v>
      </c>
      <c r="E2617" s="55" t="s">
        <v>1049</v>
      </c>
      <c r="F2617" s="56" t="s">
        <v>14864</v>
      </c>
      <c r="G2617" s="56" t="s">
        <v>14865</v>
      </c>
      <c r="H2617" s="56" t="s">
        <v>52</v>
      </c>
      <c r="I2617" s="56" t="s">
        <v>14866</v>
      </c>
      <c r="J2617" s="57" t="s">
        <v>52</v>
      </c>
      <c r="K2617" s="58" t="s">
        <v>14867</v>
      </c>
      <c r="L2617" s="3" t="str">
        <f>VLOOKUP(DataExtract[[#This Row],[Technician]],'Technician List'!$A:$B,2,FALSE)</f>
        <v>C M, Saravanan</v>
      </c>
      <c r="M2617" s="59">
        <f>DATEVALUE(TEXT(DataExtract[[#This Row],[Completed Time]], "MM/DD/YYYY"))</f>
        <v>45707</v>
      </c>
      <c r="N2617" s="60">
        <f t="shared" ca="1" si="41"/>
        <v>0.9807557485434385</v>
      </c>
      <c r="O2617" s="60">
        <f ca="1">COUNTIFS(DataExtract[Technician],DataExtract[[#This Row],[Technician]], DataExtract[Random], "&lt;="&amp;DataExtract[[#This Row],[Random]])</f>
        <v>132</v>
      </c>
    </row>
    <row r="2618" spans="1:15" ht="26.45">
      <c r="A2618" s="51" t="s">
        <v>14868</v>
      </c>
      <c r="B2618" s="52" t="s">
        <v>14869</v>
      </c>
      <c r="C2618" s="53" t="s">
        <v>7451</v>
      </c>
      <c r="D2618" s="54" t="s">
        <v>47</v>
      </c>
      <c r="E2618" s="55" t="s">
        <v>1049</v>
      </c>
      <c r="F2618" s="56" t="s">
        <v>6668</v>
      </c>
      <c r="G2618" s="56" t="s">
        <v>14870</v>
      </c>
      <c r="H2618" s="56" t="s">
        <v>41</v>
      </c>
      <c r="I2618" s="56" t="s">
        <v>14871</v>
      </c>
      <c r="J2618" s="57" t="s">
        <v>52</v>
      </c>
      <c r="K2618" s="58" t="s">
        <v>14872</v>
      </c>
      <c r="L2618" s="3" t="str">
        <f>VLOOKUP(DataExtract[[#This Row],[Technician]],'Technician List'!$A:$B,2,FALSE)</f>
        <v>C M, Saravanan</v>
      </c>
      <c r="M2618" s="59">
        <f>DATEVALUE(TEXT(DataExtract[[#This Row],[Completed Time]], "MM/DD/YYYY"))</f>
        <v>45707</v>
      </c>
      <c r="N2618" s="60">
        <f t="shared" ca="1" si="41"/>
        <v>0.46511508845512706</v>
      </c>
      <c r="O2618" s="60">
        <f ca="1">COUNTIFS(DataExtract[Technician],DataExtract[[#This Row],[Technician]], DataExtract[Random], "&lt;="&amp;DataExtract[[#This Row],[Random]])</f>
        <v>56</v>
      </c>
    </row>
    <row r="2619" spans="1:15" ht="26.45">
      <c r="A2619" s="51" t="s">
        <v>14873</v>
      </c>
      <c r="B2619" s="52" t="s">
        <v>14874</v>
      </c>
      <c r="C2619" s="53" t="s">
        <v>14875</v>
      </c>
      <c r="D2619" s="54" t="s">
        <v>47</v>
      </c>
      <c r="E2619" s="55" t="s">
        <v>2215</v>
      </c>
      <c r="F2619" s="56" t="s">
        <v>13554</v>
      </c>
      <c r="G2619" s="56" t="s">
        <v>14876</v>
      </c>
      <c r="H2619" s="56" t="s">
        <v>52</v>
      </c>
      <c r="I2619" s="56" t="s">
        <v>14877</v>
      </c>
      <c r="J2619" s="57" t="s">
        <v>52</v>
      </c>
      <c r="K2619" s="58" t="s">
        <v>13020</v>
      </c>
      <c r="L2619" s="3" t="str">
        <f>VLOOKUP(DataExtract[[#This Row],[Technician]],'Technician List'!$A:$B,2,FALSE)</f>
        <v>C M, Saravanan</v>
      </c>
      <c r="M2619" s="59">
        <f>DATEVALUE(TEXT(DataExtract[[#This Row],[Completed Time]], "MM/DD/YYYY"))</f>
        <v>45706</v>
      </c>
      <c r="N2619" s="60">
        <f t="shared" ca="1" si="41"/>
        <v>0.88503512350127367</v>
      </c>
      <c r="O2619" s="60">
        <f ca="1">COUNTIFS(DataExtract[Technician],DataExtract[[#This Row],[Technician]], DataExtract[Random], "&lt;="&amp;DataExtract[[#This Row],[Random]])</f>
        <v>101</v>
      </c>
    </row>
    <row r="2620" spans="1:15" ht="26.45">
      <c r="A2620" s="51" t="s">
        <v>14878</v>
      </c>
      <c r="B2620" s="52" t="s">
        <v>14879</v>
      </c>
      <c r="C2620" s="53" t="s">
        <v>14880</v>
      </c>
      <c r="D2620" s="54" t="s">
        <v>47</v>
      </c>
      <c r="E2620" s="55" t="s">
        <v>692</v>
      </c>
      <c r="F2620" s="56" t="s">
        <v>14881</v>
      </c>
      <c r="G2620" s="56" t="s">
        <v>14882</v>
      </c>
      <c r="H2620" s="56" t="s">
        <v>52</v>
      </c>
      <c r="I2620" s="56" t="s">
        <v>14883</v>
      </c>
      <c r="J2620" s="57" t="s">
        <v>52</v>
      </c>
      <c r="K2620" s="58" t="s">
        <v>14884</v>
      </c>
      <c r="L2620" s="3" t="str">
        <f>VLOOKUP(DataExtract[[#This Row],[Technician]],'Technician List'!$A:$B,2,FALSE)</f>
        <v>C M, Saravanan</v>
      </c>
      <c r="M2620" s="59">
        <f>DATEVALUE(TEXT(DataExtract[[#This Row],[Completed Time]], "MM/DD/YYYY"))</f>
        <v>45707</v>
      </c>
      <c r="N2620" s="60">
        <f t="shared" ca="1" si="41"/>
        <v>0.4863034292158751</v>
      </c>
      <c r="O2620" s="60">
        <f ca="1">COUNTIFS(DataExtract[Technician],DataExtract[[#This Row],[Technician]], DataExtract[Random], "&lt;="&amp;DataExtract[[#This Row],[Random]])</f>
        <v>57</v>
      </c>
    </row>
    <row r="2621" spans="1:15" ht="26.45">
      <c r="A2621" s="51" t="s">
        <v>14885</v>
      </c>
      <c r="B2621" s="52" t="s">
        <v>14886</v>
      </c>
      <c r="C2621" s="53" t="s">
        <v>14887</v>
      </c>
      <c r="D2621" s="54" t="s">
        <v>47</v>
      </c>
      <c r="E2621" s="55" t="s">
        <v>1049</v>
      </c>
      <c r="F2621" s="56" t="s">
        <v>12200</v>
      </c>
      <c r="G2621" s="56" t="s">
        <v>14888</v>
      </c>
      <c r="H2621" s="56" t="s">
        <v>52</v>
      </c>
      <c r="I2621" s="56" t="s">
        <v>14889</v>
      </c>
      <c r="J2621" s="57" t="s">
        <v>52</v>
      </c>
      <c r="K2621" s="58" t="s">
        <v>14890</v>
      </c>
      <c r="L2621" s="3" t="str">
        <f>VLOOKUP(DataExtract[[#This Row],[Technician]],'Technician List'!$A:$B,2,FALSE)</f>
        <v>C M, Saravanan</v>
      </c>
      <c r="M2621" s="59">
        <f>DATEVALUE(TEXT(DataExtract[[#This Row],[Completed Time]], "MM/DD/YYYY"))</f>
        <v>45708</v>
      </c>
      <c r="N2621" s="60">
        <f t="shared" ca="1" si="41"/>
        <v>0.82498743674880715</v>
      </c>
      <c r="O2621" s="60">
        <f ca="1">COUNTIFS(DataExtract[Technician],DataExtract[[#This Row],[Technician]], DataExtract[Random], "&lt;="&amp;DataExtract[[#This Row],[Random]])</f>
        <v>108</v>
      </c>
    </row>
    <row r="2622" spans="1:15" ht="26.45">
      <c r="A2622" s="51" t="s">
        <v>14891</v>
      </c>
      <c r="B2622" s="52" t="s">
        <v>14892</v>
      </c>
      <c r="C2622" s="53" t="s">
        <v>1822</v>
      </c>
      <c r="D2622" s="54" t="s">
        <v>57</v>
      </c>
      <c r="E2622" s="55" t="s">
        <v>95</v>
      </c>
      <c r="F2622" s="56" t="s">
        <v>14893</v>
      </c>
      <c r="G2622" s="56" t="s">
        <v>14894</v>
      </c>
      <c r="H2622" s="56" t="s">
        <v>52</v>
      </c>
      <c r="I2622" s="56" t="s">
        <v>14895</v>
      </c>
      <c r="J2622" s="57" t="s">
        <v>52</v>
      </c>
      <c r="K2622" s="58" t="s">
        <v>14896</v>
      </c>
      <c r="L2622" s="3" t="str">
        <f>VLOOKUP(DataExtract[[#This Row],[Technician]],'Technician List'!$A:$B,2,FALSE)</f>
        <v>Sanjuan, Sonja</v>
      </c>
      <c r="M2622" s="59">
        <f>DATEVALUE(TEXT(DataExtract[[#This Row],[Completed Time]], "MM/DD/YYYY"))</f>
        <v>45707</v>
      </c>
      <c r="N2622" s="60">
        <f t="shared" ca="1" si="41"/>
        <v>0.10198307177205101</v>
      </c>
      <c r="O2622" s="60">
        <f ca="1">COUNTIFS(DataExtract[Technician],DataExtract[[#This Row],[Technician]], DataExtract[Random], "&lt;="&amp;DataExtract[[#This Row],[Random]])</f>
        <v>8</v>
      </c>
    </row>
    <row r="2623" spans="1:15" ht="26.45">
      <c r="A2623" s="51" t="s">
        <v>14897</v>
      </c>
      <c r="B2623" s="52" t="s">
        <v>14898</v>
      </c>
      <c r="C2623" s="53" t="s">
        <v>14899</v>
      </c>
      <c r="D2623" s="54" t="s">
        <v>47</v>
      </c>
      <c r="E2623" s="55" t="s">
        <v>1150</v>
      </c>
      <c r="F2623" s="56" t="s">
        <v>14900</v>
      </c>
      <c r="G2623" s="56" t="s">
        <v>14901</v>
      </c>
      <c r="H2623" s="56" t="s">
        <v>52</v>
      </c>
      <c r="I2623" s="56" t="s">
        <v>14902</v>
      </c>
      <c r="J2623" s="57" t="s">
        <v>52</v>
      </c>
      <c r="K2623" s="58" t="s">
        <v>14903</v>
      </c>
      <c r="L2623" s="3" t="str">
        <f>VLOOKUP(DataExtract[[#This Row],[Technician]],'Technician List'!$A:$B,2,FALSE)</f>
        <v>C M, Saravanan</v>
      </c>
      <c r="M2623" s="59">
        <f>DATEVALUE(TEXT(DataExtract[[#This Row],[Completed Time]], "MM/DD/YYYY"))</f>
        <v>45707</v>
      </c>
      <c r="N2623" s="60">
        <f t="shared" ca="1" si="41"/>
        <v>0.69763529212796027</v>
      </c>
      <c r="O2623" s="60">
        <f ca="1">COUNTIFS(DataExtract[Technician],DataExtract[[#This Row],[Technician]], DataExtract[Random], "&lt;="&amp;DataExtract[[#This Row],[Random]])</f>
        <v>68</v>
      </c>
    </row>
    <row r="2624" spans="1:15" ht="39.6">
      <c r="A2624" s="51" t="s">
        <v>12615</v>
      </c>
      <c r="B2624" s="52" t="s">
        <v>14904</v>
      </c>
      <c r="C2624" s="53" t="s">
        <v>12617</v>
      </c>
      <c r="D2624" s="54" t="s">
        <v>47</v>
      </c>
      <c r="E2624" s="55" t="s">
        <v>3584</v>
      </c>
      <c r="F2624" s="56" t="s">
        <v>14905</v>
      </c>
      <c r="G2624" s="56" t="s">
        <v>14906</v>
      </c>
      <c r="H2624" s="56" t="s">
        <v>41</v>
      </c>
      <c r="I2624" s="56" t="s">
        <v>14907</v>
      </c>
      <c r="J2624" s="57" t="s">
        <v>52</v>
      </c>
      <c r="K2624" s="58" t="s">
        <v>14908</v>
      </c>
      <c r="L2624" s="3" t="str">
        <f>VLOOKUP(DataExtract[[#This Row],[Technician]],'Technician List'!$A:$B,2,FALSE)</f>
        <v>C M, Saravanan</v>
      </c>
      <c r="M2624" s="59">
        <f>DATEVALUE(TEXT(DataExtract[[#This Row],[Completed Time]], "MM/DD/YYYY"))</f>
        <v>45709</v>
      </c>
      <c r="N2624" s="60">
        <f t="shared" ca="1" si="41"/>
        <v>0.93321756516882137</v>
      </c>
      <c r="O2624" s="60">
        <f ca="1">COUNTIFS(DataExtract[Technician],DataExtract[[#This Row],[Technician]], DataExtract[Random], "&lt;="&amp;DataExtract[[#This Row],[Random]])</f>
        <v>63</v>
      </c>
    </row>
    <row r="2625" spans="1:15" ht="26.45">
      <c r="A2625" s="51" t="s">
        <v>14909</v>
      </c>
      <c r="B2625" s="52" t="s">
        <v>14910</v>
      </c>
      <c r="C2625" s="53" t="s">
        <v>1625</v>
      </c>
      <c r="D2625" s="54" t="s">
        <v>47</v>
      </c>
      <c r="E2625" s="55" t="s">
        <v>48</v>
      </c>
      <c r="F2625" s="56" t="s">
        <v>14911</v>
      </c>
      <c r="G2625" s="56" t="s">
        <v>14912</v>
      </c>
      <c r="H2625" s="56" t="s">
        <v>52</v>
      </c>
      <c r="I2625" s="56" t="s">
        <v>14913</v>
      </c>
      <c r="J2625" s="57" t="s">
        <v>52</v>
      </c>
      <c r="K2625" s="58" t="s">
        <v>14914</v>
      </c>
      <c r="L2625" s="3" t="str">
        <f>VLOOKUP(DataExtract[[#This Row],[Technician]],'Technician List'!$A:$B,2,FALSE)</f>
        <v>C M, Saravanan</v>
      </c>
      <c r="M2625" s="59">
        <f>DATEVALUE(TEXT(DataExtract[[#This Row],[Completed Time]], "MM/DD/YYYY"))</f>
        <v>45707</v>
      </c>
      <c r="N2625" s="60">
        <f t="shared" ca="1" si="41"/>
        <v>0.38785715738570936</v>
      </c>
      <c r="O2625" s="60">
        <f ca="1">COUNTIFS(DataExtract[Technician],DataExtract[[#This Row],[Technician]], DataExtract[Random], "&lt;="&amp;DataExtract[[#This Row],[Random]])</f>
        <v>29</v>
      </c>
    </row>
    <row r="2626" spans="1:15" ht="26.45">
      <c r="A2626" s="51" t="s">
        <v>14793</v>
      </c>
      <c r="B2626" s="52" t="s">
        <v>14915</v>
      </c>
      <c r="C2626" s="53" t="s">
        <v>14916</v>
      </c>
      <c r="D2626" s="54" t="s">
        <v>57</v>
      </c>
      <c r="E2626" s="55" t="s">
        <v>708</v>
      </c>
      <c r="F2626" s="56" t="s">
        <v>14917</v>
      </c>
      <c r="G2626" s="56" t="s">
        <v>14918</v>
      </c>
      <c r="H2626" s="56" t="s">
        <v>52</v>
      </c>
      <c r="I2626" s="56" t="s">
        <v>14919</v>
      </c>
      <c r="J2626" s="57" t="s">
        <v>52</v>
      </c>
      <c r="K2626" s="58" t="s">
        <v>10554</v>
      </c>
      <c r="L2626" s="3" t="str">
        <f>VLOOKUP(DataExtract[[#This Row],[Technician]],'Technician List'!$A:$B,2,FALSE)</f>
        <v>Smith, Sean</v>
      </c>
      <c r="M2626" s="59">
        <f>DATEVALUE(TEXT(DataExtract[[#This Row],[Completed Time]], "MM/DD/YYYY"))</f>
        <v>45707</v>
      </c>
      <c r="N2626" s="60">
        <f t="shared" ca="1" si="41"/>
        <v>0.31942682470909778</v>
      </c>
      <c r="O2626" s="60">
        <f ca="1">COUNTIFS(DataExtract[Technician],DataExtract[[#This Row],[Technician]], DataExtract[Random], "&lt;="&amp;DataExtract[[#This Row],[Random]])</f>
        <v>11</v>
      </c>
    </row>
    <row r="2627" spans="1:15" ht="26.45">
      <c r="A2627" s="51" t="s">
        <v>14920</v>
      </c>
      <c r="B2627" s="52" t="s">
        <v>14921</v>
      </c>
      <c r="C2627" s="53" t="s">
        <v>10044</v>
      </c>
      <c r="D2627" s="54" t="s">
        <v>47</v>
      </c>
      <c r="E2627" s="55" t="s">
        <v>1049</v>
      </c>
      <c r="F2627" s="56" t="s">
        <v>11427</v>
      </c>
      <c r="G2627" s="56" t="s">
        <v>14922</v>
      </c>
      <c r="H2627" s="56" t="s">
        <v>41</v>
      </c>
      <c r="I2627" s="56" t="s">
        <v>5924</v>
      </c>
      <c r="J2627" s="57" t="s">
        <v>52</v>
      </c>
      <c r="K2627" s="58" t="s">
        <v>14153</v>
      </c>
      <c r="L2627" s="3" t="str">
        <f>VLOOKUP(DataExtract[[#This Row],[Technician]],'Technician List'!$A:$B,2,FALSE)</f>
        <v>C M, Saravanan</v>
      </c>
      <c r="M2627" s="59">
        <f>DATEVALUE(TEXT(DataExtract[[#This Row],[Completed Time]], "MM/DD/YYYY"))</f>
        <v>45708</v>
      </c>
      <c r="N2627" s="60">
        <f t="shared" ref="N2627:N2690" ca="1" si="42">RAND()</f>
        <v>0.4732965630010183</v>
      </c>
      <c r="O2627" s="60">
        <f ca="1">COUNTIFS(DataExtract[Technician],DataExtract[[#This Row],[Technician]], DataExtract[Random], "&lt;="&amp;DataExtract[[#This Row],[Random]])</f>
        <v>59</v>
      </c>
    </row>
    <row r="2628" spans="1:15" ht="26.45">
      <c r="A2628" s="51" t="s">
        <v>14923</v>
      </c>
      <c r="B2628" s="52" t="s">
        <v>14924</v>
      </c>
      <c r="C2628" s="53" t="s">
        <v>14925</v>
      </c>
      <c r="D2628" s="54" t="s">
        <v>57</v>
      </c>
      <c r="E2628" s="55" t="s">
        <v>154</v>
      </c>
      <c r="F2628" s="56" t="s">
        <v>14926</v>
      </c>
      <c r="G2628" s="56" t="s">
        <v>14927</v>
      </c>
      <c r="H2628" s="56" t="s">
        <v>41</v>
      </c>
      <c r="I2628" s="56" t="s">
        <v>14928</v>
      </c>
      <c r="J2628" s="57" t="s">
        <v>52</v>
      </c>
      <c r="K2628" s="58" t="s">
        <v>14929</v>
      </c>
      <c r="L2628" s="3" t="str">
        <f>VLOOKUP(DataExtract[[#This Row],[Technician]],'Technician List'!$A:$B,2,FALSE)</f>
        <v>Sanjuan, Sonja</v>
      </c>
      <c r="M2628" s="59">
        <f>DATEVALUE(TEXT(DataExtract[[#This Row],[Completed Time]], "MM/DD/YYYY"))</f>
        <v>45712</v>
      </c>
      <c r="N2628" s="60">
        <f t="shared" ca="1" si="42"/>
        <v>0.68699056506960399</v>
      </c>
      <c r="O2628" s="60">
        <f ca="1">COUNTIFS(DataExtract[Technician],DataExtract[[#This Row],[Technician]], DataExtract[Random], "&lt;="&amp;DataExtract[[#This Row],[Random]])</f>
        <v>22</v>
      </c>
    </row>
    <row r="2629" spans="1:15" ht="26.45">
      <c r="A2629" s="51" t="s">
        <v>14930</v>
      </c>
      <c r="B2629" s="52" t="s">
        <v>14931</v>
      </c>
      <c r="C2629" s="53" t="s">
        <v>8179</v>
      </c>
      <c r="D2629" s="54" t="s">
        <v>47</v>
      </c>
      <c r="E2629" s="55" t="s">
        <v>2013</v>
      </c>
      <c r="F2629" s="56" t="s">
        <v>14932</v>
      </c>
      <c r="G2629" s="56" t="s">
        <v>14933</v>
      </c>
      <c r="H2629" s="56" t="s">
        <v>52</v>
      </c>
      <c r="I2629" s="56" t="s">
        <v>14934</v>
      </c>
      <c r="J2629" s="57" t="s">
        <v>52</v>
      </c>
      <c r="K2629" s="58" t="s">
        <v>13648</v>
      </c>
      <c r="L2629" s="3" t="str">
        <f>VLOOKUP(DataExtract[[#This Row],[Technician]],'Technician List'!$A:$B,2,FALSE)</f>
        <v>Sinha, Mahesh</v>
      </c>
      <c r="M2629" s="59">
        <f>DATEVALUE(TEXT(DataExtract[[#This Row],[Completed Time]], "MM/DD/YYYY"))</f>
        <v>45707</v>
      </c>
      <c r="N2629" s="60">
        <f t="shared" ca="1" si="42"/>
        <v>0.30715751960209114</v>
      </c>
      <c r="O2629" s="60">
        <f ca="1">COUNTIFS(DataExtract[Technician],DataExtract[[#This Row],[Technician]], DataExtract[Random], "&lt;="&amp;DataExtract[[#This Row],[Random]])</f>
        <v>51</v>
      </c>
    </row>
    <row r="2630" spans="1:15" ht="26.45">
      <c r="A2630" s="51" t="s">
        <v>14935</v>
      </c>
      <c r="B2630" s="52" t="s">
        <v>14936</v>
      </c>
      <c r="C2630" s="53" t="s">
        <v>8179</v>
      </c>
      <c r="D2630" s="54" t="s">
        <v>47</v>
      </c>
      <c r="E2630" s="55" t="s">
        <v>1002</v>
      </c>
      <c r="F2630" s="56" t="s">
        <v>13623</v>
      </c>
      <c r="G2630" s="56" t="s">
        <v>11102</v>
      </c>
      <c r="H2630" s="56" t="s">
        <v>52</v>
      </c>
      <c r="I2630" s="56" t="s">
        <v>11103</v>
      </c>
      <c r="J2630" s="57" t="s">
        <v>52</v>
      </c>
      <c r="K2630" s="58" t="s">
        <v>6741</v>
      </c>
      <c r="L2630" s="3" t="str">
        <f>VLOOKUP(DataExtract[[#This Row],[Technician]],'Technician List'!$A:$B,2,FALSE)</f>
        <v>Sinha, Mahesh</v>
      </c>
      <c r="M2630" s="59">
        <f>DATEVALUE(TEXT(DataExtract[[#This Row],[Completed Time]], "MM/DD/YYYY"))</f>
        <v>45707</v>
      </c>
      <c r="N2630" s="60">
        <f t="shared" ca="1" si="42"/>
        <v>0.18765368726387144</v>
      </c>
      <c r="O2630" s="60">
        <f ca="1">COUNTIFS(DataExtract[Technician],DataExtract[[#This Row],[Technician]], DataExtract[Random], "&lt;="&amp;DataExtract[[#This Row],[Random]])</f>
        <v>32</v>
      </c>
    </row>
    <row r="2631" spans="1:15" ht="26.45">
      <c r="A2631" s="51" t="s">
        <v>14937</v>
      </c>
      <c r="B2631" s="52" t="s">
        <v>14938</v>
      </c>
      <c r="C2631" s="53" t="s">
        <v>14939</v>
      </c>
      <c r="D2631" s="54" t="s">
        <v>47</v>
      </c>
      <c r="E2631" s="55" t="s">
        <v>1402</v>
      </c>
      <c r="F2631" s="56" t="s">
        <v>14940</v>
      </c>
      <c r="G2631" s="56" t="s">
        <v>14941</v>
      </c>
      <c r="H2631" s="56" t="s">
        <v>52</v>
      </c>
      <c r="I2631" s="56" t="s">
        <v>14942</v>
      </c>
      <c r="J2631" s="57" t="s">
        <v>52</v>
      </c>
      <c r="K2631" s="58" t="s">
        <v>14943</v>
      </c>
      <c r="L2631" s="3" t="str">
        <f>VLOOKUP(DataExtract[[#This Row],[Technician]],'Technician List'!$A:$B,2,FALSE)</f>
        <v>Sinha, Mahesh</v>
      </c>
      <c r="M2631" s="59">
        <f>DATEVALUE(TEXT(DataExtract[[#This Row],[Completed Time]], "MM/DD/YYYY"))</f>
        <v>45707</v>
      </c>
      <c r="N2631" s="60">
        <f t="shared" ca="1" si="42"/>
        <v>0.82462446822342816</v>
      </c>
      <c r="O2631" s="60">
        <f ca="1">COUNTIFS(DataExtract[Technician],DataExtract[[#This Row],[Technician]], DataExtract[Random], "&lt;="&amp;DataExtract[[#This Row],[Random]])</f>
        <v>69</v>
      </c>
    </row>
    <row r="2632" spans="1:15" ht="26.45">
      <c r="A2632" s="51" t="s">
        <v>14944</v>
      </c>
      <c r="B2632" s="52" t="s">
        <v>14945</v>
      </c>
      <c r="C2632" s="53" t="s">
        <v>11788</v>
      </c>
      <c r="D2632" s="54" t="s">
        <v>47</v>
      </c>
      <c r="E2632" s="55" t="s">
        <v>1002</v>
      </c>
      <c r="F2632" s="56" t="s">
        <v>14946</v>
      </c>
      <c r="G2632" s="56" t="s">
        <v>14947</v>
      </c>
      <c r="H2632" s="56" t="s">
        <v>52</v>
      </c>
      <c r="I2632" s="56" t="s">
        <v>14948</v>
      </c>
      <c r="J2632" s="57" t="s">
        <v>52</v>
      </c>
      <c r="K2632" s="58" t="s">
        <v>14949</v>
      </c>
      <c r="L2632" s="3" t="str">
        <f>VLOOKUP(DataExtract[[#This Row],[Technician]],'Technician List'!$A:$B,2,FALSE)</f>
        <v>Sinha, Mahesh</v>
      </c>
      <c r="M2632" s="59">
        <f>DATEVALUE(TEXT(DataExtract[[#This Row],[Completed Time]], "MM/DD/YYYY"))</f>
        <v>45708</v>
      </c>
      <c r="N2632" s="60">
        <f t="shared" ca="1" si="42"/>
        <v>5.3847633835636066E-2</v>
      </c>
      <c r="O2632" s="60">
        <f ca="1">COUNTIFS(DataExtract[Technician],DataExtract[[#This Row],[Technician]], DataExtract[Random], "&lt;="&amp;DataExtract[[#This Row],[Random]])</f>
        <v>10</v>
      </c>
    </row>
    <row r="2633" spans="1:15" ht="26.45">
      <c r="A2633" s="51" t="s">
        <v>4606</v>
      </c>
      <c r="B2633" s="52" t="s">
        <v>14950</v>
      </c>
      <c r="C2633" s="53" t="s">
        <v>14011</v>
      </c>
      <c r="D2633" s="54" t="s">
        <v>47</v>
      </c>
      <c r="E2633" s="55" t="s">
        <v>2099</v>
      </c>
      <c r="F2633" s="56" t="s">
        <v>14951</v>
      </c>
      <c r="G2633" s="56" t="s">
        <v>12714</v>
      </c>
      <c r="H2633" s="56" t="s">
        <v>52</v>
      </c>
      <c r="I2633" s="56" t="s">
        <v>14952</v>
      </c>
      <c r="J2633" s="57" t="s">
        <v>52</v>
      </c>
      <c r="K2633" s="58" t="s">
        <v>14217</v>
      </c>
      <c r="L2633" s="3" t="str">
        <f>VLOOKUP(DataExtract[[#This Row],[Technician]],'Technician List'!$A:$B,2,FALSE)</f>
        <v>C M, Saravanan</v>
      </c>
      <c r="M2633" s="59">
        <f>DATEVALUE(TEXT(DataExtract[[#This Row],[Completed Time]], "MM/DD/YYYY"))</f>
        <v>45707</v>
      </c>
      <c r="N2633" s="60">
        <f t="shared" ca="1" si="42"/>
        <v>8.7875123340454664E-2</v>
      </c>
      <c r="O2633" s="60">
        <f ca="1">COUNTIFS(DataExtract[Technician],DataExtract[[#This Row],[Technician]], DataExtract[Random], "&lt;="&amp;DataExtract[[#This Row],[Random]])</f>
        <v>4</v>
      </c>
    </row>
    <row r="2634" spans="1:15" ht="26.45">
      <c r="A2634" s="51" t="s">
        <v>10188</v>
      </c>
      <c r="B2634" s="52" t="s">
        <v>14953</v>
      </c>
      <c r="C2634" s="53" t="s">
        <v>4029</v>
      </c>
      <c r="D2634" s="54" t="s">
        <v>47</v>
      </c>
      <c r="E2634" s="55" t="s">
        <v>1002</v>
      </c>
      <c r="F2634" s="56" t="s">
        <v>14605</v>
      </c>
      <c r="G2634" s="56" t="s">
        <v>14954</v>
      </c>
      <c r="H2634" s="56" t="s">
        <v>52</v>
      </c>
      <c r="I2634" s="56" t="s">
        <v>14955</v>
      </c>
      <c r="J2634" s="57" t="s">
        <v>52</v>
      </c>
      <c r="K2634" s="58" t="s">
        <v>13949</v>
      </c>
      <c r="L2634" s="3" t="str">
        <f>VLOOKUP(DataExtract[[#This Row],[Technician]],'Technician List'!$A:$B,2,FALSE)</f>
        <v>Sinha, Mahesh</v>
      </c>
      <c r="M2634" s="59">
        <f>DATEVALUE(TEXT(DataExtract[[#This Row],[Completed Time]], "MM/DD/YYYY"))</f>
        <v>45707</v>
      </c>
      <c r="N2634" s="60">
        <f t="shared" ca="1" si="42"/>
        <v>0.56295804596353705</v>
      </c>
      <c r="O2634" s="60">
        <f ca="1">COUNTIFS(DataExtract[Technician],DataExtract[[#This Row],[Technician]], DataExtract[Random], "&lt;="&amp;DataExtract[[#This Row],[Random]])</f>
        <v>89</v>
      </c>
    </row>
    <row r="2635" spans="1:15" ht="26.45">
      <c r="A2635" s="51" t="s">
        <v>14956</v>
      </c>
      <c r="B2635" s="52" t="s">
        <v>14957</v>
      </c>
      <c r="C2635" s="53" t="s">
        <v>3084</v>
      </c>
      <c r="D2635" s="54" t="s">
        <v>47</v>
      </c>
      <c r="E2635" s="55" t="s">
        <v>2013</v>
      </c>
      <c r="F2635" s="56" t="s">
        <v>11654</v>
      </c>
      <c r="G2635" s="56" t="s">
        <v>14958</v>
      </c>
      <c r="H2635" s="56" t="s">
        <v>52</v>
      </c>
      <c r="I2635" s="56" t="s">
        <v>14959</v>
      </c>
      <c r="J2635" s="57" t="s">
        <v>52</v>
      </c>
      <c r="K2635" s="58" t="s">
        <v>14960</v>
      </c>
      <c r="L2635" s="3" t="str">
        <f>VLOOKUP(DataExtract[[#This Row],[Technician]],'Technician List'!$A:$B,2,FALSE)</f>
        <v>Sinha, Mahesh</v>
      </c>
      <c r="M2635" s="59">
        <f>DATEVALUE(TEXT(DataExtract[[#This Row],[Completed Time]], "MM/DD/YYYY"))</f>
        <v>45712</v>
      </c>
      <c r="N2635" s="60">
        <f t="shared" ca="1" si="42"/>
        <v>0.81152367358330657</v>
      </c>
      <c r="O2635" s="60">
        <f ca="1">COUNTIFS(DataExtract[Technician],DataExtract[[#This Row],[Technician]], DataExtract[Random], "&lt;="&amp;DataExtract[[#This Row],[Random]])</f>
        <v>113</v>
      </c>
    </row>
    <row r="2636" spans="1:15" ht="26.45">
      <c r="A2636" s="51" t="s">
        <v>14961</v>
      </c>
      <c r="B2636" s="52" t="s">
        <v>14962</v>
      </c>
      <c r="C2636" s="53" t="s">
        <v>14963</v>
      </c>
      <c r="D2636" s="54" t="s">
        <v>47</v>
      </c>
      <c r="E2636" s="55" t="s">
        <v>1991</v>
      </c>
      <c r="F2636" s="56" t="s">
        <v>13682</v>
      </c>
      <c r="G2636" s="56" t="s">
        <v>14964</v>
      </c>
      <c r="H2636" s="56" t="s">
        <v>52</v>
      </c>
      <c r="I2636" s="56" t="s">
        <v>14965</v>
      </c>
      <c r="J2636" s="57" t="s">
        <v>52</v>
      </c>
      <c r="K2636" s="58" t="s">
        <v>14966</v>
      </c>
      <c r="L2636" s="3" t="str">
        <f>VLOOKUP(DataExtract[[#This Row],[Technician]],'Technician List'!$A:$B,2,FALSE)</f>
        <v>Sinha, Mahesh</v>
      </c>
      <c r="M2636" s="59">
        <f>DATEVALUE(TEXT(DataExtract[[#This Row],[Completed Time]], "MM/DD/YYYY"))</f>
        <v>45707</v>
      </c>
      <c r="N2636" s="60">
        <f t="shared" ca="1" si="42"/>
        <v>0.35452732767588846</v>
      </c>
      <c r="O2636" s="60">
        <f ca="1">COUNTIFS(DataExtract[Technician],DataExtract[[#This Row],[Technician]], DataExtract[Random], "&lt;="&amp;DataExtract[[#This Row],[Random]])</f>
        <v>19</v>
      </c>
    </row>
    <row r="2637" spans="1:15" ht="26.45">
      <c r="A2637" s="51" t="s">
        <v>14967</v>
      </c>
      <c r="B2637" s="52" t="s">
        <v>14968</v>
      </c>
      <c r="C2637" s="53" t="s">
        <v>12457</v>
      </c>
      <c r="D2637" s="54" t="s">
        <v>47</v>
      </c>
      <c r="E2637" s="55" t="s">
        <v>1002</v>
      </c>
      <c r="F2637" s="56" t="s">
        <v>14969</v>
      </c>
      <c r="G2637" s="56" t="s">
        <v>14970</v>
      </c>
      <c r="H2637" s="56" t="s">
        <v>52</v>
      </c>
      <c r="I2637" s="56" t="s">
        <v>14971</v>
      </c>
      <c r="J2637" s="57" t="s">
        <v>52</v>
      </c>
      <c r="K2637" s="58" t="s">
        <v>14972</v>
      </c>
      <c r="L2637" s="3" t="str">
        <f>VLOOKUP(DataExtract[[#This Row],[Technician]],'Technician List'!$A:$B,2,FALSE)</f>
        <v>Sinha, Mahesh</v>
      </c>
      <c r="M2637" s="59">
        <f>DATEVALUE(TEXT(DataExtract[[#This Row],[Completed Time]], "MM/DD/YYYY"))</f>
        <v>45707</v>
      </c>
      <c r="N2637" s="60">
        <f t="shared" ca="1" si="42"/>
        <v>0.21064686315879244</v>
      </c>
      <c r="O2637" s="60">
        <f ca="1">COUNTIFS(DataExtract[Technician],DataExtract[[#This Row],[Technician]], DataExtract[Random], "&lt;="&amp;DataExtract[[#This Row],[Random]])</f>
        <v>37</v>
      </c>
    </row>
    <row r="2638" spans="1:15" ht="26.45">
      <c r="A2638" s="51" t="s">
        <v>5730</v>
      </c>
      <c r="B2638" s="52" t="s">
        <v>14973</v>
      </c>
      <c r="C2638" s="53" t="s">
        <v>1711</v>
      </c>
      <c r="D2638" s="54" t="s">
        <v>47</v>
      </c>
      <c r="E2638" s="55" t="s">
        <v>631</v>
      </c>
      <c r="F2638" s="56" t="s">
        <v>13981</v>
      </c>
      <c r="G2638" s="56" t="s">
        <v>14974</v>
      </c>
      <c r="H2638" s="56" t="s">
        <v>52</v>
      </c>
      <c r="I2638" s="56" t="s">
        <v>14975</v>
      </c>
      <c r="J2638" s="57" t="s">
        <v>52</v>
      </c>
      <c r="K2638" s="58" t="s">
        <v>14976</v>
      </c>
      <c r="L2638" s="3" t="str">
        <f>VLOOKUP(DataExtract[[#This Row],[Technician]],'Technician List'!$A:$B,2,FALSE)</f>
        <v>C M, Saravanan</v>
      </c>
      <c r="M2638" s="59">
        <f>DATEVALUE(TEXT(DataExtract[[#This Row],[Completed Time]], "MM/DD/YYYY"))</f>
        <v>45716</v>
      </c>
      <c r="N2638" s="60">
        <f t="shared" ca="1" si="42"/>
        <v>0.59438033951093627</v>
      </c>
      <c r="O2638" s="60">
        <f ca="1">COUNTIFS(DataExtract[Technician],DataExtract[[#This Row],[Technician]], DataExtract[Random], "&lt;="&amp;DataExtract[[#This Row],[Random]])</f>
        <v>23</v>
      </c>
    </row>
    <row r="2639" spans="1:15" ht="26.45">
      <c r="A2639" s="51" t="s">
        <v>14977</v>
      </c>
      <c r="B2639" s="52" t="s">
        <v>14978</v>
      </c>
      <c r="C2639" s="53" t="s">
        <v>4922</v>
      </c>
      <c r="D2639" s="54" t="s">
        <v>57</v>
      </c>
      <c r="E2639" s="55" t="s">
        <v>708</v>
      </c>
      <c r="F2639" s="56" t="s">
        <v>14979</v>
      </c>
      <c r="G2639" s="56" t="s">
        <v>1102</v>
      </c>
      <c r="H2639" s="56" t="s">
        <v>41</v>
      </c>
      <c r="I2639" s="56" t="s">
        <v>14980</v>
      </c>
      <c r="J2639" s="57" t="s">
        <v>41</v>
      </c>
      <c r="K2639" s="58" t="s">
        <v>14981</v>
      </c>
      <c r="L2639" s="3" t="str">
        <f>VLOOKUP(DataExtract[[#This Row],[Technician]],'Technician List'!$A:$B,2,FALSE)</f>
        <v>Smith, Sean</v>
      </c>
      <c r="M2639" s="59">
        <f>DATEVALUE(TEXT(DataExtract[[#This Row],[Completed Time]], "MM/DD/YYYY"))</f>
        <v>45709</v>
      </c>
      <c r="N2639" s="60">
        <f t="shared" ca="1" si="42"/>
        <v>0.51270178821023893</v>
      </c>
      <c r="O2639" s="60">
        <f ca="1">COUNTIFS(DataExtract[Technician],DataExtract[[#This Row],[Technician]], DataExtract[Random], "&lt;="&amp;DataExtract[[#This Row],[Random]])</f>
        <v>25</v>
      </c>
    </row>
    <row r="2640" spans="1:15" ht="26.45">
      <c r="A2640" s="51" t="s">
        <v>14982</v>
      </c>
      <c r="B2640" s="52" t="s">
        <v>14983</v>
      </c>
      <c r="C2640" s="53" t="s">
        <v>9647</v>
      </c>
      <c r="D2640" s="54" t="s">
        <v>47</v>
      </c>
      <c r="E2640" s="55" t="s">
        <v>48</v>
      </c>
      <c r="F2640" s="56" t="s">
        <v>9675</v>
      </c>
      <c r="G2640" s="56" t="s">
        <v>14984</v>
      </c>
      <c r="H2640" s="56" t="s">
        <v>52</v>
      </c>
      <c r="I2640" s="56" t="s">
        <v>14985</v>
      </c>
      <c r="J2640" s="57" t="s">
        <v>52</v>
      </c>
      <c r="K2640" s="58" t="s">
        <v>14876</v>
      </c>
      <c r="L2640" s="3" t="str">
        <f>VLOOKUP(DataExtract[[#This Row],[Technician]],'Technician List'!$A:$B,2,FALSE)</f>
        <v>C M, Saravanan</v>
      </c>
      <c r="M2640" s="59">
        <f>DATEVALUE(TEXT(DataExtract[[#This Row],[Completed Time]], "MM/DD/YYYY"))</f>
        <v>45707</v>
      </c>
      <c r="N2640" s="60">
        <f t="shared" ca="1" si="42"/>
        <v>0.86656332132267033</v>
      </c>
      <c r="O2640" s="60">
        <f ca="1">COUNTIFS(DataExtract[Technician],DataExtract[[#This Row],[Technician]], DataExtract[Random], "&lt;="&amp;DataExtract[[#This Row],[Random]])</f>
        <v>67</v>
      </c>
    </row>
    <row r="2641" spans="1:15" ht="26.45">
      <c r="A2641" s="51" t="s">
        <v>14986</v>
      </c>
      <c r="B2641" s="52" t="s">
        <v>14987</v>
      </c>
      <c r="C2641" s="53" t="s">
        <v>2062</v>
      </c>
      <c r="D2641" s="54" t="s">
        <v>57</v>
      </c>
      <c r="E2641" s="55" t="s">
        <v>391</v>
      </c>
      <c r="F2641" s="56" t="s">
        <v>14988</v>
      </c>
      <c r="G2641" s="56" t="s">
        <v>14989</v>
      </c>
      <c r="H2641" s="56" t="s">
        <v>52</v>
      </c>
      <c r="I2641" s="56" t="s">
        <v>14990</v>
      </c>
      <c r="J2641" s="57" t="s">
        <v>52</v>
      </c>
      <c r="K2641" s="58" t="s">
        <v>14991</v>
      </c>
      <c r="L2641" s="3" t="str">
        <f>VLOOKUP(DataExtract[[#This Row],[Technician]],'Technician List'!$A:$B,2,FALSE)</f>
        <v>Sanjuan, Sonja</v>
      </c>
      <c r="M2641" s="59">
        <f>DATEVALUE(TEXT(DataExtract[[#This Row],[Completed Time]], "MM/DD/YYYY"))</f>
        <v>45706</v>
      </c>
      <c r="N2641" s="60">
        <f t="shared" ca="1" si="42"/>
        <v>0.74076095657677143</v>
      </c>
      <c r="O2641" s="60">
        <f ca="1">COUNTIFS(DataExtract[Technician],DataExtract[[#This Row],[Technician]], DataExtract[Random], "&lt;="&amp;DataExtract[[#This Row],[Random]])</f>
        <v>97</v>
      </c>
    </row>
    <row r="2642" spans="1:15" ht="39.6">
      <c r="A2642" s="51" t="s">
        <v>14992</v>
      </c>
      <c r="B2642" s="52" t="s">
        <v>14993</v>
      </c>
      <c r="C2642" s="53" t="s">
        <v>13558</v>
      </c>
      <c r="D2642" s="54" t="s">
        <v>57</v>
      </c>
      <c r="E2642" s="55" t="s">
        <v>95</v>
      </c>
      <c r="F2642" s="56" t="s">
        <v>14994</v>
      </c>
      <c r="G2642" s="56" t="s">
        <v>14995</v>
      </c>
      <c r="H2642" s="56" t="s">
        <v>52</v>
      </c>
      <c r="I2642" s="56" t="s">
        <v>14996</v>
      </c>
      <c r="J2642" s="57" t="s">
        <v>52</v>
      </c>
      <c r="K2642" s="58" t="s">
        <v>14994</v>
      </c>
      <c r="L2642" s="3" t="str">
        <f>VLOOKUP(DataExtract[[#This Row],[Technician]],'Technician List'!$A:$B,2,FALSE)</f>
        <v>Sanjuan, Sonja</v>
      </c>
      <c r="M2642" s="59">
        <f>DATEVALUE(TEXT(DataExtract[[#This Row],[Completed Time]], "MM/DD/YYYY"))</f>
        <v>45706</v>
      </c>
      <c r="N2642" s="60">
        <f t="shared" ca="1" si="42"/>
        <v>0.49420767783538122</v>
      </c>
      <c r="O2642" s="60">
        <f ca="1">COUNTIFS(DataExtract[Technician],DataExtract[[#This Row],[Technician]], DataExtract[Random], "&lt;="&amp;DataExtract[[#This Row],[Random]])</f>
        <v>45</v>
      </c>
    </row>
    <row r="2643" spans="1:15" ht="26.45">
      <c r="A2643" s="51" t="s">
        <v>14997</v>
      </c>
      <c r="B2643" s="52" t="s">
        <v>14998</v>
      </c>
      <c r="C2643" s="53" t="s">
        <v>197</v>
      </c>
      <c r="D2643" s="54" t="s">
        <v>1787</v>
      </c>
      <c r="E2643" s="55" t="s">
        <v>518</v>
      </c>
      <c r="F2643" s="56" t="s">
        <v>14999</v>
      </c>
      <c r="G2643" s="56" t="s">
        <v>14388</v>
      </c>
      <c r="H2643" s="56" t="s">
        <v>52</v>
      </c>
      <c r="I2643" s="56" t="s">
        <v>15000</v>
      </c>
      <c r="J2643" s="57" t="s">
        <v>52</v>
      </c>
      <c r="K2643" s="58" t="s">
        <v>9470</v>
      </c>
      <c r="L2643" s="3" t="str">
        <f>VLOOKUP(DataExtract[[#This Row],[Technician]],'Technician List'!$A:$B,2,FALSE)</f>
        <v>Koodray, Joe</v>
      </c>
      <c r="M2643" s="59">
        <f>DATEVALUE(TEXT(DataExtract[[#This Row],[Completed Time]], "MM/DD/YYYY"))</f>
        <v>45706</v>
      </c>
      <c r="N2643" s="60">
        <f t="shared" ca="1" si="42"/>
        <v>0.45549843835566339</v>
      </c>
      <c r="O2643" s="60">
        <f ca="1">COUNTIFS(DataExtract[Technician],DataExtract[[#This Row],[Technician]], DataExtract[Random], "&lt;="&amp;DataExtract[[#This Row],[Random]])</f>
        <v>2</v>
      </c>
    </row>
    <row r="2644" spans="1:15" ht="26.45">
      <c r="A2644" s="51" t="s">
        <v>7958</v>
      </c>
      <c r="B2644" s="52" t="s">
        <v>15001</v>
      </c>
      <c r="C2644" s="53" t="s">
        <v>228</v>
      </c>
      <c r="D2644" s="54" t="s">
        <v>47</v>
      </c>
      <c r="E2644" s="55" t="s">
        <v>700</v>
      </c>
      <c r="F2644" s="56" t="s">
        <v>13467</v>
      </c>
      <c r="G2644" s="56" t="s">
        <v>15002</v>
      </c>
      <c r="H2644" s="56" t="s">
        <v>52</v>
      </c>
      <c r="I2644" s="56" t="s">
        <v>15003</v>
      </c>
      <c r="J2644" s="57" t="s">
        <v>52</v>
      </c>
      <c r="K2644" s="58" t="s">
        <v>1383</v>
      </c>
      <c r="L2644" s="3" t="str">
        <f>VLOOKUP(DataExtract[[#This Row],[Technician]],'Technician List'!$A:$B,2,FALSE)</f>
        <v>C M, Saravanan</v>
      </c>
      <c r="M2644" s="59">
        <f>DATEVALUE(TEXT(DataExtract[[#This Row],[Completed Time]], "MM/DD/YYYY"))</f>
        <v>45707</v>
      </c>
      <c r="N2644" s="60">
        <f t="shared" ca="1" si="42"/>
        <v>0.91826314868610259</v>
      </c>
      <c r="O2644" s="60">
        <f ca="1">COUNTIFS(DataExtract[Technician],DataExtract[[#This Row],[Technician]], DataExtract[Random], "&lt;="&amp;DataExtract[[#This Row],[Random]])</f>
        <v>109</v>
      </c>
    </row>
    <row r="2645" spans="1:15" ht="26.45">
      <c r="A2645" s="51" t="s">
        <v>15004</v>
      </c>
      <c r="B2645" s="52" t="s">
        <v>15005</v>
      </c>
      <c r="C2645" s="53" t="s">
        <v>7008</v>
      </c>
      <c r="D2645" s="54" t="s">
        <v>47</v>
      </c>
      <c r="E2645" s="55" t="s">
        <v>1837</v>
      </c>
      <c r="F2645" s="56" t="s">
        <v>13650</v>
      </c>
      <c r="G2645" s="56" t="s">
        <v>15006</v>
      </c>
      <c r="H2645" s="56" t="s">
        <v>41</v>
      </c>
      <c r="I2645" s="56" t="s">
        <v>15007</v>
      </c>
      <c r="J2645" s="57" t="s">
        <v>52</v>
      </c>
      <c r="K2645" s="58" t="s">
        <v>15008</v>
      </c>
      <c r="L2645" s="3" t="str">
        <f>VLOOKUP(DataExtract[[#This Row],[Technician]],'Technician List'!$A:$B,2,FALSE)</f>
        <v>Sinha, Mahesh</v>
      </c>
      <c r="M2645" s="59">
        <f>DATEVALUE(TEXT(DataExtract[[#This Row],[Completed Time]], "MM/DD/YYYY"))</f>
        <v>45709</v>
      </c>
      <c r="N2645" s="60">
        <f t="shared" ca="1" si="42"/>
        <v>0.71738306642315397</v>
      </c>
      <c r="O2645" s="60">
        <f ca="1">COUNTIFS(DataExtract[Technician],DataExtract[[#This Row],[Technician]], DataExtract[Random], "&lt;="&amp;DataExtract[[#This Row],[Random]])</f>
        <v>39</v>
      </c>
    </row>
    <row r="2646" spans="1:15" ht="26.45">
      <c r="A2646" s="51" t="s">
        <v>15009</v>
      </c>
      <c r="B2646" s="52" t="s">
        <v>15010</v>
      </c>
      <c r="C2646" s="53" t="s">
        <v>7008</v>
      </c>
      <c r="D2646" s="54" t="s">
        <v>47</v>
      </c>
      <c r="E2646" s="55" t="s">
        <v>802</v>
      </c>
      <c r="F2646" s="56" t="s">
        <v>7258</v>
      </c>
      <c r="G2646" s="56" t="s">
        <v>13655</v>
      </c>
      <c r="H2646" s="56" t="s">
        <v>52</v>
      </c>
      <c r="I2646" s="56" t="s">
        <v>13656</v>
      </c>
      <c r="J2646" s="57" t="s">
        <v>52</v>
      </c>
      <c r="K2646" s="58" t="s">
        <v>15011</v>
      </c>
      <c r="L2646" s="3" t="str">
        <f>VLOOKUP(DataExtract[[#This Row],[Technician]],'Technician List'!$A:$B,2,FALSE)</f>
        <v>Sinha, Mahesh</v>
      </c>
      <c r="M2646" s="59">
        <f>DATEVALUE(TEXT(DataExtract[[#This Row],[Completed Time]], "MM/DD/YYYY"))</f>
        <v>45707</v>
      </c>
      <c r="N2646" s="60">
        <f t="shared" ca="1" si="42"/>
        <v>0.29631306109196309</v>
      </c>
      <c r="O2646" s="60">
        <f ca="1">COUNTIFS(DataExtract[Technician],DataExtract[[#This Row],[Technician]], DataExtract[Random], "&lt;="&amp;DataExtract[[#This Row],[Random]])</f>
        <v>36</v>
      </c>
    </row>
    <row r="2647" spans="1:15" ht="26.45">
      <c r="A2647" s="51" t="s">
        <v>7097</v>
      </c>
      <c r="B2647" s="52" t="s">
        <v>15012</v>
      </c>
      <c r="C2647" s="53" t="s">
        <v>10255</v>
      </c>
      <c r="D2647" s="54" t="s">
        <v>47</v>
      </c>
      <c r="E2647" s="55" t="s">
        <v>1002</v>
      </c>
      <c r="F2647" s="56" t="s">
        <v>14808</v>
      </c>
      <c r="G2647" s="56" t="s">
        <v>14809</v>
      </c>
      <c r="H2647" s="56" t="s">
        <v>52</v>
      </c>
      <c r="I2647" s="56" t="s">
        <v>14810</v>
      </c>
      <c r="J2647" s="57" t="s">
        <v>52</v>
      </c>
      <c r="K2647" s="58" t="s">
        <v>14521</v>
      </c>
      <c r="L2647" s="3" t="str">
        <f>VLOOKUP(DataExtract[[#This Row],[Technician]],'Technician List'!$A:$B,2,FALSE)</f>
        <v>Sinha, Mahesh</v>
      </c>
      <c r="M2647" s="59">
        <f>DATEVALUE(TEXT(DataExtract[[#This Row],[Completed Time]], "MM/DD/YYYY"))</f>
        <v>45707</v>
      </c>
      <c r="N2647" s="60">
        <f t="shared" ca="1" si="42"/>
        <v>5.6253087789637224E-4</v>
      </c>
      <c r="O2647" s="60">
        <f ca="1">COUNTIFS(DataExtract[Technician],DataExtract[[#This Row],[Technician]], DataExtract[Random], "&lt;="&amp;DataExtract[[#This Row],[Random]])</f>
        <v>1</v>
      </c>
    </row>
    <row r="2648" spans="1:15" ht="39.6">
      <c r="A2648" s="51" t="s">
        <v>15013</v>
      </c>
      <c r="B2648" s="52" t="s">
        <v>15014</v>
      </c>
      <c r="C2648" s="53" t="s">
        <v>3700</v>
      </c>
      <c r="D2648" s="54" t="s">
        <v>47</v>
      </c>
      <c r="E2648" s="55" t="s">
        <v>103</v>
      </c>
      <c r="F2648" s="56" t="s">
        <v>15015</v>
      </c>
      <c r="G2648" s="56" t="s">
        <v>15016</v>
      </c>
      <c r="H2648" s="56" t="s">
        <v>52</v>
      </c>
      <c r="I2648" s="56" t="s">
        <v>15017</v>
      </c>
      <c r="J2648" s="57" t="s">
        <v>52</v>
      </c>
      <c r="K2648" s="58" t="s">
        <v>13682</v>
      </c>
      <c r="L2648" s="3" t="str">
        <f>VLOOKUP(DataExtract[[#This Row],[Technician]],'Technician List'!$A:$B,2,FALSE)</f>
        <v>Sinha, Mahesh</v>
      </c>
      <c r="M2648" s="59">
        <f>DATEVALUE(TEXT(DataExtract[[#This Row],[Completed Time]], "MM/DD/YYYY"))</f>
        <v>45707</v>
      </c>
      <c r="N2648" s="60">
        <f t="shared" ca="1" si="42"/>
        <v>0.76196648036591241</v>
      </c>
      <c r="O2648" s="60">
        <f ca="1">COUNTIFS(DataExtract[Technician],DataExtract[[#This Row],[Technician]], DataExtract[Random], "&lt;="&amp;DataExtract[[#This Row],[Random]])</f>
        <v>55</v>
      </c>
    </row>
    <row r="2649" spans="1:15" ht="26.45">
      <c r="A2649" s="51" t="s">
        <v>15018</v>
      </c>
      <c r="B2649" s="52" t="s">
        <v>15019</v>
      </c>
      <c r="C2649" s="53" t="s">
        <v>2361</v>
      </c>
      <c r="D2649" s="54" t="s">
        <v>47</v>
      </c>
      <c r="E2649" s="55" t="s">
        <v>802</v>
      </c>
      <c r="F2649" s="56" t="s">
        <v>15020</v>
      </c>
      <c r="G2649" s="56" t="s">
        <v>15021</v>
      </c>
      <c r="H2649" s="56" t="s">
        <v>52</v>
      </c>
      <c r="I2649" s="56" t="s">
        <v>15022</v>
      </c>
      <c r="J2649" s="57" t="s">
        <v>52</v>
      </c>
      <c r="K2649" s="58" t="s">
        <v>15023</v>
      </c>
      <c r="L2649" s="3" t="str">
        <f>VLOOKUP(DataExtract[[#This Row],[Technician]],'Technician List'!$A:$B,2,FALSE)</f>
        <v>Sinha, Mahesh</v>
      </c>
      <c r="M2649" s="59">
        <f>DATEVALUE(TEXT(DataExtract[[#This Row],[Completed Time]], "MM/DD/YYYY"))</f>
        <v>45707</v>
      </c>
      <c r="N2649" s="60">
        <f t="shared" ca="1" si="42"/>
        <v>0.65009458077940185</v>
      </c>
      <c r="O2649" s="60">
        <f ca="1">COUNTIFS(DataExtract[Technician],DataExtract[[#This Row],[Technician]], DataExtract[Random], "&lt;="&amp;DataExtract[[#This Row],[Random]])</f>
        <v>80</v>
      </c>
    </row>
    <row r="2650" spans="1:15" ht="26.45">
      <c r="A2650" s="51" t="s">
        <v>15024</v>
      </c>
      <c r="B2650" s="52" t="s">
        <v>15025</v>
      </c>
      <c r="C2650" s="53" t="s">
        <v>4438</v>
      </c>
      <c r="D2650" s="54" t="s">
        <v>47</v>
      </c>
      <c r="E2650" s="55" t="s">
        <v>1291</v>
      </c>
      <c r="F2650" s="56" t="s">
        <v>13449</v>
      </c>
      <c r="G2650" s="56" t="s">
        <v>15026</v>
      </c>
      <c r="H2650" s="56" t="s">
        <v>52</v>
      </c>
      <c r="I2650" s="56" t="s">
        <v>15027</v>
      </c>
      <c r="J2650" s="57" t="s">
        <v>52</v>
      </c>
      <c r="K2650" s="58" t="s">
        <v>15028</v>
      </c>
      <c r="L2650" s="3" t="str">
        <f>VLOOKUP(DataExtract[[#This Row],[Technician]],'Technician List'!$A:$B,2,FALSE)</f>
        <v>C M, Saravanan</v>
      </c>
      <c r="M2650" s="59">
        <f>DATEVALUE(TEXT(DataExtract[[#This Row],[Completed Time]], "MM/DD/YYYY"))</f>
        <v>45708</v>
      </c>
      <c r="N2650" s="60">
        <f t="shared" ca="1" si="42"/>
        <v>0.67306747774633369</v>
      </c>
      <c r="O2650" s="60">
        <f ca="1">COUNTIFS(DataExtract[Technician],DataExtract[[#This Row],[Technician]], DataExtract[Random], "&lt;="&amp;DataExtract[[#This Row],[Random]])</f>
        <v>85</v>
      </c>
    </row>
    <row r="2651" spans="1:15" ht="26.45">
      <c r="A2651" s="51" t="s">
        <v>15029</v>
      </c>
      <c r="B2651" s="52" t="s">
        <v>15030</v>
      </c>
      <c r="C2651" s="53" t="s">
        <v>3911</v>
      </c>
      <c r="D2651" s="54" t="s">
        <v>57</v>
      </c>
      <c r="E2651" s="55" t="s">
        <v>391</v>
      </c>
      <c r="F2651" s="56" t="s">
        <v>14488</v>
      </c>
      <c r="G2651" s="56" t="s">
        <v>15031</v>
      </c>
      <c r="H2651" s="56" t="s">
        <v>52</v>
      </c>
      <c r="I2651" s="56" t="s">
        <v>15032</v>
      </c>
      <c r="J2651" s="57" t="s">
        <v>52</v>
      </c>
      <c r="K2651" s="58" t="s">
        <v>15033</v>
      </c>
      <c r="L2651" s="3" t="str">
        <f>VLOOKUP(DataExtract[[#This Row],[Technician]],'Technician List'!$A:$B,2,FALSE)</f>
        <v>Sanjuan, Sonja</v>
      </c>
      <c r="M2651" s="59">
        <f>DATEVALUE(TEXT(DataExtract[[#This Row],[Completed Time]], "MM/DD/YYYY"))</f>
        <v>45707</v>
      </c>
      <c r="N2651" s="60">
        <f t="shared" ca="1" si="42"/>
        <v>0.4241580482843339</v>
      </c>
      <c r="O2651" s="60">
        <f ca="1">COUNTIFS(DataExtract[Technician],DataExtract[[#This Row],[Technician]], DataExtract[Random], "&lt;="&amp;DataExtract[[#This Row],[Random]])</f>
        <v>58</v>
      </c>
    </row>
    <row r="2652" spans="1:15" ht="26.45">
      <c r="A2652" s="51" t="s">
        <v>15034</v>
      </c>
      <c r="B2652" s="52" t="s">
        <v>15035</v>
      </c>
      <c r="C2652" s="53" t="s">
        <v>15036</v>
      </c>
      <c r="D2652" s="54" t="s">
        <v>57</v>
      </c>
      <c r="E2652" s="55" t="s">
        <v>95</v>
      </c>
      <c r="F2652" s="56" t="s">
        <v>5444</v>
      </c>
      <c r="G2652" s="56" t="s">
        <v>15037</v>
      </c>
      <c r="H2652" s="56" t="s">
        <v>52</v>
      </c>
      <c r="I2652" s="56" t="s">
        <v>15038</v>
      </c>
      <c r="J2652" s="57" t="s">
        <v>52</v>
      </c>
      <c r="K2652" s="58" t="s">
        <v>15039</v>
      </c>
      <c r="L2652" s="3" t="str">
        <f>VLOOKUP(DataExtract[[#This Row],[Technician]],'Technician List'!$A:$B,2,FALSE)</f>
        <v>Sanjuan, Sonja</v>
      </c>
      <c r="M2652" s="59">
        <f>DATEVALUE(TEXT(DataExtract[[#This Row],[Completed Time]], "MM/DD/YYYY"))</f>
        <v>45709</v>
      </c>
      <c r="N2652" s="60">
        <f t="shared" ca="1" si="42"/>
        <v>0.11049188077543282</v>
      </c>
      <c r="O2652" s="60">
        <f ca="1">COUNTIFS(DataExtract[Technician],DataExtract[[#This Row],[Technician]], DataExtract[Random], "&lt;="&amp;DataExtract[[#This Row],[Random]])</f>
        <v>9</v>
      </c>
    </row>
    <row r="2653" spans="1:15" ht="26.45">
      <c r="A2653" s="51" t="s">
        <v>15040</v>
      </c>
      <c r="B2653" s="52" t="s">
        <v>15041</v>
      </c>
      <c r="C2653" s="53" t="s">
        <v>183</v>
      </c>
      <c r="D2653" s="54" t="s">
        <v>57</v>
      </c>
      <c r="E2653" s="55" t="s">
        <v>117</v>
      </c>
      <c r="F2653" s="56" t="s">
        <v>15042</v>
      </c>
      <c r="G2653" s="56" t="s">
        <v>14335</v>
      </c>
      <c r="H2653" s="56" t="s">
        <v>52</v>
      </c>
      <c r="I2653" s="56" t="s">
        <v>15043</v>
      </c>
      <c r="J2653" s="57" t="s">
        <v>52</v>
      </c>
      <c r="K2653" s="58" t="s">
        <v>15042</v>
      </c>
      <c r="L2653" s="3" t="str">
        <f>VLOOKUP(DataExtract[[#This Row],[Technician]],'Technician List'!$A:$B,2,FALSE)</f>
        <v>Smith, Sean</v>
      </c>
      <c r="M2653" s="59">
        <f>DATEVALUE(TEXT(DataExtract[[#This Row],[Completed Time]], "MM/DD/YYYY"))</f>
        <v>45706</v>
      </c>
      <c r="N2653" s="60">
        <f t="shared" ca="1" si="42"/>
        <v>0.65446576008199742</v>
      </c>
      <c r="O2653" s="60">
        <f ca="1">COUNTIFS(DataExtract[Technician],DataExtract[[#This Row],[Technician]], DataExtract[Random], "&lt;="&amp;DataExtract[[#This Row],[Random]])</f>
        <v>40</v>
      </c>
    </row>
    <row r="2654" spans="1:15" ht="26.45">
      <c r="A2654" s="51" t="s">
        <v>15044</v>
      </c>
      <c r="B2654" s="52" t="s">
        <v>15045</v>
      </c>
      <c r="C2654" s="53" t="s">
        <v>183</v>
      </c>
      <c r="D2654" s="54" t="s">
        <v>57</v>
      </c>
      <c r="E2654" s="55" t="s">
        <v>117</v>
      </c>
      <c r="F2654" s="56" t="s">
        <v>9654</v>
      </c>
      <c r="G2654" s="56" t="s">
        <v>14300</v>
      </c>
      <c r="H2654" s="56" t="s">
        <v>52</v>
      </c>
      <c r="I2654" s="56" t="s">
        <v>11611</v>
      </c>
      <c r="J2654" s="57" t="s">
        <v>52</v>
      </c>
      <c r="K2654" s="58" t="s">
        <v>9654</v>
      </c>
      <c r="L2654" s="3" t="str">
        <f>VLOOKUP(DataExtract[[#This Row],[Technician]],'Technician List'!$A:$B,2,FALSE)</f>
        <v>Smith, Sean</v>
      </c>
      <c r="M2654" s="59">
        <f>DATEVALUE(TEXT(DataExtract[[#This Row],[Completed Time]], "MM/DD/YYYY"))</f>
        <v>45706</v>
      </c>
      <c r="N2654" s="60">
        <f t="shared" ca="1" si="42"/>
        <v>0.17034854180983361</v>
      </c>
      <c r="O2654" s="60">
        <f ca="1">COUNTIFS(DataExtract[Technician],DataExtract[[#This Row],[Technician]], DataExtract[Random], "&lt;="&amp;DataExtract[[#This Row],[Random]])</f>
        <v>11</v>
      </c>
    </row>
    <row r="2655" spans="1:15" ht="26.45">
      <c r="A2655" s="51" t="s">
        <v>15046</v>
      </c>
      <c r="B2655" s="52" t="s">
        <v>15047</v>
      </c>
      <c r="C2655" s="53" t="s">
        <v>384</v>
      </c>
      <c r="D2655" s="54" t="s">
        <v>57</v>
      </c>
      <c r="E2655" s="55" t="s">
        <v>117</v>
      </c>
      <c r="F2655" s="56" t="s">
        <v>15048</v>
      </c>
      <c r="G2655" s="56" t="s">
        <v>15049</v>
      </c>
      <c r="H2655" s="56" t="s">
        <v>52</v>
      </c>
      <c r="I2655" s="56" t="s">
        <v>15050</v>
      </c>
      <c r="J2655" s="57" t="s">
        <v>52</v>
      </c>
      <c r="K2655" s="58" t="s">
        <v>15048</v>
      </c>
      <c r="L2655" s="3" t="str">
        <f>VLOOKUP(DataExtract[[#This Row],[Technician]],'Technician List'!$A:$B,2,FALSE)</f>
        <v>Smith, Sean</v>
      </c>
      <c r="M2655" s="59">
        <f>DATEVALUE(TEXT(DataExtract[[#This Row],[Completed Time]], "MM/DD/YYYY"))</f>
        <v>45706</v>
      </c>
      <c r="N2655" s="60">
        <f t="shared" ca="1" si="42"/>
        <v>0.54554266164180176</v>
      </c>
      <c r="O2655" s="60">
        <f ca="1">COUNTIFS(DataExtract[Technician],DataExtract[[#This Row],[Technician]], DataExtract[Random], "&lt;="&amp;DataExtract[[#This Row],[Random]])</f>
        <v>35</v>
      </c>
    </row>
    <row r="2656" spans="1:15" ht="26.45">
      <c r="A2656" s="51" t="s">
        <v>15051</v>
      </c>
      <c r="B2656" s="52" t="s">
        <v>15052</v>
      </c>
      <c r="C2656" s="53" t="s">
        <v>7803</v>
      </c>
      <c r="D2656" s="54" t="s">
        <v>47</v>
      </c>
      <c r="E2656" s="55" t="s">
        <v>631</v>
      </c>
      <c r="F2656" s="56" t="s">
        <v>15053</v>
      </c>
      <c r="G2656" s="56" t="s">
        <v>11716</v>
      </c>
      <c r="H2656" s="56" t="s">
        <v>52</v>
      </c>
      <c r="I2656" s="56" t="s">
        <v>15054</v>
      </c>
      <c r="J2656" s="57" t="s">
        <v>52</v>
      </c>
      <c r="K2656" s="58" t="s">
        <v>13815</v>
      </c>
      <c r="L2656" s="3" t="str">
        <f>VLOOKUP(DataExtract[[#This Row],[Technician]],'Technician List'!$A:$B,2,FALSE)</f>
        <v>C M, Saravanan</v>
      </c>
      <c r="M2656" s="59">
        <f>DATEVALUE(TEXT(DataExtract[[#This Row],[Completed Time]], "MM/DD/YYYY"))</f>
        <v>45708</v>
      </c>
      <c r="N2656" s="60">
        <f t="shared" ca="1" si="42"/>
        <v>0.97707598092700831</v>
      </c>
      <c r="O2656" s="60">
        <f ca="1">COUNTIFS(DataExtract[Technician],DataExtract[[#This Row],[Technician]], DataExtract[Random], "&lt;="&amp;DataExtract[[#This Row],[Random]])</f>
        <v>29</v>
      </c>
    </row>
    <row r="2657" spans="1:15" ht="26.45">
      <c r="A2657" s="51" t="s">
        <v>15055</v>
      </c>
      <c r="B2657" s="52" t="s">
        <v>15056</v>
      </c>
      <c r="C2657" s="53" t="s">
        <v>6823</v>
      </c>
      <c r="D2657" s="54" t="s">
        <v>57</v>
      </c>
      <c r="E2657" s="55" t="s">
        <v>313</v>
      </c>
      <c r="F2657" s="56" t="s">
        <v>6826</v>
      </c>
      <c r="G2657" s="56" t="s">
        <v>6290</v>
      </c>
      <c r="H2657" s="56" t="s">
        <v>52</v>
      </c>
      <c r="I2657" s="56" t="s">
        <v>14286</v>
      </c>
      <c r="J2657" s="57" t="s">
        <v>52</v>
      </c>
      <c r="K2657" s="58" t="s">
        <v>13975</v>
      </c>
      <c r="L2657" s="3" t="str">
        <f>VLOOKUP(DataExtract[[#This Row],[Technician]],'Technician List'!$A:$B,2,FALSE)</f>
        <v>Mandi, Joe</v>
      </c>
      <c r="M2657" s="59">
        <f>DATEVALUE(TEXT(DataExtract[[#This Row],[Completed Time]], "MM/DD/YYYY"))</f>
        <v>45707</v>
      </c>
      <c r="N2657" s="60">
        <f t="shared" ca="1" si="42"/>
        <v>0.52661704253632791</v>
      </c>
      <c r="O2657" s="60">
        <f ca="1">COUNTIFS(DataExtract[Technician],DataExtract[[#This Row],[Technician]], DataExtract[Random], "&lt;="&amp;DataExtract[[#This Row],[Random]])</f>
        <v>36</v>
      </c>
    </row>
    <row r="2658" spans="1:15" ht="26.45">
      <c r="A2658" s="51" t="s">
        <v>12996</v>
      </c>
      <c r="B2658" s="52" t="s">
        <v>15057</v>
      </c>
      <c r="C2658" s="53" t="s">
        <v>4688</v>
      </c>
      <c r="D2658" s="54" t="s">
        <v>47</v>
      </c>
      <c r="E2658" s="55" t="s">
        <v>2013</v>
      </c>
      <c r="F2658" s="56" t="s">
        <v>15058</v>
      </c>
      <c r="G2658" s="56" t="s">
        <v>15059</v>
      </c>
      <c r="H2658" s="56" t="s">
        <v>52</v>
      </c>
      <c r="I2658" s="56" t="s">
        <v>15060</v>
      </c>
      <c r="J2658" s="57" t="s">
        <v>52</v>
      </c>
      <c r="K2658" s="58" t="s">
        <v>15061</v>
      </c>
      <c r="L2658" s="3" t="str">
        <f>VLOOKUP(DataExtract[[#This Row],[Technician]],'Technician List'!$A:$B,2,FALSE)</f>
        <v>Sinha, Mahesh</v>
      </c>
      <c r="M2658" s="59">
        <f>DATEVALUE(TEXT(DataExtract[[#This Row],[Completed Time]], "MM/DD/YYYY"))</f>
        <v>45713</v>
      </c>
      <c r="N2658" s="60">
        <f t="shared" ca="1" si="42"/>
        <v>0.28935365986431349</v>
      </c>
      <c r="O2658" s="60">
        <f ca="1">COUNTIFS(DataExtract[Technician],DataExtract[[#This Row],[Technician]], DataExtract[Random], "&lt;="&amp;DataExtract[[#This Row],[Random]])</f>
        <v>49</v>
      </c>
    </row>
    <row r="2659" spans="1:15" ht="26.45">
      <c r="A2659" s="51" t="s">
        <v>15062</v>
      </c>
      <c r="B2659" s="52" t="s">
        <v>15063</v>
      </c>
      <c r="C2659" s="53" t="s">
        <v>8385</v>
      </c>
      <c r="D2659" s="54" t="s">
        <v>47</v>
      </c>
      <c r="E2659" s="55" t="s">
        <v>103</v>
      </c>
      <c r="F2659" s="56" t="s">
        <v>14122</v>
      </c>
      <c r="G2659" s="56" t="s">
        <v>15064</v>
      </c>
      <c r="H2659" s="56" t="s">
        <v>52</v>
      </c>
      <c r="I2659" s="56" t="s">
        <v>15065</v>
      </c>
      <c r="J2659" s="57" t="s">
        <v>52</v>
      </c>
      <c r="K2659" s="58" t="s">
        <v>14650</v>
      </c>
      <c r="L2659" s="3" t="str">
        <f>VLOOKUP(DataExtract[[#This Row],[Technician]],'Technician List'!$A:$B,2,FALSE)</f>
        <v>Sinha, Mahesh</v>
      </c>
      <c r="M2659" s="59">
        <f>DATEVALUE(TEXT(DataExtract[[#This Row],[Completed Time]], "MM/DD/YYYY"))</f>
        <v>45707</v>
      </c>
      <c r="N2659" s="60">
        <f t="shared" ca="1" si="42"/>
        <v>0.70476473631985703</v>
      </c>
      <c r="O2659" s="60">
        <f ca="1">COUNTIFS(DataExtract[Technician],DataExtract[[#This Row],[Technician]], DataExtract[Random], "&lt;="&amp;DataExtract[[#This Row],[Random]])</f>
        <v>52</v>
      </c>
    </row>
    <row r="2660" spans="1:15" ht="26.45">
      <c r="A2660" s="51" t="s">
        <v>15066</v>
      </c>
      <c r="B2660" s="52" t="s">
        <v>15067</v>
      </c>
      <c r="C2660" s="53" t="s">
        <v>4728</v>
      </c>
      <c r="D2660" s="54" t="s">
        <v>47</v>
      </c>
      <c r="E2660" s="55" t="s">
        <v>1002</v>
      </c>
      <c r="F2660" s="56" t="s">
        <v>15068</v>
      </c>
      <c r="G2660" s="56" t="s">
        <v>15069</v>
      </c>
      <c r="H2660" s="56" t="s">
        <v>52</v>
      </c>
      <c r="I2660" s="56" t="s">
        <v>15070</v>
      </c>
      <c r="J2660" s="57" t="s">
        <v>52</v>
      </c>
      <c r="K2660" s="58" t="s">
        <v>14608</v>
      </c>
      <c r="L2660" s="3" t="str">
        <f>VLOOKUP(DataExtract[[#This Row],[Technician]],'Technician List'!$A:$B,2,FALSE)</f>
        <v>Sinha, Mahesh</v>
      </c>
      <c r="M2660" s="59">
        <f>DATEVALUE(TEXT(DataExtract[[#This Row],[Completed Time]], "MM/DD/YYYY"))</f>
        <v>45707</v>
      </c>
      <c r="N2660" s="60">
        <f t="shared" ca="1" si="42"/>
        <v>0.94808902034735432</v>
      </c>
      <c r="O2660" s="60">
        <f ca="1">COUNTIFS(DataExtract[Technician],DataExtract[[#This Row],[Technician]], DataExtract[Random], "&lt;="&amp;DataExtract[[#This Row],[Random]])</f>
        <v>160</v>
      </c>
    </row>
    <row r="2661" spans="1:15" ht="26.45">
      <c r="A2661" s="51" t="s">
        <v>15071</v>
      </c>
      <c r="B2661" s="52" t="s">
        <v>15072</v>
      </c>
      <c r="C2661" s="53" t="s">
        <v>5801</v>
      </c>
      <c r="D2661" s="54" t="s">
        <v>47</v>
      </c>
      <c r="E2661" s="55" t="s">
        <v>1049</v>
      </c>
      <c r="F2661" s="56" t="s">
        <v>15073</v>
      </c>
      <c r="G2661" s="56" t="s">
        <v>15074</v>
      </c>
      <c r="H2661" s="56" t="s">
        <v>41</v>
      </c>
      <c r="I2661" s="56" t="s">
        <v>15075</v>
      </c>
      <c r="J2661" s="57" t="s">
        <v>52</v>
      </c>
      <c r="K2661" s="58" t="s">
        <v>15076</v>
      </c>
      <c r="L2661" s="3" t="str">
        <f>VLOOKUP(DataExtract[[#This Row],[Technician]],'Technician List'!$A:$B,2,FALSE)</f>
        <v>C M, Saravanan</v>
      </c>
      <c r="M2661" s="59">
        <f>DATEVALUE(TEXT(DataExtract[[#This Row],[Completed Time]], "MM/DD/YYYY"))</f>
        <v>45708</v>
      </c>
      <c r="N2661" s="60">
        <f t="shared" ca="1" si="42"/>
        <v>0.5469680781736771</v>
      </c>
      <c r="O2661" s="60">
        <f ca="1">COUNTIFS(DataExtract[Technician],DataExtract[[#This Row],[Technician]], DataExtract[Random], "&lt;="&amp;DataExtract[[#This Row],[Random]])</f>
        <v>72</v>
      </c>
    </row>
    <row r="2662" spans="1:15" ht="26.45">
      <c r="A2662" s="51" t="s">
        <v>15077</v>
      </c>
      <c r="B2662" s="52" t="s">
        <v>15078</v>
      </c>
      <c r="C2662" s="53" t="s">
        <v>15079</v>
      </c>
      <c r="D2662" s="54" t="s">
        <v>47</v>
      </c>
      <c r="E2662" s="55" t="s">
        <v>1503</v>
      </c>
      <c r="F2662" s="56" t="s">
        <v>15080</v>
      </c>
      <c r="G2662" s="56" t="s">
        <v>7647</v>
      </c>
      <c r="H2662" s="56" t="s">
        <v>52</v>
      </c>
      <c r="I2662" s="56" t="s">
        <v>15081</v>
      </c>
      <c r="J2662" s="57" t="s">
        <v>52</v>
      </c>
      <c r="K2662" s="58" t="s">
        <v>15082</v>
      </c>
      <c r="L2662" s="3" t="str">
        <f>VLOOKUP(DataExtract[[#This Row],[Technician]],'Technician List'!$A:$B,2,FALSE)</f>
        <v>C M, Saravanan</v>
      </c>
      <c r="M2662" s="59">
        <f>DATEVALUE(TEXT(DataExtract[[#This Row],[Completed Time]], "MM/DD/YYYY"))</f>
        <v>45706</v>
      </c>
      <c r="N2662" s="60">
        <f t="shared" ca="1" si="42"/>
        <v>0.73200058791546996</v>
      </c>
      <c r="O2662" s="60">
        <f ca="1">COUNTIFS(DataExtract[Technician],DataExtract[[#This Row],[Technician]], DataExtract[Random], "&lt;="&amp;DataExtract[[#This Row],[Random]])</f>
        <v>101</v>
      </c>
    </row>
    <row r="2663" spans="1:15" ht="26.45">
      <c r="A2663" s="51" t="s">
        <v>15083</v>
      </c>
      <c r="B2663" s="52" t="s">
        <v>15084</v>
      </c>
      <c r="C2663" s="53" t="s">
        <v>3324</v>
      </c>
      <c r="D2663" s="54" t="s">
        <v>47</v>
      </c>
      <c r="E2663" s="55" t="s">
        <v>1402</v>
      </c>
      <c r="F2663" s="56" t="s">
        <v>15085</v>
      </c>
      <c r="G2663" s="56" t="s">
        <v>15086</v>
      </c>
      <c r="H2663" s="56" t="s">
        <v>52</v>
      </c>
      <c r="I2663" s="56" t="s">
        <v>15087</v>
      </c>
      <c r="J2663" s="57" t="s">
        <v>52</v>
      </c>
      <c r="K2663" s="58" t="s">
        <v>15088</v>
      </c>
      <c r="L2663" s="3" t="str">
        <f>VLOOKUP(DataExtract[[#This Row],[Technician]],'Technician List'!$A:$B,2,FALSE)</f>
        <v>Sinha, Mahesh</v>
      </c>
      <c r="M2663" s="59">
        <f>DATEVALUE(TEXT(DataExtract[[#This Row],[Completed Time]], "MM/DD/YYYY"))</f>
        <v>45707</v>
      </c>
      <c r="N2663" s="60">
        <f t="shared" ca="1" si="42"/>
        <v>0.7000166516932661</v>
      </c>
      <c r="O2663" s="60">
        <f ca="1">COUNTIFS(DataExtract[Technician],DataExtract[[#This Row],[Technician]], DataExtract[Random], "&lt;="&amp;DataExtract[[#This Row],[Random]])</f>
        <v>57</v>
      </c>
    </row>
    <row r="2664" spans="1:15" ht="26.45">
      <c r="A2664" s="51" t="s">
        <v>5768</v>
      </c>
      <c r="B2664" s="52" t="s">
        <v>15089</v>
      </c>
      <c r="C2664" s="53" t="s">
        <v>4150</v>
      </c>
      <c r="D2664" s="54" t="s">
        <v>321</v>
      </c>
      <c r="E2664" s="55" t="s">
        <v>4007</v>
      </c>
      <c r="F2664" s="56" t="s">
        <v>14250</v>
      </c>
      <c r="G2664" s="56" t="s">
        <v>15090</v>
      </c>
      <c r="H2664" s="56" t="s">
        <v>41</v>
      </c>
      <c r="I2664" s="56" t="s">
        <v>15091</v>
      </c>
      <c r="J2664" s="57" t="s">
        <v>52</v>
      </c>
      <c r="K2664" s="58" t="s">
        <v>15092</v>
      </c>
      <c r="L2664" s="3" t="str">
        <f>VLOOKUP(DataExtract[[#This Row],[Technician]],'Technician List'!$A:$B,2,FALSE)</f>
        <v>Paul, Kimberly</v>
      </c>
      <c r="M2664" s="59">
        <f>DATEVALUE(TEXT(DataExtract[[#This Row],[Completed Time]], "MM/DD/YYYY"))</f>
        <v>45707</v>
      </c>
      <c r="N2664" s="60">
        <f t="shared" ca="1" si="42"/>
        <v>0.12409501969514436</v>
      </c>
      <c r="O2664" s="60">
        <f ca="1">COUNTIFS(DataExtract[Technician],DataExtract[[#This Row],[Technician]], DataExtract[Random], "&lt;="&amp;DataExtract[[#This Row],[Random]])</f>
        <v>6</v>
      </c>
    </row>
    <row r="2665" spans="1:15" ht="26.45">
      <c r="A2665" s="51" t="s">
        <v>15093</v>
      </c>
      <c r="B2665" s="52" t="s">
        <v>15094</v>
      </c>
      <c r="C2665" s="53" t="s">
        <v>3324</v>
      </c>
      <c r="D2665" s="54" t="s">
        <v>47</v>
      </c>
      <c r="E2665" s="55" t="s">
        <v>1002</v>
      </c>
      <c r="F2665" s="56" t="s">
        <v>6711</v>
      </c>
      <c r="G2665" s="56" t="s">
        <v>15095</v>
      </c>
      <c r="H2665" s="56" t="s">
        <v>52</v>
      </c>
      <c r="I2665" s="56" t="s">
        <v>15096</v>
      </c>
      <c r="J2665" s="57" t="s">
        <v>52</v>
      </c>
      <c r="K2665" s="58" t="s">
        <v>15097</v>
      </c>
      <c r="L2665" s="3" t="str">
        <f>VLOOKUP(DataExtract[[#This Row],[Technician]],'Technician List'!$A:$B,2,FALSE)</f>
        <v>Sinha, Mahesh</v>
      </c>
      <c r="M2665" s="59">
        <f>DATEVALUE(TEXT(DataExtract[[#This Row],[Completed Time]], "MM/DD/YYYY"))</f>
        <v>45707</v>
      </c>
      <c r="N2665" s="60">
        <f t="shared" ca="1" si="42"/>
        <v>0.6199198421915344</v>
      </c>
      <c r="O2665" s="60">
        <f ca="1">COUNTIFS(DataExtract[Technician],DataExtract[[#This Row],[Technician]], DataExtract[Random], "&lt;="&amp;DataExtract[[#This Row],[Random]])</f>
        <v>98</v>
      </c>
    </row>
    <row r="2666" spans="1:15" ht="26.45">
      <c r="A2666" s="51" t="s">
        <v>15098</v>
      </c>
      <c r="B2666" s="52" t="s">
        <v>15099</v>
      </c>
      <c r="C2666" s="53" t="s">
        <v>4653</v>
      </c>
      <c r="D2666" s="54" t="s">
        <v>57</v>
      </c>
      <c r="E2666" s="55" t="s">
        <v>406</v>
      </c>
      <c r="F2666" s="56" t="s">
        <v>15100</v>
      </c>
      <c r="G2666" s="56" t="s">
        <v>15101</v>
      </c>
      <c r="H2666" s="56" t="s">
        <v>41</v>
      </c>
      <c r="I2666" s="56" t="s">
        <v>15102</v>
      </c>
      <c r="J2666" s="57" t="s">
        <v>52</v>
      </c>
      <c r="K2666" s="58" t="s">
        <v>15103</v>
      </c>
      <c r="L2666" s="3" t="str">
        <f>VLOOKUP(DataExtract[[#This Row],[Technician]],'Technician List'!$A:$B,2,FALSE)</f>
        <v>Baldwin, Sharon</v>
      </c>
      <c r="M2666" s="59">
        <f>DATEVALUE(TEXT(DataExtract[[#This Row],[Completed Time]], "MM/DD/YYYY"))</f>
        <v>45708</v>
      </c>
      <c r="N2666" s="60">
        <f t="shared" ca="1" si="42"/>
        <v>0.81724181937329909</v>
      </c>
      <c r="O2666" s="60">
        <f ca="1">COUNTIFS(DataExtract[Technician],DataExtract[[#This Row],[Technician]], DataExtract[Random], "&lt;="&amp;DataExtract[[#This Row],[Random]])</f>
        <v>94</v>
      </c>
    </row>
    <row r="2667" spans="1:15" ht="26.45">
      <c r="A2667" s="51" t="s">
        <v>15104</v>
      </c>
      <c r="B2667" s="52" t="s">
        <v>15105</v>
      </c>
      <c r="C2667" s="53" t="s">
        <v>15106</v>
      </c>
      <c r="D2667" s="54" t="s">
        <v>47</v>
      </c>
      <c r="E2667" s="55" t="s">
        <v>3584</v>
      </c>
      <c r="F2667" s="56" t="s">
        <v>12594</v>
      </c>
      <c r="G2667" s="56" t="s">
        <v>6069</v>
      </c>
      <c r="H2667" s="56" t="s">
        <v>52</v>
      </c>
      <c r="I2667" s="56" t="s">
        <v>15107</v>
      </c>
      <c r="J2667" s="57" t="s">
        <v>52</v>
      </c>
      <c r="K2667" s="58" t="s">
        <v>15108</v>
      </c>
      <c r="L2667" s="3" t="str">
        <f>VLOOKUP(DataExtract[[#This Row],[Technician]],'Technician List'!$A:$B,2,FALSE)</f>
        <v>C M, Saravanan</v>
      </c>
      <c r="M2667" s="59">
        <f>DATEVALUE(TEXT(DataExtract[[#This Row],[Completed Time]], "MM/DD/YYYY"))</f>
        <v>45707</v>
      </c>
      <c r="N2667" s="60">
        <f t="shared" ca="1" si="42"/>
        <v>0.78626878341516582</v>
      </c>
      <c r="O2667" s="60">
        <f ca="1">COUNTIFS(DataExtract[Technician],DataExtract[[#This Row],[Technician]], DataExtract[Random], "&lt;="&amp;DataExtract[[#This Row],[Random]])</f>
        <v>48</v>
      </c>
    </row>
    <row r="2668" spans="1:15" ht="26.45">
      <c r="A2668" s="51" t="s">
        <v>15109</v>
      </c>
      <c r="B2668" s="52" t="s">
        <v>15110</v>
      </c>
      <c r="C2668" s="53" t="s">
        <v>2718</v>
      </c>
      <c r="D2668" s="54" t="s">
        <v>321</v>
      </c>
      <c r="E2668" s="55" t="s">
        <v>2719</v>
      </c>
      <c r="F2668" s="56" t="s">
        <v>15111</v>
      </c>
      <c r="G2668" s="56" t="s">
        <v>15112</v>
      </c>
      <c r="H2668" s="56" t="s">
        <v>52</v>
      </c>
      <c r="I2668" s="56" t="s">
        <v>15113</v>
      </c>
      <c r="J2668" s="57" t="s">
        <v>52</v>
      </c>
      <c r="K2668" s="58" t="s">
        <v>14149</v>
      </c>
      <c r="L2668" s="3" t="str">
        <f>VLOOKUP(DataExtract[[#This Row],[Technician]],'Technician List'!$A:$B,2,FALSE)</f>
        <v>Paul, Kimberly</v>
      </c>
      <c r="M2668" s="59">
        <f>DATEVALUE(TEXT(DataExtract[[#This Row],[Completed Time]], "MM/DD/YYYY"))</f>
        <v>45707</v>
      </c>
      <c r="N2668" s="60">
        <f t="shared" ca="1" si="42"/>
        <v>0.63031822751982913</v>
      </c>
      <c r="O2668" s="60">
        <f ca="1">COUNTIFS(DataExtract[Technician],DataExtract[[#This Row],[Technician]], DataExtract[Random], "&lt;="&amp;DataExtract[[#This Row],[Random]])</f>
        <v>17</v>
      </c>
    </row>
    <row r="2669" spans="1:15" ht="39.6">
      <c r="A2669" s="51" t="s">
        <v>15114</v>
      </c>
      <c r="B2669" s="52" t="s">
        <v>15115</v>
      </c>
      <c r="C2669" s="53" t="s">
        <v>2522</v>
      </c>
      <c r="D2669" s="54" t="s">
        <v>57</v>
      </c>
      <c r="E2669" s="55" t="s">
        <v>2841</v>
      </c>
      <c r="F2669" s="56" t="s">
        <v>14024</v>
      </c>
      <c r="G2669" s="56" t="s">
        <v>15116</v>
      </c>
      <c r="H2669" s="56" t="s">
        <v>52</v>
      </c>
      <c r="I2669" s="56" t="s">
        <v>15117</v>
      </c>
      <c r="J2669" s="57" t="s">
        <v>52</v>
      </c>
      <c r="K2669" s="58" t="s">
        <v>15118</v>
      </c>
      <c r="L2669" s="3" t="str">
        <f>VLOOKUP(DataExtract[[#This Row],[Technician]],'Technician List'!$A:$B,2,FALSE)</f>
        <v>Smith, Sean</v>
      </c>
      <c r="M2669" s="59">
        <f>DATEVALUE(TEXT(DataExtract[[#This Row],[Completed Time]], "MM/DD/YYYY"))</f>
        <v>45708</v>
      </c>
      <c r="N2669" s="60">
        <f t="shared" ca="1" si="42"/>
        <v>0.46000069252149611</v>
      </c>
      <c r="O2669" s="60">
        <f ca="1">COUNTIFS(DataExtract[Technician],DataExtract[[#This Row],[Technician]], DataExtract[Random], "&lt;="&amp;DataExtract[[#This Row],[Random]])</f>
        <v>32</v>
      </c>
    </row>
    <row r="2670" spans="1:15" ht="26.45">
      <c r="A2670" s="51" t="s">
        <v>15119</v>
      </c>
      <c r="B2670" s="52" t="s">
        <v>15120</v>
      </c>
      <c r="C2670" s="53" t="s">
        <v>3661</v>
      </c>
      <c r="D2670" s="54" t="s">
        <v>47</v>
      </c>
      <c r="E2670" s="55" t="s">
        <v>2336</v>
      </c>
      <c r="F2670" s="56" t="s">
        <v>15121</v>
      </c>
      <c r="G2670" s="56" t="s">
        <v>15122</v>
      </c>
      <c r="H2670" s="56" t="s">
        <v>52</v>
      </c>
      <c r="I2670" s="56" t="s">
        <v>15123</v>
      </c>
      <c r="J2670" s="57" t="s">
        <v>52</v>
      </c>
      <c r="K2670" s="58" t="s">
        <v>15124</v>
      </c>
      <c r="L2670" s="3" t="str">
        <f>VLOOKUP(DataExtract[[#This Row],[Technician]],'Technician List'!$A:$B,2,FALSE)</f>
        <v>C M, Saravanan</v>
      </c>
      <c r="M2670" s="59">
        <f>DATEVALUE(TEXT(DataExtract[[#This Row],[Completed Time]], "MM/DD/YYYY"))</f>
        <v>45706</v>
      </c>
      <c r="N2670" s="60">
        <f t="shared" ca="1" si="42"/>
        <v>0.90054978215720083</v>
      </c>
      <c r="O2670" s="60">
        <f ca="1">COUNTIFS(DataExtract[Technician],DataExtract[[#This Row],[Technician]], DataExtract[Random], "&lt;="&amp;DataExtract[[#This Row],[Random]])</f>
        <v>66</v>
      </c>
    </row>
    <row r="2671" spans="1:15" ht="26.45">
      <c r="A2671" s="51" t="s">
        <v>6718</v>
      </c>
      <c r="B2671" s="52" t="s">
        <v>15125</v>
      </c>
      <c r="C2671" s="53" t="s">
        <v>15126</v>
      </c>
      <c r="D2671" s="54" t="s">
        <v>47</v>
      </c>
      <c r="E2671" s="55" t="s">
        <v>1991</v>
      </c>
      <c r="F2671" s="56" t="s">
        <v>15127</v>
      </c>
      <c r="G2671" s="56" t="s">
        <v>15128</v>
      </c>
      <c r="H2671" s="56" t="s">
        <v>52</v>
      </c>
      <c r="I2671" s="56" t="s">
        <v>15129</v>
      </c>
      <c r="J2671" s="57" t="s">
        <v>52</v>
      </c>
      <c r="K2671" s="58" t="s">
        <v>14969</v>
      </c>
      <c r="L2671" s="3" t="str">
        <f>VLOOKUP(DataExtract[[#This Row],[Technician]],'Technician List'!$A:$B,2,FALSE)</f>
        <v>Sinha, Mahesh</v>
      </c>
      <c r="M2671" s="59">
        <f>DATEVALUE(TEXT(DataExtract[[#This Row],[Completed Time]], "MM/DD/YYYY"))</f>
        <v>45707</v>
      </c>
      <c r="N2671" s="60">
        <f t="shared" ca="1" si="42"/>
        <v>0.93107236789508241</v>
      </c>
      <c r="O2671" s="60">
        <f ca="1">COUNTIFS(DataExtract[Technician],DataExtract[[#This Row],[Technician]], DataExtract[Random], "&lt;="&amp;DataExtract[[#This Row],[Random]])</f>
        <v>57</v>
      </c>
    </row>
    <row r="2672" spans="1:15" ht="26.45">
      <c r="A2672" s="51" t="s">
        <v>8171</v>
      </c>
      <c r="B2672" s="52" t="s">
        <v>15130</v>
      </c>
      <c r="C2672" s="53" t="s">
        <v>2143</v>
      </c>
      <c r="D2672" s="54" t="s">
        <v>47</v>
      </c>
      <c r="E2672" s="55" t="s">
        <v>1402</v>
      </c>
      <c r="F2672" s="56" t="s">
        <v>7300</v>
      </c>
      <c r="G2672" s="56" t="s">
        <v>14966</v>
      </c>
      <c r="H2672" s="56" t="s">
        <v>41</v>
      </c>
      <c r="I2672" s="56" t="s">
        <v>15131</v>
      </c>
      <c r="J2672" s="57" t="s">
        <v>52</v>
      </c>
      <c r="K2672" s="58" t="s">
        <v>15132</v>
      </c>
      <c r="L2672" s="3" t="str">
        <f>VLOOKUP(DataExtract[[#This Row],[Technician]],'Technician List'!$A:$B,2,FALSE)</f>
        <v>Sinha, Mahesh</v>
      </c>
      <c r="M2672" s="59">
        <f>DATEVALUE(TEXT(DataExtract[[#This Row],[Completed Time]], "MM/DD/YYYY"))</f>
        <v>45707</v>
      </c>
      <c r="N2672" s="60">
        <f t="shared" ca="1" si="42"/>
        <v>0.79698224650266691</v>
      </c>
      <c r="O2672" s="60">
        <f ca="1">COUNTIFS(DataExtract[Technician],DataExtract[[#This Row],[Technician]], DataExtract[Random], "&lt;="&amp;DataExtract[[#This Row],[Random]])</f>
        <v>64</v>
      </c>
    </row>
    <row r="2673" spans="1:15" ht="26.45">
      <c r="A2673" s="51" t="s">
        <v>15133</v>
      </c>
      <c r="B2673" s="52" t="s">
        <v>15134</v>
      </c>
      <c r="C2673" s="53" t="s">
        <v>15135</v>
      </c>
      <c r="D2673" s="54" t="s">
        <v>47</v>
      </c>
      <c r="E2673" s="55" t="s">
        <v>1002</v>
      </c>
      <c r="F2673" s="56" t="s">
        <v>13298</v>
      </c>
      <c r="G2673" s="56" t="s">
        <v>15136</v>
      </c>
      <c r="H2673" s="56" t="s">
        <v>52</v>
      </c>
      <c r="I2673" s="56" t="s">
        <v>15137</v>
      </c>
      <c r="J2673" s="57" t="s">
        <v>52</v>
      </c>
      <c r="K2673" s="58" t="s">
        <v>15138</v>
      </c>
      <c r="L2673" s="3" t="str">
        <f>VLOOKUP(DataExtract[[#This Row],[Technician]],'Technician List'!$A:$B,2,FALSE)</f>
        <v>Sinha, Mahesh</v>
      </c>
      <c r="M2673" s="59">
        <f>DATEVALUE(TEXT(DataExtract[[#This Row],[Completed Time]], "MM/DD/YYYY"))</f>
        <v>45707</v>
      </c>
      <c r="N2673" s="60">
        <f t="shared" ca="1" si="42"/>
        <v>0.842768566253282</v>
      </c>
      <c r="O2673" s="60">
        <f ca="1">COUNTIFS(DataExtract[Technician],DataExtract[[#This Row],[Technician]], DataExtract[Random], "&lt;="&amp;DataExtract[[#This Row],[Random]])</f>
        <v>136</v>
      </c>
    </row>
    <row r="2674" spans="1:15" ht="26.45">
      <c r="A2674" s="51" t="s">
        <v>15139</v>
      </c>
      <c r="B2674" s="52" t="s">
        <v>15140</v>
      </c>
      <c r="C2674" s="53" t="s">
        <v>1822</v>
      </c>
      <c r="D2674" s="54" t="s">
        <v>47</v>
      </c>
      <c r="E2674" s="55" t="s">
        <v>684</v>
      </c>
      <c r="F2674" s="56" t="s">
        <v>13500</v>
      </c>
      <c r="G2674" s="56" t="s">
        <v>15141</v>
      </c>
      <c r="H2674" s="56" t="s">
        <v>52</v>
      </c>
      <c r="I2674" s="56" t="s">
        <v>15142</v>
      </c>
      <c r="J2674" s="57" t="s">
        <v>52</v>
      </c>
      <c r="K2674" s="58" t="s">
        <v>15143</v>
      </c>
      <c r="L2674" s="3" t="str">
        <f>VLOOKUP(DataExtract[[#This Row],[Technician]],'Technician List'!$A:$B,2,FALSE)</f>
        <v>C M, Saravanan</v>
      </c>
      <c r="M2674" s="59">
        <f>DATEVALUE(TEXT(DataExtract[[#This Row],[Completed Time]], "MM/DD/YYYY"))</f>
        <v>45707</v>
      </c>
      <c r="N2674" s="60">
        <f t="shared" ca="1" si="42"/>
        <v>0.8527263380740242</v>
      </c>
      <c r="O2674" s="60">
        <f ca="1">COUNTIFS(DataExtract[Technician],DataExtract[[#This Row],[Technician]], DataExtract[Random], "&lt;="&amp;DataExtract[[#This Row],[Random]])</f>
        <v>42</v>
      </c>
    </row>
    <row r="2675" spans="1:15" ht="26.45">
      <c r="A2675" s="51" t="s">
        <v>4612</v>
      </c>
      <c r="B2675" s="52" t="s">
        <v>15144</v>
      </c>
      <c r="C2675" s="53" t="s">
        <v>15145</v>
      </c>
      <c r="D2675" s="54" t="s">
        <v>47</v>
      </c>
      <c r="E2675" s="55" t="s">
        <v>2099</v>
      </c>
      <c r="F2675" s="56" t="s">
        <v>15146</v>
      </c>
      <c r="G2675" s="56" t="s">
        <v>15147</v>
      </c>
      <c r="H2675" s="56" t="s">
        <v>52</v>
      </c>
      <c r="I2675" s="56" t="s">
        <v>15148</v>
      </c>
      <c r="J2675" s="57" t="s">
        <v>52</v>
      </c>
      <c r="K2675" s="58" t="s">
        <v>14176</v>
      </c>
      <c r="L2675" s="3" t="str">
        <f>VLOOKUP(DataExtract[[#This Row],[Technician]],'Technician List'!$A:$B,2,FALSE)</f>
        <v>C M, Saravanan</v>
      </c>
      <c r="M2675" s="59">
        <f>DATEVALUE(TEXT(DataExtract[[#This Row],[Completed Time]], "MM/DD/YYYY"))</f>
        <v>45707</v>
      </c>
      <c r="N2675" s="60">
        <f t="shared" ca="1" si="42"/>
        <v>0.14551403819624931</v>
      </c>
      <c r="O2675" s="60">
        <f ca="1">COUNTIFS(DataExtract[Technician],DataExtract[[#This Row],[Technician]], DataExtract[Random], "&lt;="&amp;DataExtract[[#This Row],[Random]])</f>
        <v>9</v>
      </c>
    </row>
    <row r="2676" spans="1:15" ht="26.45">
      <c r="A2676" s="51" t="s">
        <v>15149</v>
      </c>
      <c r="B2676" s="52" t="s">
        <v>15150</v>
      </c>
      <c r="C2676" s="53" t="s">
        <v>3661</v>
      </c>
      <c r="D2676" s="54" t="s">
        <v>47</v>
      </c>
      <c r="E2676" s="55" t="s">
        <v>1117</v>
      </c>
      <c r="F2676" s="56" t="s">
        <v>10554</v>
      </c>
      <c r="G2676" s="56" t="s">
        <v>15151</v>
      </c>
      <c r="H2676" s="56" t="s">
        <v>41</v>
      </c>
      <c r="I2676" s="56" t="s">
        <v>15152</v>
      </c>
      <c r="J2676" s="57" t="s">
        <v>41</v>
      </c>
      <c r="K2676" s="58" t="s">
        <v>15153</v>
      </c>
      <c r="L2676" s="3" t="str">
        <f>VLOOKUP(DataExtract[[#This Row],[Technician]],'Technician List'!$A:$B,2,FALSE)</f>
        <v>C M, Saravanan</v>
      </c>
      <c r="M2676" s="59">
        <f>DATEVALUE(TEXT(DataExtract[[#This Row],[Completed Time]], "MM/DD/YYYY"))</f>
        <v>45709</v>
      </c>
      <c r="N2676" s="60">
        <f t="shared" ca="1" si="42"/>
        <v>0.14008175499955566</v>
      </c>
      <c r="O2676" s="60">
        <f ca="1">COUNTIFS(DataExtract[Technician],DataExtract[[#This Row],[Technician]], DataExtract[Random], "&lt;="&amp;DataExtract[[#This Row],[Random]])</f>
        <v>7</v>
      </c>
    </row>
    <row r="2677" spans="1:15" ht="26.45">
      <c r="A2677" s="51" t="s">
        <v>15154</v>
      </c>
      <c r="B2677" s="52" t="s">
        <v>15155</v>
      </c>
      <c r="C2677" s="53" t="s">
        <v>15156</v>
      </c>
      <c r="D2677" s="54" t="s">
        <v>47</v>
      </c>
      <c r="E2677" s="55" t="s">
        <v>802</v>
      </c>
      <c r="F2677" s="56" t="s">
        <v>15157</v>
      </c>
      <c r="G2677" s="56" t="s">
        <v>15158</v>
      </c>
      <c r="H2677" s="56" t="s">
        <v>52</v>
      </c>
      <c r="I2677" s="56" t="s">
        <v>15159</v>
      </c>
      <c r="J2677" s="57" t="s">
        <v>52</v>
      </c>
      <c r="K2677" s="58" t="s">
        <v>15160</v>
      </c>
      <c r="L2677" s="3" t="str">
        <f>VLOOKUP(DataExtract[[#This Row],[Technician]],'Technician List'!$A:$B,2,FALSE)</f>
        <v>Sinha, Mahesh</v>
      </c>
      <c r="M2677" s="59">
        <f>DATEVALUE(TEXT(DataExtract[[#This Row],[Completed Time]], "MM/DD/YYYY"))</f>
        <v>45707</v>
      </c>
      <c r="N2677" s="60">
        <f t="shared" ca="1" si="42"/>
        <v>0.33238575298982065</v>
      </c>
      <c r="O2677" s="60">
        <f ca="1">COUNTIFS(DataExtract[Technician],DataExtract[[#This Row],[Technician]], DataExtract[Random], "&lt;="&amp;DataExtract[[#This Row],[Random]])</f>
        <v>41</v>
      </c>
    </row>
    <row r="2678" spans="1:15" ht="26.45">
      <c r="A2678" s="51" t="s">
        <v>15161</v>
      </c>
      <c r="B2678" s="52" t="s">
        <v>15162</v>
      </c>
      <c r="C2678" s="53" t="s">
        <v>6027</v>
      </c>
      <c r="D2678" s="54" t="s">
        <v>47</v>
      </c>
      <c r="E2678" s="55" t="s">
        <v>802</v>
      </c>
      <c r="F2678" s="56" t="s">
        <v>15157</v>
      </c>
      <c r="G2678" s="56" t="s">
        <v>15158</v>
      </c>
      <c r="H2678" s="56" t="s">
        <v>52</v>
      </c>
      <c r="I2678" s="56" t="s">
        <v>15159</v>
      </c>
      <c r="J2678" s="57" t="s">
        <v>52</v>
      </c>
      <c r="K2678" s="58" t="s">
        <v>14954</v>
      </c>
      <c r="L2678" s="3" t="str">
        <f>VLOOKUP(DataExtract[[#This Row],[Technician]],'Technician List'!$A:$B,2,FALSE)</f>
        <v>Sinha, Mahesh</v>
      </c>
      <c r="M2678" s="59">
        <f>DATEVALUE(TEXT(DataExtract[[#This Row],[Completed Time]], "MM/DD/YYYY"))</f>
        <v>45707</v>
      </c>
      <c r="N2678" s="60">
        <f t="shared" ca="1" si="42"/>
        <v>0.64569822117702069</v>
      </c>
      <c r="O2678" s="60">
        <f ca="1">COUNTIFS(DataExtract[Technician],DataExtract[[#This Row],[Technician]], DataExtract[Random], "&lt;="&amp;DataExtract[[#This Row],[Random]])</f>
        <v>78</v>
      </c>
    </row>
    <row r="2679" spans="1:15" ht="26.45">
      <c r="A2679" s="51" t="s">
        <v>7219</v>
      </c>
      <c r="B2679" s="52" t="s">
        <v>15163</v>
      </c>
      <c r="C2679" s="53" t="s">
        <v>7221</v>
      </c>
      <c r="D2679" s="54" t="s">
        <v>47</v>
      </c>
      <c r="E2679" s="55" t="s">
        <v>1991</v>
      </c>
      <c r="F2679" s="56" t="s">
        <v>15164</v>
      </c>
      <c r="G2679" s="56" t="s">
        <v>15165</v>
      </c>
      <c r="H2679" s="56" t="s">
        <v>52</v>
      </c>
      <c r="I2679" s="56" t="s">
        <v>15166</v>
      </c>
      <c r="J2679" s="57" t="s">
        <v>52</v>
      </c>
      <c r="K2679" s="58" t="s">
        <v>15167</v>
      </c>
      <c r="L2679" s="3" t="str">
        <f>VLOOKUP(DataExtract[[#This Row],[Technician]],'Technician List'!$A:$B,2,FALSE)</f>
        <v>Sinha, Mahesh</v>
      </c>
      <c r="M2679" s="59">
        <f>DATEVALUE(TEXT(DataExtract[[#This Row],[Completed Time]], "MM/DD/YYYY"))</f>
        <v>45707</v>
      </c>
      <c r="N2679" s="60">
        <f t="shared" ca="1" si="42"/>
        <v>0.76550663217100012</v>
      </c>
      <c r="O2679" s="60">
        <f ca="1">COUNTIFS(DataExtract[Technician],DataExtract[[#This Row],[Technician]], DataExtract[Random], "&lt;="&amp;DataExtract[[#This Row],[Random]])</f>
        <v>46</v>
      </c>
    </row>
    <row r="2680" spans="1:15" ht="26.45">
      <c r="A2680" s="51" t="s">
        <v>12661</v>
      </c>
      <c r="B2680" s="52" t="s">
        <v>15168</v>
      </c>
      <c r="C2680" s="53" t="s">
        <v>15169</v>
      </c>
      <c r="D2680" s="54" t="s">
        <v>47</v>
      </c>
      <c r="E2680" s="55" t="s">
        <v>1991</v>
      </c>
      <c r="F2680" s="56" t="s">
        <v>13707</v>
      </c>
      <c r="G2680" s="56" t="s">
        <v>14044</v>
      </c>
      <c r="H2680" s="56" t="s">
        <v>52</v>
      </c>
      <c r="I2680" s="56" t="s">
        <v>14045</v>
      </c>
      <c r="J2680" s="57" t="s">
        <v>52</v>
      </c>
      <c r="K2680" s="58" t="s">
        <v>14046</v>
      </c>
      <c r="L2680" s="3" t="str">
        <f>VLOOKUP(DataExtract[[#This Row],[Technician]],'Technician List'!$A:$B,2,FALSE)</f>
        <v>Sinha, Mahesh</v>
      </c>
      <c r="M2680" s="59">
        <f>DATEVALUE(TEXT(DataExtract[[#This Row],[Completed Time]], "MM/DD/YYYY"))</f>
        <v>45707</v>
      </c>
      <c r="N2680" s="60">
        <f t="shared" ca="1" si="42"/>
        <v>0.40459163381105501</v>
      </c>
      <c r="O2680" s="60">
        <f ca="1">COUNTIFS(DataExtract[Technician],DataExtract[[#This Row],[Technician]], DataExtract[Random], "&lt;="&amp;DataExtract[[#This Row],[Random]])</f>
        <v>24</v>
      </c>
    </row>
    <row r="2681" spans="1:15" ht="26.45">
      <c r="A2681" s="51" t="s">
        <v>15170</v>
      </c>
      <c r="B2681" s="52" t="s">
        <v>15171</v>
      </c>
      <c r="C2681" s="53" t="s">
        <v>4789</v>
      </c>
      <c r="D2681" s="54" t="s">
        <v>47</v>
      </c>
      <c r="E2681" s="55" t="s">
        <v>103</v>
      </c>
      <c r="F2681" s="56" t="s">
        <v>13426</v>
      </c>
      <c r="G2681" s="56" t="s">
        <v>15172</v>
      </c>
      <c r="H2681" s="56" t="s">
        <v>52</v>
      </c>
      <c r="I2681" s="56" t="s">
        <v>15173</v>
      </c>
      <c r="J2681" s="57" t="s">
        <v>52</v>
      </c>
      <c r="K2681" s="58" t="s">
        <v>15174</v>
      </c>
      <c r="L2681" s="3" t="str">
        <f>VLOOKUP(DataExtract[[#This Row],[Technician]],'Technician List'!$A:$B,2,FALSE)</f>
        <v>Sinha, Mahesh</v>
      </c>
      <c r="M2681" s="59">
        <f>DATEVALUE(TEXT(DataExtract[[#This Row],[Completed Time]], "MM/DD/YYYY"))</f>
        <v>45707</v>
      </c>
      <c r="N2681" s="60">
        <f t="shared" ca="1" si="42"/>
        <v>0.32448249800149964</v>
      </c>
      <c r="O2681" s="60">
        <f ca="1">COUNTIFS(DataExtract[Technician],DataExtract[[#This Row],[Technician]], DataExtract[Random], "&lt;="&amp;DataExtract[[#This Row],[Random]])</f>
        <v>25</v>
      </c>
    </row>
    <row r="2682" spans="1:15" ht="26.45">
      <c r="A2682" s="51" t="s">
        <v>3519</v>
      </c>
      <c r="B2682" s="52" t="s">
        <v>15175</v>
      </c>
      <c r="C2682" s="53" t="s">
        <v>12578</v>
      </c>
      <c r="D2682" s="54" t="s">
        <v>47</v>
      </c>
      <c r="E2682" s="55" t="s">
        <v>802</v>
      </c>
      <c r="F2682" s="56" t="s">
        <v>7288</v>
      </c>
      <c r="G2682" s="56" t="s">
        <v>14785</v>
      </c>
      <c r="H2682" s="56" t="s">
        <v>52</v>
      </c>
      <c r="I2682" s="56" t="s">
        <v>14786</v>
      </c>
      <c r="J2682" s="57" t="s">
        <v>52</v>
      </c>
      <c r="K2682" s="58" t="s">
        <v>14787</v>
      </c>
      <c r="L2682" s="3" t="str">
        <f>VLOOKUP(DataExtract[[#This Row],[Technician]],'Technician List'!$A:$B,2,FALSE)</f>
        <v>Sinha, Mahesh</v>
      </c>
      <c r="M2682" s="59">
        <f>DATEVALUE(TEXT(DataExtract[[#This Row],[Completed Time]], "MM/DD/YYYY"))</f>
        <v>45707</v>
      </c>
      <c r="N2682" s="60">
        <f t="shared" ca="1" si="42"/>
        <v>0.69252137473798325</v>
      </c>
      <c r="O2682" s="60">
        <f ca="1">COUNTIFS(DataExtract[Technician],DataExtract[[#This Row],[Technician]], DataExtract[Random], "&lt;="&amp;DataExtract[[#This Row],[Random]])</f>
        <v>86</v>
      </c>
    </row>
    <row r="2683" spans="1:15" ht="26.45">
      <c r="A2683" s="51" t="s">
        <v>15176</v>
      </c>
      <c r="B2683" s="52" t="s">
        <v>15177</v>
      </c>
      <c r="C2683" s="53" t="s">
        <v>15178</v>
      </c>
      <c r="D2683" s="54" t="s">
        <v>47</v>
      </c>
      <c r="E2683" s="55" t="s">
        <v>1991</v>
      </c>
      <c r="F2683" s="56" t="s">
        <v>14940</v>
      </c>
      <c r="G2683" s="56" t="s">
        <v>15179</v>
      </c>
      <c r="H2683" s="56" t="s">
        <v>52</v>
      </c>
      <c r="I2683" s="56" t="s">
        <v>15180</v>
      </c>
      <c r="J2683" s="57" t="s">
        <v>52</v>
      </c>
      <c r="K2683" s="58" t="s">
        <v>15181</v>
      </c>
      <c r="L2683" s="3" t="str">
        <f>VLOOKUP(DataExtract[[#This Row],[Technician]],'Technician List'!$A:$B,2,FALSE)</f>
        <v>Sinha, Mahesh</v>
      </c>
      <c r="M2683" s="59">
        <f>DATEVALUE(TEXT(DataExtract[[#This Row],[Completed Time]], "MM/DD/YYYY"))</f>
        <v>45707</v>
      </c>
      <c r="N2683" s="60">
        <f t="shared" ca="1" si="42"/>
        <v>0.50772891866703695</v>
      </c>
      <c r="O2683" s="60">
        <f ca="1">COUNTIFS(DataExtract[Technician],DataExtract[[#This Row],[Technician]], DataExtract[Random], "&lt;="&amp;DataExtract[[#This Row],[Random]])</f>
        <v>33</v>
      </c>
    </row>
    <row r="2684" spans="1:15" ht="26.45">
      <c r="A2684" s="51" t="s">
        <v>15182</v>
      </c>
      <c r="B2684" s="52" t="s">
        <v>15183</v>
      </c>
      <c r="C2684" s="53" t="s">
        <v>15184</v>
      </c>
      <c r="D2684" s="54" t="s">
        <v>47</v>
      </c>
      <c r="E2684" s="55" t="s">
        <v>1991</v>
      </c>
      <c r="F2684" s="56" t="s">
        <v>15185</v>
      </c>
      <c r="G2684" s="56" t="s">
        <v>14753</v>
      </c>
      <c r="H2684" s="56" t="s">
        <v>52</v>
      </c>
      <c r="I2684" s="56" t="s">
        <v>15186</v>
      </c>
      <c r="J2684" s="57" t="s">
        <v>52</v>
      </c>
      <c r="K2684" s="58" t="s">
        <v>15187</v>
      </c>
      <c r="L2684" s="3" t="str">
        <f>VLOOKUP(DataExtract[[#This Row],[Technician]],'Technician List'!$A:$B,2,FALSE)</f>
        <v>Sinha, Mahesh</v>
      </c>
      <c r="M2684" s="59">
        <f>DATEVALUE(TEXT(DataExtract[[#This Row],[Completed Time]], "MM/DD/YYYY"))</f>
        <v>45707</v>
      </c>
      <c r="N2684" s="60">
        <f t="shared" ca="1" si="42"/>
        <v>0.1014231126275017</v>
      </c>
      <c r="O2684" s="60">
        <f ca="1">COUNTIFS(DataExtract[Technician],DataExtract[[#This Row],[Technician]], DataExtract[Random], "&lt;="&amp;DataExtract[[#This Row],[Random]])</f>
        <v>4</v>
      </c>
    </row>
    <row r="2685" spans="1:15" ht="26.45">
      <c r="A2685" s="51" t="s">
        <v>6768</v>
      </c>
      <c r="B2685" s="52" t="s">
        <v>15188</v>
      </c>
      <c r="C2685" s="53" t="s">
        <v>14187</v>
      </c>
      <c r="D2685" s="54" t="s">
        <v>47</v>
      </c>
      <c r="E2685" s="55" t="s">
        <v>2013</v>
      </c>
      <c r="F2685" s="56" t="s">
        <v>7213</v>
      </c>
      <c r="G2685" s="56" t="s">
        <v>15189</v>
      </c>
      <c r="H2685" s="56" t="s">
        <v>52</v>
      </c>
      <c r="I2685" s="56" t="s">
        <v>15190</v>
      </c>
      <c r="J2685" s="57" t="s">
        <v>52</v>
      </c>
      <c r="K2685" s="58" t="s">
        <v>15191</v>
      </c>
      <c r="L2685" s="3" t="str">
        <f>VLOOKUP(DataExtract[[#This Row],[Technician]],'Technician List'!$A:$B,2,FALSE)</f>
        <v>Sinha, Mahesh</v>
      </c>
      <c r="M2685" s="59">
        <f>DATEVALUE(TEXT(DataExtract[[#This Row],[Completed Time]], "MM/DD/YYYY"))</f>
        <v>45707</v>
      </c>
      <c r="N2685" s="60">
        <f t="shared" ca="1" si="42"/>
        <v>0.48175179775889021</v>
      </c>
      <c r="O2685" s="60">
        <f ca="1">COUNTIFS(DataExtract[Technician],DataExtract[[#This Row],[Technician]], DataExtract[Random], "&lt;="&amp;DataExtract[[#This Row],[Random]])</f>
        <v>69</v>
      </c>
    </row>
    <row r="2686" spans="1:15" ht="26.45">
      <c r="A2686" s="51" t="s">
        <v>15192</v>
      </c>
      <c r="B2686" s="52" t="s">
        <v>15193</v>
      </c>
      <c r="C2686" s="53" t="s">
        <v>14187</v>
      </c>
      <c r="D2686" s="54" t="s">
        <v>47</v>
      </c>
      <c r="E2686" s="55" t="s">
        <v>1991</v>
      </c>
      <c r="F2686" s="56" t="s">
        <v>13667</v>
      </c>
      <c r="G2686" s="56" t="s">
        <v>13668</v>
      </c>
      <c r="H2686" s="56" t="s">
        <v>52</v>
      </c>
      <c r="I2686" s="56" t="s">
        <v>13669</v>
      </c>
      <c r="J2686" s="57" t="s">
        <v>52</v>
      </c>
      <c r="K2686" s="58" t="s">
        <v>1170</v>
      </c>
      <c r="L2686" s="3" t="str">
        <f>VLOOKUP(DataExtract[[#This Row],[Technician]],'Technician List'!$A:$B,2,FALSE)</f>
        <v>Sinha, Mahesh</v>
      </c>
      <c r="M2686" s="59">
        <f>DATEVALUE(TEXT(DataExtract[[#This Row],[Completed Time]], "MM/DD/YYYY"))</f>
        <v>45707</v>
      </c>
      <c r="N2686" s="60">
        <f t="shared" ca="1" si="42"/>
        <v>0.39417352651013227</v>
      </c>
      <c r="O2686" s="60">
        <f ca="1">COUNTIFS(DataExtract[Technician],DataExtract[[#This Row],[Technician]], DataExtract[Random], "&lt;="&amp;DataExtract[[#This Row],[Random]])</f>
        <v>23</v>
      </c>
    </row>
    <row r="2687" spans="1:15" ht="66">
      <c r="A2687" s="51" t="s">
        <v>15194</v>
      </c>
      <c r="B2687" s="52" t="s">
        <v>15195</v>
      </c>
      <c r="C2687" s="53" t="s">
        <v>1173</v>
      </c>
      <c r="D2687" s="54" t="s">
        <v>47</v>
      </c>
      <c r="E2687" s="55" t="s">
        <v>802</v>
      </c>
      <c r="F2687" s="56" t="s">
        <v>15196</v>
      </c>
      <c r="G2687" s="56" t="s">
        <v>15197</v>
      </c>
      <c r="H2687" s="56" t="s">
        <v>52</v>
      </c>
      <c r="I2687" s="56" t="s">
        <v>15198</v>
      </c>
      <c r="J2687" s="57" t="s">
        <v>52</v>
      </c>
      <c r="K2687" s="58" t="s">
        <v>15199</v>
      </c>
      <c r="L2687" s="3" t="str">
        <f>VLOOKUP(DataExtract[[#This Row],[Technician]],'Technician List'!$A:$B,2,FALSE)</f>
        <v>Sinha, Mahesh</v>
      </c>
      <c r="M2687" s="59">
        <f>DATEVALUE(TEXT(DataExtract[[#This Row],[Completed Time]], "MM/DD/YYYY"))</f>
        <v>45707</v>
      </c>
      <c r="N2687" s="60">
        <f t="shared" ca="1" si="42"/>
        <v>0.39962640954056416</v>
      </c>
      <c r="O2687" s="60">
        <f ca="1">COUNTIFS(DataExtract[Technician],DataExtract[[#This Row],[Technician]], DataExtract[Random], "&lt;="&amp;DataExtract[[#This Row],[Random]])</f>
        <v>49</v>
      </c>
    </row>
    <row r="2688" spans="1:15" ht="26.45">
      <c r="A2688" s="51" t="s">
        <v>15200</v>
      </c>
      <c r="B2688" s="52" t="s">
        <v>15201</v>
      </c>
      <c r="C2688" s="53" t="s">
        <v>15202</v>
      </c>
      <c r="D2688" s="54" t="s">
        <v>57</v>
      </c>
      <c r="E2688" s="55" t="s">
        <v>708</v>
      </c>
      <c r="F2688" s="56" t="s">
        <v>14408</v>
      </c>
      <c r="G2688" s="56" t="s">
        <v>14409</v>
      </c>
      <c r="H2688" s="56" t="s">
        <v>52</v>
      </c>
      <c r="I2688" s="56" t="s">
        <v>15203</v>
      </c>
      <c r="J2688" s="57" t="s">
        <v>52</v>
      </c>
      <c r="K2688" s="58" t="s">
        <v>15204</v>
      </c>
      <c r="L2688" s="3" t="str">
        <f>VLOOKUP(DataExtract[[#This Row],[Technician]],'Technician List'!$A:$B,2,FALSE)</f>
        <v>Smith, Sean</v>
      </c>
      <c r="M2688" s="59">
        <f>DATEVALUE(TEXT(DataExtract[[#This Row],[Completed Time]], "MM/DD/YYYY"))</f>
        <v>45709</v>
      </c>
      <c r="N2688" s="60">
        <f t="shared" ca="1" si="42"/>
        <v>0.68207383547624867</v>
      </c>
      <c r="O2688" s="60">
        <f ca="1">COUNTIFS(DataExtract[Technician],DataExtract[[#This Row],[Technician]], DataExtract[Random], "&lt;="&amp;DataExtract[[#This Row],[Random]])</f>
        <v>32</v>
      </c>
    </row>
    <row r="2689" spans="1:15" ht="26.45">
      <c r="A2689" s="51" t="s">
        <v>15205</v>
      </c>
      <c r="B2689" s="52" t="s">
        <v>15206</v>
      </c>
      <c r="C2689" s="53" t="s">
        <v>2381</v>
      </c>
      <c r="D2689" s="54" t="s">
        <v>47</v>
      </c>
      <c r="E2689" s="55" t="s">
        <v>2013</v>
      </c>
      <c r="F2689" s="56" t="s">
        <v>13650</v>
      </c>
      <c r="G2689" s="56" t="s">
        <v>13651</v>
      </c>
      <c r="H2689" s="56" t="s">
        <v>52</v>
      </c>
      <c r="I2689" s="56" t="s">
        <v>13652</v>
      </c>
      <c r="J2689" s="57" t="s">
        <v>52</v>
      </c>
      <c r="K2689" s="58" t="s">
        <v>13914</v>
      </c>
      <c r="L2689" s="3" t="str">
        <f>VLOOKUP(DataExtract[[#This Row],[Technician]],'Technician List'!$A:$B,2,FALSE)</f>
        <v>Sinha, Mahesh</v>
      </c>
      <c r="M2689" s="59">
        <f>DATEVALUE(TEXT(DataExtract[[#This Row],[Completed Time]], "MM/DD/YYYY"))</f>
        <v>45707</v>
      </c>
      <c r="N2689" s="60">
        <f t="shared" ca="1" si="42"/>
        <v>8.2644358429040721E-2</v>
      </c>
      <c r="O2689" s="60">
        <f ca="1">COUNTIFS(DataExtract[Technician],DataExtract[[#This Row],[Technician]], DataExtract[Random], "&lt;="&amp;DataExtract[[#This Row],[Random]])</f>
        <v>15</v>
      </c>
    </row>
    <row r="2690" spans="1:15" ht="26.45">
      <c r="A2690" s="51" t="s">
        <v>14757</v>
      </c>
      <c r="B2690" s="52" t="s">
        <v>15207</v>
      </c>
      <c r="C2690" s="53" t="s">
        <v>4747</v>
      </c>
      <c r="D2690" s="54" t="s">
        <v>47</v>
      </c>
      <c r="E2690" s="55" t="s">
        <v>802</v>
      </c>
      <c r="F2690" s="56" t="s">
        <v>13426</v>
      </c>
      <c r="G2690" s="56" t="s">
        <v>15208</v>
      </c>
      <c r="H2690" s="56" t="s">
        <v>52</v>
      </c>
      <c r="I2690" s="56" t="s">
        <v>15209</v>
      </c>
      <c r="J2690" s="57" t="s">
        <v>52</v>
      </c>
      <c r="K2690" s="58" t="s">
        <v>12411</v>
      </c>
      <c r="L2690" s="3" t="str">
        <f>VLOOKUP(DataExtract[[#This Row],[Technician]],'Technician List'!$A:$B,2,FALSE)</f>
        <v>Sinha, Mahesh</v>
      </c>
      <c r="M2690" s="59">
        <f>DATEVALUE(TEXT(DataExtract[[#This Row],[Completed Time]], "MM/DD/YYYY"))</f>
        <v>45707</v>
      </c>
      <c r="N2690" s="60">
        <f t="shared" ca="1" si="42"/>
        <v>0.85160023900687276</v>
      </c>
      <c r="O2690" s="60">
        <f ca="1">COUNTIFS(DataExtract[Technician],DataExtract[[#This Row],[Technician]], DataExtract[Random], "&lt;="&amp;DataExtract[[#This Row],[Random]])</f>
        <v>96</v>
      </c>
    </row>
    <row r="2691" spans="1:15" ht="26.45">
      <c r="A2691" s="51" t="s">
        <v>15210</v>
      </c>
      <c r="B2691" s="52" t="s">
        <v>15211</v>
      </c>
      <c r="C2691" s="53" t="s">
        <v>7719</v>
      </c>
      <c r="D2691" s="54" t="s">
        <v>47</v>
      </c>
      <c r="E2691" s="55" t="s">
        <v>2013</v>
      </c>
      <c r="F2691" s="56" t="s">
        <v>6783</v>
      </c>
      <c r="G2691" s="56" t="s">
        <v>15212</v>
      </c>
      <c r="H2691" s="56" t="s">
        <v>52</v>
      </c>
      <c r="I2691" s="56" t="s">
        <v>15213</v>
      </c>
      <c r="J2691" s="57" t="s">
        <v>52</v>
      </c>
      <c r="K2691" s="58" t="s">
        <v>7095</v>
      </c>
      <c r="L2691" s="3" t="str">
        <f>VLOOKUP(DataExtract[[#This Row],[Technician]],'Technician List'!$A:$B,2,FALSE)</f>
        <v>Sinha, Mahesh</v>
      </c>
      <c r="M2691" s="59">
        <f>DATEVALUE(TEXT(DataExtract[[#This Row],[Completed Time]], "MM/DD/YYYY"))</f>
        <v>45707</v>
      </c>
      <c r="N2691" s="60">
        <f t="shared" ref="N2691:N2754" ca="1" si="43">RAND()</f>
        <v>0.12085866312952764</v>
      </c>
      <c r="O2691" s="60">
        <f ca="1">COUNTIFS(DataExtract[Technician],DataExtract[[#This Row],[Technician]], DataExtract[Random], "&lt;="&amp;DataExtract[[#This Row],[Random]])</f>
        <v>22</v>
      </c>
    </row>
    <row r="2692" spans="1:15" ht="26.45">
      <c r="A2692" s="51" t="s">
        <v>15214</v>
      </c>
      <c r="B2692" s="52" t="s">
        <v>15215</v>
      </c>
      <c r="C2692" s="53" t="s">
        <v>15216</v>
      </c>
      <c r="D2692" s="54" t="s">
        <v>47</v>
      </c>
      <c r="E2692" s="55" t="s">
        <v>1049</v>
      </c>
      <c r="F2692" s="56" t="s">
        <v>14408</v>
      </c>
      <c r="G2692" s="56" t="s">
        <v>14292</v>
      </c>
      <c r="H2692" s="56" t="s">
        <v>41</v>
      </c>
      <c r="I2692" s="56" t="s">
        <v>15217</v>
      </c>
      <c r="J2692" s="57" t="s">
        <v>52</v>
      </c>
      <c r="K2692" s="58" t="s">
        <v>15218</v>
      </c>
      <c r="L2692" s="3" t="str">
        <f>VLOOKUP(DataExtract[[#This Row],[Technician]],'Technician List'!$A:$B,2,FALSE)</f>
        <v>C M, Saravanan</v>
      </c>
      <c r="M2692" s="59">
        <f>DATEVALUE(TEXT(DataExtract[[#This Row],[Completed Time]], "MM/DD/YYYY"))</f>
        <v>45707</v>
      </c>
      <c r="N2692" s="60">
        <f t="shared" ca="1" si="43"/>
        <v>0.85528212587219121</v>
      </c>
      <c r="O2692" s="60">
        <f ca="1">COUNTIFS(DataExtract[Technician],DataExtract[[#This Row],[Technician]], DataExtract[Random], "&lt;="&amp;DataExtract[[#This Row],[Random]])</f>
        <v>113</v>
      </c>
    </row>
    <row r="2693" spans="1:15" ht="26.45">
      <c r="A2693" s="51" t="s">
        <v>15219</v>
      </c>
      <c r="B2693" s="52" t="s">
        <v>15220</v>
      </c>
      <c r="C2693" s="53" t="s">
        <v>7650</v>
      </c>
      <c r="D2693" s="54" t="s">
        <v>47</v>
      </c>
      <c r="E2693" s="55" t="s">
        <v>2013</v>
      </c>
      <c r="F2693" s="56" t="s">
        <v>14071</v>
      </c>
      <c r="G2693" s="56" t="s">
        <v>15221</v>
      </c>
      <c r="H2693" s="56" t="s">
        <v>52</v>
      </c>
      <c r="I2693" s="56" t="s">
        <v>15222</v>
      </c>
      <c r="J2693" s="57" t="s">
        <v>52</v>
      </c>
      <c r="K2693" s="58" t="s">
        <v>15223</v>
      </c>
      <c r="L2693" s="3" t="str">
        <f>VLOOKUP(DataExtract[[#This Row],[Technician]],'Technician List'!$A:$B,2,FALSE)</f>
        <v>Sinha, Mahesh</v>
      </c>
      <c r="M2693" s="59">
        <f>DATEVALUE(TEXT(DataExtract[[#This Row],[Completed Time]], "MM/DD/YYYY"))</f>
        <v>45709</v>
      </c>
      <c r="N2693" s="60">
        <f t="shared" ca="1" si="43"/>
        <v>0.59321252646097189</v>
      </c>
      <c r="O2693" s="60">
        <f ca="1">COUNTIFS(DataExtract[Technician],DataExtract[[#This Row],[Technician]], DataExtract[Random], "&lt;="&amp;DataExtract[[#This Row],[Random]])</f>
        <v>83</v>
      </c>
    </row>
    <row r="2694" spans="1:15" ht="26.45">
      <c r="A2694" s="51" t="s">
        <v>15224</v>
      </c>
      <c r="B2694" s="52" t="s">
        <v>15225</v>
      </c>
      <c r="C2694" s="53" t="s">
        <v>2464</v>
      </c>
      <c r="D2694" s="54" t="s">
        <v>47</v>
      </c>
      <c r="E2694" s="55" t="s">
        <v>2121</v>
      </c>
      <c r="F2694" s="56" t="s">
        <v>13729</v>
      </c>
      <c r="G2694" s="56" t="s">
        <v>14290</v>
      </c>
      <c r="H2694" s="56" t="s">
        <v>52</v>
      </c>
      <c r="I2694" s="56" t="s">
        <v>15226</v>
      </c>
      <c r="J2694" s="57" t="s">
        <v>52</v>
      </c>
      <c r="K2694" s="58" t="s">
        <v>15227</v>
      </c>
      <c r="L2694" s="3" t="str">
        <f>VLOOKUP(DataExtract[[#This Row],[Technician]],'Technician List'!$A:$B,2,FALSE)</f>
        <v>C M, Saravanan</v>
      </c>
      <c r="M2694" s="59">
        <f>DATEVALUE(TEXT(DataExtract[[#This Row],[Completed Time]], "MM/DD/YYYY"))</f>
        <v>45708</v>
      </c>
      <c r="N2694" s="60">
        <f t="shared" ca="1" si="43"/>
        <v>0.2214414169205553</v>
      </c>
      <c r="O2694" s="60">
        <f ca="1">COUNTIFS(DataExtract[Technician],DataExtract[[#This Row],[Technician]], DataExtract[Random], "&lt;="&amp;DataExtract[[#This Row],[Random]])</f>
        <v>16</v>
      </c>
    </row>
    <row r="2695" spans="1:15" ht="39.6">
      <c r="A2695" s="51" t="s">
        <v>15228</v>
      </c>
      <c r="B2695" s="52" t="s">
        <v>15229</v>
      </c>
      <c r="C2695" s="53" t="s">
        <v>14807</v>
      </c>
      <c r="D2695" s="54" t="s">
        <v>47</v>
      </c>
      <c r="E2695" s="55" t="s">
        <v>775</v>
      </c>
      <c r="F2695" s="56" t="s">
        <v>12641</v>
      </c>
      <c r="G2695" s="56" t="s">
        <v>13455</v>
      </c>
      <c r="H2695" s="56" t="s">
        <v>52</v>
      </c>
      <c r="I2695" s="56" t="s">
        <v>15230</v>
      </c>
      <c r="J2695" s="57" t="s">
        <v>52</v>
      </c>
      <c r="K2695" s="58" t="s">
        <v>15231</v>
      </c>
      <c r="L2695" s="3" t="str">
        <f>VLOOKUP(DataExtract[[#This Row],[Technician]],'Technician List'!$A:$B,2,FALSE)</f>
        <v>Sinha, Mahesh</v>
      </c>
      <c r="M2695" s="59">
        <f>DATEVALUE(TEXT(DataExtract[[#This Row],[Completed Time]], "MM/DD/YYYY"))</f>
        <v>45708</v>
      </c>
      <c r="N2695" s="60">
        <f t="shared" ca="1" si="43"/>
        <v>0.43088114825963819</v>
      </c>
      <c r="O2695" s="60">
        <f ca="1">COUNTIFS(DataExtract[Technician],DataExtract[[#This Row],[Technician]], DataExtract[Random], "&lt;="&amp;DataExtract[[#This Row],[Random]])</f>
        <v>38</v>
      </c>
    </row>
    <row r="2696" spans="1:15" ht="26.45">
      <c r="A2696" s="51" t="s">
        <v>6718</v>
      </c>
      <c r="B2696" s="52" t="s">
        <v>15232</v>
      </c>
      <c r="C2696" s="53" t="s">
        <v>15233</v>
      </c>
      <c r="D2696" s="54" t="s">
        <v>47</v>
      </c>
      <c r="E2696" s="55" t="s">
        <v>1991</v>
      </c>
      <c r="F2696" s="56" t="s">
        <v>15234</v>
      </c>
      <c r="G2696" s="56" t="s">
        <v>13494</v>
      </c>
      <c r="H2696" s="56" t="s">
        <v>41</v>
      </c>
      <c r="I2696" s="56" t="s">
        <v>15235</v>
      </c>
      <c r="J2696" s="57" t="s">
        <v>52</v>
      </c>
      <c r="K2696" s="58" t="s">
        <v>15236</v>
      </c>
      <c r="L2696" s="3" t="str">
        <f>VLOOKUP(DataExtract[[#This Row],[Technician]],'Technician List'!$A:$B,2,FALSE)</f>
        <v>Sinha, Mahesh</v>
      </c>
      <c r="M2696" s="59">
        <f>DATEVALUE(TEXT(DataExtract[[#This Row],[Completed Time]], "MM/DD/YYYY"))</f>
        <v>45707</v>
      </c>
      <c r="N2696" s="60">
        <f t="shared" ca="1" si="43"/>
        <v>0.18711156236520654</v>
      </c>
      <c r="O2696" s="60">
        <f ca="1">COUNTIFS(DataExtract[Technician],DataExtract[[#This Row],[Technician]], DataExtract[Random], "&lt;="&amp;DataExtract[[#This Row],[Random]])</f>
        <v>7</v>
      </c>
    </row>
    <row r="2697" spans="1:15" ht="26.45">
      <c r="A2697" s="51" t="s">
        <v>15237</v>
      </c>
      <c r="B2697" s="52" t="s">
        <v>15238</v>
      </c>
      <c r="C2697" s="53" t="s">
        <v>7546</v>
      </c>
      <c r="D2697" s="54" t="s">
        <v>47</v>
      </c>
      <c r="E2697" s="55" t="s">
        <v>1002</v>
      </c>
      <c r="F2697" s="56" t="s">
        <v>14647</v>
      </c>
      <c r="G2697" s="56" t="s">
        <v>14648</v>
      </c>
      <c r="H2697" s="56" t="s">
        <v>52</v>
      </c>
      <c r="I2697" s="56" t="s">
        <v>14649</v>
      </c>
      <c r="J2697" s="57" t="s">
        <v>52</v>
      </c>
      <c r="K2697" s="58" t="s">
        <v>15239</v>
      </c>
      <c r="L2697" s="3" t="str">
        <f>VLOOKUP(DataExtract[[#This Row],[Technician]],'Technician List'!$A:$B,2,FALSE)</f>
        <v>Sinha, Mahesh</v>
      </c>
      <c r="M2697" s="59">
        <f>DATEVALUE(TEXT(DataExtract[[#This Row],[Completed Time]], "MM/DD/YYYY"))</f>
        <v>45708</v>
      </c>
      <c r="N2697" s="60">
        <f t="shared" ca="1" si="43"/>
        <v>0.9775299264046905</v>
      </c>
      <c r="O2697" s="60">
        <f ca="1">COUNTIFS(DataExtract[Technician],DataExtract[[#This Row],[Technician]], DataExtract[Random], "&lt;="&amp;DataExtract[[#This Row],[Random]])</f>
        <v>167</v>
      </c>
    </row>
    <row r="2698" spans="1:15" ht="26.45">
      <c r="A2698" s="51" t="s">
        <v>6964</v>
      </c>
      <c r="B2698" s="52" t="s">
        <v>15240</v>
      </c>
      <c r="C2698" s="53" t="s">
        <v>6966</v>
      </c>
      <c r="D2698" s="54" t="s">
        <v>47</v>
      </c>
      <c r="E2698" s="55" t="s">
        <v>1402</v>
      </c>
      <c r="F2698" s="56" t="s">
        <v>15241</v>
      </c>
      <c r="G2698" s="56" t="s">
        <v>15242</v>
      </c>
      <c r="H2698" s="56" t="s">
        <v>41</v>
      </c>
      <c r="I2698" s="56" t="s">
        <v>15243</v>
      </c>
      <c r="J2698" s="57" t="s">
        <v>52</v>
      </c>
      <c r="K2698" s="58" t="s">
        <v>13760</v>
      </c>
      <c r="L2698" s="3" t="str">
        <f>VLOOKUP(DataExtract[[#This Row],[Technician]],'Technician List'!$A:$B,2,FALSE)</f>
        <v>Sinha, Mahesh</v>
      </c>
      <c r="M2698" s="59">
        <f>DATEVALUE(TEXT(DataExtract[[#This Row],[Completed Time]], "MM/DD/YYYY"))</f>
        <v>45707</v>
      </c>
      <c r="N2698" s="60">
        <f t="shared" ca="1" si="43"/>
        <v>0.9195503628891627</v>
      </c>
      <c r="O2698" s="60">
        <f ca="1">COUNTIFS(DataExtract[Technician],DataExtract[[#This Row],[Technician]], DataExtract[Random], "&lt;="&amp;DataExtract[[#This Row],[Random]])</f>
        <v>82</v>
      </c>
    </row>
    <row r="2699" spans="1:15" ht="26.45">
      <c r="A2699" s="51" t="s">
        <v>14222</v>
      </c>
      <c r="B2699" s="52" t="s">
        <v>15244</v>
      </c>
      <c r="C2699" s="53" t="s">
        <v>14224</v>
      </c>
      <c r="D2699" s="54" t="s">
        <v>47</v>
      </c>
      <c r="E2699" s="55" t="s">
        <v>1002</v>
      </c>
      <c r="F2699" s="56" t="s">
        <v>15245</v>
      </c>
      <c r="G2699" s="56" t="s">
        <v>15246</v>
      </c>
      <c r="H2699" s="56" t="s">
        <v>52</v>
      </c>
      <c r="I2699" s="56" t="s">
        <v>15247</v>
      </c>
      <c r="J2699" s="57" t="s">
        <v>52</v>
      </c>
      <c r="K2699" s="58" t="s">
        <v>13921</v>
      </c>
      <c r="L2699" s="3" t="str">
        <f>VLOOKUP(DataExtract[[#This Row],[Technician]],'Technician List'!$A:$B,2,FALSE)</f>
        <v>Sinha, Mahesh</v>
      </c>
      <c r="M2699" s="59">
        <f>DATEVALUE(TEXT(DataExtract[[#This Row],[Completed Time]], "MM/DD/YYYY"))</f>
        <v>45707</v>
      </c>
      <c r="N2699" s="60">
        <f t="shared" ca="1" si="43"/>
        <v>0.67535627776651341</v>
      </c>
      <c r="O2699" s="60">
        <f ca="1">COUNTIFS(DataExtract[Technician],DataExtract[[#This Row],[Technician]], DataExtract[Random], "&lt;="&amp;DataExtract[[#This Row],[Random]])</f>
        <v>104</v>
      </c>
    </row>
    <row r="2700" spans="1:15" ht="26.45">
      <c r="A2700" s="51" t="s">
        <v>15248</v>
      </c>
      <c r="B2700" s="52" t="s">
        <v>15249</v>
      </c>
      <c r="C2700" s="53" t="s">
        <v>9580</v>
      </c>
      <c r="D2700" s="54" t="s">
        <v>47</v>
      </c>
      <c r="E2700" s="55" t="s">
        <v>802</v>
      </c>
      <c r="F2700" s="56" t="s">
        <v>15185</v>
      </c>
      <c r="G2700" s="56" t="s">
        <v>14753</v>
      </c>
      <c r="H2700" s="56" t="s">
        <v>52</v>
      </c>
      <c r="I2700" s="56" t="s">
        <v>15186</v>
      </c>
      <c r="J2700" s="57" t="s">
        <v>52</v>
      </c>
      <c r="K2700" s="58" t="s">
        <v>15250</v>
      </c>
      <c r="L2700" s="3" t="str">
        <f>VLOOKUP(DataExtract[[#This Row],[Technician]],'Technician List'!$A:$B,2,FALSE)</f>
        <v>Sinha, Mahesh</v>
      </c>
      <c r="M2700" s="59">
        <f>DATEVALUE(TEXT(DataExtract[[#This Row],[Completed Time]], "MM/DD/YYYY"))</f>
        <v>45707</v>
      </c>
      <c r="N2700" s="60">
        <f t="shared" ca="1" si="43"/>
        <v>0.92293393939618196</v>
      </c>
      <c r="O2700" s="60">
        <f ca="1">COUNTIFS(DataExtract[Technician],DataExtract[[#This Row],[Technician]], DataExtract[Random], "&lt;="&amp;DataExtract[[#This Row],[Random]])</f>
        <v>101</v>
      </c>
    </row>
    <row r="2701" spans="1:15" ht="26.45">
      <c r="A2701" s="51" t="s">
        <v>15251</v>
      </c>
      <c r="B2701" s="52" t="s">
        <v>15252</v>
      </c>
      <c r="C2701" s="53" t="s">
        <v>4340</v>
      </c>
      <c r="D2701" s="54" t="s">
        <v>47</v>
      </c>
      <c r="E2701" s="55" t="s">
        <v>1002</v>
      </c>
      <c r="F2701" s="56" t="s">
        <v>15253</v>
      </c>
      <c r="G2701" s="56" t="s">
        <v>15254</v>
      </c>
      <c r="H2701" s="56" t="s">
        <v>52</v>
      </c>
      <c r="I2701" s="56" t="s">
        <v>15255</v>
      </c>
      <c r="J2701" s="57" t="s">
        <v>52</v>
      </c>
      <c r="K2701" s="58" t="s">
        <v>7320</v>
      </c>
      <c r="L2701" s="3" t="str">
        <f>VLOOKUP(DataExtract[[#This Row],[Technician]],'Technician List'!$A:$B,2,FALSE)</f>
        <v>Sinha, Mahesh</v>
      </c>
      <c r="M2701" s="59">
        <f>DATEVALUE(TEXT(DataExtract[[#This Row],[Completed Time]], "MM/DD/YYYY"))</f>
        <v>45707</v>
      </c>
      <c r="N2701" s="60">
        <f t="shared" ca="1" si="43"/>
        <v>0.43510064772918211</v>
      </c>
      <c r="O2701" s="60">
        <f ca="1">COUNTIFS(DataExtract[Technician],DataExtract[[#This Row],[Technician]], DataExtract[Random], "&lt;="&amp;DataExtract[[#This Row],[Random]])</f>
        <v>66</v>
      </c>
    </row>
    <row r="2702" spans="1:15" ht="26.45">
      <c r="A2702" s="51" t="s">
        <v>15256</v>
      </c>
      <c r="B2702" s="52" t="s">
        <v>15257</v>
      </c>
      <c r="C2702" s="53" t="s">
        <v>4214</v>
      </c>
      <c r="D2702" s="54" t="s">
        <v>57</v>
      </c>
      <c r="E2702" s="55" t="s">
        <v>639</v>
      </c>
      <c r="F2702" s="56" t="s">
        <v>14349</v>
      </c>
      <c r="G2702" s="56" t="s">
        <v>14029</v>
      </c>
      <c r="H2702" s="56" t="s">
        <v>41</v>
      </c>
      <c r="I2702" s="56" t="s">
        <v>15258</v>
      </c>
      <c r="J2702" s="57" t="s">
        <v>52</v>
      </c>
      <c r="K2702" s="58" t="s">
        <v>15259</v>
      </c>
      <c r="L2702" s="3" t="str">
        <f>VLOOKUP(DataExtract[[#This Row],[Technician]],'Technician List'!$A:$B,2,FALSE)</f>
        <v>Smith, Sean</v>
      </c>
      <c r="M2702" s="59">
        <f>DATEVALUE(TEXT(DataExtract[[#This Row],[Completed Time]], "MM/DD/YYYY"))</f>
        <v>45708</v>
      </c>
      <c r="N2702" s="60">
        <f t="shared" ca="1" si="43"/>
        <v>0.46067221313828821</v>
      </c>
      <c r="O2702" s="60">
        <f ca="1">COUNTIFS(DataExtract[Technician],DataExtract[[#This Row],[Technician]], DataExtract[Random], "&lt;="&amp;DataExtract[[#This Row],[Random]])</f>
        <v>17</v>
      </c>
    </row>
    <row r="2703" spans="1:15" ht="26.45">
      <c r="A2703" s="51" t="s">
        <v>15260</v>
      </c>
      <c r="B2703" s="52" t="s">
        <v>15261</v>
      </c>
      <c r="C2703" s="53" t="s">
        <v>15262</v>
      </c>
      <c r="D2703" s="54" t="s">
        <v>47</v>
      </c>
      <c r="E2703" s="55" t="s">
        <v>347</v>
      </c>
      <c r="F2703" s="56" t="s">
        <v>15037</v>
      </c>
      <c r="G2703" s="56" t="s">
        <v>15263</v>
      </c>
      <c r="H2703" s="56" t="s">
        <v>52</v>
      </c>
      <c r="I2703" s="56" t="s">
        <v>15264</v>
      </c>
      <c r="J2703" s="57" t="s">
        <v>52</v>
      </c>
      <c r="K2703" s="58" t="s">
        <v>15265</v>
      </c>
      <c r="L2703" s="3" t="str">
        <f>VLOOKUP(DataExtract[[#This Row],[Technician]],'Technician List'!$A:$B,2,FALSE)</f>
        <v>C M, Saravanan</v>
      </c>
      <c r="M2703" s="59">
        <f>DATEVALUE(TEXT(DataExtract[[#This Row],[Completed Time]], "MM/DD/YYYY"))</f>
        <v>45708</v>
      </c>
      <c r="N2703" s="60">
        <f t="shared" ca="1" si="43"/>
        <v>1.0824205355752459E-2</v>
      </c>
      <c r="O2703" s="60">
        <f ca="1">COUNTIFS(DataExtract[Technician],DataExtract[[#This Row],[Technician]], DataExtract[Random], "&lt;="&amp;DataExtract[[#This Row],[Random]])</f>
        <v>1</v>
      </c>
    </row>
    <row r="2704" spans="1:15" ht="26.45">
      <c r="A2704" s="51" t="s">
        <v>6718</v>
      </c>
      <c r="B2704" s="52" t="s">
        <v>15266</v>
      </c>
      <c r="C2704" s="53" t="s">
        <v>4860</v>
      </c>
      <c r="D2704" s="54" t="s">
        <v>47</v>
      </c>
      <c r="E2704" s="55" t="s">
        <v>2013</v>
      </c>
      <c r="F2704" s="56" t="s">
        <v>14932</v>
      </c>
      <c r="G2704" s="56" t="s">
        <v>15267</v>
      </c>
      <c r="H2704" s="56" t="s">
        <v>52</v>
      </c>
      <c r="I2704" s="56" t="s">
        <v>15268</v>
      </c>
      <c r="J2704" s="57" t="s">
        <v>52</v>
      </c>
      <c r="K2704" s="58" t="s">
        <v>15269</v>
      </c>
      <c r="L2704" s="3" t="str">
        <f>VLOOKUP(DataExtract[[#This Row],[Technician]],'Technician List'!$A:$B,2,FALSE)</f>
        <v>Sinha, Mahesh</v>
      </c>
      <c r="M2704" s="59">
        <f>DATEVALUE(TEXT(DataExtract[[#This Row],[Completed Time]], "MM/DD/YYYY"))</f>
        <v>45707</v>
      </c>
      <c r="N2704" s="60">
        <f t="shared" ca="1" si="43"/>
        <v>0.53305993221869841</v>
      </c>
      <c r="O2704" s="60">
        <f ca="1">COUNTIFS(DataExtract[Technician],DataExtract[[#This Row],[Technician]], DataExtract[Random], "&lt;="&amp;DataExtract[[#This Row],[Random]])</f>
        <v>74</v>
      </c>
    </row>
    <row r="2705" spans="1:15" ht="26.45">
      <c r="A2705" s="51" t="s">
        <v>15270</v>
      </c>
      <c r="B2705" s="52" t="s">
        <v>15271</v>
      </c>
      <c r="C2705" s="53" t="s">
        <v>9115</v>
      </c>
      <c r="D2705" s="54" t="s">
        <v>57</v>
      </c>
      <c r="E2705" s="55" t="s">
        <v>117</v>
      </c>
      <c r="F2705" s="56" t="s">
        <v>15272</v>
      </c>
      <c r="G2705" s="56" t="s">
        <v>15273</v>
      </c>
      <c r="H2705" s="56" t="s">
        <v>41</v>
      </c>
      <c r="I2705" s="56" t="s">
        <v>14286</v>
      </c>
      <c r="J2705" s="57" t="s">
        <v>52</v>
      </c>
      <c r="K2705" s="58" t="s">
        <v>15274</v>
      </c>
      <c r="L2705" s="3" t="str">
        <f>VLOOKUP(DataExtract[[#This Row],[Technician]],'Technician List'!$A:$B,2,FALSE)</f>
        <v>Smith, Sean</v>
      </c>
      <c r="M2705" s="59">
        <f>DATEVALUE(TEXT(DataExtract[[#This Row],[Completed Time]], "MM/DD/YYYY"))</f>
        <v>45708</v>
      </c>
      <c r="N2705" s="60">
        <f t="shared" ca="1" si="43"/>
        <v>0.19728205047426017</v>
      </c>
      <c r="O2705" s="60">
        <f ca="1">COUNTIFS(DataExtract[Technician],DataExtract[[#This Row],[Technician]], DataExtract[Random], "&lt;="&amp;DataExtract[[#This Row],[Random]])</f>
        <v>12</v>
      </c>
    </row>
    <row r="2706" spans="1:15" ht="26.45">
      <c r="A2706" s="51" t="s">
        <v>15275</v>
      </c>
      <c r="B2706" s="52" t="s">
        <v>15276</v>
      </c>
      <c r="C2706" s="53" t="s">
        <v>3151</v>
      </c>
      <c r="D2706" s="54" t="s">
        <v>47</v>
      </c>
      <c r="E2706" s="55" t="s">
        <v>1991</v>
      </c>
      <c r="F2706" s="56" t="s">
        <v>15277</v>
      </c>
      <c r="G2706" s="56" t="s">
        <v>15278</v>
      </c>
      <c r="H2706" s="56" t="s">
        <v>52</v>
      </c>
      <c r="I2706" s="56" t="s">
        <v>15279</v>
      </c>
      <c r="J2706" s="57" t="s">
        <v>52</v>
      </c>
      <c r="K2706" s="58" t="s">
        <v>15280</v>
      </c>
      <c r="L2706" s="3" t="str">
        <f>VLOOKUP(DataExtract[[#This Row],[Technician]],'Technician List'!$A:$B,2,FALSE)</f>
        <v>Sinha, Mahesh</v>
      </c>
      <c r="M2706" s="59">
        <f>DATEVALUE(TEXT(DataExtract[[#This Row],[Completed Time]], "MM/DD/YYYY"))</f>
        <v>45707</v>
      </c>
      <c r="N2706" s="60">
        <f t="shared" ca="1" si="43"/>
        <v>0.93958984508289201</v>
      </c>
      <c r="O2706" s="60">
        <f ca="1">COUNTIFS(DataExtract[Technician],DataExtract[[#This Row],[Technician]], DataExtract[Random], "&lt;="&amp;DataExtract[[#This Row],[Random]])</f>
        <v>59</v>
      </c>
    </row>
    <row r="2707" spans="1:15" ht="26.45">
      <c r="A2707" s="51" t="s">
        <v>15281</v>
      </c>
      <c r="B2707" s="52" t="s">
        <v>15282</v>
      </c>
      <c r="C2707" s="53" t="s">
        <v>5234</v>
      </c>
      <c r="D2707" s="54" t="s">
        <v>57</v>
      </c>
      <c r="E2707" s="55" t="s">
        <v>1998</v>
      </c>
      <c r="F2707" s="56" t="s">
        <v>14900</v>
      </c>
      <c r="G2707" s="56" t="s">
        <v>15283</v>
      </c>
      <c r="H2707" s="56" t="s">
        <v>52</v>
      </c>
      <c r="I2707" s="56" t="s">
        <v>15284</v>
      </c>
      <c r="J2707" s="57" t="s">
        <v>52</v>
      </c>
      <c r="K2707" s="58" t="s">
        <v>15285</v>
      </c>
      <c r="L2707" s="3" t="str">
        <f>VLOOKUP(DataExtract[[#This Row],[Technician]],'Technician List'!$A:$B,2,FALSE)</f>
        <v>Baldwin, Sharon</v>
      </c>
      <c r="M2707" s="59">
        <f>DATEVALUE(TEXT(DataExtract[[#This Row],[Completed Time]], "MM/DD/YYYY"))</f>
        <v>45707</v>
      </c>
      <c r="N2707" s="60">
        <f t="shared" ca="1" si="43"/>
        <v>0.16713006910286232</v>
      </c>
      <c r="O2707" s="60">
        <f ca="1">COUNTIFS(DataExtract[Technician],DataExtract[[#This Row],[Technician]], DataExtract[Random], "&lt;="&amp;DataExtract[[#This Row],[Random]])</f>
        <v>11</v>
      </c>
    </row>
    <row r="2708" spans="1:15" ht="26.45">
      <c r="A2708" s="51" t="s">
        <v>15286</v>
      </c>
      <c r="B2708" s="52" t="s">
        <v>15287</v>
      </c>
      <c r="C2708" s="53" t="s">
        <v>7279</v>
      </c>
      <c r="D2708" s="54" t="s">
        <v>57</v>
      </c>
      <c r="E2708" s="55" t="s">
        <v>547</v>
      </c>
      <c r="F2708" s="56" t="s">
        <v>15288</v>
      </c>
      <c r="G2708" s="56" t="s">
        <v>15289</v>
      </c>
      <c r="H2708" s="56" t="s">
        <v>52</v>
      </c>
      <c r="I2708" s="56" t="s">
        <v>15290</v>
      </c>
      <c r="J2708" s="57" t="s">
        <v>52</v>
      </c>
      <c r="K2708" s="58" t="s">
        <v>13816</v>
      </c>
      <c r="L2708" s="3" t="str">
        <f>VLOOKUP(DataExtract[[#This Row],[Technician]],'Technician List'!$A:$B,2,FALSE)</f>
        <v>Sanjuan, Sonja</v>
      </c>
      <c r="M2708" s="59">
        <f>DATEVALUE(TEXT(DataExtract[[#This Row],[Completed Time]], "MM/DD/YYYY"))</f>
        <v>45707</v>
      </c>
      <c r="N2708" s="60">
        <f t="shared" ca="1" si="43"/>
        <v>0.8701559020488866</v>
      </c>
      <c r="O2708" s="60">
        <f ca="1">COUNTIFS(DataExtract[Technician],DataExtract[[#This Row],[Technician]], DataExtract[Random], "&lt;="&amp;DataExtract[[#This Row],[Random]])</f>
        <v>61</v>
      </c>
    </row>
    <row r="2709" spans="1:15" ht="26.45">
      <c r="A2709" s="51" t="s">
        <v>15291</v>
      </c>
      <c r="B2709" s="52" t="s">
        <v>15292</v>
      </c>
      <c r="C2709" s="53" t="s">
        <v>13883</v>
      </c>
      <c r="D2709" s="54" t="s">
        <v>47</v>
      </c>
      <c r="E2709" s="55" t="s">
        <v>1837</v>
      </c>
      <c r="F2709" s="56" t="s">
        <v>14038</v>
      </c>
      <c r="G2709" s="56" t="s">
        <v>14039</v>
      </c>
      <c r="H2709" s="56" t="s">
        <v>41</v>
      </c>
      <c r="I2709" s="56" t="s">
        <v>15293</v>
      </c>
      <c r="J2709" s="57" t="s">
        <v>52</v>
      </c>
      <c r="K2709" s="58" t="s">
        <v>15294</v>
      </c>
      <c r="L2709" s="3" t="str">
        <f>VLOOKUP(DataExtract[[#This Row],[Technician]],'Technician List'!$A:$B,2,FALSE)</f>
        <v>Sinha, Mahesh</v>
      </c>
      <c r="M2709" s="59">
        <f>DATEVALUE(TEXT(DataExtract[[#This Row],[Completed Time]], "MM/DD/YYYY"))</f>
        <v>45709</v>
      </c>
      <c r="N2709" s="60">
        <f t="shared" ca="1" si="43"/>
        <v>0.16801325636865627</v>
      </c>
      <c r="O2709" s="60">
        <f ca="1">COUNTIFS(DataExtract[Technician],DataExtract[[#This Row],[Technician]], DataExtract[Random], "&lt;="&amp;DataExtract[[#This Row],[Random]])</f>
        <v>7</v>
      </c>
    </row>
    <row r="2710" spans="1:15" ht="26.45">
      <c r="A2710" s="51" t="s">
        <v>15295</v>
      </c>
      <c r="B2710" s="52" t="s">
        <v>15296</v>
      </c>
      <c r="C2710" s="53" t="s">
        <v>5652</v>
      </c>
      <c r="D2710" s="54" t="s">
        <v>57</v>
      </c>
      <c r="E2710" s="55" t="s">
        <v>391</v>
      </c>
      <c r="F2710" s="56" t="s">
        <v>15297</v>
      </c>
      <c r="G2710" s="56" t="s">
        <v>15298</v>
      </c>
      <c r="H2710" s="56" t="s">
        <v>52</v>
      </c>
      <c r="I2710" s="56" t="s">
        <v>15299</v>
      </c>
      <c r="J2710" s="57" t="s">
        <v>52</v>
      </c>
      <c r="K2710" s="58" t="s">
        <v>15300</v>
      </c>
      <c r="L2710" s="3" t="str">
        <f>VLOOKUP(DataExtract[[#This Row],[Technician]],'Technician List'!$A:$B,2,FALSE)</f>
        <v>Sanjuan, Sonja</v>
      </c>
      <c r="M2710" s="59">
        <f>DATEVALUE(TEXT(DataExtract[[#This Row],[Completed Time]], "MM/DD/YYYY"))</f>
        <v>45707</v>
      </c>
      <c r="N2710" s="60">
        <f t="shared" ca="1" si="43"/>
        <v>0.17474763735002208</v>
      </c>
      <c r="O2710" s="60">
        <f ca="1">COUNTIFS(DataExtract[Technician],DataExtract[[#This Row],[Technician]], DataExtract[Random], "&lt;="&amp;DataExtract[[#This Row],[Random]])</f>
        <v>28</v>
      </c>
    </row>
    <row r="2711" spans="1:15" ht="52.9">
      <c r="A2711" s="51" t="s">
        <v>15301</v>
      </c>
      <c r="B2711" s="52" t="s">
        <v>15302</v>
      </c>
      <c r="C2711" s="53" t="s">
        <v>4461</v>
      </c>
      <c r="D2711" s="54" t="s">
        <v>57</v>
      </c>
      <c r="E2711" s="55" t="s">
        <v>272</v>
      </c>
      <c r="F2711" s="56" t="s">
        <v>15303</v>
      </c>
      <c r="G2711" s="56" t="s">
        <v>14914</v>
      </c>
      <c r="H2711" s="56" t="s">
        <v>52</v>
      </c>
      <c r="I2711" s="56" t="s">
        <v>15304</v>
      </c>
      <c r="J2711" s="57" t="s">
        <v>52</v>
      </c>
      <c r="K2711" s="58" t="s">
        <v>15305</v>
      </c>
      <c r="L2711" s="3" t="str">
        <f>VLOOKUP(DataExtract[[#This Row],[Technician]],'Technician List'!$A:$B,2,FALSE)</f>
        <v>Mandi, Joe</v>
      </c>
      <c r="M2711" s="59">
        <f>DATEVALUE(TEXT(DataExtract[[#This Row],[Completed Time]], "MM/DD/YYYY"))</f>
        <v>45707</v>
      </c>
      <c r="N2711" s="60">
        <f t="shared" ca="1" si="43"/>
        <v>0.62193853561622592</v>
      </c>
      <c r="O2711" s="60">
        <f ca="1">COUNTIFS(DataExtract[Technician],DataExtract[[#This Row],[Technician]], DataExtract[Random], "&lt;="&amp;DataExtract[[#This Row],[Random]])</f>
        <v>13</v>
      </c>
    </row>
    <row r="2712" spans="1:15" ht="26.45">
      <c r="A2712" s="51" t="s">
        <v>15306</v>
      </c>
      <c r="B2712" s="52" t="s">
        <v>15307</v>
      </c>
      <c r="C2712" s="53" t="s">
        <v>12552</v>
      </c>
      <c r="D2712" s="54" t="s">
        <v>57</v>
      </c>
      <c r="E2712" s="55" t="s">
        <v>406</v>
      </c>
      <c r="F2712" s="56" t="s">
        <v>7860</v>
      </c>
      <c r="G2712" s="56" t="s">
        <v>8343</v>
      </c>
      <c r="H2712" s="56" t="s">
        <v>52</v>
      </c>
      <c r="I2712" s="56" t="s">
        <v>15308</v>
      </c>
      <c r="J2712" s="57" t="s">
        <v>52</v>
      </c>
      <c r="K2712" s="58" t="s">
        <v>7860</v>
      </c>
      <c r="L2712" s="3" t="str">
        <f>VLOOKUP(DataExtract[[#This Row],[Technician]],'Technician List'!$A:$B,2,FALSE)</f>
        <v>Baldwin, Sharon</v>
      </c>
      <c r="M2712" s="59">
        <f>DATEVALUE(TEXT(DataExtract[[#This Row],[Completed Time]], "MM/DD/YYYY"))</f>
        <v>45708</v>
      </c>
      <c r="N2712" s="60">
        <f t="shared" ca="1" si="43"/>
        <v>0.34877728359646243</v>
      </c>
      <c r="O2712" s="60">
        <f ca="1">COUNTIFS(DataExtract[Technician],DataExtract[[#This Row],[Technician]], DataExtract[Random], "&lt;="&amp;DataExtract[[#This Row],[Random]])</f>
        <v>44</v>
      </c>
    </row>
    <row r="2713" spans="1:15" ht="26.45">
      <c r="A2713" s="51" t="s">
        <v>15309</v>
      </c>
      <c r="B2713" s="52" t="s">
        <v>15310</v>
      </c>
      <c r="C2713" s="53" t="s">
        <v>4477</v>
      </c>
      <c r="D2713" s="54" t="s">
        <v>57</v>
      </c>
      <c r="E2713" s="55" t="s">
        <v>406</v>
      </c>
      <c r="F2713" s="56" t="s">
        <v>15311</v>
      </c>
      <c r="G2713" s="56" t="s">
        <v>15312</v>
      </c>
      <c r="H2713" s="56" t="s">
        <v>52</v>
      </c>
      <c r="I2713" s="56" t="s">
        <v>15313</v>
      </c>
      <c r="J2713" s="57" t="s">
        <v>52</v>
      </c>
      <c r="K2713" s="58" t="s">
        <v>15311</v>
      </c>
      <c r="L2713" s="3" t="str">
        <f>VLOOKUP(DataExtract[[#This Row],[Technician]],'Technician List'!$A:$B,2,FALSE)</f>
        <v>Baldwin, Sharon</v>
      </c>
      <c r="M2713" s="59">
        <f>DATEVALUE(TEXT(DataExtract[[#This Row],[Completed Time]], "MM/DD/YYYY"))</f>
        <v>45708</v>
      </c>
      <c r="N2713" s="60">
        <f t="shared" ca="1" si="43"/>
        <v>0.49830467690719737</v>
      </c>
      <c r="O2713" s="60">
        <f ca="1">COUNTIFS(DataExtract[Technician],DataExtract[[#This Row],[Technician]], DataExtract[Random], "&lt;="&amp;DataExtract[[#This Row],[Random]])</f>
        <v>62</v>
      </c>
    </row>
    <row r="2714" spans="1:15" ht="26.45">
      <c r="A2714" s="51" t="s">
        <v>15314</v>
      </c>
      <c r="B2714" s="52" t="s">
        <v>15315</v>
      </c>
      <c r="C2714" s="53" t="s">
        <v>4477</v>
      </c>
      <c r="D2714" s="54" t="s">
        <v>57</v>
      </c>
      <c r="E2714" s="55" t="s">
        <v>406</v>
      </c>
      <c r="F2714" s="56" t="s">
        <v>15316</v>
      </c>
      <c r="G2714" s="56" t="s">
        <v>15317</v>
      </c>
      <c r="H2714" s="56" t="s">
        <v>52</v>
      </c>
      <c r="I2714" s="56" t="s">
        <v>15318</v>
      </c>
      <c r="J2714" s="57" t="s">
        <v>52</v>
      </c>
      <c r="K2714" s="58" t="s">
        <v>15316</v>
      </c>
      <c r="L2714" s="3" t="str">
        <f>VLOOKUP(DataExtract[[#This Row],[Technician]],'Technician List'!$A:$B,2,FALSE)</f>
        <v>Baldwin, Sharon</v>
      </c>
      <c r="M2714" s="59">
        <f>DATEVALUE(TEXT(DataExtract[[#This Row],[Completed Time]], "MM/DD/YYYY"))</f>
        <v>45708</v>
      </c>
      <c r="N2714" s="60">
        <f t="shared" ca="1" si="43"/>
        <v>4.2759686341010683E-2</v>
      </c>
      <c r="O2714" s="60">
        <f ca="1">COUNTIFS(DataExtract[Technician],DataExtract[[#This Row],[Technician]], DataExtract[Random], "&lt;="&amp;DataExtract[[#This Row],[Random]])</f>
        <v>11</v>
      </c>
    </row>
    <row r="2715" spans="1:15" ht="26.45">
      <c r="A2715" s="51" t="s">
        <v>12465</v>
      </c>
      <c r="B2715" s="52" t="s">
        <v>15319</v>
      </c>
      <c r="C2715" s="53" t="s">
        <v>3503</v>
      </c>
      <c r="D2715" s="54" t="s">
        <v>57</v>
      </c>
      <c r="E2715" s="55" t="s">
        <v>406</v>
      </c>
      <c r="F2715" s="56" t="s">
        <v>14290</v>
      </c>
      <c r="G2715" s="56" t="s">
        <v>15320</v>
      </c>
      <c r="H2715" s="56" t="s">
        <v>52</v>
      </c>
      <c r="I2715" s="56" t="s">
        <v>15321</v>
      </c>
      <c r="J2715" s="57" t="s">
        <v>52</v>
      </c>
      <c r="K2715" s="58" t="s">
        <v>14290</v>
      </c>
      <c r="L2715" s="3" t="str">
        <f>VLOOKUP(DataExtract[[#This Row],[Technician]],'Technician List'!$A:$B,2,FALSE)</f>
        <v>Baldwin, Sharon</v>
      </c>
      <c r="M2715" s="59">
        <f>DATEVALUE(TEXT(DataExtract[[#This Row],[Completed Time]], "MM/DD/YYYY"))</f>
        <v>45708</v>
      </c>
      <c r="N2715" s="60">
        <f t="shared" ca="1" si="43"/>
        <v>7.9128452799347437E-2</v>
      </c>
      <c r="O2715" s="60">
        <f ca="1">COUNTIFS(DataExtract[Technician],DataExtract[[#This Row],[Technician]], DataExtract[Random], "&lt;="&amp;DataExtract[[#This Row],[Random]])</f>
        <v>15</v>
      </c>
    </row>
    <row r="2716" spans="1:15" ht="26.45">
      <c r="A2716" s="51" t="s">
        <v>15322</v>
      </c>
      <c r="B2716" s="52" t="s">
        <v>15323</v>
      </c>
      <c r="C2716" s="53" t="s">
        <v>15324</v>
      </c>
      <c r="D2716" s="54" t="s">
        <v>57</v>
      </c>
      <c r="E2716" s="55" t="s">
        <v>406</v>
      </c>
      <c r="F2716" s="56" t="s">
        <v>15325</v>
      </c>
      <c r="G2716" s="56" t="s">
        <v>15326</v>
      </c>
      <c r="H2716" s="56" t="s">
        <v>52</v>
      </c>
      <c r="I2716" s="56" t="s">
        <v>15327</v>
      </c>
      <c r="J2716" s="57" t="s">
        <v>52</v>
      </c>
      <c r="K2716" s="58" t="s">
        <v>15325</v>
      </c>
      <c r="L2716" s="3" t="str">
        <f>VLOOKUP(DataExtract[[#This Row],[Technician]],'Technician List'!$A:$B,2,FALSE)</f>
        <v>Baldwin, Sharon</v>
      </c>
      <c r="M2716" s="59">
        <f>DATEVALUE(TEXT(DataExtract[[#This Row],[Completed Time]], "MM/DD/YYYY"))</f>
        <v>45708</v>
      </c>
      <c r="N2716" s="60">
        <f t="shared" ca="1" si="43"/>
        <v>0.31785399376224865</v>
      </c>
      <c r="O2716" s="60">
        <f ca="1">COUNTIFS(DataExtract[Technician],DataExtract[[#This Row],[Technician]], DataExtract[Random], "&lt;="&amp;DataExtract[[#This Row],[Random]])</f>
        <v>41</v>
      </c>
    </row>
    <row r="2717" spans="1:15" ht="26.45">
      <c r="A2717" s="51" t="s">
        <v>15328</v>
      </c>
      <c r="B2717" s="52" t="s">
        <v>15329</v>
      </c>
      <c r="C2717" s="53" t="s">
        <v>12552</v>
      </c>
      <c r="D2717" s="54" t="s">
        <v>57</v>
      </c>
      <c r="E2717" s="55" t="s">
        <v>406</v>
      </c>
      <c r="F2717" s="56" t="s">
        <v>13600</v>
      </c>
      <c r="G2717" s="56" t="s">
        <v>15330</v>
      </c>
      <c r="H2717" s="56" t="s">
        <v>52</v>
      </c>
      <c r="I2717" s="56" t="s">
        <v>15331</v>
      </c>
      <c r="J2717" s="57" t="s">
        <v>52</v>
      </c>
      <c r="K2717" s="58" t="s">
        <v>13600</v>
      </c>
      <c r="L2717" s="3" t="str">
        <f>VLOOKUP(DataExtract[[#This Row],[Technician]],'Technician List'!$A:$B,2,FALSE)</f>
        <v>Baldwin, Sharon</v>
      </c>
      <c r="M2717" s="59">
        <f>DATEVALUE(TEXT(DataExtract[[#This Row],[Completed Time]], "MM/DD/YYYY"))</f>
        <v>45708</v>
      </c>
      <c r="N2717" s="60">
        <f t="shared" ca="1" si="43"/>
        <v>2.6890727828361105E-2</v>
      </c>
      <c r="O2717" s="60">
        <f ca="1">COUNTIFS(DataExtract[Technician],DataExtract[[#This Row],[Technician]], DataExtract[Random], "&lt;="&amp;DataExtract[[#This Row],[Random]])</f>
        <v>7</v>
      </c>
    </row>
    <row r="2718" spans="1:15" ht="26.45">
      <c r="A2718" s="51" t="s">
        <v>15332</v>
      </c>
      <c r="B2718" s="52" t="s">
        <v>15333</v>
      </c>
      <c r="C2718" s="53" t="s">
        <v>7424</v>
      </c>
      <c r="D2718" s="54" t="s">
        <v>47</v>
      </c>
      <c r="E2718" s="55" t="s">
        <v>775</v>
      </c>
      <c r="F2718" s="56" t="s">
        <v>15334</v>
      </c>
      <c r="G2718" s="56" t="s">
        <v>7075</v>
      </c>
      <c r="H2718" s="56" t="s">
        <v>52</v>
      </c>
      <c r="I2718" s="56" t="s">
        <v>15335</v>
      </c>
      <c r="J2718" s="57" t="s">
        <v>52</v>
      </c>
      <c r="K2718" s="58" t="s">
        <v>15336</v>
      </c>
      <c r="L2718" s="3" t="str">
        <f>VLOOKUP(DataExtract[[#This Row],[Technician]],'Technician List'!$A:$B,2,FALSE)</f>
        <v>Sinha, Mahesh</v>
      </c>
      <c r="M2718" s="59">
        <f>DATEVALUE(TEXT(DataExtract[[#This Row],[Completed Time]], "MM/DD/YYYY"))</f>
        <v>45712</v>
      </c>
      <c r="N2718" s="60">
        <f t="shared" ca="1" si="43"/>
        <v>1.3252772056646656E-2</v>
      </c>
      <c r="O2718" s="60">
        <f ca="1">COUNTIFS(DataExtract[Technician],DataExtract[[#This Row],[Technician]], DataExtract[Random], "&lt;="&amp;DataExtract[[#This Row],[Random]])</f>
        <v>1</v>
      </c>
    </row>
    <row r="2719" spans="1:15" ht="26.45">
      <c r="A2719" s="51" t="s">
        <v>15337</v>
      </c>
      <c r="B2719" s="52" t="s">
        <v>15338</v>
      </c>
      <c r="C2719" s="53" t="s">
        <v>15339</v>
      </c>
      <c r="D2719" s="54" t="s">
        <v>57</v>
      </c>
      <c r="E2719" s="55" t="s">
        <v>708</v>
      </c>
      <c r="F2719" s="56" t="s">
        <v>15340</v>
      </c>
      <c r="G2719" s="56" t="s">
        <v>4857</v>
      </c>
      <c r="H2719" s="56" t="s">
        <v>41</v>
      </c>
      <c r="I2719" s="56" t="s">
        <v>15341</v>
      </c>
      <c r="J2719" s="57" t="s">
        <v>52</v>
      </c>
      <c r="K2719" s="58" t="s">
        <v>15342</v>
      </c>
      <c r="L2719" s="3" t="str">
        <f>VLOOKUP(DataExtract[[#This Row],[Technician]],'Technician List'!$A:$B,2,FALSE)</f>
        <v>Smith, Sean</v>
      </c>
      <c r="M2719" s="59">
        <f>DATEVALUE(TEXT(DataExtract[[#This Row],[Completed Time]], "MM/DD/YYYY"))</f>
        <v>45709</v>
      </c>
      <c r="N2719" s="60">
        <f t="shared" ca="1" si="43"/>
        <v>0.92835163038452229</v>
      </c>
      <c r="O2719" s="60">
        <f ca="1">COUNTIFS(DataExtract[Technician],DataExtract[[#This Row],[Technician]], DataExtract[Random], "&lt;="&amp;DataExtract[[#This Row],[Random]])</f>
        <v>46</v>
      </c>
    </row>
    <row r="2720" spans="1:15" ht="26.45">
      <c r="A2720" s="51" t="s">
        <v>15343</v>
      </c>
      <c r="B2720" s="52" t="s">
        <v>15344</v>
      </c>
      <c r="C2720" s="53" t="s">
        <v>15345</v>
      </c>
      <c r="D2720" s="54" t="s">
        <v>57</v>
      </c>
      <c r="E2720" s="55" t="s">
        <v>406</v>
      </c>
      <c r="F2720" s="56" t="s">
        <v>13815</v>
      </c>
      <c r="G2720" s="56" t="s">
        <v>15346</v>
      </c>
      <c r="H2720" s="56" t="s">
        <v>52</v>
      </c>
      <c r="I2720" s="56" t="s">
        <v>15347</v>
      </c>
      <c r="J2720" s="57" t="s">
        <v>52</v>
      </c>
      <c r="K2720" s="58" t="s">
        <v>13815</v>
      </c>
      <c r="L2720" s="3" t="str">
        <f>VLOOKUP(DataExtract[[#This Row],[Technician]],'Technician List'!$A:$B,2,FALSE)</f>
        <v>Baldwin, Sharon</v>
      </c>
      <c r="M2720" s="59">
        <f>DATEVALUE(TEXT(DataExtract[[#This Row],[Completed Time]], "MM/DD/YYYY"))</f>
        <v>45708</v>
      </c>
      <c r="N2720" s="60">
        <f t="shared" ca="1" si="43"/>
        <v>0.99714789869950471</v>
      </c>
      <c r="O2720" s="60">
        <f ca="1">COUNTIFS(DataExtract[Technician],DataExtract[[#This Row],[Technician]], DataExtract[Random], "&lt;="&amp;DataExtract[[#This Row],[Random]])</f>
        <v>119</v>
      </c>
    </row>
    <row r="2721" spans="1:15" ht="26.45">
      <c r="A2721" s="51" t="s">
        <v>15348</v>
      </c>
      <c r="B2721" s="52" t="s">
        <v>15349</v>
      </c>
      <c r="C2721" s="53" t="s">
        <v>10250</v>
      </c>
      <c r="D2721" s="54" t="s">
        <v>47</v>
      </c>
      <c r="E2721" s="55" t="s">
        <v>48</v>
      </c>
      <c r="F2721" s="56" t="s">
        <v>15350</v>
      </c>
      <c r="G2721" s="56" t="s">
        <v>15351</v>
      </c>
      <c r="H2721" s="56" t="s">
        <v>52</v>
      </c>
      <c r="I2721" s="56" t="s">
        <v>15352</v>
      </c>
      <c r="J2721" s="57" t="s">
        <v>52</v>
      </c>
      <c r="K2721" s="58" t="s">
        <v>15353</v>
      </c>
      <c r="L2721" s="3" t="str">
        <f>VLOOKUP(DataExtract[[#This Row],[Technician]],'Technician List'!$A:$B,2,FALSE)</f>
        <v>C M, Saravanan</v>
      </c>
      <c r="M2721" s="59">
        <f>DATEVALUE(TEXT(DataExtract[[#This Row],[Completed Time]], "MM/DD/YYYY"))</f>
        <v>45713</v>
      </c>
      <c r="N2721" s="60">
        <f t="shared" ca="1" si="43"/>
        <v>0.46975223560671231</v>
      </c>
      <c r="O2721" s="60">
        <f ca="1">COUNTIFS(DataExtract[Technician],DataExtract[[#This Row],[Technician]], DataExtract[Random], "&lt;="&amp;DataExtract[[#This Row],[Random]])</f>
        <v>33</v>
      </c>
    </row>
    <row r="2722" spans="1:15" ht="26.45">
      <c r="A2722" s="51" t="s">
        <v>15354</v>
      </c>
      <c r="B2722" s="52" t="s">
        <v>15355</v>
      </c>
      <c r="C2722" s="53" t="s">
        <v>15356</v>
      </c>
      <c r="D2722" s="54" t="s">
        <v>47</v>
      </c>
      <c r="E2722" s="55" t="s">
        <v>1291</v>
      </c>
      <c r="F2722" s="56" t="s">
        <v>13932</v>
      </c>
      <c r="G2722" s="56" t="s">
        <v>15357</v>
      </c>
      <c r="H2722" s="56" t="s">
        <v>52</v>
      </c>
      <c r="I2722" s="56" t="s">
        <v>15358</v>
      </c>
      <c r="J2722" s="57" t="s">
        <v>52</v>
      </c>
      <c r="K2722" s="58" t="s">
        <v>15359</v>
      </c>
      <c r="L2722" s="3" t="str">
        <f>VLOOKUP(DataExtract[[#This Row],[Technician]],'Technician List'!$A:$B,2,FALSE)</f>
        <v>C M, Saravanan</v>
      </c>
      <c r="M2722" s="59">
        <f>DATEVALUE(TEXT(DataExtract[[#This Row],[Completed Time]], "MM/DD/YYYY"))</f>
        <v>45710</v>
      </c>
      <c r="N2722" s="60">
        <f t="shared" ca="1" si="43"/>
        <v>0.16619364504337786</v>
      </c>
      <c r="O2722" s="60">
        <f ca="1">COUNTIFS(DataExtract[Technician],DataExtract[[#This Row],[Technician]], DataExtract[Random], "&lt;="&amp;DataExtract[[#This Row],[Random]])</f>
        <v>19</v>
      </c>
    </row>
    <row r="2723" spans="1:15" ht="39.6">
      <c r="A2723" s="51" t="s">
        <v>15360</v>
      </c>
      <c r="B2723" s="52" t="s">
        <v>15361</v>
      </c>
      <c r="C2723" s="53" t="s">
        <v>15362</v>
      </c>
      <c r="D2723" s="54" t="s">
        <v>57</v>
      </c>
      <c r="E2723" s="55" t="s">
        <v>313</v>
      </c>
      <c r="F2723" s="56" t="s">
        <v>15363</v>
      </c>
      <c r="G2723" s="56" t="s">
        <v>15364</v>
      </c>
      <c r="H2723" s="56" t="s">
        <v>52</v>
      </c>
      <c r="I2723" s="56" t="s">
        <v>15365</v>
      </c>
      <c r="J2723" s="57" t="s">
        <v>52</v>
      </c>
      <c r="K2723" s="58" t="s">
        <v>9562</v>
      </c>
      <c r="L2723" s="3" t="str">
        <f>VLOOKUP(DataExtract[[#This Row],[Technician]],'Technician List'!$A:$B,2,FALSE)</f>
        <v>Mandi, Joe</v>
      </c>
      <c r="M2723" s="59">
        <f>DATEVALUE(TEXT(DataExtract[[#This Row],[Completed Time]], "MM/DD/YYYY"))</f>
        <v>45707</v>
      </c>
      <c r="N2723" s="60">
        <f t="shared" ca="1" si="43"/>
        <v>0.4486968769999724</v>
      </c>
      <c r="O2723" s="60">
        <f ca="1">COUNTIFS(DataExtract[Technician],DataExtract[[#This Row],[Technician]], DataExtract[Random], "&lt;="&amp;DataExtract[[#This Row],[Random]])</f>
        <v>31</v>
      </c>
    </row>
    <row r="2724" spans="1:15" ht="26.45">
      <c r="A2724" s="51" t="s">
        <v>15366</v>
      </c>
      <c r="B2724" s="52" t="s">
        <v>15367</v>
      </c>
      <c r="C2724" s="53" t="s">
        <v>9141</v>
      </c>
      <c r="D2724" s="54" t="s">
        <v>57</v>
      </c>
      <c r="E2724" s="55" t="s">
        <v>1998</v>
      </c>
      <c r="F2724" s="56" t="s">
        <v>15368</v>
      </c>
      <c r="G2724" s="56" t="s">
        <v>15369</v>
      </c>
      <c r="H2724" s="56" t="s">
        <v>52</v>
      </c>
      <c r="I2724" s="56" t="s">
        <v>15370</v>
      </c>
      <c r="J2724" s="57" t="s">
        <v>52</v>
      </c>
      <c r="K2724" s="58" t="s">
        <v>15371</v>
      </c>
      <c r="L2724" s="3" t="str">
        <f>VLOOKUP(DataExtract[[#This Row],[Technician]],'Technician List'!$A:$B,2,FALSE)</f>
        <v>Baldwin, Sharon</v>
      </c>
      <c r="M2724" s="59">
        <f>DATEVALUE(TEXT(DataExtract[[#This Row],[Completed Time]], "MM/DD/YYYY"))</f>
        <v>45707</v>
      </c>
      <c r="N2724" s="60">
        <f t="shared" ca="1" si="43"/>
        <v>3.2702429999280525E-2</v>
      </c>
      <c r="O2724" s="60">
        <f ca="1">COUNTIFS(DataExtract[Technician],DataExtract[[#This Row],[Technician]], DataExtract[Random], "&lt;="&amp;DataExtract[[#This Row],[Random]])</f>
        <v>1</v>
      </c>
    </row>
    <row r="2725" spans="1:15" ht="26.45">
      <c r="A2725" s="51" t="s">
        <v>15372</v>
      </c>
      <c r="B2725" s="52" t="s">
        <v>15373</v>
      </c>
      <c r="C2725" s="53" t="s">
        <v>15374</v>
      </c>
      <c r="D2725" s="54" t="s">
        <v>47</v>
      </c>
      <c r="E2725" s="55" t="s">
        <v>1117</v>
      </c>
      <c r="F2725" s="56" t="s">
        <v>15375</v>
      </c>
      <c r="G2725" s="56" t="s">
        <v>15376</v>
      </c>
      <c r="H2725" s="56" t="s">
        <v>52</v>
      </c>
      <c r="I2725" s="56" t="s">
        <v>15377</v>
      </c>
      <c r="J2725" s="57" t="s">
        <v>52</v>
      </c>
      <c r="K2725" s="58" t="s">
        <v>15378</v>
      </c>
      <c r="L2725" s="3" t="str">
        <f>VLOOKUP(DataExtract[[#This Row],[Technician]],'Technician List'!$A:$B,2,FALSE)</f>
        <v>C M, Saravanan</v>
      </c>
      <c r="M2725" s="59">
        <f>DATEVALUE(TEXT(DataExtract[[#This Row],[Completed Time]], "MM/DD/YYYY"))</f>
        <v>45707</v>
      </c>
      <c r="N2725" s="60">
        <f t="shared" ca="1" si="43"/>
        <v>0.571156138346679</v>
      </c>
      <c r="O2725" s="60">
        <f ca="1">COUNTIFS(DataExtract[Technician],DataExtract[[#This Row],[Technician]], DataExtract[Random], "&lt;="&amp;DataExtract[[#This Row],[Random]])</f>
        <v>33</v>
      </c>
    </row>
    <row r="2726" spans="1:15" ht="26.45">
      <c r="A2726" s="51" t="s">
        <v>15379</v>
      </c>
      <c r="B2726" s="52" t="s">
        <v>15380</v>
      </c>
      <c r="C2726" s="53" t="s">
        <v>15381</v>
      </c>
      <c r="D2726" s="54" t="s">
        <v>57</v>
      </c>
      <c r="E2726" s="55" t="s">
        <v>197</v>
      </c>
      <c r="F2726" s="56" t="s">
        <v>15382</v>
      </c>
      <c r="G2726" s="56" t="s">
        <v>6699</v>
      </c>
      <c r="H2726" s="56" t="s">
        <v>52</v>
      </c>
      <c r="I2726" s="56" t="s">
        <v>15383</v>
      </c>
      <c r="J2726" s="57" t="s">
        <v>52</v>
      </c>
      <c r="K2726" s="58" t="s">
        <v>15384</v>
      </c>
      <c r="L2726" s="3" t="str">
        <f>VLOOKUP(DataExtract[[#This Row],[Technician]],'Technician List'!$A:$B,2,FALSE)</f>
        <v>Mandi, Joe</v>
      </c>
      <c r="M2726" s="59">
        <f>DATEVALUE(TEXT(DataExtract[[#This Row],[Completed Time]], "MM/DD/YYYY"))</f>
        <v>45707</v>
      </c>
      <c r="N2726" s="60">
        <f t="shared" ca="1" si="43"/>
        <v>8.2639036988108927E-2</v>
      </c>
      <c r="O2726" s="60">
        <f ca="1">COUNTIFS(DataExtract[Technician],DataExtract[[#This Row],[Technician]], DataExtract[Random], "&lt;="&amp;DataExtract[[#This Row],[Random]])</f>
        <v>2</v>
      </c>
    </row>
    <row r="2727" spans="1:15" ht="26.45">
      <c r="A2727" s="51" t="s">
        <v>7295</v>
      </c>
      <c r="B2727" s="52" t="s">
        <v>15385</v>
      </c>
      <c r="C2727" s="53" t="s">
        <v>3893</v>
      </c>
      <c r="D2727" s="54" t="s">
        <v>57</v>
      </c>
      <c r="E2727" s="55" t="s">
        <v>391</v>
      </c>
      <c r="F2727" s="56" t="s">
        <v>3372</v>
      </c>
      <c r="G2727" s="56" t="s">
        <v>15386</v>
      </c>
      <c r="H2727" s="56" t="s">
        <v>52</v>
      </c>
      <c r="I2727" s="56" t="s">
        <v>15387</v>
      </c>
      <c r="J2727" s="57" t="s">
        <v>52</v>
      </c>
      <c r="K2727" s="58" t="s">
        <v>3372</v>
      </c>
      <c r="L2727" s="3" t="str">
        <f>VLOOKUP(DataExtract[[#This Row],[Technician]],'Technician List'!$A:$B,2,FALSE)</f>
        <v>Sanjuan, Sonja</v>
      </c>
      <c r="M2727" s="59">
        <f>DATEVALUE(TEXT(DataExtract[[#This Row],[Completed Time]], "MM/DD/YYYY"))</f>
        <v>45707</v>
      </c>
      <c r="N2727" s="60">
        <f t="shared" ca="1" si="43"/>
        <v>0.79439063344797378</v>
      </c>
      <c r="O2727" s="60">
        <f ca="1">COUNTIFS(DataExtract[Technician],DataExtract[[#This Row],[Technician]], DataExtract[Random], "&lt;="&amp;DataExtract[[#This Row],[Random]])</f>
        <v>107</v>
      </c>
    </row>
    <row r="2728" spans="1:15" ht="26.45">
      <c r="A2728" s="51" t="s">
        <v>6146</v>
      </c>
      <c r="B2728" s="52" t="s">
        <v>15388</v>
      </c>
      <c r="C2728" s="53" t="s">
        <v>3059</v>
      </c>
      <c r="D2728" s="54" t="s">
        <v>47</v>
      </c>
      <c r="E2728" s="55" t="s">
        <v>1291</v>
      </c>
      <c r="F2728" s="56" t="s">
        <v>15389</v>
      </c>
      <c r="G2728" s="56" t="s">
        <v>15390</v>
      </c>
      <c r="H2728" s="56" t="s">
        <v>52</v>
      </c>
      <c r="I2728" s="56" t="s">
        <v>15391</v>
      </c>
      <c r="J2728" s="57" t="s">
        <v>52</v>
      </c>
      <c r="K2728" s="58" t="s">
        <v>15392</v>
      </c>
      <c r="L2728" s="3" t="str">
        <f>VLOOKUP(DataExtract[[#This Row],[Technician]],'Technician List'!$A:$B,2,FALSE)</f>
        <v>C M, Saravanan</v>
      </c>
      <c r="M2728" s="59">
        <f>DATEVALUE(TEXT(DataExtract[[#This Row],[Completed Time]], "MM/DD/YYYY"))</f>
        <v>45708</v>
      </c>
      <c r="N2728" s="60">
        <f t="shared" ca="1" si="43"/>
        <v>0.57894157061640528</v>
      </c>
      <c r="O2728" s="60">
        <f ca="1">COUNTIFS(DataExtract[Technician],DataExtract[[#This Row],[Technician]], DataExtract[Random], "&lt;="&amp;DataExtract[[#This Row],[Random]])</f>
        <v>73</v>
      </c>
    </row>
    <row r="2729" spans="1:15" ht="26.45">
      <c r="A2729" s="51" t="s">
        <v>15393</v>
      </c>
      <c r="B2729" s="52" t="s">
        <v>15394</v>
      </c>
      <c r="C2729" s="53" t="s">
        <v>15395</v>
      </c>
      <c r="D2729" s="54" t="s">
        <v>57</v>
      </c>
      <c r="E2729" s="55" t="s">
        <v>639</v>
      </c>
      <c r="F2729" s="56" t="s">
        <v>14003</v>
      </c>
      <c r="G2729" s="56" t="s">
        <v>15396</v>
      </c>
      <c r="H2729" s="56" t="s">
        <v>52</v>
      </c>
      <c r="I2729" s="56" t="s">
        <v>15397</v>
      </c>
      <c r="J2729" s="57" t="s">
        <v>52</v>
      </c>
      <c r="K2729" s="58" t="s">
        <v>15398</v>
      </c>
      <c r="L2729" s="3" t="str">
        <f>VLOOKUP(DataExtract[[#This Row],[Technician]],'Technician List'!$A:$B,2,FALSE)</f>
        <v>Smith, Sean</v>
      </c>
      <c r="M2729" s="59">
        <f>DATEVALUE(TEXT(DataExtract[[#This Row],[Completed Time]], "MM/DD/YYYY"))</f>
        <v>45707</v>
      </c>
      <c r="N2729" s="60">
        <f t="shared" ca="1" si="43"/>
        <v>0.59635043124059062</v>
      </c>
      <c r="O2729" s="60">
        <f ca="1">COUNTIFS(DataExtract[Technician],DataExtract[[#This Row],[Technician]], DataExtract[Random], "&lt;="&amp;DataExtract[[#This Row],[Random]])</f>
        <v>21</v>
      </c>
    </row>
    <row r="2730" spans="1:15" ht="26.45">
      <c r="A2730" s="51" t="s">
        <v>15399</v>
      </c>
      <c r="B2730" s="52" t="s">
        <v>15400</v>
      </c>
      <c r="C2730" s="53" t="s">
        <v>2883</v>
      </c>
      <c r="D2730" s="54" t="s">
        <v>57</v>
      </c>
      <c r="E2730" s="55" t="s">
        <v>391</v>
      </c>
      <c r="F2730" s="56" t="s">
        <v>15401</v>
      </c>
      <c r="G2730" s="56" t="s">
        <v>15402</v>
      </c>
      <c r="H2730" s="56" t="s">
        <v>52</v>
      </c>
      <c r="I2730" s="56" t="s">
        <v>15403</v>
      </c>
      <c r="J2730" s="57" t="s">
        <v>52</v>
      </c>
      <c r="K2730" s="58" t="s">
        <v>15404</v>
      </c>
      <c r="L2730" s="3" t="str">
        <f>VLOOKUP(DataExtract[[#This Row],[Technician]],'Technician List'!$A:$B,2,FALSE)</f>
        <v>Sanjuan, Sonja</v>
      </c>
      <c r="M2730" s="59">
        <f>DATEVALUE(TEXT(DataExtract[[#This Row],[Completed Time]], "MM/DD/YYYY"))</f>
        <v>45707</v>
      </c>
      <c r="N2730" s="60">
        <f t="shared" ca="1" si="43"/>
        <v>0.44399952618364102</v>
      </c>
      <c r="O2730" s="60">
        <f ca="1">COUNTIFS(DataExtract[Technician],DataExtract[[#This Row],[Technician]], DataExtract[Random], "&lt;="&amp;DataExtract[[#This Row],[Random]])</f>
        <v>60</v>
      </c>
    </row>
    <row r="2731" spans="1:15" ht="26.45">
      <c r="A2731" s="51" t="s">
        <v>15405</v>
      </c>
      <c r="B2731" s="52" t="s">
        <v>15406</v>
      </c>
      <c r="C2731" s="53" t="s">
        <v>15407</v>
      </c>
      <c r="D2731" s="54" t="s">
        <v>57</v>
      </c>
      <c r="E2731" s="55" t="s">
        <v>377</v>
      </c>
      <c r="F2731" s="56" t="s">
        <v>12834</v>
      </c>
      <c r="G2731" s="56" t="s">
        <v>15408</v>
      </c>
      <c r="H2731" s="56" t="s">
        <v>52</v>
      </c>
      <c r="I2731" s="56" t="s">
        <v>15409</v>
      </c>
      <c r="J2731" s="57" t="s">
        <v>52</v>
      </c>
      <c r="K2731" s="58" t="s">
        <v>14665</v>
      </c>
      <c r="L2731" s="3" t="str">
        <f>VLOOKUP(DataExtract[[#This Row],[Technician]],'Technician List'!$A:$B,2,FALSE)</f>
        <v>Sanjuan, Sonja</v>
      </c>
      <c r="M2731" s="59">
        <f>DATEVALUE(TEXT(DataExtract[[#This Row],[Completed Time]], "MM/DD/YYYY"))</f>
        <v>45708</v>
      </c>
      <c r="N2731" s="60">
        <f t="shared" ca="1" si="43"/>
        <v>0.35608730583237846</v>
      </c>
      <c r="O2731" s="60">
        <f ca="1">COUNTIFS(DataExtract[Technician],DataExtract[[#This Row],[Technician]], DataExtract[Random], "&lt;="&amp;DataExtract[[#This Row],[Random]])</f>
        <v>23</v>
      </c>
    </row>
    <row r="2732" spans="1:15" ht="26.45">
      <c r="A2732" s="51" t="s">
        <v>15410</v>
      </c>
      <c r="B2732" s="52" t="s">
        <v>15411</v>
      </c>
      <c r="C2732" s="53" t="s">
        <v>3182</v>
      </c>
      <c r="D2732" s="54" t="s">
        <v>47</v>
      </c>
      <c r="E2732" s="55" t="s">
        <v>692</v>
      </c>
      <c r="F2732" s="56" t="s">
        <v>15303</v>
      </c>
      <c r="G2732" s="56" t="s">
        <v>15412</v>
      </c>
      <c r="H2732" s="56" t="s">
        <v>52</v>
      </c>
      <c r="I2732" s="56" t="s">
        <v>15413</v>
      </c>
      <c r="J2732" s="57" t="s">
        <v>52</v>
      </c>
      <c r="K2732" s="58" t="s">
        <v>13770</v>
      </c>
      <c r="L2732" s="3" t="str">
        <f>VLOOKUP(DataExtract[[#This Row],[Technician]],'Technician List'!$A:$B,2,FALSE)</f>
        <v>C M, Saravanan</v>
      </c>
      <c r="M2732" s="59">
        <f>DATEVALUE(TEXT(DataExtract[[#This Row],[Completed Time]], "MM/DD/YYYY"))</f>
        <v>45707</v>
      </c>
      <c r="N2732" s="60">
        <f t="shared" ca="1" si="43"/>
        <v>0.22680294502049214</v>
      </c>
      <c r="O2732" s="60">
        <f ca="1">COUNTIFS(DataExtract[Technician],DataExtract[[#This Row],[Technician]], DataExtract[Random], "&lt;="&amp;DataExtract[[#This Row],[Random]])</f>
        <v>25</v>
      </c>
    </row>
    <row r="2733" spans="1:15" ht="26.45">
      <c r="A2733" s="51" t="s">
        <v>15414</v>
      </c>
      <c r="B2733" s="52" t="s">
        <v>15415</v>
      </c>
      <c r="C2733" s="53" t="s">
        <v>6390</v>
      </c>
      <c r="D2733" s="54" t="s">
        <v>47</v>
      </c>
      <c r="E2733" s="55" t="s">
        <v>2099</v>
      </c>
      <c r="F2733" s="56" t="s">
        <v>14622</v>
      </c>
      <c r="G2733" s="56" t="s">
        <v>13506</v>
      </c>
      <c r="H2733" s="56" t="s">
        <v>41</v>
      </c>
      <c r="I2733" s="56" t="s">
        <v>15416</v>
      </c>
      <c r="J2733" s="57" t="s">
        <v>52</v>
      </c>
      <c r="K2733" s="58" t="s">
        <v>15417</v>
      </c>
      <c r="L2733" s="3" t="str">
        <f>VLOOKUP(DataExtract[[#This Row],[Technician]],'Technician List'!$A:$B,2,FALSE)</f>
        <v>C M, Saravanan</v>
      </c>
      <c r="M2733" s="59">
        <f>DATEVALUE(TEXT(DataExtract[[#This Row],[Completed Time]], "MM/DD/YYYY"))</f>
        <v>45707</v>
      </c>
      <c r="N2733" s="60">
        <f t="shared" ca="1" si="43"/>
        <v>0.64694475037223031</v>
      </c>
      <c r="O2733" s="60">
        <f ca="1">COUNTIFS(DataExtract[Technician],DataExtract[[#This Row],[Technician]], DataExtract[Random], "&lt;="&amp;DataExtract[[#This Row],[Random]])</f>
        <v>44</v>
      </c>
    </row>
    <row r="2734" spans="1:15" ht="26.45">
      <c r="A2734" s="51" t="s">
        <v>15418</v>
      </c>
      <c r="B2734" s="52" t="s">
        <v>15419</v>
      </c>
      <c r="C2734" s="53" t="s">
        <v>4529</v>
      </c>
      <c r="D2734" s="54" t="s">
        <v>57</v>
      </c>
      <c r="E2734" s="55" t="s">
        <v>639</v>
      </c>
      <c r="F2734" s="56" t="s">
        <v>14276</v>
      </c>
      <c r="G2734" s="56" t="s">
        <v>15420</v>
      </c>
      <c r="H2734" s="56" t="s">
        <v>52</v>
      </c>
      <c r="I2734" s="56" t="s">
        <v>15421</v>
      </c>
      <c r="J2734" s="57" t="s">
        <v>52</v>
      </c>
      <c r="K2734" s="58" t="s">
        <v>14454</v>
      </c>
      <c r="L2734" s="3" t="str">
        <f>VLOOKUP(DataExtract[[#This Row],[Technician]],'Technician List'!$A:$B,2,FALSE)</f>
        <v>Smith, Sean</v>
      </c>
      <c r="M2734" s="59">
        <f>DATEVALUE(TEXT(DataExtract[[#This Row],[Completed Time]], "MM/DD/YYYY"))</f>
        <v>45707</v>
      </c>
      <c r="N2734" s="60">
        <f t="shared" ca="1" si="43"/>
        <v>0.77506453690353849</v>
      </c>
      <c r="O2734" s="60">
        <f ca="1">COUNTIFS(DataExtract[Technician],DataExtract[[#This Row],[Technician]], DataExtract[Random], "&lt;="&amp;DataExtract[[#This Row],[Random]])</f>
        <v>29</v>
      </c>
    </row>
    <row r="2735" spans="1:15" ht="26.45">
      <c r="A2735" s="51" t="s">
        <v>15422</v>
      </c>
      <c r="B2735" s="52" t="s">
        <v>15423</v>
      </c>
      <c r="C2735" s="53" t="s">
        <v>3767</v>
      </c>
      <c r="D2735" s="54" t="s">
        <v>47</v>
      </c>
      <c r="E2735" s="55" t="s">
        <v>684</v>
      </c>
      <c r="F2735" s="56" t="s">
        <v>15424</v>
      </c>
      <c r="G2735" s="56" t="s">
        <v>15425</v>
      </c>
      <c r="H2735" s="56" t="s">
        <v>52</v>
      </c>
      <c r="I2735" s="56" t="s">
        <v>15426</v>
      </c>
      <c r="J2735" s="57" t="s">
        <v>52</v>
      </c>
      <c r="K2735" s="58" t="s">
        <v>15427</v>
      </c>
      <c r="L2735" s="3" t="str">
        <f>VLOOKUP(DataExtract[[#This Row],[Technician]],'Technician List'!$A:$B,2,FALSE)</f>
        <v>C M, Saravanan</v>
      </c>
      <c r="M2735" s="59">
        <f>DATEVALUE(TEXT(DataExtract[[#This Row],[Completed Time]], "MM/DD/YYYY"))</f>
        <v>45707</v>
      </c>
      <c r="N2735" s="60">
        <f t="shared" ca="1" si="43"/>
        <v>0.1169048084132277</v>
      </c>
      <c r="O2735" s="60">
        <f ca="1">COUNTIFS(DataExtract[Technician],DataExtract[[#This Row],[Technician]], DataExtract[Random], "&lt;="&amp;DataExtract[[#This Row],[Random]])</f>
        <v>6</v>
      </c>
    </row>
    <row r="2736" spans="1:15" ht="26.45">
      <c r="A2736" s="51" t="s">
        <v>15428</v>
      </c>
      <c r="B2736" s="52" t="s">
        <v>15429</v>
      </c>
      <c r="C2736" s="53" t="s">
        <v>2143</v>
      </c>
      <c r="D2736" s="54" t="s">
        <v>47</v>
      </c>
      <c r="E2736" s="55" t="s">
        <v>3584</v>
      </c>
      <c r="F2736" s="56" t="s">
        <v>15430</v>
      </c>
      <c r="G2736" s="56" t="s">
        <v>14712</v>
      </c>
      <c r="H2736" s="56" t="s">
        <v>52</v>
      </c>
      <c r="I2736" s="56" t="s">
        <v>15431</v>
      </c>
      <c r="J2736" s="57" t="s">
        <v>52</v>
      </c>
      <c r="K2736" s="58" t="s">
        <v>15432</v>
      </c>
      <c r="L2736" s="3" t="str">
        <f>VLOOKUP(DataExtract[[#This Row],[Technician]],'Technician List'!$A:$B,2,FALSE)</f>
        <v>C M, Saravanan</v>
      </c>
      <c r="M2736" s="59">
        <f>DATEVALUE(TEXT(DataExtract[[#This Row],[Completed Time]], "MM/DD/YYYY"))</f>
        <v>45707</v>
      </c>
      <c r="N2736" s="60">
        <f t="shared" ca="1" si="43"/>
        <v>0.87166164486542064</v>
      </c>
      <c r="O2736" s="60">
        <f ca="1">COUNTIFS(DataExtract[Technician],DataExtract[[#This Row],[Technician]], DataExtract[Random], "&lt;="&amp;DataExtract[[#This Row],[Random]])</f>
        <v>56</v>
      </c>
    </row>
    <row r="2737" spans="1:15" ht="26.45">
      <c r="A2737" s="51" t="s">
        <v>15433</v>
      </c>
      <c r="B2737" s="52" t="s">
        <v>15434</v>
      </c>
      <c r="C2737" s="53" t="s">
        <v>11387</v>
      </c>
      <c r="D2737" s="54" t="s">
        <v>57</v>
      </c>
      <c r="E2737" s="55" t="s">
        <v>95</v>
      </c>
      <c r="F2737" s="56" t="s">
        <v>1383</v>
      </c>
      <c r="G2737" s="56" t="s">
        <v>15435</v>
      </c>
      <c r="H2737" s="56" t="s">
        <v>52</v>
      </c>
      <c r="I2737" s="56" t="s">
        <v>15436</v>
      </c>
      <c r="J2737" s="57" t="s">
        <v>52</v>
      </c>
      <c r="K2737" s="58" t="s">
        <v>15437</v>
      </c>
      <c r="L2737" s="3" t="str">
        <f>VLOOKUP(DataExtract[[#This Row],[Technician]],'Technician List'!$A:$B,2,FALSE)</f>
        <v>Sanjuan, Sonja</v>
      </c>
      <c r="M2737" s="59">
        <f>DATEVALUE(TEXT(DataExtract[[#This Row],[Completed Time]], "MM/DD/YYYY"))</f>
        <v>45708</v>
      </c>
      <c r="N2737" s="60">
        <f t="shared" ca="1" si="43"/>
        <v>0.73734122282094083</v>
      </c>
      <c r="O2737" s="60">
        <f ca="1">COUNTIFS(DataExtract[Technician],DataExtract[[#This Row],[Technician]], DataExtract[Random], "&lt;="&amp;DataExtract[[#This Row],[Random]])</f>
        <v>63</v>
      </c>
    </row>
    <row r="2738" spans="1:15" ht="26.45">
      <c r="A2738" s="51" t="s">
        <v>15438</v>
      </c>
      <c r="B2738" s="52" t="s">
        <v>15439</v>
      </c>
      <c r="C2738" s="53" t="s">
        <v>15440</v>
      </c>
      <c r="D2738" s="54" t="s">
        <v>57</v>
      </c>
      <c r="E2738" s="55" t="s">
        <v>73</v>
      </c>
      <c r="F2738" s="56" t="s">
        <v>10047</v>
      </c>
      <c r="G2738" s="56" t="s">
        <v>15441</v>
      </c>
      <c r="H2738" s="56" t="s">
        <v>52</v>
      </c>
      <c r="I2738" s="56" t="s">
        <v>15442</v>
      </c>
      <c r="J2738" s="57" t="s">
        <v>52</v>
      </c>
      <c r="K2738" s="58" t="s">
        <v>14149</v>
      </c>
      <c r="L2738" s="3" t="str">
        <f>VLOOKUP(DataExtract[[#This Row],[Technician]],'Technician List'!$A:$B,2,FALSE)</f>
        <v>Sanjuan, Sonja</v>
      </c>
      <c r="M2738" s="59">
        <f>DATEVALUE(TEXT(DataExtract[[#This Row],[Completed Time]], "MM/DD/YYYY"))</f>
        <v>45707</v>
      </c>
      <c r="N2738" s="60">
        <f t="shared" ca="1" si="43"/>
        <v>0.95958771184266867</v>
      </c>
      <c r="O2738" s="60">
        <f ca="1">COUNTIFS(DataExtract[Technician],DataExtract[[#This Row],[Technician]], DataExtract[Random], "&lt;="&amp;DataExtract[[#This Row],[Random]])</f>
        <v>47</v>
      </c>
    </row>
    <row r="2739" spans="1:15" ht="26.45">
      <c r="A2739" s="51" t="s">
        <v>15443</v>
      </c>
      <c r="B2739" s="52" t="s">
        <v>15444</v>
      </c>
      <c r="C2739" s="53" t="s">
        <v>15445</v>
      </c>
      <c r="D2739" s="54" t="s">
        <v>57</v>
      </c>
      <c r="E2739" s="55" t="s">
        <v>708</v>
      </c>
      <c r="F2739" s="56" t="s">
        <v>15446</v>
      </c>
      <c r="G2739" s="56" t="s">
        <v>15447</v>
      </c>
      <c r="H2739" s="56" t="s">
        <v>52</v>
      </c>
      <c r="I2739" s="56" t="s">
        <v>15448</v>
      </c>
      <c r="J2739" s="57" t="s">
        <v>52</v>
      </c>
      <c r="K2739" s="58" t="s">
        <v>15449</v>
      </c>
      <c r="L2739" s="3" t="str">
        <f>VLOOKUP(DataExtract[[#This Row],[Technician]],'Technician List'!$A:$B,2,FALSE)</f>
        <v>Smith, Sean</v>
      </c>
      <c r="M2739" s="59">
        <f>DATEVALUE(TEXT(DataExtract[[#This Row],[Completed Time]], "MM/DD/YYYY"))</f>
        <v>45708</v>
      </c>
      <c r="N2739" s="60">
        <f t="shared" ca="1" si="43"/>
        <v>0.929231795717541</v>
      </c>
      <c r="O2739" s="60">
        <f ca="1">COUNTIFS(DataExtract[Technician],DataExtract[[#This Row],[Technician]], DataExtract[Random], "&lt;="&amp;DataExtract[[#This Row],[Random]])</f>
        <v>47</v>
      </c>
    </row>
    <row r="2740" spans="1:15" ht="26.45">
      <c r="A2740" s="51" t="s">
        <v>15450</v>
      </c>
      <c r="B2740" s="52" t="s">
        <v>15451</v>
      </c>
      <c r="C2740" s="53" t="s">
        <v>8110</v>
      </c>
      <c r="D2740" s="54" t="s">
        <v>57</v>
      </c>
      <c r="E2740" s="55" t="s">
        <v>154</v>
      </c>
      <c r="F2740" s="56" t="s">
        <v>15452</v>
      </c>
      <c r="G2740" s="56" t="s">
        <v>15453</v>
      </c>
      <c r="H2740" s="56" t="s">
        <v>52</v>
      </c>
      <c r="I2740" s="56" t="s">
        <v>15454</v>
      </c>
      <c r="J2740" s="57" t="s">
        <v>52</v>
      </c>
      <c r="K2740" s="58" t="s">
        <v>7240</v>
      </c>
      <c r="L2740" s="3" t="str">
        <f>VLOOKUP(DataExtract[[#This Row],[Technician]],'Technician List'!$A:$B,2,FALSE)</f>
        <v>Sanjuan, Sonja</v>
      </c>
      <c r="M2740" s="59">
        <f>DATEVALUE(TEXT(DataExtract[[#This Row],[Completed Time]], "MM/DD/YYYY"))</f>
        <v>45707</v>
      </c>
      <c r="N2740" s="60">
        <f t="shared" ca="1" si="43"/>
        <v>0.47155579870373265</v>
      </c>
      <c r="O2740" s="60">
        <f ca="1">COUNTIFS(DataExtract[Technician],DataExtract[[#This Row],[Technician]], DataExtract[Random], "&lt;="&amp;DataExtract[[#This Row],[Random]])</f>
        <v>14</v>
      </c>
    </row>
    <row r="2741" spans="1:15" ht="79.150000000000006">
      <c r="A2741" s="51" t="s">
        <v>15455</v>
      </c>
      <c r="B2741" s="52" t="s">
        <v>15456</v>
      </c>
      <c r="C2741" s="53" t="s">
        <v>3233</v>
      </c>
      <c r="D2741" s="54" t="s">
        <v>57</v>
      </c>
      <c r="E2741" s="55" t="s">
        <v>708</v>
      </c>
      <c r="F2741" s="56" t="s">
        <v>15457</v>
      </c>
      <c r="G2741" s="56" t="s">
        <v>11384</v>
      </c>
      <c r="H2741" s="56" t="s">
        <v>52</v>
      </c>
      <c r="I2741" s="56" t="s">
        <v>15458</v>
      </c>
      <c r="J2741" s="57" t="s">
        <v>52</v>
      </c>
      <c r="K2741" s="58" t="s">
        <v>15459</v>
      </c>
      <c r="L2741" s="3" t="str">
        <f>VLOOKUP(DataExtract[[#This Row],[Technician]],'Technician List'!$A:$B,2,FALSE)</f>
        <v>Smith, Sean</v>
      </c>
      <c r="M2741" s="59">
        <f>DATEVALUE(TEXT(DataExtract[[#This Row],[Completed Time]], "MM/DD/YYYY"))</f>
        <v>45708</v>
      </c>
      <c r="N2741" s="60">
        <f t="shared" ca="1" si="43"/>
        <v>0.98244280715672261</v>
      </c>
      <c r="O2741" s="60">
        <f ca="1">COUNTIFS(DataExtract[Technician],DataExtract[[#This Row],[Technician]], DataExtract[Random], "&lt;="&amp;DataExtract[[#This Row],[Random]])</f>
        <v>52</v>
      </c>
    </row>
    <row r="2742" spans="1:15" ht="26.45">
      <c r="A2742" s="51" t="s">
        <v>15460</v>
      </c>
      <c r="B2742" s="52" t="s">
        <v>15461</v>
      </c>
      <c r="C2742" s="53" t="s">
        <v>6581</v>
      </c>
      <c r="D2742" s="54" t="s">
        <v>47</v>
      </c>
      <c r="E2742" s="55" t="s">
        <v>1150</v>
      </c>
      <c r="F2742" s="56" t="s">
        <v>15462</v>
      </c>
      <c r="G2742" s="56" t="s">
        <v>15463</v>
      </c>
      <c r="H2742" s="56" t="s">
        <v>52</v>
      </c>
      <c r="I2742" s="56" t="s">
        <v>15464</v>
      </c>
      <c r="J2742" s="57" t="s">
        <v>52</v>
      </c>
      <c r="K2742" s="58" t="s">
        <v>1586</v>
      </c>
      <c r="L2742" s="3" t="str">
        <f>VLOOKUP(DataExtract[[#This Row],[Technician]],'Technician List'!$A:$B,2,FALSE)</f>
        <v>C M, Saravanan</v>
      </c>
      <c r="M2742" s="59">
        <f>DATEVALUE(TEXT(DataExtract[[#This Row],[Completed Time]], "MM/DD/YYYY"))</f>
        <v>45707</v>
      </c>
      <c r="N2742" s="60">
        <f t="shared" ca="1" si="43"/>
        <v>0.63033317074729789</v>
      </c>
      <c r="O2742" s="60">
        <f ca="1">COUNTIFS(DataExtract[Technician],DataExtract[[#This Row],[Technician]], DataExtract[Random], "&lt;="&amp;DataExtract[[#This Row],[Random]])</f>
        <v>62</v>
      </c>
    </row>
    <row r="2743" spans="1:15" ht="26.45">
      <c r="A2743" s="51" t="s">
        <v>15465</v>
      </c>
      <c r="B2743" s="52" t="s">
        <v>15466</v>
      </c>
      <c r="C2743" s="53" t="s">
        <v>15467</v>
      </c>
      <c r="D2743" s="54" t="s">
        <v>47</v>
      </c>
      <c r="E2743" s="55" t="s">
        <v>692</v>
      </c>
      <c r="F2743" s="56" t="s">
        <v>15468</v>
      </c>
      <c r="G2743" s="56" t="s">
        <v>15469</v>
      </c>
      <c r="H2743" s="56" t="s">
        <v>52</v>
      </c>
      <c r="I2743" s="56" t="s">
        <v>15470</v>
      </c>
      <c r="J2743" s="57" t="s">
        <v>52</v>
      </c>
      <c r="K2743" s="58" t="s">
        <v>15471</v>
      </c>
      <c r="L2743" s="3" t="str">
        <f>VLOOKUP(DataExtract[[#This Row],[Technician]],'Technician List'!$A:$B,2,FALSE)</f>
        <v>C M, Saravanan</v>
      </c>
      <c r="M2743" s="59">
        <f>DATEVALUE(TEXT(DataExtract[[#This Row],[Completed Time]], "MM/DD/YYYY"))</f>
        <v>45707</v>
      </c>
      <c r="N2743" s="60">
        <f t="shared" ca="1" si="43"/>
        <v>0.19955624598776622</v>
      </c>
      <c r="O2743" s="60">
        <f ca="1">COUNTIFS(DataExtract[Technician],DataExtract[[#This Row],[Technician]], DataExtract[Random], "&lt;="&amp;DataExtract[[#This Row],[Random]])</f>
        <v>22</v>
      </c>
    </row>
    <row r="2744" spans="1:15" ht="26.45">
      <c r="A2744" s="51" t="s">
        <v>15472</v>
      </c>
      <c r="B2744" s="52" t="s">
        <v>15473</v>
      </c>
      <c r="C2744" s="53" t="s">
        <v>2800</v>
      </c>
      <c r="D2744" s="54" t="s">
        <v>57</v>
      </c>
      <c r="E2744" s="55" t="s">
        <v>488</v>
      </c>
      <c r="F2744" s="56" t="s">
        <v>15474</v>
      </c>
      <c r="G2744" s="56" t="s">
        <v>15475</v>
      </c>
      <c r="H2744" s="56" t="s">
        <v>41</v>
      </c>
      <c r="I2744" s="56" t="s">
        <v>15476</v>
      </c>
      <c r="J2744" s="57" t="s">
        <v>52</v>
      </c>
      <c r="K2744" s="58" t="s">
        <v>15477</v>
      </c>
      <c r="L2744" s="3" t="str">
        <f>VLOOKUP(DataExtract[[#This Row],[Technician]],'Technician List'!$A:$B,2,FALSE)</f>
        <v>Lorenz, Joshua D.</v>
      </c>
      <c r="M2744" s="59">
        <f>DATEVALUE(TEXT(DataExtract[[#This Row],[Completed Time]], "MM/DD/YYYY"))</f>
        <v>45708</v>
      </c>
      <c r="N2744" s="60">
        <f t="shared" ca="1" si="43"/>
        <v>0.58207776310145265</v>
      </c>
      <c r="O2744" s="60">
        <f ca="1">COUNTIFS(DataExtract[Technician],DataExtract[[#This Row],[Technician]], DataExtract[Random], "&lt;="&amp;DataExtract[[#This Row],[Random]])</f>
        <v>5</v>
      </c>
    </row>
    <row r="2745" spans="1:15" ht="26.45">
      <c r="A2745" s="51" t="s">
        <v>15478</v>
      </c>
      <c r="B2745" s="52" t="s">
        <v>15479</v>
      </c>
      <c r="C2745" s="53" t="s">
        <v>6211</v>
      </c>
      <c r="D2745" s="54" t="s">
        <v>47</v>
      </c>
      <c r="E2745" s="55" t="s">
        <v>577</v>
      </c>
      <c r="F2745" s="56" t="s">
        <v>15480</v>
      </c>
      <c r="G2745" s="56" t="s">
        <v>15481</v>
      </c>
      <c r="H2745" s="56" t="s">
        <v>52</v>
      </c>
      <c r="I2745" s="56" t="s">
        <v>15482</v>
      </c>
      <c r="J2745" s="57" t="s">
        <v>52</v>
      </c>
      <c r="K2745" s="58" t="s">
        <v>15483</v>
      </c>
      <c r="L2745" s="3" t="str">
        <f>VLOOKUP(DataExtract[[#This Row],[Technician]],'Technician List'!$A:$B,2,FALSE)</f>
        <v>C M, Saravanan</v>
      </c>
      <c r="M2745" s="59">
        <f>DATEVALUE(TEXT(DataExtract[[#This Row],[Completed Time]], "MM/DD/YYYY"))</f>
        <v>45708</v>
      </c>
      <c r="N2745" s="60">
        <f t="shared" ca="1" si="43"/>
        <v>0.95227268157942313</v>
      </c>
      <c r="O2745" s="60">
        <f ca="1">COUNTIFS(DataExtract[Technician],DataExtract[[#This Row],[Technician]], DataExtract[Random], "&lt;="&amp;DataExtract[[#This Row],[Random]])</f>
        <v>72</v>
      </c>
    </row>
    <row r="2746" spans="1:15" ht="26.45">
      <c r="A2746" s="51" t="s">
        <v>15484</v>
      </c>
      <c r="B2746" s="52" t="s">
        <v>15485</v>
      </c>
      <c r="C2746" s="53" t="s">
        <v>15486</v>
      </c>
      <c r="D2746" s="54" t="s">
        <v>47</v>
      </c>
      <c r="E2746" s="55" t="s">
        <v>700</v>
      </c>
      <c r="F2746" s="56" t="s">
        <v>15487</v>
      </c>
      <c r="G2746" s="56" t="s">
        <v>15488</v>
      </c>
      <c r="H2746" s="56" t="s">
        <v>52</v>
      </c>
      <c r="I2746" s="56" t="s">
        <v>15489</v>
      </c>
      <c r="J2746" s="57" t="s">
        <v>52</v>
      </c>
      <c r="K2746" s="58" t="s">
        <v>15490</v>
      </c>
      <c r="L2746" s="3" t="str">
        <f>VLOOKUP(DataExtract[[#This Row],[Technician]],'Technician List'!$A:$B,2,FALSE)</f>
        <v>C M, Saravanan</v>
      </c>
      <c r="M2746" s="59">
        <f>DATEVALUE(TEXT(DataExtract[[#This Row],[Completed Time]], "MM/DD/YYYY"))</f>
        <v>45708</v>
      </c>
      <c r="N2746" s="60">
        <f t="shared" ca="1" si="43"/>
        <v>0.86429322661200725</v>
      </c>
      <c r="O2746" s="60">
        <f ca="1">COUNTIFS(DataExtract[Technician],DataExtract[[#This Row],[Technician]], DataExtract[Random], "&lt;="&amp;DataExtract[[#This Row],[Random]])</f>
        <v>101</v>
      </c>
    </row>
    <row r="2747" spans="1:15" ht="39.6">
      <c r="A2747" s="51" t="s">
        <v>15491</v>
      </c>
      <c r="B2747" s="52" t="s">
        <v>15492</v>
      </c>
      <c r="C2747" s="53" t="s">
        <v>7943</v>
      </c>
      <c r="D2747" s="54" t="s">
        <v>47</v>
      </c>
      <c r="E2747" s="55" t="s">
        <v>700</v>
      </c>
      <c r="F2747" s="56" t="s">
        <v>15493</v>
      </c>
      <c r="G2747" s="56" t="s">
        <v>15494</v>
      </c>
      <c r="H2747" s="56" t="s">
        <v>52</v>
      </c>
      <c r="I2747" s="56" t="s">
        <v>15495</v>
      </c>
      <c r="J2747" s="57" t="s">
        <v>52</v>
      </c>
      <c r="K2747" s="58" t="s">
        <v>15496</v>
      </c>
      <c r="L2747" s="3" t="str">
        <f>VLOOKUP(DataExtract[[#This Row],[Technician]],'Technician List'!$A:$B,2,FALSE)</f>
        <v>C M, Saravanan</v>
      </c>
      <c r="M2747" s="59">
        <f>DATEVALUE(TEXT(DataExtract[[#This Row],[Completed Time]], "MM/DD/YYYY"))</f>
        <v>45708</v>
      </c>
      <c r="N2747" s="60">
        <f t="shared" ca="1" si="43"/>
        <v>0.22200990295754552</v>
      </c>
      <c r="O2747" s="60">
        <f ca="1">COUNTIFS(DataExtract[Technician],DataExtract[[#This Row],[Technician]], DataExtract[Random], "&lt;="&amp;DataExtract[[#This Row],[Random]])</f>
        <v>27</v>
      </c>
    </row>
    <row r="2748" spans="1:15" ht="39.6">
      <c r="A2748" s="51" t="s">
        <v>15497</v>
      </c>
      <c r="B2748" s="52" t="s">
        <v>15498</v>
      </c>
      <c r="C2748" s="53" t="s">
        <v>15499</v>
      </c>
      <c r="D2748" s="54" t="s">
        <v>47</v>
      </c>
      <c r="E2748" s="55" t="s">
        <v>3584</v>
      </c>
      <c r="F2748" s="56" t="s">
        <v>14314</v>
      </c>
      <c r="G2748" s="56" t="s">
        <v>14469</v>
      </c>
      <c r="H2748" s="56" t="s">
        <v>52</v>
      </c>
      <c r="I2748" s="56" t="s">
        <v>15500</v>
      </c>
      <c r="J2748" s="57" t="s">
        <v>52</v>
      </c>
      <c r="K2748" s="58" t="s">
        <v>15501</v>
      </c>
      <c r="L2748" s="3" t="str">
        <f>VLOOKUP(DataExtract[[#This Row],[Technician]],'Technician List'!$A:$B,2,FALSE)</f>
        <v>C M, Saravanan</v>
      </c>
      <c r="M2748" s="59">
        <f>DATEVALUE(TEXT(DataExtract[[#This Row],[Completed Time]], "MM/DD/YYYY"))</f>
        <v>45707</v>
      </c>
      <c r="N2748" s="60">
        <f t="shared" ca="1" si="43"/>
        <v>0.56708909540503583</v>
      </c>
      <c r="O2748" s="60">
        <f ca="1">COUNTIFS(DataExtract[Technician],DataExtract[[#This Row],[Technician]], DataExtract[Random], "&lt;="&amp;DataExtract[[#This Row],[Random]])</f>
        <v>38</v>
      </c>
    </row>
    <row r="2749" spans="1:15" ht="26.45">
      <c r="A2749" s="51" t="s">
        <v>15502</v>
      </c>
      <c r="B2749" s="52" t="s">
        <v>15503</v>
      </c>
      <c r="C2749" s="53" t="s">
        <v>15504</v>
      </c>
      <c r="D2749" s="54" t="s">
        <v>47</v>
      </c>
      <c r="E2749" s="55" t="s">
        <v>692</v>
      </c>
      <c r="F2749" s="56" t="s">
        <v>15505</v>
      </c>
      <c r="G2749" s="56" t="s">
        <v>15506</v>
      </c>
      <c r="H2749" s="56" t="s">
        <v>52</v>
      </c>
      <c r="I2749" s="56" t="s">
        <v>15507</v>
      </c>
      <c r="J2749" s="57" t="s">
        <v>52</v>
      </c>
      <c r="K2749" s="58" t="s">
        <v>15508</v>
      </c>
      <c r="L2749" s="3" t="str">
        <f>VLOOKUP(DataExtract[[#This Row],[Technician]],'Technician List'!$A:$B,2,FALSE)</f>
        <v>C M, Saravanan</v>
      </c>
      <c r="M2749" s="59">
        <f>DATEVALUE(TEXT(DataExtract[[#This Row],[Completed Time]], "MM/DD/YYYY"))</f>
        <v>45708</v>
      </c>
      <c r="N2749" s="60">
        <f t="shared" ca="1" si="43"/>
        <v>0.66439319710003863</v>
      </c>
      <c r="O2749" s="60">
        <f ca="1">COUNTIFS(DataExtract[Technician],DataExtract[[#This Row],[Technician]], DataExtract[Random], "&lt;="&amp;DataExtract[[#This Row],[Random]])</f>
        <v>80</v>
      </c>
    </row>
    <row r="2750" spans="1:15" ht="26.45">
      <c r="A2750" s="51" t="s">
        <v>15509</v>
      </c>
      <c r="B2750" s="52" t="s">
        <v>15510</v>
      </c>
      <c r="C2750" s="53" t="s">
        <v>11982</v>
      </c>
      <c r="D2750" s="54" t="s">
        <v>57</v>
      </c>
      <c r="E2750" s="55" t="s">
        <v>15511</v>
      </c>
      <c r="F2750" s="56" t="s">
        <v>6864</v>
      </c>
      <c r="G2750" s="56" t="s">
        <v>15512</v>
      </c>
      <c r="H2750" s="56" t="s">
        <v>52</v>
      </c>
      <c r="I2750" s="56" t="s">
        <v>15513</v>
      </c>
      <c r="J2750" s="57" t="s">
        <v>52</v>
      </c>
      <c r="K2750" s="58" t="s">
        <v>15514</v>
      </c>
      <c r="L2750" s="3" t="e">
        <f>VLOOKUP(DataExtract[[#This Row],[Technician]],'Technician List'!$A:$B,2,FALSE)</f>
        <v>#N/A</v>
      </c>
      <c r="M2750" s="59">
        <f>DATEVALUE(TEXT(DataExtract[[#This Row],[Completed Time]], "MM/DD/YYYY"))</f>
        <v>45715</v>
      </c>
      <c r="N2750" s="60">
        <f t="shared" ca="1" si="43"/>
        <v>0.71465132461912506</v>
      </c>
      <c r="O2750" s="60">
        <f ca="1">COUNTIFS(DataExtract[Technician],DataExtract[[#This Row],[Technician]], DataExtract[Random], "&lt;="&amp;DataExtract[[#This Row],[Random]])</f>
        <v>3</v>
      </c>
    </row>
    <row r="2751" spans="1:15" ht="26.45">
      <c r="A2751" s="51" t="s">
        <v>15515</v>
      </c>
      <c r="B2751" s="52" t="s">
        <v>15516</v>
      </c>
      <c r="C2751" s="53" t="s">
        <v>15178</v>
      </c>
      <c r="D2751" s="54" t="s">
        <v>47</v>
      </c>
      <c r="E2751" s="55" t="s">
        <v>1991</v>
      </c>
      <c r="F2751" s="56" t="s">
        <v>14606</v>
      </c>
      <c r="G2751" s="56" t="s">
        <v>14955</v>
      </c>
      <c r="H2751" s="56" t="s">
        <v>52</v>
      </c>
      <c r="I2751" s="56" t="s">
        <v>15517</v>
      </c>
      <c r="J2751" s="57" t="s">
        <v>52</v>
      </c>
      <c r="K2751" s="58" t="s">
        <v>15518</v>
      </c>
      <c r="L2751" s="3" t="str">
        <f>VLOOKUP(DataExtract[[#This Row],[Technician]],'Technician List'!$A:$B,2,FALSE)</f>
        <v>Sinha, Mahesh</v>
      </c>
      <c r="M2751" s="59">
        <f>DATEVALUE(TEXT(DataExtract[[#This Row],[Completed Time]], "MM/DD/YYYY"))</f>
        <v>45708</v>
      </c>
      <c r="N2751" s="60">
        <f t="shared" ca="1" si="43"/>
        <v>0.75342564799951406</v>
      </c>
      <c r="O2751" s="60">
        <f ca="1">COUNTIFS(DataExtract[Technician],DataExtract[[#This Row],[Technician]], DataExtract[Random], "&lt;="&amp;DataExtract[[#This Row],[Random]])</f>
        <v>44</v>
      </c>
    </row>
    <row r="2752" spans="1:15" ht="26.45">
      <c r="A2752" s="51" t="s">
        <v>6768</v>
      </c>
      <c r="B2752" s="52" t="s">
        <v>15519</v>
      </c>
      <c r="C2752" s="53" t="s">
        <v>14187</v>
      </c>
      <c r="D2752" s="54" t="s">
        <v>47</v>
      </c>
      <c r="E2752" s="55" t="s">
        <v>2013</v>
      </c>
      <c r="F2752" s="56" t="s">
        <v>15520</v>
      </c>
      <c r="G2752" s="56" t="s">
        <v>15521</v>
      </c>
      <c r="H2752" s="56" t="s">
        <v>52</v>
      </c>
      <c r="I2752" s="56" t="s">
        <v>15522</v>
      </c>
      <c r="J2752" s="57" t="s">
        <v>52</v>
      </c>
      <c r="K2752" s="58" t="s">
        <v>15523</v>
      </c>
      <c r="L2752" s="3" t="str">
        <f>VLOOKUP(DataExtract[[#This Row],[Technician]],'Technician List'!$A:$B,2,FALSE)</f>
        <v>Sinha, Mahesh</v>
      </c>
      <c r="M2752" s="59">
        <f>DATEVALUE(TEXT(DataExtract[[#This Row],[Completed Time]], "MM/DD/YYYY"))</f>
        <v>45708</v>
      </c>
      <c r="N2752" s="60">
        <f t="shared" ca="1" si="43"/>
        <v>0.26242966181858884</v>
      </c>
      <c r="O2752" s="60">
        <f ca="1">COUNTIFS(DataExtract[Technician],DataExtract[[#This Row],[Technician]], DataExtract[Random], "&lt;="&amp;DataExtract[[#This Row],[Random]])</f>
        <v>43</v>
      </c>
    </row>
    <row r="2753" spans="1:15" ht="26.45">
      <c r="A2753" s="51" t="s">
        <v>15524</v>
      </c>
      <c r="B2753" s="52" t="s">
        <v>15525</v>
      </c>
      <c r="C2753" s="53" t="s">
        <v>2952</v>
      </c>
      <c r="D2753" s="54" t="s">
        <v>47</v>
      </c>
      <c r="E2753" s="55" t="s">
        <v>775</v>
      </c>
      <c r="F2753" s="56" t="s">
        <v>15526</v>
      </c>
      <c r="G2753" s="56" t="s">
        <v>15527</v>
      </c>
      <c r="H2753" s="56" t="s">
        <v>52</v>
      </c>
      <c r="I2753" s="56" t="s">
        <v>15528</v>
      </c>
      <c r="J2753" s="57" t="s">
        <v>52</v>
      </c>
      <c r="K2753" s="58" t="s">
        <v>14452</v>
      </c>
      <c r="L2753" s="3" t="str">
        <f>VLOOKUP(DataExtract[[#This Row],[Technician]],'Technician List'!$A:$B,2,FALSE)</f>
        <v>Sinha, Mahesh</v>
      </c>
      <c r="M2753" s="59">
        <f>DATEVALUE(TEXT(DataExtract[[#This Row],[Completed Time]], "MM/DD/YYYY"))</f>
        <v>45708</v>
      </c>
      <c r="N2753" s="60">
        <f t="shared" ca="1" si="43"/>
        <v>0.13776539389338083</v>
      </c>
      <c r="O2753" s="60">
        <f ca="1">COUNTIFS(DataExtract[Technician],DataExtract[[#This Row],[Technician]], DataExtract[Random], "&lt;="&amp;DataExtract[[#This Row],[Random]])</f>
        <v>12</v>
      </c>
    </row>
    <row r="2754" spans="1:15" ht="26.45">
      <c r="A2754" s="51" t="s">
        <v>15529</v>
      </c>
      <c r="B2754" s="52" t="s">
        <v>15530</v>
      </c>
      <c r="C2754" s="53" t="s">
        <v>3893</v>
      </c>
      <c r="D2754" s="54" t="s">
        <v>47</v>
      </c>
      <c r="E2754" s="55" t="s">
        <v>2013</v>
      </c>
      <c r="F2754" s="56" t="s">
        <v>13346</v>
      </c>
      <c r="G2754" s="56" t="s">
        <v>15531</v>
      </c>
      <c r="H2754" s="56" t="s">
        <v>52</v>
      </c>
      <c r="I2754" s="56" t="s">
        <v>15532</v>
      </c>
      <c r="J2754" s="57" t="s">
        <v>52</v>
      </c>
      <c r="K2754" s="58" t="s">
        <v>15533</v>
      </c>
      <c r="L2754" s="3" t="str">
        <f>VLOOKUP(DataExtract[[#This Row],[Technician]],'Technician List'!$A:$B,2,FALSE)</f>
        <v>Sinha, Mahesh</v>
      </c>
      <c r="M2754" s="59">
        <f>DATEVALUE(TEXT(DataExtract[[#This Row],[Completed Time]], "MM/DD/YYYY"))</f>
        <v>45708</v>
      </c>
      <c r="N2754" s="60">
        <f t="shared" ca="1" si="43"/>
        <v>0.49204769204578991</v>
      </c>
      <c r="O2754" s="60">
        <f ca="1">COUNTIFS(DataExtract[Technician],DataExtract[[#This Row],[Technician]], DataExtract[Random], "&lt;="&amp;DataExtract[[#This Row],[Random]])</f>
        <v>71</v>
      </c>
    </row>
    <row r="2755" spans="1:15" ht="26.45">
      <c r="A2755" s="51" t="s">
        <v>15534</v>
      </c>
      <c r="B2755" s="52" t="s">
        <v>15535</v>
      </c>
      <c r="C2755" s="53" t="s">
        <v>7900</v>
      </c>
      <c r="D2755" s="54" t="s">
        <v>47</v>
      </c>
      <c r="E2755" s="55" t="s">
        <v>775</v>
      </c>
      <c r="F2755" s="56" t="s">
        <v>15536</v>
      </c>
      <c r="G2755" s="56" t="s">
        <v>15537</v>
      </c>
      <c r="H2755" s="56" t="s">
        <v>52</v>
      </c>
      <c r="I2755" s="56" t="s">
        <v>15538</v>
      </c>
      <c r="J2755" s="57" t="s">
        <v>52</v>
      </c>
      <c r="K2755" s="58" t="s">
        <v>15539</v>
      </c>
      <c r="L2755" s="3" t="str">
        <f>VLOOKUP(DataExtract[[#This Row],[Technician]],'Technician List'!$A:$B,2,FALSE)</f>
        <v>Sinha, Mahesh</v>
      </c>
      <c r="M2755" s="59">
        <f>DATEVALUE(TEXT(DataExtract[[#This Row],[Completed Time]], "MM/DD/YYYY"))</f>
        <v>45712</v>
      </c>
      <c r="N2755" s="60">
        <f t="shared" ref="N2755:N2818" ca="1" si="44">RAND()</f>
        <v>0.29006503217916868</v>
      </c>
      <c r="O2755" s="60">
        <f ca="1">COUNTIFS(DataExtract[Technician],DataExtract[[#This Row],[Technician]], DataExtract[Random], "&lt;="&amp;DataExtract[[#This Row],[Random]])</f>
        <v>26</v>
      </c>
    </row>
    <row r="2756" spans="1:15" ht="26.45">
      <c r="A2756" s="51" t="s">
        <v>7985</v>
      </c>
      <c r="B2756" s="52" t="s">
        <v>15540</v>
      </c>
      <c r="C2756" s="53" t="s">
        <v>4157</v>
      </c>
      <c r="D2756" s="54" t="s">
        <v>47</v>
      </c>
      <c r="E2756" s="55" t="s">
        <v>347</v>
      </c>
      <c r="F2756" s="56" t="s">
        <v>15541</v>
      </c>
      <c r="G2756" s="56" t="s">
        <v>15542</v>
      </c>
      <c r="H2756" s="56" t="s">
        <v>52</v>
      </c>
      <c r="I2756" s="56" t="s">
        <v>15543</v>
      </c>
      <c r="J2756" s="57" t="s">
        <v>52</v>
      </c>
      <c r="K2756" s="58" t="s">
        <v>15544</v>
      </c>
      <c r="L2756" s="3" t="str">
        <f>VLOOKUP(DataExtract[[#This Row],[Technician]],'Technician List'!$A:$B,2,FALSE)</f>
        <v>C M, Saravanan</v>
      </c>
      <c r="M2756" s="59">
        <f>DATEVALUE(TEXT(DataExtract[[#This Row],[Completed Time]], "MM/DD/YYYY"))</f>
        <v>45708</v>
      </c>
      <c r="N2756" s="60">
        <f t="shared" ca="1" si="44"/>
        <v>0.32190716343285597</v>
      </c>
      <c r="O2756" s="60">
        <f ca="1">COUNTIFS(DataExtract[Technician],DataExtract[[#This Row],[Technician]], DataExtract[Random], "&lt;="&amp;DataExtract[[#This Row],[Random]])</f>
        <v>19</v>
      </c>
    </row>
    <row r="2757" spans="1:15" ht="26.45">
      <c r="A2757" s="51" t="s">
        <v>15545</v>
      </c>
      <c r="B2757" s="52" t="s">
        <v>15546</v>
      </c>
      <c r="C2757" s="53" t="s">
        <v>5856</v>
      </c>
      <c r="D2757" s="54" t="s">
        <v>47</v>
      </c>
      <c r="E2757" s="55" t="s">
        <v>3584</v>
      </c>
      <c r="F2757" s="56" t="s">
        <v>15547</v>
      </c>
      <c r="G2757" s="56" t="s">
        <v>15548</v>
      </c>
      <c r="H2757" s="56" t="s">
        <v>52</v>
      </c>
      <c r="I2757" s="56" t="s">
        <v>15549</v>
      </c>
      <c r="J2757" s="57" t="s">
        <v>52</v>
      </c>
      <c r="K2757" s="58" t="s">
        <v>15550</v>
      </c>
      <c r="L2757" s="3" t="str">
        <f>VLOOKUP(DataExtract[[#This Row],[Technician]],'Technician List'!$A:$B,2,FALSE)</f>
        <v>C M, Saravanan</v>
      </c>
      <c r="M2757" s="59">
        <f>DATEVALUE(TEXT(DataExtract[[#This Row],[Completed Time]], "MM/DD/YYYY"))</f>
        <v>45708</v>
      </c>
      <c r="N2757" s="60">
        <f t="shared" ca="1" si="44"/>
        <v>8.7139197012829239E-2</v>
      </c>
      <c r="O2757" s="60">
        <f ca="1">COUNTIFS(DataExtract[Technician],DataExtract[[#This Row],[Technician]], DataExtract[Random], "&lt;="&amp;DataExtract[[#This Row],[Random]])</f>
        <v>3</v>
      </c>
    </row>
    <row r="2758" spans="1:15" ht="39.6">
      <c r="A2758" s="51" t="s">
        <v>15551</v>
      </c>
      <c r="B2758" s="52" t="s">
        <v>15552</v>
      </c>
      <c r="C2758" s="53" t="s">
        <v>15553</v>
      </c>
      <c r="D2758" s="54" t="s">
        <v>47</v>
      </c>
      <c r="E2758" s="55" t="s">
        <v>1002</v>
      </c>
      <c r="F2758" s="56" t="s">
        <v>15554</v>
      </c>
      <c r="G2758" s="56" t="s">
        <v>15555</v>
      </c>
      <c r="H2758" s="56" t="s">
        <v>52</v>
      </c>
      <c r="I2758" s="56" t="s">
        <v>15556</v>
      </c>
      <c r="J2758" s="57" t="s">
        <v>52</v>
      </c>
      <c r="K2758" s="58" t="s">
        <v>15557</v>
      </c>
      <c r="L2758" s="3" t="str">
        <f>VLOOKUP(DataExtract[[#This Row],[Technician]],'Technician List'!$A:$B,2,FALSE)</f>
        <v>Sinha, Mahesh</v>
      </c>
      <c r="M2758" s="59">
        <f>DATEVALUE(TEXT(DataExtract[[#This Row],[Completed Time]], "MM/DD/YYYY"))</f>
        <v>45708</v>
      </c>
      <c r="N2758" s="60">
        <f t="shared" ca="1" si="44"/>
        <v>0.48223552181915685</v>
      </c>
      <c r="O2758" s="60">
        <f ca="1">COUNTIFS(DataExtract[Technician],DataExtract[[#This Row],[Technician]], DataExtract[Random], "&lt;="&amp;DataExtract[[#This Row],[Random]])</f>
        <v>76</v>
      </c>
    </row>
    <row r="2759" spans="1:15" ht="26.45">
      <c r="A2759" s="51" t="s">
        <v>15558</v>
      </c>
      <c r="B2759" s="52" t="s">
        <v>15559</v>
      </c>
      <c r="C2759" s="53" t="s">
        <v>13775</v>
      </c>
      <c r="D2759" s="54" t="s">
        <v>47</v>
      </c>
      <c r="E2759" s="55" t="s">
        <v>700</v>
      </c>
      <c r="F2759" s="56" t="s">
        <v>13524</v>
      </c>
      <c r="G2759" s="56" t="s">
        <v>14163</v>
      </c>
      <c r="H2759" s="56" t="s">
        <v>52</v>
      </c>
      <c r="I2759" s="56" t="s">
        <v>15560</v>
      </c>
      <c r="J2759" s="57" t="s">
        <v>52</v>
      </c>
      <c r="K2759" s="58" t="s">
        <v>15471</v>
      </c>
      <c r="L2759" s="3" t="str">
        <f>VLOOKUP(DataExtract[[#This Row],[Technician]],'Technician List'!$A:$B,2,FALSE)</f>
        <v>C M, Saravanan</v>
      </c>
      <c r="M2759" s="59">
        <f>DATEVALUE(TEXT(DataExtract[[#This Row],[Completed Time]], "MM/DD/YYYY"))</f>
        <v>45707</v>
      </c>
      <c r="N2759" s="60">
        <f t="shared" ca="1" si="44"/>
        <v>0.82777934321354218</v>
      </c>
      <c r="O2759" s="60">
        <f ca="1">COUNTIFS(DataExtract[Technician],DataExtract[[#This Row],[Technician]], DataExtract[Random], "&lt;="&amp;DataExtract[[#This Row],[Random]])</f>
        <v>97</v>
      </c>
    </row>
    <row r="2760" spans="1:15" ht="26.45">
      <c r="A2760" s="51" t="s">
        <v>15561</v>
      </c>
      <c r="B2760" s="52" t="s">
        <v>15562</v>
      </c>
      <c r="C2760" s="53" t="s">
        <v>6521</v>
      </c>
      <c r="D2760" s="54" t="s">
        <v>57</v>
      </c>
      <c r="E2760" s="55" t="s">
        <v>391</v>
      </c>
      <c r="F2760" s="56" t="s">
        <v>15563</v>
      </c>
      <c r="G2760" s="56" t="s">
        <v>15564</v>
      </c>
      <c r="H2760" s="56" t="s">
        <v>52</v>
      </c>
      <c r="I2760" s="56" t="s">
        <v>15565</v>
      </c>
      <c r="J2760" s="57" t="s">
        <v>52</v>
      </c>
      <c r="K2760" s="58" t="s">
        <v>13052</v>
      </c>
      <c r="L2760" s="3" t="str">
        <f>VLOOKUP(DataExtract[[#This Row],[Technician]],'Technician List'!$A:$B,2,FALSE)</f>
        <v>Sanjuan, Sonja</v>
      </c>
      <c r="M2760" s="59">
        <f>DATEVALUE(TEXT(DataExtract[[#This Row],[Completed Time]], "MM/DD/YYYY"))</f>
        <v>45707</v>
      </c>
      <c r="N2760" s="60">
        <f t="shared" ca="1" si="44"/>
        <v>0.78690535388100002</v>
      </c>
      <c r="O2760" s="60">
        <f ca="1">COUNTIFS(DataExtract[Technician],DataExtract[[#This Row],[Technician]], DataExtract[Random], "&lt;="&amp;DataExtract[[#This Row],[Random]])</f>
        <v>105</v>
      </c>
    </row>
    <row r="2761" spans="1:15" ht="26.45">
      <c r="A2761" s="51" t="s">
        <v>15566</v>
      </c>
      <c r="B2761" s="52" t="s">
        <v>15567</v>
      </c>
      <c r="C2761" s="53" t="s">
        <v>3879</v>
      </c>
      <c r="D2761" s="54" t="s">
        <v>47</v>
      </c>
      <c r="E2761" s="55" t="s">
        <v>2121</v>
      </c>
      <c r="F2761" s="56" t="s">
        <v>15568</v>
      </c>
      <c r="G2761" s="56" t="s">
        <v>15569</v>
      </c>
      <c r="H2761" s="56" t="s">
        <v>52</v>
      </c>
      <c r="I2761" s="56" t="s">
        <v>15570</v>
      </c>
      <c r="J2761" s="57" t="s">
        <v>52</v>
      </c>
      <c r="K2761" s="58" t="s">
        <v>502</v>
      </c>
      <c r="L2761" s="3" t="str">
        <f>VLOOKUP(DataExtract[[#This Row],[Technician]],'Technician List'!$A:$B,2,FALSE)</f>
        <v>C M, Saravanan</v>
      </c>
      <c r="M2761" s="59">
        <f>DATEVALUE(TEXT(DataExtract[[#This Row],[Completed Time]], "MM/DD/YYYY"))</f>
        <v>45709</v>
      </c>
      <c r="N2761" s="60">
        <f t="shared" ca="1" si="44"/>
        <v>0.45328631988048462</v>
      </c>
      <c r="O2761" s="60">
        <f ca="1">COUNTIFS(DataExtract[Technician],DataExtract[[#This Row],[Technician]], DataExtract[Random], "&lt;="&amp;DataExtract[[#This Row],[Random]])</f>
        <v>38</v>
      </c>
    </row>
    <row r="2762" spans="1:15" ht="39.6">
      <c r="A2762" s="51" t="s">
        <v>9645</v>
      </c>
      <c r="B2762" s="52" t="s">
        <v>15571</v>
      </c>
      <c r="C2762" s="53" t="s">
        <v>9647</v>
      </c>
      <c r="D2762" s="54" t="s">
        <v>57</v>
      </c>
      <c r="E2762" s="55" t="s">
        <v>817</v>
      </c>
      <c r="F2762" s="56" t="s">
        <v>15572</v>
      </c>
      <c r="G2762" s="56" t="s">
        <v>6699</v>
      </c>
      <c r="H2762" s="56" t="s">
        <v>41</v>
      </c>
      <c r="I2762" s="56" t="s">
        <v>15383</v>
      </c>
      <c r="J2762" s="57" t="s">
        <v>52</v>
      </c>
      <c r="K2762" s="58" t="s">
        <v>15573</v>
      </c>
      <c r="L2762" s="3" t="str">
        <f>VLOOKUP(DataExtract[[#This Row],[Technician]],'Technician List'!$A:$B,2,FALSE)</f>
        <v>Persells, Joe</v>
      </c>
      <c r="M2762" s="59">
        <f>DATEVALUE(TEXT(DataExtract[[#This Row],[Completed Time]], "MM/DD/YYYY"))</f>
        <v>45715</v>
      </c>
      <c r="N2762" s="60">
        <f t="shared" ca="1" si="44"/>
        <v>0.9936788265089318</v>
      </c>
      <c r="O2762" s="60">
        <f ca="1">COUNTIFS(DataExtract[Technician],DataExtract[[#This Row],[Technician]], DataExtract[Random], "&lt;="&amp;DataExtract[[#This Row],[Random]])</f>
        <v>8</v>
      </c>
    </row>
    <row r="2763" spans="1:15" ht="26.45">
      <c r="A2763" s="51" t="s">
        <v>15574</v>
      </c>
      <c r="B2763" s="52" t="s">
        <v>15575</v>
      </c>
      <c r="C2763" s="53" t="s">
        <v>15576</v>
      </c>
      <c r="D2763" s="54" t="s">
        <v>47</v>
      </c>
      <c r="E2763" s="55" t="s">
        <v>2013</v>
      </c>
      <c r="F2763" s="56" t="s">
        <v>15577</v>
      </c>
      <c r="G2763" s="56" t="s">
        <v>7896</v>
      </c>
      <c r="H2763" s="56" t="s">
        <v>52</v>
      </c>
      <c r="I2763" s="56" t="s">
        <v>15578</v>
      </c>
      <c r="J2763" s="57" t="s">
        <v>52</v>
      </c>
      <c r="K2763" s="58" t="s">
        <v>15579</v>
      </c>
      <c r="L2763" s="3" t="str">
        <f>VLOOKUP(DataExtract[[#This Row],[Technician]],'Technician List'!$A:$B,2,FALSE)</f>
        <v>Sinha, Mahesh</v>
      </c>
      <c r="M2763" s="59">
        <f>DATEVALUE(TEXT(DataExtract[[#This Row],[Completed Time]], "MM/DD/YYYY"))</f>
        <v>45708</v>
      </c>
      <c r="N2763" s="60">
        <f t="shared" ca="1" si="44"/>
        <v>0.62275993874572921</v>
      </c>
      <c r="O2763" s="60">
        <f ca="1">COUNTIFS(DataExtract[Technician],DataExtract[[#This Row],[Technician]], DataExtract[Random], "&lt;="&amp;DataExtract[[#This Row],[Random]])</f>
        <v>87</v>
      </c>
    </row>
    <row r="2764" spans="1:15" ht="26.45">
      <c r="A2764" s="51" t="s">
        <v>15580</v>
      </c>
      <c r="B2764" s="52" t="s">
        <v>15581</v>
      </c>
      <c r="C2764" s="53" t="s">
        <v>15582</v>
      </c>
      <c r="D2764" s="54" t="s">
        <v>57</v>
      </c>
      <c r="E2764" s="55" t="s">
        <v>391</v>
      </c>
      <c r="F2764" s="56" t="s">
        <v>13943</v>
      </c>
      <c r="G2764" s="56" t="s">
        <v>15583</v>
      </c>
      <c r="H2764" s="56" t="s">
        <v>41</v>
      </c>
      <c r="I2764" s="56" t="s">
        <v>15584</v>
      </c>
      <c r="J2764" s="57" t="s">
        <v>52</v>
      </c>
      <c r="K2764" s="58" t="s">
        <v>15585</v>
      </c>
      <c r="L2764" s="3" t="str">
        <f>VLOOKUP(DataExtract[[#This Row],[Technician]],'Technician List'!$A:$B,2,FALSE)</f>
        <v>Sanjuan, Sonja</v>
      </c>
      <c r="M2764" s="59">
        <f>DATEVALUE(TEXT(DataExtract[[#This Row],[Completed Time]], "MM/DD/YYYY"))</f>
        <v>45709</v>
      </c>
      <c r="N2764" s="60">
        <f t="shared" ca="1" si="44"/>
        <v>0.9774630322764033</v>
      </c>
      <c r="O2764" s="60">
        <f ca="1">COUNTIFS(DataExtract[Technician],DataExtract[[#This Row],[Technician]], DataExtract[Random], "&lt;="&amp;DataExtract[[#This Row],[Random]])</f>
        <v>126</v>
      </c>
    </row>
    <row r="2765" spans="1:15" ht="26.45">
      <c r="A2765" s="51" t="s">
        <v>15586</v>
      </c>
      <c r="B2765" s="52" t="s">
        <v>15587</v>
      </c>
      <c r="C2765" s="53" t="s">
        <v>5578</v>
      </c>
      <c r="D2765" s="54" t="s">
        <v>47</v>
      </c>
      <c r="E2765" s="55" t="s">
        <v>4923</v>
      </c>
      <c r="F2765" s="56" t="s">
        <v>15588</v>
      </c>
      <c r="G2765" s="56" t="s">
        <v>15589</v>
      </c>
      <c r="H2765" s="56" t="s">
        <v>52</v>
      </c>
      <c r="I2765" s="56" t="s">
        <v>15590</v>
      </c>
      <c r="J2765" s="57" t="s">
        <v>52</v>
      </c>
      <c r="K2765" s="58" t="s">
        <v>15591</v>
      </c>
      <c r="L2765" s="3" t="str">
        <f>VLOOKUP(DataExtract[[#This Row],[Technician]],'Technician List'!$A:$B,2,FALSE)</f>
        <v>C M, Saravanan</v>
      </c>
      <c r="M2765" s="59">
        <f>DATEVALUE(TEXT(DataExtract[[#This Row],[Completed Time]], "MM/DD/YYYY"))</f>
        <v>45708</v>
      </c>
      <c r="N2765" s="60">
        <f t="shared" ca="1" si="44"/>
        <v>0.21336634546591859</v>
      </c>
      <c r="O2765" s="60">
        <f ca="1">COUNTIFS(DataExtract[Technician],DataExtract[[#This Row],[Technician]], DataExtract[Random], "&lt;="&amp;DataExtract[[#This Row],[Random]])</f>
        <v>8</v>
      </c>
    </row>
    <row r="2766" spans="1:15" ht="26.45">
      <c r="A2766" s="51" t="s">
        <v>4865</v>
      </c>
      <c r="B2766" s="52" t="s">
        <v>15592</v>
      </c>
      <c r="C2766" s="53" t="s">
        <v>6390</v>
      </c>
      <c r="D2766" s="54" t="s">
        <v>47</v>
      </c>
      <c r="E2766" s="55" t="s">
        <v>3584</v>
      </c>
      <c r="F2766" s="56" t="s">
        <v>15593</v>
      </c>
      <c r="G2766" s="56" t="s">
        <v>15594</v>
      </c>
      <c r="H2766" s="56" t="s">
        <v>52</v>
      </c>
      <c r="I2766" s="56" t="s">
        <v>15595</v>
      </c>
      <c r="J2766" s="57" t="s">
        <v>41</v>
      </c>
      <c r="K2766" s="58" t="s">
        <v>15596</v>
      </c>
      <c r="L2766" s="3" t="str">
        <f>VLOOKUP(DataExtract[[#This Row],[Technician]],'Technician List'!$A:$B,2,FALSE)</f>
        <v>C M, Saravanan</v>
      </c>
      <c r="M2766" s="59">
        <f>DATEVALUE(TEXT(DataExtract[[#This Row],[Completed Time]], "MM/DD/YYYY"))</f>
        <v>45712</v>
      </c>
      <c r="N2766" s="60">
        <f t="shared" ca="1" si="44"/>
        <v>0.11147439519583646</v>
      </c>
      <c r="O2766" s="60">
        <f ca="1">COUNTIFS(DataExtract[Technician],DataExtract[[#This Row],[Technician]], DataExtract[Random], "&lt;="&amp;DataExtract[[#This Row],[Random]])</f>
        <v>6</v>
      </c>
    </row>
    <row r="2767" spans="1:15" ht="26.45">
      <c r="A2767" s="51" t="s">
        <v>15597</v>
      </c>
      <c r="B2767" s="52" t="s">
        <v>15598</v>
      </c>
      <c r="C2767" s="53" t="s">
        <v>7663</v>
      </c>
      <c r="D2767" s="54" t="s">
        <v>47</v>
      </c>
      <c r="E2767" s="55" t="s">
        <v>1511</v>
      </c>
      <c r="F2767" s="56" t="s">
        <v>15599</v>
      </c>
      <c r="G2767" s="56" t="s">
        <v>15600</v>
      </c>
      <c r="H2767" s="56" t="s">
        <v>41</v>
      </c>
      <c r="I2767" s="56" t="s">
        <v>15601</v>
      </c>
      <c r="J2767" s="57" t="s">
        <v>52</v>
      </c>
      <c r="K2767" s="58" t="s">
        <v>15602</v>
      </c>
      <c r="L2767" s="3" t="str">
        <f>VLOOKUP(DataExtract[[#This Row],[Technician]],'Technician List'!$A:$B,2,FALSE)</f>
        <v>C M, Saravanan</v>
      </c>
      <c r="M2767" s="59">
        <f>DATEVALUE(TEXT(DataExtract[[#This Row],[Completed Time]], "MM/DD/YYYY"))</f>
        <v>45710</v>
      </c>
      <c r="N2767" s="60">
        <f t="shared" ca="1" si="44"/>
        <v>0.74321541635344257</v>
      </c>
      <c r="O2767" s="60">
        <f ca="1">COUNTIFS(DataExtract[Technician],DataExtract[[#This Row],[Technician]], DataExtract[Random], "&lt;="&amp;DataExtract[[#This Row],[Random]])</f>
        <v>101</v>
      </c>
    </row>
    <row r="2768" spans="1:15" ht="26.45">
      <c r="A2768" s="51" t="s">
        <v>15603</v>
      </c>
      <c r="B2768" s="52" t="s">
        <v>15604</v>
      </c>
      <c r="C2768" s="53" t="s">
        <v>15605</v>
      </c>
      <c r="D2768" s="54" t="s">
        <v>47</v>
      </c>
      <c r="E2768" s="55" t="s">
        <v>684</v>
      </c>
      <c r="F2768" s="56" t="s">
        <v>15606</v>
      </c>
      <c r="G2768" s="56" t="s">
        <v>15607</v>
      </c>
      <c r="H2768" s="56" t="s">
        <v>52</v>
      </c>
      <c r="I2768" s="56" t="s">
        <v>15608</v>
      </c>
      <c r="J2768" s="57" t="s">
        <v>52</v>
      </c>
      <c r="K2768" s="58" t="s">
        <v>15609</v>
      </c>
      <c r="L2768" s="3" t="str">
        <f>VLOOKUP(DataExtract[[#This Row],[Technician]],'Technician List'!$A:$B,2,FALSE)</f>
        <v>C M, Saravanan</v>
      </c>
      <c r="M2768" s="59">
        <f>DATEVALUE(TEXT(DataExtract[[#This Row],[Completed Time]], "MM/DD/YYYY"))</f>
        <v>45708</v>
      </c>
      <c r="N2768" s="60">
        <f t="shared" ca="1" si="44"/>
        <v>0.43274563314116432</v>
      </c>
      <c r="O2768" s="60">
        <f ca="1">COUNTIFS(DataExtract[Technician],DataExtract[[#This Row],[Technician]], DataExtract[Random], "&lt;="&amp;DataExtract[[#This Row],[Random]])</f>
        <v>27</v>
      </c>
    </row>
    <row r="2769" spans="1:15" ht="26.45">
      <c r="A2769" s="51" t="s">
        <v>15610</v>
      </c>
      <c r="B2769" s="52" t="s">
        <v>15611</v>
      </c>
      <c r="C2769" s="53" t="s">
        <v>699</v>
      </c>
      <c r="D2769" s="54" t="s">
        <v>47</v>
      </c>
      <c r="E2769" s="55" t="s">
        <v>1049</v>
      </c>
      <c r="F2769" s="56" t="s">
        <v>15612</v>
      </c>
      <c r="G2769" s="56" t="s">
        <v>15613</v>
      </c>
      <c r="H2769" s="56" t="s">
        <v>52</v>
      </c>
      <c r="I2769" s="56" t="s">
        <v>15614</v>
      </c>
      <c r="J2769" s="57" t="s">
        <v>52</v>
      </c>
      <c r="K2769" s="58" t="s">
        <v>15615</v>
      </c>
      <c r="L2769" s="3" t="str">
        <f>VLOOKUP(DataExtract[[#This Row],[Technician]],'Technician List'!$A:$B,2,FALSE)</f>
        <v>C M, Saravanan</v>
      </c>
      <c r="M2769" s="59">
        <f>DATEVALUE(TEXT(DataExtract[[#This Row],[Completed Time]], "MM/DD/YYYY"))</f>
        <v>45708</v>
      </c>
      <c r="N2769" s="60">
        <f t="shared" ca="1" si="44"/>
        <v>0.71812695259848203</v>
      </c>
      <c r="O2769" s="60">
        <f ca="1">COUNTIFS(DataExtract[Technician],DataExtract[[#This Row],[Technician]], DataExtract[Random], "&lt;="&amp;DataExtract[[#This Row],[Random]])</f>
        <v>99</v>
      </c>
    </row>
    <row r="2770" spans="1:15" ht="26.45">
      <c r="A2770" s="51" t="s">
        <v>15616</v>
      </c>
      <c r="B2770" s="52" t="s">
        <v>15617</v>
      </c>
      <c r="C2770" s="53" t="s">
        <v>1220</v>
      </c>
      <c r="D2770" s="54" t="s">
        <v>57</v>
      </c>
      <c r="E2770" s="55" t="s">
        <v>708</v>
      </c>
      <c r="F2770" s="56" t="s">
        <v>15618</v>
      </c>
      <c r="G2770" s="56" t="s">
        <v>15619</v>
      </c>
      <c r="H2770" s="56" t="s">
        <v>52</v>
      </c>
      <c r="I2770" s="56" t="s">
        <v>15620</v>
      </c>
      <c r="J2770" s="57" t="s">
        <v>52</v>
      </c>
      <c r="K2770" s="58" t="s">
        <v>8551</v>
      </c>
      <c r="L2770" s="3" t="str">
        <f>VLOOKUP(DataExtract[[#This Row],[Technician]],'Technician List'!$A:$B,2,FALSE)</f>
        <v>Smith, Sean</v>
      </c>
      <c r="M2770" s="59">
        <f>DATEVALUE(TEXT(DataExtract[[#This Row],[Completed Time]], "MM/DD/YYYY"))</f>
        <v>45712</v>
      </c>
      <c r="N2770" s="60">
        <f t="shared" ca="1" si="44"/>
        <v>0.49367988786336636</v>
      </c>
      <c r="O2770" s="60">
        <f ca="1">COUNTIFS(DataExtract[Technician],DataExtract[[#This Row],[Technician]], DataExtract[Random], "&lt;="&amp;DataExtract[[#This Row],[Random]])</f>
        <v>23</v>
      </c>
    </row>
    <row r="2771" spans="1:15" ht="26.45">
      <c r="A2771" s="51" t="s">
        <v>14125</v>
      </c>
      <c r="B2771" s="52" t="s">
        <v>15621</v>
      </c>
      <c r="C2771" s="53" t="s">
        <v>15622</v>
      </c>
      <c r="D2771" s="54" t="s">
        <v>47</v>
      </c>
      <c r="E2771" s="55" t="s">
        <v>577</v>
      </c>
      <c r="F2771" s="56" t="s">
        <v>15623</v>
      </c>
      <c r="G2771" s="56" t="s">
        <v>15624</v>
      </c>
      <c r="H2771" s="56" t="s">
        <v>52</v>
      </c>
      <c r="I2771" s="56" t="s">
        <v>15625</v>
      </c>
      <c r="J2771" s="57" t="s">
        <v>52</v>
      </c>
      <c r="K2771" s="58" t="s">
        <v>15626</v>
      </c>
      <c r="L2771" s="3" t="str">
        <f>VLOOKUP(DataExtract[[#This Row],[Technician]],'Technician List'!$A:$B,2,FALSE)</f>
        <v>C M, Saravanan</v>
      </c>
      <c r="M2771" s="59">
        <f>DATEVALUE(TEXT(DataExtract[[#This Row],[Completed Time]], "MM/DD/YYYY"))</f>
        <v>45712</v>
      </c>
      <c r="N2771" s="60">
        <f t="shared" ca="1" si="44"/>
        <v>0.10305857802406282</v>
      </c>
      <c r="O2771" s="60">
        <f ca="1">COUNTIFS(DataExtract[Technician],DataExtract[[#This Row],[Technician]], DataExtract[Random], "&lt;="&amp;DataExtract[[#This Row],[Random]])</f>
        <v>7</v>
      </c>
    </row>
    <row r="2772" spans="1:15" ht="39.6">
      <c r="A2772" s="51" t="s">
        <v>15627</v>
      </c>
      <c r="B2772" s="52" t="s">
        <v>15628</v>
      </c>
      <c r="C2772" s="53" t="s">
        <v>14284</v>
      </c>
      <c r="D2772" s="54" t="s">
        <v>57</v>
      </c>
      <c r="E2772" s="55" t="s">
        <v>313</v>
      </c>
      <c r="F2772" s="56" t="s">
        <v>15629</v>
      </c>
      <c r="G2772" s="56" t="s">
        <v>13462</v>
      </c>
      <c r="H2772" s="56" t="s">
        <v>41</v>
      </c>
      <c r="I2772" s="56" t="s">
        <v>15630</v>
      </c>
      <c r="J2772" s="57" t="s">
        <v>41</v>
      </c>
      <c r="K2772" s="58" t="s">
        <v>15631</v>
      </c>
      <c r="L2772" s="3" t="str">
        <f>VLOOKUP(DataExtract[[#This Row],[Technician]],'Technician List'!$A:$B,2,FALSE)</f>
        <v>Mandi, Joe</v>
      </c>
      <c r="M2772" s="59">
        <f>DATEVALUE(TEXT(DataExtract[[#This Row],[Completed Time]], "MM/DD/YYYY"))</f>
        <v>45712</v>
      </c>
      <c r="N2772" s="60">
        <f t="shared" ca="1" si="44"/>
        <v>0.57671729340432842</v>
      </c>
      <c r="O2772" s="60">
        <f ca="1">COUNTIFS(DataExtract[Technician],DataExtract[[#This Row],[Technician]], DataExtract[Random], "&lt;="&amp;DataExtract[[#This Row],[Random]])</f>
        <v>44</v>
      </c>
    </row>
    <row r="2773" spans="1:15" ht="26.45">
      <c r="A2773" s="51" t="s">
        <v>15632</v>
      </c>
      <c r="B2773" s="52" t="s">
        <v>15633</v>
      </c>
      <c r="C2773" s="53" t="s">
        <v>15634</v>
      </c>
      <c r="D2773" s="54" t="s">
        <v>57</v>
      </c>
      <c r="E2773" s="55" t="s">
        <v>391</v>
      </c>
      <c r="F2773" s="56" t="s">
        <v>15635</v>
      </c>
      <c r="G2773" s="56" t="s">
        <v>15636</v>
      </c>
      <c r="H2773" s="56" t="s">
        <v>52</v>
      </c>
      <c r="I2773" s="56" t="s">
        <v>15637</v>
      </c>
      <c r="J2773" s="57" t="s">
        <v>52</v>
      </c>
      <c r="K2773" s="58" t="s">
        <v>14989</v>
      </c>
      <c r="L2773" s="3" t="str">
        <f>VLOOKUP(DataExtract[[#This Row],[Technician]],'Technician List'!$A:$B,2,FALSE)</f>
        <v>Sanjuan, Sonja</v>
      </c>
      <c r="M2773" s="59">
        <f>DATEVALUE(TEXT(DataExtract[[#This Row],[Completed Time]], "MM/DD/YYYY"))</f>
        <v>45707</v>
      </c>
      <c r="N2773" s="60">
        <f t="shared" ca="1" si="44"/>
        <v>0.3652054380246621</v>
      </c>
      <c r="O2773" s="60">
        <f ca="1">COUNTIFS(DataExtract[Technician],DataExtract[[#This Row],[Technician]], DataExtract[Random], "&lt;="&amp;DataExtract[[#This Row],[Random]])</f>
        <v>48</v>
      </c>
    </row>
    <row r="2774" spans="1:15" ht="26.45">
      <c r="A2774" s="51" t="s">
        <v>15638</v>
      </c>
      <c r="B2774" s="52" t="s">
        <v>15639</v>
      </c>
      <c r="C2774" s="53" t="s">
        <v>1042</v>
      </c>
      <c r="D2774" s="54" t="s">
        <v>47</v>
      </c>
      <c r="E2774" s="55" t="s">
        <v>2121</v>
      </c>
      <c r="F2774" s="56" t="s">
        <v>15375</v>
      </c>
      <c r="G2774" s="56" t="s">
        <v>15376</v>
      </c>
      <c r="H2774" s="56" t="s">
        <v>52</v>
      </c>
      <c r="I2774" s="56" t="s">
        <v>15640</v>
      </c>
      <c r="J2774" s="57" t="s">
        <v>52</v>
      </c>
      <c r="K2774" s="58" t="s">
        <v>15641</v>
      </c>
      <c r="L2774" s="3" t="str">
        <f>VLOOKUP(DataExtract[[#This Row],[Technician]],'Technician List'!$A:$B,2,FALSE)</f>
        <v>C M, Saravanan</v>
      </c>
      <c r="M2774" s="59">
        <f>DATEVALUE(TEXT(DataExtract[[#This Row],[Completed Time]], "MM/DD/YYYY"))</f>
        <v>45712</v>
      </c>
      <c r="N2774" s="60">
        <f t="shared" ca="1" si="44"/>
        <v>0.92401282720104938</v>
      </c>
      <c r="O2774" s="60">
        <f ca="1">COUNTIFS(DataExtract[Technician],DataExtract[[#This Row],[Technician]], DataExtract[Random], "&lt;="&amp;DataExtract[[#This Row],[Random]])</f>
        <v>88</v>
      </c>
    </row>
    <row r="2775" spans="1:15" ht="26.45">
      <c r="A2775" s="51" t="s">
        <v>15638</v>
      </c>
      <c r="B2775" s="52" t="s">
        <v>15642</v>
      </c>
      <c r="C2775" s="53" t="s">
        <v>1042</v>
      </c>
      <c r="D2775" s="54" t="s">
        <v>47</v>
      </c>
      <c r="E2775" s="55" t="s">
        <v>2121</v>
      </c>
      <c r="F2775" s="56" t="s">
        <v>15643</v>
      </c>
      <c r="G2775" s="56" t="s">
        <v>5376</v>
      </c>
      <c r="H2775" s="56" t="s">
        <v>52</v>
      </c>
      <c r="I2775" s="56" t="s">
        <v>15644</v>
      </c>
      <c r="J2775" s="57" t="s">
        <v>52</v>
      </c>
      <c r="K2775" s="58" t="s">
        <v>15645</v>
      </c>
      <c r="L2775" s="3" t="str">
        <f>VLOOKUP(DataExtract[[#This Row],[Technician]],'Technician List'!$A:$B,2,FALSE)</f>
        <v>C M, Saravanan</v>
      </c>
      <c r="M2775" s="59">
        <f>DATEVALUE(TEXT(DataExtract[[#This Row],[Completed Time]], "MM/DD/YYYY"))</f>
        <v>45709</v>
      </c>
      <c r="N2775" s="60">
        <f t="shared" ca="1" si="44"/>
        <v>0.24230437131656801</v>
      </c>
      <c r="O2775" s="60">
        <f ca="1">COUNTIFS(DataExtract[Technician],DataExtract[[#This Row],[Technician]], DataExtract[Random], "&lt;="&amp;DataExtract[[#This Row],[Random]])</f>
        <v>18</v>
      </c>
    </row>
    <row r="2776" spans="1:15" ht="26.45">
      <c r="A2776" s="51" t="s">
        <v>13710</v>
      </c>
      <c r="B2776" s="52" t="s">
        <v>15646</v>
      </c>
      <c r="C2776" s="53" t="s">
        <v>15647</v>
      </c>
      <c r="D2776" s="54" t="s">
        <v>57</v>
      </c>
      <c r="E2776" s="55" t="s">
        <v>2021</v>
      </c>
      <c r="F2776" s="56" t="s">
        <v>14836</v>
      </c>
      <c r="G2776" s="56" t="s">
        <v>15648</v>
      </c>
      <c r="H2776" s="56" t="s">
        <v>52</v>
      </c>
      <c r="I2776" s="56" t="s">
        <v>15649</v>
      </c>
      <c r="J2776" s="57" t="s">
        <v>52</v>
      </c>
      <c r="K2776" s="58" t="s">
        <v>15650</v>
      </c>
      <c r="L2776" s="3" t="str">
        <f>VLOOKUP(DataExtract[[#This Row],[Technician]],'Technician List'!$A:$B,2,FALSE)</f>
        <v>Smith, Sean</v>
      </c>
      <c r="M2776" s="59">
        <f>DATEVALUE(TEXT(DataExtract[[#This Row],[Completed Time]], "MM/DD/YYYY"))</f>
        <v>45708</v>
      </c>
      <c r="N2776" s="60">
        <f t="shared" ca="1" si="44"/>
        <v>0.76027633640567127</v>
      </c>
      <c r="O2776" s="60">
        <f ca="1">COUNTIFS(DataExtract[Technician],DataExtract[[#This Row],[Technician]], DataExtract[Random], "&lt;="&amp;DataExtract[[#This Row],[Random]])</f>
        <v>47</v>
      </c>
    </row>
    <row r="2777" spans="1:15" ht="26.45">
      <c r="A2777" s="51" t="s">
        <v>15651</v>
      </c>
      <c r="B2777" s="52" t="s">
        <v>15652</v>
      </c>
      <c r="C2777" s="53" t="s">
        <v>15653</v>
      </c>
      <c r="D2777" s="54" t="s">
        <v>47</v>
      </c>
      <c r="E2777" s="55" t="s">
        <v>1049</v>
      </c>
      <c r="F2777" s="56" t="s">
        <v>15654</v>
      </c>
      <c r="G2777" s="56" t="s">
        <v>15655</v>
      </c>
      <c r="H2777" s="56" t="s">
        <v>52</v>
      </c>
      <c r="I2777" s="56" t="s">
        <v>15656</v>
      </c>
      <c r="J2777" s="57" t="s">
        <v>52</v>
      </c>
      <c r="K2777" s="58" t="s">
        <v>11085</v>
      </c>
      <c r="L2777" s="3" t="str">
        <f>VLOOKUP(DataExtract[[#This Row],[Technician]],'Technician List'!$A:$B,2,FALSE)</f>
        <v>C M, Saravanan</v>
      </c>
      <c r="M2777" s="59">
        <f>DATEVALUE(TEXT(DataExtract[[#This Row],[Completed Time]], "MM/DD/YYYY"))</f>
        <v>45708</v>
      </c>
      <c r="N2777" s="60">
        <f t="shared" ca="1" si="44"/>
        <v>0.83176133009829134</v>
      </c>
      <c r="O2777" s="60">
        <f ca="1">COUNTIFS(DataExtract[Technician],DataExtract[[#This Row],[Technician]], DataExtract[Random], "&lt;="&amp;DataExtract[[#This Row],[Random]])</f>
        <v>109</v>
      </c>
    </row>
    <row r="2778" spans="1:15" ht="26.45">
      <c r="A2778" s="51" t="s">
        <v>15657</v>
      </c>
      <c r="B2778" s="52" t="s">
        <v>15658</v>
      </c>
      <c r="C2778" s="53" t="s">
        <v>10706</v>
      </c>
      <c r="D2778" s="54" t="s">
        <v>57</v>
      </c>
      <c r="E2778" s="55" t="s">
        <v>95</v>
      </c>
      <c r="F2778" s="56" t="s">
        <v>15659</v>
      </c>
      <c r="G2778" s="56" t="s">
        <v>15660</v>
      </c>
      <c r="H2778" s="56" t="s">
        <v>52</v>
      </c>
      <c r="I2778" s="56" t="s">
        <v>15661</v>
      </c>
      <c r="J2778" s="57" t="s">
        <v>52</v>
      </c>
      <c r="K2778" s="58" t="s">
        <v>15662</v>
      </c>
      <c r="L2778" s="3" t="str">
        <f>VLOOKUP(DataExtract[[#This Row],[Technician]],'Technician List'!$A:$B,2,FALSE)</f>
        <v>Sanjuan, Sonja</v>
      </c>
      <c r="M2778" s="59">
        <f>DATEVALUE(TEXT(DataExtract[[#This Row],[Completed Time]], "MM/DD/YYYY"))</f>
        <v>45708</v>
      </c>
      <c r="N2778" s="60">
        <f t="shared" ca="1" si="44"/>
        <v>6.4454471092342036E-2</v>
      </c>
      <c r="O2778" s="60">
        <f ca="1">COUNTIFS(DataExtract[Technician],DataExtract[[#This Row],[Technician]], DataExtract[Random], "&lt;="&amp;DataExtract[[#This Row],[Random]])</f>
        <v>6</v>
      </c>
    </row>
    <row r="2779" spans="1:15" ht="26.45">
      <c r="A2779" s="51" t="s">
        <v>15663</v>
      </c>
      <c r="B2779" s="52" t="s">
        <v>15664</v>
      </c>
      <c r="C2779" s="53" t="s">
        <v>2464</v>
      </c>
      <c r="D2779" s="54" t="s">
        <v>47</v>
      </c>
      <c r="E2779" s="55" t="s">
        <v>2121</v>
      </c>
      <c r="F2779" s="56" t="s">
        <v>15665</v>
      </c>
      <c r="G2779" s="56" t="s">
        <v>15666</v>
      </c>
      <c r="H2779" s="56" t="s">
        <v>52</v>
      </c>
      <c r="I2779" s="56" t="s">
        <v>15667</v>
      </c>
      <c r="J2779" s="57" t="s">
        <v>52</v>
      </c>
      <c r="K2779" s="58" t="s">
        <v>15668</v>
      </c>
      <c r="L2779" s="3" t="str">
        <f>VLOOKUP(DataExtract[[#This Row],[Technician]],'Technician List'!$A:$B,2,FALSE)</f>
        <v>C M, Saravanan</v>
      </c>
      <c r="M2779" s="59">
        <f>DATEVALUE(TEXT(DataExtract[[#This Row],[Completed Time]], "MM/DD/YYYY"))</f>
        <v>45708</v>
      </c>
      <c r="N2779" s="60">
        <f t="shared" ca="1" si="44"/>
        <v>0.67005770136979526</v>
      </c>
      <c r="O2779" s="60">
        <f ca="1">COUNTIFS(DataExtract[Technician],DataExtract[[#This Row],[Technician]], DataExtract[Random], "&lt;="&amp;DataExtract[[#This Row],[Random]])</f>
        <v>60</v>
      </c>
    </row>
    <row r="2780" spans="1:15" ht="26.45">
      <c r="A2780" s="51" t="s">
        <v>15669</v>
      </c>
      <c r="B2780" s="52" t="s">
        <v>15670</v>
      </c>
      <c r="C2780" s="53" t="s">
        <v>15671</v>
      </c>
      <c r="D2780" s="54" t="s">
        <v>47</v>
      </c>
      <c r="E2780" s="55" t="s">
        <v>1402</v>
      </c>
      <c r="F2780" s="56" t="s">
        <v>15672</v>
      </c>
      <c r="G2780" s="56" t="s">
        <v>7659</v>
      </c>
      <c r="H2780" s="56" t="s">
        <v>52</v>
      </c>
      <c r="I2780" s="56" t="s">
        <v>15673</v>
      </c>
      <c r="J2780" s="57" t="s">
        <v>52</v>
      </c>
      <c r="K2780" s="58" t="s">
        <v>15674</v>
      </c>
      <c r="L2780" s="3" t="str">
        <f>VLOOKUP(DataExtract[[#This Row],[Technician]],'Technician List'!$A:$B,2,FALSE)</f>
        <v>Sinha, Mahesh</v>
      </c>
      <c r="M2780" s="59">
        <f>DATEVALUE(TEXT(DataExtract[[#This Row],[Completed Time]], "MM/DD/YYYY"))</f>
        <v>45708</v>
      </c>
      <c r="N2780" s="60">
        <f t="shared" ca="1" si="44"/>
        <v>0.33095509746458907</v>
      </c>
      <c r="O2780" s="60">
        <f ca="1">COUNTIFS(DataExtract[Technician],DataExtract[[#This Row],[Technician]], DataExtract[Random], "&lt;="&amp;DataExtract[[#This Row],[Random]])</f>
        <v>29</v>
      </c>
    </row>
    <row r="2781" spans="1:15" ht="26.45">
      <c r="A2781" s="51" t="s">
        <v>15675</v>
      </c>
      <c r="B2781" s="52" t="s">
        <v>15676</v>
      </c>
      <c r="C2781" s="53" t="s">
        <v>15677</v>
      </c>
      <c r="D2781" s="54" t="s">
        <v>47</v>
      </c>
      <c r="E2781" s="55" t="s">
        <v>2099</v>
      </c>
      <c r="F2781" s="56" t="s">
        <v>15437</v>
      </c>
      <c r="G2781" s="56" t="s">
        <v>15678</v>
      </c>
      <c r="H2781" s="56" t="s">
        <v>52</v>
      </c>
      <c r="I2781" s="56" t="s">
        <v>15679</v>
      </c>
      <c r="J2781" s="57" t="s">
        <v>52</v>
      </c>
      <c r="K2781" s="58" t="s">
        <v>15680</v>
      </c>
      <c r="L2781" s="3" t="str">
        <f>VLOOKUP(DataExtract[[#This Row],[Technician]],'Technician List'!$A:$B,2,FALSE)</f>
        <v>C M, Saravanan</v>
      </c>
      <c r="M2781" s="59">
        <f>DATEVALUE(TEXT(DataExtract[[#This Row],[Completed Time]], "MM/DD/YYYY"))</f>
        <v>45708</v>
      </c>
      <c r="N2781" s="60">
        <f t="shared" ca="1" si="44"/>
        <v>0.2124528871858089</v>
      </c>
      <c r="O2781" s="60">
        <f ca="1">COUNTIFS(DataExtract[Technician],DataExtract[[#This Row],[Technician]], DataExtract[Random], "&lt;="&amp;DataExtract[[#This Row],[Random]])</f>
        <v>15</v>
      </c>
    </row>
    <row r="2782" spans="1:15" ht="26.45">
      <c r="A2782" s="51" t="s">
        <v>15681</v>
      </c>
      <c r="B2782" s="52" t="s">
        <v>15682</v>
      </c>
      <c r="C2782" s="53" t="s">
        <v>14875</v>
      </c>
      <c r="D2782" s="54" t="s">
        <v>47</v>
      </c>
      <c r="E2782" s="55" t="s">
        <v>2121</v>
      </c>
      <c r="F2782" s="56" t="s">
        <v>15311</v>
      </c>
      <c r="G2782" s="56" t="s">
        <v>15312</v>
      </c>
      <c r="H2782" s="56" t="s">
        <v>52</v>
      </c>
      <c r="I2782" s="56" t="s">
        <v>15683</v>
      </c>
      <c r="J2782" s="57" t="s">
        <v>52</v>
      </c>
      <c r="K2782" s="58" t="s">
        <v>15369</v>
      </c>
      <c r="L2782" s="3" t="str">
        <f>VLOOKUP(DataExtract[[#This Row],[Technician]],'Technician List'!$A:$B,2,FALSE)</f>
        <v>C M, Saravanan</v>
      </c>
      <c r="M2782" s="59">
        <f>DATEVALUE(TEXT(DataExtract[[#This Row],[Completed Time]], "MM/DD/YYYY"))</f>
        <v>45708</v>
      </c>
      <c r="N2782" s="60">
        <f t="shared" ca="1" si="44"/>
        <v>0.79111267836865462</v>
      </c>
      <c r="O2782" s="60">
        <f ca="1">COUNTIFS(DataExtract[Technician],DataExtract[[#This Row],[Technician]], DataExtract[Random], "&lt;="&amp;DataExtract[[#This Row],[Random]])</f>
        <v>75</v>
      </c>
    </row>
    <row r="2783" spans="1:15" ht="26.45">
      <c r="A2783" s="51" t="s">
        <v>15684</v>
      </c>
      <c r="B2783" s="52" t="s">
        <v>15685</v>
      </c>
      <c r="C2783" s="53" t="s">
        <v>10029</v>
      </c>
      <c r="D2783" s="54" t="s">
        <v>47</v>
      </c>
      <c r="E2783" s="55" t="s">
        <v>692</v>
      </c>
      <c r="F2783" s="56" t="s">
        <v>15686</v>
      </c>
      <c r="G2783" s="56" t="s">
        <v>6885</v>
      </c>
      <c r="H2783" s="56" t="s">
        <v>52</v>
      </c>
      <c r="I2783" s="56" t="s">
        <v>15687</v>
      </c>
      <c r="J2783" s="57" t="s">
        <v>52</v>
      </c>
      <c r="K2783" s="58" t="s">
        <v>15688</v>
      </c>
      <c r="L2783" s="3" t="str">
        <f>VLOOKUP(DataExtract[[#This Row],[Technician]],'Technician List'!$A:$B,2,FALSE)</f>
        <v>C M, Saravanan</v>
      </c>
      <c r="M2783" s="59">
        <f>DATEVALUE(TEXT(DataExtract[[#This Row],[Completed Time]], "MM/DD/YYYY"))</f>
        <v>45708</v>
      </c>
      <c r="N2783" s="60">
        <f t="shared" ca="1" si="44"/>
        <v>0.95401341945173024</v>
      </c>
      <c r="O2783" s="60">
        <f ca="1">COUNTIFS(DataExtract[Technician],DataExtract[[#This Row],[Technician]], DataExtract[Random], "&lt;="&amp;DataExtract[[#This Row],[Random]])</f>
        <v>111</v>
      </c>
    </row>
    <row r="2784" spans="1:15" ht="26.45">
      <c r="A2784" s="51" t="s">
        <v>15689</v>
      </c>
      <c r="B2784" s="52" t="s">
        <v>15690</v>
      </c>
      <c r="C2784" s="53" t="s">
        <v>10642</v>
      </c>
      <c r="D2784" s="54" t="s">
        <v>47</v>
      </c>
      <c r="E2784" s="55" t="s">
        <v>684</v>
      </c>
      <c r="F2784" s="56" t="s">
        <v>14026</v>
      </c>
      <c r="G2784" s="56" t="s">
        <v>15691</v>
      </c>
      <c r="H2784" s="56" t="s">
        <v>41</v>
      </c>
      <c r="I2784" s="56" t="s">
        <v>15692</v>
      </c>
      <c r="J2784" s="57" t="s">
        <v>52</v>
      </c>
      <c r="K2784" s="58" t="s">
        <v>15693</v>
      </c>
      <c r="L2784" s="3" t="str">
        <f>VLOOKUP(DataExtract[[#This Row],[Technician]],'Technician List'!$A:$B,2,FALSE)</f>
        <v>C M, Saravanan</v>
      </c>
      <c r="M2784" s="59">
        <f>DATEVALUE(TEXT(DataExtract[[#This Row],[Completed Time]], "MM/DD/YYYY"))</f>
        <v>45713</v>
      </c>
      <c r="N2784" s="60">
        <f t="shared" ca="1" si="44"/>
        <v>0.15747298814258626</v>
      </c>
      <c r="O2784" s="60">
        <f ca="1">COUNTIFS(DataExtract[Technician],DataExtract[[#This Row],[Technician]], DataExtract[Random], "&lt;="&amp;DataExtract[[#This Row],[Random]])</f>
        <v>11</v>
      </c>
    </row>
    <row r="2785" spans="1:15" ht="26.45">
      <c r="A2785" s="51" t="s">
        <v>15694</v>
      </c>
      <c r="B2785" s="52" t="s">
        <v>15695</v>
      </c>
      <c r="C2785" s="53" t="s">
        <v>15499</v>
      </c>
      <c r="D2785" s="54" t="s">
        <v>47</v>
      </c>
      <c r="E2785" s="55" t="s">
        <v>1150</v>
      </c>
      <c r="F2785" s="56" t="s">
        <v>15696</v>
      </c>
      <c r="G2785" s="56" t="s">
        <v>15697</v>
      </c>
      <c r="H2785" s="56" t="s">
        <v>52</v>
      </c>
      <c r="I2785" s="56" t="s">
        <v>15698</v>
      </c>
      <c r="J2785" s="57" t="s">
        <v>52</v>
      </c>
      <c r="K2785" s="58" t="s">
        <v>15699</v>
      </c>
      <c r="L2785" s="3" t="str">
        <f>VLOOKUP(DataExtract[[#This Row],[Technician]],'Technician List'!$A:$B,2,FALSE)</f>
        <v>C M, Saravanan</v>
      </c>
      <c r="M2785" s="59">
        <f>DATEVALUE(TEXT(DataExtract[[#This Row],[Completed Time]], "MM/DD/YYYY"))</f>
        <v>45709</v>
      </c>
      <c r="N2785" s="60">
        <f t="shared" ca="1" si="44"/>
        <v>0.94622033281283391</v>
      </c>
      <c r="O2785" s="60">
        <f ca="1">COUNTIFS(DataExtract[Technician],DataExtract[[#This Row],[Technician]], DataExtract[Random], "&lt;="&amp;DataExtract[[#This Row],[Random]])</f>
        <v>94</v>
      </c>
    </row>
    <row r="2786" spans="1:15" ht="26.45">
      <c r="A2786" s="51" t="s">
        <v>15700</v>
      </c>
      <c r="B2786" s="52" t="s">
        <v>15701</v>
      </c>
      <c r="C2786" s="53" t="s">
        <v>14887</v>
      </c>
      <c r="D2786" s="54" t="s">
        <v>47</v>
      </c>
      <c r="E2786" s="55" t="s">
        <v>684</v>
      </c>
      <c r="F2786" s="56" t="s">
        <v>15702</v>
      </c>
      <c r="G2786" s="56" t="s">
        <v>15703</v>
      </c>
      <c r="H2786" s="56" t="s">
        <v>52</v>
      </c>
      <c r="I2786" s="56" t="s">
        <v>15704</v>
      </c>
      <c r="J2786" s="57" t="s">
        <v>52</v>
      </c>
      <c r="K2786" s="58" t="s">
        <v>15705</v>
      </c>
      <c r="L2786" s="3" t="str">
        <f>VLOOKUP(DataExtract[[#This Row],[Technician]],'Technician List'!$A:$B,2,FALSE)</f>
        <v>C M, Saravanan</v>
      </c>
      <c r="M2786" s="59">
        <f>DATEVALUE(TEXT(DataExtract[[#This Row],[Completed Time]], "MM/DD/YYYY"))</f>
        <v>45708</v>
      </c>
      <c r="N2786" s="60">
        <f t="shared" ca="1" si="44"/>
        <v>0.91632898291986742</v>
      </c>
      <c r="O2786" s="60">
        <f ca="1">COUNTIFS(DataExtract[Technician],DataExtract[[#This Row],[Technician]], DataExtract[Random], "&lt;="&amp;DataExtract[[#This Row],[Random]])</f>
        <v>47</v>
      </c>
    </row>
    <row r="2787" spans="1:15" ht="26.45">
      <c r="A2787" s="51" t="s">
        <v>15706</v>
      </c>
      <c r="B2787" s="52" t="s">
        <v>15707</v>
      </c>
      <c r="C2787" s="53" t="s">
        <v>6009</v>
      </c>
      <c r="D2787" s="54" t="s">
        <v>47</v>
      </c>
      <c r="E2787" s="55" t="s">
        <v>1150</v>
      </c>
      <c r="F2787" s="56" t="s">
        <v>15708</v>
      </c>
      <c r="G2787" s="56" t="s">
        <v>15709</v>
      </c>
      <c r="H2787" s="56" t="s">
        <v>52</v>
      </c>
      <c r="I2787" s="56" t="s">
        <v>10588</v>
      </c>
      <c r="J2787" s="57" t="s">
        <v>52</v>
      </c>
      <c r="K2787" s="58" t="s">
        <v>15710</v>
      </c>
      <c r="L2787" s="3" t="str">
        <f>VLOOKUP(DataExtract[[#This Row],[Technician]],'Technician List'!$A:$B,2,FALSE)</f>
        <v>C M, Saravanan</v>
      </c>
      <c r="M2787" s="59">
        <f>DATEVALUE(TEXT(DataExtract[[#This Row],[Completed Time]], "MM/DD/YYYY"))</f>
        <v>45709</v>
      </c>
      <c r="N2787" s="60">
        <f t="shared" ca="1" si="44"/>
        <v>5.3200886171524298E-2</v>
      </c>
      <c r="O2787" s="60">
        <f ca="1">COUNTIFS(DataExtract[Technician],DataExtract[[#This Row],[Technician]], DataExtract[Random], "&lt;="&amp;DataExtract[[#This Row],[Random]])</f>
        <v>5</v>
      </c>
    </row>
    <row r="2788" spans="1:15" ht="26.45">
      <c r="A2788" s="51" t="s">
        <v>15711</v>
      </c>
      <c r="B2788" s="52" t="s">
        <v>15712</v>
      </c>
      <c r="C2788" s="53" t="s">
        <v>6348</v>
      </c>
      <c r="D2788" s="54" t="s">
        <v>47</v>
      </c>
      <c r="E2788" s="55" t="s">
        <v>2215</v>
      </c>
      <c r="F2788" s="56" t="s">
        <v>2986</v>
      </c>
      <c r="G2788" s="56" t="s">
        <v>15713</v>
      </c>
      <c r="H2788" s="56" t="s">
        <v>52</v>
      </c>
      <c r="I2788" s="56" t="s">
        <v>15714</v>
      </c>
      <c r="J2788" s="57" t="s">
        <v>52</v>
      </c>
      <c r="K2788" s="58" t="s">
        <v>15715</v>
      </c>
      <c r="L2788" s="3" t="str">
        <f>VLOOKUP(DataExtract[[#This Row],[Technician]],'Technician List'!$A:$B,2,FALSE)</f>
        <v>C M, Saravanan</v>
      </c>
      <c r="M2788" s="59">
        <f>DATEVALUE(TEXT(DataExtract[[#This Row],[Completed Time]], "MM/DD/YYYY"))</f>
        <v>45709</v>
      </c>
      <c r="N2788" s="60">
        <f t="shared" ca="1" si="44"/>
        <v>0.93720793867606178</v>
      </c>
      <c r="O2788" s="60">
        <f ca="1">COUNTIFS(DataExtract[Technician],DataExtract[[#This Row],[Technician]], DataExtract[Random], "&lt;="&amp;DataExtract[[#This Row],[Random]])</f>
        <v>112</v>
      </c>
    </row>
    <row r="2789" spans="1:15" ht="26.45">
      <c r="A2789" s="51" t="s">
        <v>15716</v>
      </c>
      <c r="B2789" s="52" t="s">
        <v>15717</v>
      </c>
      <c r="C2789" s="53" t="s">
        <v>11497</v>
      </c>
      <c r="D2789" s="54" t="s">
        <v>47</v>
      </c>
      <c r="E2789" s="55" t="s">
        <v>1150</v>
      </c>
      <c r="F2789" s="56" t="s">
        <v>15718</v>
      </c>
      <c r="G2789" s="56" t="s">
        <v>5631</v>
      </c>
      <c r="H2789" s="56" t="s">
        <v>52</v>
      </c>
      <c r="I2789" s="56" t="s">
        <v>15719</v>
      </c>
      <c r="J2789" s="57" t="s">
        <v>52</v>
      </c>
      <c r="K2789" s="58" t="s">
        <v>15720</v>
      </c>
      <c r="L2789" s="3" t="str">
        <f>VLOOKUP(DataExtract[[#This Row],[Technician]],'Technician List'!$A:$B,2,FALSE)</f>
        <v>C M, Saravanan</v>
      </c>
      <c r="M2789" s="59">
        <f>DATEVALUE(TEXT(DataExtract[[#This Row],[Completed Time]], "MM/DD/YYYY"))</f>
        <v>45709</v>
      </c>
      <c r="N2789" s="60">
        <f t="shared" ca="1" si="44"/>
        <v>0.34294485699077248</v>
      </c>
      <c r="O2789" s="60">
        <f ca="1">COUNTIFS(DataExtract[Technician],DataExtract[[#This Row],[Technician]], DataExtract[Random], "&lt;="&amp;DataExtract[[#This Row],[Random]])</f>
        <v>29</v>
      </c>
    </row>
    <row r="2790" spans="1:15" ht="26.45">
      <c r="A2790" s="51" t="s">
        <v>15721</v>
      </c>
      <c r="B2790" s="52" t="s">
        <v>15722</v>
      </c>
      <c r="C2790" s="53" t="s">
        <v>13400</v>
      </c>
      <c r="D2790" s="54" t="s">
        <v>47</v>
      </c>
      <c r="E2790" s="55" t="s">
        <v>1117</v>
      </c>
      <c r="F2790" s="56" t="s">
        <v>15723</v>
      </c>
      <c r="G2790" s="56" t="s">
        <v>15724</v>
      </c>
      <c r="H2790" s="56" t="s">
        <v>52</v>
      </c>
      <c r="I2790" s="56" t="s">
        <v>15725</v>
      </c>
      <c r="J2790" s="57" t="s">
        <v>52</v>
      </c>
      <c r="K2790" s="58" t="s">
        <v>15726</v>
      </c>
      <c r="L2790" s="3" t="str">
        <f>VLOOKUP(DataExtract[[#This Row],[Technician]],'Technician List'!$A:$B,2,FALSE)</f>
        <v>C M, Saravanan</v>
      </c>
      <c r="M2790" s="59">
        <f>DATEVALUE(TEXT(DataExtract[[#This Row],[Completed Time]], "MM/DD/YYYY"))</f>
        <v>45708</v>
      </c>
      <c r="N2790" s="60">
        <f t="shared" ca="1" si="44"/>
        <v>0.36592014892830338</v>
      </c>
      <c r="O2790" s="60">
        <f ca="1">COUNTIFS(DataExtract[Technician],DataExtract[[#This Row],[Technician]], DataExtract[Random], "&lt;="&amp;DataExtract[[#This Row],[Random]])</f>
        <v>21</v>
      </c>
    </row>
    <row r="2791" spans="1:15" ht="26.45">
      <c r="A2791" s="51" t="s">
        <v>15727</v>
      </c>
      <c r="B2791" s="52" t="s">
        <v>15728</v>
      </c>
      <c r="C2791" s="53" t="s">
        <v>9109</v>
      </c>
      <c r="D2791" s="54" t="s">
        <v>47</v>
      </c>
      <c r="E2791" s="55" t="s">
        <v>1002</v>
      </c>
      <c r="F2791" s="56" t="s">
        <v>13924</v>
      </c>
      <c r="G2791" s="56" t="s">
        <v>12630</v>
      </c>
      <c r="H2791" s="56" t="s">
        <v>52</v>
      </c>
      <c r="I2791" s="56" t="s">
        <v>15729</v>
      </c>
      <c r="J2791" s="57" t="s">
        <v>52</v>
      </c>
      <c r="K2791" s="58" t="s">
        <v>15730</v>
      </c>
      <c r="L2791" s="3" t="str">
        <f>VLOOKUP(DataExtract[[#This Row],[Technician]],'Technician List'!$A:$B,2,FALSE)</f>
        <v>Sinha, Mahesh</v>
      </c>
      <c r="M2791" s="59">
        <f>DATEVALUE(TEXT(DataExtract[[#This Row],[Completed Time]], "MM/DD/YYYY"))</f>
        <v>45708</v>
      </c>
      <c r="N2791" s="60">
        <f t="shared" ca="1" si="44"/>
        <v>0.28697202547033018</v>
      </c>
      <c r="O2791" s="60">
        <f ca="1">COUNTIFS(DataExtract[Technician],DataExtract[[#This Row],[Technician]], DataExtract[Random], "&lt;="&amp;DataExtract[[#This Row],[Random]])</f>
        <v>47</v>
      </c>
    </row>
    <row r="2792" spans="1:15" ht="26.45">
      <c r="A2792" s="51" t="s">
        <v>15731</v>
      </c>
      <c r="B2792" s="52" t="s">
        <v>15732</v>
      </c>
      <c r="C2792" s="53" t="s">
        <v>15733</v>
      </c>
      <c r="D2792" s="54" t="s">
        <v>57</v>
      </c>
      <c r="E2792" s="55" t="s">
        <v>313</v>
      </c>
      <c r="F2792" s="56" t="s">
        <v>15718</v>
      </c>
      <c r="G2792" s="56" t="s">
        <v>15734</v>
      </c>
      <c r="H2792" s="56" t="s">
        <v>52</v>
      </c>
      <c r="I2792" s="56" t="s">
        <v>15735</v>
      </c>
      <c r="J2792" s="57" t="s">
        <v>52</v>
      </c>
      <c r="K2792" s="58" t="s">
        <v>15736</v>
      </c>
      <c r="L2792" s="3" t="str">
        <f>VLOOKUP(DataExtract[[#This Row],[Technician]],'Technician List'!$A:$B,2,FALSE)</f>
        <v>Mandi, Joe</v>
      </c>
      <c r="M2792" s="59">
        <f>DATEVALUE(TEXT(DataExtract[[#This Row],[Completed Time]], "MM/DD/YYYY"))</f>
        <v>45707</v>
      </c>
      <c r="N2792" s="60">
        <f t="shared" ca="1" si="44"/>
        <v>0.81643488537167652</v>
      </c>
      <c r="O2792" s="60">
        <f ca="1">COUNTIFS(DataExtract[Technician],DataExtract[[#This Row],[Technician]], DataExtract[Random], "&lt;="&amp;DataExtract[[#This Row],[Random]])</f>
        <v>56</v>
      </c>
    </row>
    <row r="2793" spans="1:15" ht="26.45">
      <c r="A2793" s="51" t="s">
        <v>15737</v>
      </c>
      <c r="B2793" s="52" t="s">
        <v>15738</v>
      </c>
      <c r="C2793" s="53" t="s">
        <v>15739</v>
      </c>
      <c r="D2793" s="54" t="s">
        <v>47</v>
      </c>
      <c r="E2793" s="55" t="s">
        <v>1117</v>
      </c>
      <c r="F2793" s="56" t="s">
        <v>15740</v>
      </c>
      <c r="G2793" s="56" t="s">
        <v>15741</v>
      </c>
      <c r="H2793" s="56" t="s">
        <v>52</v>
      </c>
      <c r="I2793" s="56" t="s">
        <v>15742</v>
      </c>
      <c r="J2793" s="57" t="s">
        <v>52</v>
      </c>
      <c r="K2793" s="58" t="s">
        <v>15743</v>
      </c>
      <c r="L2793" s="3" t="str">
        <f>VLOOKUP(DataExtract[[#This Row],[Technician]],'Technician List'!$A:$B,2,FALSE)</f>
        <v>C M, Saravanan</v>
      </c>
      <c r="M2793" s="59">
        <f>DATEVALUE(TEXT(DataExtract[[#This Row],[Completed Time]], "MM/DD/YYYY"))</f>
        <v>45707</v>
      </c>
      <c r="N2793" s="60">
        <f t="shared" ca="1" si="44"/>
        <v>0.58574333023176084</v>
      </c>
      <c r="O2793" s="60">
        <f ca="1">COUNTIFS(DataExtract[Technician],DataExtract[[#This Row],[Technician]], DataExtract[Random], "&lt;="&amp;DataExtract[[#This Row],[Random]])</f>
        <v>35</v>
      </c>
    </row>
    <row r="2794" spans="1:15" ht="26.45">
      <c r="A2794" s="51" t="s">
        <v>15744</v>
      </c>
      <c r="B2794" s="52" t="s">
        <v>15745</v>
      </c>
      <c r="C2794" s="53" t="s">
        <v>15746</v>
      </c>
      <c r="D2794" s="54" t="s">
        <v>47</v>
      </c>
      <c r="E2794" s="55" t="s">
        <v>1150</v>
      </c>
      <c r="F2794" s="56" t="s">
        <v>15747</v>
      </c>
      <c r="G2794" s="56" t="s">
        <v>15748</v>
      </c>
      <c r="H2794" s="56" t="s">
        <v>52</v>
      </c>
      <c r="I2794" s="56" t="s">
        <v>15749</v>
      </c>
      <c r="J2794" s="57" t="s">
        <v>52</v>
      </c>
      <c r="K2794" s="58" t="s">
        <v>15750</v>
      </c>
      <c r="L2794" s="3" t="str">
        <f>VLOOKUP(DataExtract[[#This Row],[Technician]],'Technician List'!$A:$B,2,FALSE)</f>
        <v>C M, Saravanan</v>
      </c>
      <c r="M2794" s="59">
        <f>DATEVALUE(TEXT(DataExtract[[#This Row],[Completed Time]], "MM/DD/YYYY"))</f>
        <v>45707</v>
      </c>
      <c r="N2794" s="60">
        <f t="shared" ca="1" si="44"/>
        <v>0.25734491155725592</v>
      </c>
      <c r="O2794" s="60">
        <f ca="1">COUNTIFS(DataExtract[Technician],DataExtract[[#This Row],[Technician]], DataExtract[Random], "&lt;="&amp;DataExtract[[#This Row],[Random]])</f>
        <v>19</v>
      </c>
    </row>
    <row r="2795" spans="1:15" ht="26.45">
      <c r="A2795" s="51" t="s">
        <v>15751</v>
      </c>
      <c r="B2795" s="52" t="s">
        <v>15752</v>
      </c>
      <c r="C2795" s="53" t="s">
        <v>9386</v>
      </c>
      <c r="D2795" s="54" t="s">
        <v>47</v>
      </c>
      <c r="E2795" s="55" t="s">
        <v>2121</v>
      </c>
      <c r="F2795" s="56" t="s">
        <v>15753</v>
      </c>
      <c r="G2795" s="56" t="s">
        <v>14568</v>
      </c>
      <c r="H2795" s="56" t="s">
        <v>41</v>
      </c>
      <c r="I2795" s="56" t="s">
        <v>15754</v>
      </c>
      <c r="J2795" s="57" t="s">
        <v>52</v>
      </c>
      <c r="K2795" s="58" t="s">
        <v>15755</v>
      </c>
      <c r="L2795" s="3" t="str">
        <f>VLOOKUP(DataExtract[[#This Row],[Technician]],'Technician List'!$A:$B,2,FALSE)</f>
        <v>C M, Saravanan</v>
      </c>
      <c r="M2795" s="59">
        <f>DATEVALUE(TEXT(DataExtract[[#This Row],[Completed Time]], "MM/DD/YYYY"))</f>
        <v>45708</v>
      </c>
      <c r="N2795" s="60">
        <f t="shared" ca="1" si="44"/>
        <v>0.59790408104946879</v>
      </c>
      <c r="O2795" s="60">
        <f ca="1">COUNTIFS(DataExtract[Technician],DataExtract[[#This Row],[Technician]], DataExtract[Random], "&lt;="&amp;DataExtract[[#This Row],[Random]])</f>
        <v>54</v>
      </c>
    </row>
    <row r="2796" spans="1:15" ht="39.6">
      <c r="A2796" s="51" t="s">
        <v>15756</v>
      </c>
      <c r="B2796" s="52" t="s">
        <v>15757</v>
      </c>
      <c r="C2796" s="53" t="s">
        <v>13535</v>
      </c>
      <c r="D2796" s="54" t="s">
        <v>57</v>
      </c>
      <c r="E2796" s="55" t="s">
        <v>272</v>
      </c>
      <c r="F2796" s="56" t="s">
        <v>15758</v>
      </c>
      <c r="G2796" s="56" t="s">
        <v>15759</v>
      </c>
      <c r="H2796" s="56" t="s">
        <v>52</v>
      </c>
      <c r="I2796" s="56" t="s">
        <v>15760</v>
      </c>
      <c r="J2796" s="57" t="s">
        <v>52</v>
      </c>
      <c r="K2796" s="58" t="s">
        <v>15761</v>
      </c>
      <c r="L2796" s="3" t="str">
        <f>VLOOKUP(DataExtract[[#This Row],[Technician]],'Technician List'!$A:$B,2,FALSE)</f>
        <v>Mandi, Joe</v>
      </c>
      <c r="M2796" s="59">
        <f>DATEVALUE(TEXT(DataExtract[[#This Row],[Completed Time]], "MM/DD/YYYY"))</f>
        <v>45707</v>
      </c>
      <c r="N2796" s="60">
        <f t="shared" ca="1" si="44"/>
        <v>0.91286111944329595</v>
      </c>
      <c r="O2796" s="60">
        <f ca="1">COUNTIFS(DataExtract[Technician],DataExtract[[#This Row],[Technician]], DataExtract[Random], "&lt;="&amp;DataExtract[[#This Row],[Random]])</f>
        <v>21</v>
      </c>
    </row>
    <row r="2797" spans="1:15" ht="26.45">
      <c r="A2797" s="51" t="s">
        <v>15762</v>
      </c>
      <c r="B2797" s="52" t="s">
        <v>15763</v>
      </c>
      <c r="C2797" s="53" t="s">
        <v>869</v>
      </c>
      <c r="D2797" s="54" t="s">
        <v>47</v>
      </c>
      <c r="E2797" s="55" t="s">
        <v>1402</v>
      </c>
      <c r="F2797" s="56" t="s">
        <v>15764</v>
      </c>
      <c r="G2797" s="56" t="s">
        <v>15765</v>
      </c>
      <c r="H2797" s="56" t="s">
        <v>52</v>
      </c>
      <c r="I2797" s="56" t="s">
        <v>15766</v>
      </c>
      <c r="J2797" s="57" t="s">
        <v>52</v>
      </c>
      <c r="K2797" s="58" t="s">
        <v>14809</v>
      </c>
      <c r="L2797" s="3" t="str">
        <f>VLOOKUP(DataExtract[[#This Row],[Technician]],'Technician List'!$A:$B,2,FALSE)</f>
        <v>Sinha, Mahesh</v>
      </c>
      <c r="M2797" s="59">
        <f>DATEVALUE(TEXT(DataExtract[[#This Row],[Completed Time]], "MM/DD/YYYY"))</f>
        <v>45708</v>
      </c>
      <c r="N2797" s="60">
        <f t="shared" ca="1" si="44"/>
        <v>0.87774375990766662</v>
      </c>
      <c r="O2797" s="60">
        <f ca="1">COUNTIFS(DataExtract[Technician],DataExtract[[#This Row],[Technician]], DataExtract[Random], "&lt;="&amp;DataExtract[[#This Row],[Random]])</f>
        <v>75</v>
      </c>
    </row>
    <row r="2798" spans="1:15" ht="26.45">
      <c r="A2798" s="51" t="s">
        <v>15767</v>
      </c>
      <c r="B2798" s="52" t="s">
        <v>15768</v>
      </c>
      <c r="C2798" s="53" t="s">
        <v>8803</v>
      </c>
      <c r="D2798" s="54" t="s">
        <v>47</v>
      </c>
      <c r="E2798" s="55" t="s">
        <v>1002</v>
      </c>
      <c r="F2798" s="56" t="s">
        <v>15769</v>
      </c>
      <c r="G2798" s="56" t="s">
        <v>15770</v>
      </c>
      <c r="H2798" s="56" t="s">
        <v>52</v>
      </c>
      <c r="I2798" s="56" t="s">
        <v>15771</v>
      </c>
      <c r="J2798" s="57" t="s">
        <v>52</v>
      </c>
      <c r="K2798" s="58" t="s">
        <v>15772</v>
      </c>
      <c r="L2798" s="3" t="str">
        <f>VLOOKUP(DataExtract[[#This Row],[Technician]],'Technician List'!$A:$B,2,FALSE)</f>
        <v>Sinha, Mahesh</v>
      </c>
      <c r="M2798" s="59">
        <f>DATEVALUE(TEXT(DataExtract[[#This Row],[Completed Time]], "MM/DD/YYYY"))</f>
        <v>45708</v>
      </c>
      <c r="N2798" s="60">
        <f t="shared" ca="1" si="44"/>
        <v>0.38529417399965016</v>
      </c>
      <c r="O2798" s="60">
        <f ca="1">COUNTIFS(DataExtract[Technician],DataExtract[[#This Row],[Technician]], DataExtract[Random], "&lt;="&amp;DataExtract[[#This Row],[Random]])</f>
        <v>61</v>
      </c>
    </row>
    <row r="2799" spans="1:15" ht="52.9">
      <c r="A2799" s="51" t="s">
        <v>15773</v>
      </c>
      <c r="B2799" s="52" t="s">
        <v>15774</v>
      </c>
      <c r="C2799" s="53" t="s">
        <v>13319</v>
      </c>
      <c r="D2799" s="54" t="s">
        <v>57</v>
      </c>
      <c r="E2799" s="55" t="s">
        <v>817</v>
      </c>
      <c r="F2799" s="56" t="s">
        <v>15775</v>
      </c>
      <c r="G2799" s="56" t="s">
        <v>15776</v>
      </c>
      <c r="H2799" s="56" t="s">
        <v>52</v>
      </c>
      <c r="I2799" s="56" t="s">
        <v>15777</v>
      </c>
      <c r="J2799" s="57" t="s">
        <v>52</v>
      </c>
      <c r="K2799" s="58" t="s">
        <v>15778</v>
      </c>
      <c r="L2799" s="3" t="str">
        <f>VLOOKUP(DataExtract[[#This Row],[Technician]],'Technician List'!$A:$B,2,FALSE)</f>
        <v>Persells, Joe</v>
      </c>
      <c r="M2799" s="59">
        <f>DATEVALUE(TEXT(DataExtract[[#This Row],[Completed Time]], "MM/DD/YYYY"))</f>
        <v>45709</v>
      </c>
      <c r="N2799" s="60">
        <f t="shared" ca="1" si="44"/>
        <v>0.38818232810812758</v>
      </c>
      <c r="O2799" s="60">
        <f ca="1">COUNTIFS(DataExtract[Technician],DataExtract[[#This Row],[Technician]], DataExtract[Random], "&lt;="&amp;DataExtract[[#This Row],[Random]])</f>
        <v>4</v>
      </c>
    </row>
    <row r="2800" spans="1:15" ht="26.45">
      <c r="A2800" s="51" t="s">
        <v>15779</v>
      </c>
      <c r="B2800" s="52" t="s">
        <v>15780</v>
      </c>
      <c r="C2800" s="53" t="s">
        <v>4409</v>
      </c>
      <c r="D2800" s="54" t="s">
        <v>47</v>
      </c>
      <c r="E2800" s="55" t="s">
        <v>1503</v>
      </c>
      <c r="F2800" s="56" t="s">
        <v>15781</v>
      </c>
      <c r="G2800" s="56" t="s">
        <v>15782</v>
      </c>
      <c r="H2800" s="56" t="s">
        <v>41</v>
      </c>
      <c r="I2800" s="56" t="s">
        <v>15783</v>
      </c>
      <c r="J2800" s="57" t="s">
        <v>52</v>
      </c>
      <c r="K2800" s="58" t="s">
        <v>15784</v>
      </c>
      <c r="L2800" s="3" t="str">
        <f>VLOOKUP(DataExtract[[#This Row],[Technician]],'Technician List'!$A:$B,2,FALSE)</f>
        <v>C M, Saravanan</v>
      </c>
      <c r="M2800" s="59">
        <f>DATEVALUE(TEXT(DataExtract[[#This Row],[Completed Time]], "MM/DD/YYYY"))</f>
        <v>45712</v>
      </c>
      <c r="N2800" s="60">
        <f t="shared" ca="1" si="44"/>
        <v>0.6307449739363421</v>
      </c>
      <c r="O2800" s="60">
        <f ca="1">COUNTIFS(DataExtract[Technician],DataExtract[[#This Row],[Technician]], DataExtract[Random], "&lt;="&amp;DataExtract[[#This Row],[Random]])</f>
        <v>87</v>
      </c>
    </row>
    <row r="2801" spans="1:15" ht="26.45">
      <c r="A2801" s="51" t="s">
        <v>15785</v>
      </c>
      <c r="B2801" s="52" t="s">
        <v>15786</v>
      </c>
      <c r="C2801" s="53" t="s">
        <v>15787</v>
      </c>
      <c r="D2801" s="54" t="s">
        <v>47</v>
      </c>
      <c r="E2801" s="55" t="s">
        <v>684</v>
      </c>
      <c r="F2801" s="56" t="s">
        <v>15788</v>
      </c>
      <c r="G2801" s="56" t="s">
        <v>15666</v>
      </c>
      <c r="H2801" s="56" t="s">
        <v>52</v>
      </c>
      <c r="I2801" s="56" t="s">
        <v>15789</v>
      </c>
      <c r="J2801" s="57" t="s">
        <v>52</v>
      </c>
      <c r="K2801" s="58" t="s">
        <v>15790</v>
      </c>
      <c r="L2801" s="3" t="str">
        <f>VLOOKUP(DataExtract[[#This Row],[Technician]],'Technician List'!$A:$B,2,FALSE)</f>
        <v>C M, Saravanan</v>
      </c>
      <c r="M2801" s="59">
        <f>DATEVALUE(TEXT(DataExtract[[#This Row],[Completed Time]], "MM/DD/YYYY"))</f>
        <v>45709</v>
      </c>
      <c r="N2801" s="60">
        <f t="shared" ca="1" si="44"/>
        <v>0.61679929055556915</v>
      </c>
      <c r="O2801" s="60">
        <f ca="1">COUNTIFS(DataExtract[Technician],DataExtract[[#This Row],[Technician]], DataExtract[Random], "&lt;="&amp;DataExtract[[#This Row],[Random]])</f>
        <v>34</v>
      </c>
    </row>
    <row r="2802" spans="1:15" ht="26.45">
      <c r="A2802" s="51" t="s">
        <v>15791</v>
      </c>
      <c r="B2802" s="52" t="s">
        <v>15792</v>
      </c>
      <c r="C2802" s="53" t="s">
        <v>94</v>
      </c>
      <c r="D2802" s="54" t="s">
        <v>57</v>
      </c>
      <c r="E2802" s="55" t="s">
        <v>391</v>
      </c>
      <c r="F2802" s="56" t="s">
        <v>15793</v>
      </c>
      <c r="G2802" s="56" t="s">
        <v>15794</v>
      </c>
      <c r="H2802" s="56" t="s">
        <v>52</v>
      </c>
      <c r="I2802" s="56" t="s">
        <v>15795</v>
      </c>
      <c r="J2802" s="57" t="s">
        <v>52</v>
      </c>
      <c r="K2802" s="58" t="s">
        <v>11262</v>
      </c>
      <c r="L2802" s="3" t="str">
        <f>VLOOKUP(DataExtract[[#This Row],[Technician]],'Technician List'!$A:$B,2,FALSE)</f>
        <v>Sanjuan, Sonja</v>
      </c>
      <c r="M2802" s="59">
        <f>DATEVALUE(TEXT(DataExtract[[#This Row],[Completed Time]], "MM/DD/YYYY"))</f>
        <v>45716</v>
      </c>
      <c r="N2802" s="60">
        <f t="shared" ca="1" si="44"/>
        <v>0.76792930702230711</v>
      </c>
      <c r="O2802" s="60">
        <f ca="1">COUNTIFS(DataExtract[Technician],DataExtract[[#This Row],[Technician]], DataExtract[Random], "&lt;="&amp;DataExtract[[#This Row],[Random]])</f>
        <v>103</v>
      </c>
    </row>
    <row r="2803" spans="1:15" ht="26.45">
      <c r="A2803" s="51" t="s">
        <v>15796</v>
      </c>
      <c r="B2803" s="52" t="s">
        <v>15797</v>
      </c>
      <c r="C2803" s="53" t="s">
        <v>15798</v>
      </c>
      <c r="D2803" s="54" t="s">
        <v>47</v>
      </c>
      <c r="E2803" s="55" t="s">
        <v>1002</v>
      </c>
      <c r="F2803" s="56" t="s">
        <v>15799</v>
      </c>
      <c r="G2803" s="56" t="s">
        <v>15800</v>
      </c>
      <c r="H2803" s="56" t="s">
        <v>52</v>
      </c>
      <c r="I2803" s="56" t="s">
        <v>15801</v>
      </c>
      <c r="J2803" s="57" t="s">
        <v>52</v>
      </c>
      <c r="K2803" s="58" t="s">
        <v>15802</v>
      </c>
      <c r="L2803" s="3" t="str">
        <f>VLOOKUP(DataExtract[[#This Row],[Technician]],'Technician List'!$A:$B,2,FALSE)</f>
        <v>Sinha, Mahesh</v>
      </c>
      <c r="M2803" s="59">
        <f>DATEVALUE(TEXT(DataExtract[[#This Row],[Completed Time]], "MM/DD/YYYY"))</f>
        <v>45709</v>
      </c>
      <c r="N2803" s="60">
        <f t="shared" ca="1" si="44"/>
        <v>0.73978578227758085</v>
      </c>
      <c r="O2803" s="60">
        <f ca="1">COUNTIFS(DataExtract[Technician],DataExtract[[#This Row],[Technician]], DataExtract[Random], "&lt;="&amp;DataExtract[[#This Row],[Random]])</f>
        <v>116</v>
      </c>
    </row>
    <row r="2804" spans="1:15" ht="26.45">
      <c r="A2804" s="51" t="s">
        <v>15803</v>
      </c>
      <c r="B2804" s="52" t="s">
        <v>15804</v>
      </c>
      <c r="C2804" s="53" t="s">
        <v>15805</v>
      </c>
      <c r="D2804" s="54" t="s">
        <v>47</v>
      </c>
      <c r="E2804" s="55" t="s">
        <v>1002</v>
      </c>
      <c r="F2804" s="56" t="s">
        <v>15806</v>
      </c>
      <c r="G2804" s="56" t="s">
        <v>15807</v>
      </c>
      <c r="H2804" s="56" t="s">
        <v>52</v>
      </c>
      <c r="I2804" s="56" t="s">
        <v>15808</v>
      </c>
      <c r="J2804" s="57" t="s">
        <v>52</v>
      </c>
      <c r="K2804" s="58" t="s">
        <v>15809</v>
      </c>
      <c r="L2804" s="3" t="str">
        <f>VLOOKUP(DataExtract[[#This Row],[Technician]],'Technician List'!$A:$B,2,FALSE)</f>
        <v>Sinha, Mahesh</v>
      </c>
      <c r="M2804" s="59">
        <f>DATEVALUE(TEXT(DataExtract[[#This Row],[Completed Time]], "MM/DD/YYYY"))</f>
        <v>45708</v>
      </c>
      <c r="N2804" s="60">
        <f t="shared" ca="1" si="44"/>
        <v>0.57951752787626432</v>
      </c>
      <c r="O2804" s="60">
        <f ca="1">COUNTIFS(DataExtract[Technician],DataExtract[[#This Row],[Technician]], DataExtract[Random], "&lt;="&amp;DataExtract[[#This Row],[Random]])</f>
        <v>90</v>
      </c>
    </row>
    <row r="2805" spans="1:15" ht="26.45">
      <c r="A2805" s="51" t="s">
        <v>15810</v>
      </c>
      <c r="B2805" s="52" t="s">
        <v>15811</v>
      </c>
      <c r="C2805" s="53" t="s">
        <v>4842</v>
      </c>
      <c r="D2805" s="54" t="s">
        <v>47</v>
      </c>
      <c r="E2805" s="55" t="s">
        <v>1002</v>
      </c>
      <c r="F2805" s="56" t="s">
        <v>15812</v>
      </c>
      <c r="G2805" s="56" t="s">
        <v>15813</v>
      </c>
      <c r="H2805" s="56" t="s">
        <v>52</v>
      </c>
      <c r="I2805" s="56" t="s">
        <v>15814</v>
      </c>
      <c r="J2805" s="57" t="s">
        <v>52</v>
      </c>
      <c r="K2805" s="58" t="s">
        <v>15730</v>
      </c>
      <c r="L2805" s="3" t="str">
        <f>VLOOKUP(DataExtract[[#This Row],[Technician]],'Technician List'!$A:$B,2,FALSE)</f>
        <v>Sinha, Mahesh</v>
      </c>
      <c r="M2805" s="59">
        <f>DATEVALUE(TEXT(DataExtract[[#This Row],[Completed Time]], "MM/DD/YYYY"))</f>
        <v>45708</v>
      </c>
      <c r="N2805" s="60">
        <f t="shared" ca="1" si="44"/>
        <v>0.13234150460034866</v>
      </c>
      <c r="O2805" s="60">
        <f ca="1">COUNTIFS(DataExtract[Technician],DataExtract[[#This Row],[Technician]], DataExtract[Random], "&lt;="&amp;DataExtract[[#This Row],[Random]])</f>
        <v>24</v>
      </c>
    </row>
    <row r="2806" spans="1:15" ht="26.45">
      <c r="A2806" s="51" t="s">
        <v>15815</v>
      </c>
      <c r="B2806" s="52" t="s">
        <v>15816</v>
      </c>
      <c r="C2806" s="53" t="s">
        <v>3324</v>
      </c>
      <c r="D2806" s="54" t="s">
        <v>47</v>
      </c>
      <c r="E2806" s="55" t="s">
        <v>1402</v>
      </c>
      <c r="F2806" s="56" t="s">
        <v>13919</v>
      </c>
      <c r="G2806" s="56" t="s">
        <v>13600</v>
      </c>
      <c r="H2806" s="56" t="s">
        <v>52</v>
      </c>
      <c r="I2806" s="56" t="s">
        <v>11464</v>
      </c>
      <c r="J2806" s="57" t="s">
        <v>52</v>
      </c>
      <c r="K2806" s="58" t="s">
        <v>105</v>
      </c>
      <c r="L2806" s="3" t="str">
        <f>VLOOKUP(DataExtract[[#This Row],[Technician]],'Technician List'!$A:$B,2,FALSE)</f>
        <v>Sinha, Mahesh</v>
      </c>
      <c r="M2806" s="59">
        <f>DATEVALUE(TEXT(DataExtract[[#This Row],[Completed Time]], "MM/DD/YYYY"))</f>
        <v>45708</v>
      </c>
      <c r="N2806" s="60">
        <f t="shared" ca="1" si="44"/>
        <v>0.52265055283297257</v>
      </c>
      <c r="O2806" s="60">
        <f ca="1">COUNTIFS(DataExtract[Technician],DataExtract[[#This Row],[Technician]], DataExtract[Random], "&lt;="&amp;DataExtract[[#This Row],[Random]])</f>
        <v>46</v>
      </c>
    </row>
    <row r="2807" spans="1:15" ht="26.45">
      <c r="A2807" s="51" t="s">
        <v>15817</v>
      </c>
      <c r="B2807" s="52" t="s">
        <v>15818</v>
      </c>
      <c r="C2807" s="53" t="s">
        <v>14899</v>
      </c>
      <c r="D2807" s="54" t="s">
        <v>57</v>
      </c>
      <c r="E2807" s="55" t="s">
        <v>406</v>
      </c>
      <c r="F2807" s="56" t="s">
        <v>15420</v>
      </c>
      <c r="G2807" s="56" t="s">
        <v>15819</v>
      </c>
      <c r="H2807" s="56" t="s">
        <v>52</v>
      </c>
      <c r="I2807" s="56" t="s">
        <v>15820</v>
      </c>
      <c r="J2807" s="57" t="s">
        <v>52</v>
      </c>
      <c r="K2807" s="58" t="s">
        <v>8060</v>
      </c>
      <c r="L2807" s="3" t="str">
        <f>VLOOKUP(DataExtract[[#This Row],[Technician]],'Technician List'!$A:$B,2,FALSE)</f>
        <v>Baldwin, Sharon</v>
      </c>
      <c r="M2807" s="59">
        <f>DATEVALUE(TEXT(DataExtract[[#This Row],[Completed Time]], "MM/DD/YYYY"))</f>
        <v>45712</v>
      </c>
      <c r="N2807" s="60">
        <f t="shared" ca="1" si="44"/>
        <v>6.8030152986912173E-2</v>
      </c>
      <c r="O2807" s="60">
        <f ca="1">COUNTIFS(DataExtract[Technician],DataExtract[[#This Row],[Technician]], DataExtract[Random], "&lt;="&amp;DataExtract[[#This Row],[Random]])</f>
        <v>13</v>
      </c>
    </row>
    <row r="2808" spans="1:15" ht="26.45">
      <c r="A2808" s="51" t="s">
        <v>8965</v>
      </c>
      <c r="B2808" s="52" t="s">
        <v>15821</v>
      </c>
      <c r="C2808" s="53" t="s">
        <v>1913</v>
      </c>
      <c r="D2808" s="54" t="s">
        <v>57</v>
      </c>
      <c r="E2808" s="55" t="s">
        <v>95</v>
      </c>
      <c r="F2808" s="56" t="s">
        <v>15734</v>
      </c>
      <c r="G2808" s="56" t="s">
        <v>15822</v>
      </c>
      <c r="H2808" s="56" t="s">
        <v>41</v>
      </c>
      <c r="I2808" s="56" t="s">
        <v>15823</v>
      </c>
      <c r="J2808" s="57" t="s">
        <v>52</v>
      </c>
      <c r="K2808" s="58" t="s">
        <v>15824</v>
      </c>
      <c r="L2808" s="3" t="str">
        <f>VLOOKUP(DataExtract[[#This Row],[Technician]],'Technician List'!$A:$B,2,FALSE)</f>
        <v>Sanjuan, Sonja</v>
      </c>
      <c r="M2808" s="59">
        <f>DATEVALUE(TEXT(DataExtract[[#This Row],[Completed Time]], "MM/DD/YYYY"))</f>
        <v>45714</v>
      </c>
      <c r="N2808" s="60">
        <f t="shared" ca="1" si="44"/>
        <v>0.73488497691105525</v>
      </c>
      <c r="O2808" s="60">
        <f ca="1">COUNTIFS(DataExtract[Technician],DataExtract[[#This Row],[Technician]], DataExtract[Random], "&lt;="&amp;DataExtract[[#This Row],[Random]])</f>
        <v>62</v>
      </c>
    </row>
    <row r="2809" spans="1:15" ht="26.45">
      <c r="A2809" s="51" t="s">
        <v>15825</v>
      </c>
      <c r="B2809" s="52" t="s">
        <v>15826</v>
      </c>
      <c r="C2809" s="53" t="s">
        <v>3626</v>
      </c>
      <c r="D2809" s="54" t="s">
        <v>47</v>
      </c>
      <c r="E2809" s="55" t="s">
        <v>1150</v>
      </c>
      <c r="F2809" s="56" t="s">
        <v>15827</v>
      </c>
      <c r="G2809" s="56" t="s">
        <v>15828</v>
      </c>
      <c r="H2809" s="56" t="s">
        <v>52</v>
      </c>
      <c r="I2809" s="56" t="s">
        <v>15829</v>
      </c>
      <c r="J2809" s="57" t="s">
        <v>52</v>
      </c>
      <c r="K2809" s="58" t="s">
        <v>15830</v>
      </c>
      <c r="L2809" s="3" t="str">
        <f>VLOOKUP(DataExtract[[#This Row],[Technician]],'Technician List'!$A:$B,2,FALSE)</f>
        <v>C M, Saravanan</v>
      </c>
      <c r="M2809" s="59">
        <f>DATEVALUE(TEXT(DataExtract[[#This Row],[Completed Time]], "MM/DD/YYYY"))</f>
        <v>45709</v>
      </c>
      <c r="N2809" s="60">
        <f t="shared" ca="1" si="44"/>
        <v>2.8347168303101911E-2</v>
      </c>
      <c r="O2809" s="60">
        <f ca="1">COUNTIFS(DataExtract[Technician],DataExtract[[#This Row],[Technician]], DataExtract[Random], "&lt;="&amp;DataExtract[[#This Row],[Random]])</f>
        <v>3</v>
      </c>
    </row>
    <row r="2810" spans="1:15" ht="26.45">
      <c r="A2810" s="51" t="s">
        <v>15831</v>
      </c>
      <c r="B2810" s="52" t="s">
        <v>15832</v>
      </c>
      <c r="C2810" s="53" t="s">
        <v>12782</v>
      </c>
      <c r="D2810" s="54" t="s">
        <v>47</v>
      </c>
      <c r="E2810" s="55" t="s">
        <v>1049</v>
      </c>
      <c r="F2810" s="56" t="s">
        <v>15833</v>
      </c>
      <c r="G2810" s="56" t="s">
        <v>15834</v>
      </c>
      <c r="H2810" s="56" t="s">
        <v>52</v>
      </c>
      <c r="I2810" s="56" t="s">
        <v>15835</v>
      </c>
      <c r="J2810" s="57" t="s">
        <v>52</v>
      </c>
      <c r="K2810" s="58" t="s">
        <v>14469</v>
      </c>
      <c r="L2810" s="3" t="str">
        <f>VLOOKUP(DataExtract[[#This Row],[Technician]],'Technician List'!$A:$B,2,FALSE)</f>
        <v>C M, Saravanan</v>
      </c>
      <c r="M2810" s="59">
        <f>DATEVALUE(TEXT(DataExtract[[#This Row],[Completed Time]], "MM/DD/YYYY"))</f>
        <v>45708</v>
      </c>
      <c r="N2810" s="60">
        <f t="shared" ca="1" si="44"/>
        <v>0.17029685840384179</v>
      </c>
      <c r="O2810" s="60">
        <f ca="1">COUNTIFS(DataExtract[Technician],DataExtract[[#This Row],[Technician]], DataExtract[Random], "&lt;="&amp;DataExtract[[#This Row],[Random]])</f>
        <v>18</v>
      </c>
    </row>
    <row r="2811" spans="1:15" ht="26.45">
      <c r="A2811" s="51" t="s">
        <v>15836</v>
      </c>
      <c r="B2811" s="52" t="s">
        <v>15837</v>
      </c>
      <c r="C2811" s="53" t="s">
        <v>8803</v>
      </c>
      <c r="D2811" s="54" t="s">
        <v>47</v>
      </c>
      <c r="E2811" s="55" t="s">
        <v>1002</v>
      </c>
      <c r="F2811" s="56" t="s">
        <v>15838</v>
      </c>
      <c r="G2811" s="56" t="s">
        <v>15508</v>
      </c>
      <c r="H2811" s="56" t="s">
        <v>52</v>
      </c>
      <c r="I2811" s="56" t="s">
        <v>15839</v>
      </c>
      <c r="J2811" s="57" t="s">
        <v>52</v>
      </c>
      <c r="K2811" s="58" t="s">
        <v>15730</v>
      </c>
      <c r="L2811" s="3" t="str">
        <f>VLOOKUP(DataExtract[[#This Row],[Technician]],'Technician List'!$A:$B,2,FALSE)</f>
        <v>Sinha, Mahesh</v>
      </c>
      <c r="M2811" s="59">
        <f>DATEVALUE(TEXT(DataExtract[[#This Row],[Completed Time]], "MM/DD/YYYY"))</f>
        <v>45708</v>
      </c>
      <c r="N2811" s="60">
        <f t="shared" ca="1" si="44"/>
        <v>0.29262208180452565</v>
      </c>
      <c r="O2811" s="60">
        <f ca="1">COUNTIFS(DataExtract[Technician],DataExtract[[#This Row],[Technician]], DataExtract[Random], "&lt;="&amp;DataExtract[[#This Row],[Random]])</f>
        <v>49</v>
      </c>
    </row>
    <row r="2812" spans="1:15" ht="26.45">
      <c r="A2812" s="51" t="s">
        <v>15840</v>
      </c>
      <c r="B2812" s="52" t="s">
        <v>15841</v>
      </c>
      <c r="C2812" s="53" t="s">
        <v>1610</v>
      </c>
      <c r="D2812" s="54" t="s">
        <v>47</v>
      </c>
      <c r="E2812" s="55" t="s">
        <v>1503</v>
      </c>
      <c r="F2812" s="56" t="s">
        <v>13886</v>
      </c>
      <c r="G2812" s="56" t="s">
        <v>15842</v>
      </c>
      <c r="H2812" s="56" t="s">
        <v>41</v>
      </c>
      <c r="I2812" s="56" t="s">
        <v>15843</v>
      </c>
      <c r="J2812" s="57" t="s">
        <v>52</v>
      </c>
      <c r="K2812" s="58" t="s">
        <v>15844</v>
      </c>
      <c r="L2812" s="3" t="str">
        <f>VLOOKUP(DataExtract[[#This Row],[Technician]],'Technician List'!$A:$B,2,FALSE)</f>
        <v>C M, Saravanan</v>
      </c>
      <c r="M2812" s="59">
        <f>DATEVALUE(TEXT(DataExtract[[#This Row],[Completed Time]], "MM/DD/YYYY"))</f>
        <v>45709</v>
      </c>
      <c r="N2812" s="60">
        <f t="shared" ca="1" si="44"/>
        <v>0.18379675682224506</v>
      </c>
      <c r="O2812" s="60">
        <f ca="1">COUNTIFS(DataExtract[Technician],DataExtract[[#This Row],[Technician]], DataExtract[Random], "&lt;="&amp;DataExtract[[#This Row],[Random]])</f>
        <v>30</v>
      </c>
    </row>
    <row r="2813" spans="1:15" ht="26.45">
      <c r="A2813" s="51" t="s">
        <v>15845</v>
      </c>
      <c r="B2813" s="52" t="s">
        <v>15846</v>
      </c>
      <c r="C2813" s="53" t="s">
        <v>15847</v>
      </c>
      <c r="D2813" s="54" t="s">
        <v>47</v>
      </c>
      <c r="E2813" s="55" t="s">
        <v>3584</v>
      </c>
      <c r="F2813" s="56" t="s">
        <v>15848</v>
      </c>
      <c r="G2813" s="56" t="s">
        <v>15547</v>
      </c>
      <c r="H2813" s="56" t="s">
        <v>52</v>
      </c>
      <c r="I2813" s="56" t="s">
        <v>15849</v>
      </c>
      <c r="J2813" s="57" t="s">
        <v>52</v>
      </c>
      <c r="K2813" s="58" t="s">
        <v>15850</v>
      </c>
      <c r="L2813" s="3" t="str">
        <f>VLOOKUP(DataExtract[[#This Row],[Technician]],'Technician List'!$A:$B,2,FALSE)</f>
        <v>C M, Saravanan</v>
      </c>
      <c r="M2813" s="59">
        <f>DATEVALUE(TEXT(DataExtract[[#This Row],[Completed Time]], "MM/DD/YYYY"))</f>
        <v>45708</v>
      </c>
      <c r="N2813" s="60">
        <f t="shared" ca="1" si="44"/>
        <v>0.15077831704775957</v>
      </c>
      <c r="O2813" s="60">
        <f ca="1">COUNTIFS(DataExtract[Technician],DataExtract[[#This Row],[Technician]], DataExtract[Random], "&lt;="&amp;DataExtract[[#This Row],[Random]])</f>
        <v>8</v>
      </c>
    </row>
    <row r="2814" spans="1:15" ht="26.45">
      <c r="A2814" s="51" t="s">
        <v>15851</v>
      </c>
      <c r="B2814" s="52" t="s">
        <v>15852</v>
      </c>
      <c r="C2814" s="53" t="s">
        <v>15853</v>
      </c>
      <c r="D2814" s="54" t="s">
        <v>47</v>
      </c>
      <c r="E2814" s="55" t="s">
        <v>684</v>
      </c>
      <c r="F2814" s="56" t="s">
        <v>15854</v>
      </c>
      <c r="G2814" s="56" t="s">
        <v>15855</v>
      </c>
      <c r="H2814" s="56" t="s">
        <v>52</v>
      </c>
      <c r="I2814" s="56" t="s">
        <v>15856</v>
      </c>
      <c r="J2814" s="57" t="s">
        <v>52</v>
      </c>
      <c r="K2814" s="58" t="s">
        <v>15857</v>
      </c>
      <c r="L2814" s="3" t="str">
        <f>VLOOKUP(DataExtract[[#This Row],[Technician]],'Technician List'!$A:$B,2,FALSE)</f>
        <v>C M, Saravanan</v>
      </c>
      <c r="M2814" s="59">
        <f>DATEVALUE(TEXT(DataExtract[[#This Row],[Completed Time]], "MM/DD/YYYY"))</f>
        <v>45709</v>
      </c>
      <c r="N2814" s="60">
        <f t="shared" ca="1" si="44"/>
        <v>0.12387228664706806</v>
      </c>
      <c r="O2814" s="60">
        <f ca="1">COUNTIFS(DataExtract[Technician],DataExtract[[#This Row],[Technician]], DataExtract[Random], "&lt;="&amp;DataExtract[[#This Row],[Random]])</f>
        <v>7</v>
      </c>
    </row>
    <row r="2815" spans="1:15" ht="26.45">
      <c r="A2815" s="51" t="s">
        <v>15858</v>
      </c>
      <c r="B2815" s="52" t="s">
        <v>15859</v>
      </c>
      <c r="C2815" s="53" t="s">
        <v>15860</v>
      </c>
      <c r="D2815" s="54" t="s">
        <v>47</v>
      </c>
      <c r="E2815" s="55" t="s">
        <v>1002</v>
      </c>
      <c r="F2815" s="56" t="s">
        <v>15710</v>
      </c>
      <c r="G2815" s="56" t="s">
        <v>15861</v>
      </c>
      <c r="H2815" s="56" t="s">
        <v>52</v>
      </c>
      <c r="I2815" s="56" t="s">
        <v>15862</v>
      </c>
      <c r="J2815" s="57" t="s">
        <v>52</v>
      </c>
      <c r="K2815" s="58" t="s">
        <v>15863</v>
      </c>
      <c r="L2815" s="3" t="str">
        <f>VLOOKUP(DataExtract[[#This Row],[Technician]],'Technician List'!$A:$B,2,FALSE)</f>
        <v>Sinha, Mahesh</v>
      </c>
      <c r="M2815" s="59">
        <f>DATEVALUE(TEXT(DataExtract[[#This Row],[Completed Time]], "MM/DD/YYYY"))</f>
        <v>45709</v>
      </c>
      <c r="N2815" s="60">
        <f t="shared" ca="1" si="44"/>
        <v>0.96524573322292262</v>
      </c>
      <c r="O2815" s="60">
        <f ca="1">COUNTIFS(DataExtract[Technician],DataExtract[[#This Row],[Technician]], DataExtract[Random], "&lt;="&amp;DataExtract[[#This Row],[Random]])</f>
        <v>165</v>
      </c>
    </row>
    <row r="2816" spans="1:15" ht="26.45">
      <c r="A2816" s="51" t="s">
        <v>15864</v>
      </c>
      <c r="B2816" s="52" t="s">
        <v>15865</v>
      </c>
      <c r="C2816" s="53" t="s">
        <v>15866</v>
      </c>
      <c r="D2816" s="54" t="s">
        <v>47</v>
      </c>
      <c r="E2816" s="55" t="s">
        <v>347</v>
      </c>
      <c r="F2816" s="56" t="s">
        <v>15867</v>
      </c>
      <c r="G2816" s="56" t="s">
        <v>15868</v>
      </c>
      <c r="H2816" s="56" t="s">
        <v>52</v>
      </c>
      <c r="I2816" s="56" t="s">
        <v>15869</v>
      </c>
      <c r="J2816" s="57" t="s">
        <v>52</v>
      </c>
      <c r="K2816" s="58" t="s">
        <v>15870</v>
      </c>
      <c r="L2816" s="3" t="str">
        <f>VLOOKUP(DataExtract[[#This Row],[Technician]],'Technician List'!$A:$B,2,FALSE)</f>
        <v>C M, Saravanan</v>
      </c>
      <c r="M2816" s="59">
        <f>DATEVALUE(TEXT(DataExtract[[#This Row],[Completed Time]], "MM/DD/YYYY"))</f>
        <v>45709</v>
      </c>
      <c r="N2816" s="60">
        <f t="shared" ca="1" si="44"/>
        <v>0.79854064684302817</v>
      </c>
      <c r="O2816" s="60">
        <f ca="1">COUNTIFS(DataExtract[Technician],DataExtract[[#This Row],[Technician]], DataExtract[Random], "&lt;="&amp;DataExtract[[#This Row],[Random]])</f>
        <v>50</v>
      </c>
    </row>
    <row r="2817" spans="1:15" ht="26.45">
      <c r="A2817" s="51" t="s">
        <v>15871</v>
      </c>
      <c r="B2817" s="52" t="s">
        <v>15872</v>
      </c>
      <c r="C2817" s="53" t="s">
        <v>15873</v>
      </c>
      <c r="D2817" s="54" t="s">
        <v>47</v>
      </c>
      <c r="E2817" s="55" t="s">
        <v>2215</v>
      </c>
      <c r="F2817" s="56" t="s">
        <v>15867</v>
      </c>
      <c r="G2817" s="56" t="s">
        <v>15868</v>
      </c>
      <c r="H2817" s="56" t="s">
        <v>52</v>
      </c>
      <c r="I2817" s="56" t="s">
        <v>15869</v>
      </c>
      <c r="J2817" s="57" t="s">
        <v>52</v>
      </c>
      <c r="K2817" s="58" t="s">
        <v>15874</v>
      </c>
      <c r="L2817" s="3" t="str">
        <f>VLOOKUP(DataExtract[[#This Row],[Technician]],'Technician List'!$A:$B,2,FALSE)</f>
        <v>C M, Saravanan</v>
      </c>
      <c r="M2817" s="59">
        <f>DATEVALUE(TEXT(DataExtract[[#This Row],[Completed Time]], "MM/DD/YYYY"))</f>
        <v>45709</v>
      </c>
      <c r="N2817" s="60">
        <f t="shared" ca="1" si="44"/>
        <v>0.17735796496977363</v>
      </c>
      <c r="O2817" s="60">
        <f ca="1">COUNTIFS(DataExtract[Technician],DataExtract[[#This Row],[Technician]], DataExtract[Random], "&lt;="&amp;DataExtract[[#This Row],[Random]])</f>
        <v>14</v>
      </c>
    </row>
    <row r="2818" spans="1:15" ht="39.6">
      <c r="A2818" s="51" t="s">
        <v>15875</v>
      </c>
      <c r="B2818" s="52" t="s">
        <v>15876</v>
      </c>
      <c r="C2818" s="53" t="s">
        <v>169</v>
      </c>
      <c r="D2818" s="54" t="s">
        <v>57</v>
      </c>
      <c r="E2818" s="55" t="s">
        <v>2021</v>
      </c>
      <c r="F2818" s="56" t="s">
        <v>15877</v>
      </c>
      <c r="G2818" s="56" t="s">
        <v>15878</v>
      </c>
      <c r="H2818" s="56" t="s">
        <v>52</v>
      </c>
      <c r="I2818" s="56" t="s">
        <v>15879</v>
      </c>
      <c r="J2818" s="57" t="s">
        <v>52</v>
      </c>
      <c r="K2818" s="58" t="s">
        <v>15880</v>
      </c>
      <c r="L2818" s="3" t="str">
        <f>VLOOKUP(DataExtract[[#This Row],[Technician]],'Technician List'!$A:$B,2,FALSE)</f>
        <v>Smith, Sean</v>
      </c>
      <c r="M2818" s="59">
        <f>DATEVALUE(TEXT(DataExtract[[#This Row],[Completed Time]], "MM/DD/YYYY"))</f>
        <v>45709</v>
      </c>
      <c r="N2818" s="60">
        <f t="shared" ca="1" si="44"/>
        <v>0.22592961698040859</v>
      </c>
      <c r="O2818" s="60">
        <f ca="1">COUNTIFS(DataExtract[Technician],DataExtract[[#This Row],[Technician]], DataExtract[Random], "&lt;="&amp;DataExtract[[#This Row],[Random]])</f>
        <v>14</v>
      </c>
    </row>
    <row r="2819" spans="1:15" ht="26.45">
      <c r="A2819" s="51" t="s">
        <v>15881</v>
      </c>
      <c r="B2819" s="52" t="s">
        <v>15882</v>
      </c>
      <c r="C2819" s="53" t="s">
        <v>2042</v>
      </c>
      <c r="D2819" s="54" t="s">
        <v>47</v>
      </c>
      <c r="E2819" s="55" t="s">
        <v>4923</v>
      </c>
      <c r="F2819" s="56" t="s">
        <v>15883</v>
      </c>
      <c r="G2819" s="56" t="s">
        <v>15884</v>
      </c>
      <c r="H2819" s="56" t="s">
        <v>52</v>
      </c>
      <c r="I2819" s="56" t="s">
        <v>15885</v>
      </c>
      <c r="J2819" s="57" t="s">
        <v>52</v>
      </c>
      <c r="K2819" s="58" t="s">
        <v>15886</v>
      </c>
      <c r="L2819" s="3" t="str">
        <f>VLOOKUP(DataExtract[[#This Row],[Technician]],'Technician List'!$A:$B,2,FALSE)</f>
        <v>C M, Saravanan</v>
      </c>
      <c r="M2819" s="59">
        <f>DATEVALUE(TEXT(DataExtract[[#This Row],[Completed Time]], "MM/DD/YYYY"))</f>
        <v>45709</v>
      </c>
      <c r="N2819" s="60">
        <f t="shared" ref="N2819:N2882" ca="1" si="45">RAND()</f>
        <v>0.91311829154871005</v>
      </c>
      <c r="O2819" s="60">
        <f ca="1">COUNTIFS(DataExtract[Technician],DataExtract[[#This Row],[Technician]], DataExtract[Random], "&lt;="&amp;DataExtract[[#This Row],[Random]])</f>
        <v>34</v>
      </c>
    </row>
    <row r="2820" spans="1:15" ht="26.45">
      <c r="A2820" s="51" t="s">
        <v>15887</v>
      </c>
      <c r="B2820" s="52" t="s">
        <v>15888</v>
      </c>
      <c r="C2820" s="53" t="s">
        <v>3579</v>
      </c>
      <c r="D2820" s="54" t="s">
        <v>57</v>
      </c>
      <c r="E2820" s="55" t="s">
        <v>2021</v>
      </c>
      <c r="F2820" s="56" t="s">
        <v>15889</v>
      </c>
      <c r="G2820" s="56" t="s">
        <v>15890</v>
      </c>
      <c r="H2820" s="56" t="s">
        <v>52</v>
      </c>
      <c r="I2820" s="56" t="s">
        <v>15891</v>
      </c>
      <c r="J2820" s="57" t="s">
        <v>52</v>
      </c>
      <c r="K2820" s="58" t="s">
        <v>15892</v>
      </c>
      <c r="L2820" s="3" t="str">
        <f>VLOOKUP(DataExtract[[#This Row],[Technician]],'Technician List'!$A:$B,2,FALSE)</f>
        <v>Smith, Sean</v>
      </c>
      <c r="M2820" s="59">
        <f>DATEVALUE(TEXT(DataExtract[[#This Row],[Completed Time]], "MM/DD/YYYY"))</f>
        <v>45709</v>
      </c>
      <c r="N2820" s="60">
        <f t="shared" ca="1" si="45"/>
        <v>0.94171980142156342</v>
      </c>
      <c r="O2820" s="60">
        <f ca="1">COUNTIFS(DataExtract[Technician],DataExtract[[#This Row],[Technician]], DataExtract[Random], "&lt;="&amp;DataExtract[[#This Row],[Random]])</f>
        <v>60</v>
      </c>
    </row>
    <row r="2821" spans="1:15" ht="26.45">
      <c r="A2821" s="51" t="s">
        <v>15893</v>
      </c>
      <c r="B2821" s="52" t="s">
        <v>15894</v>
      </c>
      <c r="C2821" s="53" t="s">
        <v>15895</v>
      </c>
      <c r="D2821" s="54" t="s">
        <v>57</v>
      </c>
      <c r="E2821" s="55" t="s">
        <v>2021</v>
      </c>
      <c r="F2821" s="56" t="s">
        <v>15896</v>
      </c>
      <c r="G2821" s="56" t="s">
        <v>15897</v>
      </c>
      <c r="H2821" s="56" t="s">
        <v>52</v>
      </c>
      <c r="I2821" s="56" t="s">
        <v>15898</v>
      </c>
      <c r="J2821" s="57" t="s">
        <v>52</v>
      </c>
      <c r="K2821" s="58" t="s">
        <v>15899</v>
      </c>
      <c r="L2821" s="3" t="str">
        <f>VLOOKUP(DataExtract[[#This Row],[Technician]],'Technician List'!$A:$B,2,FALSE)</f>
        <v>Smith, Sean</v>
      </c>
      <c r="M2821" s="59">
        <f>DATEVALUE(TEXT(DataExtract[[#This Row],[Completed Time]], "MM/DD/YYYY"))</f>
        <v>45709</v>
      </c>
      <c r="N2821" s="60">
        <f t="shared" ca="1" si="45"/>
        <v>9.1296290205225894E-2</v>
      </c>
      <c r="O2821" s="60">
        <f ca="1">COUNTIFS(DataExtract[Technician],DataExtract[[#This Row],[Technician]], DataExtract[Random], "&lt;="&amp;DataExtract[[#This Row],[Random]])</f>
        <v>7</v>
      </c>
    </row>
    <row r="2822" spans="1:15" ht="26.45">
      <c r="A2822" s="51" t="s">
        <v>15900</v>
      </c>
      <c r="B2822" s="52" t="s">
        <v>15901</v>
      </c>
      <c r="C2822" s="53" t="s">
        <v>10954</v>
      </c>
      <c r="D2822" s="54" t="s">
        <v>47</v>
      </c>
      <c r="E2822" s="55" t="s">
        <v>1503</v>
      </c>
      <c r="F2822" s="56" t="s">
        <v>15902</v>
      </c>
      <c r="G2822" s="56" t="s">
        <v>15903</v>
      </c>
      <c r="H2822" s="56" t="s">
        <v>41</v>
      </c>
      <c r="I2822" s="56" t="s">
        <v>9463</v>
      </c>
      <c r="J2822" s="57" t="s">
        <v>52</v>
      </c>
      <c r="K2822" s="58" t="s">
        <v>15904</v>
      </c>
      <c r="L2822" s="3" t="str">
        <f>VLOOKUP(DataExtract[[#This Row],[Technician]],'Technician List'!$A:$B,2,FALSE)</f>
        <v>C M, Saravanan</v>
      </c>
      <c r="M2822" s="59">
        <f>DATEVALUE(TEXT(DataExtract[[#This Row],[Completed Time]], "MM/DD/YYYY"))</f>
        <v>45712</v>
      </c>
      <c r="N2822" s="60">
        <f t="shared" ca="1" si="45"/>
        <v>0.90357844903397622</v>
      </c>
      <c r="O2822" s="60">
        <f ca="1">COUNTIFS(DataExtract[Technician],DataExtract[[#This Row],[Technician]], DataExtract[Random], "&lt;="&amp;DataExtract[[#This Row],[Random]])</f>
        <v>126</v>
      </c>
    </row>
    <row r="2823" spans="1:15" ht="26.45">
      <c r="A2823" s="51" t="s">
        <v>2748</v>
      </c>
      <c r="B2823" s="52" t="s">
        <v>15905</v>
      </c>
      <c r="C2823" s="53" t="s">
        <v>13163</v>
      </c>
      <c r="D2823" s="54" t="s">
        <v>47</v>
      </c>
      <c r="E2823" s="55" t="s">
        <v>2121</v>
      </c>
      <c r="F2823" s="56" t="s">
        <v>15906</v>
      </c>
      <c r="G2823" s="56" t="s">
        <v>15907</v>
      </c>
      <c r="H2823" s="56" t="s">
        <v>52</v>
      </c>
      <c r="I2823" s="56" t="s">
        <v>15908</v>
      </c>
      <c r="J2823" s="57" t="s">
        <v>52</v>
      </c>
      <c r="K2823" s="58" t="s">
        <v>15909</v>
      </c>
      <c r="L2823" s="3" t="str">
        <f>VLOOKUP(DataExtract[[#This Row],[Technician]],'Technician List'!$A:$B,2,FALSE)</f>
        <v>C M, Saravanan</v>
      </c>
      <c r="M2823" s="59">
        <f>DATEVALUE(TEXT(DataExtract[[#This Row],[Completed Time]], "MM/DD/YYYY"))</f>
        <v>45709</v>
      </c>
      <c r="N2823" s="60">
        <f t="shared" ca="1" si="45"/>
        <v>0.95306151023243069</v>
      </c>
      <c r="O2823" s="60">
        <f ca="1">COUNTIFS(DataExtract[Technician],DataExtract[[#This Row],[Technician]], DataExtract[Random], "&lt;="&amp;DataExtract[[#This Row],[Random]])</f>
        <v>90</v>
      </c>
    </row>
    <row r="2824" spans="1:15" ht="39.6">
      <c r="A2824" s="51" t="s">
        <v>15910</v>
      </c>
      <c r="B2824" s="52" t="s">
        <v>15911</v>
      </c>
      <c r="C2824" s="53" t="s">
        <v>15912</v>
      </c>
      <c r="D2824" s="54" t="s">
        <v>47</v>
      </c>
      <c r="E2824" s="55" t="s">
        <v>48</v>
      </c>
      <c r="F2824" s="56" t="s">
        <v>15480</v>
      </c>
      <c r="G2824" s="56" t="s">
        <v>15481</v>
      </c>
      <c r="H2824" s="56" t="s">
        <v>41</v>
      </c>
      <c r="I2824" s="56" t="s">
        <v>15913</v>
      </c>
      <c r="J2824" s="57" t="s">
        <v>52</v>
      </c>
      <c r="K2824" s="58" t="s">
        <v>15914</v>
      </c>
      <c r="L2824" s="3" t="str">
        <f>VLOOKUP(DataExtract[[#This Row],[Technician]],'Technician List'!$A:$B,2,FALSE)</f>
        <v>C M, Saravanan</v>
      </c>
      <c r="M2824" s="59">
        <f>DATEVALUE(TEXT(DataExtract[[#This Row],[Completed Time]], "MM/DD/YYYY"))</f>
        <v>45709</v>
      </c>
      <c r="N2824" s="60">
        <f t="shared" ca="1" si="45"/>
        <v>0.90100857999854023</v>
      </c>
      <c r="O2824" s="60">
        <f ca="1">COUNTIFS(DataExtract[Technician],DataExtract[[#This Row],[Technician]], DataExtract[Random], "&lt;="&amp;DataExtract[[#This Row],[Random]])</f>
        <v>72</v>
      </c>
    </row>
    <row r="2825" spans="1:15" ht="26.45">
      <c r="A2825" s="51" t="s">
        <v>15915</v>
      </c>
      <c r="B2825" s="52" t="s">
        <v>15916</v>
      </c>
      <c r="C2825" s="53" t="s">
        <v>15917</v>
      </c>
      <c r="D2825" s="54" t="s">
        <v>321</v>
      </c>
      <c r="E2825" s="55" t="s">
        <v>4007</v>
      </c>
      <c r="F2825" s="56" t="s">
        <v>6351</v>
      </c>
      <c r="G2825" s="56" t="s">
        <v>15918</v>
      </c>
      <c r="H2825" s="56" t="s">
        <v>52</v>
      </c>
      <c r="I2825" s="56" t="s">
        <v>15919</v>
      </c>
      <c r="J2825" s="57" t="s">
        <v>52</v>
      </c>
      <c r="K2825" s="58" t="s">
        <v>13455</v>
      </c>
      <c r="L2825" s="3" t="str">
        <f>VLOOKUP(DataExtract[[#This Row],[Technician]],'Technician List'!$A:$B,2,FALSE)</f>
        <v>Paul, Kimberly</v>
      </c>
      <c r="M2825" s="59">
        <f>DATEVALUE(TEXT(DataExtract[[#This Row],[Completed Time]], "MM/DD/YYYY"))</f>
        <v>45708</v>
      </c>
      <c r="N2825" s="60">
        <f t="shared" ca="1" si="45"/>
        <v>0.85148077887882201</v>
      </c>
      <c r="O2825" s="60">
        <f ca="1">COUNTIFS(DataExtract[Technician],DataExtract[[#This Row],[Technician]], DataExtract[Random], "&lt;="&amp;DataExtract[[#This Row],[Random]])</f>
        <v>36</v>
      </c>
    </row>
    <row r="2826" spans="1:15" ht="26.45">
      <c r="A2826" s="51" t="s">
        <v>1737</v>
      </c>
      <c r="B2826" s="52" t="s">
        <v>15920</v>
      </c>
      <c r="C2826" s="53" t="s">
        <v>15921</v>
      </c>
      <c r="D2826" s="54" t="s">
        <v>47</v>
      </c>
      <c r="E2826" s="55" t="s">
        <v>700</v>
      </c>
      <c r="F2826" s="56" t="s">
        <v>15493</v>
      </c>
      <c r="G2826" s="56" t="s">
        <v>15922</v>
      </c>
      <c r="H2826" s="56" t="s">
        <v>41</v>
      </c>
      <c r="I2826" s="56" t="s">
        <v>15923</v>
      </c>
      <c r="J2826" s="57" t="s">
        <v>52</v>
      </c>
      <c r="K2826" s="58" t="s">
        <v>15924</v>
      </c>
      <c r="L2826" s="3" t="str">
        <f>VLOOKUP(DataExtract[[#This Row],[Technician]],'Technician List'!$A:$B,2,FALSE)</f>
        <v>C M, Saravanan</v>
      </c>
      <c r="M2826" s="59">
        <f>DATEVALUE(TEXT(DataExtract[[#This Row],[Completed Time]], "MM/DD/YYYY"))</f>
        <v>45708</v>
      </c>
      <c r="N2826" s="60">
        <f t="shared" ca="1" si="45"/>
        <v>0.46767535001206217</v>
      </c>
      <c r="O2826" s="60">
        <f ca="1">COUNTIFS(DataExtract[Technician],DataExtract[[#This Row],[Technician]], DataExtract[Random], "&lt;="&amp;DataExtract[[#This Row],[Random]])</f>
        <v>53</v>
      </c>
    </row>
    <row r="2827" spans="1:15" ht="26.45">
      <c r="A2827" s="51" t="s">
        <v>1709</v>
      </c>
      <c r="B2827" s="52" t="s">
        <v>15925</v>
      </c>
      <c r="C2827" s="53" t="s">
        <v>1711</v>
      </c>
      <c r="D2827" s="54" t="s">
        <v>47</v>
      </c>
      <c r="E2827" s="55" t="s">
        <v>1402</v>
      </c>
      <c r="F2827" s="56" t="s">
        <v>15926</v>
      </c>
      <c r="G2827" s="56" t="s">
        <v>15927</v>
      </c>
      <c r="H2827" s="56" t="s">
        <v>41</v>
      </c>
      <c r="I2827" s="56" t="s">
        <v>15928</v>
      </c>
      <c r="J2827" s="57" t="s">
        <v>52</v>
      </c>
      <c r="K2827" s="58" t="s">
        <v>15929</v>
      </c>
      <c r="L2827" s="3" t="str">
        <f>VLOOKUP(DataExtract[[#This Row],[Technician]],'Technician List'!$A:$B,2,FALSE)</f>
        <v>Sinha, Mahesh</v>
      </c>
      <c r="M2827" s="59">
        <f>DATEVALUE(TEXT(DataExtract[[#This Row],[Completed Time]], "MM/DD/YYYY"))</f>
        <v>45712</v>
      </c>
      <c r="N2827" s="60">
        <f t="shared" ca="1" si="45"/>
        <v>0.68319922366059183</v>
      </c>
      <c r="O2827" s="60">
        <f ca="1">COUNTIFS(DataExtract[Technician],DataExtract[[#This Row],[Technician]], DataExtract[Random], "&lt;="&amp;DataExtract[[#This Row],[Random]])</f>
        <v>55</v>
      </c>
    </row>
    <row r="2828" spans="1:15" ht="26.45">
      <c r="A2828" s="51" t="s">
        <v>15930</v>
      </c>
      <c r="B2828" s="52" t="s">
        <v>15931</v>
      </c>
      <c r="C2828" s="53" t="s">
        <v>3879</v>
      </c>
      <c r="D2828" s="54" t="s">
        <v>57</v>
      </c>
      <c r="E2828" s="55" t="s">
        <v>2021</v>
      </c>
      <c r="F2828" s="56" t="s">
        <v>15932</v>
      </c>
      <c r="G2828" s="56" t="s">
        <v>15933</v>
      </c>
      <c r="H2828" s="56" t="s">
        <v>52</v>
      </c>
      <c r="I2828" s="56" t="s">
        <v>15934</v>
      </c>
      <c r="J2828" s="57" t="s">
        <v>52</v>
      </c>
      <c r="K2828" s="58" t="s">
        <v>15935</v>
      </c>
      <c r="L2828" s="3" t="str">
        <f>VLOOKUP(DataExtract[[#This Row],[Technician]],'Technician List'!$A:$B,2,FALSE)</f>
        <v>Smith, Sean</v>
      </c>
      <c r="M2828" s="59">
        <f>DATEVALUE(TEXT(DataExtract[[#This Row],[Completed Time]], "MM/DD/YYYY"))</f>
        <v>45708</v>
      </c>
      <c r="N2828" s="60">
        <f t="shared" ca="1" si="45"/>
        <v>0.10987940102932758</v>
      </c>
      <c r="O2828" s="60">
        <f ca="1">COUNTIFS(DataExtract[Technician],DataExtract[[#This Row],[Technician]], DataExtract[Random], "&lt;="&amp;DataExtract[[#This Row],[Random]])</f>
        <v>9</v>
      </c>
    </row>
    <row r="2829" spans="1:15" ht="26.45">
      <c r="A2829" s="51" t="s">
        <v>15936</v>
      </c>
      <c r="B2829" s="52" t="s">
        <v>15937</v>
      </c>
      <c r="C2829" s="53" t="s">
        <v>15938</v>
      </c>
      <c r="D2829" s="54" t="s">
        <v>47</v>
      </c>
      <c r="E2829" s="55" t="s">
        <v>1150</v>
      </c>
      <c r="F2829" s="56" t="s">
        <v>15939</v>
      </c>
      <c r="G2829" s="56" t="s">
        <v>15940</v>
      </c>
      <c r="H2829" s="56" t="s">
        <v>52</v>
      </c>
      <c r="I2829" s="56" t="s">
        <v>15941</v>
      </c>
      <c r="J2829" s="57" t="s">
        <v>52</v>
      </c>
      <c r="K2829" s="58" t="s">
        <v>15942</v>
      </c>
      <c r="L2829" s="3" t="str">
        <f>VLOOKUP(DataExtract[[#This Row],[Technician]],'Technician List'!$A:$B,2,FALSE)</f>
        <v>C M, Saravanan</v>
      </c>
      <c r="M2829" s="59">
        <f>DATEVALUE(TEXT(DataExtract[[#This Row],[Completed Time]], "MM/DD/YYYY"))</f>
        <v>45713</v>
      </c>
      <c r="N2829" s="60">
        <f t="shared" ca="1" si="45"/>
        <v>0.22895139023709032</v>
      </c>
      <c r="O2829" s="60">
        <f ca="1">COUNTIFS(DataExtract[Technician],DataExtract[[#This Row],[Technician]], DataExtract[Random], "&lt;="&amp;DataExtract[[#This Row],[Random]])</f>
        <v>17</v>
      </c>
    </row>
    <row r="2830" spans="1:15" ht="26.45">
      <c r="A2830" s="51" t="s">
        <v>15943</v>
      </c>
      <c r="B2830" s="52" t="s">
        <v>15944</v>
      </c>
      <c r="C2830" s="53" t="s">
        <v>11075</v>
      </c>
      <c r="D2830" s="54" t="s">
        <v>47</v>
      </c>
      <c r="E2830" s="55" t="s">
        <v>1117</v>
      </c>
      <c r="F2830" s="56" t="s">
        <v>14745</v>
      </c>
      <c r="G2830" s="56" t="s">
        <v>15945</v>
      </c>
      <c r="H2830" s="56" t="s">
        <v>52</v>
      </c>
      <c r="I2830" s="56" t="s">
        <v>15946</v>
      </c>
      <c r="J2830" s="57" t="s">
        <v>52</v>
      </c>
      <c r="K2830" s="58" t="s">
        <v>15947</v>
      </c>
      <c r="L2830" s="3" t="str">
        <f>VLOOKUP(DataExtract[[#This Row],[Technician]],'Technician List'!$A:$B,2,FALSE)</f>
        <v>C M, Saravanan</v>
      </c>
      <c r="M2830" s="59">
        <f>DATEVALUE(TEXT(DataExtract[[#This Row],[Completed Time]], "MM/DD/YYYY"))</f>
        <v>45707</v>
      </c>
      <c r="N2830" s="60">
        <f t="shared" ca="1" si="45"/>
        <v>0.25600156754826453</v>
      </c>
      <c r="O2830" s="60">
        <f ca="1">COUNTIFS(DataExtract[Technician],DataExtract[[#This Row],[Technician]], DataExtract[Random], "&lt;="&amp;DataExtract[[#This Row],[Random]])</f>
        <v>15</v>
      </c>
    </row>
    <row r="2831" spans="1:15" ht="26.45">
      <c r="A2831" s="51" t="s">
        <v>15948</v>
      </c>
      <c r="B2831" s="52" t="s">
        <v>15949</v>
      </c>
      <c r="C2831" s="53" t="s">
        <v>6732</v>
      </c>
      <c r="D2831" s="54" t="s">
        <v>57</v>
      </c>
      <c r="E2831" s="55" t="s">
        <v>2841</v>
      </c>
      <c r="F2831" s="56" t="s">
        <v>15568</v>
      </c>
      <c r="G2831" s="56" t="s">
        <v>15569</v>
      </c>
      <c r="H2831" s="56" t="s">
        <v>52</v>
      </c>
      <c r="I2831" s="56" t="s">
        <v>15950</v>
      </c>
      <c r="J2831" s="57" t="s">
        <v>52</v>
      </c>
      <c r="K2831" s="58" t="s">
        <v>15425</v>
      </c>
      <c r="L2831" s="3" t="str">
        <f>VLOOKUP(DataExtract[[#This Row],[Technician]],'Technician List'!$A:$B,2,FALSE)</f>
        <v>Smith, Sean</v>
      </c>
      <c r="M2831" s="59">
        <f>DATEVALUE(TEXT(DataExtract[[#This Row],[Completed Time]], "MM/DD/YYYY"))</f>
        <v>45707</v>
      </c>
      <c r="N2831" s="60">
        <f t="shared" ca="1" si="45"/>
        <v>3.9858846419181249E-2</v>
      </c>
      <c r="O2831" s="60">
        <f ca="1">COUNTIFS(DataExtract[Technician],DataExtract[[#This Row],[Technician]], DataExtract[Random], "&lt;="&amp;DataExtract[[#This Row],[Random]])</f>
        <v>4</v>
      </c>
    </row>
    <row r="2832" spans="1:15" ht="26.45">
      <c r="A2832" s="51" t="s">
        <v>15951</v>
      </c>
      <c r="B2832" s="52" t="s">
        <v>15952</v>
      </c>
      <c r="C2832" s="53" t="s">
        <v>15953</v>
      </c>
      <c r="D2832" s="54" t="s">
        <v>47</v>
      </c>
      <c r="E2832" s="55" t="s">
        <v>1049</v>
      </c>
      <c r="F2832" s="56" t="s">
        <v>15954</v>
      </c>
      <c r="G2832" s="56" t="s">
        <v>15955</v>
      </c>
      <c r="H2832" s="56" t="s">
        <v>52</v>
      </c>
      <c r="I2832" s="56" t="s">
        <v>15956</v>
      </c>
      <c r="J2832" s="57" t="s">
        <v>52</v>
      </c>
      <c r="K2832" s="58" t="s">
        <v>15957</v>
      </c>
      <c r="L2832" s="3" t="str">
        <f>VLOOKUP(DataExtract[[#This Row],[Technician]],'Technician List'!$A:$B,2,FALSE)</f>
        <v>C M, Saravanan</v>
      </c>
      <c r="M2832" s="59">
        <f>DATEVALUE(TEXT(DataExtract[[#This Row],[Completed Time]], "MM/DD/YYYY"))</f>
        <v>45713</v>
      </c>
      <c r="N2832" s="60">
        <f t="shared" ca="1" si="45"/>
        <v>0.60796344765901544</v>
      </c>
      <c r="O2832" s="60">
        <f ca="1">COUNTIFS(DataExtract[Technician],DataExtract[[#This Row],[Technician]], DataExtract[Random], "&lt;="&amp;DataExtract[[#This Row],[Random]])</f>
        <v>84</v>
      </c>
    </row>
    <row r="2833" spans="1:15" ht="26.45">
      <c r="A2833" s="51" t="s">
        <v>15958</v>
      </c>
      <c r="B2833" s="52" t="s">
        <v>15959</v>
      </c>
      <c r="C2833" s="53" t="s">
        <v>7167</v>
      </c>
      <c r="D2833" s="54" t="s">
        <v>47</v>
      </c>
      <c r="E2833" s="55" t="s">
        <v>103</v>
      </c>
      <c r="F2833" s="56" t="s">
        <v>15960</v>
      </c>
      <c r="G2833" s="56" t="s">
        <v>15961</v>
      </c>
      <c r="H2833" s="56" t="s">
        <v>52</v>
      </c>
      <c r="I2833" s="56" t="s">
        <v>15962</v>
      </c>
      <c r="J2833" s="57" t="s">
        <v>52</v>
      </c>
      <c r="K2833" s="58" t="s">
        <v>15963</v>
      </c>
      <c r="L2833" s="3" t="str">
        <f>VLOOKUP(DataExtract[[#This Row],[Technician]],'Technician List'!$A:$B,2,FALSE)</f>
        <v>Sinha, Mahesh</v>
      </c>
      <c r="M2833" s="59">
        <f>DATEVALUE(TEXT(DataExtract[[#This Row],[Completed Time]], "MM/DD/YYYY"))</f>
        <v>45708</v>
      </c>
      <c r="N2833" s="60">
        <f t="shared" ca="1" si="45"/>
        <v>0.57101433568602811</v>
      </c>
      <c r="O2833" s="60">
        <f ca="1">COUNTIFS(DataExtract[Technician],DataExtract[[#This Row],[Technician]], DataExtract[Random], "&lt;="&amp;DataExtract[[#This Row],[Random]])</f>
        <v>41</v>
      </c>
    </row>
    <row r="2834" spans="1:15" ht="26.45">
      <c r="A2834" s="51" t="s">
        <v>15964</v>
      </c>
      <c r="B2834" s="52" t="s">
        <v>15965</v>
      </c>
      <c r="C2834" s="53" t="s">
        <v>15966</v>
      </c>
      <c r="D2834" s="54" t="s">
        <v>47</v>
      </c>
      <c r="E2834" s="55" t="s">
        <v>2099</v>
      </c>
      <c r="F2834" s="56" t="s">
        <v>15490</v>
      </c>
      <c r="G2834" s="56" t="s">
        <v>14837</v>
      </c>
      <c r="H2834" s="56" t="s">
        <v>52</v>
      </c>
      <c r="I2834" s="56" t="s">
        <v>15967</v>
      </c>
      <c r="J2834" s="57" t="s">
        <v>52</v>
      </c>
      <c r="K2834" s="58" t="s">
        <v>15968</v>
      </c>
      <c r="L2834" s="3" t="str">
        <f>VLOOKUP(DataExtract[[#This Row],[Technician]],'Technician List'!$A:$B,2,FALSE)</f>
        <v>C M, Saravanan</v>
      </c>
      <c r="M2834" s="59">
        <f>DATEVALUE(TEXT(DataExtract[[#This Row],[Completed Time]], "MM/DD/YYYY"))</f>
        <v>45708</v>
      </c>
      <c r="N2834" s="60">
        <f t="shared" ca="1" si="45"/>
        <v>0.83063693467967858</v>
      </c>
      <c r="O2834" s="60">
        <f ca="1">COUNTIFS(DataExtract[Technician],DataExtract[[#This Row],[Technician]], DataExtract[Random], "&lt;="&amp;DataExtract[[#This Row],[Random]])</f>
        <v>52</v>
      </c>
    </row>
    <row r="2835" spans="1:15" ht="26.45">
      <c r="A2835" s="51" t="s">
        <v>9629</v>
      </c>
      <c r="B2835" s="52" t="s">
        <v>15969</v>
      </c>
      <c r="C2835" s="53" t="s">
        <v>15970</v>
      </c>
      <c r="D2835" s="54" t="s">
        <v>57</v>
      </c>
      <c r="E2835" s="55" t="s">
        <v>73</v>
      </c>
      <c r="F2835" s="56" t="s">
        <v>15971</v>
      </c>
      <c r="G2835" s="56" t="s">
        <v>15599</v>
      </c>
      <c r="H2835" s="56" t="s">
        <v>41</v>
      </c>
      <c r="I2835" s="56" t="s">
        <v>15972</v>
      </c>
      <c r="J2835" s="57" t="s">
        <v>52</v>
      </c>
      <c r="K2835" s="58" t="s">
        <v>15973</v>
      </c>
      <c r="L2835" s="3" t="str">
        <f>VLOOKUP(DataExtract[[#This Row],[Technician]],'Technician List'!$A:$B,2,FALSE)</f>
        <v>Sanjuan, Sonja</v>
      </c>
      <c r="M2835" s="59">
        <f>DATEVALUE(TEXT(DataExtract[[#This Row],[Completed Time]], "MM/DD/YYYY"))</f>
        <v>45709</v>
      </c>
      <c r="N2835" s="60">
        <f t="shared" ca="1" si="45"/>
        <v>0.10319000112258125</v>
      </c>
      <c r="O2835" s="60">
        <f ca="1">COUNTIFS(DataExtract[Technician],DataExtract[[#This Row],[Technician]], DataExtract[Random], "&lt;="&amp;DataExtract[[#This Row],[Random]])</f>
        <v>9</v>
      </c>
    </row>
    <row r="2836" spans="1:15" ht="26.45">
      <c r="A2836" s="51" t="s">
        <v>8724</v>
      </c>
      <c r="B2836" s="52" t="s">
        <v>15974</v>
      </c>
      <c r="C2836" s="53" t="s">
        <v>6943</v>
      </c>
      <c r="D2836" s="54" t="s">
        <v>47</v>
      </c>
      <c r="E2836" s="55" t="s">
        <v>775</v>
      </c>
      <c r="F2836" s="56" t="s">
        <v>15975</v>
      </c>
      <c r="G2836" s="56" t="s">
        <v>15976</v>
      </c>
      <c r="H2836" s="56" t="s">
        <v>52</v>
      </c>
      <c r="I2836" s="56" t="s">
        <v>15977</v>
      </c>
      <c r="J2836" s="57" t="s">
        <v>52</v>
      </c>
      <c r="K2836" s="58" t="s">
        <v>15978</v>
      </c>
      <c r="L2836" s="3" t="str">
        <f>VLOOKUP(DataExtract[[#This Row],[Technician]],'Technician List'!$A:$B,2,FALSE)</f>
        <v>Sinha, Mahesh</v>
      </c>
      <c r="M2836" s="59">
        <f>DATEVALUE(TEXT(DataExtract[[#This Row],[Completed Time]], "MM/DD/YYYY"))</f>
        <v>45708</v>
      </c>
      <c r="N2836" s="60">
        <f t="shared" ca="1" si="45"/>
        <v>0.67276869131012351</v>
      </c>
      <c r="O2836" s="60">
        <f ca="1">COUNTIFS(DataExtract[Technician],DataExtract[[#This Row],[Technician]], DataExtract[Random], "&lt;="&amp;DataExtract[[#This Row],[Random]])</f>
        <v>62</v>
      </c>
    </row>
    <row r="2837" spans="1:15" ht="26.45">
      <c r="A2837" s="51" t="s">
        <v>15979</v>
      </c>
      <c r="B2837" s="52" t="s">
        <v>15980</v>
      </c>
      <c r="C2837" s="53" t="s">
        <v>12808</v>
      </c>
      <c r="D2837" s="54" t="s">
        <v>47</v>
      </c>
      <c r="E2837" s="55" t="s">
        <v>684</v>
      </c>
      <c r="F2837" s="56" t="s">
        <v>15547</v>
      </c>
      <c r="G2837" s="56" t="s">
        <v>15548</v>
      </c>
      <c r="H2837" s="56" t="s">
        <v>52</v>
      </c>
      <c r="I2837" s="56" t="s">
        <v>15549</v>
      </c>
      <c r="J2837" s="57" t="s">
        <v>52</v>
      </c>
      <c r="K2837" s="58" t="s">
        <v>15981</v>
      </c>
      <c r="L2837" s="3" t="str">
        <f>VLOOKUP(DataExtract[[#This Row],[Technician]],'Technician List'!$A:$B,2,FALSE)</f>
        <v>C M, Saravanan</v>
      </c>
      <c r="M2837" s="59">
        <f>DATEVALUE(TEXT(DataExtract[[#This Row],[Completed Time]], "MM/DD/YYYY"))</f>
        <v>45708</v>
      </c>
      <c r="N2837" s="60">
        <f t="shared" ca="1" si="45"/>
        <v>0.54277138121575275</v>
      </c>
      <c r="O2837" s="60">
        <f ca="1">COUNTIFS(DataExtract[Technician],DataExtract[[#This Row],[Technician]], DataExtract[Random], "&lt;="&amp;DataExtract[[#This Row],[Random]])</f>
        <v>32</v>
      </c>
    </row>
    <row r="2838" spans="1:15" ht="26.45">
      <c r="A2838" s="51" t="s">
        <v>15982</v>
      </c>
      <c r="B2838" s="52" t="s">
        <v>15983</v>
      </c>
      <c r="C2838" s="53" t="s">
        <v>14863</v>
      </c>
      <c r="D2838" s="54" t="s">
        <v>57</v>
      </c>
      <c r="E2838" s="55" t="s">
        <v>708</v>
      </c>
      <c r="F2838" s="56" t="s">
        <v>14542</v>
      </c>
      <c r="G2838" s="56" t="s">
        <v>8521</v>
      </c>
      <c r="H2838" s="56" t="s">
        <v>41</v>
      </c>
      <c r="I2838" s="56" t="s">
        <v>15984</v>
      </c>
      <c r="J2838" s="57" t="s">
        <v>52</v>
      </c>
      <c r="K2838" s="58" t="s">
        <v>15985</v>
      </c>
      <c r="L2838" s="3" t="str">
        <f>VLOOKUP(DataExtract[[#This Row],[Technician]],'Technician List'!$A:$B,2,FALSE)</f>
        <v>Smith, Sean</v>
      </c>
      <c r="M2838" s="59">
        <f>DATEVALUE(TEXT(DataExtract[[#This Row],[Completed Time]], "MM/DD/YYYY"))</f>
        <v>45713</v>
      </c>
      <c r="N2838" s="60">
        <f t="shared" ca="1" si="45"/>
        <v>5.9312521278936048E-2</v>
      </c>
      <c r="O2838" s="60">
        <f ca="1">COUNTIFS(DataExtract[Technician],DataExtract[[#This Row],[Technician]], DataExtract[Random], "&lt;="&amp;DataExtract[[#This Row],[Random]])</f>
        <v>1</v>
      </c>
    </row>
    <row r="2839" spans="1:15" ht="39.6">
      <c r="A2839" s="51" t="s">
        <v>15986</v>
      </c>
      <c r="B2839" s="52" t="s">
        <v>15987</v>
      </c>
      <c r="C2839" s="53" t="s">
        <v>15988</v>
      </c>
      <c r="D2839" s="54" t="s">
        <v>57</v>
      </c>
      <c r="E2839" s="55" t="s">
        <v>58</v>
      </c>
      <c r="F2839" s="56" t="s">
        <v>15989</v>
      </c>
      <c r="G2839" s="56" t="s">
        <v>15990</v>
      </c>
      <c r="H2839" s="56" t="s">
        <v>52</v>
      </c>
      <c r="I2839" s="56" t="s">
        <v>15991</v>
      </c>
      <c r="J2839" s="57" t="s">
        <v>52</v>
      </c>
      <c r="K2839" s="58" t="s">
        <v>15992</v>
      </c>
      <c r="L2839" s="3" t="str">
        <f>VLOOKUP(DataExtract[[#This Row],[Technician]],'Technician List'!$A:$B,2,FALSE)</f>
        <v>Mandi, Joe</v>
      </c>
      <c r="M2839" s="59">
        <f>DATEVALUE(TEXT(DataExtract[[#This Row],[Completed Time]], "MM/DD/YYYY"))</f>
        <v>45713</v>
      </c>
      <c r="N2839" s="60">
        <f t="shared" ca="1" si="45"/>
        <v>0.10503748725836359</v>
      </c>
      <c r="O2839" s="60">
        <f ca="1">COUNTIFS(DataExtract[Technician],DataExtract[[#This Row],[Technician]], DataExtract[Random], "&lt;="&amp;DataExtract[[#This Row],[Random]])</f>
        <v>4</v>
      </c>
    </row>
    <row r="2840" spans="1:15" ht="26.45">
      <c r="A2840" s="51" t="s">
        <v>3519</v>
      </c>
      <c r="B2840" s="52" t="s">
        <v>15993</v>
      </c>
      <c r="C2840" s="53" t="s">
        <v>5144</v>
      </c>
      <c r="D2840" s="54" t="s">
        <v>47</v>
      </c>
      <c r="E2840" s="55" t="s">
        <v>1150</v>
      </c>
      <c r="F2840" s="56" t="s">
        <v>15827</v>
      </c>
      <c r="G2840" s="56" t="s">
        <v>15994</v>
      </c>
      <c r="H2840" s="56" t="s">
        <v>52</v>
      </c>
      <c r="I2840" s="56" t="s">
        <v>15995</v>
      </c>
      <c r="J2840" s="57" t="s">
        <v>52</v>
      </c>
      <c r="K2840" s="58" t="s">
        <v>15996</v>
      </c>
      <c r="L2840" s="3" t="str">
        <f>VLOOKUP(DataExtract[[#This Row],[Technician]],'Technician List'!$A:$B,2,FALSE)</f>
        <v>C M, Saravanan</v>
      </c>
      <c r="M2840" s="59">
        <f>DATEVALUE(TEXT(DataExtract[[#This Row],[Completed Time]], "MM/DD/YYYY"))</f>
        <v>45709</v>
      </c>
      <c r="N2840" s="60">
        <f t="shared" ca="1" si="45"/>
        <v>9.4560064835081725E-2</v>
      </c>
      <c r="O2840" s="60">
        <f ca="1">COUNTIFS(DataExtract[Technician],DataExtract[[#This Row],[Technician]], DataExtract[Random], "&lt;="&amp;DataExtract[[#This Row],[Random]])</f>
        <v>8</v>
      </c>
    </row>
    <row r="2841" spans="1:15" ht="26.45">
      <c r="A2841" s="51" t="s">
        <v>15997</v>
      </c>
      <c r="B2841" s="52" t="s">
        <v>15998</v>
      </c>
      <c r="C2841" s="53" t="s">
        <v>5541</v>
      </c>
      <c r="D2841" s="54" t="s">
        <v>47</v>
      </c>
      <c r="E2841" s="55" t="s">
        <v>1503</v>
      </c>
      <c r="F2841" s="56" t="s">
        <v>15781</v>
      </c>
      <c r="G2841" s="56" t="s">
        <v>15782</v>
      </c>
      <c r="H2841" s="56" t="s">
        <v>41</v>
      </c>
      <c r="I2841" s="56" t="s">
        <v>15999</v>
      </c>
      <c r="J2841" s="57" t="s">
        <v>52</v>
      </c>
      <c r="K2841" s="58" t="s">
        <v>8908</v>
      </c>
      <c r="L2841" s="3" t="str">
        <f>VLOOKUP(DataExtract[[#This Row],[Technician]],'Technician List'!$A:$B,2,FALSE)</f>
        <v>C M, Saravanan</v>
      </c>
      <c r="M2841" s="59">
        <f>DATEVALUE(TEXT(DataExtract[[#This Row],[Completed Time]], "MM/DD/YYYY"))</f>
        <v>45710</v>
      </c>
      <c r="N2841" s="60">
        <f t="shared" ca="1" si="45"/>
        <v>0.89570481159735527</v>
      </c>
      <c r="O2841" s="60">
        <f ca="1">COUNTIFS(DataExtract[Technician],DataExtract[[#This Row],[Technician]], DataExtract[Random], "&lt;="&amp;DataExtract[[#This Row],[Random]])</f>
        <v>125</v>
      </c>
    </row>
    <row r="2842" spans="1:15" ht="26.45">
      <c r="A2842" s="51" t="s">
        <v>16000</v>
      </c>
      <c r="B2842" s="52" t="s">
        <v>16001</v>
      </c>
      <c r="C2842" s="53" t="s">
        <v>16002</v>
      </c>
      <c r="D2842" s="54" t="s">
        <v>47</v>
      </c>
      <c r="E2842" s="55" t="s">
        <v>1150</v>
      </c>
      <c r="F2842" s="56" t="s">
        <v>15955</v>
      </c>
      <c r="G2842" s="56" t="s">
        <v>16003</v>
      </c>
      <c r="H2842" s="56" t="s">
        <v>52</v>
      </c>
      <c r="I2842" s="56" t="s">
        <v>16004</v>
      </c>
      <c r="J2842" s="57" t="s">
        <v>52</v>
      </c>
      <c r="K2842" s="58" t="s">
        <v>16005</v>
      </c>
      <c r="L2842" s="3" t="str">
        <f>VLOOKUP(DataExtract[[#This Row],[Technician]],'Technician List'!$A:$B,2,FALSE)</f>
        <v>C M, Saravanan</v>
      </c>
      <c r="M2842" s="59">
        <f>DATEVALUE(TEXT(DataExtract[[#This Row],[Completed Time]], "MM/DD/YYYY"))</f>
        <v>45711</v>
      </c>
      <c r="N2842" s="60">
        <f t="shared" ca="1" si="45"/>
        <v>0.8203068104365262</v>
      </c>
      <c r="O2842" s="60">
        <f ca="1">COUNTIFS(DataExtract[Technician],DataExtract[[#This Row],[Technician]], DataExtract[Random], "&lt;="&amp;DataExtract[[#This Row],[Random]])</f>
        <v>81</v>
      </c>
    </row>
    <row r="2843" spans="1:15" ht="26.45">
      <c r="A2843" s="51" t="s">
        <v>16006</v>
      </c>
      <c r="B2843" s="52" t="s">
        <v>16007</v>
      </c>
      <c r="C2843" s="53" t="s">
        <v>3021</v>
      </c>
      <c r="D2843" s="54" t="s">
        <v>47</v>
      </c>
      <c r="E2843" s="55" t="s">
        <v>2013</v>
      </c>
      <c r="F2843" s="56" t="s">
        <v>16008</v>
      </c>
      <c r="G2843" s="56" t="s">
        <v>16009</v>
      </c>
      <c r="H2843" s="56" t="s">
        <v>41</v>
      </c>
      <c r="I2843" s="56" t="s">
        <v>16010</v>
      </c>
      <c r="J2843" s="57" t="s">
        <v>52</v>
      </c>
      <c r="K2843" s="58" t="s">
        <v>16011</v>
      </c>
      <c r="L2843" s="3" t="str">
        <f>VLOOKUP(DataExtract[[#This Row],[Technician]],'Technician List'!$A:$B,2,FALSE)</f>
        <v>Sinha, Mahesh</v>
      </c>
      <c r="M2843" s="59">
        <f>DATEVALUE(TEXT(DataExtract[[#This Row],[Completed Time]], "MM/DD/YYYY"))</f>
        <v>45712</v>
      </c>
      <c r="N2843" s="60">
        <f t="shared" ca="1" si="45"/>
        <v>0.84289191230992933</v>
      </c>
      <c r="O2843" s="60">
        <f ca="1">COUNTIFS(DataExtract[Technician],DataExtract[[#This Row],[Technician]], DataExtract[Random], "&lt;="&amp;DataExtract[[#This Row],[Random]])</f>
        <v>117</v>
      </c>
    </row>
    <row r="2844" spans="1:15" ht="26.45">
      <c r="A2844" s="51" t="s">
        <v>16012</v>
      </c>
      <c r="B2844" s="52" t="s">
        <v>16013</v>
      </c>
      <c r="C2844" s="53" t="s">
        <v>16014</v>
      </c>
      <c r="D2844" s="54" t="s">
        <v>47</v>
      </c>
      <c r="E2844" s="55" t="s">
        <v>684</v>
      </c>
      <c r="F2844" s="56" t="s">
        <v>16015</v>
      </c>
      <c r="G2844" s="56" t="s">
        <v>16016</v>
      </c>
      <c r="H2844" s="56" t="s">
        <v>52</v>
      </c>
      <c r="I2844" s="56" t="s">
        <v>16017</v>
      </c>
      <c r="J2844" s="57" t="s">
        <v>52</v>
      </c>
      <c r="K2844" s="58" t="s">
        <v>16018</v>
      </c>
      <c r="L2844" s="3" t="str">
        <f>VLOOKUP(DataExtract[[#This Row],[Technician]],'Technician List'!$A:$B,2,FALSE)</f>
        <v>C M, Saravanan</v>
      </c>
      <c r="M2844" s="59">
        <f>DATEVALUE(TEXT(DataExtract[[#This Row],[Completed Time]], "MM/DD/YYYY"))</f>
        <v>45709</v>
      </c>
      <c r="N2844" s="60">
        <f t="shared" ca="1" si="45"/>
        <v>0.90750048649155513</v>
      </c>
      <c r="O2844" s="60">
        <f ca="1">COUNTIFS(DataExtract[Technician],DataExtract[[#This Row],[Technician]], DataExtract[Random], "&lt;="&amp;DataExtract[[#This Row],[Random]])</f>
        <v>45</v>
      </c>
    </row>
    <row r="2845" spans="1:15" ht="26.45">
      <c r="A2845" s="51" t="s">
        <v>16019</v>
      </c>
      <c r="B2845" s="52" t="s">
        <v>16020</v>
      </c>
      <c r="C2845" s="53" t="s">
        <v>16021</v>
      </c>
      <c r="D2845" s="54" t="s">
        <v>47</v>
      </c>
      <c r="E2845" s="55" t="s">
        <v>1117</v>
      </c>
      <c r="F2845" s="56" t="s">
        <v>16015</v>
      </c>
      <c r="G2845" s="56" t="s">
        <v>16022</v>
      </c>
      <c r="H2845" s="56" t="s">
        <v>41</v>
      </c>
      <c r="I2845" s="56" t="s">
        <v>16023</v>
      </c>
      <c r="J2845" s="57" t="s">
        <v>52</v>
      </c>
      <c r="K2845" s="58" t="s">
        <v>16024</v>
      </c>
      <c r="L2845" s="3" t="str">
        <f>VLOOKUP(DataExtract[[#This Row],[Technician]],'Technician List'!$A:$B,2,FALSE)</f>
        <v>C M, Saravanan</v>
      </c>
      <c r="M2845" s="59">
        <f>DATEVALUE(TEXT(DataExtract[[#This Row],[Completed Time]], "MM/DD/YYYY"))</f>
        <v>45709</v>
      </c>
      <c r="N2845" s="60">
        <f t="shared" ca="1" si="45"/>
        <v>0.27811296751099623</v>
      </c>
      <c r="O2845" s="60">
        <f ca="1">COUNTIFS(DataExtract[Technician],DataExtract[[#This Row],[Technician]], DataExtract[Random], "&lt;="&amp;DataExtract[[#This Row],[Random]])</f>
        <v>17</v>
      </c>
    </row>
    <row r="2846" spans="1:15" ht="26.45">
      <c r="A2846" s="51" t="s">
        <v>16025</v>
      </c>
      <c r="B2846" s="52" t="s">
        <v>16026</v>
      </c>
      <c r="C2846" s="53" t="s">
        <v>8229</v>
      </c>
      <c r="D2846" s="54" t="s">
        <v>47</v>
      </c>
      <c r="E2846" s="55" t="s">
        <v>1503</v>
      </c>
      <c r="F2846" s="56" t="s">
        <v>8377</v>
      </c>
      <c r="G2846" s="56" t="s">
        <v>16027</v>
      </c>
      <c r="H2846" s="56" t="s">
        <v>41</v>
      </c>
      <c r="I2846" s="56" t="s">
        <v>16028</v>
      </c>
      <c r="J2846" s="57" t="s">
        <v>52</v>
      </c>
      <c r="K2846" s="58" t="s">
        <v>16029</v>
      </c>
      <c r="L2846" s="3" t="str">
        <f>VLOOKUP(DataExtract[[#This Row],[Technician]],'Technician List'!$A:$B,2,FALSE)</f>
        <v>C M, Saravanan</v>
      </c>
      <c r="M2846" s="59">
        <f>DATEVALUE(TEXT(DataExtract[[#This Row],[Completed Time]], "MM/DD/YYYY"))</f>
        <v>45709</v>
      </c>
      <c r="N2846" s="60">
        <f t="shared" ca="1" si="45"/>
        <v>0.12306787637722261</v>
      </c>
      <c r="O2846" s="60">
        <f ca="1">COUNTIFS(DataExtract[Technician],DataExtract[[#This Row],[Technician]], DataExtract[Random], "&lt;="&amp;DataExtract[[#This Row],[Random]])</f>
        <v>23</v>
      </c>
    </row>
    <row r="2847" spans="1:15" ht="26.45">
      <c r="A2847" s="51" t="s">
        <v>16030</v>
      </c>
      <c r="B2847" s="52" t="s">
        <v>16031</v>
      </c>
      <c r="C2847" s="53" t="s">
        <v>2959</v>
      </c>
      <c r="D2847" s="54" t="s">
        <v>47</v>
      </c>
      <c r="E2847" s="55" t="s">
        <v>1503</v>
      </c>
      <c r="F2847" s="56" t="s">
        <v>16032</v>
      </c>
      <c r="G2847" s="56" t="s">
        <v>16033</v>
      </c>
      <c r="H2847" s="56" t="s">
        <v>41</v>
      </c>
      <c r="I2847" s="56" t="s">
        <v>16034</v>
      </c>
      <c r="J2847" s="57" t="s">
        <v>52</v>
      </c>
      <c r="K2847" s="58" t="s">
        <v>16035</v>
      </c>
      <c r="L2847" s="3" t="str">
        <f>VLOOKUP(DataExtract[[#This Row],[Technician]],'Technician List'!$A:$B,2,FALSE)</f>
        <v>C M, Saravanan</v>
      </c>
      <c r="M2847" s="59">
        <f>DATEVALUE(TEXT(DataExtract[[#This Row],[Completed Time]], "MM/DD/YYYY"))</f>
        <v>45709</v>
      </c>
      <c r="N2847" s="60">
        <f t="shared" ca="1" si="45"/>
        <v>0.67783302766626508</v>
      </c>
      <c r="O2847" s="60">
        <f ca="1">COUNTIFS(DataExtract[Technician],DataExtract[[#This Row],[Technician]], DataExtract[Random], "&lt;="&amp;DataExtract[[#This Row],[Random]])</f>
        <v>93</v>
      </c>
    </row>
    <row r="2848" spans="1:15" ht="26.45">
      <c r="A2848" s="51" t="s">
        <v>16036</v>
      </c>
      <c r="B2848" s="52" t="s">
        <v>16037</v>
      </c>
      <c r="C2848" s="53" t="s">
        <v>8272</v>
      </c>
      <c r="D2848" s="54" t="s">
        <v>47</v>
      </c>
      <c r="E2848" s="55" t="s">
        <v>2029</v>
      </c>
      <c r="F2848" s="56" t="s">
        <v>16038</v>
      </c>
      <c r="G2848" s="56" t="s">
        <v>16039</v>
      </c>
      <c r="H2848" s="56" t="s">
        <v>52</v>
      </c>
      <c r="I2848" s="56" t="s">
        <v>16040</v>
      </c>
      <c r="J2848" s="57" t="s">
        <v>52</v>
      </c>
      <c r="K2848" s="58" t="s">
        <v>16041</v>
      </c>
      <c r="L2848" s="3" t="str">
        <f>VLOOKUP(DataExtract[[#This Row],[Technician]],'Technician List'!$A:$B,2,FALSE)</f>
        <v>C M, Saravanan</v>
      </c>
      <c r="M2848" s="59">
        <f>DATEVALUE(TEXT(DataExtract[[#This Row],[Completed Time]], "MM/DD/YYYY"))</f>
        <v>45712</v>
      </c>
      <c r="N2848" s="60">
        <f t="shared" ca="1" si="45"/>
        <v>0.67675120381098619</v>
      </c>
      <c r="O2848" s="60">
        <f ca="1">COUNTIFS(DataExtract[Technician],DataExtract[[#This Row],[Technician]], DataExtract[Random], "&lt;="&amp;DataExtract[[#This Row],[Random]])</f>
        <v>55</v>
      </c>
    </row>
    <row r="2849" spans="1:15" ht="26.45">
      <c r="A2849" s="51" t="s">
        <v>16042</v>
      </c>
      <c r="B2849" s="52" t="s">
        <v>16043</v>
      </c>
      <c r="C2849" s="53" t="s">
        <v>16044</v>
      </c>
      <c r="D2849" s="54" t="s">
        <v>47</v>
      </c>
      <c r="E2849" s="55" t="s">
        <v>1503</v>
      </c>
      <c r="F2849" s="56" t="s">
        <v>16045</v>
      </c>
      <c r="G2849" s="56" t="s">
        <v>16046</v>
      </c>
      <c r="H2849" s="56" t="s">
        <v>41</v>
      </c>
      <c r="I2849" s="56" t="s">
        <v>16047</v>
      </c>
      <c r="J2849" s="57" t="s">
        <v>52</v>
      </c>
      <c r="K2849" s="58" t="s">
        <v>16048</v>
      </c>
      <c r="L2849" s="3" t="str">
        <f>VLOOKUP(DataExtract[[#This Row],[Technician]],'Technician List'!$A:$B,2,FALSE)</f>
        <v>C M, Saravanan</v>
      </c>
      <c r="M2849" s="59">
        <f>DATEVALUE(TEXT(DataExtract[[#This Row],[Completed Time]], "MM/DD/YYYY"))</f>
        <v>45712</v>
      </c>
      <c r="N2849" s="60">
        <f t="shared" ca="1" si="45"/>
        <v>0.41839659098607751</v>
      </c>
      <c r="O2849" s="60">
        <f ca="1">COUNTIFS(DataExtract[Technician],DataExtract[[#This Row],[Technician]], DataExtract[Random], "&lt;="&amp;DataExtract[[#This Row],[Random]])</f>
        <v>66</v>
      </c>
    </row>
    <row r="2850" spans="1:15" ht="26.45">
      <c r="A2850" s="51" t="s">
        <v>16049</v>
      </c>
      <c r="B2850" s="52" t="s">
        <v>16050</v>
      </c>
      <c r="C2850" s="53" t="s">
        <v>15582</v>
      </c>
      <c r="D2850" s="54" t="s">
        <v>57</v>
      </c>
      <c r="E2850" s="55" t="s">
        <v>547</v>
      </c>
      <c r="F2850" s="56" t="s">
        <v>16051</v>
      </c>
      <c r="G2850" s="56" t="s">
        <v>16052</v>
      </c>
      <c r="H2850" s="56" t="s">
        <v>52</v>
      </c>
      <c r="I2850" s="56" t="s">
        <v>16053</v>
      </c>
      <c r="J2850" s="57" t="s">
        <v>52</v>
      </c>
      <c r="K2850" s="58" t="s">
        <v>16054</v>
      </c>
      <c r="L2850" s="3" t="str">
        <f>VLOOKUP(DataExtract[[#This Row],[Technician]],'Technician List'!$A:$B,2,FALSE)</f>
        <v>Sanjuan, Sonja</v>
      </c>
      <c r="M2850" s="59">
        <f>DATEVALUE(TEXT(DataExtract[[#This Row],[Completed Time]], "MM/DD/YYYY"))</f>
        <v>45708</v>
      </c>
      <c r="N2850" s="60">
        <f t="shared" ca="1" si="45"/>
        <v>0.41159603025191183</v>
      </c>
      <c r="O2850" s="60">
        <f ca="1">COUNTIFS(DataExtract[Technician],DataExtract[[#This Row],[Technician]], DataExtract[Random], "&lt;="&amp;DataExtract[[#This Row],[Random]])</f>
        <v>29</v>
      </c>
    </row>
    <row r="2851" spans="1:15" ht="26.45">
      <c r="A2851" s="51" t="s">
        <v>16055</v>
      </c>
      <c r="B2851" s="52" t="s">
        <v>16056</v>
      </c>
      <c r="C2851" s="53" t="s">
        <v>3417</v>
      </c>
      <c r="D2851" s="54" t="s">
        <v>57</v>
      </c>
      <c r="E2851" s="55" t="s">
        <v>468</v>
      </c>
      <c r="F2851" s="56" t="s">
        <v>16057</v>
      </c>
      <c r="G2851" s="56" t="s">
        <v>16058</v>
      </c>
      <c r="H2851" s="56" t="s">
        <v>41</v>
      </c>
      <c r="I2851" s="56" t="s">
        <v>16059</v>
      </c>
      <c r="J2851" s="57" t="s">
        <v>52</v>
      </c>
      <c r="K2851" s="58" t="s">
        <v>16060</v>
      </c>
      <c r="L2851" s="3" t="str">
        <f>VLOOKUP(DataExtract[[#This Row],[Technician]],'Technician List'!$A:$B,2,FALSE)</f>
        <v>Sanjuan, Sonja</v>
      </c>
      <c r="M2851" s="59">
        <f>DATEVALUE(TEXT(DataExtract[[#This Row],[Completed Time]], "MM/DD/YYYY"))</f>
        <v>45709</v>
      </c>
      <c r="N2851" s="60">
        <f t="shared" ca="1" si="45"/>
        <v>4.5350465066210099E-2</v>
      </c>
      <c r="O2851" s="60">
        <f ca="1">COUNTIFS(DataExtract[Technician],DataExtract[[#This Row],[Technician]], DataExtract[Random], "&lt;="&amp;DataExtract[[#This Row],[Random]])</f>
        <v>2</v>
      </c>
    </row>
    <row r="2852" spans="1:15" ht="26.45">
      <c r="A2852" s="51" t="s">
        <v>16061</v>
      </c>
      <c r="B2852" s="52" t="s">
        <v>16062</v>
      </c>
      <c r="C2852" s="53" t="s">
        <v>16063</v>
      </c>
      <c r="D2852" s="54" t="s">
        <v>47</v>
      </c>
      <c r="E2852" s="55" t="s">
        <v>48</v>
      </c>
      <c r="F2852" s="56" t="s">
        <v>16064</v>
      </c>
      <c r="G2852" s="56" t="s">
        <v>16065</v>
      </c>
      <c r="H2852" s="56" t="s">
        <v>52</v>
      </c>
      <c r="I2852" s="56" t="s">
        <v>16066</v>
      </c>
      <c r="J2852" s="57" t="s">
        <v>52</v>
      </c>
      <c r="K2852" s="58" t="s">
        <v>16067</v>
      </c>
      <c r="L2852" s="3" t="str">
        <f>VLOOKUP(DataExtract[[#This Row],[Technician]],'Technician List'!$A:$B,2,FALSE)</f>
        <v>C M, Saravanan</v>
      </c>
      <c r="M2852" s="59">
        <f>DATEVALUE(TEXT(DataExtract[[#This Row],[Completed Time]], "MM/DD/YYYY"))</f>
        <v>45713</v>
      </c>
      <c r="N2852" s="60">
        <f t="shared" ca="1" si="45"/>
        <v>0.37756114046497735</v>
      </c>
      <c r="O2852" s="60">
        <f ca="1">COUNTIFS(DataExtract[Technician],DataExtract[[#This Row],[Technician]], DataExtract[Random], "&lt;="&amp;DataExtract[[#This Row],[Random]])</f>
        <v>27</v>
      </c>
    </row>
    <row r="2853" spans="1:15" ht="26.45">
      <c r="A2853" s="51" t="s">
        <v>16068</v>
      </c>
      <c r="B2853" s="52" t="s">
        <v>16069</v>
      </c>
      <c r="C2853" s="53" t="s">
        <v>16063</v>
      </c>
      <c r="D2853" s="54" t="s">
        <v>926</v>
      </c>
      <c r="E2853" s="55" t="s">
        <v>1484</v>
      </c>
      <c r="F2853" s="56" t="s">
        <v>16070</v>
      </c>
      <c r="G2853" s="56" t="s">
        <v>15000</v>
      </c>
      <c r="H2853" s="56" t="s">
        <v>41</v>
      </c>
      <c r="I2853" s="56" t="s">
        <v>16071</v>
      </c>
      <c r="J2853" s="57" t="s">
        <v>41</v>
      </c>
      <c r="K2853" s="58" t="s">
        <v>16072</v>
      </c>
      <c r="L2853" s="3" t="str">
        <f>VLOOKUP(DataExtract[[#This Row],[Technician]],'Technician List'!$A:$B,2,FALSE)</f>
        <v>Balido, Jed</v>
      </c>
      <c r="M2853" s="59">
        <f>DATEVALUE(TEXT(DataExtract[[#This Row],[Completed Time]], "MM/DD/YYYY"))</f>
        <v>45712</v>
      </c>
      <c r="N2853" s="60">
        <f t="shared" ca="1" si="45"/>
        <v>0.30062980116972515</v>
      </c>
      <c r="O2853" s="60">
        <f ca="1">COUNTIFS(DataExtract[Technician],DataExtract[[#This Row],[Technician]], DataExtract[Random], "&lt;="&amp;DataExtract[[#This Row],[Random]])</f>
        <v>4</v>
      </c>
    </row>
    <row r="2854" spans="1:15" ht="26.45">
      <c r="A2854" s="51" t="s">
        <v>16073</v>
      </c>
      <c r="B2854" s="52" t="s">
        <v>16074</v>
      </c>
      <c r="C2854" s="53" t="s">
        <v>16075</v>
      </c>
      <c r="D2854" s="54" t="s">
        <v>47</v>
      </c>
      <c r="E2854" s="55" t="s">
        <v>684</v>
      </c>
      <c r="F2854" s="56" t="s">
        <v>14385</v>
      </c>
      <c r="G2854" s="56" t="s">
        <v>16076</v>
      </c>
      <c r="H2854" s="56" t="s">
        <v>41</v>
      </c>
      <c r="I2854" s="56" t="s">
        <v>16077</v>
      </c>
      <c r="J2854" s="57" t="s">
        <v>52</v>
      </c>
      <c r="K2854" s="58" t="s">
        <v>16078</v>
      </c>
      <c r="L2854" s="3" t="str">
        <f>VLOOKUP(DataExtract[[#This Row],[Technician]],'Technician List'!$A:$B,2,FALSE)</f>
        <v>C M, Saravanan</v>
      </c>
      <c r="M2854" s="59">
        <f>DATEVALUE(TEXT(DataExtract[[#This Row],[Completed Time]], "MM/DD/YYYY"))</f>
        <v>45709</v>
      </c>
      <c r="N2854" s="60">
        <f t="shared" ca="1" si="45"/>
        <v>0.30701714260345625</v>
      </c>
      <c r="O2854" s="60">
        <f ca="1">COUNTIFS(DataExtract[Technician],DataExtract[[#This Row],[Technician]], DataExtract[Random], "&lt;="&amp;DataExtract[[#This Row],[Random]])</f>
        <v>15</v>
      </c>
    </row>
    <row r="2855" spans="1:15" ht="26.45">
      <c r="A2855" s="51" t="s">
        <v>16079</v>
      </c>
      <c r="B2855" s="52" t="s">
        <v>16080</v>
      </c>
      <c r="C2855" s="53" t="s">
        <v>2214</v>
      </c>
      <c r="D2855" s="54" t="s">
        <v>47</v>
      </c>
      <c r="E2855" s="55" t="s">
        <v>1511</v>
      </c>
      <c r="F2855" s="56" t="s">
        <v>16081</v>
      </c>
      <c r="G2855" s="56" t="s">
        <v>15892</v>
      </c>
      <c r="H2855" s="56" t="s">
        <v>41</v>
      </c>
      <c r="I2855" s="56" t="s">
        <v>16082</v>
      </c>
      <c r="J2855" s="57" t="s">
        <v>52</v>
      </c>
      <c r="K2855" s="58" t="s">
        <v>16083</v>
      </c>
      <c r="L2855" s="3" t="str">
        <f>VLOOKUP(DataExtract[[#This Row],[Technician]],'Technician List'!$A:$B,2,FALSE)</f>
        <v>C M, Saravanan</v>
      </c>
      <c r="M2855" s="59">
        <f>DATEVALUE(TEXT(DataExtract[[#This Row],[Completed Time]], "MM/DD/YYYY"))</f>
        <v>45710</v>
      </c>
      <c r="N2855" s="60">
        <f t="shared" ca="1" si="45"/>
        <v>0.50992035007437919</v>
      </c>
      <c r="O2855" s="60">
        <f ca="1">COUNTIFS(DataExtract[Technician],DataExtract[[#This Row],[Technician]], DataExtract[Random], "&lt;="&amp;DataExtract[[#This Row],[Random]])</f>
        <v>63</v>
      </c>
    </row>
    <row r="2856" spans="1:15" ht="26.45">
      <c r="A2856" s="51" t="s">
        <v>16084</v>
      </c>
      <c r="B2856" s="52" t="s">
        <v>16085</v>
      </c>
      <c r="C2856" s="53" t="s">
        <v>16086</v>
      </c>
      <c r="D2856" s="54" t="s">
        <v>47</v>
      </c>
      <c r="E2856" s="55" t="s">
        <v>4670</v>
      </c>
      <c r="F2856" s="56" t="s">
        <v>11426</v>
      </c>
      <c r="G2856" s="56" t="s">
        <v>16087</v>
      </c>
      <c r="H2856" s="56" t="s">
        <v>52</v>
      </c>
      <c r="I2856" s="56" t="s">
        <v>13084</v>
      </c>
      <c r="J2856" s="57" t="s">
        <v>52</v>
      </c>
      <c r="K2856" s="58" t="s">
        <v>16088</v>
      </c>
      <c r="L2856" s="3" t="str">
        <f>VLOOKUP(DataExtract[[#This Row],[Technician]],'Technician List'!$A:$B,2,FALSE)</f>
        <v>C M, Saravanan</v>
      </c>
      <c r="M2856" s="59">
        <f>DATEVALUE(TEXT(DataExtract[[#This Row],[Completed Time]], "MM/DD/YYYY"))</f>
        <v>45707</v>
      </c>
      <c r="N2856" s="60">
        <f t="shared" ca="1" si="45"/>
        <v>0.43644763157162103</v>
      </c>
      <c r="O2856" s="60">
        <f ca="1">COUNTIFS(DataExtract[Technician],DataExtract[[#This Row],[Technician]], DataExtract[Random], "&lt;="&amp;DataExtract[[#This Row],[Random]])</f>
        <v>17</v>
      </c>
    </row>
    <row r="2857" spans="1:15" ht="26.45">
      <c r="A2857" s="51" t="s">
        <v>2761</v>
      </c>
      <c r="B2857" s="52" t="s">
        <v>16089</v>
      </c>
      <c r="C2857" s="53" t="s">
        <v>4122</v>
      </c>
      <c r="D2857" s="54" t="s">
        <v>57</v>
      </c>
      <c r="E2857" s="55" t="s">
        <v>391</v>
      </c>
      <c r="F2857" s="56" t="s">
        <v>15274</v>
      </c>
      <c r="G2857" s="56" t="s">
        <v>15113</v>
      </c>
      <c r="H2857" s="56" t="s">
        <v>52</v>
      </c>
      <c r="I2857" s="56" t="s">
        <v>16090</v>
      </c>
      <c r="J2857" s="57" t="s">
        <v>52</v>
      </c>
      <c r="K2857" s="58" t="s">
        <v>16091</v>
      </c>
      <c r="L2857" s="3" t="str">
        <f>VLOOKUP(DataExtract[[#This Row],[Technician]],'Technician List'!$A:$B,2,FALSE)</f>
        <v>Sanjuan, Sonja</v>
      </c>
      <c r="M2857" s="59">
        <f>DATEVALUE(TEXT(DataExtract[[#This Row],[Completed Time]], "MM/DD/YYYY"))</f>
        <v>45708</v>
      </c>
      <c r="N2857" s="60">
        <f t="shared" ca="1" si="45"/>
        <v>0.7885812611061559</v>
      </c>
      <c r="O2857" s="60">
        <f ca="1">COUNTIFS(DataExtract[Technician],DataExtract[[#This Row],[Technician]], DataExtract[Random], "&lt;="&amp;DataExtract[[#This Row],[Random]])</f>
        <v>106</v>
      </c>
    </row>
    <row r="2858" spans="1:15" ht="39.6">
      <c r="A2858" s="51" t="s">
        <v>16092</v>
      </c>
      <c r="B2858" s="52" t="s">
        <v>16093</v>
      </c>
      <c r="C2858" s="53" t="s">
        <v>16094</v>
      </c>
      <c r="D2858" s="54" t="s">
        <v>47</v>
      </c>
      <c r="E2858" s="55" t="s">
        <v>48</v>
      </c>
      <c r="F2858" s="56" t="s">
        <v>16095</v>
      </c>
      <c r="G2858" s="56" t="s">
        <v>16096</v>
      </c>
      <c r="H2858" s="56" t="s">
        <v>52</v>
      </c>
      <c r="I2858" s="56" t="s">
        <v>16097</v>
      </c>
      <c r="J2858" s="57" t="s">
        <v>52</v>
      </c>
      <c r="K2858" s="58" t="s">
        <v>16098</v>
      </c>
      <c r="L2858" s="3" t="str">
        <f>VLOOKUP(DataExtract[[#This Row],[Technician]],'Technician List'!$A:$B,2,FALSE)</f>
        <v>C M, Saravanan</v>
      </c>
      <c r="M2858" s="59">
        <f>DATEVALUE(TEXT(DataExtract[[#This Row],[Completed Time]], "MM/DD/YYYY"))</f>
        <v>45709</v>
      </c>
      <c r="N2858" s="60">
        <f t="shared" ca="1" si="45"/>
        <v>0.50950972298595565</v>
      </c>
      <c r="O2858" s="60">
        <f ca="1">COUNTIFS(DataExtract[Technician],DataExtract[[#This Row],[Technician]], DataExtract[Random], "&lt;="&amp;DataExtract[[#This Row],[Random]])</f>
        <v>39</v>
      </c>
    </row>
    <row r="2859" spans="1:15" ht="26.45">
      <c r="A2859" s="51" t="s">
        <v>16099</v>
      </c>
      <c r="B2859" s="52" t="s">
        <v>16100</v>
      </c>
      <c r="C2859" s="53" t="s">
        <v>10270</v>
      </c>
      <c r="D2859" s="54" t="s">
        <v>57</v>
      </c>
      <c r="E2859" s="55" t="s">
        <v>391</v>
      </c>
      <c r="F2859" s="56" t="s">
        <v>15989</v>
      </c>
      <c r="G2859" s="56" t="s">
        <v>15990</v>
      </c>
      <c r="H2859" s="56" t="s">
        <v>52</v>
      </c>
      <c r="I2859" s="56" t="s">
        <v>15991</v>
      </c>
      <c r="J2859" s="57" t="s">
        <v>52</v>
      </c>
      <c r="K2859" s="58" t="s">
        <v>16101</v>
      </c>
      <c r="L2859" s="3" t="str">
        <f>VLOOKUP(DataExtract[[#This Row],[Technician]],'Technician List'!$A:$B,2,FALSE)</f>
        <v>Sanjuan, Sonja</v>
      </c>
      <c r="M2859" s="59">
        <f>DATEVALUE(TEXT(DataExtract[[#This Row],[Completed Time]], "MM/DD/YYYY"))</f>
        <v>45708</v>
      </c>
      <c r="N2859" s="60">
        <f t="shared" ca="1" si="45"/>
        <v>0.93894077078310512</v>
      </c>
      <c r="O2859" s="60">
        <f ca="1">COUNTIFS(DataExtract[Technician],DataExtract[[#This Row],[Technician]], DataExtract[Random], "&lt;="&amp;DataExtract[[#This Row],[Random]])</f>
        <v>120</v>
      </c>
    </row>
    <row r="2860" spans="1:15" ht="26.45">
      <c r="A2860" s="51" t="s">
        <v>13578</v>
      </c>
      <c r="B2860" s="52" t="s">
        <v>16102</v>
      </c>
      <c r="C2860" s="53" t="s">
        <v>4203</v>
      </c>
      <c r="D2860" s="54" t="s">
        <v>47</v>
      </c>
      <c r="E2860" s="55" t="s">
        <v>692</v>
      </c>
      <c r="F2860" s="56" t="s">
        <v>16103</v>
      </c>
      <c r="G2860" s="56" t="s">
        <v>16104</v>
      </c>
      <c r="H2860" s="56" t="s">
        <v>52</v>
      </c>
      <c r="I2860" s="56" t="s">
        <v>16105</v>
      </c>
      <c r="J2860" s="57" t="s">
        <v>52</v>
      </c>
      <c r="K2860" s="58" t="s">
        <v>15850</v>
      </c>
      <c r="L2860" s="3" t="str">
        <f>VLOOKUP(DataExtract[[#This Row],[Technician]],'Technician List'!$A:$B,2,FALSE)</f>
        <v>C M, Saravanan</v>
      </c>
      <c r="M2860" s="59">
        <f>DATEVALUE(TEXT(DataExtract[[#This Row],[Completed Time]], "MM/DD/YYYY"))</f>
        <v>45708</v>
      </c>
      <c r="N2860" s="60">
        <f t="shared" ca="1" si="45"/>
        <v>0.46787082565693894</v>
      </c>
      <c r="O2860" s="60">
        <f ca="1">COUNTIFS(DataExtract[Technician],DataExtract[[#This Row],[Technician]], DataExtract[Random], "&lt;="&amp;DataExtract[[#This Row],[Random]])</f>
        <v>54</v>
      </c>
    </row>
    <row r="2861" spans="1:15" ht="26.45">
      <c r="A2861" s="51" t="s">
        <v>16106</v>
      </c>
      <c r="B2861" s="52" t="s">
        <v>16107</v>
      </c>
      <c r="C2861" s="53" t="s">
        <v>11886</v>
      </c>
      <c r="D2861" s="54" t="s">
        <v>47</v>
      </c>
      <c r="E2861" s="55" t="s">
        <v>1117</v>
      </c>
      <c r="F2861" s="56" t="s">
        <v>15662</v>
      </c>
      <c r="G2861" s="56" t="s">
        <v>16108</v>
      </c>
      <c r="H2861" s="56" t="s">
        <v>41</v>
      </c>
      <c r="I2861" s="56" t="s">
        <v>16109</v>
      </c>
      <c r="J2861" s="57" t="s">
        <v>52</v>
      </c>
      <c r="K2861" s="58" t="s">
        <v>16110</v>
      </c>
      <c r="L2861" s="3" t="str">
        <f>VLOOKUP(DataExtract[[#This Row],[Technician]],'Technician List'!$A:$B,2,FALSE)</f>
        <v>C M, Saravanan</v>
      </c>
      <c r="M2861" s="59">
        <f>DATEVALUE(TEXT(DataExtract[[#This Row],[Completed Time]], "MM/DD/YYYY"))</f>
        <v>45709</v>
      </c>
      <c r="N2861" s="60">
        <f t="shared" ca="1" si="45"/>
        <v>0.57174507332032387</v>
      </c>
      <c r="O2861" s="60">
        <f ca="1">COUNTIFS(DataExtract[Technician],DataExtract[[#This Row],[Technician]], DataExtract[Random], "&lt;="&amp;DataExtract[[#This Row],[Random]])</f>
        <v>34</v>
      </c>
    </row>
    <row r="2862" spans="1:15" ht="26.45">
      <c r="A2862" s="51" t="s">
        <v>16111</v>
      </c>
      <c r="B2862" s="52" t="s">
        <v>16112</v>
      </c>
      <c r="C2862" s="53" t="s">
        <v>16113</v>
      </c>
      <c r="D2862" s="54" t="s">
        <v>47</v>
      </c>
      <c r="E2862" s="55" t="s">
        <v>1503</v>
      </c>
      <c r="F2862" s="56" t="s">
        <v>16114</v>
      </c>
      <c r="G2862" s="56" t="s">
        <v>16115</v>
      </c>
      <c r="H2862" s="56" t="s">
        <v>41</v>
      </c>
      <c r="I2862" s="56" t="s">
        <v>16116</v>
      </c>
      <c r="J2862" s="57" t="s">
        <v>52</v>
      </c>
      <c r="K2862" s="58" t="s">
        <v>16117</v>
      </c>
      <c r="L2862" s="3" t="str">
        <f>VLOOKUP(DataExtract[[#This Row],[Technician]],'Technician List'!$A:$B,2,FALSE)</f>
        <v>C M, Saravanan</v>
      </c>
      <c r="M2862" s="59">
        <f>DATEVALUE(TEXT(DataExtract[[#This Row],[Completed Time]], "MM/DD/YYYY"))</f>
        <v>45709</v>
      </c>
      <c r="N2862" s="60">
        <f t="shared" ca="1" si="45"/>
        <v>0.34799808287552791</v>
      </c>
      <c r="O2862" s="60">
        <f ca="1">COUNTIFS(DataExtract[Technician],DataExtract[[#This Row],[Technician]], DataExtract[Random], "&lt;="&amp;DataExtract[[#This Row],[Random]])</f>
        <v>58</v>
      </c>
    </row>
    <row r="2863" spans="1:15" ht="26.45">
      <c r="A2863" s="51" t="s">
        <v>16118</v>
      </c>
      <c r="B2863" s="52" t="s">
        <v>16119</v>
      </c>
      <c r="C2863" s="53" t="s">
        <v>3767</v>
      </c>
      <c r="D2863" s="54" t="s">
        <v>47</v>
      </c>
      <c r="E2863" s="55" t="s">
        <v>684</v>
      </c>
      <c r="F2863" s="56" t="s">
        <v>16120</v>
      </c>
      <c r="G2863" s="56" t="s">
        <v>7433</v>
      </c>
      <c r="H2863" s="56" t="s">
        <v>52</v>
      </c>
      <c r="I2863" s="56" t="s">
        <v>12360</v>
      </c>
      <c r="J2863" s="57" t="s">
        <v>52</v>
      </c>
      <c r="K2863" s="58" t="s">
        <v>16121</v>
      </c>
      <c r="L2863" s="3" t="str">
        <f>VLOOKUP(DataExtract[[#This Row],[Technician]],'Technician List'!$A:$B,2,FALSE)</f>
        <v>C M, Saravanan</v>
      </c>
      <c r="M2863" s="59">
        <f>DATEVALUE(TEXT(DataExtract[[#This Row],[Completed Time]], "MM/DD/YYYY"))</f>
        <v>45708</v>
      </c>
      <c r="N2863" s="60">
        <f t="shared" ca="1" si="45"/>
        <v>0.36891459299684592</v>
      </c>
      <c r="O2863" s="60">
        <f ca="1">COUNTIFS(DataExtract[Technician],DataExtract[[#This Row],[Technician]], DataExtract[Random], "&lt;="&amp;DataExtract[[#This Row],[Random]])</f>
        <v>18</v>
      </c>
    </row>
    <row r="2864" spans="1:15" ht="26.45">
      <c r="A2864" s="51" t="s">
        <v>16122</v>
      </c>
      <c r="B2864" s="52" t="s">
        <v>16123</v>
      </c>
      <c r="C2864" s="53" t="s">
        <v>6966</v>
      </c>
      <c r="D2864" s="54" t="s">
        <v>47</v>
      </c>
      <c r="E2864" s="55" t="s">
        <v>2013</v>
      </c>
      <c r="F2864" s="56" t="s">
        <v>16124</v>
      </c>
      <c r="G2864" s="56" t="s">
        <v>16125</v>
      </c>
      <c r="H2864" s="56" t="s">
        <v>52</v>
      </c>
      <c r="I2864" s="56" t="s">
        <v>16126</v>
      </c>
      <c r="J2864" s="57" t="s">
        <v>52</v>
      </c>
      <c r="K2864" s="58" t="s">
        <v>16127</v>
      </c>
      <c r="L2864" s="3" t="str">
        <f>VLOOKUP(DataExtract[[#This Row],[Technician]],'Technician List'!$A:$B,2,FALSE)</f>
        <v>Sinha, Mahesh</v>
      </c>
      <c r="M2864" s="59">
        <f>DATEVALUE(TEXT(DataExtract[[#This Row],[Completed Time]], "MM/DD/YYYY"))</f>
        <v>45708</v>
      </c>
      <c r="N2864" s="60">
        <f t="shared" ca="1" si="45"/>
        <v>0.7696072130327577</v>
      </c>
      <c r="O2864" s="60">
        <f ca="1">COUNTIFS(DataExtract[Technician],DataExtract[[#This Row],[Technician]], DataExtract[Random], "&lt;="&amp;DataExtract[[#This Row],[Random]])</f>
        <v>107</v>
      </c>
    </row>
    <row r="2865" spans="1:15" ht="26.45">
      <c r="A2865" s="51" t="s">
        <v>16128</v>
      </c>
      <c r="B2865" s="52" t="s">
        <v>16129</v>
      </c>
      <c r="C2865" s="53" t="s">
        <v>5190</v>
      </c>
      <c r="D2865" s="54" t="s">
        <v>47</v>
      </c>
      <c r="E2865" s="55" t="s">
        <v>1291</v>
      </c>
      <c r="F2865" s="56" t="s">
        <v>14890</v>
      </c>
      <c r="G2865" s="56" t="s">
        <v>16130</v>
      </c>
      <c r="H2865" s="56" t="s">
        <v>52</v>
      </c>
      <c r="I2865" s="56" t="s">
        <v>16131</v>
      </c>
      <c r="J2865" s="57" t="s">
        <v>52</v>
      </c>
      <c r="K2865" s="58" t="s">
        <v>13507</v>
      </c>
      <c r="L2865" s="3" t="str">
        <f>VLOOKUP(DataExtract[[#This Row],[Technician]],'Technician List'!$A:$B,2,FALSE)</f>
        <v>C M, Saravanan</v>
      </c>
      <c r="M2865" s="59">
        <f>DATEVALUE(TEXT(DataExtract[[#This Row],[Completed Time]], "MM/DD/YYYY"))</f>
        <v>45708</v>
      </c>
      <c r="N2865" s="60">
        <f t="shared" ca="1" si="45"/>
        <v>0.32248241187393678</v>
      </c>
      <c r="O2865" s="60">
        <f ca="1">COUNTIFS(DataExtract[Technician],DataExtract[[#This Row],[Technician]], DataExtract[Random], "&lt;="&amp;DataExtract[[#This Row],[Random]])</f>
        <v>39</v>
      </c>
    </row>
    <row r="2866" spans="1:15" ht="26.45">
      <c r="A2866" s="51" t="s">
        <v>16132</v>
      </c>
      <c r="B2866" s="52" t="s">
        <v>16133</v>
      </c>
      <c r="C2866" s="53" t="s">
        <v>16134</v>
      </c>
      <c r="D2866" s="54" t="s">
        <v>47</v>
      </c>
      <c r="E2866" s="55" t="s">
        <v>3584</v>
      </c>
      <c r="F2866" s="56" t="s">
        <v>16135</v>
      </c>
      <c r="G2866" s="56" t="s">
        <v>14432</v>
      </c>
      <c r="H2866" s="56" t="s">
        <v>52</v>
      </c>
      <c r="I2866" s="56" t="s">
        <v>16136</v>
      </c>
      <c r="J2866" s="57" t="s">
        <v>52</v>
      </c>
      <c r="K2866" s="58" t="s">
        <v>16137</v>
      </c>
      <c r="L2866" s="3" t="str">
        <f>VLOOKUP(DataExtract[[#This Row],[Technician]],'Technician List'!$A:$B,2,FALSE)</f>
        <v>C M, Saravanan</v>
      </c>
      <c r="M2866" s="59">
        <f>DATEVALUE(TEXT(DataExtract[[#This Row],[Completed Time]], "MM/DD/YYYY"))</f>
        <v>45709</v>
      </c>
      <c r="N2866" s="60">
        <f t="shared" ca="1" si="45"/>
        <v>0.83209944892555454</v>
      </c>
      <c r="O2866" s="60">
        <f ca="1">COUNTIFS(DataExtract[Technician],DataExtract[[#This Row],[Technician]], DataExtract[Random], "&lt;="&amp;DataExtract[[#This Row],[Random]])</f>
        <v>51</v>
      </c>
    </row>
    <row r="2867" spans="1:15" ht="26.45">
      <c r="A2867" s="51" t="s">
        <v>2748</v>
      </c>
      <c r="B2867" s="52" t="s">
        <v>16138</v>
      </c>
      <c r="C2867" s="53" t="s">
        <v>16139</v>
      </c>
      <c r="D2867" s="54" t="s">
        <v>47</v>
      </c>
      <c r="E2867" s="55" t="s">
        <v>700</v>
      </c>
      <c r="F2867" s="56" t="s">
        <v>16140</v>
      </c>
      <c r="G2867" s="56" t="s">
        <v>16141</v>
      </c>
      <c r="H2867" s="56" t="s">
        <v>41</v>
      </c>
      <c r="I2867" s="56" t="s">
        <v>16142</v>
      </c>
      <c r="J2867" s="57" t="s">
        <v>52</v>
      </c>
      <c r="K2867" s="58" t="s">
        <v>16143</v>
      </c>
      <c r="L2867" s="3" t="str">
        <f>VLOOKUP(DataExtract[[#This Row],[Technician]],'Technician List'!$A:$B,2,FALSE)</f>
        <v>C M, Saravanan</v>
      </c>
      <c r="M2867" s="59">
        <f>DATEVALUE(TEXT(DataExtract[[#This Row],[Completed Time]], "MM/DD/YYYY"))</f>
        <v>45712</v>
      </c>
      <c r="N2867" s="60">
        <f t="shared" ca="1" si="45"/>
        <v>0.10661984213762432</v>
      </c>
      <c r="O2867" s="60">
        <f ca="1">COUNTIFS(DataExtract[Technician],DataExtract[[#This Row],[Technician]], DataExtract[Random], "&lt;="&amp;DataExtract[[#This Row],[Random]])</f>
        <v>18</v>
      </c>
    </row>
    <row r="2868" spans="1:15" ht="26.45">
      <c r="A2868" s="51" t="s">
        <v>16144</v>
      </c>
      <c r="B2868" s="52" t="s">
        <v>16145</v>
      </c>
      <c r="C2868" s="53" t="s">
        <v>16021</v>
      </c>
      <c r="D2868" s="54" t="s">
        <v>47</v>
      </c>
      <c r="E2868" s="55" t="s">
        <v>1150</v>
      </c>
      <c r="F2868" s="56" t="s">
        <v>16146</v>
      </c>
      <c r="G2868" s="56" t="s">
        <v>16147</v>
      </c>
      <c r="H2868" s="56" t="s">
        <v>52</v>
      </c>
      <c r="I2868" s="56" t="s">
        <v>16148</v>
      </c>
      <c r="J2868" s="57" t="s">
        <v>52</v>
      </c>
      <c r="K2868" s="58" t="s">
        <v>16149</v>
      </c>
      <c r="L2868" s="3" t="str">
        <f>VLOOKUP(DataExtract[[#This Row],[Technician]],'Technician List'!$A:$B,2,FALSE)</f>
        <v>C M, Saravanan</v>
      </c>
      <c r="M2868" s="59">
        <f>DATEVALUE(TEXT(DataExtract[[#This Row],[Completed Time]], "MM/DD/YYYY"))</f>
        <v>45709</v>
      </c>
      <c r="N2868" s="60">
        <f t="shared" ca="1" si="45"/>
        <v>0.49103484639415396</v>
      </c>
      <c r="O2868" s="60">
        <f ca="1">COUNTIFS(DataExtract[Technician],DataExtract[[#This Row],[Technician]], DataExtract[Random], "&lt;="&amp;DataExtract[[#This Row],[Random]])</f>
        <v>49</v>
      </c>
    </row>
    <row r="2869" spans="1:15" ht="26.45">
      <c r="A2869" s="51" t="s">
        <v>16150</v>
      </c>
      <c r="B2869" s="52" t="s">
        <v>16151</v>
      </c>
      <c r="C2869" s="53" t="s">
        <v>1725</v>
      </c>
      <c r="D2869" s="54" t="s">
        <v>47</v>
      </c>
      <c r="E2869" s="55" t="s">
        <v>103</v>
      </c>
      <c r="F2869" s="56" t="s">
        <v>7443</v>
      </c>
      <c r="G2869" s="56" t="s">
        <v>16152</v>
      </c>
      <c r="H2869" s="56" t="s">
        <v>52</v>
      </c>
      <c r="I2869" s="56" t="s">
        <v>16153</v>
      </c>
      <c r="J2869" s="57" t="s">
        <v>52</v>
      </c>
      <c r="K2869" s="58" t="s">
        <v>16154</v>
      </c>
      <c r="L2869" s="3" t="str">
        <f>VLOOKUP(DataExtract[[#This Row],[Technician]],'Technician List'!$A:$B,2,FALSE)</f>
        <v>Sinha, Mahesh</v>
      </c>
      <c r="M2869" s="59">
        <f>DATEVALUE(TEXT(DataExtract[[#This Row],[Completed Time]], "MM/DD/YYYY"))</f>
        <v>45709</v>
      </c>
      <c r="N2869" s="60">
        <f t="shared" ca="1" si="45"/>
        <v>0.57439689766256941</v>
      </c>
      <c r="O2869" s="60">
        <f ca="1">COUNTIFS(DataExtract[Technician],DataExtract[[#This Row],[Technician]], DataExtract[Random], "&lt;="&amp;DataExtract[[#This Row],[Random]])</f>
        <v>42</v>
      </c>
    </row>
    <row r="2870" spans="1:15" ht="26.45">
      <c r="A2870" s="51" t="s">
        <v>2748</v>
      </c>
      <c r="B2870" s="52" t="s">
        <v>16155</v>
      </c>
      <c r="C2870" s="53" t="s">
        <v>16156</v>
      </c>
      <c r="D2870" s="54" t="s">
        <v>47</v>
      </c>
      <c r="E2870" s="55" t="s">
        <v>700</v>
      </c>
      <c r="F2870" s="56" t="s">
        <v>15880</v>
      </c>
      <c r="G2870" s="56" t="s">
        <v>16157</v>
      </c>
      <c r="H2870" s="56" t="s">
        <v>41</v>
      </c>
      <c r="I2870" s="56" t="s">
        <v>16158</v>
      </c>
      <c r="J2870" s="57" t="s">
        <v>52</v>
      </c>
      <c r="K2870" s="58" t="s">
        <v>16159</v>
      </c>
      <c r="L2870" s="3" t="str">
        <f>VLOOKUP(DataExtract[[#This Row],[Technician]],'Technician List'!$A:$B,2,FALSE)</f>
        <v>C M, Saravanan</v>
      </c>
      <c r="M2870" s="59">
        <f>DATEVALUE(TEXT(DataExtract[[#This Row],[Completed Time]], "MM/DD/YYYY"))</f>
        <v>45711</v>
      </c>
      <c r="N2870" s="60">
        <f t="shared" ca="1" si="45"/>
        <v>0.77818300430166032</v>
      </c>
      <c r="O2870" s="60">
        <f ca="1">COUNTIFS(DataExtract[Technician],DataExtract[[#This Row],[Technician]], DataExtract[Random], "&lt;="&amp;DataExtract[[#This Row],[Random]])</f>
        <v>87</v>
      </c>
    </row>
    <row r="2871" spans="1:15" ht="26.45">
      <c r="A2871" s="51" t="s">
        <v>16160</v>
      </c>
      <c r="B2871" s="52" t="s">
        <v>16161</v>
      </c>
      <c r="C2871" s="53" t="s">
        <v>16162</v>
      </c>
      <c r="D2871" s="54" t="s">
        <v>47</v>
      </c>
      <c r="E2871" s="55" t="s">
        <v>1511</v>
      </c>
      <c r="F2871" s="56" t="s">
        <v>11215</v>
      </c>
      <c r="G2871" s="56" t="s">
        <v>16163</v>
      </c>
      <c r="H2871" s="56" t="s">
        <v>52</v>
      </c>
      <c r="I2871" s="56" t="s">
        <v>16164</v>
      </c>
      <c r="J2871" s="57" t="s">
        <v>52</v>
      </c>
      <c r="K2871" s="58" t="s">
        <v>16165</v>
      </c>
      <c r="L2871" s="3" t="str">
        <f>VLOOKUP(DataExtract[[#This Row],[Technician]],'Technician List'!$A:$B,2,FALSE)</f>
        <v>C M, Saravanan</v>
      </c>
      <c r="M2871" s="59">
        <f>DATEVALUE(TEXT(DataExtract[[#This Row],[Completed Time]], "MM/DD/YYYY"))</f>
        <v>45710</v>
      </c>
      <c r="N2871" s="60">
        <f t="shared" ca="1" si="45"/>
        <v>0.43874933351580425</v>
      </c>
      <c r="O2871" s="60">
        <f ca="1">COUNTIFS(DataExtract[Technician],DataExtract[[#This Row],[Technician]], DataExtract[Random], "&lt;="&amp;DataExtract[[#This Row],[Random]])</f>
        <v>53</v>
      </c>
    </row>
    <row r="2872" spans="1:15" ht="26.45">
      <c r="A2872" s="51" t="s">
        <v>16166</v>
      </c>
      <c r="B2872" s="52" t="s">
        <v>16167</v>
      </c>
      <c r="C2872" s="53" t="s">
        <v>16168</v>
      </c>
      <c r="D2872" s="54" t="s">
        <v>57</v>
      </c>
      <c r="E2872" s="55" t="s">
        <v>95</v>
      </c>
      <c r="F2872" s="56" t="s">
        <v>16015</v>
      </c>
      <c r="G2872" s="56" t="s">
        <v>7978</v>
      </c>
      <c r="H2872" s="56" t="s">
        <v>52</v>
      </c>
      <c r="I2872" s="56" t="s">
        <v>16169</v>
      </c>
      <c r="J2872" s="57" t="s">
        <v>52</v>
      </c>
      <c r="K2872" s="58" t="s">
        <v>15919</v>
      </c>
      <c r="L2872" s="3" t="str">
        <f>VLOOKUP(DataExtract[[#This Row],[Technician]],'Technician List'!$A:$B,2,FALSE)</f>
        <v>Sanjuan, Sonja</v>
      </c>
      <c r="M2872" s="59">
        <f>DATEVALUE(TEXT(DataExtract[[#This Row],[Completed Time]], "MM/DD/YYYY"))</f>
        <v>45712</v>
      </c>
      <c r="N2872" s="60">
        <f t="shared" ca="1" si="45"/>
        <v>0.86270594226783603</v>
      </c>
      <c r="O2872" s="60">
        <f ca="1">COUNTIFS(DataExtract[Technician],DataExtract[[#This Row],[Technician]], DataExtract[Random], "&lt;="&amp;DataExtract[[#This Row],[Random]])</f>
        <v>76</v>
      </c>
    </row>
    <row r="2873" spans="1:15" ht="26.45">
      <c r="A2873" s="51" t="s">
        <v>4978</v>
      </c>
      <c r="B2873" s="52" t="s">
        <v>16170</v>
      </c>
      <c r="C2873" s="53" t="s">
        <v>16171</v>
      </c>
      <c r="D2873" s="54" t="s">
        <v>47</v>
      </c>
      <c r="E2873" s="55" t="s">
        <v>1991</v>
      </c>
      <c r="F2873" s="56" t="s">
        <v>16172</v>
      </c>
      <c r="G2873" s="56" t="s">
        <v>16173</v>
      </c>
      <c r="H2873" s="56" t="s">
        <v>52</v>
      </c>
      <c r="I2873" s="56" t="s">
        <v>16174</v>
      </c>
      <c r="J2873" s="57" t="s">
        <v>52</v>
      </c>
      <c r="K2873" s="58" t="s">
        <v>16175</v>
      </c>
      <c r="L2873" s="3" t="str">
        <f>VLOOKUP(DataExtract[[#This Row],[Technician]],'Technician List'!$A:$B,2,FALSE)</f>
        <v>Sinha, Mahesh</v>
      </c>
      <c r="M2873" s="59">
        <f>DATEVALUE(TEXT(DataExtract[[#This Row],[Completed Time]], "MM/DD/YYYY"))</f>
        <v>45708</v>
      </c>
      <c r="N2873" s="60">
        <f t="shared" ca="1" si="45"/>
        <v>0.70186397440971648</v>
      </c>
      <c r="O2873" s="60">
        <f ca="1">COUNTIFS(DataExtract[Technician],DataExtract[[#This Row],[Technician]], DataExtract[Random], "&lt;="&amp;DataExtract[[#This Row],[Random]])</f>
        <v>41</v>
      </c>
    </row>
    <row r="2874" spans="1:15" ht="26.45">
      <c r="A2874" s="51" t="s">
        <v>16176</v>
      </c>
      <c r="B2874" s="52" t="s">
        <v>16177</v>
      </c>
      <c r="C2874" s="53" t="s">
        <v>2692</v>
      </c>
      <c r="D2874" s="54" t="s">
        <v>47</v>
      </c>
      <c r="E2874" s="55" t="s">
        <v>1402</v>
      </c>
      <c r="F2874" s="56" t="s">
        <v>16178</v>
      </c>
      <c r="G2874" s="56" t="s">
        <v>16054</v>
      </c>
      <c r="H2874" s="56" t="s">
        <v>52</v>
      </c>
      <c r="I2874" s="56" t="s">
        <v>16179</v>
      </c>
      <c r="J2874" s="57" t="s">
        <v>52</v>
      </c>
      <c r="K2874" s="58" t="s">
        <v>16180</v>
      </c>
      <c r="L2874" s="3" t="str">
        <f>VLOOKUP(DataExtract[[#This Row],[Technician]],'Technician List'!$A:$B,2,FALSE)</f>
        <v>Sinha, Mahesh</v>
      </c>
      <c r="M2874" s="59">
        <f>DATEVALUE(TEXT(DataExtract[[#This Row],[Completed Time]], "MM/DD/YYYY"))</f>
        <v>45708</v>
      </c>
      <c r="N2874" s="60">
        <f t="shared" ca="1" si="45"/>
        <v>0.10737414348804275</v>
      </c>
      <c r="O2874" s="60">
        <f ca="1">COUNTIFS(DataExtract[Technician],DataExtract[[#This Row],[Technician]], DataExtract[Random], "&lt;="&amp;DataExtract[[#This Row],[Random]])</f>
        <v>5</v>
      </c>
    </row>
    <row r="2875" spans="1:15" ht="26.45">
      <c r="A2875" s="51" t="s">
        <v>16181</v>
      </c>
      <c r="B2875" s="52" t="s">
        <v>16182</v>
      </c>
      <c r="C2875" s="53" t="s">
        <v>16183</v>
      </c>
      <c r="D2875" s="54" t="s">
        <v>47</v>
      </c>
      <c r="E2875" s="55" t="s">
        <v>3584</v>
      </c>
      <c r="F2875" s="56" t="s">
        <v>16184</v>
      </c>
      <c r="G2875" s="56" t="s">
        <v>16185</v>
      </c>
      <c r="H2875" s="56" t="s">
        <v>52</v>
      </c>
      <c r="I2875" s="56" t="s">
        <v>16186</v>
      </c>
      <c r="J2875" s="57" t="s">
        <v>52</v>
      </c>
      <c r="K2875" s="58" t="s">
        <v>16187</v>
      </c>
      <c r="L2875" s="3" t="str">
        <f>VLOOKUP(DataExtract[[#This Row],[Technician]],'Technician List'!$A:$B,2,FALSE)</f>
        <v>C M, Saravanan</v>
      </c>
      <c r="M2875" s="59">
        <f>DATEVALUE(TEXT(DataExtract[[#This Row],[Completed Time]], "MM/DD/YYYY"))</f>
        <v>45708</v>
      </c>
      <c r="N2875" s="60">
        <f t="shared" ca="1" si="45"/>
        <v>0.6781499559377232</v>
      </c>
      <c r="O2875" s="60">
        <f ca="1">COUNTIFS(DataExtract[Technician],DataExtract[[#This Row],[Technician]], DataExtract[Random], "&lt;="&amp;DataExtract[[#This Row],[Random]])</f>
        <v>45</v>
      </c>
    </row>
    <row r="2876" spans="1:15" ht="26.45">
      <c r="A2876" s="51" t="s">
        <v>16188</v>
      </c>
      <c r="B2876" s="52" t="s">
        <v>16189</v>
      </c>
      <c r="C2876" s="53" t="s">
        <v>11948</v>
      </c>
      <c r="D2876" s="54" t="s">
        <v>47</v>
      </c>
      <c r="E2876" s="55" t="s">
        <v>577</v>
      </c>
      <c r="F2876" s="56" t="s">
        <v>16190</v>
      </c>
      <c r="G2876" s="56" t="s">
        <v>15914</v>
      </c>
      <c r="H2876" s="56" t="s">
        <v>52</v>
      </c>
      <c r="I2876" s="56" t="s">
        <v>16191</v>
      </c>
      <c r="J2876" s="57" t="s">
        <v>52</v>
      </c>
      <c r="K2876" s="58" t="s">
        <v>15416</v>
      </c>
      <c r="L2876" s="3" t="str">
        <f>VLOOKUP(DataExtract[[#This Row],[Technician]],'Technician List'!$A:$B,2,FALSE)</f>
        <v>C M, Saravanan</v>
      </c>
      <c r="M2876" s="59">
        <f>DATEVALUE(TEXT(DataExtract[[#This Row],[Completed Time]], "MM/DD/YYYY"))</f>
        <v>45709</v>
      </c>
      <c r="N2876" s="60">
        <f t="shared" ca="1" si="45"/>
        <v>0.806880313090932</v>
      </c>
      <c r="O2876" s="60">
        <f ca="1">COUNTIFS(DataExtract[Technician],DataExtract[[#This Row],[Technician]], DataExtract[Random], "&lt;="&amp;DataExtract[[#This Row],[Random]])</f>
        <v>61</v>
      </c>
    </row>
    <row r="2877" spans="1:15" ht="26.45">
      <c r="A2877" s="51" t="s">
        <v>16192</v>
      </c>
      <c r="B2877" s="52" t="s">
        <v>16193</v>
      </c>
      <c r="C2877" s="53" t="s">
        <v>8479</v>
      </c>
      <c r="D2877" s="54" t="s">
        <v>57</v>
      </c>
      <c r="E2877" s="55" t="s">
        <v>95</v>
      </c>
      <c r="F2877" s="56" t="s">
        <v>15755</v>
      </c>
      <c r="G2877" s="56" t="s">
        <v>16194</v>
      </c>
      <c r="H2877" s="56" t="s">
        <v>52</v>
      </c>
      <c r="I2877" s="56" t="s">
        <v>16195</v>
      </c>
      <c r="J2877" s="57" t="s">
        <v>52</v>
      </c>
      <c r="K2877" s="58" t="s">
        <v>16196</v>
      </c>
      <c r="L2877" s="3" t="str">
        <f>VLOOKUP(DataExtract[[#This Row],[Technician]],'Technician List'!$A:$B,2,FALSE)</f>
        <v>Sanjuan, Sonja</v>
      </c>
      <c r="M2877" s="59">
        <f>DATEVALUE(TEXT(DataExtract[[#This Row],[Completed Time]], "MM/DD/YYYY"))</f>
        <v>45715</v>
      </c>
      <c r="N2877" s="60">
        <f t="shared" ca="1" si="45"/>
        <v>0.47505013783455707</v>
      </c>
      <c r="O2877" s="60">
        <f ca="1">COUNTIFS(DataExtract[Technician],DataExtract[[#This Row],[Technician]], DataExtract[Random], "&lt;="&amp;DataExtract[[#This Row],[Random]])</f>
        <v>42</v>
      </c>
    </row>
    <row r="2878" spans="1:15" ht="26.45">
      <c r="A2878" s="51" t="s">
        <v>16197</v>
      </c>
      <c r="B2878" s="52" t="s">
        <v>16198</v>
      </c>
      <c r="C2878" s="53" t="s">
        <v>3566</v>
      </c>
      <c r="D2878" s="54" t="s">
        <v>57</v>
      </c>
      <c r="E2878" s="55" t="s">
        <v>95</v>
      </c>
      <c r="F2878" s="56" t="s">
        <v>16199</v>
      </c>
      <c r="G2878" s="56" t="s">
        <v>16200</v>
      </c>
      <c r="H2878" s="56" t="s">
        <v>52</v>
      </c>
      <c r="I2878" s="56" t="s">
        <v>16201</v>
      </c>
      <c r="J2878" s="57" t="s">
        <v>52</v>
      </c>
      <c r="K2878" s="58" t="s">
        <v>16199</v>
      </c>
      <c r="L2878" s="3" t="str">
        <f>VLOOKUP(DataExtract[[#This Row],[Technician]],'Technician List'!$A:$B,2,FALSE)</f>
        <v>Sanjuan, Sonja</v>
      </c>
      <c r="M2878" s="59">
        <f>DATEVALUE(TEXT(DataExtract[[#This Row],[Completed Time]], "MM/DD/YYYY"))</f>
        <v>45708</v>
      </c>
      <c r="N2878" s="60">
        <f t="shared" ca="1" si="45"/>
        <v>0.75059797026280628</v>
      </c>
      <c r="O2878" s="60">
        <f ca="1">COUNTIFS(DataExtract[Technician],DataExtract[[#This Row],[Technician]], DataExtract[Random], "&lt;="&amp;DataExtract[[#This Row],[Random]])</f>
        <v>65</v>
      </c>
    </row>
    <row r="2879" spans="1:15" ht="39.6">
      <c r="A2879" s="51" t="s">
        <v>16202</v>
      </c>
      <c r="B2879" s="52" t="s">
        <v>16203</v>
      </c>
      <c r="C2879" s="53" t="s">
        <v>14457</v>
      </c>
      <c r="D2879" s="54" t="s">
        <v>47</v>
      </c>
      <c r="E2879" s="55" t="s">
        <v>1049</v>
      </c>
      <c r="F2879" s="56" t="s">
        <v>15593</v>
      </c>
      <c r="G2879" s="56" t="s">
        <v>16204</v>
      </c>
      <c r="H2879" s="56" t="s">
        <v>41</v>
      </c>
      <c r="I2879" s="56" t="s">
        <v>16205</v>
      </c>
      <c r="J2879" s="57" t="s">
        <v>52</v>
      </c>
      <c r="K2879" s="58" t="s">
        <v>16206</v>
      </c>
      <c r="L2879" s="3" t="str">
        <f>VLOOKUP(DataExtract[[#This Row],[Technician]],'Technician List'!$A:$B,2,FALSE)</f>
        <v>C M, Saravanan</v>
      </c>
      <c r="M2879" s="59">
        <f>DATEVALUE(TEXT(DataExtract[[#This Row],[Completed Time]], "MM/DD/YYYY"))</f>
        <v>45713</v>
      </c>
      <c r="N2879" s="60">
        <f t="shared" ca="1" si="45"/>
        <v>0.6650197914488305</v>
      </c>
      <c r="O2879" s="60">
        <f ca="1">COUNTIFS(DataExtract[Technician],DataExtract[[#This Row],[Technician]], DataExtract[Random], "&lt;="&amp;DataExtract[[#This Row],[Random]])</f>
        <v>87</v>
      </c>
    </row>
    <row r="2880" spans="1:15" ht="26.45">
      <c r="A2880" s="51" t="s">
        <v>16207</v>
      </c>
      <c r="B2880" s="52" t="s">
        <v>16208</v>
      </c>
      <c r="C2880" s="53" t="s">
        <v>16209</v>
      </c>
      <c r="D2880" s="54" t="s">
        <v>47</v>
      </c>
      <c r="E2880" s="55" t="s">
        <v>2013</v>
      </c>
      <c r="F2880" s="56" t="s">
        <v>16178</v>
      </c>
      <c r="G2880" s="56" t="s">
        <v>16210</v>
      </c>
      <c r="H2880" s="56" t="s">
        <v>52</v>
      </c>
      <c r="I2880" s="56" t="s">
        <v>16211</v>
      </c>
      <c r="J2880" s="57" t="s">
        <v>52</v>
      </c>
      <c r="K2880" s="58" t="s">
        <v>16212</v>
      </c>
      <c r="L2880" s="3" t="str">
        <f>VLOOKUP(DataExtract[[#This Row],[Technician]],'Technician List'!$A:$B,2,FALSE)</f>
        <v>Sinha, Mahesh</v>
      </c>
      <c r="M2880" s="59">
        <f>DATEVALUE(TEXT(DataExtract[[#This Row],[Completed Time]], "MM/DD/YYYY"))</f>
        <v>45708</v>
      </c>
      <c r="N2880" s="60">
        <f t="shared" ca="1" si="45"/>
        <v>0.28409306098430209</v>
      </c>
      <c r="O2880" s="60">
        <f ca="1">COUNTIFS(DataExtract[Technician],DataExtract[[#This Row],[Technician]], DataExtract[Random], "&lt;="&amp;DataExtract[[#This Row],[Random]])</f>
        <v>47</v>
      </c>
    </row>
    <row r="2881" spans="1:15" ht="26.45">
      <c r="A2881" s="51" t="s">
        <v>12436</v>
      </c>
      <c r="B2881" s="52" t="s">
        <v>16213</v>
      </c>
      <c r="C2881" s="53" t="s">
        <v>3552</v>
      </c>
      <c r="D2881" s="54" t="s">
        <v>47</v>
      </c>
      <c r="E2881" s="55" t="s">
        <v>1291</v>
      </c>
      <c r="F2881" s="56" t="s">
        <v>15031</v>
      </c>
      <c r="G2881" s="56" t="s">
        <v>16214</v>
      </c>
      <c r="H2881" s="56" t="s">
        <v>52</v>
      </c>
      <c r="I2881" s="56" t="s">
        <v>16215</v>
      </c>
      <c r="J2881" s="57" t="s">
        <v>52</v>
      </c>
      <c r="K2881" s="58" t="s">
        <v>13994</v>
      </c>
      <c r="L2881" s="3" t="str">
        <f>VLOOKUP(DataExtract[[#This Row],[Technician]],'Technician List'!$A:$B,2,FALSE)</f>
        <v>C M, Saravanan</v>
      </c>
      <c r="M2881" s="59">
        <f>DATEVALUE(TEXT(DataExtract[[#This Row],[Completed Time]], "MM/DD/YYYY"))</f>
        <v>45708</v>
      </c>
      <c r="N2881" s="60">
        <f t="shared" ca="1" si="45"/>
        <v>0.67754950657275881</v>
      </c>
      <c r="O2881" s="60">
        <f ca="1">COUNTIFS(DataExtract[Technician],DataExtract[[#This Row],[Technician]], DataExtract[Random], "&lt;="&amp;DataExtract[[#This Row],[Random]])</f>
        <v>86</v>
      </c>
    </row>
    <row r="2882" spans="1:15" ht="26.45">
      <c r="A2882" s="51" t="s">
        <v>16216</v>
      </c>
      <c r="B2882" s="52" t="s">
        <v>16217</v>
      </c>
      <c r="C2882" s="53" t="s">
        <v>16218</v>
      </c>
      <c r="D2882" s="54" t="s">
        <v>47</v>
      </c>
      <c r="E2882" s="55" t="s">
        <v>1002</v>
      </c>
      <c r="F2882" s="56" t="s">
        <v>16219</v>
      </c>
      <c r="G2882" s="56" t="s">
        <v>16220</v>
      </c>
      <c r="H2882" s="56" t="s">
        <v>52</v>
      </c>
      <c r="I2882" s="56" t="s">
        <v>16221</v>
      </c>
      <c r="J2882" s="57" t="s">
        <v>52</v>
      </c>
      <c r="K2882" s="58" t="s">
        <v>16222</v>
      </c>
      <c r="L2882" s="3" t="str">
        <f>VLOOKUP(DataExtract[[#This Row],[Technician]],'Technician List'!$A:$B,2,FALSE)</f>
        <v>Sinha, Mahesh</v>
      </c>
      <c r="M2882" s="59">
        <f>DATEVALUE(TEXT(DataExtract[[#This Row],[Completed Time]], "MM/DD/YYYY"))</f>
        <v>45712</v>
      </c>
      <c r="N2882" s="60">
        <f t="shared" ca="1" si="45"/>
        <v>0.52759125497573911</v>
      </c>
      <c r="O2882" s="60">
        <f ca="1">COUNTIFS(DataExtract[Technician],DataExtract[[#This Row],[Technician]], DataExtract[Random], "&lt;="&amp;DataExtract[[#This Row],[Random]])</f>
        <v>85</v>
      </c>
    </row>
    <row r="2883" spans="1:15" ht="39.6">
      <c r="A2883" s="51" t="s">
        <v>16223</v>
      </c>
      <c r="B2883" s="52" t="s">
        <v>16224</v>
      </c>
      <c r="C2883" s="53" t="s">
        <v>2128</v>
      </c>
      <c r="D2883" s="54" t="s">
        <v>47</v>
      </c>
      <c r="E2883" s="55" t="s">
        <v>692</v>
      </c>
      <c r="F2883" s="56" t="s">
        <v>16225</v>
      </c>
      <c r="G2883" s="56" t="s">
        <v>16226</v>
      </c>
      <c r="H2883" s="56" t="s">
        <v>52</v>
      </c>
      <c r="I2883" s="56" t="s">
        <v>16227</v>
      </c>
      <c r="J2883" s="57" t="s">
        <v>52</v>
      </c>
      <c r="K2883" s="58" t="s">
        <v>16228</v>
      </c>
      <c r="L2883" s="3" t="str">
        <f>VLOOKUP(DataExtract[[#This Row],[Technician]],'Technician List'!$A:$B,2,FALSE)</f>
        <v>C M, Saravanan</v>
      </c>
      <c r="M2883" s="59">
        <f>DATEVALUE(TEXT(DataExtract[[#This Row],[Completed Time]], "MM/DD/YYYY"))</f>
        <v>45713</v>
      </c>
      <c r="N2883" s="60">
        <f t="shared" ref="N2883:N2946" ca="1" si="46">RAND()</f>
        <v>0.64010657835582641</v>
      </c>
      <c r="O2883" s="60">
        <f ca="1">COUNTIFS(DataExtract[Technician],DataExtract[[#This Row],[Technician]], DataExtract[Random], "&lt;="&amp;DataExtract[[#This Row],[Random]])</f>
        <v>75</v>
      </c>
    </row>
    <row r="2884" spans="1:15" ht="26.45">
      <c r="A2884" s="51" t="s">
        <v>16229</v>
      </c>
      <c r="B2884" s="52" t="s">
        <v>16230</v>
      </c>
      <c r="C2884" s="53" t="s">
        <v>2128</v>
      </c>
      <c r="D2884" s="54" t="s">
        <v>47</v>
      </c>
      <c r="E2884" s="55" t="s">
        <v>692</v>
      </c>
      <c r="F2884" s="56" t="s">
        <v>14699</v>
      </c>
      <c r="G2884" s="56" t="s">
        <v>16231</v>
      </c>
      <c r="H2884" s="56" t="s">
        <v>52</v>
      </c>
      <c r="I2884" s="56" t="s">
        <v>16232</v>
      </c>
      <c r="J2884" s="57" t="s">
        <v>52</v>
      </c>
      <c r="K2884" s="58" t="s">
        <v>16233</v>
      </c>
      <c r="L2884" s="3" t="str">
        <f>VLOOKUP(DataExtract[[#This Row],[Technician]],'Technician List'!$A:$B,2,FALSE)</f>
        <v>C M, Saravanan</v>
      </c>
      <c r="M2884" s="59">
        <f>DATEVALUE(TEXT(DataExtract[[#This Row],[Completed Time]], "MM/DD/YYYY"))</f>
        <v>45708</v>
      </c>
      <c r="N2884" s="60">
        <f t="shared" ca="1" si="46"/>
        <v>0.84315426139108318</v>
      </c>
      <c r="O2884" s="60">
        <f ca="1">COUNTIFS(DataExtract[Technician],DataExtract[[#This Row],[Technician]], DataExtract[Random], "&lt;="&amp;DataExtract[[#This Row],[Random]])</f>
        <v>102</v>
      </c>
    </row>
    <row r="2885" spans="1:15" ht="26.45">
      <c r="A2885" s="51" t="s">
        <v>16234</v>
      </c>
      <c r="B2885" s="52" t="s">
        <v>16235</v>
      </c>
      <c r="C2885" s="53" t="s">
        <v>5896</v>
      </c>
      <c r="D2885" s="54" t="s">
        <v>47</v>
      </c>
      <c r="E2885" s="55" t="s">
        <v>103</v>
      </c>
      <c r="F2885" s="56" t="s">
        <v>15028</v>
      </c>
      <c r="G2885" s="56" t="s">
        <v>16236</v>
      </c>
      <c r="H2885" s="56" t="s">
        <v>52</v>
      </c>
      <c r="I2885" s="56" t="s">
        <v>16237</v>
      </c>
      <c r="J2885" s="57" t="s">
        <v>52</v>
      </c>
      <c r="K2885" s="58" t="s">
        <v>16238</v>
      </c>
      <c r="L2885" s="3" t="str">
        <f>VLOOKUP(DataExtract[[#This Row],[Technician]],'Technician List'!$A:$B,2,FALSE)</f>
        <v>Sinha, Mahesh</v>
      </c>
      <c r="M2885" s="59">
        <f>DATEVALUE(TEXT(DataExtract[[#This Row],[Completed Time]], "MM/DD/YYYY"))</f>
        <v>45708</v>
      </c>
      <c r="N2885" s="60">
        <f t="shared" ca="1" si="46"/>
        <v>0.30623157117433208</v>
      </c>
      <c r="O2885" s="60">
        <f ca="1">COUNTIFS(DataExtract[Technician],DataExtract[[#This Row],[Technician]], DataExtract[Random], "&lt;="&amp;DataExtract[[#This Row],[Random]])</f>
        <v>23</v>
      </c>
    </row>
    <row r="2886" spans="1:15" ht="26.45">
      <c r="A2886" s="51" t="s">
        <v>16239</v>
      </c>
      <c r="B2886" s="52" t="s">
        <v>16240</v>
      </c>
      <c r="C2886" s="53" t="s">
        <v>8817</v>
      </c>
      <c r="D2886" s="54" t="s">
        <v>57</v>
      </c>
      <c r="E2886" s="55" t="s">
        <v>377</v>
      </c>
      <c r="F2886" s="56" t="s">
        <v>15037</v>
      </c>
      <c r="G2886" s="56" t="s">
        <v>15263</v>
      </c>
      <c r="H2886" s="56" t="s">
        <v>52</v>
      </c>
      <c r="I2886" s="56" t="s">
        <v>16241</v>
      </c>
      <c r="J2886" s="57" t="s">
        <v>52</v>
      </c>
      <c r="K2886" s="58" t="s">
        <v>15334</v>
      </c>
      <c r="L2886" s="3" t="str">
        <f>VLOOKUP(DataExtract[[#This Row],[Technician]],'Technician List'!$A:$B,2,FALSE)</f>
        <v>Sanjuan, Sonja</v>
      </c>
      <c r="M2886" s="59">
        <f>DATEVALUE(TEXT(DataExtract[[#This Row],[Completed Time]], "MM/DD/YYYY"))</f>
        <v>45708</v>
      </c>
      <c r="N2886" s="60">
        <f t="shared" ca="1" si="46"/>
        <v>0.49437772938111368</v>
      </c>
      <c r="O2886" s="60">
        <f ca="1">COUNTIFS(DataExtract[Technician],DataExtract[[#This Row],[Technician]], DataExtract[Random], "&lt;="&amp;DataExtract[[#This Row],[Random]])</f>
        <v>29</v>
      </c>
    </row>
    <row r="2887" spans="1:15" ht="26.45">
      <c r="A2887" s="51" t="s">
        <v>16242</v>
      </c>
      <c r="B2887" s="52" t="s">
        <v>16243</v>
      </c>
      <c r="C2887" s="53" t="s">
        <v>16244</v>
      </c>
      <c r="D2887" s="54" t="s">
        <v>57</v>
      </c>
      <c r="E2887" s="55" t="s">
        <v>2129</v>
      </c>
      <c r="F2887" s="56" t="s">
        <v>16245</v>
      </c>
      <c r="G2887" s="56" t="s">
        <v>16246</v>
      </c>
      <c r="H2887" s="56" t="s">
        <v>52</v>
      </c>
      <c r="I2887" s="56" t="s">
        <v>16247</v>
      </c>
      <c r="J2887" s="57" t="s">
        <v>52</v>
      </c>
      <c r="K2887" s="58" t="s">
        <v>16248</v>
      </c>
      <c r="L2887" s="3" t="str">
        <f>VLOOKUP(DataExtract[[#This Row],[Technician]],'Technician List'!$A:$B,2,FALSE)</f>
        <v>Sanjuan, Sonja</v>
      </c>
      <c r="M2887" s="59">
        <f>DATEVALUE(TEXT(DataExtract[[#This Row],[Completed Time]], "MM/DD/YYYY"))</f>
        <v>45709</v>
      </c>
      <c r="N2887" s="60">
        <f t="shared" ca="1" si="46"/>
        <v>0.90095940589271284</v>
      </c>
      <c r="O2887" s="60">
        <f ca="1">COUNTIFS(DataExtract[Technician],DataExtract[[#This Row],[Technician]], DataExtract[Random], "&lt;="&amp;DataExtract[[#This Row],[Random]])</f>
        <v>5</v>
      </c>
    </row>
    <row r="2888" spans="1:15" ht="26.45">
      <c r="A2888" s="51" t="s">
        <v>16249</v>
      </c>
      <c r="B2888" s="52" t="s">
        <v>16250</v>
      </c>
      <c r="C2888" s="53" t="s">
        <v>8222</v>
      </c>
      <c r="D2888" s="54" t="s">
        <v>57</v>
      </c>
      <c r="E2888" s="55" t="s">
        <v>391</v>
      </c>
      <c r="F2888" s="56" t="s">
        <v>16251</v>
      </c>
      <c r="G2888" s="56" t="s">
        <v>16252</v>
      </c>
      <c r="H2888" s="56" t="s">
        <v>52</v>
      </c>
      <c r="I2888" s="56" t="s">
        <v>16253</v>
      </c>
      <c r="J2888" s="57" t="s">
        <v>52</v>
      </c>
      <c r="K2888" s="58" t="s">
        <v>16254</v>
      </c>
      <c r="L2888" s="3" t="str">
        <f>VLOOKUP(DataExtract[[#This Row],[Technician]],'Technician List'!$A:$B,2,FALSE)</f>
        <v>Sanjuan, Sonja</v>
      </c>
      <c r="M2888" s="59">
        <f>DATEVALUE(TEXT(DataExtract[[#This Row],[Completed Time]], "MM/DD/YYYY"))</f>
        <v>45708</v>
      </c>
      <c r="N2888" s="60">
        <f t="shared" ca="1" si="46"/>
        <v>0.1515156451128219</v>
      </c>
      <c r="O2888" s="60">
        <f ca="1">COUNTIFS(DataExtract[Technician],DataExtract[[#This Row],[Technician]], DataExtract[Random], "&lt;="&amp;DataExtract[[#This Row],[Random]])</f>
        <v>23</v>
      </c>
    </row>
    <row r="2889" spans="1:15" ht="26.45">
      <c r="A2889" s="51" t="s">
        <v>16255</v>
      </c>
      <c r="B2889" s="52" t="s">
        <v>16256</v>
      </c>
      <c r="C2889" s="53" t="s">
        <v>2637</v>
      </c>
      <c r="D2889" s="54" t="s">
        <v>57</v>
      </c>
      <c r="E2889" s="55" t="s">
        <v>2021</v>
      </c>
      <c r="F2889" s="56" t="s">
        <v>6455</v>
      </c>
      <c r="G2889" s="56" t="s">
        <v>16137</v>
      </c>
      <c r="H2889" s="56" t="s">
        <v>52</v>
      </c>
      <c r="I2889" s="56" t="s">
        <v>16257</v>
      </c>
      <c r="J2889" s="57" t="s">
        <v>52</v>
      </c>
      <c r="K2889" s="58" t="s">
        <v>5171</v>
      </c>
      <c r="L2889" s="3" t="str">
        <f>VLOOKUP(DataExtract[[#This Row],[Technician]],'Technician List'!$A:$B,2,FALSE)</f>
        <v>Smith, Sean</v>
      </c>
      <c r="M2889" s="59">
        <f>DATEVALUE(TEXT(DataExtract[[#This Row],[Completed Time]], "MM/DD/YYYY"))</f>
        <v>45708</v>
      </c>
      <c r="N2889" s="60">
        <f t="shared" ca="1" si="46"/>
        <v>2.6651464458920526E-2</v>
      </c>
      <c r="O2889" s="60">
        <f ca="1">COUNTIFS(DataExtract[Technician],DataExtract[[#This Row],[Technician]], DataExtract[Random], "&lt;="&amp;DataExtract[[#This Row],[Random]])</f>
        <v>4</v>
      </c>
    </row>
    <row r="2890" spans="1:15" ht="26.45">
      <c r="A2890" s="51" t="s">
        <v>16258</v>
      </c>
      <c r="B2890" s="52" t="s">
        <v>16259</v>
      </c>
      <c r="C2890" s="53" t="s">
        <v>16260</v>
      </c>
      <c r="D2890" s="54" t="s">
        <v>57</v>
      </c>
      <c r="E2890" s="55" t="s">
        <v>391</v>
      </c>
      <c r="F2890" s="56" t="s">
        <v>15702</v>
      </c>
      <c r="G2890" s="56" t="s">
        <v>16261</v>
      </c>
      <c r="H2890" s="56" t="s">
        <v>52</v>
      </c>
      <c r="I2890" s="56" t="s">
        <v>16262</v>
      </c>
      <c r="J2890" s="57" t="s">
        <v>52</v>
      </c>
      <c r="K2890" s="58" t="s">
        <v>16263</v>
      </c>
      <c r="L2890" s="3" t="str">
        <f>VLOOKUP(DataExtract[[#This Row],[Technician]],'Technician List'!$A:$B,2,FALSE)</f>
        <v>Sanjuan, Sonja</v>
      </c>
      <c r="M2890" s="59">
        <f>DATEVALUE(TEXT(DataExtract[[#This Row],[Completed Time]], "MM/DD/YYYY"))</f>
        <v>45708</v>
      </c>
      <c r="N2890" s="60">
        <f t="shared" ca="1" si="46"/>
        <v>0.29739250254159544</v>
      </c>
      <c r="O2890" s="60">
        <f ca="1">COUNTIFS(DataExtract[Technician],DataExtract[[#This Row],[Technician]], DataExtract[Random], "&lt;="&amp;DataExtract[[#This Row],[Random]])</f>
        <v>40</v>
      </c>
    </row>
    <row r="2891" spans="1:15" ht="26.45">
      <c r="A2891" s="51" t="s">
        <v>16264</v>
      </c>
      <c r="B2891" s="52" t="s">
        <v>16265</v>
      </c>
      <c r="C2891" s="53" t="s">
        <v>15805</v>
      </c>
      <c r="D2891" s="54" t="s">
        <v>47</v>
      </c>
      <c r="E2891" s="55" t="s">
        <v>1002</v>
      </c>
      <c r="F2891" s="56" t="s">
        <v>16266</v>
      </c>
      <c r="G2891" s="56" t="s">
        <v>9545</v>
      </c>
      <c r="H2891" s="56" t="s">
        <v>52</v>
      </c>
      <c r="I2891" s="56" t="s">
        <v>16267</v>
      </c>
      <c r="J2891" s="57" t="s">
        <v>52</v>
      </c>
      <c r="K2891" s="58" t="s">
        <v>16268</v>
      </c>
      <c r="L2891" s="3" t="str">
        <f>VLOOKUP(DataExtract[[#This Row],[Technician]],'Technician List'!$A:$B,2,FALSE)</f>
        <v>Sinha, Mahesh</v>
      </c>
      <c r="M2891" s="59">
        <f>DATEVALUE(TEXT(DataExtract[[#This Row],[Completed Time]], "MM/DD/YYYY"))</f>
        <v>45709</v>
      </c>
      <c r="N2891" s="60">
        <f t="shared" ca="1" si="46"/>
        <v>0.77260582570682679</v>
      </c>
      <c r="O2891" s="60">
        <f ca="1">COUNTIFS(DataExtract[Technician],DataExtract[[#This Row],[Technician]], DataExtract[Random], "&lt;="&amp;DataExtract[[#This Row],[Random]])</f>
        <v>124</v>
      </c>
    </row>
    <row r="2892" spans="1:15" ht="26.45">
      <c r="A2892" s="51" t="s">
        <v>16269</v>
      </c>
      <c r="B2892" s="52" t="s">
        <v>16270</v>
      </c>
      <c r="C2892" s="53" t="s">
        <v>6581</v>
      </c>
      <c r="D2892" s="54" t="s">
        <v>47</v>
      </c>
      <c r="E2892" s="55" t="s">
        <v>700</v>
      </c>
      <c r="F2892" s="56" t="s">
        <v>15258</v>
      </c>
      <c r="G2892" s="56" t="s">
        <v>8806</v>
      </c>
      <c r="H2892" s="56" t="s">
        <v>52</v>
      </c>
      <c r="I2892" s="56" t="s">
        <v>16271</v>
      </c>
      <c r="J2892" s="57" t="s">
        <v>52</v>
      </c>
      <c r="K2892" s="58" t="s">
        <v>16272</v>
      </c>
      <c r="L2892" s="3" t="str">
        <f>VLOOKUP(DataExtract[[#This Row],[Technician]],'Technician List'!$A:$B,2,FALSE)</f>
        <v>C M, Saravanan</v>
      </c>
      <c r="M2892" s="59">
        <f>DATEVALUE(TEXT(DataExtract[[#This Row],[Completed Time]], "MM/DD/YYYY"))</f>
        <v>45709</v>
      </c>
      <c r="N2892" s="60">
        <f t="shared" ca="1" si="46"/>
        <v>0.84516592950849689</v>
      </c>
      <c r="O2892" s="60">
        <f ca="1">COUNTIFS(DataExtract[Technician],DataExtract[[#This Row],[Technician]], DataExtract[Random], "&lt;="&amp;DataExtract[[#This Row],[Random]])</f>
        <v>99</v>
      </c>
    </row>
    <row r="2893" spans="1:15" ht="26.45">
      <c r="A2893" s="51" t="s">
        <v>16273</v>
      </c>
      <c r="B2893" s="52" t="s">
        <v>16274</v>
      </c>
      <c r="C2893" s="53" t="s">
        <v>16275</v>
      </c>
      <c r="D2893" s="54" t="s">
        <v>47</v>
      </c>
      <c r="E2893" s="55" t="s">
        <v>1503</v>
      </c>
      <c r="F2893" s="56" t="s">
        <v>16276</v>
      </c>
      <c r="G2893" s="56" t="s">
        <v>16277</v>
      </c>
      <c r="H2893" s="56" t="s">
        <v>41</v>
      </c>
      <c r="I2893" s="56" t="s">
        <v>16278</v>
      </c>
      <c r="J2893" s="57" t="s">
        <v>52</v>
      </c>
      <c r="K2893" s="58" t="s">
        <v>16279</v>
      </c>
      <c r="L2893" s="3" t="str">
        <f>VLOOKUP(DataExtract[[#This Row],[Technician]],'Technician List'!$A:$B,2,FALSE)</f>
        <v>C M, Saravanan</v>
      </c>
      <c r="M2893" s="59">
        <f>DATEVALUE(TEXT(DataExtract[[#This Row],[Completed Time]], "MM/DD/YYYY"))</f>
        <v>45713</v>
      </c>
      <c r="N2893" s="60">
        <f t="shared" ca="1" si="46"/>
        <v>0.80747918539445618</v>
      </c>
      <c r="O2893" s="60">
        <f ca="1">COUNTIFS(DataExtract[Technician],DataExtract[[#This Row],[Technician]], DataExtract[Random], "&lt;="&amp;DataExtract[[#This Row],[Random]])</f>
        <v>111</v>
      </c>
    </row>
    <row r="2894" spans="1:15" ht="26.45">
      <c r="A2894" s="51" t="s">
        <v>6718</v>
      </c>
      <c r="B2894" s="52" t="s">
        <v>16280</v>
      </c>
      <c r="C2894" s="53" t="s">
        <v>3151</v>
      </c>
      <c r="D2894" s="54" t="s">
        <v>47</v>
      </c>
      <c r="E2894" s="55" t="s">
        <v>2215</v>
      </c>
      <c r="F2894" s="56" t="s">
        <v>16281</v>
      </c>
      <c r="G2894" s="56" t="s">
        <v>16282</v>
      </c>
      <c r="H2894" s="56" t="s">
        <v>41</v>
      </c>
      <c r="I2894" s="56" t="s">
        <v>16283</v>
      </c>
      <c r="J2894" s="57" t="s">
        <v>52</v>
      </c>
      <c r="K2894" s="58" t="s">
        <v>16284</v>
      </c>
      <c r="L2894" s="3" t="str">
        <f>VLOOKUP(DataExtract[[#This Row],[Technician]],'Technician List'!$A:$B,2,FALSE)</f>
        <v>C M, Saravanan</v>
      </c>
      <c r="M2894" s="59">
        <f>DATEVALUE(TEXT(DataExtract[[#This Row],[Completed Time]], "MM/DD/YYYY"))</f>
        <v>45710</v>
      </c>
      <c r="N2894" s="60">
        <f t="shared" ca="1" si="46"/>
        <v>0.73048925812907939</v>
      </c>
      <c r="O2894" s="60">
        <f ca="1">COUNTIFS(DataExtract[Technician],DataExtract[[#This Row],[Technician]], DataExtract[Random], "&lt;="&amp;DataExtract[[#This Row],[Random]])</f>
        <v>84</v>
      </c>
    </row>
    <row r="2895" spans="1:15" ht="26.45">
      <c r="A2895" s="51" t="s">
        <v>16285</v>
      </c>
      <c r="B2895" s="52" t="s">
        <v>16286</v>
      </c>
      <c r="C2895" s="53" t="s">
        <v>3014</v>
      </c>
      <c r="D2895" s="54" t="s">
        <v>47</v>
      </c>
      <c r="E2895" s="55" t="s">
        <v>2029</v>
      </c>
      <c r="F2895" s="56" t="s">
        <v>16287</v>
      </c>
      <c r="G2895" s="56" t="s">
        <v>16288</v>
      </c>
      <c r="H2895" s="56" t="s">
        <v>41</v>
      </c>
      <c r="I2895" s="56" t="s">
        <v>16289</v>
      </c>
      <c r="J2895" s="57" t="s">
        <v>52</v>
      </c>
      <c r="K2895" s="58" t="s">
        <v>16290</v>
      </c>
      <c r="L2895" s="3" t="str">
        <f>VLOOKUP(DataExtract[[#This Row],[Technician]],'Technician List'!$A:$B,2,FALSE)</f>
        <v>C M, Saravanan</v>
      </c>
      <c r="M2895" s="59">
        <f>DATEVALUE(TEXT(DataExtract[[#This Row],[Completed Time]], "MM/DD/YYYY"))</f>
        <v>45712</v>
      </c>
      <c r="N2895" s="60">
        <f t="shared" ca="1" si="46"/>
        <v>0.96664910479396315</v>
      </c>
      <c r="O2895" s="60">
        <f ca="1">COUNTIFS(DataExtract[Technician],DataExtract[[#This Row],[Technician]], DataExtract[Random], "&lt;="&amp;DataExtract[[#This Row],[Random]])</f>
        <v>84</v>
      </c>
    </row>
    <row r="2896" spans="1:15" ht="26.45">
      <c r="A2896" s="51" t="s">
        <v>16291</v>
      </c>
      <c r="B2896" s="52" t="s">
        <v>16292</v>
      </c>
      <c r="C2896" s="53" t="s">
        <v>3151</v>
      </c>
      <c r="D2896" s="54" t="s">
        <v>47</v>
      </c>
      <c r="E2896" s="55" t="s">
        <v>1503</v>
      </c>
      <c r="F2896" s="56" t="s">
        <v>15906</v>
      </c>
      <c r="G2896" s="56" t="s">
        <v>16293</v>
      </c>
      <c r="H2896" s="56" t="s">
        <v>41</v>
      </c>
      <c r="I2896" s="56" t="s">
        <v>16294</v>
      </c>
      <c r="J2896" s="57" t="s">
        <v>52</v>
      </c>
      <c r="K2896" s="58" t="s">
        <v>8086</v>
      </c>
      <c r="L2896" s="3" t="str">
        <f>VLOOKUP(DataExtract[[#This Row],[Technician]],'Technician List'!$A:$B,2,FALSE)</f>
        <v>C M, Saravanan</v>
      </c>
      <c r="M2896" s="59">
        <f>DATEVALUE(TEXT(DataExtract[[#This Row],[Completed Time]], "MM/DD/YYYY"))</f>
        <v>45712</v>
      </c>
      <c r="N2896" s="60">
        <f t="shared" ca="1" si="46"/>
        <v>0.65282342854360953</v>
      </c>
      <c r="O2896" s="60">
        <f ca="1">COUNTIFS(DataExtract[Technician],DataExtract[[#This Row],[Technician]], DataExtract[Random], "&lt;="&amp;DataExtract[[#This Row],[Random]])</f>
        <v>90</v>
      </c>
    </row>
    <row r="2897" spans="1:15" ht="26.45">
      <c r="A2897" s="51" t="s">
        <v>16295</v>
      </c>
      <c r="B2897" s="52" t="s">
        <v>16296</v>
      </c>
      <c r="C2897" s="53" t="s">
        <v>11827</v>
      </c>
      <c r="D2897" s="54" t="s">
        <v>47</v>
      </c>
      <c r="E2897" s="55" t="s">
        <v>1150</v>
      </c>
      <c r="F2897" s="56" t="s">
        <v>16297</v>
      </c>
      <c r="G2897" s="56" t="s">
        <v>16298</v>
      </c>
      <c r="H2897" s="56" t="s">
        <v>52</v>
      </c>
      <c r="I2897" s="56" t="s">
        <v>16299</v>
      </c>
      <c r="J2897" s="57" t="s">
        <v>52</v>
      </c>
      <c r="K2897" s="58" t="s">
        <v>16300</v>
      </c>
      <c r="L2897" s="3" t="str">
        <f>VLOOKUP(DataExtract[[#This Row],[Technician]],'Technician List'!$A:$B,2,FALSE)</f>
        <v>C M, Saravanan</v>
      </c>
      <c r="M2897" s="59">
        <f>DATEVALUE(TEXT(DataExtract[[#This Row],[Completed Time]], "MM/DD/YYYY"))</f>
        <v>45710</v>
      </c>
      <c r="N2897" s="60">
        <f t="shared" ca="1" si="46"/>
        <v>0.90044656445787141</v>
      </c>
      <c r="O2897" s="60">
        <f ca="1">COUNTIFS(DataExtract[Technician],DataExtract[[#This Row],[Technician]], DataExtract[Random], "&lt;="&amp;DataExtract[[#This Row],[Random]])</f>
        <v>88</v>
      </c>
    </row>
    <row r="2898" spans="1:15" ht="26.45">
      <c r="A2898" s="51" t="s">
        <v>16301</v>
      </c>
      <c r="B2898" s="52" t="s">
        <v>16302</v>
      </c>
      <c r="C2898" s="53" t="s">
        <v>16303</v>
      </c>
      <c r="D2898" s="54" t="s">
        <v>57</v>
      </c>
      <c r="E2898" s="55" t="s">
        <v>73</v>
      </c>
      <c r="F2898" s="56" t="s">
        <v>16304</v>
      </c>
      <c r="G2898" s="56" t="s">
        <v>16305</v>
      </c>
      <c r="H2898" s="56" t="s">
        <v>52</v>
      </c>
      <c r="I2898" s="56" t="s">
        <v>16306</v>
      </c>
      <c r="J2898" s="57" t="s">
        <v>52</v>
      </c>
      <c r="K2898" s="58" t="s">
        <v>16307</v>
      </c>
      <c r="L2898" s="3" t="str">
        <f>VLOOKUP(DataExtract[[#This Row],[Technician]],'Technician List'!$A:$B,2,FALSE)</f>
        <v>Sanjuan, Sonja</v>
      </c>
      <c r="M2898" s="59">
        <f>DATEVALUE(TEXT(DataExtract[[#This Row],[Completed Time]], "MM/DD/YYYY"))</f>
        <v>45709</v>
      </c>
      <c r="N2898" s="60">
        <f t="shared" ca="1" si="46"/>
        <v>0.43677169010955941</v>
      </c>
      <c r="O2898" s="60">
        <f ca="1">COUNTIFS(DataExtract[Technician],DataExtract[[#This Row],[Technician]], DataExtract[Random], "&lt;="&amp;DataExtract[[#This Row],[Random]])</f>
        <v>24</v>
      </c>
    </row>
    <row r="2899" spans="1:15" ht="26.45">
      <c r="A2899" s="51" t="s">
        <v>2285</v>
      </c>
      <c r="B2899" s="52" t="s">
        <v>16308</v>
      </c>
      <c r="C2899" s="53" t="s">
        <v>16309</v>
      </c>
      <c r="D2899" s="54" t="s">
        <v>47</v>
      </c>
      <c r="E2899" s="55" t="s">
        <v>700</v>
      </c>
      <c r="F2899" s="56" t="s">
        <v>16310</v>
      </c>
      <c r="G2899" s="56" t="s">
        <v>8813</v>
      </c>
      <c r="H2899" s="56" t="s">
        <v>52</v>
      </c>
      <c r="I2899" s="56" t="s">
        <v>16311</v>
      </c>
      <c r="J2899" s="57" t="s">
        <v>52</v>
      </c>
      <c r="K2899" s="58" t="s">
        <v>16312</v>
      </c>
      <c r="L2899" s="3" t="str">
        <f>VLOOKUP(DataExtract[[#This Row],[Technician]],'Technician List'!$A:$B,2,FALSE)</f>
        <v>C M, Saravanan</v>
      </c>
      <c r="M2899" s="59">
        <f>DATEVALUE(TEXT(DataExtract[[#This Row],[Completed Time]], "MM/DD/YYYY"))</f>
        <v>45709</v>
      </c>
      <c r="N2899" s="60">
        <f t="shared" ca="1" si="46"/>
        <v>0.21735337737384031</v>
      </c>
      <c r="O2899" s="60">
        <f ca="1">COUNTIFS(DataExtract[Technician],DataExtract[[#This Row],[Technician]], DataExtract[Random], "&lt;="&amp;DataExtract[[#This Row],[Random]])</f>
        <v>26</v>
      </c>
    </row>
    <row r="2900" spans="1:15" ht="26.45">
      <c r="A2900" s="51" t="s">
        <v>16313</v>
      </c>
      <c r="B2900" s="52" t="s">
        <v>16314</v>
      </c>
      <c r="C2900" s="53" t="s">
        <v>1002</v>
      </c>
      <c r="D2900" s="54" t="s">
        <v>47</v>
      </c>
      <c r="E2900" s="55" t="s">
        <v>1002</v>
      </c>
      <c r="F2900" s="56" t="s">
        <v>16315</v>
      </c>
      <c r="G2900" s="56" t="s">
        <v>16316</v>
      </c>
      <c r="H2900" s="56" t="s">
        <v>41</v>
      </c>
      <c r="I2900" s="56" t="s">
        <v>16317</v>
      </c>
      <c r="J2900" s="57" t="s">
        <v>41</v>
      </c>
      <c r="K2900" s="58" t="s">
        <v>16318</v>
      </c>
      <c r="L2900" s="3" t="str">
        <f>VLOOKUP(DataExtract[[#This Row],[Technician]],'Technician List'!$A:$B,2,FALSE)</f>
        <v>Sinha, Mahesh</v>
      </c>
      <c r="M2900" s="59">
        <f>DATEVALUE(TEXT(DataExtract[[#This Row],[Completed Time]], "MM/DD/YYYY"))</f>
        <v>45713</v>
      </c>
      <c r="N2900" s="60">
        <f t="shared" ca="1" si="46"/>
        <v>0.73966749932512954</v>
      </c>
      <c r="O2900" s="60">
        <f ca="1">COUNTIFS(DataExtract[Technician],DataExtract[[#This Row],[Technician]], DataExtract[Random], "&lt;="&amp;DataExtract[[#This Row],[Random]])</f>
        <v>115</v>
      </c>
    </row>
    <row r="2901" spans="1:15" ht="26.45">
      <c r="A2901" s="51" t="s">
        <v>16319</v>
      </c>
      <c r="B2901" s="52" t="s">
        <v>16320</v>
      </c>
      <c r="C2901" s="53" t="s">
        <v>7070</v>
      </c>
      <c r="D2901" s="54" t="s">
        <v>57</v>
      </c>
      <c r="E2901" s="55" t="s">
        <v>73</v>
      </c>
      <c r="F2901" s="56" t="s">
        <v>13741</v>
      </c>
      <c r="G2901" s="56" t="s">
        <v>7969</v>
      </c>
      <c r="H2901" s="56" t="s">
        <v>41</v>
      </c>
      <c r="I2901" s="56" t="s">
        <v>16321</v>
      </c>
      <c r="J2901" s="57" t="s">
        <v>41</v>
      </c>
      <c r="K2901" s="58" t="s">
        <v>12354</v>
      </c>
      <c r="L2901" s="3" t="str">
        <f>VLOOKUP(DataExtract[[#This Row],[Technician]],'Technician List'!$A:$B,2,FALSE)</f>
        <v>Sanjuan, Sonja</v>
      </c>
      <c r="M2901" s="59">
        <f>DATEVALUE(TEXT(DataExtract[[#This Row],[Completed Time]], "MM/DD/YYYY"))</f>
        <v>45716</v>
      </c>
      <c r="N2901" s="60">
        <f t="shared" ca="1" si="46"/>
        <v>0.75163795545156065</v>
      </c>
      <c r="O2901" s="60">
        <f ca="1">COUNTIFS(DataExtract[Technician],DataExtract[[#This Row],[Technician]], DataExtract[Random], "&lt;="&amp;DataExtract[[#This Row],[Random]])</f>
        <v>38</v>
      </c>
    </row>
    <row r="2902" spans="1:15" ht="26.45">
      <c r="A2902" s="51" t="s">
        <v>16322</v>
      </c>
      <c r="B2902" s="52" t="s">
        <v>16323</v>
      </c>
      <c r="C2902" s="53" t="s">
        <v>16324</v>
      </c>
      <c r="D2902" s="54" t="s">
        <v>47</v>
      </c>
      <c r="E2902" s="55" t="s">
        <v>2099</v>
      </c>
      <c r="F2902" s="56" t="s">
        <v>6010</v>
      </c>
      <c r="G2902" s="56" t="s">
        <v>16325</v>
      </c>
      <c r="H2902" s="56" t="s">
        <v>52</v>
      </c>
      <c r="I2902" s="56" t="s">
        <v>16326</v>
      </c>
      <c r="J2902" s="57" t="s">
        <v>52</v>
      </c>
      <c r="K2902" s="58" t="s">
        <v>16327</v>
      </c>
      <c r="L2902" s="3" t="str">
        <f>VLOOKUP(DataExtract[[#This Row],[Technician]],'Technician List'!$A:$B,2,FALSE)</f>
        <v>C M, Saravanan</v>
      </c>
      <c r="M2902" s="59">
        <f>DATEVALUE(TEXT(DataExtract[[#This Row],[Completed Time]], "MM/DD/YYYY"))</f>
        <v>45708</v>
      </c>
      <c r="N2902" s="60">
        <f t="shared" ca="1" si="46"/>
        <v>0.88170381681508747</v>
      </c>
      <c r="O2902" s="60">
        <f ca="1">COUNTIFS(DataExtract[Technician],DataExtract[[#This Row],[Technician]], DataExtract[Random], "&lt;="&amp;DataExtract[[#This Row],[Random]])</f>
        <v>57</v>
      </c>
    </row>
    <row r="2903" spans="1:15" ht="52.9">
      <c r="A2903" s="51" t="s">
        <v>16328</v>
      </c>
      <c r="B2903" s="52" t="s">
        <v>16329</v>
      </c>
      <c r="C2903" s="53" t="s">
        <v>16330</v>
      </c>
      <c r="D2903" s="54" t="s">
        <v>47</v>
      </c>
      <c r="E2903" s="55" t="s">
        <v>700</v>
      </c>
      <c r="F2903" s="56" t="s">
        <v>16331</v>
      </c>
      <c r="G2903" s="56" t="s">
        <v>16332</v>
      </c>
      <c r="H2903" s="56" t="s">
        <v>41</v>
      </c>
      <c r="I2903" s="56" t="s">
        <v>16333</v>
      </c>
      <c r="J2903" s="57" t="s">
        <v>52</v>
      </c>
      <c r="K2903" s="58" t="s">
        <v>16334</v>
      </c>
      <c r="L2903" s="3" t="str">
        <f>VLOOKUP(DataExtract[[#This Row],[Technician]],'Technician List'!$A:$B,2,FALSE)</f>
        <v>C M, Saravanan</v>
      </c>
      <c r="M2903" s="59">
        <f>DATEVALUE(TEXT(DataExtract[[#This Row],[Completed Time]], "MM/DD/YYYY"))</f>
        <v>45709</v>
      </c>
      <c r="N2903" s="60">
        <f t="shared" ca="1" si="46"/>
        <v>0.56249124157071739</v>
      </c>
      <c r="O2903" s="60">
        <f ca="1">COUNTIFS(DataExtract[Technician],DataExtract[[#This Row],[Technician]], DataExtract[Random], "&lt;="&amp;DataExtract[[#This Row],[Random]])</f>
        <v>63</v>
      </c>
    </row>
    <row r="2904" spans="1:15" ht="26.45">
      <c r="A2904" s="51" t="s">
        <v>2748</v>
      </c>
      <c r="B2904" s="52" t="s">
        <v>16335</v>
      </c>
      <c r="C2904" s="53" t="s">
        <v>5788</v>
      </c>
      <c r="D2904" s="54" t="s">
        <v>47</v>
      </c>
      <c r="E2904" s="55" t="s">
        <v>700</v>
      </c>
      <c r="F2904" s="56" t="s">
        <v>16336</v>
      </c>
      <c r="G2904" s="56" t="s">
        <v>16337</v>
      </c>
      <c r="H2904" s="56" t="s">
        <v>41</v>
      </c>
      <c r="I2904" s="56" t="s">
        <v>16338</v>
      </c>
      <c r="J2904" s="57" t="s">
        <v>52</v>
      </c>
      <c r="K2904" s="58" t="s">
        <v>8742</v>
      </c>
      <c r="L2904" s="3" t="str">
        <f>VLOOKUP(DataExtract[[#This Row],[Technician]],'Technician List'!$A:$B,2,FALSE)</f>
        <v>C M, Saravanan</v>
      </c>
      <c r="M2904" s="59">
        <f>DATEVALUE(TEXT(DataExtract[[#This Row],[Completed Time]], "MM/DD/YYYY"))</f>
        <v>45709</v>
      </c>
      <c r="N2904" s="60">
        <f t="shared" ca="1" si="46"/>
        <v>0.82748610826766367</v>
      </c>
      <c r="O2904" s="60">
        <f ca="1">COUNTIFS(DataExtract[Technician],DataExtract[[#This Row],[Technician]], DataExtract[Random], "&lt;="&amp;DataExtract[[#This Row],[Random]])</f>
        <v>96</v>
      </c>
    </row>
    <row r="2905" spans="1:15" ht="26.45">
      <c r="A2905" s="51" t="s">
        <v>16339</v>
      </c>
      <c r="B2905" s="52" t="s">
        <v>16340</v>
      </c>
      <c r="C2905" s="53" t="s">
        <v>7531</v>
      </c>
      <c r="D2905" s="54" t="s">
        <v>47</v>
      </c>
      <c r="E2905" s="55" t="s">
        <v>1150</v>
      </c>
      <c r="F2905" s="56" t="s">
        <v>16341</v>
      </c>
      <c r="G2905" s="56" t="s">
        <v>16342</v>
      </c>
      <c r="H2905" s="56" t="s">
        <v>52</v>
      </c>
      <c r="I2905" s="56" t="s">
        <v>16343</v>
      </c>
      <c r="J2905" s="57" t="s">
        <v>52</v>
      </c>
      <c r="K2905" s="58" t="s">
        <v>16344</v>
      </c>
      <c r="L2905" s="3" t="str">
        <f>VLOOKUP(DataExtract[[#This Row],[Technician]],'Technician List'!$A:$B,2,FALSE)</f>
        <v>C M, Saravanan</v>
      </c>
      <c r="M2905" s="59">
        <f>DATEVALUE(TEXT(DataExtract[[#This Row],[Completed Time]], "MM/DD/YYYY"))</f>
        <v>45709</v>
      </c>
      <c r="N2905" s="60">
        <f t="shared" ca="1" si="46"/>
        <v>0.46289221332255925</v>
      </c>
      <c r="O2905" s="60">
        <f ca="1">COUNTIFS(DataExtract[Technician],DataExtract[[#This Row],[Technician]], DataExtract[Random], "&lt;="&amp;DataExtract[[#This Row],[Random]])</f>
        <v>47</v>
      </c>
    </row>
    <row r="2906" spans="1:15" ht="26.45">
      <c r="A2906" s="51" t="s">
        <v>16345</v>
      </c>
      <c r="B2906" s="52" t="s">
        <v>16346</v>
      </c>
      <c r="C2906" s="53" t="s">
        <v>16347</v>
      </c>
      <c r="D2906" s="54" t="s">
        <v>47</v>
      </c>
      <c r="E2906" s="55" t="s">
        <v>1991</v>
      </c>
      <c r="F2906" s="56" t="s">
        <v>16348</v>
      </c>
      <c r="G2906" s="56" t="s">
        <v>16349</v>
      </c>
      <c r="H2906" s="56" t="s">
        <v>41</v>
      </c>
      <c r="I2906" s="56" t="s">
        <v>16350</v>
      </c>
      <c r="J2906" s="57" t="s">
        <v>52</v>
      </c>
      <c r="K2906" s="58" t="s">
        <v>16351</v>
      </c>
      <c r="L2906" s="3" t="str">
        <f>VLOOKUP(DataExtract[[#This Row],[Technician]],'Technician List'!$A:$B,2,FALSE)</f>
        <v>Sinha, Mahesh</v>
      </c>
      <c r="M2906" s="59">
        <f>DATEVALUE(TEXT(DataExtract[[#This Row],[Completed Time]], "MM/DD/YYYY"))</f>
        <v>45712</v>
      </c>
      <c r="N2906" s="60">
        <f t="shared" ca="1" si="46"/>
        <v>0.35047227433434525</v>
      </c>
      <c r="O2906" s="60">
        <f ca="1">COUNTIFS(DataExtract[Technician],DataExtract[[#This Row],[Technician]], DataExtract[Random], "&lt;="&amp;DataExtract[[#This Row],[Random]])</f>
        <v>18</v>
      </c>
    </row>
    <row r="2907" spans="1:15" ht="26.45">
      <c r="A2907" s="51" t="s">
        <v>16352</v>
      </c>
      <c r="B2907" s="52" t="s">
        <v>16353</v>
      </c>
      <c r="C2907" s="53" t="s">
        <v>16354</v>
      </c>
      <c r="D2907" s="54" t="s">
        <v>47</v>
      </c>
      <c r="E2907" s="55" t="s">
        <v>4923</v>
      </c>
      <c r="F2907" s="56" t="s">
        <v>16355</v>
      </c>
      <c r="G2907" s="56" t="s">
        <v>16356</v>
      </c>
      <c r="H2907" s="56" t="s">
        <v>52</v>
      </c>
      <c r="I2907" s="56" t="s">
        <v>16357</v>
      </c>
      <c r="J2907" s="57" t="s">
        <v>52</v>
      </c>
      <c r="K2907" s="58" t="s">
        <v>16358</v>
      </c>
      <c r="L2907" s="3" t="str">
        <f>VLOOKUP(DataExtract[[#This Row],[Technician]],'Technician List'!$A:$B,2,FALSE)</f>
        <v>C M, Saravanan</v>
      </c>
      <c r="M2907" s="59">
        <f>DATEVALUE(TEXT(DataExtract[[#This Row],[Completed Time]], "MM/DD/YYYY"))</f>
        <v>45709</v>
      </c>
      <c r="N2907" s="60">
        <f t="shared" ca="1" si="46"/>
        <v>0.43476735087002938</v>
      </c>
      <c r="O2907" s="60">
        <f ca="1">COUNTIFS(DataExtract[Technician],DataExtract[[#This Row],[Technician]], DataExtract[Random], "&lt;="&amp;DataExtract[[#This Row],[Random]])</f>
        <v>14</v>
      </c>
    </row>
    <row r="2908" spans="1:15" ht="26.45">
      <c r="A2908" s="51" t="s">
        <v>16359</v>
      </c>
      <c r="B2908" s="52" t="s">
        <v>16360</v>
      </c>
      <c r="C2908" s="53" t="s">
        <v>16361</v>
      </c>
      <c r="D2908" s="54" t="s">
        <v>47</v>
      </c>
      <c r="E2908" s="55" t="s">
        <v>775</v>
      </c>
      <c r="F2908" s="56" t="s">
        <v>16362</v>
      </c>
      <c r="G2908" s="56" t="s">
        <v>16363</v>
      </c>
      <c r="H2908" s="56" t="s">
        <v>52</v>
      </c>
      <c r="I2908" s="56" t="s">
        <v>16364</v>
      </c>
      <c r="J2908" s="57" t="s">
        <v>52</v>
      </c>
      <c r="K2908" s="58" t="s">
        <v>16251</v>
      </c>
      <c r="L2908" s="3" t="str">
        <f>VLOOKUP(DataExtract[[#This Row],[Technician]],'Technician List'!$A:$B,2,FALSE)</f>
        <v>Sinha, Mahesh</v>
      </c>
      <c r="M2908" s="59">
        <f>DATEVALUE(TEXT(DataExtract[[#This Row],[Completed Time]], "MM/DD/YYYY"))</f>
        <v>45708</v>
      </c>
      <c r="N2908" s="60">
        <f t="shared" ca="1" si="46"/>
        <v>0.62518185099315393</v>
      </c>
      <c r="O2908" s="60">
        <f ca="1">COUNTIFS(DataExtract[Technician],DataExtract[[#This Row],[Technician]], DataExtract[Random], "&lt;="&amp;DataExtract[[#This Row],[Random]])</f>
        <v>56</v>
      </c>
    </row>
    <row r="2909" spans="1:15" ht="39.6">
      <c r="A2909" s="51" t="s">
        <v>16365</v>
      </c>
      <c r="B2909" s="52" t="s">
        <v>16366</v>
      </c>
      <c r="C2909" s="53" t="s">
        <v>16367</v>
      </c>
      <c r="D2909" s="54" t="s">
        <v>47</v>
      </c>
      <c r="E2909" s="55" t="s">
        <v>347</v>
      </c>
      <c r="F2909" s="56" t="s">
        <v>15325</v>
      </c>
      <c r="G2909" s="56" t="s">
        <v>16368</v>
      </c>
      <c r="H2909" s="56" t="s">
        <v>41</v>
      </c>
      <c r="I2909" s="56" t="s">
        <v>16369</v>
      </c>
      <c r="J2909" s="57" t="s">
        <v>52</v>
      </c>
      <c r="K2909" s="58" t="s">
        <v>16370</v>
      </c>
      <c r="L2909" s="3" t="str">
        <f>VLOOKUP(DataExtract[[#This Row],[Technician]],'Technician List'!$A:$B,2,FALSE)</f>
        <v>C M, Saravanan</v>
      </c>
      <c r="M2909" s="59">
        <f>DATEVALUE(TEXT(DataExtract[[#This Row],[Completed Time]], "MM/DD/YYYY"))</f>
        <v>45713</v>
      </c>
      <c r="N2909" s="60">
        <f t="shared" ca="1" si="46"/>
        <v>0.20533325766292643</v>
      </c>
      <c r="O2909" s="60">
        <f ca="1">COUNTIFS(DataExtract[Technician],DataExtract[[#This Row],[Technician]], DataExtract[Random], "&lt;="&amp;DataExtract[[#This Row],[Random]])</f>
        <v>11</v>
      </c>
    </row>
    <row r="2910" spans="1:15" ht="39.6">
      <c r="A2910" s="51" t="s">
        <v>2665</v>
      </c>
      <c r="B2910" s="52" t="s">
        <v>16371</v>
      </c>
      <c r="C2910" s="53" t="s">
        <v>2667</v>
      </c>
      <c r="D2910" s="54" t="s">
        <v>57</v>
      </c>
      <c r="E2910" s="55" t="s">
        <v>2021</v>
      </c>
      <c r="F2910" s="56" t="s">
        <v>6351</v>
      </c>
      <c r="G2910" s="56" t="s">
        <v>16372</v>
      </c>
      <c r="H2910" s="56" t="s">
        <v>52</v>
      </c>
      <c r="I2910" s="56" t="s">
        <v>16373</v>
      </c>
      <c r="J2910" s="57" t="s">
        <v>52</v>
      </c>
      <c r="K2910" s="58" t="s">
        <v>16057</v>
      </c>
      <c r="L2910" s="3" t="str">
        <f>VLOOKUP(DataExtract[[#This Row],[Technician]],'Technician List'!$A:$B,2,FALSE)</f>
        <v>Smith, Sean</v>
      </c>
      <c r="M2910" s="59">
        <f>DATEVALUE(TEXT(DataExtract[[#This Row],[Completed Time]], "MM/DD/YYYY"))</f>
        <v>45708</v>
      </c>
      <c r="N2910" s="60">
        <f t="shared" ca="1" si="46"/>
        <v>0.35763997443047757</v>
      </c>
      <c r="O2910" s="60">
        <f ca="1">COUNTIFS(DataExtract[Technician],DataExtract[[#This Row],[Technician]], DataExtract[Random], "&lt;="&amp;DataExtract[[#This Row],[Random]])</f>
        <v>22</v>
      </c>
    </row>
    <row r="2911" spans="1:15" ht="26.45">
      <c r="A2911" s="51" t="s">
        <v>16374</v>
      </c>
      <c r="B2911" s="52" t="s">
        <v>16375</v>
      </c>
      <c r="C2911" s="53" t="s">
        <v>4228</v>
      </c>
      <c r="D2911" s="54" t="s">
        <v>57</v>
      </c>
      <c r="E2911" s="55" t="s">
        <v>708</v>
      </c>
      <c r="F2911" s="56" t="s">
        <v>7362</v>
      </c>
      <c r="G2911" s="56" t="s">
        <v>16376</v>
      </c>
      <c r="H2911" s="56" t="s">
        <v>52</v>
      </c>
      <c r="I2911" s="56" t="s">
        <v>16377</v>
      </c>
      <c r="J2911" s="57" t="s">
        <v>52</v>
      </c>
      <c r="K2911" s="58" t="s">
        <v>16378</v>
      </c>
      <c r="L2911" s="3" t="str">
        <f>VLOOKUP(DataExtract[[#This Row],[Technician]],'Technician List'!$A:$B,2,FALSE)</f>
        <v>Smith, Sean</v>
      </c>
      <c r="M2911" s="59">
        <f>DATEVALUE(TEXT(DataExtract[[#This Row],[Completed Time]], "MM/DD/YYYY"))</f>
        <v>45716</v>
      </c>
      <c r="N2911" s="60">
        <f t="shared" ca="1" si="46"/>
        <v>0.41865378625936034</v>
      </c>
      <c r="O2911" s="60">
        <f ca="1">COUNTIFS(DataExtract[Technician],DataExtract[[#This Row],[Technician]], DataExtract[Random], "&lt;="&amp;DataExtract[[#This Row],[Random]])</f>
        <v>15</v>
      </c>
    </row>
    <row r="2912" spans="1:15" ht="26.45">
      <c r="A2912" s="51" t="s">
        <v>14135</v>
      </c>
      <c r="B2912" s="52" t="s">
        <v>16379</v>
      </c>
      <c r="C2912" s="53" t="s">
        <v>6787</v>
      </c>
      <c r="D2912" s="54" t="s">
        <v>47</v>
      </c>
      <c r="E2912" s="55" t="s">
        <v>684</v>
      </c>
      <c r="F2912" s="56" t="s">
        <v>7362</v>
      </c>
      <c r="G2912" s="56" t="s">
        <v>16376</v>
      </c>
      <c r="H2912" s="56" t="s">
        <v>52</v>
      </c>
      <c r="I2912" s="56" t="s">
        <v>16380</v>
      </c>
      <c r="J2912" s="57" t="s">
        <v>52</v>
      </c>
      <c r="K2912" s="58" t="s">
        <v>16381</v>
      </c>
      <c r="L2912" s="3" t="str">
        <f>VLOOKUP(DataExtract[[#This Row],[Technician]],'Technician List'!$A:$B,2,FALSE)</f>
        <v>C M, Saravanan</v>
      </c>
      <c r="M2912" s="59">
        <f>DATEVALUE(TEXT(DataExtract[[#This Row],[Completed Time]], "MM/DD/YYYY"))</f>
        <v>45708</v>
      </c>
      <c r="N2912" s="60">
        <f t="shared" ca="1" si="46"/>
        <v>0.41324126160488783</v>
      </c>
      <c r="O2912" s="60">
        <f ca="1">COUNTIFS(DataExtract[Technician],DataExtract[[#This Row],[Technician]], DataExtract[Random], "&lt;="&amp;DataExtract[[#This Row],[Random]])</f>
        <v>25</v>
      </c>
    </row>
    <row r="2913" spans="1:15" ht="26.45">
      <c r="A2913" s="51" t="s">
        <v>16382</v>
      </c>
      <c r="B2913" s="52" t="s">
        <v>16383</v>
      </c>
      <c r="C2913" s="53" t="s">
        <v>4150</v>
      </c>
      <c r="D2913" s="54" t="s">
        <v>321</v>
      </c>
      <c r="E2913" s="55" t="s">
        <v>4007</v>
      </c>
      <c r="F2913" s="56" t="s">
        <v>16384</v>
      </c>
      <c r="G2913" s="56" t="s">
        <v>16385</v>
      </c>
      <c r="H2913" s="56" t="s">
        <v>41</v>
      </c>
      <c r="I2913" s="56" t="s">
        <v>16386</v>
      </c>
      <c r="J2913" s="57" t="s">
        <v>52</v>
      </c>
      <c r="K2913" s="58" t="s">
        <v>16387</v>
      </c>
      <c r="L2913" s="3" t="str">
        <f>VLOOKUP(DataExtract[[#This Row],[Technician]],'Technician List'!$A:$B,2,FALSE)</f>
        <v>Paul, Kimberly</v>
      </c>
      <c r="M2913" s="59">
        <f>DATEVALUE(TEXT(DataExtract[[#This Row],[Completed Time]], "MM/DD/YYYY"))</f>
        <v>45712</v>
      </c>
      <c r="N2913" s="60">
        <f t="shared" ca="1" si="46"/>
        <v>0.19072226798740743</v>
      </c>
      <c r="O2913" s="60">
        <f ca="1">COUNTIFS(DataExtract[Technician],DataExtract[[#This Row],[Technician]], DataExtract[Random], "&lt;="&amp;DataExtract[[#This Row],[Random]])</f>
        <v>8</v>
      </c>
    </row>
    <row r="2914" spans="1:15" ht="26.45">
      <c r="A2914" s="51" t="s">
        <v>16388</v>
      </c>
      <c r="B2914" s="52" t="s">
        <v>16389</v>
      </c>
      <c r="C2914" s="53" t="s">
        <v>15145</v>
      </c>
      <c r="D2914" s="54" t="s">
        <v>47</v>
      </c>
      <c r="E2914" s="55" t="s">
        <v>1291</v>
      </c>
      <c r="F2914" s="56" t="s">
        <v>14798</v>
      </c>
      <c r="G2914" s="56" t="s">
        <v>16390</v>
      </c>
      <c r="H2914" s="56" t="s">
        <v>52</v>
      </c>
      <c r="I2914" s="56" t="s">
        <v>16391</v>
      </c>
      <c r="J2914" s="57" t="s">
        <v>52</v>
      </c>
      <c r="K2914" s="58" t="s">
        <v>16392</v>
      </c>
      <c r="L2914" s="3" t="str">
        <f>VLOOKUP(DataExtract[[#This Row],[Technician]],'Technician List'!$A:$B,2,FALSE)</f>
        <v>C M, Saravanan</v>
      </c>
      <c r="M2914" s="59">
        <f>DATEVALUE(TEXT(DataExtract[[#This Row],[Completed Time]], "MM/DD/YYYY"))</f>
        <v>45709</v>
      </c>
      <c r="N2914" s="60">
        <f t="shared" ca="1" si="46"/>
        <v>0.91423975991083284</v>
      </c>
      <c r="O2914" s="60">
        <f ca="1">COUNTIFS(DataExtract[Technician],DataExtract[[#This Row],[Technician]], DataExtract[Random], "&lt;="&amp;DataExtract[[#This Row],[Random]])</f>
        <v>115</v>
      </c>
    </row>
    <row r="2915" spans="1:15" ht="26.45">
      <c r="A2915" s="51" t="s">
        <v>16393</v>
      </c>
      <c r="B2915" s="52" t="s">
        <v>16394</v>
      </c>
      <c r="C2915" s="53" t="s">
        <v>16395</v>
      </c>
      <c r="D2915" s="54" t="s">
        <v>47</v>
      </c>
      <c r="E2915" s="55" t="s">
        <v>3584</v>
      </c>
      <c r="F2915" s="56" t="s">
        <v>16396</v>
      </c>
      <c r="G2915" s="56" t="s">
        <v>16397</v>
      </c>
      <c r="H2915" s="56" t="s">
        <v>52</v>
      </c>
      <c r="I2915" s="56" t="s">
        <v>16398</v>
      </c>
      <c r="J2915" s="57" t="s">
        <v>52</v>
      </c>
      <c r="K2915" s="58" t="s">
        <v>16016</v>
      </c>
      <c r="L2915" s="3" t="str">
        <f>VLOOKUP(DataExtract[[#This Row],[Technician]],'Technician List'!$A:$B,2,FALSE)</f>
        <v>C M, Saravanan</v>
      </c>
      <c r="M2915" s="59">
        <f>DATEVALUE(TEXT(DataExtract[[#This Row],[Completed Time]], "MM/DD/YYYY"))</f>
        <v>45710</v>
      </c>
      <c r="N2915" s="60">
        <f t="shared" ca="1" si="46"/>
        <v>0.20199099458339453</v>
      </c>
      <c r="O2915" s="60">
        <f ca="1">COUNTIFS(DataExtract[Technician],DataExtract[[#This Row],[Technician]], DataExtract[Random], "&lt;="&amp;DataExtract[[#This Row],[Random]])</f>
        <v>12</v>
      </c>
    </row>
    <row r="2916" spans="1:15" ht="26.45">
      <c r="A2916" s="51" t="s">
        <v>16399</v>
      </c>
      <c r="B2916" s="52" t="s">
        <v>16400</v>
      </c>
      <c r="C2916" s="53" t="s">
        <v>2732</v>
      </c>
      <c r="D2916" s="54" t="s">
        <v>47</v>
      </c>
      <c r="E2916" s="55" t="s">
        <v>1117</v>
      </c>
      <c r="F2916" s="56" t="s">
        <v>16401</v>
      </c>
      <c r="G2916" s="56" t="s">
        <v>16402</v>
      </c>
      <c r="H2916" s="56" t="s">
        <v>52</v>
      </c>
      <c r="I2916" s="56" t="s">
        <v>16403</v>
      </c>
      <c r="J2916" s="57" t="s">
        <v>52</v>
      </c>
      <c r="K2916" s="58" t="s">
        <v>16404</v>
      </c>
      <c r="L2916" s="3" t="str">
        <f>VLOOKUP(DataExtract[[#This Row],[Technician]],'Technician List'!$A:$B,2,FALSE)</f>
        <v>C M, Saravanan</v>
      </c>
      <c r="M2916" s="59">
        <f>DATEVALUE(TEXT(DataExtract[[#This Row],[Completed Time]], "MM/DD/YYYY"))</f>
        <v>45709</v>
      </c>
      <c r="N2916" s="60">
        <f t="shared" ca="1" si="46"/>
        <v>0.96552549431310297</v>
      </c>
      <c r="O2916" s="60">
        <f ca="1">COUNTIFS(DataExtract[Technician],DataExtract[[#This Row],[Technician]], DataExtract[Random], "&lt;="&amp;DataExtract[[#This Row],[Random]])</f>
        <v>66</v>
      </c>
    </row>
    <row r="2917" spans="1:15" ht="26.45">
      <c r="A2917" s="51" t="s">
        <v>16405</v>
      </c>
      <c r="B2917" s="52" t="s">
        <v>16406</v>
      </c>
      <c r="C2917" s="53" t="s">
        <v>657</v>
      </c>
      <c r="D2917" s="54" t="s">
        <v>57</v>
      </c>
      <c r="E2917" s="55" t="s">
        <v>313</v>
      </c>
      <c r="F2917" s="56" t="s">
        <v>16407</v>
      </c>
      <c r="G2917" s="56" t="s">
        <v>6983</v>
      </c>
      <c r="H2917" s="56" t="s">
        <v>52</v>
      </c>
      <c r="I2917" s="56" t="s">
        <v>16408</v>
      </c>
      <c r="J2917" s="57" t="s">
        <v>52</v>
      </c>
      <c r="K2917" s="58" t="s">
        <v>8248</v>
      </c>
      <c r="L2917" s="3" t="str">
        <f>VLOOKUP(DataExtract[[#This Row],[Technician]],'Technician List'!$A:$B,2,FALSE)</f>
        <v>Mandi, Joe</v>
      </c>
      <c r="M2917" s="59">
        <f>DATEVALUE(TEXT(DataExtract[[#This Row],[Completed Time]], "MM/DD/YYYY"))</f>
        <v>45709</v>
      </c>
      <c r="N2917" s="60">
        <f t="shared" ca="1" si="46"/>
        <v>6.83488150372078E-2</v>
      </c>
      <c r="O2917" s="60">
        <f ca="1">COUNTIFS(DataExtract[Technician],DataExtract[[#This Row],[Technician]], DataExtract[Random], "&lt;="&amp;DataExtract[[#This Row],[Random]])</f>
        <v>6</v>
      </c>
    </row>
    <row r="2918" spans="1:15" ht="26.45">
      <c r="A2918" s="51" t="s">
        <v>16409</v>
      </c>
      <c r="B2918" s="52" t="s">
        <v>16410</v>
      </c>
      <c r="C2918" s="53" t="s">
        <v>16411</v>
      </c>
      <c r="D2918" s="54" t="s">
        <v>47</v>
      </c>
      <c r="E2918" s="55" t="s">
        <v>2013</v>
      </c>
      <c r="F2918" s="56" t="s">
        <v>16412</v>
      </c>
      <c r="G2918" s="56" t="s">
        <v>16413</v>
      </c>
      <c r="H2918" s="56" t="s">
        <v>52</v>
      </c>
      <c r="I2918" s="56" t="s">
        <v>16414</v>
      </c>
      <c r="J2918" s="57" t="s">
        <v>52</v>
      </c>
      <c r="K2918" s="58" t="s">
        <v>16415</v>
      </c>
      <c r="L2918" s="3" t="str">
        <f>VLOOKUP(DataExtract[[#This Row],[Technician]],'Technician List'!$A:$B,2,FALSE)</f>
        <v>Sinha, Mahesh</v>
      </c>
      <c r="M2918" s="59">
        <f>DATEVALUE(TEXT(DataExtract[[#This Row],[Completed Time]], "MM/DD/YYYY"))</f>
        <v>45709</v>
      </c>
      <c r="N2918" s="60">
        <f t="shared" ca="1" si="46"/>
        <v>0.91155427149456492</v>
      </c>
      <c r="O2918" s="60">
        <f ca="1">COUNTIFS(DataExtract[Technician],DataExtract[[#This Row],[Technician]], DataExtract[Random], "&lt;="&amp;DataExtract[[#This Row],[Random]])</f>
        <v>126</v>
      </c>
    </row>
    <row r="2919" spans="1:15" ht="26.45">
      <c r="A2919" s="51" t="s">
        <v>12436</v>
      </c>
      <c r="B2919" s="52" t="s">
        <v>16416</v>
      </c>
      <c r="C2919" s="53" t="s">
        <v>4535</v>
      </c>
      <c r="D2919" s="54" t="s">
        <v>47</v>
      </c>
      <c r="E2919" s="55" t="s">
        <v>2215</v>
      </c>
      <c r="F2919" s="56" t="s">
        <v>16417</v>
      </c>
      <c r="G2919" s="56" t="s">
        <v>16418</v>
      </c>
      <c r="H2919" s="56" t="s">
        <v>52</v>
      </c>
      <c r="I2919" s="56" t="s">
        <v>16419</v>
      </c>
      <c r="J2919" s="57" t="s">
        <v>52</v>
      </c>
      <c r="K2919" s="58" t="s">
        <v>16420</v>
      </c>
      <c r="L2919" s="3" t="str">
        <f>VLOOKUP(DataExtract[[#This Row],[Technician]],'Technician List'!$A:$B,2,FALSE)</f>
        <v>C M, Saravanan</v>
      </c>
      <c r="M2919" s="59">
        <f>DATEVALUE(TEXT(DataExtract[[#This Row],[Completed Time]], "MM/DD/YYYY"))</f>
        <v>45709</v>
      </c>
      <c r="N2919" s="60">
        <f t="shared" ca="1" si="46"/>
        <v>0.62032495989599279</v>
      </c>
      <c r="O2919" s="60">
        <f ca="1">COUNTIFS(DataExtract[Technician],DataExtract[[#This Row],[Technician]], DataExtract[Random], "&lt;="&amp;DataExtract[[#This Row],[Random]])</f>
        <v>70</v>
      </c>
    </row>
    <row r="2920" spans="1:15" ht="26.45">
      <c r="A2920" s="51" t="s">
        <v>16421</v>
      </c>
      <c r="B2920" s="52" t="s">
        <v>16422</v>
      </c>
      <c r="C2920" s="53" t="s">
        <v>14709</v>
      </c>
      <c r="D2920" s="54" t="s">
        <v>47</v>
      </c>
      <c r="E2920" s="55" t="s">
        <v>577</v>
      </c>
      <c r="F2920" s="56" t="s">
        <v>16423</v>
      </c>
      <c r="G2920" s="56" t="s">
        <v>15153</v>
      </c>
      <c r="H2920" s="56" t="s">
        <v>52</v>
      </c>
      <c r="I2920" s="56" t="s">
        <v>16424</v>
      </c>
      <c r="J2920" s="57" t="s">
        <v>52</v>
      </c>
      <c r="K2920" s="58" t="s">
        <v>16425</v>
      </c>
      <c r="L2920" s="3" t="str">
        <f>VLOOKUP(DataExtract[[#This Row],[Technician]],'Technician List'!$A:$B,2,FALSE)</f>
        <v>C M, Saravanan</v>
      </c>
      <c r="M2920" s="59">
        <f>DATEVALUE(TEXT(DataExtract[[#This Row],[Completed Time]], "MM/DD/YYYY"))</f>
        <v>45709</v>
      </c>
      <c r="N2920" s="60">
        <f t="shared" ca="1" si="46"/>
        <v>2.5000540165492358E-2</v>
      </c>
      <c r="O2920" s="60">
        <f ca="1">COUNTIFS(DataExtract[Technician],DataExtract[[#This Row],[Technician]], DataExtract[Random], "&lt;="&amp;DataExtract[[#This Row],[Random]])</f>
        <v>2</v>
      </c>
    </row>
    <row r="2921" spans="1:15" ht="26.45">
      <c r="A2921" s="51" t="s">
        <v>16426</v>
      </c>
      <c r="B2921" s="52" t="s">
        <v>16427</v>
      </c>
      <c r="C2921" s="53" t="s">
        <v>8323</v>
      </c>
      <c r="D2921" s="54" t="s">
        <v>47</v>
      </c>
      <c r="E2921" s="55" t="s">
        <v>3584</v>
      </c>
      <c r="F2921" s="56" t="s">
        <v>8585</v>
      </c>
      <c r="G2921" s="56" t="s">
        <v>9364</v>
      </c>
      <c r="H2921" s="56" t="s">
        <v>52</v>
      </c>
      <c r="I2921" s="56" t="s">
        <v>16428</v>
      </c>
      <c r="J2921" s="57" t="s">
        <v>52</v>
      </c>
      <c r="K2921" s="58" t="s">
        <v>16429</v>
      </c>
      <c r="L2921" s="3" t="str">
        <f>VLOOKUP(DataExtract[[#This Row],[Technician]],'Technician List'!$A:$B,2,FALSE)</f>
        <v>C M, Saravanan</v>
      </c>
      <c r="M2921" s="59">
        <f>DATEVALUE(TEXT(DataExtract[[#This Row],[Completed Time]], "MM/DD/YYYY"))</f>
        <v>45709</v>
      </c>
      <c r="N2921" s="60">
        <f t="shared" ca="1" si="46"/>
        <v>0.98511762010917758</v>
      </c>
      <c r="O2921" s="60">
        <f ca="1">COUNTIFS(DataExtract[Technician],DataExtract[[#This Row],[Technician]], DataExtract[Random], "&lt;="&amp;DataExtract[[#This Row],[Random]])</f>
        <v>68</v>
      </c>
    </row>
    <row r="2922" spans="1:15" ht="26.45">
      <c r="A2922" s="51" t="s">
        <v>16430</v>
      </c>
      <c r="B2922" s="52" t="s">
        <v>16431</v>
      </c>
      <c r="C2922" s="53" t="s">
        <v>1116</v>
      </c>
      <c r="D2922" s="54" t="s">
        <v>47</v>
      </c>
      <c r="E2922" s="55" t="s">
        <v>2121</v>
      </c>
      <c r="F2922" s="56" t="s">
        <v>16432</v>
      </c>
      <c r="G2922" s="56" t="s">
        <v>16433</v>
      </c>
      <c r="H2922" s="56" t="s">
        <v>52</v>
      </c>
      <c r="I2922" s="56" t="s">
        <v>16434</v>
      </c>
      <c r="J2922" s="57" t="s">
        <v>52</v>
      </c>
      <c r="K2922" s="58" t="s">
        <v>16435</v>
      </c>
      <c r="L2922" s="3" t="str">
        <f>VLOOKUP(DataExtract[[#This Row],[Technician]],'Technician List'!$A:$B,2,FALSE)</f>
        <v>C M, Saravanan</v>
      </c>
      <c r="M2922" s="59">
        <f>DATEVALUE(TEXT(DataExtract[[#This Row],[Completed Time]], "MM/DD/YYYY"))</f>
        <v>45709</v>
      </c>
      <c r="N2922" s="60">
        <f t="shared" ca="1" si="46"/>
        <v>0.72791904275456543</v>
      </c>
      <c r="O2922" s="60">
        <f ca="1">COUNTIFS(DataExtract[Technician],DataExtract[[#This Row],[Technician]], DataExtract[Random], "&lt;="&amp;DataExtract[[#This Row],[Random]])</f>
        <v>68</v>
      </c>
    </row>
    <row r="2923" spans="1:15" ht="26.45">
      <c r="A2923" s="51" t="s">
        <v>12362</v>
      </c>
      <c r="B2923" s="52" t="s">
        <v>16436</v>
      </c>
      <c r="C2923" s="53" t="s">
        <v>3714</v>
      </c>
      <c r="D2923" s="54" t="s">
        <v>47</v>
      </c>
      <c r="E2923" s="55" t="s">
        <v>2215</v>
      </c>
      <c r="F2923" s="56" t="s">
        <v>16437</v>
      </c>
      <c r="G2923" s="56" t="s">
        <v>16438</v>
      </c>
      <c r="H2923" s="56" t="s">
        <v>52</v>
      </c>
      <c r="I2923" s="56" t="s">
        <v>16439</v>
      </c>
      <c r="J2923" s="57" t="s">
        <v>52</v>
      </c>
      <c r="K2923" s="58" t="s">
        <v>16440</v>
      </c>
      <c r="L2923" s="3" t="str">
        <f>VLOOKUP(DataExtract[[#This Row],[Technician]],'Technician List'!$A:$B,2,FALSE)</f>
        <v>C M, Saravanan</v>
      </c>
      <c r="M2923" s="59">
        <f>DATEVALUE(TEXT(DataExtract[[#This Row],[Completed Time]], "MM/DD/YYYY"))</f>
        <v>45709</v>
      </c>
      <c r="N2923" s="60">
        <f t="shared" ca="1" si="46"/>
        <v>0.55396233177419985</v>
      </c>
      <c r="O2923" s="60">
        <f ca="1">COUNTIFS(DataExtract[Technician],DataExtract[[#This Row],[Technician]], DataExtract[Random], "&lt;="&amp;DataExtract[[#This Row],[Random]])</f>
        <v>57</v>
      </c>
    </row>
    <row r="2924" spans="1:15" ht="26.45">
      <c r="A2924" s="51" t="s">
        <v>16441</v>
      </c>
      <c r="B2924" s="52" t="s">
        <v>16442</v>
      </c>
      <c r="C2924" s="53" t="s">
        <v>9596</v>
      </c>
      <c r="D2924" s="54" t="s">
        <v>47</v>
      </c>
      <c r="E2924" s="55" t="s">
        <v>2336</v>
      </c>
      <c r="F2924" s="56" t="s">
        <v>16443</v>
      </c>
      <c r="G2924" s="56" t="s">
        <v>16444</v>
      </c>
      <c r="H2924" s="56" t="s">
        <v>41</v>
      </c>
      <c r="I2924" s="56" t="s">
        <v>16445</v>
      </c>
      <c r="J2924" s="57" t="s">
        <v>52</v>
      </c>
      <c r="K2924" s="58" t="s">
        <v>11797</v>
      </c>
      <c r="L2924" s="3" t="str">
        <f>VLOOKUP(DataExtract[[#This Row],[Technician]],'Technician List'!$A:$B,2,FALSE)</f>
        <v>C M, Saravanan</v>
      </c>
      <c r="M2924" s="59">
        <f>DATEVALUE(TEXT(DataExtract[[#This Row],[Completed Time]], "MM/DD/YYYY"))</f>
        <v>45713</v>
      </c>
      <c r="N2924" s="60">
        <f t="shared" ca="1" si="46"/>
        <v>9.6961416746571327E-2</v>
      </c>
      <c r="O2924" s="60">
        <f ca="1">COUNTIFS(DataExtract[Technician],DataExtract[[#This Row],[Technician]], DataExtract[Random], "&lt;="&amp;DataExtract[[#This Row],[Random]])</f>
        <v>6</v>
      </c>
    </row>
    <row r="2925" spans="1:15" ht="26.45">
      <c r="A2925" s="51" t="s">
        <v>16446</v>
      </c>
      <c r="B2925" s="52" t="s">
        <v>16447</v>
      </c>
      <c r="C2925" s="53" t="s">
        <v>12699</v>
      </c>
      <c r="D2925" s="54" t="s">
        <v>57</v>
      </c>
      <c r="E2925" s="55" t="s">
        <v>547</v>
      </c>
      <c r="F2925" s="56" t="s">
        <v>16448</v>
      </c>
      <c r="G2925" s="56" t="s">
        <v>16449</v>
      </c>
      <c r="H2925" s="56" t="s">
        <v>52</v>
      </c>
      <c r="I2925" s="56" t="s">
        <v>16450</v>
      </c>
      <c r="J2925" s="57" t="s">
        <v>52</v>
      </c>
      <c r="K2925" s="58" t="s">
        <v>16451</v>
      </c>
      <c r="L2925" s="3" t="str">
        <f>VLOOKUP(DataExtract[[#This Row],[Technician]],'Technician List'!$A:$B,2,FALSE)</f>
        <v>Sanjuan, Sonja</v>
      </c>
      <c r="M2925" s="59">
        <f>DATEVALUE(TEXT(DataExtract[[#This Row],[Completed Time]], "MM/DD/YYYY"))</f>
        <v>45709</v>
      </c>
      <c r="N2925" s="60">
        <f t="shared" ca="1" si="46"/>
        <v>0.35754341393096123</v>
      </c>
      <c r="O2925" s="60">
        <f ca="1">COUNTIFS(DataExtract[Technician],DataExtract[[#This Row],[Technician]], DataExtract[Random], "&lt;="&amp;DataExtract[[#This Row],[Random]])</f>
        <v>26</v>
      </c>
    </row>
    <row r="2926" spans="1:15" ht="26.45">
      <c r="A2926" s="51" t="s">
        <v>16452</v>
      </c>
      <c r="B2926" s="52" t="s">
        <v>16453</v>
      </c>
      <c r="C2926" s="53" t="s">
        <v>3633</v>
      </c>
      <c r="D2926" s="54" t="s">
        <v>47</v>
      </c>
      <c r="E2926" s="55" t="s">
        <v>2029</v>
      </c>
      <c r="F2926" s="56" t="s">
        <v>15475</v>
      </c>
      <c r="G2926" s="56" t="s">
        <v>16454</v>
      </c>
      <c r="H2926" s="56" t="s">
        <v>41</v>
      </c>
      <c r="I2926" s="56" t="s">
        <v>16455</v>
      </c>
      <c r="J2926" s="57" t="s">
        <v>52</v>
      </c>
      <c r="K2926" s="58" t="s">
        <v>16456</v>
      </c>
      <c r="L2926" s="3" t="str">
        <f>VLOOKUP(DataExtract[[#This Row],[Technician]],'Technician List'!$A:$B,2,FALSE)</f>
        <v>C M, Saravanan</v>
      </c>
      <c r="M2926" s="59">
        <f>DATEVALUE(TEXT(DataExtract[[#This Row],[Completed Time]], "MM/DD/YYYY"))</f>
        <v>45712</v>
      </c>
      <c r="N2926" s="60">
        <f t="shared" ca="1" si="46"/>
        <v>0.21997786007952902</v>
      </c>
      <c r="O2926" s="60">
        <f ca="1">COUNTIFS(DataExtract[Technician],DataExtract[[#This Row],[Technician]], DataExtract[Random], "&lt;="&amp;DataExtract[[#This Row],[Random]])</f>
        <v>18</v>
      </c>
    </row>
    <row r="2927" spans="1:15" ht="26.45">
      <c r="A2927" s="51" t="s">
        <v>16457</v>
      </c>
      <c r="B2927" s="52" t="s">
        <v>16458</v>
      </c>
      <c r="C2927" s="53" t="s">
        <v>16459</v>
      </c>
      <c r="D2927" s="54" t="s">
        <v>57</v>
      </c>
      <c r="E2927" s="55" t="s">
        <v>391</v>
      </c>
      <c r="F2927" s="56" t="s">
        <v>16460</v>
      </c>
      <c r="G2927" s="56" t="s">
        <v>8248</v>
      </c>
      <c r="H2927" s="56" t="s">
        <v>52</v>
      </c>
      <c r="I2927" s="56" t="s">
        <v>16461</v>
      </c>
      <c r="J2927" s="57" t="s">
        <v>52</v>
      </c>
      <c r="K2927" s="58" t="s">
        <v>16120</v>
      </c>
      <c r="L2927" s="3" t="str">
        <f>VLOOKUP(DataExtract[[#This Row],[Technician]],'Technician List'!$A:$B,2,FALSE)</f>
        <v>Sanjuan, Sonja</v>
      </c>
      <c r="M2927" s="59">
        <f>DATEVALUE(TEXT(DataExtract[[#This Row],[Completed Time]], "MM/DD/YYYY"))</f>
        <v>45708</v>
      </c>
      <c r="N2927" s="60">
        <f t="shared" ca="1" si="46"/>
        <v>6.6465749624041059E-2</v>
      </c>
      <c r="O2927" s="60">
        <f ca="1">COUNTIFS(DataExtract[Technician],DataExtract[[#This Row],[Technician]], DataExtract[Random], "&lt;="&amp;DataExtract[[#This Row],[Random]])</f>
        <v>8</v>
      </c>
    </row>
    <row r="2928" spans="1:15" ht="26.45">
      <c r="A2928" s="51" t="s">
        <v>16462</v>
      </c>
      <c r="B2928" s="52" t="s">
        <v>16463</v>
      </c>
      <c r="C2928" s="53" t="s">
        <v>16464</v>
      </c>
      <c r="D2928" s="54" t="s">
        <v>47</v>
      </c>
      <c r="E2928" s="55" t="s">
        <v>3584</v>
      </c>
      <c r="F2928" s="56" t="s">
        <v>16465</v>
      </c>
      <c r="G2928" s="56" t="s">
        <v>16466</v>
      </c>
      <c r="H2928" s="56" t="s">
        <v>52</v>
      </c>
      <c r="I2928" s="56" t="s">
        <v>16467</v>
      </c>
      <c r="J2928" s="57" t="s">
        <v>52</v>
      </c>
      <c r="K2928" s="58" t="s">
        <v>16108</v>
      </c>
      <c r="L2928" s="3" t="str">
        <f>VLOOKUP(DataExtract[[#This Row],[Technician]],'Technician List'!$A:$B,2,FALSE)</f>
        <v>C M, Saravanan</v>
      </c>
      <c r="M2928" s="59">
        <f>DATEVALUE(TEXT(DataExtract[[#This Row],[Completed Time]], "MM/DD/YYYY"))</f>
        <v>45708</v>
      </c>
      <c r="N2928" s="60">
        <f t="shared" ca="1" si="46"/>
        <v>0.45883321445357717</v>
      </c>
      <c r="O2928" s="60">
        <f ca="1">COUNTIFS(DataExtract[Technician],DataExtract[[#This Row],[Technician]], DataExtract[Random], "&lt;="&amp;DataExtract[[#This Row],[Random]])</f>
        <v>27</v>
      </c>
    </row>
    <row r="2929" spans="1:15" ht="39.6">
      <c r="A2929" s="51" t="s">
        <v>16468</v>
      </c>
      <c r="B2929" s="52" t="s">
        <v>16469</v>
      </c>
      <c r="C2929" s="53" t="s">
        <v>3417</v>
      </c>
      <c r="D2929" s="54" t="s">
        <v>57</v>
      </c>
      <c r="E2929" s="55" t="s">
        <v>468</v>
      </c>
      <c r="F2929" s="56" t="s">
        <v>16470</v>
      </c>
      <c r="G2929" s="56" t="s">
        <v>16471</v>
      </c>
      <c r="H2929" s="56" t="s">
        <v>52</v>
      </c>
      <c r="I2929" s="56" t="s">
        <v>16472</v>
      </c>
      <c r="J2929" s="57" t="s">
        <v>52</v>
      </c>
      <c r="K2929" s="58" t="s">
        <v>16060</v>
      </c>
      <c r="L2929" s="3" t="str">
        <f>VLOOKUP(DataExtract[[#This Row],[Technician]],'Technician List'!$A:$B,2,FALSE)</f>
        <v>Sanjuan, Sonja</v>
      </c>
      <c r="M2929" s="59">
        <f>DATEVALUE(TEXT(DataExtract[[#This Row],[Completed Time]], "MM/DD/YYYY"))</f>
        <v>45709</v>
      </c>
      <c r="N2929" s="60">
        <f t="shared" ca="1" si="46"/>
        <v>0.41130535258087153</v>
      </c>
      <c r="O2929" s="60">
        <f ca="1">COUNTIFS(DataExtract[Technician],DataExtract[[#This Row],[Technician]], DataExtract[Random], "&lt;="&amp;DataExtract[[#This Row],[Random]])</f>
        <v>22</v>
      </c>
    </row>
    <row r="2930" spans="1:15" ht="26.45">
      <c r="A2930" s="51" t="s">
        <v>16473</v>
      </c>
      <c r="B2930" s="52" t="s">
        <v>16474</v>
      </c>
      <c r="C2930" s="53" t="s">
        <v>16475</v>
      </c>
      <c r="D2930" s="54" t="s">
        <v>47</v>
      </c>
      <c r="E2930" s="55" t="s">
        <v>1150</v>
      </c>
      <c r="F2930" s="56" t="s">
        <v>8618</v>
      </c>
      <c r="G2930" s="56" t="s">
        <v>16476</v>
      </c>
      <c r="H2930" s="56" t="s">
        <v>52</v>
      </c>
      <c r="I2930" s="56" t="s">
        <v>16477</v>
      </c>
      <c r="J2930" s="57" t="s">
        <v>52</v>
      </c>
      <c r="K2930" s="58" t="s">
        <v>581</v>
      </c>
      <c r="L2930" s="3" t="str">
        <f>VLOOKUP(DataExtract[[#This Row],[Technician]],'Technician List'!$A:$B,2,FALSE)</f>
        <v>C M, Saravanan</v>
      </c>
      <c r="M2930" s="59">
        <f>DATEVALUE(TEXT(DataExtract[[#This Row],[Completed Time]], "MM/DD/YYYY"))</f>
        <v>45714</v>
      </c>
      <c r="N2930" s="60">
        <f t="shared" ca="1" si="46"/>
        <v>0.90575366079776087</v>
      </c>
      <c r="O2930" s="60">
        <f ca="1">COUNTIFS(DataExtract[Technician],DataExtract[[#This Row],[Technician]], DataExtract[Random], "&lt;="&amp;DataExtract[[#This Row],[Random]])</f>
        <v>89</v>
      </c>
    </row>
    <row r="2931" spans="1:15" ht="26.45">
      <c r="A2931" s="51" t="s">
        <v>16478</v>
      </c>
      <c r="B2931" s="52" t="s">
        <v>16479</v>
      </c>
      <c r="C2931" s="53" t="s">
        <v>3559</v>
      </c>
      <c r="D2931" s="54" t="s">
        <v>47</v>
      </c>
      <c r="E2931" s="55" t="s">
        <v>775</v>
      </c>
      <c r="F2931" s="56" t="s">
        <v>16480</v>
      </c>
      <c r="G2931" s="56" t="s">
        <v>8508</v>
      </c>
      <c r="H2931" s="56" t="s">
        <v>52</v>
      </c>
      <c r="I2931" s="56" t="s">
        <v>16481</v>
      </c>
      <c r="J2931" s="57" t="s">
        <v>52</v>
      </c>
      <c r="K2931" s="58" t="s">
        <v>16482</v>
      </c>
      <c r="L2931" s="3" t="str">
        <f>VLOOKUP(DataExtract[[#This Row],[Technician]],'Technician List'!$A:$B,2,FALSE)</f>
        <v>Sinha, Mahesh</v>
      </c>
      <c r="M2931" s="59">
        <f>DATEVALUE(TEXT(DataExtract[[#This Row],[Completed Time]], "MM/DD/YYYY"))</f>
        <v>45708</v>
      </c>
      <c r="N2931" s="60">
        <f t="shared" ca="1" si="46"/>
        <v>9.6404402426128799E-2</v>
      </c>
      <c r="O2931" s="60">
        <f ca="1">COUNTIFS(DataExtract[Technician],DataExtract[[#This Row],[Technician]], DataExtract[Random], "&lt;="&amp;DataExtract[[#This Row],[Random]])</f>
        <v>8</v>
      </c>
    </row>
    <row r="2932" spans="1:15" ht="26.45">
      <c r="A2932" s="51" t="s">
        <v>16483</v>
      </c>
      <c r="B2932" s="52" t="s">
        <v>16484</v>
      </c>
      <c r="C2932" s="53" t="s">
        <v>1343</v>
      </c>
      <c r="D2932" s="54" t="s">
        <v>47</v>
      </c>
      <c r="E2932" s="55" t="s">
        <v>1291</v>
      </c>
      <c r="F2932" s="56" t="s">
        <v>16485</v>
      </c>
      <c r="G2932" s="56" t="s">
        <v>16486</v>
      </c>
      <c r="H2932" s="56" t="s">
        <v>52</v>
      </c>
      <c r="I2932" s="56" t="s">
        <v>16487</v>
      </c>
      <c r="J2932" s="57" t="s">
        <v>52</v>
      </c>
      <c r="K2932" s="58" t="s">
        <v>16488</v>
      </c>
      <c r="L2932" s="3" t="str">
        <f>VLOOKUP(DataExtract[[#This Row],[Technician]],'Technician List'!$A:$B,2,FALSE)</f>
        <v>C M, Saravanan</v>
      </c>
      <c r="M2932" s="59">
        <f>DATEVALUE(TEXT(DataExtract[[#This Row],[Completed Time]], "MM/DD/YYYY"))</f>
        <v>45710</v>
      </c>
      <c r="N2932" s="60">
        <f t="shared" ca="1" si="46"/>
        <v>0.98711966629867531</v>
      </c>
      <c r="O2932" s="60">
        <f ca="1">COUNTIFS(DataExtract[Technician],DataExtract[[#This Row],[Technician]], DataExtract[Random], "&lt;="&amp;DataExtract[[#This Row],[Random]])</f>
        <v>121</v>
      </c>
    </row>
    <row r="2933" spans="1:15" ht="39.6">
      <c r="A2933" s="51" t="s">
        <v>16489</v>
      </c>
      <c r="B2933" s="52" t="s">
        <v>16490</v>
      </c>
      <c r="C2933" s="53" t="s">
        <v>16491</v>
      </c>
      <c r="D2933" s="54" t="s">
        <v>57</v>
      </c>
      <c r="E2933" s="55" t="s">
        <v>58</v>
      </c>
      <c r="F2933" s="56" t="s">
        <v>16363</v>
      </c>
      <c r="G2933" s="56" t="s">
        <v>16492</v>
      </c>
      <c r="H2933" s="56" t="s">
        <v>52</v>
      </c>
      <c r="I2933" s="56" t="s">
        <v>16493</v>
      </c>
      <c r="J2933" s="57" t="s">
        <v>52</v>
      </c>
      <c r="K2933" s="58" t="s">
        <v>16494</v>
      </c>
      <c r="L2933" s="3" t="str">
        <f>VLOOKUP(DataExtract[[#This Row],[Technician]],'Technician List'!$A:$B,2,FALSE)</f>
        <v>Mandi, Joe</v>
      </c>
      <c r="M2933" s="59">
        <f>DATEVALUE(TEXT(DataExtract[[#This Row],[Completed Time]], "MM/DD/YYYY"))</f>
        <v>45713</v>
      </c>
      <c r="N2933" s="60">
        <f t="shared" ca="1" si="46"/>
        <v>0.54901272199895212</v>
      </c>
      <c r="O2933" s="60">
        <f ca="1">COUNTIFS(DataExtract[Technician],DataExtract[[#This Row],[Technician]], DataExtract[Random], "&lt;="&amp;DataExtract[[#This Row],[Random]])</f>
        <v>19</v>
      </c>
    </row>
    <row r="2934" spans="1:15" ht="26.45">
      <c r="A2934" s="51" t="s">
        <v>16495</v>
      </c>
      <c r="B2934" s="52" t="s">
        <v>16496</v>
      </c>
      <c r="C2934" s="53" t="s">
        <v>4403</v>
      </c>
      <c r="D2934" s="54" t="s">
        <v>47</v>
      </c>
      <c r="E2934" s="55" t="s">
        <v>684</v>
      </c>
      <c r="F2934" s="56" t="s">
        <v>15263</v>
      </c>
      <c r="G2934" s="56" t="s">
        <v>16497</v>
      </c>
      <c r="H2934" s="56" t="s">
        <v>41</v>
      </c>
      <c r="I2934" s="56" t="s">
        <v>16498</v>
      </c>
      <c r="J2934" s="57" t="s">
        <v>52</v>
      </c>
      <c r="K2934" s="58" t="s">
        <v>16499</v>
      </c>
      <c r="L2934" s="3" t="str">
        <f>VLOOKUP(DataExtract[[#This Row],[Technician]],'Technician List'!$A:$B,2,FALSE)</f>
        <v>C M, Saravanan</v>
      </c>
      <c r="M2934" s="59">
        <f>DATEVALUE(TEXT(DataExtract[[#This Row],[Completed Time]], "MM/DD/YYYY"))</f>
        <v>45713</v>
      </c>
      <c r="N2934" s="60">
        <f t="shared" ca="1" si="46"/>
        <v>0.37230461201363796</v>
      </c>
      <c r="O2934" s="60">
        <f ca="1">COUNTIFS(DataExtract[Technician],DataExtract[[#This Row],[Technician]], DataExtract[Random], "&lt;="&amp;DataExtract[[#This Row],[Random]])</f>
        <v>20</v>
      </c>
    </row>
    <row r="2935" spans="1:15" ht="26.45">
      <c r="A2935" s="51" t="s">
        <v>16500</v>
      </c>
      <c r="B2935" s="52" t="s">
        <v>16501</v>
      </c>
      <c r="C2935" s="53" t="s">
        <v>11405</v>
      </c>
      <c r="D2935" s="54" t="s">
        <v>47</v>
      </c>
      <c r="E2935" s="55" t="s">
        <v>347</v>
      </c>
      <c r="F2935" s="56" t="s">
        <v>15883</v>
      </c>
      <c r="G2935" s="56" t="s">
        <v>16502</v>
      </c>
      <c r="H2935" s="56" t="s">
        <v>41</v>
      </c>
      <c r="I2935" s="56" t="s">
        <v>16503</v>
      </c>
      <c r="J2935" s="57" t="s">
        <v>41</v>
      </c>
      <c r="K2935" s="58" t="s">
        <v>16504</v>
      </c>
      <c r="L2935" s="3" t="str">
        <f>VLOOKUP(DataExtract[[#This Row],[Technician]],'Technician List'!$A:$B,2,FALSE)</f>
        <v>C M, Saravanan</v>
      </c>
      <c r="M2935" s="59">
        <f>DATEVALUE(TEXT(DataExtract[[#This Row],[Completed Time]], "MM/DD/YYYY"))</f>
        <v>45712</v>
      </c>
      <c r="N2935" s="60">
        <f t="shared" ca="1" si="46"/>
        <v>5.7641484384375996E-2</v>
      </c>
      <c r="O2935" s="60">
        <f ca="1">COUNTIFS(DataExtract[Technician],DataExtract[[#This Row],[Technician]], DataExtract[Random], "&lt;="&amp;DataExtract[[#This Row],[Random]])</f>
        <v>5</v>
      </c>
    </row>
    <row r="2936" spans="1:15" ht="26.45">
      <c r="A2936" s="51" t="s">
        <v>16505</v>
      </c>
      <c r="B2936" s="52" t="s">
        <v>16506</v>
      </c>
      <c r="C2936" s="53" t="s">
        <v>5664</v>
      </c>
      <c r="D2936" s="54" t="s">
        <v>37</v>
      </c>
      <c r="E2936" s="55" t="s">
        <v>38</v>
      </c>
      <c r="F2936" s="56" t="s">
        <v>16507</v>
      </c>
      <c r="G2936" s="56" t="s">
        <v>16508</v>
      </c>
      <c r="H2936" s="56" t="s">
        <v>41</v>
      </c>
      <c r="I2936" s="56" t="s">
        <v>16509</v>
      </c>
      <c r="J2936" s="57" t="s">
        <v>41</v>
      </c>
      <c r="K2936" s="58" t="s">
        <v>16504</v>
      </c>
      <c r="L2936" s="3" t="str">
        <f>VLOOKUP(DataExtract[[#This Row],[Technician]],'Technician List'!$A:$B,2,FALSE)</f>
        <v>Persells, Joe</v>
      </c>
      <c r="M2936" s="59">
        <f>DATEVALUE(TEXT(DataExtract[[#This Row],[Completed Time]], "MM/DD/YYYY"))</f>
        <v>45712</v>
      </c>
      <c r="N2936" s="60">
        <f t="shared" ca="1" si="46"/>
        <v>0.66586615186945619</v>
      </c>
      <c r="O2936" s="60">
        <f ca="1">COUNTIFS(DataExtract[Technician],DataExtract[[#This Row],[Technician]], DataExtract[Random], "&lt;="&amp;DataExtract[[#This Row],[Random]])</f>
        <v>9</v>
      </c>
    </row>
    <row r="2937" spans="1:15" ht="26.45">
      <c r="A2937" s="51" t="s">
        <v>16510</v>
      </c>
      <c r="B2937" s="52" t="s">
        <v>16511</v>
      </c>
      <c r="C2937" s="53" t="s">
        <v>8279</v>
      </c>
      <c r="D2937" s="54" t="s">
        <v>47</v>
      </c>
      <c r="E2937" s="55" t="s">
        <v>2029</v>
      </c>
      <c r="F2937" s="56" t="s">
        <v>16512</v>
      </c>
      <c r="G2937" s="56" t="s">
        <v>16513</v>
      </c>
      <c r="H2937" s="56" t="s">
        <v>41</v>
      </c>
      <c r="I2937" s="56" t="s">
        <v>16514</v>
      </c>
      <c r="J2937" s="57" t="s">
        <v>52</v>
      </c>
      <c r="K2937" s="58" t="s">
        <v>8048</v>
      </c>
      <c r="L2937" s="3" t="str">
        <f>VLOOKUP(DataExtract[[#This Row],[Technician]],'Technician List'!$A:$B,2,FALSE)</f>
        <v>C M, Saravanan</v>
      </c>
      <c r="M2937" s="59">
        <f>DATEVALUE(TEXT(DataExtract[[#This Row],[Completed Time]], "MM/DD/YYYY"))</f>
        <v>45712</v>
      </c>
      <c r="N2937" s="60">
        <f t="shared" ca="1" si="46"/>
        <v>0.76092438982068267</v>
      </c>
      <c r="O2937" s="60">
        <f ca="1">COUNTIFS(DataExtract[Technician],DataExtract[[#This Row],[Technician]], DataExtract[Random], "&lt;="&amp;DataExtract[[#This Row],[Random]])</f>
        <v>62</v>
      </c>
    </row>
    <row r="2938" spans="1:15" ht="26.45">
      <c r="A2938" s="51" t="s">
        <v>16515</v>
      </c>
      <c r="B2938" s="52" t="s">
        <v>16516</v>
      </c>
      <c r="C2938" s="53" t="s">
        <v>1518</v>
      </c>
      <c r="D2938" s="54" t="s">
        <v>47</v>
      </c>
      <c r="E2938" s="55" t="s">
        <v>2215</v>
      </c>
      <c r="F2938" s="56" t="s">
        <v>16032</v>
      </c>
      <c r="G2938" s="56" t="s">
        <v>16033</v>
      </c>
      <c r="H2938" s="56" t="s">
        <v>52</v>
      </c>
      <c r="I2938" s="56" t="s">
        <v>16034</v>
      </c>
      <c r="J2938" s="57" t="s">
        <v>52</v>
      </c>
      <c r="K2938" s="58" t="s">
        <v>16517</v>
      </c>
      <c r="L2938" s="3" t="str">
        <f>VLOOKUP(DataExtract[[#This Row],[Technician]],'Technician List'!$A:$B,2,FALSE)</f>
        <v>C M, Saravanan</v>
      </c>
      <c r="M2938" s="59">
        <f>DATEVALUE(TEXT(DataExtract[[#This Row],[Completed Time]], "MM/DD/YYYY"))</f>
        <v>45709</v>
      </c>
      <c r="N2938" s="60">
        <f t="shared" ca="1" si="46"/>
        <v>0.56910137189490062</v>
      </c>
      <c r="O2938" s="60">
        <f ca="1">COUNTIFS(DataExtract[Technician],DataExtract[[#This Row],[Technician]], DataExtract[Random], "&lt;="&amp;DataExtract[[#This Row],[Random]])</f>
        <v>61</v>
      </c>
    </row>
    <row r="2939" spans="1:15" ht="26.45">
      <c r="A2939" s="51" t="s">
        <v>16518</v>
      </c>
      <c r="B2939" s="52" t="s">
        <v>16519</v>
      </c>
      <c r="C2939" s="53" t="s">
        <v>16520</v>
      </c>
      <c r="D2939" s="54" t="s">
        <v>57</v>
      </c>
      <c r="E2939" s="55" t="s">
        <v>391</v>
      </c>
      <c r="F2939" s="56" t="s">
        <v>15346</v>
      </c>
      <c r="G2939" s="56" t="s">
        <v>16143</v>
      </c>
      <c r="H2939" s="56" t="s">
        <v>52</v>
      </c>
      <c r="I2939" s="56" t="s">
        <v>11262</v>
      </c>
      <c r="J2939" s="57" t="s">
        <v>52</v>
      </c>
      <c r="K2939" s="58" t="s">
        <v>16261</v>
      </c>
      <c r="L2939" s="3" t="str">
        <f>VLOOKUP(DataExtract[[#This Row],[Technician]],'Technician List'!$A:$B,2,FALSE)</f>
        <v>Sanjuan, Sonja</v>
      </c>
      <c r="M2939" s="59">
        <f>DATEVALUE(TEXT(DataExtract[[#This Row],[Completed Time]], "MM/DD/YYYY"))</f>
        <v>45709</v>
      </c>
      <c r="N2939" s="60">
        <f t="shared" ca="1" si="46"/>
        <v>0.12175583977307081</v>
      </c>
      <c r="O2939" s="60">
        <f ca="1">COUNTIFS(DataExtract[Technician],DataExtract[[#This Row],[Technician]], DataExtract[Random], "&lt;="&amp;DataExtract[[#This Row],[Random]])</f>
        <v>19</v>
      </c>
    </row>
    <row r="2940" spans="1:15" ht="26.45">
      <c r="A2940" s="51" t="s">
        <v>2748</v>
      </c>
      <c r="B2940" s="52" t="s">
        <v>16521</v>
      </c>
      <c r="C2940" s="53" t="s">
        <v>12211</v>
      </c>
      <c r="D2940" s="54" t="s">
        <v>47</v>
      </c>
      <c r="E2940" s="55" t="s">
        <v>577</v>
      </c>
      <c r="F2940" s="56" t="s">
        <v>15973</v>
      </c>
      <c r="G2940" s="56" t="s">
        <v>16522</v>
      </c>
      <c r="H2940" s="56" t="s">
        <v>41</v>
      </c>
      <c r="I2940" s="56" t="s">
        <v>16523</v>
      </c>
      <c r="J2940" s="57" t="s">
        <v>52</v>
      </c>
      <c r="K2940" s="58" t="s">
        <v>16524</v>
      </c>
      <c r="L2940" s="3" t="str">
        <f>VLOOKUP(DataExtract[[#This Row],[Technician]],'Technician List'!$A:$B,2,FALSE)</f>
        <v>C M, Saravanan</v>
      </c>
      <c r="M2940" s="59">
        <f>DATEVALUE(TEXT(DataExtract[[#This Row],[Completed Time]], "MM/DD/YYYY"))</f>
        <v>45712</v>
      </c>
      <c r="N2940" s="60">
        <f t="shared" ca="1" si="46"/>
        <v>0.16744340893009069</v>
      </c>
      <c r="O2940" s="60">
        <f ca="1">COUNTIFS(DataExtract[Technician],DataExtract[[#This Row],[Technician]], DataExtract[Random], "&lt;="&amp;DataExtract[[#This Row],[Random]])</f>
        <v>10</v>
      </c>
    </row>
    <row r="2941" spans="1:15" ht="26.45">
      <c r="A2941" s="51" t="s">
        <v>16525</v>
      </c>
      <c r="B2941" s="52" t="s">
        <v>16526</v>
      </c>
      <c r="C2941" s="53" t="s">
        <v>3693</v>
      </c>
      <c r="D2941" s="54" t="s">
        <v>47</v>
      </c>
      <c r="E2941" s="55" t="s">
        <v>700</v>
      </c>
      <c r="F2941" s="56" t="s">
        <v>16527</v>
      </c>
      <c r="G2941" s="56" t="s">
        <v>16528</v>
      </c>
      <c r="H2941" s="56" t="s">
        <v>41</v>
      </c>
      <c r="I2941" s="56" t="s">
        <v>16529</v>
      </c>
      <c r="J2941" s="57" t="s">
        <v>52</v>
      </c>
      <c r="K2941" s="58" t="s">
        <v>16530</v>
      </c>
      <c r="L2941" s="3" t="str">
        <f>VLOOKUP(DataExtract[[#This Row],[Technician]],'Technician List'!$A:$B,2,FALSE)</f>
        <v>C M, Saravanan</v>
      </c>
      <c r="M2941" s="59">
        <f>DATEVALUE(TEXT(DataExtract[[#This Row],[Completed Time]], "MM/DD/YYYY"))</f>
        <v>45709</v>
      </c>
      <c r="N2941" s="60">
        <f t="shared" ca="1" si="46"/>
        <v>0.31367410144651631</v>
      </c>
      <c r="O2941" s="60">
        <f ca="1">COUNTIFS(DataExtract[Technician],DataExtract[[#This Row],[Technician]], DataExtract[Random], "&lt;="&amp;DataExtract[[#This Row],[Random]])</f>
        <v>34</v>
      </c>
    </row>
    <row r="2942" spans="1:15" ht="26.45">
      <c r="A2942" s="51" t="s">
        <v>16531</v>
      </c>
      <c r="B2942" s="52" t="s">
        <v>16532</v>
      </c>
      <c r="C2942" s="53" t="s">
        <v>13454</v>
      </c>
      <c r="D2942" s="54" t="s">
        <v>47</v>
      </c>
      <c r="E2942" s="55" t="s">
        <v>577</v>
      </c>
      <c r="F2942" s="56" t="s">
        <v>16533</v>
      </c>
      <c r="G2942" s="56" t="s">
        <v>16534</v>
      </c>
      <c r="H2942" s="56" t="s">
        <v>52</v>
      </c>
      <c r="I2942" s="56" t="s">
        <v>16535</v>
      </c>
      <c r="J2942" s="57" t="s">
        <v>52</v>
      </c>
      <c r="K2942" s="58" t="s">
        <v>16536</v>
      </c>
      <c r="L2942" s="3" t="str">
        <f>VLOOKUP(DataExtract[[#This Row],[Technician]],'Technician List'!$A:$B,2,FALSE)</f>
        <v>C M, Saravanan</v>
      </c>
      <c r="M2942" s="59">
        <f>DATEVALUE(TEXT(DataExtract[[#This Row],[Completed Time]], "MM/DD/YYYY"))</f>
        <v>45709</v>
      </c>
      <c r="N2942" s="60">
        <f t="shared" ca="1" si="46"/>
        <v>0.1564383486637152</v>
      </c>
      <c r="O2942" s="60">
        <f ca="1">COUNTIFS(DataExtract[Technician],DataExtract[[#This Row],[Technician]], DataExtract[Random], "&lt;="&amp;DataExtract[[#This Row],[Random]])</f>
        <v>9</v>
      </c>
    </row>
    <row r="2943" spans="1:15" ht="26.45">
      <c r="A2943" s="51" t="s">
        <v>5992</v>
      </c>
      <c r="B2943" s="52" t="s">
        <v>16537</v>
      </c>
      <c r="C2943" s="53" t="s">
        <v>2177</v>
      </c>
      <c r="D2943" s="54" t="s">
        <v>47</v>
      </c>
      <c r="E2943" s="55" t="s">
        <v>684</v>
      </c>
      <c r="F2943" s="56" t="s">
        <v>16538</v>
      </c>
      <c r="G2943" s="56" t="s">
        <v>16539</v>
      </c>
      <c r="H2943" s="56" t="s">
        <v>52</v>
      </c>
      <c r="I2943" s="56" t="s">
        <v>16540</v>
      </c>
      <c r="J2943" s="57" t="s">
        <v>52</v>
      </c>
      <c r="K2943" s="58" t="s">
        <v>8419</v>
      </c>
      <c r="L2943" s="3" t="str">
        <f>VLOOKUP(DataExtract[[#This Row],[Technician]],'Technician List'!$A:$B,2,FALSE)</f>
        <v>C M, Saravanan</v>
      </c>
      <c r="M2943" s="59">
        <f>DATEVALUE(TEXT(DataExtract[[#This Row],[Completed Time]], "MM/DD/YYYY"))</f>
        <v>45709</v>
      </c>
      <c r="N2943" s="60">
        <f t="shared" ca="1" si="46"/>
        <v>0.8171478945921461</v>
      </c>
      <c r="O2943" s="60">
        <f ca="1">COUNTIFS(DataExtract[Technician],DataExtract[[#This Row],[Technician]], DataExtract[Random], "&lt;="&amp;DataExtract[[#This Row],[Random]])</f>
        <v>41</v>
      </c>
    </row>
    <row r="2944" spans="1:15" ht="26.45">
      <c r="A2944" s="51" t="s">
        <v>16541</v>
      </c>
      <c r="B2944" s="52" t="s">
        <v>16542</v>
      </c>
      <c r="C2944" s="53" t="s">
        <v>11886</v>
      </c>
      <c r="D2944" s="54" t="s">
        <v>47</v>
      </c>
      <c r="E2944" s="55" t="s">
        <v>1117</v>
      </c>
      <c r="F2944" s="56" t="s">
        <v>16543</v>
      </c>
      <c r="G2944" s="56" t="s">
        <v>16544</v>
      </c>
      <c r="H2944" s="56" t="s">
        <v>52</v>
      </c>
      <c r="I2944" s="56" t="s">
        <v>16545</v>
      </c>
      <c r="J2944" s="57" t="s">
        <v>52</v>
      </c>
      <c r="K2944" s="58" t="s">
        <v>16546</v>
      </c>
      <c r="L2944" s="3" t="str">
        <f>VLOOKUP(DataExtract[[#This Row],[Technician]],'Technician List'!$A:$B,2,FALSE)</f>
        <v>C M, Saravanan</v>
      </c>
      <c r="M2944" s="59">
        <f>DATEVALUE(TEXT(DataExtract[[#This Row],[Completed Time]], "MM/DD/YYYY"))</f>
        <v>45708</v>
      </c>
      <c r="N2944" s="60">
        <f t="shared" ca="1" si="46"/>
        <v>0.15019653976008684</v>
      </c>
      <c r="O2944" s="60">
        <f ca="1">COUNTIFS(DataExtract[Technician],DataExtract[[#This Row],[Technician]], DataExtract[Random], "&lt;="&amp;DataExtract[[#This Row],[Random]])</f>
        <v>8</v>
      </c>
    </row>
    <row r="2945" spans="1:15" ht="26.45">
      <c r="A2945" s="51" t="s">
        <v>16547</v>
      </c>
      <c r="B2945" s="52" t="s">
        <v>16548</v>
      </c>
      <c r="C2945" s="53" t="s">
        <v>9046</v>
      </c>
      <c r="D2945" s="54" t="s">
        <v>47</v>
      </c>
      <c r="E2945" s="55" t="s">
        <v>1291</v>
      </c>
      <c r="F2945" s="56" t="s">
        <v>16549</v>
      </c>
      <c r="G2945" s="56" t="s">
        <v>16550</v>
      </c>
      <c r="H2945" s="56" t="s">
        <v>52</v>
      </c>
      <c r="I2945" s="56" t="s">
        <v>16551</v>
      </c>
      <c r="J2945" s="57" t="s">
        <v>52</v>
      </c>
      <c r="K2945" s="58" t="s">
        <v>16552</v>
      </c>
      <c r="L2945" s="3" t="str">
        <f>VLOOKUP(DataExtract[[#This Row],[Technician]],'Technician List'!$A:$B,2,FALSE)</f>
        <v>C M, Saravanan</v>
      </c>
      <c r="M2945" s="59">
        <f>DATEVALUE(TEXT(DataExtract[[#This Row],[Completed Time]], "MM/DD/YYYY"))</f>
        <v>45708</v>
      </c>
      <c r="N2945" s="60">
        <f t="shared" ca="1" si="46"/>
        <v>0.74540469982714275</v>
      </c>
      <c r="O2945" s="60">
        <f ca="1">COUNTIFS(DataExtract[Technician],DataExtract[[#This Row],[Technician]], DataExtract[Random], "&lt;="&amp;DataExtract[[#This Row],[Random]])</f>
        <v>92</v>
      </c>
    </row>
    <row r="2946" spans="1:15" ht="26.45">
      <c r="A2946" s="51" t="s">
        <v>16553</v>
      </c>
      <c r="B2946" s="52" t="s">
        <v>16554</v>
      </c>
      <c r="C2946" s="53" t="s">
        <v>13420</v>
      </c>
      <c r="D2946" s="54" t="s">
        <v>47</v>
      </c>
      <c r="E2946" s="55" t="s">
        <v>103</v>
      </c>
      <c r="F2946" s="56" t="s">
        <v>16555</v>
      </c>
      <c r="G2946" s="56" t="s">
        <v>16556</v>
      </c>
      <c r="H2946" s="56" t="s">
        <v>52</v>
      </c>
      <c r="I2946" s="56" t="s">
        <v>16557</v>
      </c>
      <c r="J2946" s="57" t="s">
        <v>52</v>
      </c>
      <c r="K2946" s="58" t="s">
        <v>6699</v>
      </c>
      <c r="L2946" s="3" t="str">
        <f>VLOOKUP(DataExtract[[#This Row],[Technician]],'Technician List'!$A:$B,2,FALSE)</f>
        <v>Sinha, Mahesh</v>
      </c>
      <c r="M2946" s="59">
        <f>DATEVALUE(TEXT(DataExtract[[#This Row],[Completed Time]], "MM/DD/YYYY"))</f>
        <v>45709</v>
      </c>
      <c r="N2946" s="60">
        <f t="shared" ca="1" si="46"/>
        <v>0.9311822819638792</v>
      </c>
      <c r="O2946" s="60">
        <f ca="1">COUNTIFS(DataExtract[Technician],DataExtract[[#This Row],[Technician]], DataExtract[Random], "&lt;="&amp;DataExtract[[#This Row],[Random]])</f>
        <v>66</v>
      </c>
    </row>
    <row r="2947" spans="1:15" ht="26.45">
      <c r="A2947" s="51" t="s">
        <v>16558</v>
      </c>
      <c r="B2947" s="52" t="s">
        <v>16559</v>
      </c>
      <c r="C2947" s="53" t="s">
        <v>16560</v>
      </c>
      <c r="D2947" s="54" t="s">
        <v>47</v>
      </c>
      <c r="E2947" s="55" t="s">
        <v>2013</v>
      </c>
      <c r="F2947" s="56" t="s">
        <v>16561</v>
      </c>
      <c r="G2947" s="56" t="s">
        <v>16562</v>
      </c>
      <c r="H2947" s="56" t="s">
        <v>52</v>
      </c>
      <c r="I2947" s="56" t="s">
        <v>16563</v>
      </c>
      <c r="J2947" s="57" t="s">
        <v>52</v>
      </c>
      <c r="K2947" s="58" t="s">
        <v>16564</v>
      </c>
      <c r="L2947" s="3" t="str">
        <f>VLOOKUP(DataExtract[[#This Row],[Technician]],'Technician List'!$A:$B,2,FALSE)</f>
        <v>Sinha, Mahesh</v>
      </c>
      <c r="M2947" s="59">
        <f>DATEVALUE(TEXT(DataExtract[[#This Row],[Completed Time]], "MM/DD/YYYY"))</f>
        <v>45709</v>
      </c>
      <c r="N2947" s="60">
        <f t="shared" ref="N2947:N3010" ca="1" si="47">RAND()</f>
        <v>7.8246612158768269E-2</v>
      </c>
      <c r="O2947" s="60">
        <f ca="1">COUNTIFS(DataExtract[Technician],DataExtract[[#This Row],[Technician]], DataExtract[Random], "&lt;="&amp;DataExtract[[#This Row],[Random]])</f>
        <v>13</v>
      </c>
    </row>
    <row r="2948" spans="1:15" ht="26.45">
      <c r="A2948" s="51" t="s">
        <v>16565</v>
      </c>
      <c r="B2948" s="52" t="s">
        <v>16566</v>
      </c>
      <c r="C2948" s="53" t="s">
        <v>9115</v>
      </c>
      <c r="D2948" s="54" t="s">
        <v>47</v>
      </c>
      <c r="E2948" s="55" t="s">
        <v>2215</v>
      </c>
      <c r="F2948" s="56" t="s">
        <v>16417</v>
      </c>
      <c r="G2948" s="56" t="s">
        <v>16418</v>
      </c>
      <c r="H2948" s="56" t="s">
        <v>52</v>
      </c>
      <c r="I2948" s="56" t="s">
        <v>16419</v>
      </c>
      <c r="J2948" s="57" t="s">
        <v>52</v>
      </c>
      <c r="K2948" s="58" t="s">
        <v>16567</v>
      </c>
      <c r="L2948" s="3" t="str">
        <f>VLOOKUP(DataExtract[[#This Row],[Technician]],'Technician List'!$A:$B,2,FALSE)</f>
        <v>C M, Saravanan</v>
      </c>
      <c r="M2948" s="59">
        <f>DATEVALUE(TEXT(DataExtract[[#This Row],[Completed Time]], "MM/DD/YYYY"))</f>
        <v>45711</v>
      </c>
      <c r="N2948" s="60">
        <f t="shared" ca="1" si="47"/>
        <v>0.78634210579429076</v>
      </c>
      <c r="O2948" s="60">
        <f ca="1">COUNTIFS(DataExtract[Technician],DataExtract[[#This Row],[Technician]], DataExtract[Random], "&lt;="&amp;DataExtract[[#This Row],[Random]])</f>
        <v>88</v>
      </c>
    </row>
    <row r="2949" spans="1:15" ht="26.45">
      <c r="A2949" s="51" t="s">
        <v>16568</v>
      </c>
      <c r="B2949" s="52" t="s">
        <v>16569</v>
      </c>
      <c r="C2949" s="53" t="s">
        <v>1645</v>
      </c>
      <c r="D2949" s="54" t="s">
        <v>57</v>
      </c>
      <c r="E2949" s="55" t="s">
        <v>2021</v>
      </c>
      <c r="F2949" s="56" t="s">
        <v>16570</v>
      </c>
      <c r="G2949" s="56" t="s">
        <v>16571</v>
      </c>
      <c r="H2949" s="56" t="s">
        <v>52</v>
      </c>
      <c r="I2949" s="56" t="s">
        <v>16572</v>
      </c>
      <c r="J2949" s="57" t="s">
        <v>52</v>
      </c>
      <c r="K2949" s="58" t="s">
        <v>16573</v>
      </c>
      <c r="L2949" s="3" t="str">
        <f>VLOOKUP(DataExtract[[#This Row],[Technician]],'Technician List'!$A:$B,2,FALSE)</f>
        <v>Smith, Sean</v>
      </c>
      <c r="M2949" s="59">
        <f>DATEVALUE(TEXT(DataExtract[[#This Row],[Completed Time]], "MM/DD/YYYY"))</f>
        <v>45709</v>
      </c>
      <c r="N2949" s="60">
        <f t="shared" ca="1" si="47"/>
        <v>0.38782239586938261</v>
      </c>
      <c r="O2949" s="60">
        <f ca="1">COUNTIFS(DataExtract[Technician],DataExtract[[#This Row],[Technician]], DataExtract[Random], "&lt;="&amp;DataExtract[[#This Row],[Random]])</f>
        <v>24</v>
      </c>
    </row>
    <row r="2950" spans="1:15" ht="26.45">
      <c r="A2950" s="51" t="s">
        <v>16574</v>
      </c>
      <c r="B2950" s="52" t="s">
        <v>16575</v>
      </c>
      <c r="C2950" s="53" t="s">
        <v>16576</v>
      </c>
      <c r="D2950" s="54" t="s">
        <v>57</v>
      </c>
      <c r="E2950" s="55" t="s">
        <v>1132</v>
      </c>
      <c r="F2950" s="56" t="s">
        <v>14568</v>
      </c>
      <c r="G2950" s="56" t="s">
        <v>16577</v>
      </c>
      <c r="H2950" s="56" t="s">
        <v>52</v>
      </c>
      <c r="I2950" s="56" t="s">
        <v>16578</v>
      </c>
      <c r="J2950" s="57" t="s">
        <v>52</v>
      </c>
      <c r="K2950" s="58" t="s">
        <v>13987</v>
      </c>
      <c r="L2950" s="3" t="str">
        <f>VLOOKUP(DataExtract[[#This Row],[Technician]],'Technician List'!$A:$B,2,FALSE)</f>
        <v>Smith, Sean</v>
      </c>
      <c r="M2950" s="59">
        <f>DATEVALUE(TEXT(DataExtract[[#This Row],[Completed Time]], "MM/DD/YYYY"))</f>
        <v>45708</v>
      </c>
      <c r="N2950" s="60">
        <f t="shared" ca="1" si="47"/>
        <v>0.11965933962464514</v>
      </c>
      <c r="O2950" s="60">
        <f ca="1">COUNTIFS(DataExtract[Technician],DataExtract[[#This Row],[Technician]], DataExtract[Random], "&lt;="&amp;DataExtract[[#This Row],[Random]])</f>
        <v>6</v>
      </c>
    </row>
    <row r="2951" spans="1:15" ht="26.45">
      <c r="A2951" s="51" t="s">
        <v>16579</v>
      </c>
      <c r="B2951" s="52" t="s">
        <v>16580</v>
      </c>
      <c r="C2951" s="53" t="s">
        <v>16581</v>
      </c>
      <c r="D2951" s="54" t="s">
        <v>57</v>
      </c>
      <c r="E2951" s="55" t="s">
        <v>1132</v>
      </c>
      <c r="F2951" s="56" t="s">
        <v>16582</v>
      </c>
      <c r="G2951" s="56" t="s">
        <v>8748</v>
      </c>
      <c r="H2951" s="56" t="s">
        <v>52</v>
      </c>
      <c r="I2951" s="56" t="s">
        <v>16583</v>
      </c>
      <c r="J2951" s="57" t="s">
        <v>52</v>
      </c>
      <c r="K2951" s="58" t="s">
        <v>16584</v>
      </c>
      <c r="L2951" s="3" t="str">
        <f>VLOOKUP(DataExtract[[#This Row],[Technician]],'Technician List'!$A:$B,2,FALSE)</f>
        <v>Smith, Sean</v>
      </c>
      <c r="M2951" s="59">
        <f>DATEVALUE(TEXT(DataExtract[[#This Row],[Completed Time]], "MM/DD/YYYY"))</f>
        <v>45708</v>
      </c>
      <c r="N2951" s="60">
        <f t="shared" ca="1" si="47"/>
        <v>2.0666715727419738E-2</v>
      </c>
      <c r="O2951" s="60">
        <f ca="1">COUNTIFS(DataExtract[Technician],DataExtract[[#This Row],[Technician]], DataExtract[Random], "&lt;="&amp;DataExtract[[#This Row],[Random]])</f>
        <v>2</v>
      </c>
    </row>
    <row r="2952" spans="1:15" ht="26.45">
      <c r="A2952" s="51" t="s">
        <v>16585</v>
      </c>
      <c r="B2952" s="52" t="s">
        <v>16586</v>
      </c>
      <c r="C2952" s="53" t="s">
        <v>16587</v>
      </c>
      <c r="D2952" s="54" t="s">
        <v>47</v>
      </c>
      <c r="E2952" s="55" t="s">
        <v>684</v>
      </c>
      <c r="F2952" s="56" t="s">
        <v>15918</v>
      </c>
      <c r="G2952" s="56" t="s">
        <v>16588</v>
      </c>
      <c r="H2952" s="56" t="s">
        <v>52</v>
      </c>
      <c r="I2952" s="56" t="s">
        <v>16589</v>
      </c>
      <c r="J2952" s="57" t="s">
        <v>52</v>
      </c>
      <c r="K2952" s="58" t="s">
        <v>16590</v>
      </c>
      <c r="L2952" s="3" t="str">
        <f>VLOOKUP(DataExtract[[#This Row],[Technician]],'Technician List'!$A:$B,2,FALSE)</f>
        <v>C M, Saravanan</v>
      </c>
      <c r="M2952" s="59">
        <f>DATEVALUE(TEXT(DataExtract[[#This Row],[Completed Time]], "MM/DD/YYYY"))</f>
        <v>45708</v>
      </c>
      <c r="N2952" s="60">
        <f t="shared" ca="1" si="47"/>
        <v>0.8942254624221192</v>
      </c>
      <c r="O2952" s="60">
        <f ca="1">COUNTIFS(DataExtract[Technician],DataExtract[[#This Row],[Technician]], DataExtract[Random], "&lt;="&amp;DataExtract[[#This Row],[Random]])</f>
        <v>44</v>
      </c>
    </row>
    <row r="2953" spans="1:15" ht="26.45">
      <c r="A2953" s="51" t="s">
        <v>16591</v>
      </c>
      <c r="B2953" s="52" t="s">
        <v>16592</v>
      </c>
      <c r="C2953" s="53" t="s">
        <v>16593</v>
      </c>
      <c r="D2953" s="54" t="s">
        <v>57</v>
      </c>
      <c r="E2953" s="55" t="s">
        <v>639</v>
      </c>
      <c r="F2953" s="56" t="s">
        <v>15544</v>
      </c>
      <c r="G2953" s="56" t="s">
        <v>16594</v>
      </c>
      <c r="H2953" s="56" t="s">
        <v>52</v>
      </c>
      <c r="I2953" s="56" t="s">
        <v>16595</v>
      </c>
      <c r="J2953" s="57" t="s">
        <v>52</v>
      </c>
      <c r="K2953" s="58" t="s">
        <v>16596</v>
      </c>
      <c r="L2953" s="3" t="str">
        <f>VLOOKUP(DataExtract[[#This Row],[Technician]],'Technician List'!$A:$B,2,FALSE)</f>
        <v>Smith, Sean</v>
      </c>
      <c r="M2953" s="59">
        <f>DATEVALUE(TEXT(DataExtract[[#This Row],[Completed Time]], "MM/DD/YYYY"))</f>
        <v>45714</v>
      </c>
      <c r="N2953" s="60">
        <f t="shared" ca="1" si="47"/>
        <v>6.3368397441479041E-2</v>
      </c>
      <c r="O2953" s="60">
        <f ca="1">COUNTIFS(DataExtract[Technician],DataExtract[[#This Row],[Technician]], DataExtract[Random], "&lt;="&amp;DataExtract[[#This Row],[Random]])</f>
        <v>2</v>
      </c>
    </row>
    <row r="2954" spans="1:15" ht="26.45">
      <c r="A2954" s="51" t="s">
        <v>16597</v>
      </c>
      <c r="B2954" s="52" t="s">
        <v>16598</v>
      </c>
      <c r="C2954" s="53" t="s">
        <v>16599</v>
      </c>
      <c r="D2954" s="54" t="s">
        <v>47</v>
      </c>
      <c r="E2954" s="55" t="s">
        <v>700</v>
      </c>
      <c r="F2954" s="56" t="s">
        <v>15369</v>
      </c>
      <c r="G2954" s="56" t="s">
        <v>8795</v>
      </c>
      <c r="H2954" s="56" t="s">
        <v>52</v>
      </c>
      <c r="I2954" s="56" t="s">
        <v>16600</v>
      </c>
      <c r="J2954" s="57" t="s">
        <v>52</v>
      </c>
      <c r="K2954" s="58" t="s">
        <v>14574</v>
      </c>
      <c r="L2954" s="3" t="str">
        <f>VLOOKUP(DataExtract[[#This Row],[Technician]],'Technician List'!$A:$B,2,FALSE)</f>
        <v>C M, Saravanan</v>
      </c>
      <c r="M2954" s="59">
        <f>DATEVALUE(TEXT(DataExtract[[#This Row],[Completed Time]], "MM/DD/YYYY"))</f>
        <v>45708</v>
      </c>
      <c r="N2954" s="60">
        <f t="shared" ca="1" si="47"/>
        <v>0.74686150396946938</v>
      </c>
      <c r="O2954" s="60">
        <f ca="1">COUNTIFS(DataExtract[Technician],DataExtract[[#This Row],[Technician]], DataExtract[Random], "&lt;="&amp;DataExtract[[#This Row],[Random]])</f>
        <v>82</v>
      </c>
    </row>
    <row r="2955" spans="1:15" ht="26.45">
      <c r="A2955" s="51" t="s">
        <v>16601</v>
      </c>
      <c r="B2955" s="52" t="s">
        <v>16602</v>
      </c>
      <c r="C2955" s="53" t="s">
        <v>16603</v>
      </c>
      <c r="D2955" s="54" t="s">
        <v>47</v>
      </c>
      <c r="E2955" s="55" t="s">
        <v>1291</v>
      </c>
      <c r="F2955" s="56" t="s">
        <v>16604</v>
      </c>
      <c r="G2955" s="56" t="s">
        <v>16605</v>
      </c>
      <c r="H2955" s="56" t="s">
        <v>41</v>
      </c>
      <c r="I2955" s="56" t="s">
        <v>16606</v>
      </c>
      <c r="J2955" s="57" t="s">
        <v>52</v>
      </c>
      <c r="K2955" s="58" t="s">
        <v>16607</v>
      </c>
      <c r="L2955" s="3" t="str">
        <f>VLOOKUP(DataExtract[[#This Row],[Technician]],'Technician List'!$A:$B,2,FALSE)</f>
        <v>C M, Saravanan</v>
      </c>
      <c r="M2955" s="59">
        <f>DATEVALUE(TEXT(DataExtract[[#This Row],[Completed Time]], "MM/DD/YYYY"))</f>
        <v>45714</v>
      </c>
      <c r="N2955" s="60">
        <f t="shared" ca="1" si="47"/>
        <v>0.69742731714871153</v>
      </c>
      <c r="O2955" s="60">
        <f ca="1">COUNTIFS(DataExtract[Technician],DataExtract[[#This Row],[Technician]], DataExtract[Random], "&lt;="&amp;DataExtract[[#This Row],[Random]])</f>
        <v>89</v>
      </c>
    </row>
    <row r="2956" spans="1:15" ht="26.45">
      <c r="A2956" s="51" t="s">
        <v>16608</v>
      </c>
      <c r="B2956" s="52" t="s">
        <v>16609</v>
      </c>
      <c r="C2956" s="53" t="s">
        <v>16610</v>
      </c>
      <c r="D2956" s="54" t="s">
        <v>57</v>
      </c>
      <c r="E2956" s="55" t="s">
        <v>708</v>
      </c>
      <c r="F2956" s="56" t="s">
        <v>16611</v>
      </c>
      <c r="G2956" s="56" t="s">
        <v>16612</v>
      </c>
      <c r="H2956" s="56" t="s">
        <v>41</v>
      </c>
      <c r="I2956" s="56" t="s">
        <v>16613</v>
      </c>
      <c r="J2956" s="57" t="s">
        <v>52</v>
      </c>
      <c r="K2956" s="58" t="s">
        <v>7946</v>
      </c>
      <c r="L2956" s="3" t="str">
        <f>VLOOKUP(DataExtract[[#This Row],[Technician]],'Technician List'!$A:$B,2,FALSE)</f>
        <v>Smith, Sean</v>
      </c>
      <c r="M2956" s="59">
        <f>DATEVALUE(TEXT(DataExtract[[#This Row],[Completed Time]], "MM/DD/YYYY"))</f>
        <v>45712</v>
      </c>
      <c r="N2956" s="60">
        <f t="shared" ca="1" si="47"/>
        <v>0.96504959546667657</v>
      </c>
      <c r="O2956" s="60">
        <f ca="1">COUNTIFS(DataExtract[Technician],DataExtract[[#This Row],[Technician]], DataExtract[Random], "&lt;="&amp;DataExtract[[#This Row],[Random]])</f>
        <v>51</v>
      </c>
    </row>
    <row r="2957" spans="1:15" ht="26.45">
      <c r="A2957" s="51" t="s">
        <v>16614</v>
      </c>
      <c r="B2957" s="52" t="s">
        <v>16615</v>
      </c>
      <c r="C2957" s="53" t="s">
        <v>94</v>
      </c>
      <c r="D2957" s="54" t="s">
        <v>47</v>
      </c>
      <c r="E2957" s="55" t="s">
        <v>1150</v>
      </c>
      <c r="F2957" s="56" t="s">
        <v>16616</v>
      </c>
      <c r="G2957" s="56" t="s">
        <v>16617</v>
      </c>
      <c r="H2957" s="56" t="s">
        <v>52</v>
      </c>
      <c r="I2957" s="56" t="s">
        <v>16618</v>
      </c>
      <c r="J2957" s="57" t="s">
        <v>52</v>
      </c>
      <c r="K2957" s="58" t="s">
        <v>16619</v>
      </c>
      <c r="L2957" s="3" t="str">
        <f>VLOOKUP(DataExtract[[#This Row],[Technician]],'Technician List'!$A:$B,2,FALSE)</f>
        <v>C M, Saravanan</v>
      </c>
      <c r="M2957" s="59">
        <f>DATEVALUE(TEXT(DataExtract[[#This Row],[Completed Time]], "MM/DD/YYYY"))</f>
        <v>45710</v>
      </c>
      <c r="N2957" s="60">
        <f t="shared" ca="1" si="47"/>
        <v>0.2364206255718454</v>
      </c>
      <c r="O2957" s="60">
        <f ca="1">COUNTIFS(DataExtract[Technician],DataExtract[[#This Row],[Technician]], DataExtract[Random], "&lt;="&amp;DataExtract[[#This Row],[Random]])</f>
        <v>18</v>
      </c>
    </row>
    <row r="2958" spans="1:15" ht="26.45">
      <c r="A2958" s="51" t="s">
        <v>16620</v>
      </c>
      <c r="B2958" s="52" t="s">
        <v>16621</v>
      </c>
      <c r="C2958" s="53" t="s">
        <v>16622</v>
      </c>
      <c r="D2958" s="54" t="s">
        <v>47</v>
      </c>
      <c r="E2958" s="55" t="s">
        <v>48</v>
      </c>
      <c r="F2958" s="56" t="s">
        <v>15376</v>
      </c>
      <c r="G2958" s="56" t="s">
        <v>16623</v>
      </c>
      <c r="H2958" s="56" t="s">
        <v>52</v>
      </c>
      <c r="I2958" s="56" t="s">
        <v>16624</v>
      </c>
      <c r="J2958" s="57" t="s">
        <v>52</v>
      </c>
      <c r="K2958" s="58" t="s">
        <v>15346</v>
      </c>
      <c r="L2958" s="3" t="str">
        <f>VLOOKUP(DataExtract[[#This Row],[Technician]],'Technician List'!$A:$B,2,FALSE)</f>
        <v>C M, Saravanan</v>
      </c>
      <c r="M2958" s="59">
        <f>DATEVALUE(TEXT(DataExtract[[#This Row],[Completed Time]], "MM/DD/YYYY"))</f>
        <v>45709</v>
      </c>
      <c r="N2958" s="60">
        <f t="shared" ca="1" si="47"/>
        <v>0.99991505227433042</v>
      </c>
      <c r="O2958" s="60">
        <f ca="1">COUNTIFS(DataExtract[Technician],DataExtract[[#This Row],[Technician]], DataExtract[Random], "&lt;="&amp;DataExtract[[#This Row],[Random]])</f>
        <v>82</v>
      </c>
    </row>
    <row r="2959" spans="1:15" ht="26.45">
      <c r="A2959" s="51" t="s">
        <v>16625</v>
      </c>
      <c r="B2959" s="52" t="s">
        <v>16626</v>
      </c>
      <c r="C2959" s="53" t="s">
        <v>16627</v>
      </c>
      <c r="D2959" s="54" t="s">
        <v>57</v>
      </c>
      <c r="E2959" s="55" t="s">
        <v>391</v>
      </c>
      <c r="F2959" s="56" t="s">
        <v>15834</v>
      </c>
      <c r="G2959" s="56" t="s">
        <v>7775</v>
      </c>
      <c r="H2959" s="56" t="s">
        <v>52</v>
      </c>
      <c r="I2959" s="56" t="s">
        <v>16628</v>
      </c>
      <c r="J2959" s="57" t="s">
        <v>52</v>
      </c>
      <c r="K2959" s="58" t="s">
        <v>16629</v>
      </c>
      <c r="L2959" s="3" t="str">
        <f>VLOOKUP(DataExtract[[#This Row],[Technician]],'Technician List'!$A:$B,2,FALSE)</f>
        <v>Sanjuan, Sonja</v>
      </c>
      <c r="M2959" s="59">
        <f>DATEVALUE(TEXT(DataExtract[[#This Row],[Completed Time]], "MM/DD/YYYY"))</f>
        <v>45708</v>
      </c>
      <c r="N2959" s="60">
        <f t="shared" ca="1" si="47"/>
        <v>0.38843279169910161</v>
      </c>
      <c r="O2959" s="60">
        <f ca="1">COUNTIFS(DataExtract[Technician],DataExtract[[#This Row],[Technician]], DataExtract[Random], "&lt;="&amp;DataExtract[[#This Row],[Random]])</f>
        <v>53</v>
      </c>
    </row>
    <row r="2960" spans="1:15" ht="26.45">
      <c r="A2960" s="51" t="s">
        <v>16630</v>
      </c>
      <c r="B2960" s="52" t="s">
        <v>16631</v>
      </c>
      <c r="C2960" s="53" t="s">
        <v>8193</v>
      </c>
      <c r="D2960" s="54" t="s">
        <v>57</v>
      </c>
      <c r="E2960" s="55" t="s">
        <v>154</v>
      </c>
      <c r="F2960" s="56" t="s">
        <v>16632</v>
      </c>
      <c r="G2960" s="56" t="s">
        <v>6983</v>
      </c>
      <c r="H2960" s="56" t="s">
        <v>41</v>
      </c>
      <c r="I2960" s="56" t="s">
        <v>16408</v>
      </c>
      <c r="J2960" s="57" t="s">
        <v>52</v>
      </c>
      <c r="K2960" s="58" t="s">
        <v>16633</v>
      </c>
      <c r="L2960" s="3" t="str">
        <f>VLOOKUP(DataExtract[[#This Row],[Technician]],'Technician List'!$A:$B,2,FALSE)</f>
        <v>Sanjuan, Sonja</v>
      </c>
      <c r="M2960" s="59">
        <f>DATEVALUE(TEXT(DataExtract[[#This Row],[Completed Time]], "MM/DD/YYYY"))</f>
        <v>45715</v>
      </c>
      <c r="N2960" s="60">
        <f t="shared" ca="1" si="47"/>
        <v>7.3166647941677043E-3</v>
      </c>
      <c r="O2960" s="60">
        <f ca="1">COUNTIFS(DataExtract[Technician],DataExtract[[#This Row],[Technician]], DataExtract[Random], "&lt;="&amp;DataExtract[[#This Row],[Random]])</f>
        <v>1</v>
      </c>
    </row>
    <row r="2961" spans="1:15" ht="26.45">
      <c r="A2961" s="51" t="s">
        <v>16634</v>
      </c>
      <c r="B2961" s="52" t="s">
        <v>16635</v>
      </c>
      <c r="C2961" s="53" t="s">
        <v>4390</v>
      </c>
      <c r="D2961" s="54" t="s">
        <v>47</v>
      </c>
      <c r="E2961" s="55" t="s">
        <v>2013</v>
      </c>
      <c r="F2961" s="56" t="s">
        <v>16636</v>
      </c>
      <c r="G2961" s="56" t="s">
        <v>16637</v>
      </c>
      <c r="H2961" s="56" t="s">
        <v>52</v>
      </c>
      <c r="I2961" s="56" t="s">
        <v>16638</v>
      </c>
      <c r="J2961" s="57" t="s">
        <v>52</v>
      </c>
      <c r="K2961" s="58" t="s">
        <v>16639</v>
      </c>
      <c r="L2961" s="3" t="str">
        <f>VLOOKUP(DataExtract[[#This Row],[Technician]],'Technician List'!$A:$B,2,FALSE)</f>
        <v>Sinha, Mahesh</v>
      </c>
      <c r="M2961" s="59">
        <f>DATEVALUE(TEXT(DataExtract[[#This Row],[Completed Time]], "MM/DD/YYYY"))</f>
        <v>45709</v>
      </c>
      <c r="N2961" s="60">
        <f t="shared" ca="1" si="47"/>
        <v>0.78930585226644689</v>
      </c>
      <c r="O2961" s="60">
        <f ca="1">COUNTIFS(DataExtract[Technician],DataExtract[[#This Row],[Technician]], DataExtract[Random], "&lt;="&amp;DataExtract[[#This Row],[Random]])</f>
        <v>110</v>
      </c>
    </row>
    <row r="2962" spans="1:15" ht="26.45">
      <c r="A2962" s="51" t="s">
        <v>16640</v>
      </c>
      <c r="B2962" s="52" t="s">
        <v>16641</v>
      </c>
      <c r="C2962" s="53" t="s">
        <v>4529</v>
      </c>
      <c r="D2962" s="54" t="s">
        <v>57</v>
      </c>
      <c r="E2962" s="55" t="s">
        <v>708</v>
      </c>
      <c r="F2962" s="56" t="s">
        <v>566</v>
      </c>
      <c r="G2962" s="56" t="s">
        <v>16642</v>
      </c>
      <c r="H2962" s="56" t="s">
        <v>41</v>
      </c>
      <c r="I2962" s="56" t="s">
        <v>16643</v>
      </c>
      <c r="J2962" s="57" t="s">
        <v>52</v>
      </c>
      <c r="K2962" s="58" t="s">
        <v>16644</v>
      </c>
      <c r="L2962" s="3" t="str">
        <f>VLOOKUP(DataExtract[[#This Row],[Technician]],'Technician List'!$A:$B,2,FALSE)</f>
        <v>Smith, Sean</v>
      </c>
      <c r="M2962" s="59">
        <f>DATEVALUE(TEXT(DataExtract[[#This Row],[Completed Time]], "MM/DD/YYYY"))</f>
        <v>45713</v>
      </c>
      <c r="N2962" s="60">
        <f t="shared" ca="1" si="47"/>
        <v>0.42821836232444555</v>
      </c>
      <c r="O2962" s="60">
        <f ca="1">COUNTIFS(DataExtract[Technician],DataExtract[[#This Row],[Technician]], DataExtract[Random], "&lt;="&amp;DataExtract[[#This Row],[Random]])</f>
        <v>16</v>
      </c>
    </row>
    <row r="2963" spans="1:15" ht="26.45">
      <c r="A2963" s="51" t="s">
        <v>16645</v>
      </c>
      <c r="B2963" s="52" t="s">
        <v>16646</v>
      </c>
      <c r="C2963" s="53" t="s">
        <v>14224</v>
      </c>
      <c r="D2963" s="54" t="s">
        <v>47</v>
      </c>
      <c r="E2963" s="55" t="s">
        <v>577</v>
      </c>
      <c r="F2963" s="56" t="s">
        <v>16647</v>
      </c>
      <c r="G2963" s="56" t="s">
        <v>16648</v>
      </c>
      <c r="H2963" s="56" t="s">
        <v>52</v>
      </c>
      <c r="I2963" s="56" t="s">
        <v>16649</v>
      </c>
      <c r="J2963" s="57" t="s">
        <v>52</v>
      </c>
      <c r="K2963" s="58" t="s">
        <v>14304</v>
      </c>
      <c r="L2963" s="3" t="str">
        <f>VLOOKUP(DataExtract[[#This Row],[Technician]],'Technician List'!$A:$B,2,FALSE)</f>
        <v>C M, Saravanan</v>
      </c>
      <c r="M2963" s="59">
        <f>DATEVALUE(TEXT(DataExtract[[#This Row],[Completed Time]], "MM/DD/YYYY"))</f>
        <v>45712</v>
      </c>
      <c r="N2963" s="60">
        <f t="shared" ca="1" si="47"/>
        <v>0.51645627571278252</v>
      </c>
      <c r="O2963" s="60">
        <f ca="1">COUNTIFS(DataExtract[Technician],DataExtract[[#This Row],[Technician]], DataExtract[Random], "&lt;="&amp;DataExtract[[#This Row],[Random]])</f>
        <v>36</v>
      </c>
    </row>
    <row r="2964" spans="1:15" ht="26.45">
      <c r="A2964" s="51" t="s">
        <v>16650</v>
      </c>
      <c r="B2964" s="52" t="s">
        <v>16651</v>
      </c>
      <c r="C2964" s="53" t="s">
        <v>9141</v>
      </c>
      <c r="D2964" s="54" t="s">
        <v>47</v>
      </c>
      <c r="E2964" s="55" t="s">
        <v>684</v>
      </c>
      <c r="F2964" s="56" t="s">
        <v>11184</v>
      </c>
      <c r="G2964" s="56" t="s">
        <v>12972</v>
      </c>
      <c r="H2964" s="56" t="s">
        <v>52</v>
      </c>
      <c r="I2964" s="56" t="s">
        <v>16652</v>
      </c>
      <c r="J2964" s="57" t="s">
        <v>52</v>
      </c>
      <c r="K2964" s="58" t="s">
        <v>16653</v>
      </c>
      <c r="L2964" s="3" t="str">
        <f>VLOOKUP(DataExtract[[#This Row],[Technician]],'Technician List'!$A:$B,2,FALSE)</f>
        <v>C M, Saravanan</v>
      </c>
      <c r="M2964" s="59">
        <f>DATEVALUE(TEXT(DataExtract[[#This Row],[Completed Time]], "MM/DD/YYYY"))</f>
        <v>45713</v>
      </c>
      <c r="N2964" s="60">
        <f t="shared" ca="1" si="47"/>
        <v>0.54631259481701766</v>
      </c>
      <c r="O2964" s="60">
        <f ca="1">COUNTIFS(DataExtract[Technician],DataExtract[[#This Row],[Technician]], DataExtract[Random], "&lt;="&amp;DataExtract[[#This Row],[Random]])</f>
        <v>33</v>
      </c>
    </row>
    <row r="2965" spans="1:15" ht="26.45">
      <c r="A2965" s="51" t="s">
        <v>16654</v>
      </c>
      <c r="B2965" s="52" t="s">
        <v>16655</v>
      </c>
      <c r="C2965" s="53" t="s">
        <v>9141</v>
      </c>
      <c r="D2965" s="54" t="s">
        <v>57</v>
      </c>
      <c r="E2965" s="55" t="s">
        <v>1998</v>
      </c>
      <c r="F2965" s="56" t="s">
        <v>16656</v>
      </c>
      <c r="G2965" s="56" t="s">
        <v>16657</v>
      </c>
      <c r="H2965" s="56" t="s">
        <v>52</v>
      </c>
      <c r="I2965" s="56" t="s">
        <v>16658</v>
      </c>
      <c r="J2965" s="57" t="s">
        <v>52</v>
      </c>
      <c r="K2965" s="58" t="s">
        <v>16659</v>
      </c>
      <c r="L2965" s="3" t="str">
        <f>VLOOKUP(DataExtract[[#This Row],[Technician]],'Technician List'!$A:$B,2,FALSE)</f>
        <v>Baldwin, Sharon</v>
      </c>
      <c r="M2965" s="59">
        <f>DATEVALUE(TEXT(DataExtract[[#This Row],[Completed Time]], "MM/DD/YYYY"))</f>
        <v>45708</v>
      </c>
      <c r="N2965" s="60">
        <f t="shared" ca="1" si="47"/>
        <v>7.8727162297050013E-2</v>
      </c>
      <c r="O2965" s="60">
        <f ca="1">COUNTIFS(DataExtract[Technician],DataExtract[[#This Row],[Technician]], DataExtract[Random], "&lt;="&amp;DataExtract[[#This Row],[Random]])</f>
        <v>2</v>
      </c>
    </row>
    <row r="2966" spans="1:15" ht="26.45">
      <c r="A2966" s="51" t="s">
        <v>16660</v>
      </c>
      <c r="B2966" s="52" t="s">
        <v>16661</v>
      </c>
      <c r="C2966" s="53" t="s">
        <v>8710</v>
      </c>
      <c r="D2966" s="54" t="s">
        <v>57</v>
      </c>
      <c r="E2966" s="55" t="s">
        <v>391</v>
      </c>
      <c r="F2966" s="56" t="s">
        <v>15547</v>
      </c>
      <c r="G2966" s="56" t="s">
        <v>15548</v>
      </c>
      <c r="H2966" s="56" t="s">
        <v>52</v>
      </c>
      <c r="I2966" s="56" t="s">
        <v>16662</v>
      </c>
      <c r="J2966" s="57" t="s">
        <v>52</v>
      </c>
      <c r="K2966" s="58" t="s">
        <v>16663</v>
      </c>
      <c r="L2966" s="3" t="str">
        <f>VLOOKUP(DataExtract[[#This Row],[Technician]],'Technician List'!$A:$B,2,FALSE)</f>
        <v>Sanjuan, Sonja</v>
      </c>
      <c r="M2966" s="59">
        <f>DATEVALUE(TEXT(DataExtract[[#This Row],[Completed Time]], "MM/DD/YYYY"))</f>
        <v>45708</v>
      </c>
      <c r="N2966" s="60">
        <f t="shared" ca="1" si="47"/>
        <v>0.91752682991329526</v>
      </c>
      <c r="O2966" s="60">
        <f ca="1">COUNTIFS(DataExtract[Technician],DataExtract[[#This Row],[Technician]], DataExtract[Random], "&lt;="&amp;DataExtract[[#This Row],[Random]])</f>
        <v>117</v>
      </c>
    </row>
    <row r="2967" spans="1:15" ht="26.45">
      <c r="A2967" s="51" t="s">
        <v>16664</v>
      </c>
      <c r="B2967" s="52" t="s">
        <v>16665</v>
      </c>
      <c r="C2967" s="53" t="s">
        <v>16075</v>
      </c>
      <c r="D2967" s="54" t="s">
        <v>57</v>
      </c>
      <c r="E2967" s="55" t="s">
        <v>391</v>
      </c>
      <c r="F2967" s="56" t="s">
        <v>16666</v>
      </c>
      <c r="G2967" s="56" t="s">
        <v>16667</v>
      </c>
      <c r="H2967" s="56" t="s">
        <v>52</v>
      </c>
      <c r="I2967" s="56" t="s">
        <v>16668</v>
      </c>
      <c r="J2967" s="57" t="s">
        <v>52</v>
      </c>
      <c r="K2967" s="58" t="s">
        <v>16669</v>
      </c>
      <c r="L2967" s="3" t="str">
        <f>VLOOKUP(DataExtract[[#This Row],[Technician]],'Technician List'!$A:$B,2,FALSE)</f>
        <v>Sanjuan, Sonja</v>
      </c>
      <c r="M2967" s="59">
        <f>DATEVALUE(TEXT(DataExtract[[#This Row],[Completed Time]], "MM/DD/YYYY"))</f>
        <v>45708</v>
      </c>
      <c r="N2967" s="60">
        <f t="shared" ca="1" si="47"/>
        <v>0.15686503040515143</v>
      </c>
      <c r="O2967" s="60">
        <f ca="1">COUNTIFS(DataExtract[Technician],DataExtract[[#This Row],[Technician]], DataExtract[Random], "&lt;="&amp;DataExtract[[#This Row],[Random]])</f>
        <v>25</v>
      </c>
    </row>
    <row r="2968" spans="1:15" ht="26.45">
      <c r="A2968" s="51" t="s">
        <v>16670</v>
      </c>
      <c r="B2968" s="52" t="s">
        <v>16671</v>
      </c>
      <c r="C2968" s="53" t="s">
        <v>16672</v>
      </c>
      <c r="D2968" s="54" t="s">
        <v>57</v>
      </c>
      <c r="E2968" s="55" t="s">
        <v>260</v>
      </c>
      <c r="F2968" s="56" t="s">
        <v>16673</v>
      </c>
      <c r="G2968" s="56" t="s">
        <v>16674</v>
      </c>
      <c r="H2968" s="56" t="s">
        <v>52</v>
      </c>
      <c r="I2968" s="56" t="s">
        <v>16675</v>
      </c>
      <c r="J2968" s="57" t="s">
        <v>52</v>
      </c>
      <c r="K2968" s="58" t="s">
        <v>16466</v>
      </c>
      <c r="L2968" s="3" t="str">
        <f>VLOOKUP(DataExtract[[#This Row],[Technician]],'Technician List'!$A:$B,2,FALSE)</f>
        <v>Sanjuan, Sonja</v>
      </c>
      <c r="M2968" s="59">
        <f>DATEVALUE(TEXT(DataExtract[[#This Row],[Completed Time]], "MM/DD/YYYY"))</f>
        <v>45709</v>
      </c>
      <c r="N2968" s="60">
        <f t="shared" ca="1" si="47"/>
        <v>0.75624600489536631</v>
      </c>
      <c r="O2968" s="60">
        <f ca="1">COUNTIFS(DataExtract[Technician],DataExtract[[#This Row],[Technician]], DataExtract[Random], "&lt;="&amp;DataExtract[[#This Row],[Random]])</f>
        <v>30</v>
      </c>
    </row>
    <row r="2969" spans="1:15" ht="26.45">
      <c r="A2969" s="51" t="s">
        <v>16676</v>
      </c>
      <c r="B2969" s="52" t="s">
        <v>16677</v>
      </c>
      <c r="C2969" s="53" t="s">
        <v>3990</v>
      </c>
      <c r="D2969" s="54" t="s">
        <v>47</v>
      </c>
      <c r="E2969" s="55" t="s">
        <v>700</v>
      </c>
      <c r="F2969" s="56" t="s">
        <v>15259</v>
      </c>
      <c r="G2969" s="56" t="s">
        <v>16678</v>
      </c>
      <c r="H2969" s="56" t="s">
        <v>41</v>
      </c>
      <c r="I2969" s="56" t="s">
        <v>16679</v>
      </c>
      <c r="J2969" s="57" t="s">
        <v>52</v>
      </c>
      <c r="K2969" s="58" t="s">
        <v>16680</v>
      </c>
      <c r="L2969" s="3" t="str">
        <f>VLOOKUP(DataExtract[[#This Row],[Technician]],'Technician List'!$A:$B,2,FALSE)</f>
        <v>C M, Saravanan</v>
      </c>
      <c r="M2969" s="59">
        <f>DATEVALUE(TEXT(DataExtract[[#This Row],[Completed Time]], "MM/DD/YYYY"))</f>
        <v>45712</v>
      </c>
      <c r="N2969" s="60">
        <f t="shared" ca="1" si="47"/>
        <v>7.1099826202664418E-2</v>
      </c>
      <c r="O2969" s="60">
        <f ca="1">COUNTIFS(DataExtract[Technician],DataExtract[[#This Row],[Technician]], DataExtract[Random], "&lt;="&amp;DataExtract[[#This Row],[Random]])</f>
        <v>10</v>
      </c>
    </row>
    <row r="2970" spans="1:15" ht="39.6">
      <c r="A2970" s="51" t="s">
        <v>16681</v>
      </c>
      <c r="B2970" s="52" t="s">
        <v>16682</v>
      </c>
      <c r="C2970" s="53" t="s">
        <v>8385</v>
      </c>
      <c r="D2970" s="54" t="s">
        <v>47</v>
      </c>
      <c r="E2970" s="55" t="s">
        <v>1402</v>
      </c>
      <c r="F2970" s="56" t="s">
        <v>15008</v>
      </c>
      <c r="G2970" s="56" t="s">
        <v>8742</v>
      </c>
      <c r="H2970" s="56" t="s">
        <v>52</v>
      </c>
      <c r="I2970" s="56" t="s">
        <v>16683</v>
      </c>
      <c r="J2970" s="57" t="s">
        <v>52</v>
      </c>
      <c r="K2970" s="58" t="s">
        <v>8075</v>
      </c>
      <c r="L2970" s="3" t="str">
        <f>VLOOKUP(DataExtract[[#This Row],[Technician]],'Technician List'!$A:$B,2,FALSE)</f>
        <v>Sinha, Mahesh</v>
      </c>
      <c r="M2970" s="59">
        <f>DATEVALUE(TEXT(DataExtract[[#This Row],[Completed Time]], "MM/DD/YYYY"))</f>
        <v>45709</v>
      </c>
      <c r="N2970" s="60">
        <f t="shared" ca="1" si="47"/>
        <v>0.87777229682750035</v>
      </c>
      <c r="O2970" s="60">
        <f ca="1">COUNTIFS(DataExtract[Technician],DataExtract[[#This Row],[Technician]], DataExtract[Random], "&lt;="&amp;DataExtract[[#This Row],[Random]])</f>
        <v>76</v>
      </c>
    </row>
    <row r="2971" spans="1:15" ht="26.45">
      <c r="A2971" s="51" t="s">
        <v>16684</v>
      </c>
      <c r="B2971" s="52" t="s">
        <v>16685</v>
      </c>
      <c r="C2971" s="53" t="s">
        <v>10723</v>
      </c>
      <c r="D2971" s="54" t="s">
        <v>47</v>
      </c>
      <c r="E2971" s="55" t="s">
        <v>347</v>
      </c>
      <c r="F2971" s="56" t="s">
        <v>16686</v>
      </c>
      <c r="G2971" s="56" t="s">
        <v>16687</v>
      </c>
      <c r="H2971" s="56" t="s">
        <v>52</v>
      </c>
      <c r="I2971" s="56" t="s">
        <v>16688</v>
      </c>
      <c r="J2971" s="57" t="s">
        <v>52</v>
      </c>
      <c r="K2971" s="58" t="s">
        <v>16689</v>
      </c>
      <c r="L2971" s="3" t="str">
        <f>VLOOKUP(DataExtract[[#This Row],[Technician]],'Technician List'!$A:$B,2,FALSE)</f>
        <v>C M, Saravanan</v>
      </c>
      <c r="M2971" s="59">
        <f>DATEVALUE(TEXT(DataExtract[[#This Row],[Completed Time]], "MM/DD/YYYY"))</f>
        <v>45708</v>
      </c>
      <c r="N2971" s="60">
        <f t="shared" ca="1" si="47"/>
        <v>0.71846122927812717</v>
      </c>
      <c r="O2971" s="60">
        <f ca="1">COUNTIFS(DataExtract[Technician],DataExtract[[#This Row],[Technician]], DataExtract[Random], "&lt;="&amp;DataExtract[[#This Row],[Random]])</f>
        <v>41</v>
      </c>
    </row>
    <row r="2972" spans="1:15" ht="39.6">
      <c r="A2972" s="51" t="s">
        <v>16690</v>
      </c>
      <c r="B2972" s="52" t="s">
        <v>16691</v>
      </c>
      <c r="C2972" s="53" t="s">
        <v>5928</v>
      </c>
      <c r="D2972" s="54" t="s">
        <v>47</v>
      </c>
      <c r="E2972" s="55" t="s">
        <v>2215</v>
      </c>
      <c r="F2972" s="56" t="s">
        <v>16692</v>
      </c>
      <c r="G2972" s="56" t="s">
        <v>16693</v>
      </c>
      <c r="H2972" s="56" t="s">
        <v>41</v>
      </c>
      <c r="I2972" s="56" t="s">
        <v>16694</v>
      </c>
      <c r="J2972" s="57" t="s">
        <v>52</v>
      </c>
      <c r="K2972" s="58" t="s">
        <v>16695</v>
      </c>
      <c r="L2972" s="3" t="str">
        <f>VLOOKUP(DataExtract[[#This Row],[Technician]],'Technician List'!$A:$B,2,FALSE)</f>
        <v>C M, Saravanan</v>
      </c>
      <c r="M2972" s="59">
        <f>DATEVALUE(TEXT(DataExtract[[#This Row],[Completed Time]], "MM/DD/YYYY"))</f>
        <v>45713</v>
      </c>
      <c r="N2972" s="60">
        <f t="shared" ca="1" si="47"/>
        <v>0.58830098189841984</v>
      </c>
      <c r="O2972" s="60">
        <f ca="1">COUNTIFS(DataExtract[Technician],DataExtract[[#This Row],[Technician]], DataExtract[Random], "&lt;="&amp;DataExtract[[#This Row],[Random]])</f>
        <v>64</v>
      </c>
    </row>
    <row r="2973" spans="1:15" ht="26.45">
      <c r="A2973" s="51" t="s">
        <v>16696</v>
      </c>
      <c r="B2973" s="52" t="s">
        <v>16697</v>
      </c>
      <c r="C2973" s="53" t="s">
        <v>16698</v>
      </c>
      <c r="D2973" s="54" t="s">
        <v>57</v>
      </c>
      <c r="E2973" s="55" t="s">
        <v>313</v>
      </c>
      <c r="F2973" s="56" t="s">
        <v>16699</v>
      </c>
      <c r="G2973" s="56" t="s">
        <v>16700</v>
      </c>
      <c r="H2973" s="56" t="s">
        <v>52</v>
      </c>
      <c r="I2973" s="56" t="s">
        <v>16701</v>
      </c>
      <c r="J2973" s="57" t="s">
        <v>52</v>
      </c>
      <c r="K2973" s="58" t="s">
        <v>16702</v>
      </c>
      <c r="L2973" s="3" t="str">
        <f>VLOOKUP(DataExtract[[#This Row],[Technician]],'Technician List'!$A:$B,2,FALSE)</f>
        <v>Mandi, Joe</v>
      </c>
      <c r="M2973" s="59">
        <f>DATEVALUE(TEXT(DataExtract[[#This Row],[Completed Time]], "MM/DD/YYYY"))</f>
        <v>45708</v>
      </c>
      <c r="N2973" s="60">
        <f t="shared" ca="1" si="47"/>
        <v>0.92748321576686965</v>
      </c>
      <c r="O2973" s="60">
        <f ca="1">COUNTIFS(DataExtract[Technician],DataExtract[[#This Row],[Technician]], DataExtract[Random], "&lt;="&amp;DataExtract[[#This Row],[Random]])</f>
        <v>66</v>
      </c>
    </row>
    <row r="2974" spans="1:15" ht="26.45">
      <c r="A2974" s="51" t="s">
        <v>16421</v>
      </c>
      <c r="B2974" s="52" t="s">
        <v>16703</v>
      </c>
      <c r="C2974" s="53" t="s">
        <v>14709</v>
      </c>
      <c r="D2974" s="54" t="s">
        <v>47</v>
      </c>
      <c r="E2974" s="55" t="s">
        <v>1117</v>
      </c>
      <c r="F2974" s="56" t="s">
        <v>16704</v>
      </c>
      <c r="G2974" s="56" t="s">
        <v>16705</v>
      </c>
      <c r="H2974" s="56" t="s">
        <v>52</v>
      </c>
      <c r="I2974" s="56" t="s">
        <v>16706</v>
      </c>
      <c r="J2974" s="57" t="s">
        <v>52</v>
      </c>
      <c r="K2974" s="58" t="s">
        <v>16707</v>
      </c>
      <c r="L2974" s="3" t="str">
        <f>VLOOKUP(DataExtract[[#This Row],[Technician]],'Technician List'!$A:$B,2,FALSE)</f>
        <v>C M, Saravanan</v>
      </c>
      <c r="M2974" s="59">
        <f>DATEVALUE(TEXT(DataExtract[[#This Row],[Completed Time]], "MM/DD/YYYY"))</f>
        <v>45708</v>
      </c>
      <c r="N2974" s="60">
        <f t="shared" ca="1" si="47"/>
        <v>0.40519760782855252</v>
      </c>
      <c r="O2974" s="60">
        <f ca="1">COUNTIFS(DataExtract[Technician],DataExtract[[#This Row],[Technician]], DataExtract[Random], "&lt;="&amp;DataExtract[[#This Row],[Random]])</f>
        <v>25</v>
      </c>
    </row>
    <row r="2975" spans="1:15" ht="26.45">
      <c r="A2975" s="51" t="s">
        <v>16708</v>
      </c>
      <c r="B2975" s="52" t="s">
        <v>16709</v>
      </c>
      <c r="C2975" s="53" t="s">
        <v>3284</v>
      </c>
      <c r="D2975" s="54" t="s">
        <v>47</v>
      </c>
      <c r="E2975" s="55" t="s">
        <v>2099</v>
      </c>
      <c r="F2975" s="56" t="s">
        <v>16710</v>
      </c>
      <c r="G2975" s="56" t="s">
        <v>16711</v>
      </c>
      <c r="H2975" s="56" t="s">
        <v>52</v>
      </c>
      <c r="I2975" s="56" t="s">
        <v>16712</v>
      </c>
      <c r="J2975" s="57" t="s">
        <v>52</v>
      </c>
      <c r="K2975" s="58" t="s">
        <v>16713</v>
      </c>
      <c r="L2975" s="3" t="str">
        <f>VLOOKUP(DataExtract[[#This Row],[Technician]],'Technician List'!$A:$B,2,FALSE)</f>
        <v>C M, Saravanan</v>
      </c>
      <c r="M2975" s="59">
        <f>DATEVALUE(TEXT(DataExtract[[#This Row],[Completed Time]], "MM/DD/YYYY"))</f>
        <v>45709</v>
      </c>
      <c r="N2975" s="60">
        <f t="shared" ca="1" si="47"/>
        <v>0.15911587725312359</v>
      </c>
      <c r="O2975" s="60">
        <f ca="1">COUNTIFS(DataExtract[Technician],DataExtract[[#This Row],[Technician]], DataExtract[Random], "&lt;="&amp;DataExtract[[#This Row],[Random]])</f>
        <v>11</v>
      </c>
    </row>
    <row r="2976" spans="1:15" ht="26.45">
      <c r="A2976" s="51" t="s">
        <v>3276</v>
      </c>
      <c r="B2976" s="52" t="s">
        <v>16714</v>
      </c>
      <c r="C2976" s="53" t="s">
        <v>102</v>
      </c>
      <c r="D2976" s="54" t="s">
        <v>47</v>
      </c>
      <c r="E2976" s="55" t="s">
        <v>1117</v>
      </c>
      <c r="F2976" s="56" t="s">
        <v>16686</v>
      </c>
      <c r="G2976" s="56" t="s">
        <v>1281</v>
      </c>
      <c r="H2976" s="56" t="s">
        <v>41</v>
      </c>
      <c r="I2976" s="56" t="s">
        <v>16715</v>
      </c>
      <c r="J2976" s="57" t="s">
        <v>52</v>
      </c>
      <c r="K2976" s="58" t="s">
        <v>16716</v>
      </c>
      <c r="L2976" s="3" t="str">
        <f>VLOOKUP(DataExtract[[#This Row],[Technician]],'Technician List'!$A:$B,2,FALSE)</f>
        <v>C M, Saravanan</v>
      </c>
      <c r="M2976" s="59">
        <f>DATEVALUE(TEXT(DataExtract[[#This Row],[Completed Time]], "MM/DD/YYYY"))</f>
        <v>45709</v>
      </c>
      <c r="N2976" s="60">
        <f t="shared" ca="1" si="47"/>
        <v>0.60168225632442263</v>
      </c>
      <c r="O2976" s="60">
        <f ca="1">COUNTIFS(DataExtract[Technician],DataExtract[[#This Row],[Technician]], DataExtract[Random], "&lt;="&amp;DataExtract[[#This Row],[Random]])</f>
        <v>37</v>
      </c>
    </row>
    <row r="2977" spans="1:15" ht="26.45">
      <c r="A2977" s="51" t="s">
        <v>2285</v>
      </c>
      <c r="B2977" s="52" t="s">
        <v>16717</v>
      </c>
      <c r="C2977" s="53" t="s">
        <v>5133</v>
      </c>
      <c r="D2977" s="54" t="s">
        <v>47</v>
      </c>
      <c r="E2977" s="55" t="s">
        <v>1150</v>
      </c>
      <c r="F2977" s="56" t="s">
        <v>16135</v>
      </c>
      <c r="G2977" s="56" t="s">
        <v>14432</v>
      </c>
      <c r="H2977" s="56" t="s">
        <v>52</v>
      </c>
      <c r="I2977" s="56" t="s">
        <v>16136</v>
      </c>
      <c r="J2977" s="57" t="s">
        <v>52</v>
      </c>
      <c r="K2977" s="58" t="s">
        <v>16718</v>
      </c>
      <c r="L2977" s="3" t="str">
        <f>VLOOKUP(DataExtract[[#This Row],[Technician]],'Technician List'!$A:$B,2,FALSE)</f>
        <v>C M, Saravanan</v>
      </c>
      <c r="M2977" s="59">
        <f>DATEVALUE(TEXT(DataExtract[[#This Row],[Completed Time]], "MM/DD/YYYY"))</f>
        <v>45709</v>
      </c>
      <c r="N2977" s="60">
        <f t="shared" ca="1" si="47"/>
        <v>1.0801134289867509E-2</v>
      </c>
      <c r="O2977" s="60">
        <f ca="1">COUNTIFS(DataExtract[Technician],DataExtract[[#This Row],[Technician]], DataExtract[Random], "&lt;="&amp;DataExtract[[#This Row],[Random]])</f>
        <v>2</v>
      </c>
    </row>
    <row r="2978" spans="1:15" ht="26.45">
      <c r="A2978" s="51" t="s">
        <v>16719</v>
      </c>
      <c r="B2978" s="52" t="s">
        <v>16720</v>
      </c>
      <c r="C2978" s="53" t="s">
        <v>7045</v>
      </c>
      <c r="D2978" s="54" t="s">
        <v>47</v>
      </c>
      <c r="E2978" s="55" t="s">
        <v>577</v>
      </c>
      <c r="F2978" s="56" t="s">
        <v>16140</v>
      </c>
      <c r="G2978" s="56" t="s">
        <v>16530</v>
      </c>
      <c r="H2978" s="56" t="s">
        <v>52</v>
      </c>
      <c r="I2978" s="56" t="s">
        <v>16721</v>
      </c>
      <c r="J2978" s="57" t="s">
        <v>52</v>
      </c>
      <c r="K2978" s="58" t="s">
        <v>16722</v>
      </c>
      <c r="L2978" s="3" t="str">
        <f>VLOOKUP(DataExtract[[#This Row],[Technician]],'Technician List'!$A:$B,2,FALSE)</f>
        <v>C M, Saravanan</v>
      </c>
      <c r="M2978" s="59">
        <f>DATEVALUE(TEXT(DataExtract[[#This Row],[Completed Time]], "MM/DD/YYYY"))</f>
        <v>45709</v>
      </c>
      <c r="N2978" s="60">
        <f t="shared" ca="1" si="47"/>
        <v>0.64712974291595926</v>
      </c>
      <c r="O2978" s="60">
        <f ca="1">COUNTIFS(DataExtract[Technician],DataExtract[[#This Row],[Technician]], DataExtract[Random], "&lt;="&amp;DataExtract[[#This Row],[Random]])</f>
        <v>50</v>
      </c>
    </row>
    <row r="2979" spans="1:15" ht="39.6">
      <c r="A2979" s="51" t="s">
        <v>16723</v>
      </c>
      <c r="B2979" s="52" t="s">
        <v>16724</v>
      </c>
      <c r="C2979" s="53" t="s">
        <v>8229</v>
      </c>
      <c r="D2979" s="54" t="s">
        <v>47</v>
      </c>
      <c r="E2979" s="55" t="s">
        <v>1503</v>
      </c>
      <c r="F2979" s="56" t="s">
        <v>16725</v>
      </c>
      <c r="G2979" s="56" t="s">
        <v>16726</v>
      </c>
      <c r="H2979" s="56" t="s">
        <v>41</v>
      </c>
      <c r="I2979" s="56" t="s">
        <v>16727</v>
      </c>
      <c r="J2979" s="57" t="s">
        <v>52</v>
      </c>
      <c r="K2979" s="58" t="s">
        <v>16728</v>
      </c>
      <c r="L2979" s="3" t="str">
        <f>VLOOKUP(DataExtract[[#This Row],[Technician]],'Technician List'!$A:$B,2,FALSE)</f>
        <v>C M, Saravanan</v>
      </c>
      <c r="M2979" s="59">
        <f>DATEVALUE(TEXT(DataExtract[[#This Row],[Completed Time]], "MM/DD/YYYY"))</f>
        <v>45709</v>
      </c>
      <c r="N2979" s="60">
        <f t="shared" ca="1" si="47"/>
        <v>0.23722017078441826</v>
      </c>
      <c r="O2979" s="60">
        <f ca="1">COUNTIFS(DataExtract[Technician],DataExtract[[#This Row],[Technician]], DataExtract[Random], "&lt;="&amp;DataExtract[[#This Row],[Random]])</f>
        <v>36</v>
      </c>
    </row>
    <row r="2980" spans="1:15" ht="26.45">
      <c r="A2980" s="51" t="s">
        <v>14386</v>
      </c>
      <c r="B2980" s="52" t="s">
        <v>16729</v>
      </c>
      <c r="C2980" s="53" t="s">
        <v>16730</v>
      </c>
      <c r="D2980" s="54" t="s">
        <v>47</v>
      </c>
      <c r="E2980" s="55" t="s">
        <v>577</v>
      </c>
      <c r="F2980" s="56" t="s">
        <v>15918</v>
      </c>
      <c r="G2980" s="56" t="s">
        <v>16731</v>
      </c>
      <c r="H2980" s="56" t="s">
        <v>52</v>
      </c>
      <c r="I2980" s="56" t="s">
        <v>16732</v>
      </c>
      <c r="J2980" s="57" t="s">
        <v>52</v>
      </c>
      <c r="K2980" s="58" t="s">
        <v>16733</v>
      </c>
      <c r="L2980" s="3" t="str">
        <f>VLOOKUP(DataExtract[[#This Row],[Technician]],'Technician List'!$A:$B,2,FALSE)</f>
        <v>C M, Saravanan</v>
      </c>
      <c r="M2980" s="59">
        <f>DATEVALUE(TEXT(DataExtract[[#This Row],[Completed Time]], "MM/DD/YYYY"))</f>
        <v>45709</v>
      </c>
      <c r="N2980" s="60">
        <f t="shared" ca="1" si="47"/>
        <v>5.2720172129721798E-2</v>
      </c>
      <c r="O2980" s="60">
        <f ca="1">COUNTIFS(DataExtract[Technician],DataExtract[[#This Row],[Technician]], DataExtract[Random], "&lt;="&amp;DataExtract[[#This Row],[Random]])</f>
        <v>4</v>
      </c>
    </row>
    <row r="2981" spans="1:15" ht="26.45">
      <c r="A2981" s="51" t="s">
        <v>3519</v>
      </c>
      <c r="B2981" s="52" t="s">
        <v>16734</v>
      </c>
      <c r="C2981" s="53" t="s">
        <v>3521</v>
      </c>
      <c r="D2981" s="54" t="s">
        <v>47</v>
      </c>
      <c r="E2981" s="55" t="s">
        <v>3584</v>
      </c>
      <c r="F2981" s="56" t="s">
        <v>15933</v>
      </c>
      <c r="G2981" s="56" t="s">
        <v>16735</v>
      </c>
      <c r="H2981" s="56" t="s">
        <v>52</v>
      </c>
      <c r="I2981" s="56" t="s">
        <v>16736</v>
      </c>
      <c r="J2981" s="57" t="s">
        <v>52</v>
      </c>
      <c r="K2981" s="58" t="s">
        <v>16737</v>
      </c>
      <c r="L2981" s="3" t="str">
        <f>VLOOKUP(DataExtract[[#This Row],[Technician]],'Technician List'!$A:$B,2,FALSE)</f>
        <v>C M, Saravanan</v>
      </c>
      <c r="M2981" s="59">
        <f>DATEVALUE(TEXT(DataExtract[[#This Row],[Completed Time]], "MM/DD/YYYY"))</f>
        <v>45712</v>
      </c>
      <c r="N2981" s="60">
        <f t="shared" ca="1" si="47"/>
        <v>0.37965664343218952</v>
      </c>
      <c r="O2981" s="60">
        <f ca="1">COUNTIFS(DataExtract[Technician],DataExtract[[#This Row],[Technician]], DataExtract[Random], "&lt;="&amp;DataExtract[[#This Row],[Random]])</f>
        <v>22</v>
      </c>
    </row>
    <row r="2982" spans="1:15" ht="26.45">
      <c r="A2982" s="51" t="s">
        <v>16738</v>
      </c>
      <c r="B2982" s="52" t="s">
        <v>16739</v>
      </c>
      <c r="C2982" s="53" t="s">
        <v>16740</v>
      </c>
      <c r="D2982" s="54" t="s">
        <v>47</v>
      </c>
      <c r="E2982" s="55" t="s">
        <v>700</v>
      </c>
      <c r="F2982" s="56" t="s">
        <v>15648</v>
      </c>
      <c r="G2982" s="56" t="s">
        <v>16741</v>
      </c>
      <c r="H2982" s="56" t="s">
        <v>41</v>
      </c>
      <c r="I2982" s="56" t="s">
        <v>16742</v>
      </c>
      <c r="J2982" s="57" t="s">
        <v>41</v>
      </c>
      <c r="K2982" s="58" t="s">
        <v>16743</v>
      </c>
      <c r="L2982" s="3" t="str">
        <f>VLOOKUP(DataExtract[[#This Row],[Technician]],'Technician List'!$A:$B,2,FALSE)</f>
        <v>C M, Saravanan</v>
      </c>
      <c r="M2982" s="59">
        <f>DATEVALUE(TEXT(DataExtract[[#This Row],[Completed Time]], "MM/DD/YYYY"))</f>
        <v>45709</v>
      </c>
      <c r="N2982" s="60">
        <f t="shared" ca="1" si="47"/>
        <v>0.99398377842049535</v>
      </c>
      <c r="O2982" s="60">
        <f ca="1">COUNTIFS(DataExtract[Technician],DataExtract[[#This Row],[Technician]], DataExtract[Random], "&lt;="&amp;DataExtract[[#This Row],[Random]])</f>
        <v>116</v>
      </c>
    </row>
    <row r="2983" spans="1:15" ht="26.45">
      <c r="A2983" s="51" t="s">
        <v>7196</v>
      </c>
      <c r="B2983" s="52" t="s">
        <v>16744</v>
      </c>
      <c r="C2983" s="53" t="s">
        <v>4578</v>
      </c>
      <c r="D2983" s="54" t="s">
        <v>47</v>
      </c>
      <c r="E2983" s="55" t="s">
        <v>3584</v>
      </c>
      <c r="F2983" s="56" t="s">
        <v>16692</v>
      </c>
      <c r="G2983" s="56" t="s">
        <v>16693</v>
      </c>
      <c r="H2983" s="56" t="s">
        <v>52</v>
      </c>
      <c r="I2983" s="56" t="s">
        <v>16694</v>
      </c>
      <c r="J2983" s="57" t="s">
        <v>52</v>
      </c>
      <c r="K2983" s="58" t="s">
        <v>16745</v>
      </c>
      <c r="L2983" s="3" t="str">
        <f>VLOOKUP(DataExtract[[#This Row],[Technician]],'Technician List'!$A:$B,2,FALSE)</f>
        <v>C M, Saravanan</v>
      </c>
      <c r="M2983" s="59">
        <f>DATEVALUE(TEXT(DataExtract[[#This Row],[Completed Time]], "MM/DD/YYYY"))</f>
        <v>45708</v>
      </c>
      <c r="N2983" s="60">
        <f t="shared" ca="1" si="47"/>
        <v>0.49937366272321881</v>
      </c>
      <c r="O2983" s="60">
        <f ca="1">COUNTIFS(DataExtract[Technician],DataExtract[[#This Row],[Technician]], DataExtract[Random], "&lt;="&amp;DataExtract[[#This Row],[Random]])</f>
        <v>31</v>
      </c>
    </row>
    <row r="2984" spans="1:15" ht="26.45">
      <c r="A2984" s="51" t="s">
        <v>16746</v>
      </c>
      <c r="B2984" s="52" t="s">
        <v>16747</v>
      </c>
      <c r="C2984" s="53" t="s">
        <v>15362</v>
      </c>
      <c r="D2984" s="54" t="s">
        <v>57</v>
      </c>
      <c r="E2984" s="55" t="s">
        <v>313</v>
      </c>
      <c r="F2984" s="56" t="s">
        <v>16748</v>
      </c>
      <c r="G2984" s="56" t="s">
        <v>16749</v>
      </c>
      <c r="H2984" s="56" t="s">
        <v>52</v>
      </c>
      <c r="I2984" s="56" t="s">
        <v>16750</v>
      </c>
      <c r="J2984" s="57" t="s">
        <v>52</v>
      </c>
      <c r="K2984" s="58" t="s">
        <v>15973</v>
      </c>
      <c r="L2984" s="3" t="str">
        <f>VLOOKUP(DataExtract[[#This Row],[Technician]],'Technician List'!$A:$B,2,FALSE)</f>
        <v>Mandi, Joe</v>
      </c>
      <c r="M2984" s="59">
        <f>DATEVALUE(TEXT(DataExtract[[#This Row],[Completed Time]], "MM/DD/YYYY"))</f>
        <v>45709</v>
      </c>
      <c r="N2984" s="60">
        <f t="shared" ca="1" si="47"/>
        <v>0.73322065387426705</v>
      </c>
      <c r="O2984" s="60">
        <f ca="1">COUNTIFS(DataExtract[Technician],DataExtract[[#This Row],[Technician]], DataExtract[Random], "&lt;="&amp;DataExtract[[#This Row],[Random]])</f>
        <v>50</v>
      </c>
    </row>
    <row r="2985" spans="1:15" ht="26.45">
      <c r="A2985" s="51" t="s">
        <v>16751</v>
      </c>
      <c r="B2985" s="52" t="s">
        <v>16752</v>
      </c>
      <c r="C2985" s="53" t="s">
        <v>6027</v>
      </c>
      <c r="D2985" s="54" t="s">
        <v>47</v>
      </c>
      <c r="E2985" s="55" t="s">
        <v>1002</v>
      </c>
      <c r="F2985" s="56" t="s">
        <v>16753</v>
      </c>
      <c r="G2985" s="56" t="s">
        <v>16754</v>
      </c>
      <c r="H2985" s="56" t="s">
        <v>52</v>
      </c>
      <c r="I2985" s="56" t="s">
        <v>16755</v>
      </c>
      <c r="J2985" s="57" t="s">
        <v>52</v>
      </c>
      <c r="K2985" s="58" t="s">
        <v>16756</v>
      </c>
      <c r="L2985" s="3" t="str">
        <f>VLOOKUP(DataExtract[[#This Row],[Technician]],'Technician List'!$A:$B,2,FALSE)</f>
        <v>Sinha, Mahesh</v>
      </c>
      <c r="M2985" s="59">
        <f>DATEVALUE(TEXT(DataExtract[[#This Row],[Completed Time]], "MM/DD/YYYY"))</f>
        <v>45709</v>
      </c>
      <c r="N2985" s="60">
        <f t="shared" ca="1" si="47"/>
        <v>0.52502321384400097</v>
      </c>
      <c r="O2985" s="60">
        <f ca="1">COUNTIFS(DataExtract[Technician],DataExtract[[#This Row],[Technician]], DataExtract[Random], "&lt;="&amp;DataExtract[[#This Row],[Random]])</f>
        <v>84</v>
      </c>
    </row>
    <row r="2986" spans="1:15" ht="26.45">
      <c r="A2986" s="51" t="s">
        <v>16757</v>
      </c>
      <c r="B2986" s="52" t="s">
        <v>16758</v>
      </c>
      <c r="C2986" s="53" t="s">
        <v>9592</v>
      </c>
      <c r="D2986" s="54" t="s">
        <v>47</v>
      </c>
      <c r="E2986" s="55" t="s">
        <v>2336</v>
      </c>
      <c r="F2986" s="56" t="s">
        <v>16759</v>
      </c>
      <c r="G2986" s="56" t="s">
        <v>16760</v>
      </c>
      <c r="H2986" s="56" t="s">
        <v>41</v>
      </c>
      <c r="I2986" s="56" t="s">
        <v>16761</v>
      </c>
      <c r="J2986" s="57" t="s">
        <v>52</v>
      </c>
      <c r="K2986" s="58" t="s">
        <v>9073</v>
      </c>
      <c r="L2986" s="3" t="str">
        <f>VLOOKUP(DataExtract[[#This Row],[Technician]],'Technician List'!$A:$B,2,FALSE)</f>
        <v>C M, Saravanan</v>
      </c>
      <c r="M2986" s="59">
        <f>DATEVALUE(TEXT(DataExtract[[#This Row],[Completed Time]], "MM/DD/YYYY"))</f>
        <v>45713</v>
      </c>
      <c r="N2986" s="60">
        <f t="shared" ca="1" si="47"/>
        <v>0.93318231707419041</v>
      </c>
      <c r="O2986" s="60">
        <f ca="1">COUNTIFS(DataExtract[Technician],DataExtract[[#This Row],[Technician]], DataExtract[Random], "&lt;="&amp;DataExtract[[#This Row],[Random]])</f>
        <v>70</v>
      </c>
    </row>
    <row r="2987" spans="1:15" ht="26.45">
      <c r="A2987" s="51" t="s">
        <v>16762</v>
      </c>
      <c r="B2987" s="52" t="s">
        <v>16763</v>
      </c>
      <c r="C2987" s="53" t="s">
        <v>16764</v>
      </c>
      <c r="D2987" s="54" t="s">
        <v>57</v>
      </c>
      <c r="E2987" s="55" t="s">
        <v>377</v>
      </c>
      <c r="F2987" s="56" t="s">
        <v>8786</v>
      </c>
      <c r="G2987" s="56" t="s">
        <v>16765</v>
      </c>
      <c r="H2987" s="56" t="s">
        <v>52</v>
      </c>
      <c r="I2987" s="56" t="s">
        <v>16766</v>
      </c>
      <c r="J2987" s="57" t="s">
        <v>52</v>
      </c>
      <c r="K2987" s="58" t="s">
        <v>16767</v>
      </c>
      <c r="L2987" s="3" t="str">
        <f>VLOOKUP(DataExtract[[#This Row],[Technician]],'Technician List'!$A:$B,2,FALSE)</f>
        <v>Sanjuan, Sonja</v>
      </c>
      <c r="M2987" s="59">
        <f>DATEVALUE(TEXT(DataExtract[[#This Row],[Completed Time]], "MM/DD/YYYY"))</f>
        <v>45709</v>
      </c>
      <c r="N2987" s="60">
        <f t="shared" ca="1" si="47"/>
        <v>0.83709726615762836</v>
      </c>
      <c r="O2987" s="60">
        <f ca="1">COUNTIFS(DataExtract[Technician],DataExtract[[#This Row],[Technician]], DataExtract[Random], "&lt;="&amp;DataExtract[[#This Row],[Random]])</f>
        <v>53</v>
      </c>
    </row>
    <row r="2988" spans="1:15" ht="26.45">
      <c r="A2988" s="51" t="s">
        <v>16768</v>
      </c>
      <c r="B2988" s="52" t="s">
        <v>16769</v>
      </c>
      <c r="C2988" s="53" t="s">
        <v>5205</v>
      </c>
      <c r="D2988" s="54" t="s">
        <v>57</v>
      </c>
      <c r="E2988" s="55" t="s">
        <v>73</v>
      </c>
      <c r="F2988" s="56" t="s">
        <v>16527</v>
      </c>
      <c r="G2988" s="56" t="s">
        <v>16770</v>
      </c>
      <c r="H2988" s="56" t="s">
        <v>52</v>
      </c>
      <c r="I2988" s="56" t="s">
        <v>16771</v>
      </c>
      <c r="J2988" s="57" t="s">
        <v>52</v>
      </c>
      <c r="K2988" s="58" t="s">
        <v>8225</v>
      </c>
      <c r="L2988" s="3" t="str">
        <f>VLOOKUP(DataExtract[[#This Row],[Technician]],'Technician List'!$A:$B,2,FALSE)</f>
        <v>Sanjuan, Sonja</v>
      </c>
      <c r="M2988" s="59">
        <f>DATEVALUE(TEXT(DataExtract[[#This Row],[Completed Time]], "MM/DD/YYYY"))</f>
        <v>45712</v>
      </c>
      <c r="N2988" s="60">
        <f t="shared" ca="1" si="47"/>
        <v>0.6630942615012535</v>
      </c>
      <c r="O2988" s="60">
        <f ca="1">COUNTIFS(DataExtract[Technician],DataExtract[[#This Row],[Technician]], DataExtract[Random], "&lt;="&amp;DataExtract[[#This Row],[Random]])</f>
        <v>35</v>
      </c>
    </row>
    <row r="2989" spans="1:15" ht="26.45">
      <c r="A2989" s="51" t="s">
        <v>16772</v>
      </c>
      <c r="B2989" s="52" t="s">
        <v>16773</v>
      </c>
      <c r="C2989" s="53" t="s">
        <v>16774</v>
      </c>
      <c r="D2989" s="54" t="s">
        <v>57</v>
      </c>
      <c r="E2989" s="55" t="s">
        <v>1998</v>
      </c>
      <c r="F2989" s="56" t="s">
        <v>16775</v>
      </c>
      <c r="G2989" s="56" t="s">
        <v>16776</v>
      </c>
      <c r="H2989" s="56" t="s">
        <v>41</v>
      </c>
      <c r="I2989" s="56" t="s">
        <v>16777</v>
      </c>
      <c r="J2989" s="57" t="s">
        <v>52</v>
      </c>
      <c r="K2989" s="58" t="s">
        <v>16778</v>
      </c>
      <c r="L2989" s="3" t="str">
        <f>VLOOKUP(DataExtract[[#This Row],[Technician]],'Technician List'!$A:$B,2,FALSE)</f>
        <v>Baldwin, Sharon</v>
      </c>
      <c r="M2989" s="59">
        <f>DATEVALUE(TEXT(DataExtract[[#This Row],[Completed Time]], "MM/DD/YYYY"))</f>
        <v>45713</v>
      </c>
      <c r="N2989" s="60">
        <f t="shared" ca="1" si="47"/>
        <v>0.88725903236140191</v>
      </c>
      <c r="O2989" s="60">
        <f ca="1">COUNTIFS(DataExtract[Technician],DataExtract[[#This Row],[Technician]], DataExtract[Random], "&lt;="&amp;DataExtract[[#This Row],[Random]])</f>
        <v>44</v>
      </c>
    </row>
    <row r="2990" spans="1:15" ht="39.6">
      <c r="A2990" s="51" t="s">
        <v>16779</v>
      </c>
      <c r="B2990" s="52" t="s">
        <v>16780</v>
      </c>
      <c r="C2990" s="53" t="s">
        <v>102</v>
      </c>
      <c r="D2990" s="54" t="s">
        <v>47</v>
      </c>
      <c r="E2990" s="55" t="s">
        <v>1002</v>
      </c>
      <c r="F2990" s="56" t="s">
        <v>8265</v>
      </c>
      <c r="G2990" s="56" t="s">
        <v>16781</v>
      </c>
      <c r="H2990" s="56" t="s">
        <v>52</v>
      </c>
      <c r="I2990" s="56" t="s">
        <v>16782</v>
      </c>
      <c r="J2990" s="57" t="s">
        <v>52</v>
      </c>
      <c r="K2990" s="58" t="s">
        <v>16783</v>
      </c>
      <c r="L2990" s="3" t="str">
        <f>VLOOKUP(DataExtract[[#This Row],[Technician]],'Technician List'!$A:$B,2,FALSE)</f>
        <v>Sinha, Mahesh</v>
      </c>
      <c r="M2990" s="59">
        <f>DATEVALUE(TEXT(DataExtract[[#This Row],[Completed Time]], "MM/DD/YYYY"))</f>
        <v>45709</v>
      </c>
      <c r="N2990" s="60">
        <f t="shared" ca="1" si="47"/>
        <v>0.51593094000656348</v>
      </c>
      <c r="O2990" s="60">
        <f ca="1">COUNTIFS(DataExtract[Technician],DataExtract[[#This Row],[Technician]], DataExtract[Random], "&lt;="&amp;DataExtract[[#This Row],[Random]])</f>
        <v>80</v>
      </c>
    </row>
    <row r="2991" spans="1:15" ht="26.45">
      <c r="A2991" s="51" t="s">
        <v>16784</v>
      </c>
      <c r="B2991" s="52" t="s">
        <v>16785</v>
      </c>
      <c r="C2991" s="53" t="s">
        <v>7546</v>
      </c>
      <c r="D2991" s="54" t="s">
        <v>47</v>
      </c>
      <c r="E2991" s="55" t="s">
        <v>103</v>
      </c>
      <c r="F2991" s="56" t="s">
        <v>16786</v>
      </c>
      <c r="G2991" s="56" t="s">
        <v>16787</v>
      </c>
      <c r="H2991" s="56" t="s">
        <v>52</v>
      </c>
      <c r="I2991" s="56" t="s">
        <v>16788</v>
      </c>
      <c r="J2991" s="57" t="s">
        <v>52</v>
      </c>
      <c r="K2991" s="58" t="s">
        <v>16789</v>
      </c>
      <c r="L2991" s="3" t="str">
        <f>VLOOKUP(DataExtract[[#This Row],[Technician]],'Technician List'!$A:$B,2,FALSE)</f>
        <v>Sinha, Mahesh</v>
      </c>
      <c r="M2991" s="59">
        <f>DATEVALUE(TEXT(DataExtract[[#This Row],[Completed Time]], "MM/DD/YYYY"))</f>
        <v>45709</v>
      </c>
      <c r="N2991" s="60">
        <f t="shared" ca="1" si="47"/>
        <v>9.9276324962676465E-2</v>
      </c>
      <c r="O2991" s="60">
        <f ca="1">COUNTIFS(DataExtract[Technician],DataExtract[[#This Row],[Technician]], DataExtract[Random], "&lt;="&amp;DataExtract[[#This Row],[Random]])</f>
        <v>5</v>
      </c>
    </row>
    <row r="2992" spans="1:15" ht="26.45">
      <c r="A2992" s="51" t="s">
        <v>4920</v>
      </c>
      <c r="B2992" s="52" t="s">
        <v>16790</v>
      </c>
      <c r="C2992" s="53" t="s">
        <v>4105</v>
      </c>
      <c r="D2992" s="54" t="s">
        <v>47</v>
      </c>
      <c r="E2992" s="55" t="s">
        <v>1291</v>
      </c>
      <c r="F2992" s="56" t="s">
        <v>16791</v>
      </c>
      <c r="G2992" s="56" t="s">
        <v>16792</v>
      </c>
      <c r="H2992" s="56" t="s">
        <v>52</v>
      </c>
      <c r="I2992" s="56" t="s">
        <v>16793</v>
      </c>
      <c r="J2992" s="57" t="s">
        <v>52</v>
      </c>
      <c r="K2992" s="58" t="s">
        <v>16794</v>
      </c>
      <c r="L2992" s="3" t="str">
        <f>VLOOKUP(DataExtract[[#This Row],[Technician]],'Technician List'!$A:$B,2,FALSE)</f>
        <v>C M, Saravanan</v>
      </c>
      <c r="M2992" s="59">
        <f>DATEVALUE(TEXT(DataExtract[[#This Row],[Completed Time]], "MM/DD/YYYY"))</f>
        <v>45709</v>
      </c>
      <c r="N2992" s="60">
        <f t="shared" ca="1" si="47"/>
        <v>0.99494407488860648</v>
      </c>
      <c r="O2992" s="60">
        <f ca="1">COUNTIFS(DataExtract[Technician],DataExtract[[#This Row],[Technician]], DataExtract[Random], "&lt;="&amp;DataExtract[[#This Row],[Random]])</f>
        <v>122</v>
      </c>
    </row>
    <row r="2993" spans="1:15" ht="26.45">
      <c r="A2993" s="51" t="s">
        <v>4103</v>
      </c>
      <c r="B2993" s="52" t="s">
        <v>16795</v>
      </c>
      <c r="C2993" s="53" t="s">
        <v>4105</v>
      </c>
      <c r="D2993" s="54" t="s">
        <v>47</v>
      </c>
      <c r="E2993" s="55" t="s">
        <v>48</v>
      </c>
      <c r="F2993" s="56" t="s">
        <v>16796</v>
      </c>
      <c r="G2993" s="56" t="s">
        <v>16797</v>
      </c>
      <c r="H2993" s="56" t="s">
        <v>41</v>
      </c>
      <c r="I2993" s="56" t="s">
        <v>16798</v>
      </c>
      <c r="J2993" s="57" t="s">
        <v>52</v>
      </c>
      <c r="K2993" s="58" t="s">
        <v>16799</v>
      </c>
      <c r="L2993" s="3" t="str">
        <f>VLOOKUP(DataExtract[[#This Row],[Technician]],'Technician List'!$A:$B,2,FALSE)</f>
        <v>C M, Saravanan</v>
      </c>
      <c r="M2993" s="59">
        <f>DATEVALUE(TEXT(DataExtract[[#This Row],[Completed Time]], "MM/DD/YYYY"))</f>
        <v>45714</v>
      </c>
      <c r="N2993" s="60">
        <f t="shared" ca="1" si="47"/>
        <v>0.98691983864257427</v>
      </c>
      <c r="O2993" s="60">
        <f ca="1">COUNTIFS(DataExtract[Technician],DataExtract[[#This Row],[Technician]], DataExtract[Random], "&lt;="&amp;DataExtract[[#This Row],[Random]])</f>
        <v>80</v>
      </c>
    </row>
    <row r="2994" spans="1:15" ht="26.45">
      <c r="A2994" s="51" t="s">
        <v>16800</v>
      </c>
      <c r="B2994" s="52" t="s">
        <v>16801</v>
      </c>
      <c r="C2994" s="53" t="s">
        <v>102</v>
      </c>
      <c r="D2994" s="54" t="s">
        <v>47</v>
      </c>
      <c r="E2994" s="55" t="s">
        <v>3584</v>
      </c>
      <c r="F2994" s="56" t="s">
        <v>16802</v>
      </c>
      <c r="G2994" s="56" t="s">
        <v>16713</v>
      </c>
      <c r="H2994" s="56" t="s">
        <v>41</v>
      </c>
      <c r="I2994" s="56" t="s">
        <v>16803</v>
      </c>
      <c r="J2994" s="57" t="s">
        <v>52</v>
      </c>
      <c r="K2994" s="58" t="s">
        <v>16804</v>
      </c>
      <c r="L2994" s="3" t="str">
        <f>VLOOKUP(DataExtract[[#This Row],[Technician]],'Technician List'!$A:$B,2,FALSE)</f>
        <v>C M, Saravanan</v>
      </c>
      <c r="M2994" s="59">
        <f>DATEVALUE(TEXT(DataExtract[[#This Row],[Completed Time]], "MM/DD/YYYY"))</f>
        <v>45710</v>
      </c>
      <c r="N2994" s="60">
        <f t="shared" ca="1" si="47"/>
        <v>0.91492160410224144</v>
      </c>
      <c r="O2994" s="60">
        <f ca="1">COUNTIFS(DataExtract[Technician],DataExtract[[#This Row],[Technician]], DataExtract[Random], "&lt;="&amp;DataExtract[[#This Row],[Random]])</f>
        <v>62</v>
      </c>
    </row>
    <row r="2995" spans="1:15" ht="26.45">
      <c r="A2995" s="51" t="s">
        <v>16805</v>
      </c>
      <c r="B2995" s="52" t="s">
        <v>16806</v>
      </c>
      <c r="C2995" s="53" t="s">
        <v>16807</v>
      </c>
      <c r="D2995" s="54" t="s">
        <v>47</v>
      </c>
      <c r="E2995" s="55" t="s">
        <v>48</v>
      </c>
      <c r="F2995" s="56" t="s">
        <v>16194</v>
      </c>
      <c r="G2995" s="56" t="s">
        <v>16808</v>
      </c>
      <c r="H2995" s="56" t="s">
        <v>52</v>
      </c>
      <c r="I2995" s="56" t="s">
        <v>16809</v>
      </c>
      <c r="J2995" s="57" t="s">
        <v>52</v>
      </c>
      <c r="K2995" s="58" t="s">
        <v>16810</v>
      </c>
      <c r="L2995" s="3" t="str">
        <f>VLOOKUP(DataExtract[[#This Row],[Technician]],'Technician List'!$A:$B,2,FALSE)</f>
        <v>C M, Saravanan</v>
      </c>
      <c r="M2995" s="59">
        <f>DATEVALUE(TEXT(DataExtract[[#This Row],[Completed Time]], "MM/DD/YYYY"))</f>
        <v>45712</v>
      </c>
      <c r="N2995" s="60">
        <f t="shared" ca="1" si="47"/>
        <v>0.89416756645914874</v>
      </c>
      <c r="O2995" s="60">
        <f ca="1">COUNTIFS(DataExtract[Technician],DataExtract[[#This Row],[Technician]], DataExtract[Random], "&lt;="&amp;DataExtract[[#This Row],[Random]])</f>
        <v>71</v>
      </c>
    </row>
    <row r="2996" spans="1:15" ht="26.45">
      <c r="A2996" s="51" t="s">
        <v>16811</v>
      </c>
      <c r="B2996" s="52" t="s">
        <v>16812</v>
      </c>
      <c r="C2996" s="53" t="s">
        <v>1920</v>
      </c>
      <c r="D2996" s="54" t="s">
        <v>57</v>
      </c>
      <c r="E2996" s="55" t="s">
        <v>391</v>
      </c>
      <c r="F2996" s="56" t="s">
        <v>16813</v>
      </c>
      <c r="G2996" s="56" t="s">
        <v>16814</v>
      </c>
      <c r="H2996" s="56" t="s">
        <v>52</v>
      </c>
      <c r="I2996" s="56" t="s">
        <v>16815</v>
      </c>
      <c r="J2996" s="57" t="s">
        <v>52</v>
      </c>
      <c r="K2996" s="58" t="s">
        <v>16816</v>
      </c>
      <c r="L2996" s="3" t="str">
        <f>VLOOKUP(DataExtract[[#This Row],[Technician]],'Technician List'!$A:$B,2,FALSE)</f>
        <v>Sanjuan, Sonja</v>
      </c>
      <c r="M2996" s="59">
        <f>DATEVALUE(TEXT(DataExtract[[#This Row],[Completed Time]], "MM/DD/YYYY"))</f>
        <v>45710</v>
      </c>
      <c r="N2996" s="60">
        <f t="shared" ca="1" si="47"/>
        <v>0.66231939067809587</v>
      </c>
      <c r="O2996" s="60">
        <f ca="1">COUNTIFS(DataExtract[Technician],DataExtract[[#This Row],[Technician]], DataExtract[Random], "&lt;="&amp;DataExtract[[#This Row],[Random]])</f>
        <v>88</v>
      </c>
    </row>
    <row r="2997" spans="1:15" ht="26.45">
      <c r="A2997" s="51" t="s">
        <v>16817</v>
      </c>
      <c r="B2997" s="52" t="s">
        <v>16818</v>
      </c>
      <c r="C2997" s="53" t="s">
        <v>15733</v>
      </c>
      <c r="D2997" s="54" t="s">
        <v>57</v>
      </c>
      <c r="E2997" s="55" t="s">
        <v>377</v>
      </c>
      <c r="F2997" s="56" t="s">
        <v>16819</v>
      </c>
      <c r="G2997" s="56" t="s">
        <v>16820</v>
      </c>
      <c r="H2997" s="56" t="s">
        <v>52</v>
      </c>
      <c r="I2997" s="56" t="s">
        <v>16821</v>
      </c>
      <c r="J2997" s="57" t="s">
        <v>52</v>
      </c>
      <c r="K2997" s="58" t="s">
        <v>16822</v>
      </c>
      <c r="L2997" s="3" t="str">
        <f>VLOOKUP(DataExtract[[#This Row],[Technician]],'Technician List'!$A:$B,2,FALSE)</f>
        <v>Sanjuan, Sonja</v>
      </c>
      <c r="M2997" s="59">
        <f>DATEVALUE(TEXT(DataExtract[[#This Row],[Completed Time]], "MM/DD/YYYY"))</f>
        <v>45708</v>
      </c>
      <c r="N2997" s="60">
        <f t="shared" ca="1" si="47"/>
        <v>0.71550528670020364</v>
      </c>
      <c r="O2997" s="60">
        <f ca="1">COUNTIFS(DataExtract[Technician],DataExtract[[#This Row],[Technician]], DataExtract[Random], "&lt;="&amp;DataExtract[[#This Row],[Random]])</f>
        <v>42</v>
      </c>
    </row>
    <row r="2998" spans="1:15" ht="26.45">
      <c r="A2998" s="51" t="s">
        <v>16239</v>
      </c>
      <c r="B2998" s="52" t="s">
        <v>16823</v>
      </c>
      <c r="C2998" s="53" t="s">
        <v>14558</v>
      </c>
      <c r="D2998" s="54" t="s">
        <v>57</v>
      </c>
      <c r="E2998" s="55" t="s">
        <v>377</v>
      </c>
      <c r="F2998" s="56" t="s">
        <v>16184</v>
      </c>
      <c r="G2998" s="56" t="s">
        <v>16185</v>
      </c>
      <c r="H2998" s="56" t="s">
        <v>52</v>
      </c>
      <c r="I2998" s="56" t="s">
        <v>16824</v>
      </c>
      <c r="J2998" s="57" t="s">
        <v>52</v>
      </c>
      <c r="K2998" s="58" t="s">
        <v>16184</v>
      </c>
      <c r="L2998" s="3" t="str">
        <f>VLOOKUP(DataExtract[[#This Row],[Technician]],'Technician List'!$A:$B,2,FALSE)</f>
        <v>Sanjuan, Sonja</v>
      </c>
      <c r="M2998" s="59">
        <f>DATEVALUE(TEXT(DataExtract[[#This Row],[Completed Time]], "MM/DD/YYYY"))</f>
        <v>45708</v>
      </c>
      <c r="N2998" s="60">
        <f t="shared" ca="1" si="47"/>
        <v>0.11620273764580724</v>
      </c>
      <c r="O2998" s="60">
        <f ca="1">COUNTIFS(DataExtract[Technician],DataExtract[[#This Row],[Technician]], DataExtract[Random], "&lt;="&amp;DataExtract[[#This Row],[Random]])</f>
        <v>7</v>
      </c>
    </row>
    <row r="2999" spans="1:15" ht="26.45">
      <c r="A2999" s="51" t="s">
        <v>6797</v>
      </c>
      <c r="B2999" s="52" t="s">
        <v>16825</v>
      </c>
      <c r="C2999" s="53" t="s">
        <v>16826</v>
      </c>
      <c r="D2999" s="54" t="s">
        <v>57</v>
      </c>
      <c r="E2999" s="55" t="s">
        <v>377</v>
      </c>
      <c r="F2999" s="56" t="s">
        <v>7672</v>
      </c>
      <c r="G2999" s="56" t="s">
        <v>16827</v>
      </c>
      <c r="H2999" s="56" t="s">
        <v>52</v>
      </c>
      <c r="I2999" s="56" t="s">
        <v>11016</v>
      </c>
      <c r="J2999" s="57" t="s">
        <v>52</v>
      </c>
      <c r="K2999" s="58" t="s">
        <v>16828</v>
      </c>
      <c r="L2999" s="3" t="str">
        <f>VLOOKUP(DataExtract[[#This Row],[Technician]],'Technician List'!$A:$B,2,FALSE)</f>
        <v>Sanjuan, Sonja</v>
      </c>
      <c r="M2999" s="59">
        <f>DATEVALUE(TEXT(DataExtract[[#This Row],[Completed Time]], "MM/DD/YYYY"))</f>
        <v>45708</v>
      </c>
      <c r="N2999" s="60">
        <f t="shared" ca="1" si="47"/>
        <v>0.95811486471867824</v>
      </c>
      <c r="O2999" s="60">
        <f ca="1">COUNTIFS(DataExtract[Technician],DataExtract[[#This Row],[Technician]], DataExtract[Random], "&lt;="&amp;DataExtract[[#This Row],[Random]])</f>
        <v>60</v>
      </c>
    </row>
    <row r="3000" spans="1:15" ht="26.45">
      <c r="A3000" s="51" t="s">
        <v>6199</v>
      </c>
      <c r="B3000" s="52" t="s">
        <v>16829</v>
      </c>
      <c r="C3000" s="53" t="s">
        <v>13393</v>
      </c>
      <c r="D3000" s="54" t="s">
        <v>47</v>
      </c>
      <c r="E3000" s="55" t="s">
        <v>1150</v>
      </c>
      <c r="F3000" s="56" t="s">
        <v>16830</v>
      </c>
      <c r="G3000" s="56" t="s">
        <v>16831</v>
      </c>
      <c r="H3000" s="56" t="s">
        <v>52</v>
      </c>
      <c r="I3000" s="56" t="s">
        <v>16832</v>
      </c>
      <c r="J3000" s="57" t="s">
        <v>52</v>
      </c>
      <c r="K3000" s="58" t="s">
        <v>16833</v>
      </c>
      <c r="L3000" s="3" t="str">
        <f>VLOOKUP(DataExtract[[#This Row],[Technician]],'Technician List'!$A:$B,2,FALSE)</f>
        <v>C M, Saravanan</v>
      </c>
      <c r="M3000" s="59">
        <f>DATEVALUE(TEXT(DataExtract[[#This Row],[Completed Time]], "MM/DD/YYYY"))</f>
        <v>45709</v>
      </c>
      <c r="N3000" s="60">
        <f t="shared" ca="1" si="47"/>
        <v>0.12678488675074806</v>
      </c>
      <c r="O3000" s="60">
        <f ca="1">COUNTIFS(DataExtract[Technician],DataExtract[[#This Row],[Technician]], DataExtract[Random], "&lt;="&amp;DataExtract[[#This Row],[Random]])</f>
        <v>9</v>
      </c>
    </row>
    <row r="3001" spans="1:15" ht="26.45">
      <c r="A3001" s="51" t="s">
        <v>16834</v>
      </c>
      <c r="B3001" s="52" t="s">
        <v>16835</v>
      </c>
      <c r="C3001" s="53" t="s">
        <v>13056</v>
      </c>
      <c r="D3001" s="54" t="s">
        <v>57</v>
      </c>
      <c r="E3001" s="55" t="s">
        <v>377</v>
      </c>
      <c r="F3001" s="56" t="s">
        <v>16836</v>
      </c>
      <c r="G3001" s="56" t="s">
        <v>14739</v>
      </c>
      <c r="H3001" s="56" t="s">
        <v>52</v>
      </c>
      <c r="I3001" s="56" t="s">
        <v>16837</v>
      </c>
      <c r="J3001" s="57" t="s">
        <v>52</v>
      </c>
      <c r="K3001" s="58" t="s">
        <v>16838</v>
      </c>
      <c r="L3001" s="3" t="str">
        <f>VLOOKUP(DataExtract[[#This Row],[Technician]],'Technician List'!$A:$B,2,FALSE)</f>
        <v>Sanjuan, Sonja</v>
      </c>
      <c r="M3001" s="59">
        <f>DATEVALUE(TEXT(DataExtract[[#This Row],[Completed Time]], "MM/DD/YYYY"))</f>
        <v>45708</v>
      </c>
      <c r="N3001" s="60">
        <f t="shared" ca="1" si="47"/>
        <v>0.72991453382699689</v>
      </c>
      <c r="O3001" s="60">
        <f ca="1">COUNTIFS(DataExtract[Technician],DataExtract[[#This Row],[Technician]], DataExtract[Random], "&lt;="&amp;DataExtract[[#This Row],[Random]])</f>
        <v>44</v>
      </c>
    </row>
    <row r="3002" spans="1:15" ht="26.45">
      <c r="A3002" s="51" t="s">
        <v>16839</v>
      </c>
      <c r="B3002" s="52" t="s">
        <v>16840</v>
      </c>
      <c r="C3002" s="53" t="s">
        <v>16841</v>
      </c>
      <c r="D3002" s="54" t="s">
        <v>57</v>
      </c>
      <c r="E3002" s="55" t="s">
        <v>355</v>
      </c>
      <c r="F3002" s="56" t="s">
        <v>16233</v>
      </c>
      <c r="G3002" s="56" t="s">
        <v>16842</v>
      </c>
      <c r="H3002" s="56" t="s">
        <v>41</v>
      </c>
      <c r="I3002" s="56" t="s">
        <v>16843</v>
      </c>
      <c r="J3002" s="57" t="s">
        <v>52</v>
      </c>
      <c r="K3002" s="58" t="s">
        <v>16844</v>
      </c>
      <c r="L3002" s="3" t="str">
        <f>VLOOKUP(DataExtract[[#This Row],[Technician]],'Technician List'!$A:$B,2,FALSE)</f>
        <v>Baldwin, Sharon</v>
      </c>
      <c r="M3002" s="59">
        <f>DATEVALUE(TEXT(DataExtract[[#This Row],[Completed Time]], "MM/DD/YYYY"))</f>
        <v>45714</v>
      </c>
      <c r="N3002" s="60">
        <f t="shared" ca="1" si="47"/>
        <v>0.61459700612488521</v>
      </c>
      <c r="O3002" s="60">
        <f ca="1">COUNTIFS(DataExtract[Technician],DataExtract[[#This Row],[Technician]], DataExtract[Random], "&lt;="&amp;DataExtract[[#This Row],[Random]])</f>
        <v>8</v>
      </c>
    </row>
    <row r="3003" spans="1:15" ht="26.45">
      <c r="A3003" s="51" t="s">
        <v>16845</v>
      </c>
      <c r="B3003" s="52" t="s">
        <v>16846</v>
      </c>
      <c r="C3003" s="53" t="s">
        <v>10905</v>
      </c>
      <c r="D3003" s="54" t="s">
        <v>47</v>
      </c>
      <c r="E3003" s="55" t="s">
        <v>1402</v>
      </c>
      <c r="F3003" s="56" t="s">
        <v>16847</v>
      </c>
      <c r="G3003" s="56" t="s">
        <v>15889</v>
      </c>
      <c r="H3003" s="56" t="s">
        <v>41</v>
      </c>
      <c r="I3003" s="56" t="s">
        <v>16848</v>
      </c>
      <c r="J3003" s="57" t="s">
        <v>52</v>
      </c>
      <c r="K3003" s="58" t="s">
        <v>16849</v>
      </c>
      <c r="L3003" s="3" t="str">
        <f>VLOOKUP(DataExtract[[#This Row],[Technician]],'Technician List'!$A:$B,2,FALSE)</f>
        <v>Sinha, Mahesh</v>
      </c>
      <c r="M3003" s="59">
        <f>DATEVALUE(TEXT(DataExtract[[#This Row],[Completed Time]], "MM/DD/YYYY"))</f>
        <v>45712</v>
      </c>
      <c r="N3003" s="60">
        <f t="shared" ca="1" si="47"/>
        <v>0.72725123912568668</v>
      </c>
      <c r="O3003" s="60">
        <f ca="1">COUNTIFS(DataExtract[Technician],DataExtract[[#This Row],[Technician]], DataExtract[Random], "&lt;="&amp;DataExtract[[#This Row],[Random]])</f>
        <v>60</v>
      </c>
    </row>
    <row r="3004" spans="1:15" ht="26.45">
      <c r="A3004" s="51" t="s">
        <v>16850</v>
      </c>
      <c r="B3004" s="52" t="s">
        <v>16851</v>
      </c>
      <c r="C3004" s="53" t="s">
        <v>12969</v>
      </c>
      <c r="D3004" s="54" t="s">
        <v>47</v>
      </c>
      <c r="E3004" s="55" t="s">
        <v>577</v>
      </c>
      <c r="F3004" s="56" t="s">
        <v>16852</v>
      </c>
      <c r="G3004" s="56" t="s">
        <v>16853</v>
      </c>
      <c r="H3004" s="56" t="s">
        <v>52</v>
      </c>
      <c r="I3004" s="56" t="s">
        <v>16854</v>
      </c>
      <c r="J3004" s="57" t="s">
        <v>52</v>
      </c>
      <c r="K3004" s="58" t="s">
        <v>16045</v>
      </c>
      <c r="L3004" s="3" t="str">
        <f>VLOOKUP(DataExtract[[#This Row],[Technician]],'Technician List'!$A:$B,2,FALSE)</f>
        <v>C M, Saravanan</v>
      </c>
      <c r="M3004" s="59">
        <f>DATEVALUE(TEXT(DataExtract[[#This Row],[Completed Time]], "MM/DD/YYYY"))</f>
        <v>45709</v>
      </c>
      <c r="N3004" s="60">
        <f t="shared" ca="1" si="47"/>
        <v>0.76214834992885283</v>
      </c>
      <c r="O3004" s="60">
        <f ca="1">COUNTIFS(DataExtract[Technician],DataExtract[[#This Row],[Technician]], DataExtract[Random], "&lt;="&amp;DataExtract[[#This Row],[Random]])</f>
        <v>56</v>
      </c>
    </row>
    <row r="3005" spans="1:15" ht="26.45">
      <c r="A3005" s="51" t="s">
        <v>13881</v>
      </c>
      <c r="B3005" s="52" t="s">
        <v>16855</v>
      </c>
      <c r="C3005" s="53" t="s">
        <v>13883</v>
      </c>
      <c r="D3005" s="54" t="s">
        <v>47</v>
      </c>
      <c r="E3005" s="55" t="s">
        <v>2215</v>
      </c>
      <c r="F3005" s="56" t="s">
        <v>4857</v>
      </c>
      <c r="G3005" s="56" t="s">
        <v>16856</v>
      </c>
      <c r="H3005" s="56" t="s">
        <v>52</v>
      </c>
      <c r="I3005" s="56" t="s">
        <v>16857</v>
      </c>
      <c r="J3005" s="57" t="s">
        <v>52</v>
      </c>
      <c r="K3005" s="58" t="s">
        <v>16858</v>
      </c>
      <c r="L3005" s="3" t="str">
        <f>VLOOKUP(DataExtract[[#This Row],[Technician]],'Technician List'!$A:$B,2,FALSE)</f>
        <v>C M, Saravanan</v>
      </c>
      <c r="M3005" s="59">
        <f>DATEVALUE(TEXT(DataExtract[[#This Row],[Completed Time]], "MM/DD/YYYY"))</f>
        <v>45710</v>
      </c>
      <c r="N3005" s="60">
        <f t="shared" ca="1" si="47"/>
        <v>0.93168766390082092</v>
      </c>
      <c r="O3005" s="60">
        <f ca="1">COUNTIFS(DataExtract[Technician],DataExtract[[#This Row],[Technician]], DataExtract[Random], "&lt;="&amp;DataExtract[[#This Row],[Random]])</f>
        <v>110</v>
      </c>
    </row>
    <row r="3006" spans="1:15" ht="26.45">
      <c r="A3006" s="51" t="s">
        <v>16859</v>
      </c>
      <c r="B3006" s="52" t="s">
        <v>16860</v>
      </c>
      <c r="C3006" s="53" t="s">
        <v>16861</v>
      </c>
      <c r="D3006" s="54" t="s">
        <v>57</v>
      </c>
      <c r="E3006" s="55" t="s">
        <v>377</v>
      </c>
      <c r="F3006" s="56" t="s">
        <v>16432</v>
      </c>
      <c r="G3006" s="56" t="s">
        <v>16862</v>
      </c>
      <c r="H3006" s="56" t="s">
        <v>52</v>
      </c>
      <c r="I3006" s="56" t="s">
        <v>16863</v>
      </c>
      <c r="J3006" s="57" t="s">
        <v>52</v>
      </c>
      <c r="K3006" s="58" t="s">
        <v>15346</v>
      </c>
      <c r="L3006" s="3" t="str">
        <f>VLOOKUP(DataExtract[[#This Row],[Technician]],'Technician List'!$A:$B,2,FALSE)</f>
        <v>Sanjuan, Sonja</v>
      </c>
      <c r="M3006" s="59">
        <f>DATEVALUE(TEXT(DataExtract[[#This Row],[Completed Time]], "MM/DD/YYYY"))</f>
        <v>45709</v>
      </c>
      <c r="N3006" s="60">
        <f t="shared" ca="1" si="47"/>
        <v>0.75505599148225411</v>
      </c>
      <c r="O3006" s="60">
        <f ca="1">COUNTIFS(DataExtract[Technician],DataExtract[[#This Row],[Technician]], DataExtract[Random], "&lt;="&amp;DataExtract[[#This Row],[Random]])</f>
        <v>47</v>
      </c>
    </row>
    <row r="3007" spans="1:15" ht="26.45">
      <c r="A3007" s="51" t="s">
        <v>16864</v>
      </c>
      <c r="B3007" s="52" t="s">
        <v>16865</v>
      </c>
      <c r="C3007" s="53" t="s">
        <v>16861</v>
      </c>
      <c r="D3007" s="54" t="s">
        <v>57</v>
      </c>
      <c r="E3007" s="55" t="s">
        <v>377</v>
      </c>
      <c r="F3007" s="56" t="s">
        <v>16866</v>
      </c>
      <c r="G3007" s="56" t="s">
        <v>16867</v>
      </c>
      <c r="H3007" s="56" t="s">
        <v>52</v>
      </c>
      <c r="I3007" s="56" t="s">
        <v>16868</v>
      </c>
      <c r="J3007" s="57" t="s">
        <v>52</v>
      </c>
      <c r="K3007" s="58" t="s">
        <v>16802</v>
      </c>
      <c r="L3007" s="3" t="str">
        <f>VLOOKUP(DataExtract[[#This Row],[Technician]],'Technician List'!$A:$B,2,FALSE)</f>
        <v>Sanjuan, Sonja</v>
      </c>
      <c r="M3007" s="59">
        <f>DATEVALUE(TEXT(DataExtract[[#This Row],[Completed Time]], "MM/DD/YYYY"))</f>
        <v>45709</v>
      </c>
      <c r="N3007" s="60">
        <f t="shared" ca="1" si="47"/>
        <v>0.8133815539463175</v>
      </c>
      <c r="O3007" s="60">
        <f ca="1">COUNTIFS(DataExtract[Technician],DataExtract[[#This Row],[Technician]], DataExtract[Random], "&lt;="&amp;DataExtract[[#This Row],[Random]])</f>
        <v>51</v>
      </c>
    </row>
    <row r="3008" spans="1:15" ht="26.45">
      <c r="A3008" s="51" t="s">
        <v>16869</v>
      </c>
      <c r="B3008" s="52" t="s">
        <v>16870</v>
      </c>
      <c r="C3008" s="53" t="s">
        <v>8530</v>
      </c>
      <c r="D3008" s="54" t="s">
        <v>47</v>
      </c>
      <c r="E3008" s="55" t="s">
        <v>2215</v>
      </c>
      <c r="F3008" s="56" t="s">
        <v>16486</v>
      </c>
      <c r="G3008" s="56" t="s">
        <v>16871</v>
      </c>
      <c r="H3008" s="56" t="s">
        <v>52</v>
      </c>
      <c r="I3008" s="56" t="s">
        <v>16872</v>
      </c>
      <c r="J3008" s="57" t="s">
        <v>52</v>
      </c>
      <c r="K3008" s="58" t="s">
        <v>16873</v>
      </c>
      <c r="L3008" s="3" t="str">
        <f>VLOOKUP(DataExtract[[#This Row],[Technician]],'Technician List'!$A:$B,2,FALSE)</f>
        <v>C M, Saravanan</v>
      </c>
      <c r="M3008" s="59">
        <f>DATEVALUE(TEXT(DataExtract[[#This Row],[Completed Time]], "MM/DD/YYYY"))</f>
        <v>45710</v>
      </c>
      <c r="N3008" s="60">
        <f t="shared" ca="1" si="47"/>
        <v>0.16348897132914453</v>
      </c>
      <c r="O3008" s="60">
        <f ca="1">COUNTIFS(DataExtract[Technician],DataExtract[[#This Row],[Technician]], DataExtract[Random], "&lt;="&amp;DataExtract[[#This Row],[Random]])</f>
        <v>12</v>
      </c>
    </row>
    <row r="3009" spans="1:15" ht="26.45">
      <c r="A3009" s="51" t="s">
        <v>16874</v>
      </c>
      <c r="B3009" s="52" t="s">
        <v>16875</v>
      </c>
      <c r="C3009" s="53" t="s">
        <v>1290</v>
      </c>
      <c r="D3009" s="54" t="s">
        <v>57</v>
      </c>
      <c r="E3009" s="55" t="s">
        <v>391</v>
      </c>
      <c r="F3009" s="56" t="s">
        <v>16876</v>
      </c>
      <c r="G3009" s="56" t="s">
        <v>3846</v>
      </c>
      <c r="H3009" s="56" t="s">
        <v>52</v>
      </c>
      <c r="I3009" s="56" t="s">
        <v>12774</v>
      </c>
      <c r="J3009" s="57" t="s">
        <v>52</v>
      </c>
      <c r="K3009" s="58" t="s">
        <v>15636</v>
      </c>
      <c r="L3009" s="3" t="str">
        <f>VLOOKUP(DataExtract[[#This Row],[Technician]],'Technician List'!$A:$B,2,FALSE)</f>
        <v>Sanjuan, Sonja</v>
      </c>
      <c r="M3009" s="59">
        <f>DATEVALUE(TEXT(DataExtract[[#This Row],[Completed Time]], "MM/DD/YYYY"))</f>
        <v>45708</v>
      </c>
      <c r="N3009" s="60">
        <f t="shared" ca="1" si="47"/>
        <v>0.31913718569946437</v>
      </c>
      <c r="O3009" s="60">
        <f ca="1">COUNTIFS(DataExtract[Technician],DataExtract[[#This Row],[Technician]], DataExtract[Random], "&lt;="&amp;DataExtract[[#This Row],[Random]])</f>
        <v>42</v>
      </c>
    </row>
    <row r="3010" spans="1:15" ht="26.45">
      <c r="A3010" s="51" t="s">
        <v>16877</v>
      </c>
      <c r="B3010" s="52" t="s">
        <v>16878</v>
      </c>
      <c r="C3010" s="53" t="s">
        <v>16879</v>
      </c>
      <c r="D3010" s="54" t="s">
        <v>47</v>
      </c>
      <c r="E3010" s="55" t="s">
        <v>577</v>
      </c>
      <c r="F3010" s="56" t="s">
        <v>15496</v>
      </c>
      <c r="G3010" s="56" t="s">
        <v>16880</v>
      </c>
      <c r="H3010" s="56" t="s">
        <v>52</v>
      </c>
      <c r="I3010" s="56" t="s">
        <v>16881</v>
      </c>
      <c r="J3010" s="57" t="s">
        <v>52</v>
      </c>
      <c r="K3010" s="58" t="s">
        <v>16882</v>
      </c>
      <c r="L3010" s="3" t="str">
        <f>VLOOKUP(DataExtract[[#This Row],[Technician]],'Technician List'!$A:$B,2,FALSE)</f>
        <v>C M, Saravanan</v>
      </c>
      <c r="M3010" s="59">
        <f>DATEVALUE(TEXT(DataExtract[[#This Row],[Completed Time]], "MM/DD/YYYY"))</f>
        <v>45708</v>
      </c>
      <c r="N3010" s="60">
        <f t="shared" ca="1" si="47"/>
        <v>0.68123527031217601</v>
      </c>
      <c r="O3010" s="60">
        <f ca="1">COUNTIFS(DataExtract[Technician],DataExtract[[#This Row],[Technician]], DataExtract[Random], "&lt;="&amp;DataExtract[[#This Row],[Random]])</f>
        <v>52</v>
      </c>
    </row>
    <row r="3011" spans="1:15" ht="26.45">
      <c r="A3011" s="51" t="s">
        <v>16883</v>
      </c>
      <c r="B3011" s="52" t="s">
        <v>16884</v>
      </c>
      <c r="C3011" s="53" t="s">
        <v>16885</v>
      </c>
      <c r="D3011" s="54" t="s">
        <v>47</v>
      </c>
      <c r="E3011" s="55" t="s">
        <v>577</v>
      </c>
      <c r="F3011" s="56" t="s">
        <v>16886</v>
      </c>
      <c r="G3011" s="56" t="s">
        <v>16887</v>
      </c>
      <c r="H3011" s="56" t="s">
        <v>52</v>
      </c>
      <c r="I3011" s="56" t="s">
        <v>16888</v>
      </c>
      <c r="J3011" s="57" t="s">
        <v>52</v>
      </c>
      <c r="K3011" s="58" t="s">
        <v>15204</v>
      </c>
      <c r="L3011" s="3" t="str">
        <f>VLOOKUP(DataExtract[[#This Row],[Technician]],'Technician List'!$A:$B,2,FALSE)</f>
        <v>C M, Saravanan</v>
      </c>
      <c r="M3011" s="59">
        <f>DATEVALUE(TEXT(DataExtract[[#This Row],[Completed Time]], "MM/DD/YYYY"))</f>
        <v>45709</v>
      </c>
      <c r="N3011" s="60">
        <f t="shared" ref="N3011:N3074" ca="1" si="48">RAND()</f>
        <v>0.74241520577969944</v>
      </c>
      <c r="O3011" s="60">
        <f ca="1">COUNTIFS(DataExtract[Technician],DataExtract[[#This Row],[Technician]], DataExtract[Random], "&lt;="&amp;DataExtract[[#This Row],[Random]])</f>
        <v>55</v>
      </c>
    </row>
    <row r="3012" spans="1:15" ht="26.45">
      <c r="A3012" s="51" t="s">
        <v>16889</v>
      </c>
      <c r="B3012" s="52" t="s">
        <v>16890</v>
      </c>
      <c r="C3012" s="53" t="s">
        <v>1802</v>
      </c>
      <c r="D3012" s="54" t="s">
        <v>57</v>
      </c>
      <c r="E3012" s="55" t="s">
        <v>260</v>
      </c>
      <c r="F3012" s="56" t="s">
        <v>16891</v>
      </c>
      <c r="G3012" s="56" t="s">
        <v>16892</v>
      </c>
      <c r="H3012" s="56" t="s">
        <v>41</v>
      </c>
      <c r="I3012" s="56" t="s">
        <v>16893</v>
      </c>
      <c r="J3012" s="57" t="s">
        <v>52</v>
      </c>
      <c r="K3012" s="58" t="s">
        <v>16894</v>
      </c>
      <c r="L3012" s="3" t="str">
        <f>VLOOKUP(DataExtract[[#This Row],[Technician]],'Technician List'!$A:$B,2,FALSE)</f>
        <v>Sanjuan, Sonja</v>
      </c>
      <c r="M3012" s="59">
        <f>DATEVALUE(TEXT(DataExtract[[#This Row],[Completed Time]], "MM/DD/YYYY"))</f>
        <v>45713</v>
      </c>
      <c r="N3012" s="60">
        <f t="shared" ca="1" si="48"/>
        <v>0.24781128972790967</v>
      </c>
      <c r="O3012" s="60">
        <f ca="1">COUNTIFS(DataExtract[Technician],DataExtract[[#This Row],[Technician]], DataExtract[Random], "&lt;="&amp;DataExtract[[#This Row],[Random]])</f>
        <v>6</v>
      </c>
    </row>
    <row r="3013" spans="1:15" ht="26.45">
      <c r="A3013" s="51" t="s">
        <v>16895</v>
      </c>
      <c r="B3013" s="52" t="s">
        <v>16896</v>
      </c>
      <c r="C3013" s="53" t="s">
        <v>4438</v>
      </c>
      <c r="D3013" s="54" t="s">
        <v>47</v>
      </c>
      <c r="E3013" s="55" t="s">
        <v>1150</v>
      </c>
      <c r="F3013" s="56" t="s">
        <v>15688</v>
      </c>
      <c r="G3013" s="56" t="s">
        <v>14844</v>
      </c>
      <c r="H3013" s="56" t="s">
        <v>52</v>
      </c>
      <c r="I3013" s="56" t="s">
        <v>16897</v>
      </c>
      <c r="J3013" s="57" t="s">
        <v>52</v>
      </c>
      <c r="K3013" s="58" t="s">
        <v>16898</v>
      </c>
      <c r="L3013" s="3" t="str">
        <f>VLOOKUP(DataExtract[[#This Row],[Technician]],'Technician List'!$A:$B,2,FALSE)</f>
        <v>C M, Saravanan</v>
      </c>
      <c r="M3013" s="59">
        <f>DATEVALUE(TEXT(DataExtract[[#This Row],[Completed Time]], "MM/DD/YYYY"))</f>
        <v>45709</v>
      </c>
      <c r="N3013" s="60">
        <f t="shared" ca="1" si="48"/>
        <v>0.77738034572355963</v>
      </c>
      <c r="O3013" s="60">
        <f ca="1">COUNTIFS(DataExtract[Technician],DataExtract[[#This Row],[Technician]], DataExtract[Random], "&lt;="&amp;DataExtract[[#This Row],[Random]])</f>
        <v>76</v>
      </c>
    </row>
    <row r="3014" spans="1:15" ht="39.6">
      <c r="A3014" s="51" t="s">
        <v>16899</v>
      </c>
      <c r="B3014" s="52" t="s">
        <v>16900</v>
      </c>
      <c r="C3014" s="53" t="s">
        <v>16901</v>
      </c>
      <c r="D3014" s="54" t="s">
        <v>57</v>
      </c>
      <c r="E3014" s="55" t="s">
        <v>1618</v>
      </c>
      <c r="F3014" s="56" t="s">
        <v>16396</v>
      </c>
      <c r="G3014" s="56" t="s">
        <v>16397</v>
      </c>
      <c r="H3014" s="56" t="s">
        <v>52</v>
      </c>
      <c r="I3014" s="56" t="s">
        <v>16902</v>
      </c>
      <c r="J3014" s="57" t="s">
        <v>52</v>
      </c>
      <c r="K3014" s="58" t="s">
        <v>16543</v>
      </c>
      <c r="L3014" s="3" t="str">
        <f>VLOOKUP(DataExtract[[#This Row],[Technician]],'Technician List'!$A:$B,2,FALSE)</f>
        <v>Sanjuan, Sonja</v>
      </c>
      <c r="M3014" s="59">
        <f>DATEVALUE(TEXT(DataExtract[[#This Row],[Completed Time]], "MM/DD/YYYY"))</f>
        <v>45708</v>
      </c>
      <c r="N3014" s="60">
        <f t="shared" ca="1" si="48"/>
        <v>0.72350579691229455</v>
      </c>
      <c r="O3014" s="60">
        <f ca="1">COUNTIFS(DataExtract[Technician],DataExtract[[#This Row],[Technician]], DataExtract[Random], "&lt;="&amp;DataExtract[[#This Row],[Random]])</f>
        <v>37</v>
      </c>
    </row>
    <row r="3015" spans="1:15" ht="26.45">
      <c r="A3015" s="51" t="s">
        <v>16903</v>
      </c>
      <c r="B3015" s="52" t="s">
        <v>16904</v>
      </c>
      <c r="C3015" s="53" t="s">
        <v>6901</v>
      </c>
      <c r="D3015" s="54" t="s">
        <v>57</v>
      </c>
      <c r="E3015" s="55" t="s">
        <v>1618</v>
      </c>
      <c r="F3015" s="56" t="s">
        <v>16905</v>
      </c>
      <c r="G3015" s="56" t="s">
        <v>6983</v>
      </c>
      <c r="H3015" s="56" t="s">
        <v>52</v>
      </c>
      <c r="I3015" s="56" t="s">
        <v>16408</v>
      </c>
      <c r="J3015" s="57" t="s">
        <v>52</v>
      </c>
      <c r="K3015" s="58" t="s">
        <v>16905</v>
      </c>
      <c r="L3015" s="3" t="str">
        <f>VLOOKUP(DataExtract[[#This Row],[Technician]],'Technician List'!$A:$B,2,FALSE)</f>
        <v>Sanjuan, Sonja</v>
      </c>
      <c r="M3015" s="59">
        <f>DATEVALUE(TEXT(DataExtract[[#This Row],[Completed Time]], "MM/DD/YYYY"))</f>
        <v>45708</v>
      </c>
      <c r="N3015" s="60">
        <f t="shared" ca="1" si="48"/>
        <v>0.22953854262989903</v>
      </c>
      <c r="O3015" s="60">
        <f ca="1">COUNTIFS(DataExtract[Technician],DataExtract[[#This Row],[Technician]], DataExtract[Random], "&lt;="&amp;DataExtract[[#This Row],[Random]])</f>
        <v>10</v>
      </c>
    </row>
    <row r="3016" spans="1:15" ht="26.45">
      <c r="A3016" s="51" t="s">
        <v>16906</v>
      </c>
      <c r="B3016" s="52" t="s">
        <v>16907</v>
      </c>
      <c r="C3016" s="53" t="s">
        <v>16908</v>
      </c>
      <c r="D3016" s="54" t="s">
        <v>47</v>
      </c>
      <c r="E3016" s="55" t="s">
        <v>2013</v>
      </c>
      <c r="F3016" s="56" t="s">
        <v>16909</v>
      </c>
      <c r="G3016" s="56" t="s">
        <v>8635</v>
      </c>
      <c r="H3016" s="56" t="s">
        <v>52</v>
      </c>
      <c r="I3016" s="56" t="s">
        <v>16910</v>
      </c>
      <c r="J3016" s="57" t="s">
        <v>52</v>
      </c>
      <c r="K3016" s="58" t="s">
        <v>16911</v>
      </c>
      <c r="L3016" s="3" t="str">
        <f>VLOOKUP(DataExtract[[#This Row],[Technician]],'Technician List'!$A:$B,2,FALSE)</f>
        <v>Sinha, Mahesh</v>
      </c>
      <c r="M3016" s="59">
        <f>DATEVALUE(TEXT(DataExtract[[#This Row],[Completed Time]], "MM/DD/YYYY"))</f>
        <v>45708</v>
      </c>
      <c r="N3016" s="60">
        <f t="shared" ca="1" si="48"/>
        <v>0.79778394967360344</v>
      </c>
      <c r="O3016" s="60">
        <f ca="1">COUNTIFS(DataExtract[Technician],DataExtract[[#This Row],[Technician]], DataExtract[Random], "&lt;="&amp;DataExtract[[#This Row],[Random]])</f>
        <v>111</v>
      </c>
    </row>
    <row r="3017" spans="1:15" ht="26.45">
      <c r="A3017" s="51" t="s">
        <v>16912</v>
      </c>
      <c r="B3017" s="52" t="s">
        <v>16913</v>
      </c>
      <c r="C3017" s="53" t="s">
        <v>16914</v>
      </c>
      <c r="D3017" s="54" t="s">
        <v>47</v>
      </c>
      <c r="E3017" s="55" t="s">
        <v>1402</v>
      </c>
      <c r="F3017" s="56" t="s">
        <v>16915</v>
      </c>
      <c r="G3017" s="56" t="s">
        <v>16916</v>
      </c>
      <c r="H3017" s="56" t="s">
        <v>52</v>
      </c>
      <c r="I3017" s="56" t="s">
        <v>16917</v>
      </c>
      <c r="J3017" s="57" t="s">
        <v>52</v>
      </c>
      <c r="K3017" s="58" t="s">
        <v>7438</v>
      </c>
      <c r="L3017" s="3" t="str">
        <f>VLOOKUP(DataExtract[[#This Row],[Technician]],'Technician List'!$A:$B,2,FALSE)</f>
        <v>Sinha, Mahesh</v>
      </c>
      <c r="M3017" s="59">
        <f>DATEVALUE(TEXT(DataExtract[[#This Row],[Completed Time]], "MM/DD/YYYY"))</f>
        <v>45709</v>
      </c>
      <c r="N3017" s="60">
        <f t="shared" ca="1" si="48"/>
        <v>0.82889151101195813</v>
      </c>
      <c r="O3017" s="60">
        <f ca="1">COUNTIFS(DataExtract[Technician],DataExtract[[#This Row],[Technician]], DataExtract[Random], "&lt;="&amp;DataExtract[[#This Row],[Random]])</f>
        <v>70</v>
      </c>
    </row>
    <row r="3018" spans="1:15" ht="26.45">
      <c r="A3018" s="51" t="s">
        <v>16918</v>
      </c>
      <c r="B3018" s="52" t="s">
        <v>16919</v>
      </c>
      <c r="C3018" s="53" t="s">
        <v>4890</v>
      </c>
      <c r="D3018" s="54" t="s">
        <v>57</v>
      </c>
      <c r="E3018" s="55" t="s">
        <v>2841</v>
      </c>
      <c r="F3018" s="56" t="s">
        <v>16920</v>
      </c>
      <c r="G3018" s="56" t="s">
        <v>16027</v>
      </c>
      <c r="H3018" s="56" t="s">
        <v>41</v>
      </c>
      <c r="I3018" s="56" t="s">
        <v>16921</v>
      </c>
      <c r="J3018" s="57" t="s">
        <v>52</v>
      </c>
      <c r="K3018" s="58" t="s">
        <v>16922</v>
      </c>
      <c r="L3018" s="3" t="str">
        <f>VLOOKUP(DataExtract[[#This Row],[Technician]],'Technician List'!$A:$B,2,FALSE)</f>
        <v>Smith, Sean</v>
      </c>
      <c r="M3018" s="59">
        <f>DATEVALUE(TEXT(DataExtract[[#This Row],[Completed Time]], "MM/DD/YYYY"))</f>
        <v>45709</v>
      </c>
      <c r="N3018" s="60">
        <f t="shared" ca="1" si="48"/>
        <v>0.29866959679417371</v>
      </c>
      <c r="O3018" s="60">
        <f ca="1">COUNTIFS(DataExtract[Technician],DataExtract[[#This Row],[Technician]], DataExtract[Random], "&lt;="&amp;DataExtract[[#This Row],[Random]])</f>
        <v>24</v>
      </c>
    </row>
    <row r="3019" spans="1:15" ht="26.45">
      <c r="A3019" s="51" t="s">
        <v>16923</v>
      </c>
      <c r="B3019" s="52" t="s">
        <v>16924</v>
      </c>
      <c r="C3019" s="53" t="s">
        <v>13031</v>
      </c>
      <c r="D3019" s="54" t="s">
        <v>47</v>
      </c>
      <c r="E3019" s="55" t="s">
        <v>684</v>
      </c>
      <c r="F3019" s="56" t="s">
        <v>16925</v>
      </c>
      <c r="G3019" s="56" t="s">
        <v>16926</v>
      </c>
      <c r="H3019" s="56" t="s">
        <v>52</v>
      </c>
      <c r="I3019" s="56" t="s">
        <v>16927</v>
      </c>
      <c r="J3019" s="57" t="s">
        <v>52</v>
      </c>
      <c r="K3019" s="58" t="s">
        <v>16928</v>
      </c>
      <c r="L3019" s="3" t="str">
        <f>VLOOKUP(DataExtract[[#This Row],[Technician]],'Technician List'!$A:$B,2,FALSE)</f>
        <v>C M, Saravanan</v>
      </c>
      <c r="M3019" s="59">
        <f>DATEVALUE(TEXT(DataExtract[[#This Row],[Completed Time]], "MM/DD/YYYY"))</f>
        <v>45709</v>
      </c>
      <c r="N3019" s="60">
        <f t="shared" ca="1" si="48"/>
        <v>0.10808592822408059</v>
      </c>
      <c r="O3019" s="60">
        <f ca="1">COUNTIFS(DataExtract[Technician],DataExtract[[#This Row],[Technician]], DataExtract[Random], "&lt;="&amp;DataExtract[[#This Row],[Random]])</f>
        <v>5</v>
      </c>
    </row>
    <row r="3020" spans="1:15" ht="26.45">
      <c r="A3020" s="51" t="s">
        <v>16929</v>
      </c>
      <c r="B3020" s="52" t="s">
        <v>16930</v>
      </c>
      <c r="C3020" s="53" t="s">
        <v>16931</v>
      </c>
      <c r="D3020" s="54" t="s">
        <v>47</v>
      </c>
      <c r="E3020" s="55" t="s">
        <v>1150</v>
      </c>
      <c r="F3020" s="56" t="s">
        <v>16932</v>
      </c>
      <c r="G3020" s="56" t="s">
        <v>15268</v>
      </c>
      <c r="H3020" s="56" t="s">
        <v>52</v>
      </c>
      <c r="I3020" s="56" t="s">
        <v>16933</v>
      </c>
      <c r="J3020" s="57" t="s">
        <v>52</v>
      </c>
      <c r="K3020" s="58" t="s">
        <v>16934</v>
      </c>
      <c r="L3020" s="3" t="str">
        <f>VLOOKUP(DataExtract[[#This Row],[Technician]],'Technician List'!$A:$B,2,FALSE)</f>
        <v>C M, Saravanan</v>
      </c>
      <c r="M3020" s="59">
        <f>DATEVALUE(TEXT(DataExtract[[#This Row],[Completed Time]], "MM/DD/YYYY"))</f>
        <v>45709</v>
      </c>
      <c r="N3020" s="60">
        <f t="shared" ca="1" si="48"/>
        <v>0.27820216660420993</v>
      </c>
      <c r="O3020" s="60">
        <f ca="1">COUNTIFS(DataExtract[Technician],DataExtract[[#This Row],[Technician]], DataExtract[Random], "&lt;="&amp;DataExtract[[#This Row],[Random]])</f>
        <v>21</v>
      </c>
    </row>
    <row r="3021" spans="1:15" ht="26.45">
      <c r="A3021" s="51" t="s">
        <v>16935</v>
      </c>
      <c r="B3021" s="52" t="s">
        <v>16936</v>
      </c>
      <c r="C3021" s="53" t="s">
        <v>16937</v>
      </c>
      <c r="D3021" s="54" t="s">
        <v>57</v>
      </c>
      <c r="E3021" s="55" t="s">
        <v>708</v>
      </c>
      <c r="F3021" s="56" t="s">
        <v>15793</v>
      </c>
      <c r="G3021" s="56" t="s">
        <v>15794</v>
      </c>
      <c r="H3021" s="56" t="s">
        <v>52</v>
      </c>
      <c r="I3021" s="56" t="s">
        <v>15795</v>
      </c>
      <c r="J3021" s="57" t="s">
        <v>52</v>
      </c>
      <c r="K3021" s="58" t="s">
        <v>16938</v>
      </c>
      <c r="L3021" s="3" t="str">
        <f>VLOOKUP(DataExtract[[#This Row],[Technician]],'Technician List'!$A:$B,2,FALSE)</f>
        <v>Smith, Sean</v>
      </c>
      <c r="M3021" s="59">
        <f>DATEVALUE(TEXT(DataExtract[[#This Row],[Completed Time]], "MM/DD/YYYY"))</f>
        <v>45709</v>
      </c>
      <c r="N3021" s="60">
        <f t="shared" ca="1" si="48"/>
        <v>0.10137410085032772</v>
      </c>
      <c r="O3021" s="60">
        <f ca="1">COUNTIFS(DataExtract[Technician],DataExtract[[#This Row],[Technician]], DataExtract[Random], "&lt;="&amp;DataExtract[[#This Row],[Random]])</f>
        <v>4</v>
      </c>
    </row>
    <row r="3022" spans="1:15" ht="26.45">
      <c r="A3022" s="51" t="s">
        <v>16939</v>
      </c>
      <c r="B3022" s="52" t="s">
        <v>16940</v>
      </c>
      <c r="C3022" s="53" t="s">
        <v>11038</v>
      </c>
      <c r="D3022" s="54" t="s">
        <v>47</v>
      </c>
      <c r="E3022" s="55" t="s">
        <v>700</v>
      </c>
      <c r="F3022" s="56" t="s">
        <v>16941</v>
      </c>
      <c r="G3022" s="56" t="s">
        <v>16942</v>
      </c>
      <c r="H3022" s="56" t="s">
        <v>52</v>
      </c>
      <c r="I3022" s="56" t="s">
        <v>16943</v>
      </c>
      <c r="J3022" s="57" t="s">
        <v>52</v>
      </c>
      <c r="K3022" s="58" t="s">
        <v>16944</v>
      </c>
      <c r="L3022" s="3" t="str">
        <f>VLOOKUP(DataExtract[[#This Row],[Technician]],'Technician List'!$A:$B,2,FALSE)</f>
        <v>C M, Saravanan</v>
      </c>
      <c r="M3022" s="59">
        <f>DATEVALUE(TEXT(DataExtract[[#This Row],[Completed Time]], "MM/DD/YYYY"))</f>
        <v>45709</v>
      </c>
      <c r="N3022" s="60">
        <f t="shared" ca="1" si="48"/>
        <v>0.31368378882579451</v>
      </c>
      <c r="O3022" s="60">
        <f ca="1">COUNTIFS(DataExtract[Technician],DataExtract[[#This Row],[Technician]], DataExtract[Random], "&lt;="&amp;DataExtract[[#This Row],[Random]])</f>
        <v>35</v>
      </c>
    </row>
    <row r="3023" spans="1:15" ht="26.45">
      <c r="A3023" s="51" t="s">
        <v>16945</v>
      </c>
      <c r="B3023" s="52" t="s">
        <v>16946</v>
      </c>
      <c r="C3023" s="53" t="s">
        <v>4122</v>
      </c>
      <c r="D3023" s="54" t="s">
        <v>57</v>
      </c>
      <c r="E3023" s="55" t="s">
        <v>391</v>
      </c>
      <c r="F3023" s="56" t="s">
        <v>8592</v>
      </c>
      <c r="G3023" s="56" t="s">
        <v>16947</v>
      </c>
      <c r="H3023" s="56" t="s">
        <v>52</v>
      </c>
      <c r="I3023" s="56" t="s">
        <v>16408</v>
      </c>
      <c r="J3023" s="57" t="s">
        <v>52</v>
      </c>
      <c r="K3023" s="58" t="s">
        <v>16948</v>
      </c>
      <c r="L3023" s="3" t="str">
        <f>VLOOKUP(DataExtract[[#This Row],[Technician]],'Technician List'!$A:$B,2,FALSE)</f>
        <v>Sanjuan, Sonja</v>
      </c>
      <c r="M3023" s="59">
        <f>DATEVALUE(TEXT(DataExtract[[#This Row],[Completed Time]], "MM/DD/YYYY"))</f>
        <v>45709</v>
      </c>
      <c r="N3023" s="60">
        <f t="shared" ca="1" si="48"/>
        <v>0.89326869300566514</v>
      </c>
      <c r="O3023" s="60">
        <f ca="1">COUNTIFS(DataExtract[Technician],DataExtract[[#This Row],[Technician]], DataExtract[Random], "&lt;="&amp;DataExtract[[#This Row],[Random]])</f>
        <v>115</v>
      </c>
    </row>
    <row r="3024" spans="1:15" ht="26.45">
      <c r="A3024" s="51" t="s">
        <v>2761</v>
      </c>
      <c r="B3024" s="52" t="s">
        <v>16949</v>
      </c>
      <c r="C3024" s="53" t="s">
        <v>2654</v>
      </c>
      <c r="D3024" s="54" t="s">
        <v>47</v>
      </c>
      <c r="E3024" s="55" t="s">
        <v>2215</v>
      </c>
      <c r="F3024" s="56" t="s">
        <v>16372</v>
      </c>
      <c r="G3024" s="56" t="s">
        <v>16950</v>
      </c>
      <c r="H3024" s="56" t="s">
        <v>52</v>
      </c>
      <c r="I3024" s="56" t="s">
        <v>16951</v>
      </c>
      <c r="J3024" s="57" t="s">
        <v>52</v>
      </c>
      <c r="K3024" s="58" t="s">
        <v>16045</v>
      </c>
      <c r="L3024" s="3" t="str">
        <f>VLOOKUP(DataExtract[[#This Row],[Technician]],'Technician List'!$A:$B,2,FALSE)</f>
        <v>C M, Saravanan</v>
      </c>
      <c r="M3024" s="59">
        <f>DATEVALUE(TEXT(DataExtract[[#This Row],[Completed Time]], "MM/DD/YYYY"))</f>
        <v>45709</v>
      </c>
      <c r="N3024" s="60">
        <f t="shared" ca="1" si="48"/>
        <v>0.55705535142789475</v>
      </c>
      <c r="O3024" s="60">
        <f ca="1">COUNTIFS(DataExtract[Technician],DataExtract[[#This Row],[Technician]], DataExtract[Random], "&lt;="&amp;DataExtract[[#This Row],[Random]])</f>
        <v>58</v>
      </c>
    </row>
    <row r="3025" spans="1:15" ht="26.45">
      <c r="A3025" s="51" t="s">
        <v>16952</v>
      </c>
      <c r="B3025" s="52" t="s">
        <v>16953</v>
      </c>
      <c r="C3025" s="53" t="s">
        <v>2726</v>
      </c>
      <c r="D3025" s="54" t="s">
        <v>47</v>
      </c>
      <c r="E3025" s="55" t="s">
        <v>1002</v>
      </c>
      <c r="F3025" s="56" t="s">
        <v>16954</v>
      </c>
      <c r="G3025" s="56" t="s">
        <v>16955</v>
      </c>
      <c r="H3025" s="56" t="s">
        <v>52</v>
      </c>
      <c r="I3025" s="56" t="s">
        <v>16956</v>
      </c>
      <c r="J3025" s="57" t="s">
        <v>52</v>
      </c>
      <c r="K3025" s="58" t="s">
        <v>7066</v>
      </c>
      <c r="L3025" s="3" t="str">
        <f>VLOOKUP(DataExtract[[#This Row],[Technician]],'Technician List'!$A:$B,2,FALSE)</f>
        <v>Sinha, Mahesh</v>
      </c>
      <c r="M3025" s="59">
        <f>DATEVALUE(TEXT(DataExtract[[#This Row],[Completed Time]], "MM/DD/YYYY"))</f>
        <v>45709</v>
      </c>
      <c r="N3025" s="60">
        <f t="shared" ca="1" si="48"/>
        <v>0.38101141507219527</v>
      </c>
      <c r="O3025" s="60">
        <f ca="1">COUNTIFS(DataExtract[Technician],DataExtract[[#This Row],[Technician]], DataExtract[Random], "&lt;="&amp;DataExtract[[#This Row],[Random]])</f>
        <v>60</v>
      </c>
    </row>
    <row r="3026" spans="1:15" ht="26.45">
      <c r="A3026" s="51" t="s">
        <v>12436</v>
      </c>
      <c r="B3026" s="52" t="s">
        <v>16957</v>
      </c>
      <c r="C3026" s="53" t="s">
        <v>16958</v>
      </c>
      <c r="D3026" s="54" t="s">
        <v>47</v>
      </c>
      <c r="E3026" s="55" t="s">
        <v>2215</v>
      </c>
      <c r="F3026" s="56" t="s">
        <v>16570</v>
      </c>
      <c r="G3026" s="56" t="s">
        <v>16959</v>
      </c>
      <c r="H3026" s="56" t="s">
        <v>52</v>
      </c>
      <c r="I3026" s="56" t="s">
        <v>16960</v>
      </c>
      <c r="J3026" s="57" t="s">
        <v>52</v>
      </c>
      <c r="K3026" s="58" t="s">
        <v>16961</v>
      </c>
      <c r="L3026" s="3" t="str">
        <f>VLOOKUP(DataExtract[[#This Row],[Technician]],'Technician List'!$A:$B,2,FALSE)</f>
        <v>C M, Saravanan</v>
      </c>
      <c r="M3026" s="59">
        <f>DATEVALUE(TEXT(DataExtract[[#This Row],[Completed Time]], "MM/DD/YYYY"))</f>
        <v>45709</v>
      </c>
      <c r="N3026" s="60">
        <f t="shared" ca="1" si="48"/>
        <v>0.8018383185291641</v>
      </c>
      <c r="O3026" s="60">
        <f ca="1">COUNTIFS(DataExtract[Technician],DataExtract[[#This Row],[Technician]], DataExtract[Random], "&lt;="&amp;DataExtract[[#This Row],[Random]])</f>
        <v>89</v>
      </c>
    </row>
    <row r="3027" spans="1:15" ht="26.45">
      <c r="A3027" s="51" t="s">
        <v>7576</v>
      </c>
      <c r="B3027" s="52" t="s">
        <v>16962</v>
      </c>
      <c r="C3027" s="53" t="s">
        <v>4775</v>
      </c>
      <c r="D3027" s="54" t="s">
        <v>47</v>
      </c>
      <c r="E3027" s="55" t="s">
        <v>2099</v>
      </c>
      <c r="F3027" s="56" t="s">
        <v>16963</v>
      </c>
      <c r="G3027" s="56" t="s">
        <v>16964</v>
      </c>
      <c r="H3027" s="56" t="s">
        <v>52</v>
      </c>
      <c r="I3027" s="56" t="s">
        <v>16965</v>
      </c>
      <c r="J3027" s="57" t="s">
        <v>52</v>
      </c>
      <c r="K3027" s="58" t="s">
        <v>16966</v>
      </c>
      <c r="L3027" s="3" t="str">
        <f>VLOOKUP(DataExtract[[#This Row],[Technician]],'Technician List'!$A:$B,2,FALSE)</f>
        <v>C M, Saravanan</v>
      </c>
      <c r="M3027" s="59">
        <f>DATEVALUE(TEXT(DataExtract[[#This Row],[Completed Time]], "MM/DD/YYYY"))</f>
        <v>45709</v>
      </c>
      <c r="N3027" s="60">
        <f t="shared" ca="1" si="48"/>
        <v>0.44867209408227593</v>
      </c>
      <c r="O3027" s="60">
        <f ca="1">COUNTIFS(DataExtract[Technician],DataExtract[[#This Row],[Technician]], DataExtract[Random], "&lt;="&amp;DataExtract[[#This Row],[Random]])</f>
        <v>29</v>
      </c>
    </row>
    <row r="3028" spans="1:15" ht="26.45">
      <c r="A3028" s="51" t="s">
        <v>16967</v>
      </c>
      <c r="B3028" s="52" t="s">
        <v>16968</v>
      </c>
      <c r="C3028" s="53" t="s">
        <v>1436</v>
      </c>
      <c r="D3028" s="54" t="s">
        <v>47</v>
      </c>
      <c r="E3028" s="55" t="s">
        <v>3584</v>
      </c>
      <c r="F3028" s="56" t="s">
        <v>16969</v>
      </c>
      <c r="G3028" s="56" t="s">
        <v>16970</v>
      </c>
      <c r="H3028" s="56" t="s">
        <v>52</v>
      </c>
      <c r="I3028" s="56" t="s">
        <v>16971</v>
      </c>
      <c r="J3028" s="57" t="s">
        <v>52</v>
      </c>
      <c r="K3028" s="58" t="s">
        <v>16972</v>
      </c>
      <c r="L3028" s="3" t="str">
        <f>VLOOKUP(DataExtract[[#This Row],[Technician]],'Technician List'!$A:$B,2,FALSE)</f>
        <v>C M, Saravanan</v>
      </c>
      <c r="M3028" s="59">
        <f>DATEVALUE(TEXT(DataExtract[[#This Row],[Completed Time]], "MM/DD/YYYY"))</f>
        <v>45709</v>
      </c>
      <c r="N3028" s="60">
        <f t="shared" ca="1" si="48"/>
        <v>0.61949474779967906</v>
      </c>
      <c r="O3028" s="60">
        <f ca="1">COUNTIFS(DataExtract[Technician],DataExtract[[#This Row],[Technician]], DataExtract[Random], "&lt;="&amp;DataExtract[[#This Row],[Random]])</f>
        <v>39</v>
      </c>
    </row>
    <row r="3029" spans="1:15" ht="26.45">
      <c r="A3029" s="51" t="s">
        <v>16973</v>
      </c>
      <c r="B3029" s="52" t="s">
        <v>16974</v>
      </c>
      <c r="C3029" s="53" t="s">
        <v>1436</v>
      </c>
      <c r="D3029" s="54" t="s">
        <v>57</v>
      </c>
      <c r="E3029" s="55" t="s">
        <v>547</v>
      </c>
      <c r="F3029" s="56" t="s">
        <v>16975</v>
      </c>
      <c r="G3029" s="56" t="s">
        <v>11161</v>
      </c>
      <c r="H3029" s="56" t="s">
        <v>41</v>
      </c>
      <c r="I3029" s="56" t="s">
        <v>16976</v>
      </c>
      <c r="J3029" s="57" t="s">
        <v>52</v>
      </c>
      <c r="K3029" s="58" t="s">
        <v>16977</v>
      </c>
      <c r="L3029" s="3" t="str">
        <f>VLOOKUP(DataExtract[[#This Row],[Technician]],'Technician List'!$A:$B,2,FALSE)</f>
        <v>Sanjuan, Sonja</v>
      </c>
      <c r="M3029" s="59">
        <f>DATEVALUE(TEXT(DataExtract[[#This Row],[Completed Time]], "MM/DD/YYYY"))</f>
        <v>45716</v>
      </c>
      <c r="N3029" s="60">
        <f t="shared" ca="1" si="48"/>
        <v>0.35319546292573223</v>
      </c>
      <c r="O3029" s="60">
        <f ca="1">COUNTIFS(DataExtract[Technician],DataExtract[[#This Row],[Technician]], DataExtract[Random], "&lt;="&amp;DataExtract[[#This Row],[Random]])</f>
        <v>24</v>
      </c>
    </row>
    <row r="3030" spans="1:15" ht="39.6">
      <c r="A3030" s="51" t="s">
        <v>16978</v>
      </c>
      <c r="B3030" s="52" t="s">
        <v>16979</v>
      </c>
      <c r="C3030" s="53" t="s">
        <v>16980</v>
      </c>
      <c r="D3030" s="54" t="s">
        <v>47</v>
      </c>
      <c r="E3030" s="55" t="s">
        <v>2013</v>
      </c>
      <c r="F3030" s="56" t="s">
        <v>16981</v>
      </c>
      <c r="G3030" s="56" t="s">
        <v>16982</v>
      </c>
      <c r="H3030" s="56" t="s">
        <v>52</v>
      </c>
      <c r="I3030" s="56" t="s">
        <v>16983</v>
      </c>
      <c r="J3030" s="57" t="s">
        <v>52</v>
      </c>
      <c r="K3030" s="58" t="s">
        <v>16984</v>
      </c>
      <c r="L3030" s="3" t="str">
        <f>VLOOKUP(DataExtract[[#This Row],[Technician]],'Technician List'!$A:$B,2,FALSE)</f>
        <v>Sinha, Mahesh</v>
      </c>
      <c r="M3030" s="59">
        <f>DATEVALUE(TEXT(DataExtract[[#This Row],[Completed Time]], "MM/DD/YYYY"))</f>
        <v>45709</v>
      </c>
      <c r="N3030" s="60">
        <f t="shared" ca="1" si="48"/>
        <v>0.97553534722241686</v>
      </c>
      <c r="O3030" s="60">
        <f ca="1">COUNTIFS(DataExtract[Technician],DataExtract[[#This Row],[Technician]], DataExtract[Random], "&lt;="&amp;DataExtract[[#This Row],[Random]])</f>
        <v>137</v>
      </c>
    </row>
    <row r="3031" spans="1:15" ht="26.45">
      <c r="A3031" s="51" t="s">
        <v>16985</v>
      </c>
      <c r="B3031" s="52" t="s">
        <v>16986</v>
      </c>
      <c r="C3031" s="53" t="s">
        <v>11772</v>
      </c>
      <c r="D3031" s="54" t="s">
        <v>47</v>
      </c>
      <c r="E3031" s="55" t="s">
        <v>1150</v>
      </c>
      <c r="F3031" s="56" t="s">
        <v>16987</v>
      </c>
      <c r="G3031" s="56" t="s">
        <v>16988</v>
      </c>
      <c r="H3031" s="56" t="s">
        <v>52</v>
      </c>
      <c r="I3031" s="56" t="s">
        <v>12769</v>
      </c>
      <c r="J3031" s="57" t="s">
        <v>52</v>
      </c>
      <c r="K3031" s="58" t="s">
        <v>16158</v>
      </c>
      <c r="L3031" s="3" t="str">
        <f>VLOOKUP(DataExtract[[#This Row],[Technician]],'Technician List'!$A:$B,2,FALSE)</f>
        <v>C M, Saravanan</v>
      </c>
      <c r="M3031" s="59">
        <f>DATEVALUE(TEXT(DataExtract[[#This Row],[Completed Time]], "MM/DD/YYYY"))</f>
        <v>45712</v>
      </c>
      <c r="N3031" s="60">
        <f t="shared" ca="1" si="48"/>
        <v>0.60302718977225711</v>
      </c>
      <c r="O3031" s="60">
        <f ca="1">COUNTIFS(DataExtract[Technician],DataExtract[[#This Row],[Technician]], DataExtract[Random], "&lt;="&amp;DataExtract[[#This Row],[Random]])</f>
        <v>57</v>
      </c>
    </row>
    <row r="3032" spans="1:15" ht="26.45">
      <c r="A3032" s="51" t="s">
        <v>16989</v>
      </c>
      <c r="B3032" s="52" t="s">
        <v>16990</v>
      </c>
      <c r="C3032" s="53" t="s">
        <v>8803</v>
      </c>
      <c r="D3032" s="54" t="s">
        <v>47</v>
      </c>
      <c r="E3032" s="55" t="s">
        <v>2215</v>
      </c>
      <c r="F3032" s="56" t="s">
        <v>8585</v>
      </c>
      <c r="G3032" s="56" t="s">
        <v>9364</v>
      </c>
      <c r="H3032" s="56" t="s">
        <v>52</v>
      </c>
      <c r="I3032" s="56" t="s">
        <v>16991</v>
      </c>
      <c r="J3032" s="57" t="s">
        <v>52</v>
      </c>
      <c r="K3032" s="58" t="s">
        <v>16992</v>
      </c>
      <c r="L3032" s="3" t="str">
        <f>VLOOKUP(DataExtract[[#This Row],[Technician]],'Technician List'!$A:$B,2,FALSE)</f>
        <v>C M, Saravanan</v>
      </c>
      <c r="M3032" s="59">
        <f>DATEVALUE(TEXT(DataExtract[[#This Row],[Completed Time]], "MM/DD/YYYY"))</f>
        <v>45710</v>
      </c>
      <c r="N3032" s="60">
        <f t="shared" ca="1" si="48"/>
        <v>0.43875248080910079</v>
      </c>
      <c r="O3032" s="60">
        <f ca="1">COUNTIFS(DataExtract[Technician],DataExtract[[#This Row],[Technician]], DataExtract[Random], "&lt;="&amp;DataExtract[[#This Row],[Random]])</f>
        <v>47</v>
      </c>
    </row>
    <row r="3033" spans="1:15" ht="26.45">
      <c r="A3033" s="51" t="s">
        <v>16993</v>
      </c>
      <c r="B3033" s="52" t="s">
        <v>16994</v>
      </c>
      <c r="C3033" s="53" t="s">
        <v>8485</v>
      </c>
      <c r="D3033" s="54" t="s">
        <v>47</v>
      </c>
      <c r="E3033" s="55" t="s">
        <v>684</v>
      </c>
      <c r="F3033" s="56" t="s">
        <v>16570</v>
      </c>
      <c r="G3033" s="56" t="s">
        <v>16995</v>
      </c>
      <c r="H3033" s="56" t="s">
        <v>52</v>
      </c>
      <c r="I3033" s="56" t="s">
        <v>16996</v>
      </c>
      <c r="J3033" s="57" t="s">
        <v>52</v>
      </c>
      <c r="K3033" s="58" t="s">
        <v>16997</v>
      </c>
      <c r="L3033" s="3" t="str">
        <f>VLOOKUP(DataExtract[[#This Row],[Technician]],'Technician List'!$A:$B,2,FALSE)</f>
        <v>C M, Saravanan</v>
      </c>
      <c r="M3033" s="59">
        <f>DATEVALUE(TEXT(DataExtract[[#This Row],[Completed Time]], "MM/DD/YYYY"))</f>
        <v>45709</v>
      </c>
      <c r="N3033" s="60">
        <f t="shared" ca="1" si="48"/>
        <v>0.22936184387506731</v>
      </c>
      <c r="O3033" s="60">
        <f ca="1">COUNTIFS(DataExtract[Technician],DataExtract[[#This Row],[Technician]], DataExtract[Random], "&lt;="&amp;DataExtract[[#This Row],[Random]])</f>
        <v>12</v>
      </c>
    </row>
    <row r="3034" spans="1:15" ht="26.45">
      <c r="A3034" s="51" t="s">
        <v>16998</v>
      </c>
      <c r="B3034" s="52" t="s">
        <v>16999</v>
      </c>
      <c r="C3034" s="53" t="s">
        <v>12578</v>
      </c>
      <c r="D3034" s="54" t="s">
        <v>47</v>
      </c>
      <c r="E3034" s="55" t="s">
        <v>1402</v>
      </c>
      <c r="F3034" s="56" t="s">
        <v>16381</v>
      </c>
      <c r="G3034" s="56" t="s">
        <v>17000</v>
      </c>
      <c r="H3034" s="56" t="s">
        <v>52</v>
      </c>
      <c r="I3034" s="56" t="s">
        <v>17001</v>
      </c>
      <c r="J3034" s="57" t="s">
        <v>52</v>
      </c>
      <c r="K3034" s="58" t="s">
        <v>17002</v>
      </c>
      <c r="L3034" s="3" t="str">
        <f>VLOOKUP(DataExtract[[#This Row],[Technician]],'Technician List'!$A:$B,2,FALSE)</f>
        <v>Sinha, Mahesh</v>
      </c>
      <c r="M3034" s="59">
        <f>DATEVALUE(TEXT(DataExtract[[#This Row],[Completed Time]], "MM/DD/YYYY"))</f>
        <v>45708</v>
      </c>
      <c r="N3034" s="60">
        <f t="shared" ca="1" si="48"/>
        <v>0.40602942462621705</v>
      </c>
      <c r="O3034" s="60">
        <f ca="1">COUNTIFS(DataExtract[Technician],DataExtract[[#This Row],[Technician]], DataExtract[Random], "&lt;="&amp;DataExtract[[#This Row],[Random]])</f>
        <v>37</v>
      </c>
    </row>
    <row r="3035" spans="1:15" ht="26.45">
      <c r="A3035" s="51" t="s">
        <v>17003</v>
      </c>
      <c r="B3035" s="52" t="s">
        <v>17004</v>
      </c>
      <c r="C3035" s="53" t="s">
        <v>15178</v>
      </c>
      <c r="D3035" s="54" t="s">
        <v>47</v>
      </c>
      <c r="E3035" s="55" t="s">
        <v>1002</v>
      </c>
      <c r="F3035" s="56" t="s">
        <v>17005</v>
      </c>
      <c r="G3035" s="56" t="s">
        <v>17006</v>
      </c>
      <c r="H3035" s="56" t="s">
        <v>52</v>
      </c>
      <c r="I3035" s="56" t="s">
        <v>17007</v>
      </c>
      <c r="J3035" s="57" t="s">
        <v>52</v>
      </c>
      <c r="K3035" s="58" t="s">
        <v>17008</v>
      </c>
      <c r="L3035" s="3" t="str">
        <f>VLOOKUP(DataExtract[[#This Row],[Technician]],'Technician List'!$A:$B,2,FALSE)</f>
        <v>Sinha, Mahesh</v>
      </c>
      <c r="M3035" s="59">
        <f>DATEVALUE(TEXT(DataExtract[[#This Row],[Completed Time]], "MM/DD/YYYY"))</f>
        <v>45712</v>
      </c>
      <c r="N3035" s="60">
        <f t="shared" ca="1" si="48"/>
        <v>0.40217114118680719</v>
      </c>
      <c r="O3035" s="60">
        <f ca="1">COUNTIFS(DataExtract[Technician],DataExtract[[#This Row],[Technician]], DataExtract[Random], "&lt;="&amp;DataExtract[[#This Row],[Random]])</f>
        <v>62</v>
      </c>
    </row>
    <row r="3036" spans="1:15" ht="26.45">
      <c r="A3036" s="51" t="s">
        <v>17009</v>
      </c>
      <c r="B3036" s="52" t="s">
        <v>17010</v>
      </c>
      <c r="C3036" s="53" t="s">
        <v>787</v>
      </c>
      <c r="D3036" s="54" t="s">
        <v>47</v>
      </c>
      <c r="E3036" s="55" t="s">
        <v>2215</v>
      </c>
      <c r="F3036" s="56" t="s">
        <v>17011</v>
      </c>
      <c r="G3036" s="56" t="s">
        <v>17012</v>
      </c>
      <c r="H3036" s="56" t="s">
        <v>52</v>
      </c>
      <c r="I3036" s="56" t="s">
        <v>17013</v>
      </c>
      <c r="J3036" s="57" t="s">
        <v>52</v>
      </c>
      <c r="K3036" s="58" t="s">
        <v>17014</v>
      </c>
      <c r="L3036" s="3" t="str">
        <f>VLOOKUP(DataExtract[[#This Row],[Technician]],'Technician List'!$A:$B,2,FALSE)</f>
        <v>C M, Saravanan</v>
      </c>
      <c r="M3036" s="59">
        <f>DATEVALUE(TEXT(DataExtract[[#This Row],[Completed Time]], "MM/DD/YYYY"))</f>
        <v>45710</v>
      </c>
      <c r="N3036" s="60">
        <f t="shared" ca="1" si="48"/>
        <v>0.91576515098169908</v>
      </c>
      <c r="O3036" s="60">
        <f ca="1">COUNTIFS(DataExtract[Technician],DataExtract[[#This Row],[Technician]], DataExtract[Random], "&lt;="&amp;DataExtract[[#This Row],[Random]])</f>
        <v>106</v>
      </c>
    </row>
    <row r="3037" spans="1:15" ht="26.45">
      <c r="A3037" s="51" t="s">
        <v>17015</v>
      </c>
      <c r="B3037" s="52" t="s">
        <v>17016</v>
      </c>
      <c r="C3037" s="53" t="s">
        <v>17017</v>
      </c>
      <c r="D3037" s="54" t="s">
        <v>47</v>
      </c>
      <c r="E3037" s="55" t="s">
        <v>700</v>
      </c>
      <c r="F3037" s="56" t="s">
        <v>16852</v>
      </c>
      <c r="G3037" s="56" t="s">
        <v>16853</v>
      </c>
      <c r="H3037" s="56" t="s">
        <v>52</v>
      </c>
      <c r="I3037" s="56" t="s">
        <v>16854</v>
      </c>
      <c r="J3037" s="57" t="s">
        <v>52</v>
      </c>
      <c r="K3037" s="58" t="s">
        <v>16261</v>
      </c>
      <c r="L3037" s="3" t="str">
        <f>VLOOKUP(DataExtract[[#This Row],[Technician]],'Technician List'!$A:$B,2,FALSE)</f>
        <v>C M, Saravanan</v>
      </c>
      <c r="M3037" s="59">
        <f>DATEVALUE(TEXT(DataExtract[[#This Row],[Completed Time]], "MM/DD/YYYY"))</f>
        <v>45709</v>
      </c>
      <c r="N3037" s="60">
        <f t="shared" ca="1" si="48"/>
        <v>0.47704887643036231</v>
      </c>
      <c r="O3037" s="60">
        <f ca="1">COUNTIFS(DataExtract[Technician],DataExtract[[#This Row],[Technician]], DataExtract[Random], "&lt;="&amp;DataExtract[[#This Row],[Random]])</f>
        <v>54</v>
      </c>
    </row>
    <row r="3038" spans="1:15" ht="26.45">
      <c r="A3038" s="51" t="s">
        <v>17018</v>
      </c>
      <c r="B3038" s="52" t="s">
        <v>17019</v>
      </c>
      <c r="C3038" s="53" t="s">
        <v>6385</v>
      </c>
      <c r="D3038" s="54" t="s">
        <v>57</v>
      </c>
      <c r="E3038" s="55" t="s">
        <v>95</v>
      </c>
      <c r="F3038" s="56" t="s">
        <v>17020</v>
      </c>
      <c r="G3038" s="56" t="s">
        <v>17021</v>
      </c>
      <c r="H3038" s="56" t="s">
        <v>52</v>
      </c>
      <c r="I3038" s="56" t="s">
        <v>17022</v>
      </c>
      <c r="J3038" s="57" t="s">
        <v>52</v>
      </c>
      <c r="K3038" s="58" t="s">
        <v>17023</v>
      </c>
      <c r="L3038" s="3" t="str">
        <f>VLOOKUP(DataExtract[[#This Row],[Technician]],'Technician List'!$A:$B,2,FALSE)</f>
        <v>Sanjuan, Sonja</v>
      </c>
      <c r="M3038" s="59">
        <f>DATEVALUE(TEXT(DataExtract[[#This Row],[Completed Time]], "MM/DD/YYYY"))</f>
        <v>45712</v>
      </c>
      <c r="N3038" s="60">
        <f t="shared" ca="1" si="48"/>
        <v>0.44896296516482181</v>
      </c>
      <c r="O3038" s="60">
        <f ca="1">COUNTIFS(DataExtract[Technician],DataExtract[[#This Row],[Technician]], DataExtract[Random], "&lt;="&amp;DataExtract[[#This Row],[Random]])</f>
        <v>40</v>
      </c>
    </row>
    <row r="3039" spans="1:15" ht="26.45">
      <c r="A3039" s="51" t="s">
        <v>2141</v>
      </c>
      <c r="B3039" s="52" t="s">
        <v>17024</v>
      </c>
      <c r="C3039" s="53" t="s">
        <v>2143</v>
      </c>
      <c r="D3039" s="54" t="s">
        <v>47</v>
      </c>
      <c r="E3039" s="55" t="s">
        <v>347</v>
      </c>
      <c r="F3039" s="56" t="s">
        <v>17025</v>
      </c>
      <c r="G3039" s="56" t="s">
        <v>17026</v>
      </c>
      <c r="H3039" s="56" t="s">
        <v>41</v>
      </c>
      <c r="I3039" s="56" t="s">
        <v>17027</v>
      </c>
      <c r="J3039" s="57" t="s">
        <v>52</v>
      </c>
      <c r="K3039" s="58" t="s">
        <v>17028</v>
      </c>
      <c r="L3039" s="3" t="str">
        <f>VLOOKUP(DataExtract[[#This Row],[Technician]],'Technician List'!$A:$B,2,FALSE)</f>
        <v>C M, Saravanan</v>
      </c>
      <c r="M3039" s="59">
        <f>DATEVALUE(TEXT(DataExtract[[#This Row],[Completed Time]], "MM/DD/YYYY"))</f>
        <v>45712</v>
      </c>
      <c r="N3039" s="60">
        <f t="shared" ca="1" si="48"/>
        <v>0.72496937919643245</v>
      </c>
      <c r="O3039" s="60">
        <f ca="1">COUNTIFS(DataExtract[Technician],DataExtract[[#This Row],[Technician]], DataExtract[Random], "&lt;="&amp;DataExtract[[#This Row],[Random]])</f>
        <v>42</v>
      </c>
    </row>
    <row r="3040" spans="1:15" ht="26.45">
      <c r="A3040" s="51" t="s">
        <v>17029</v>
      </c>
      <c r="B3040" s="52" t="s">
        <v>17030</v>
      </c>
      <c r="C3040" s="53" t="s">
        <v>11609</v>
      </c>
      <c r="D3040" s="54" t="s">
        <v>47</v>
      </c>
      <c r="E3040" s="55" t="s">
        <v>1503</v>
      </c>
      <c r="F3040" s="56" t="s">
        <v>15619</v>
      </c>
      <c r="G3040" s="56" t="s">
        <v>15909</v>
      </c>
      <c r="H3040" s="56" t="s">
        <v>41</v>
      </c>
      <c r="I3040" s="56" t="s">
        <v>17031</v>
      </c>
      <c r="J3040" s="57" t="s">
        <v>52</v>
      </c>
      <c r="K3040" s="58" t="s">
        <v>17032</v>
      </c>
      <c r="L3040" s="3" t="str">
        <f>VLOOKUP(DataExtract[[#This Row],[Technician]],'Technician List'!$A:$B,2,FALSE)</f>
        <v>C M, Saravanan</v>
      </c>
      <c r="M3040" s="59">
        <f>DATEVALUE(TEXT(DataExtract[[#This Row],[Completed Time]], "MM/DD/YYYY"))</f>
        <v>45709</v>
      </c>
      <c r="N3040" s="60">
        <f t="shared" ca="1" si="48"/>
        <v>0.16968358827947927</v>
      </c>
      <c r="O3040" s="60">
        <f ca="1">COUNTIFS(DataExtract[Technician],DataExtract[[#This Row],[Technician]], DataExtract[Random], "&lt;="&amp;DataExtract[[#This Row],[Random]])</f>
        <v>28</v>
      </c>
    </row>
    <row r="3041" spans="1:15" ht="26.45">
      <c r="A3041" s="51" t="s">
        <v>17033</v>
      </c>
      <c r="B3041" s="52" t="s">
        <v>17034</v>
      </c>
      <c r="C3041" s="53" t="s">
        <v>8512</v>
      </c>
      <c r="D3041" s="54" t="s">
        <v>47</v>
      </c>
      <c r="E3041" s="55" t="s">
        <v>3584</v>
      </c>
      <c r="F3041" s="56" t="s">
        <v>16465</v>
      </c>
      <c r="G3041" s="56" t="s">
        <v>17035</v>
      </c>
      <c r="H3041" s="56" t="s">
        <v>52</v>
      </c>
      <c r="I3041" s="56" t="s">
        <v>17036</v>
      </c>
      <c r="J3041" s="57" t="s">
        <v>52</v>
      </c>
      <c r="K3041" s="58" t="s">
        <v>17037</v>
      </c>
      <c r="L3041" s="3" t="str">
        <f>VLOOKUP(DataExtract[[#This Row],[Technician]],'Technician List'!$A:$B,2,FALSE)</f>
        <v>C M, Saravanan</v>
      </c>
      <c r="M3041" s="59">
        <f>DATEVALUE(TEXT(DataExtract[[#This Row],[Completed Time]], "MM/DD/YYYY"))</f>
        <v>45708</v>
      </c>
      <c r="N3041" s="60">
        <f t="shared" ca="1" si="48"/>
        <v>1.2216393941318904E-2</v>
      </c>
      <c r="O3041" s="60">
        <f ca="1">COUNTIFS(DataExtract[Technician],DataExtract[[#This Row],[Technician]], DataExtract[Random], "&lt;="&amp;DataExtract[[#This Row],[Random]])</f>
        <v>2</v>
      </c>
    </row>
    <row r="3042" spans="1:15" ht="26.45">
      <c r="A3042" s="51" t="s">
        <v>17038</v>
      </c>
      <c r="B3042" s="52" t="s">
        <v>17039</v>
      </c>
      <c r="C3042" s="53" t="s">
        <v>6013</v>
      </c>
      <c r="D3042" s="54" t="s">
        <v>47</v>
      </c>
      <c r="E3042" s="55" t="s">
        <v>1002</v>
      </c>
      <c r="F3042" s="56" t="s">
        <v>17040</v>
      </c>
      <c r="G3042" s="56" t="s">
        <v>15870</v>
      </c>
      <c r="H3042" s="56" t="s">
        <v>52</v>
      </c>
      <c r="I3042" s="56" t="s">
        <v>17041</v>
      </c>
      <c r="J3042" s="57" t="s">
        <v>52</v>
      </c>
      <c r="K3042" s="58" t="s">
        <v>6699</v>
      </c>
      <c r="L3042" s="3" t="str">
        <f>VLOOKUP(DataExtract[[#This Row],[Technician]],'Technician List'!$A:$B,2,FALSE)</f>
        <v>Sinha, Mahesh</v>
      </c>
      <c r="M3042" s="59">
        <f>DATEVALUE(TEXT(DataExtract[[#This Row],[Completed Time]], "MM/DD/YYYY"))</f>
        <v>45709</v>
      </c>
      <c r="N3042" s="60">
        <f t="shared" ca="1" si="48"/>
        <v>0.95192108724579227</v>
      </c>
      <c r="O3042" s="60">
        <f ca="1">COUNTIFS(DataExtract[Technician],DataExtract[[#This Row],[Technician]], DataExtract[Random], "&lt;="&amp;DataExtract[[#This Row],[Random]])</f>
        <v>163</v>
      </c>
    </row>
    <row r="3043" spans="1:15" ht="26.45">
      <c r="A3043" s="51" t="s">
        <v>17042</v>
      </c>
      <c r="B3043" s="52" t="s">
        <v>17043</v>
      </c>
      <c r="C3043" s="53" t="s">
        <v>6013</v>
      </c>
      <c r="D3043" s="54" t="s">
        <v>47</v>
      </c>
      <c r="E3043" s="55" t="s">
        <v>1002</v>
      </c>
      <c r="F3043" s="56" t="s">
        <v>17044</v>
      </c>
      <c r="G3043" s="56" t="s">
        <v>17045</v>
      </c>
      <c r="H3043" s="56" t="s">
        <v>52</v>
      </c>
      <c r="I3043" s="56" t="s">
        <v>17046</v>
      </c>
      <c r="J3043" s="57" t="s">
        <v>52</v>
      </c>
      <c r="K3043" s="58" t="s">
        <v>6699</v>
      </c>
      <c r="L3043" s="3" t="str">
        <f>VLOOKUP(DataExtract[[#This Row],[Technician]],'Technician List'!$A:$B,2,FALSE)</f>
        <v>Sinha, Mahesh</v>
      </c>
      <c r="M3043" s="59">
        <f>DATEVALUE(TEXT(DataExtract[[#This Row],[Completed Time]], "MM/DD/YYYY"))</f>
        <v>45709</v>
      </c>
      <c r="N3043" s="60">
        <f t="shared" ca="1" si="48"/>
        <v>0.95063378467673221</v>
      </c>
      <c r="O3043" s="60">
        <f ca="1">COUNTIFS(DataExtract[Technician],DataExtract[[#This Row],[Technician]], DataExtract[Random], "&lt;="&amp;DataExtract[[#This Row],[Random]])</f>
        <v>161</v>
      </c>
    </row>
    <row r="3044" spans="1:15" ht="26.45">
      <c r="A3044" s="51" t="s">
        <v>17047</v>
      </c>
      <c r="B3044" s="52" t="s">
        <v>17048</v>
      </c>
      <c r="C3044" s="53" t="s">
        <v>3226</v>
      </c>
      <c r="D3044" s="54" t="s">
        <v>47</v>
      </c>
      <c r="E3044" s="55" t="s">
        <v>103</v>
      </c>
      <c r="F3044" s="56" t="s">
        <v>16412</v>
      </c>
      <c r="G3044" s="56" t="s">
        <v>16413</v>
      </c>
      <c r="H3044" s="56" t="s">
        <v>52</v>
      </c>
      <c r="I3044" s="56" t="s">
        <v>16414</v>
      </c>
      <c r="J3044" s="57" t="s">
        <v>52</v>
      </c>
      <c r="K3044" s="58" t="s">
        <v>17049</v>
      </c>
      <c r="L3044" s="3" t="str">
        <f>VLOOKUP(DataExtract[[#This Row],[Technician]],'Technician List'!$A:$B,2,FALSE)</f>
        <v>Sinha, Mahesh</v>
      </c>
      <c r="M3044" s="59">
        <f>DATEVALUE(TEXT(DataExtract[[#This Row],[Completed Time]], "MM/DD/YYYY"))</f>
        <v>45709</v>
      </c>
      <c r="N3044" s="60">
        <f t="shared" ca="1" si="48"/>
        <v>0.88973922334276356</v>
      </c>
      <c r="O3044" s="60">
        <f ca="1">COUNTIFS(DataExtract[Technician],DataExtract[[#This Row],[Technician]], DataExtract[Random], "&lt;="&amp;DataExtract[[#This Row],[Random]])</f>
        <v>61</v>
      </c>
    </row>
    <row r="3045" spans="1:15" ht="26.45">
      <c r="A3045" s="51" t="s">
        <v>17050</v>
      </c>
      <c r="B3045" s="52" t="s">
        <v>17051</v>
      </c>
      <c r="C3045" s="53" t="s">
        <v>10255</v>
      </c>
      <c r="D3045" s="54" t="s">
        <v>47</v>
      </c>
      <c r="E3045" s="55" t="s">
        <v>1402</v>
      </c>
      <c r="F3045" s="56" t="s">
        <v>17052</v>
      </c>
      <c r="G3045" s="56" t="s">
        <v>17053</v>
      </c>
      <c r="H3045" s="56" t="s">
        <v>52</v>
      </c>
      <c r="I3045" s="56" t="s">
        <v>17054</v>
      </c>
      <c r="J3045" s="57" t="s">
        <v>52</v>
      </c>
      <c r="K3045" s="58" t="s">
        <v>17055</v>
      </c>
      <c r="L3045" s="3" t="str">
        <f>VLOOKUP(DataExtract[[#This Row],[Technician]],'Technician List'!$A:$B,2,FALSE)</f>
        <v>Sinha, Mahesh</v>
      </c>
      <c r="M3045" s="59">
        <f>DATEVALUE(TEXT(DataExtract[[#This Row],[Completed Time]], "MM/DD/YYYY"))</f>
        <v>45709</v>
      </c>
      <c r="N3045" s="60">
        <f t="shared" ca="1" si="48"/>
        <v>0.67252441331816337</v>
      </c>
      <c r="O3045" s="60">
        <f ca="1">COUNTIFS(DataExtract[Technician],DataExtract[[#This Row],[Technician]], DataExtract[Random], "&lt;="&amp;DataExtract[[#This Row],[Random]])</f>
        <v>54</v>
      </c>
    </row>
    <row r="3046" spans="1:15" ht="26.45">
      <c r="A3046" s="51" t="s">
        <v>17056</v>
      </c>
      <c r="B3046" s="52" t="s">
        <v>17057</v>
      </c>
      <c r="C3046" s="53" t="s">
        <v>6013</v>
      </c>
      <c r="D3046" s="54" t="s">
        <v>47</v>
      </c>
      <c r="E3046" s="55" t="s">
        <v>1002</v>
      </c>
      <c r="F3046" s="56" t="s">
        <v>17052</v>
      </c>
      <c r="G3046" s="56" t="s">
        <v>9549</v>
      </c>
      <c r="H3046" s="56" t="s">
        <v>52</v>
      </c>
      <c r="I3046" s="56" t="s">
        <v>17058</v>
      </c>
      <c r="J3046" s="57" t="s">
        <v>52</v>
      </c>
      <c r="K3046" s="58" t="s">
        <v>17059</v>
      </c>
      <c r="L3046" s="3" t="str">
        <f>VLOOKUP(DataExtract[[#This Row],[Technician]],'Technician List'!$A:$B,2,FALSE)</f>
        <v>Sinha, Mahesh</v>
      </c>
      <c r="M3046" s="59">
        <f>DATEVALUE(TEXT(DataExtract[[#This Row],[Completed Time]], "MM/DD/YYYY"))</f>
        <v>45709</v>
      </c>
      <c r="N3046" s="60">
        <f t="shared" ca="1" si="48"/>
        <v>4.1282168669953823E-3</v>
      </c>
      <c r="O3046" s="60">
        <f ca="1">COUNTIFS(DataExtract[Technician],DataExtract[[#This Row],[Technician]], DataExtract[Random], "&lt;="&amp;DataExtract[[#This Row],[Random]])</f>
        <v>3</v>
      </c>
    </row>
    <row r="3047" spans="1:15" ht="26.45">
      <c r="A3047" s="51" t="s">
        <v>4319</v>
      </c>
      <c r="B3047" s="52" t="s">
        <v>17060</v>
      </c>
      <c r="C3047" s="53" t="s">
        <v>9543</v>
      </c>
      <c r="D3047" s="54" t="s">
        <v>321</v>
      </c>
      <c r="E3047" s="55" t="s">
        <v>2719</v>
      </c>
      <c r="F3047" s="56" t="s">
        <v>15039</v>
      </c>
      <c r="G3047" s="56" t="s">
        <v>15874</v>
      </c>
      <c r="H3047" s="56" t="s">
        <v>41</v>
      </c>
      <c r="I3047" s="56" t="s">
        <v>17061</v>
      </c>
      <c r="J3047" s="57" t="s">
        <v>52</v>
      </c>
      <c r="K3047" s="58" t="s">
        <v>17062</v>
      </c>
      <c r="L3047" s="3" t="str">
        <f>VLOOKUP(DataExtract[[#This Row],[Technician]],'Technician List'!$A:$B,2,FALSE)</f>
        <v>Paul, Kimberly</v>
      </c>
      <c r="M3047" s="59">
        <f>DATEVALUE(TEXT(DataExtract[[#This Row],[Completed Time]], "MM/DD/YYYY"))</f>
        <v>45712</v>
      </c>
      <c r="N3047" s="60">
        <f t="shared" ca="1" si="48"/>
        <v>0.67528290414611303</v>
      </c>
      <c r="O3047" s="60">
        <f ca="1">COUNTIFS(DataExtract[Technician],DataExtract[[#This Row],[Technician]], DataExtract[Random], "&lt;="&amp;DataExtract[[#This Row],[Random]])</f>
        <v>19</v>
      </c>
    </row>
    <row r="3048" spans="1:15" ht="26.45">
      <c r="A3048" s="51" t="s">
        <v>17063</v>
      </c>
      <c r="B3048" s="52" t="s">
        <v>17064</v>
      </c>
      <c r="C3048" s="53" t="s">
        <v>7135</v>
      </c>
      <c r="D3048" s="54" t="s">
        <v>57</v>
      </c>
      <c r="E3048" s="55" t="s">
        <v>708</v>
      </c>
      <c r="F3048" s="56" t="s">
        <v>7392</v>
      </c>
      <c r="G3048" s="56" t="s">
        <v>16693</v>
      </c>
      <c r="H3048" s="56" t="s">
        <v>41</v>
      </c>
      <c r="I3048" s="56" t="s">
        <v>13702</v>
      </c>
      <c r="J3048" s="57" t="s">
        <v>52</v>
      </c>
      <c r="K3048" s="58" t="s">
        <v>17065</v>
      </c>
      <c r="L3048" s="3" t="str">
        <f>VLOOKUP(DataExtract[[#This Row],[Technician]],'Technician List'!$A:$B,2,FALSE)</f>
        <v>Smith, Sean</v>
      </c>
      <c r="M3048" s="59">
        <f>DATEVALUE(TEXT(DataExtract[[#This Row],[Completed Time]], "MM/DD/YYYY"))</f>
        <v>45713</v>
      </c>
      <c r="N3048" s="60">
        <f t="shared" ca="1" si="48"/>
        <v>9.7050223993114137E-2</v>
      </c>
      <c r="O3048" s="60">
        <f ca="1">COUNTIFS(DataExtract[Technician],DataExtract[[#This Row],[Technician]], DataExtract[Random], "&lt;="&amp;DataExtract[[#This Row],[Random]])</f>
        <v>3</v>
      </c>
    </row>
    <row r="3049" spans="1:15" ht="26.45">
      <c r="A3049" s="51" t="s">
        <v>17066</v>
      </c>
      <c r="B3049" s="52" t="s">
        <v>17067</v>
      </c>
      <c r="C3049" s="53" t="s">
        <v>14558</v>
      </c>
      <c r="D3049" s="54" t="s">
        <v>47</v>
      </c>
      <c r="E3049" s="55" t="s">
        <v>1503</v>
      </c>
      <c r="F3049" s="56" t="s">
        <v>15880</v>
      </c>
      <c r="G3049" s="56" t="s">
        <v>16157</v>
      </c>
      <c r="H3049" s="56" t="s">
        <v>41</v>
      </c>
      <c r="I3049" s="56" t="s">
        <v>16158</v>
      </c>
      <c r="J3049" s="57" t="s">
        <v>52</v>
      </c>
      <c r="K3049" s="58" t="s">
        <v>15607</v>
      </c>
      <c r="L3049" s="3" t="str">
        <f>VLOOKUP(DataExtract[[#This Row],[Technician]],'Technician List'!$A:$B,2,FALSE)</f>
        <v>C M, Saravanan</v>
      </c>
      <c r="M3049" s="59">
        <f>DATEVALUE(TEXT(DataExtract[[#This Row],[Completed Time]], "MM/DD/YYYY"))</f>
        <v>45709</v>
      </c>
      <c r="N3049" s="60">
        <f t="shared" ca="1" si="48"/>
        <v>0.27755115134709674</v>
      </c>
      <c r="O3049" s="60">
        <f ca="1">COUNTIFS(DataExtract[Technician],DataExtract[[#This Row],[Technician]], DataExtract[Random], "&lt;="&amp;DataExtract[[#This Row],[Random]])</f>
        <v>43</v>
      </c>
    </row>
    <row r="3050" spans="1:15" ht="26.45">
      <c r="A3050" s="51" t="s">
        <v>17068</v>
      </c>
      <c r="B3050" s="52" t="s">
        <v>17069</v>
      </c>
      <c r="C3050" s="53" t="s">
        <v>17070</v>
      </c>
      <c r="D3050" s="54" t="s">
        <v>47</v>
      </c>
      <c r="E3050" s="55" t="s">
        <v>1503</v>
      </c>
      <c r="F3050" s="56" t="s">
        <v>15416</v>
      </c>
      <c r="G3050" s="56" t="s">
        <v>17071</v>
      </c>
      <c r="H3050" s="56" t="s">
        <v>41</v>
      </c>
      <c r="I3050" s="56" t="s">
        <v>17072</v>
      </c>
      <c r="J3050" s="57" t="s">
        <v>52</v>
      </c>
      <c r="K3050" s="58" t="s">
        <v>17073</v>
      </c>
      <c r="L3050" s="3" t="str">
        <f>VLOOKUP(DataExtract[[#This Row],[Technician]],'Technician List'!$A:$B,2,FALSE)</f>
        <v>C M, Saravanan</v>
      </c>
      <c r="M3050" s="59">
        <f>DATEVALUE(TEXT(DataExtract[[#This Row],[Completed Time]], "MM/DD/YYYY"))</f>
        <v>45709</v>
      </c>
      <c r="N3050" s="60">
        <f t="shared" ca="1" si="48"/>
        <v>0.34152630640372961</v>
      </c>
      <c r="O3050" s="60">
        <f ca="1">COUNTIFS(DataExtract[Technician],DataExtract[[#This Row],[Technician]], DataExtract[Random], "&lt;="&amp;DataExtract[[#This Row],[Random]])</f>
        <v>56</v>
      </c>
    </row>
    <row r="3051" spans="1:15" ht="26.45">
      <c r="A3051" s="51" t="s">
        <v>17074</v>
      </c>
      <c r="B3051" s="52" t="s">
        <v>17075</v>
      </c>
      <c r="C3051" s="53" t="s">
        <v>17076</v>
      </c>
      <c r="D3051" s="54" t="s">
        <v>47</v>
      </c>
      <c r="E3051" s="55" t="s">
        <v>700</v>
      </c>
      <c r="F3051" s="56" t="s">
        <v>17077</v>
      </c>
      <c r="G3051" s="56" t="s">
        <v>17078</v>
      </c>
      <c r="H3051" s="56" t="s">
        <v>52</v>
      </c>
      <c r="I3051" s="56" t="s">
        <v>17079</v>
      </c>
      <c r="J3051" s="57" t="s">
        <v>52</v>
      </c>
      <c r="K3051" s="58" t="s">
        <v>14432</v>
      </c>
      <c r="L3051" s="3" t="str">
        <f>VLOOKUP(DataExtract[[#This Row],[Technician]],'Technician List'!$A:$B,2,FALSE)</f>
        <v>C M, Saravanan</v>
      </c>
      <c r="M3051" s="59">
        <f>DATEVALUE(TEXT(DataExtract[[#This Row],[Completed Time]], "MM/DD/YYYY"))</f>
        <v>45709</v>
      </c>
      <c r="N3051" s="60">
        <f t="shared" ca="1" si="48"/>
        <v>7.1084846980065231E-2</v>
      </c>
      <c r="O3051" s="60">
        <f ca="1">COUNTIFS(DataExtract[Technician],DataExtract[[#This Row],[Technician]], DataExtract[Random], "&lt;="&amp;DataExtract[[#This Row],[Random]])</f>
        <v>9</v>
      </c>
    </row>
    <row r="3052" spans="1:15" ht="26.45">
      <c r="A3052" s="51" t="s">
        <v>17080</v>
      </c>
      <c r="B3052" s="52" t="s">
        <v>17081</v>
      </c>
      <c r="C3052" s="53" t="s">
        <v>11678</v>
      </c>
      <c r="D3052" s="54" t="s">
        <v>57</v>
      </c>
      <c r="E3052" s="55" t="s">
        <v>2841</v>
      </c>
      <c r="F3052" s="56" t="s">
        <v>17082</v>
      </c>
      <c r="G3052" s="56" t="s">
        <v>6983</v>
      </c>
      <c r="H3052" s="56" t="s">
        <v>41</v>
      </c>
      <c r="I3052" s="56" t="s">
        <v>16408</v>
      </c>
      <c r="J3052" s="57" t="s">
        <v>52</v>
      </c>
      <c r="K3052" s="58" t="s">
        <v>17083</v>
      </c>
      <c r="L3052" s="3" t="str">
        <f>VLOOKUP(DataExtract[[#This Row],[Technician]],'Technician List'!$A:$B,2,FALSE)</f>
        <v>Smith, Sean</v>
      </c>
      <c r="M3052" s="59">
        <f>DATEVALUE(TEXT(DataExtract[[#This Row],[Completed Time]], "MM/DD/YYYY"))</f>
        <v>45714</v>
      </c>
      <c r="N3052" s="60">
        <f t="shared" ca="1" si="48"/>
        <v>0.87864499367028492</v>
      </c>
      <c r="O3052" s="60">
        <f ca="1">COUNTIFS(DataExtract[Technician],DataExtract[[#This Row],[Technician]], DataExtract[Random], "&lt;="&amp;DataExtract[[#This Row],[Random]])</f>
        <v>57</v>
      </c>
    </row>
    <row r="3053" spans="1:15" ht="26.45">
      <c r="A3053" s="51" t="s">
        <v>17084</v>
      </c>
      <c r="B3053" s="52" t="s">
        <v>17085</v>
      </c>
      <c r="C3053" s="53" t="s">
        <v>6732</v>
      </c>
      <c r="D3053" s="54" t="s">
        <v>57</v>
      </c>
      <c r="E3053" s="55" t="s">
        <v>2841</v>
      </c>
      <c r="F3053" s="56" t="s">
        <v>7066</v>
      </c>
      <c r="G3053" s="56" t="s">
        <v>17086</v>
      </c>
      <c r="H3053" s="56" t="s">
        <v>52</v>
      </c>
      <c r="I3053" s="56" t="s">
        <v>16766</v>
      </c>
      <c r="J3053" s="57" t="s">
        <v>52</v>
      </c>
      <c r="K3053" s="58" t="s">
        <v>15822</v>
      </c>
      <c r="L3053" s="3" t="str">
        <f>VLOOKUP(DataExtract[[#This Row],[Technician]],'Technician List'!$A:$B,2,FALSE)</f>
        <v>Smith, Sean</v>
      </c>
      <c r="M3053" s="59">
        <f>DATEVALUE(TEXT(DataExtract[[#This Row],[Completed Time]], "MM/DD/YYYY"))</f>
        <v>45709</v>
      </c>
      <c r="N3053" s="60">
        <f t="shared" ca="1" si="48"/>
        <v>0.2505994087900445</v>
      </c>
      <c r="O3053" s="60">
        <f ca="1">COUNTIFS(DataExtract[Technician],DataExtract[[#This Row],[Technician]], DataExtract[Random], "&lt;="&amp;DataExtract[[#This Row],[Random]])</f>
        <v>20</v>
      </c>
    </row>
    <row r="3054" spans="1:15" ht="26.45">
      <c r="A3054" s="51" t="s">
        <v>17087</v>
      </c>
      <c r="B3054" s="52" t="s">
        <v>17088</v>
      </c>
      <c r="C3054" s="53" t="s">
        <v>16260</v>
      </c>
      <c r="D3054" s="54" t="s">
        <v>47</v>
      </c>
      <c r="E3054" s="55" t="s">
        <v>577</v>
      </c>
      <c r="F3054" s="56" t="s">
        <v>17025</v>
      </c>
      <c r="G3054" s="56" t="s">
        <v>17026</v>
      </c>
      <c r="H3054" s="56" t="s">
        <v>52</v>
      </c>
      <c r="I3054" s="56" t="s">
        <v>17027</v>
      </c>
      <c r="J3054" s="57" t="s">
        <v>52</v>
      </c>
      <c r="K3054" s="58" t="s">
        <v>17071</v>
      </c>
      <c r="L3054" s="3" t="str">
        <f>VLOOKUP(DataExtract[[#This Row],[Technician]],'Technician List'!$A:$B,2,FALSE)</f>
        <v>C M, Saravanan</v>
      </c>
      <c r="M3054" s="59">
        <f>DATEVALUE(TEXT(DataExtract[[#This Row],[Completed Time]], "MM/DD/YYYY"))</f>
        <v>45709</v>
      </c>
      <c r="N3054" s="60">
        <f t="shared" ca="1" si="48"/>
        <v>0.96630808462139739</v>
      </c>
      <c r="O3054" s="60">
        <f ca="1">COUNTIFS(DataExtract[Technician],DataExtract[[#This Row],[Technician]], DataExtract[Random], "&lt;="&amp;DataExtract[[#This Row],[Random]])</f>
        <v>73</v>
      </c>
    </row>
    <row r="3055" spans="1:15" ht="26.45">
      <c r="A3055" s="51" t="s">
        <v>17089</v>
      </c>
      <c r="B3055" s="52" t="s">
        <v>17090</v>
      </c>
      <c r="C3055" s="53" t="s">
        <v>9647</v>
      </c>
      <c r="D3055" s="54" t="s">
        <v>47</v>
      </c>
      <c r="E3055" s="55" t="s">
        <v>1503</v>
      </c>
      <c r="F3055" s="56" t="s">
        <v>16743</v>
      </c>
      <c r="G3055" s="56" t="s">
        <v>15914</v>
      </c>
      <c r="H3055" s="56" t="s">
        <v>41</v>
      </c>
      <c r="I3055" s="56" t="s">
        <v>10504</v>
      </c>
      <c r="J3055" s="57" t="s">
        <v>52</v>
      </c>
      <c r="K3055" s="58" t="s">
        <v>16376</v>
      </c>
      <c r="L3055" s="3" t="str">
        <f>VLOOKUP(DataExtract[[#This Row],[Technician]],'Technician List'!$A:$B,2,FALSE)</f>
        <v>C M, Saravanan</v>
      </c>
      <c r="M3055" s="59">
        <f>DATEVALUE(TEXT(DataExtract[[#This Row],[Completed Time]], "MM/DD/YYYY"))</f>
        <v>45709</v>
      </c>
      <c r="N3055" s="60">
        <f t="shared" ca="1" si="48"/>
        <v>0.37435803595282446</v>
      </c>
      <c r="O3055" s="60">
        <f ca="1">COUNTIFS(DataExtract[Technician],DataExtract[[#This Row],[Technician]], DataExtract[Random], "&lt;="&amp;DataExtract[[#This Row],[Random]])</f>
        <v>59</v>
      </c>
    </row>
    <row r="3056" spans="1:15" ht="26.45">
      <c r="A3056" s="51" t="s">
        <v>17091</v>
      </c>
      <c r="B3056" s="52" t="s">
        <v>17092</v>
      </c>
      <c r="C3056" s="53" t="s">
        <v>5534</v>
      </c>
      <c r="D3056" s="54" t="s">
        <v>57</v>
      </c>
      <c r="E3056" s="55" t="s">
        <v>2129</v>
      </c>
      <c r="F3056" s="56" t="s">
        <v>16246</v>
      </c>
      <c r="G3056" s="56" t="s">
        <v>8189</v>
      </c>
      <c r="H3056" s="56" t="s">
        <v>52</v>
      </c>
      <c r="I3056" s="56" t="s">
        <v>17093</v>
      </c>
      <c r="J3056" s="57" t="s">
        <v>52</v>
      </c>
      <c r="K3056" s="58" t="s">
        <v>17094</v>
      </c>
      <c r="L3056" s="3" t="str">
        <f>VLOOKUP(DataExtract[[#This Row],[Technician]],'Technician List'!$A:$B,2,FALSE)</f>
        <v>Sanjuan, Sonja</v>
      </c>
      <c r="M3056" s="59">
        <f>DATEVALUE(TEXT(DataExtract[[#This Row],[Completed Time]], "MM/DD/YYYY"))</f>
        <v>45709</v>
      </c>
      <c r="N3056" s="60">
        <f t="shared" ca="1" si="48"/>
        <v>0.59667695470401094</v>
      </c>
      <c r="O3056" s="60">
        <f ca="1">COUNTIFS(DataExtract[Technician],DataExtract[[#This Row],[Technician]], DataExtract[Random], "&lt;="&amp;DataExtract[[#This Row],[Random]])</f>
        <v>2</v>
      </c>
    </row>
    <row r="3057" spans="1:15" ht="26.45">
      <c r="A3057" s="51" t="s">
        <v>17095</v>
      </c>
      <c r="B3057" s="52" t="s">
        <v>17096</v>
      </c>
      <c r="C3057" s="53" t="s">
        <v>16260</v>
      </c>
      <c r="D3057" s="54" t="s">
        <v>57</v>
      </c>
      <c r="E3057" s="55" t="s">
        <v>391</v>
      </c>
      <c r="F3057" s="56" t="s">
        <v>16015</v>
      </c>
      <c r="G3057" s="56" t="s">
        <v>7978</v>
      </c>
      <c r="H3057" s="56" t="s">
        <v>52</v>
      </c>
      <c r="I3057" s="56" t="s">
        <v>16169</v>
      </c>
      <c r="J3057" s="57" t="s">
        <v>52</v>
      </c>
      <c r="K3057" s="58" t="s">
        <v>17097</v>
      </c>
      <c r="L3057" s="3" t="str">
        <f>VLOOKUP(DataExtract[[#This Row],[Technician]],'Technician List'!$A:$B,2,FALSE)</f>
        <v>Sanjuan, Sonja</v>
      </c>
      <c r="M3057" s="59">
        <f>DATEVALUE(TEXT(DataExtract[[#This Row],[Completed Time]], "MM/DD/YYYY"))</f>
        <v>45711</v>
      </c>
      <c r="N3057" s="60">
        <f t="shared" ca="1" si="48"/>
        <v>0.74671186692324587</v>
      </c>
      <c r="O3057" s="60">
        <f ca="1">COUNTIFS(DataExtract[Technician],DataExtract[[#This Row],[Technician]], DataExtract[Random], "&lt;="&amp;DataExtract[[#This Row],[Random]])</f>
        <v>99</v>
      </c>
    </row>
    <row r="3058" spans="1:15" ht="26.45">
      <c r="A3058" s="51" t="s">
        <v>17098</v>
      </c>
      <c r="B3058" s="52" t="s">
        <v>17099</v>
      </c>
      <c r="C3058" s="53" t="s">
        <v>3213</v>
      </c>
      <c r="D3058" s="54" t="s">
        <v>47</v>
      </c>
      <c r="E3058" s="55" t="s">
        <v>1503</v>
      </c>
      <c r="F3058" s="56" t="s">
        <v>17100</v>
      </c>
      <c r="G3058" s="56" t="s">
        <v>17101</v>
      </c>
      <c r="H3058" s="56" t="s">
        <v>41</v>
      </c>
      <c r="I3058" s="56" t="s">
        <v>17102</v>
      </c>
      <c r="J3058" s="57" t="s">
        <v>52</v>
      </c>
      <c r="K3058" s="58" t="s">
        <v>17103</v>
      </c>
      <c r="L3058" s="3" t="str">
        <f>VLOOKUP(DataExtract[[#This Row],[Technician]],'Technician List'!$A:$B,2,FALSE)</f>
        <v>C M, Saravanan</v>
      </c>
      <c r="M3058" s="59">
        <f>DATEVALUE(TEXT(DataExtract[[#This Row],[Completed Time]], "MM/DD/YYYY"))</f>
        <v>45710</v>
      </c>
      <c r="N3058" s="60">
        <f t="shared" ca="1" si="48"/>
        <v>0.5083758485381018</v>
      </c>
      <c r="O3058" s="60">
        <f ca="1">COUNTIFS(DataExtract[Technician],DataExtract[[#This Row],[Technician]], DataExtract[Random], "&lt;="&amp;DataExtract[[#This Row],[Random]])</f>
        <v>76</v>
      </c>
    </row>
    <row r="3059" spans="1:15" ht="26.45">
      <c r="A3059" s="51" t="s">
        <v>17104</v>
      </c>
      <c r="B3059" s="52" t="s">
        <v>17105</v>
      </c>
      <c r="C3059" s="53" t="s">
        <v>4910</v>
      </c>
      <c r="D3059" s="54" t="s">
        <v>57</v>
      </c>
      <c r="E3059" s="55" t="s">
        <v>2841</v>
      </c>
      <c r="F3059" s="56" t="s">
        <v>17106</v>
      </c>
      <c r="G3059" s="56" t="s">
        <v>17107</v>
      </c>
      <c r="H3059" s="56" t="s">
        <v>52</v>
      </c>
      <c r="I3059" s="56" t="s">
        <v>17108</v>
      </c>
      <c r="J3059" s="57" t="s">
        <v>52</v>
      </c>
      <c r="K3059" s="58" t="s">
        <v>1320</v>
      </c>
      <c r="L3059" s="3" t="str">
        <f>VLOOKUP(DataExtract[[#This Row],[Technician]],'Technician List'!$A:$B,2,FALSE)</f>
        <v>Smith, Sean</v>
      </c>
      <c r="M3059" s="59">
        <f>DATEVALUE(TEXT(DataExtract[[#This Row],[Completed Time]], "MM/DD/YYYY"))</f>
        <v>45709</v>
      </c>
      <c r="N3059" s="60">
        <f t="shared" ca="1" si="48"/>
        <v>0.49539935584961436</v>
      </c>
      <c r="O3059" s="60">
        <f ca="1">COUNTIFS(DataExtract[Technician],DataExtract[[#This Row],[Technician]], DataExtract[Random], "&lt;="&amp;DataExtract[[#This Row],[Random]])</f>
        <v>33</v>
      </c>
    </row>
    <row r="3060" spans="1:15" ht="26.45">
      <c r="A3060" s="51" t="s">
        <v>3477</v>
      </c>
      <c r="B3060" s="52" t="s">
        <v>17109</v>
      </c>
      <c r="C3060" s="53" t="s">
        <v>6342</v>
      </c>
      <c r="D3060" s="54" t="s">
        <v>47</v>
      </c>
      <c r="E3060" s="55" t="s">
        <v>1150</v>
      </c>
      <c r="F3060" s="56" t="s">
        <v>17110</v>
      </c>
      <c r="G3060" s="56" t="s">
        <v>17111</v>
      </c>
      <c r="H3060" s="56" t="s">
        <v>52</v>
      </c>
      <c r="I3060" s="56" t="s">
        <v>17112</v>
      </c>
      <c r="J3060" s="57" t="s">
        <v>52</v>
      </c>
      <c r="K3060" s="58" t="s">
        <v>17113</v>
      </c>
      <c r="L3060" s="3" t="str">
        <f>VLOOKUP(DataExtract[[#This Row],[Technician]],'Technician List'!$A:$B,2,FALSE)</f>
        <v>C M, Saravanan</v>
      </c>
      <c r="M3060" s="59">
        <f>DATEVALUE(TEXT(DataExtract[[#This Row],[Completed Time]], "MM/DD/YYYY"))</f>
        <v>45709</v>
      </c>
      <c r="N3060" s="60">
        <f t="shared" ca="1" si="48"/>
        <v>0.65137601694798375</v>
      </c>
      <c r="O3060" s="60">
        <f ca="1">COUNTIFS(DataExtract[Technician],DataExtract[[#This Row],[Technician]], DataExtract[Random], "&lt;="&amp;DataExtract[[#This Row],[Random]])</f>
        <v>64</v>
      </c>
    </row>
    <row r="3061" spans="1:15" ht="26.45">
      <c r="A3061" s="51" t="s">
        <v>17114</v>
      </c>
      <c r="B3061" s="52" t="s">
        <v>17115</v>
      </c>
      <c r="C3061" s="53" t="s">
        <v>17116</v>
      </c>
      <c r="D3061" s="54" t="s">
        <v>47</v>
      </c>
      <c r="E3061" s="55" t="s">
        <v>1503</v>
      </c>
      <c r="F3061" s="56" t="s">
        <v>13695</v>
      </c>
      <c r="G3061" s="56" t="s">
        <v>17117</v>
      </c>
      <c r="H3061" s="56" t="s">
        <v>52</v>
      </c>
      <c r="I3061" s="56" t="s">
        <v>17118</v>
      </c>
      <c r="J3061" s="57" t="s">
        <v>52</v>
      </c>
      <c r="K3061" s="58" t="s">
        <v>11285</v>
      </c>
      <c r="L3061" s="3" t="str">
        <f>VLOOKUP(DataExtract[[#This Row],[Technician]],'Technician List'!$A:$B,2,FALSE)</f>
        <v>C M, Saravanan</v>
      </c>
      <c r="M3061" s="59">
        <f>DATEVALUE(TEXT(DataExtract[[#This Row],[Completed Time]], "MM/DD/YYYY"))</f>
        <v>45709</v>
      </c>
      <c r="N3061" s="60">
        <f t="shared" ca="1" si="48"/>
        <v>0.10017372362129606</v>
      </c>
      <c r="O3061" s="60">
        <f ca="1">COUNTIFS(DataExtract[Technician],DataExtract[[#This Row],[Technician]], DataExtract[Random], "&lt;="&amp;DataExtract[[#This Row],[Random]])</f>
        <v>18</v>
      </c>
    </row>
    <row r="3062" spans="1:15" ht="26.45">
      <c r="A3062" s="51" t="s">
        <v>17119</v>
      </c>
      <c r="B3062" s="52" t="s">
        <v>17120</v>
      </c>
      <c r="C3062" s="53" t="s">
        <v>4409</v>
      </c>
      <c r="D3062" s="54" t="s">
        <v>47</v>
      </c>
      <c r="E3062" s="55" t="s">
        <v>1402</v>
      </c>
      <c r="F3062" s="56" t="s">
        <v>17121</v>
      </c>
      <c r="G3062" s="56" t="s">
        <v>9570</v>
      </c>
      <c r="H3062" s="56" t="s">
        <v>41</v>
      </c>
      <c r="I3062" s="56" t="s">
        <v>17122</v>
      </c>
      <c r="J3062" s="57" t="s">
        <v>52</v>
      </c>
      <c r="K3062" s="58" t="s">
        <v>17123</v>
      </c>
      <c r="L3062" s="3" t="str">
        <f>VLOOKUP(DataExtract[[#This Row],[Technician]],'Technician List'!$A:$B,2,FALSE)</f>
        <v>Sinha, Mahesh</v>
      </c>
      <c r="M3062" s="59">
        <f>DATEVALUE(TEXT(DataExtract[[#This Row],[Completed Time]], "MM/DD/YYYY"))</f>
        <v>45712</v>
      </c>
      <c r="N3062" s="60">
        <f t="shared" ca="1" si="48"/>
        <v>0.17742000654033863</v>
      </c>
      <c r="O3062" s="60">
        <f ca="1">COUNTIFS(DataExtract[Technician],DataExtract[[#This Row],[Technician]], DataExtract[Random], "&lt;="&amp;DataExtract[[#This Row],[Random]])</f>
        <v>12</v>
      </c>
    </row>
    <row r="3063" spans="1:15" ht="26.45">
      <c r="A3063" s="51" t="s">
        <v>17124</v>
      </c>
      <c r="B3063" s="52" t="s">
        <v>17125</v>
      </c>
      <c r="C3063" s="53" t="s">
        <v>7719</v>
      </c>
      <c r="D3063" s="54" t="s">
        <v>47</v>
      </c>
      <c r="E3063" s="55" t="s">
        <v>1002</v>
      </c>
      <c r="F3063" s="56" t="s">
        <v>17126</v>
      </c>
      <c r="G3063" s="56" t="s">
        <v>17127</v>
      </c>
      <c r="H3063" s="56" t="s">
        <v>52</v>
      </c>
      <c r="I3063" s="56" t="s">
        <v>17128</v>
      </c>
      <c r="J3063" s="57" t="s">
        <v>52</v>
      </c>
      <c r="K3063" s="58" t="s">
        <v>16954</v>
      </c>
      <c r="L3063" s="3" t="str">
        <f>VLOOKUP(DataExtract[[#This Row],[Technician]],'Technician List'!$A:$B,2,FALSE)</f>
        <v>Sinha, Mahesh</v>
      </c>
      <c r="M3063" s="59">
        <f>DATEVALUE(TEXT(DataExtract[[#This Row],[Completed Time]], "MM/DD/YYYY"))</f>
        <v>45709</v>
      </c>
      <c r="N3063" s="60">
        <f t="shared" ca="1" si="48"/>
        <v>0.6775587551466945</v>
      </c>
      <c r="O3063" s="60">
        <f ca="1">COUNTIFS(DataExtract[Technician],DataExtract[[#This Row],[Technician]], DataExtract[Random], "&lt;="&amp;DataExtract[[#This Row],[Random]])</f>
        <v>106</v>
      </c>
    </row>
    <row r="3064" spans="1:15" ht="52.9">
      <c r="A3064" s="51" t="s">
        <v>17129</v>
      </c>
      <c r="B3064" s="52" t="s">
        <v>17130</v>
      </c>
      <c r="C3064" s="53" t="s">
        <v>138</v>
      </c>
      <c r="D3064" s="54" t="s">
        <v>47</v>
      </c>
      <c r="E3064" s="55" t="s">
        <v>1150</v>
      </c>
      <c r="F3064" s="56" t="s">
        <v>17131</v>
      </c>
      <c r="G3064" s="56" t="s">
        <v>17132</v>
      </c>
      <c r="H3064" s="56" t="s">
        <v>52</v>
      </c>
      <c r="I3064" s="56" t="s">
        <v>17133</v>
      </c>
      <c r="J3064" s="57" t="s">
        <v>52</v>
      </c>
      <c r="K3064" s="58" t="s">
        <v>16024</v>
      </c>
      <c r="L3064" s="3" t="str">
        <f>VLOOKUP(DataExtract[[#This Row],[Technician]],'Technician List'!$A:$B,2,FALSE)</f>
        <v>C M, Saravanan</v>
      </c>
      <c r="M3064" s="59">
        <f>DATEVALUE(TEXT(DataExtract[[#This Row],[Completed Time]], "MM/DD/YYYY"))</f>
        <v>45709</v>
      </c>
      <c r="N3064" s="60">
        <f t="shared" ca="1" si="48"/>
        <v>0.35263976056318402</v>
      </c>
      <c r="O3064" s="60">
        <f ca="1">COUNTIFS(DataExtract[Technician],DataExtract[[#This Row],[Technician]], DataExtract[Random], "&lt;="&amp;DataExtract[[#This Row],[Random]])</f>
        <v>32</v>
      </c>
    </row>
    <row r="3065" spans="1:15" ht="26.45">
      <c r="A3065" s="51" t="s">
        <v>17134</v>
      </c>
      <c r="B3065" s="52" t="s">
        <v>17135</v>
      </c>
      <c r="C3065" s="53" t="s">
        <v>17136</v>
      </c>
      <c r="D3065" s="54" t="s">
        <v>57</v>
      </c>
      <c r="E3065" s="55" t="s">
        <v>1132</v>
      </c>
      <c r="F3065" s="56" t="s">
        <v>15342</v>
      </c>
      <c r="G3065" s="56" t="s">
        <v>13243</v>
      </c>
      <c r="H3065" s="56" t="s">
        <v>52</v>
      </c>
      <c r="I3065" s="56" t="s">
        <v>17137</v>
      </c>
      <c r="J3065" s="57" t="s">
        <v>52</v>
      </c>
      <c r="K3065" s="58" t="s">
        <v>17138</v>
      </c>
      <c r="L3065" s="3" t="str">
        <f>VLOOKUP(DataExtract[[#This Row],[Technician]],'Technician List'!$A:$B,2,FALSE)</f>
        <v>Smith, Sean</v>
      </c>
      <c r="M3065" s="59">
        <f>DATEVALUE(TEXT(DataExtract[[#This Row],[Completed Time]], "MM/DD/YYYY"))</f>
        <v>45709</v>
      </c>
      <c r="N3065" s="60">
        <f t="shared" ca="1" si="48"/>
        <v>0.95163276082276049</v>
      </c>
      <c r="O3065" s="60">
        <f ca="1">COUNTIFS(DataExtract[Technician],DataExtract[[#This Row],[Technician]], DataExtract[Random], "&lt;="&amp;DataExtract[[#This Row],[Random]])</f>
        <v>38</v>
      </c>
    </row>
    <row r="3066" spans="1:15" ht="39.6">
      <c r="A3066" s="51" t="s">
        <v>17139</v>
      </c>
      <c r="B3066" s="52" t="s">
        <v>17140</v>
      </c>
      <c r="C3066" s="53" t="s">
        <v>17141</v>
      </c>
      <c r="D3066" s="54" t="s">
        <v>57</v>
      </c>
      <c r="E3066" s="55" t="s">
        <v>1132</v>
      </c>
      <c r="F3066" s="56" t="s">
        <v>16420</v>
      </c>
      <c r="G3066" s="56" t="s">
        <v>17142</v>
      </c>
      <c r="H3066" s="56" t="s">
        <v>52</v>
      </c>
      <c r="I3066" s="56" t="s">
        <v>17143</v>
      </c>
      <c r="J3066" s="57" t="s">
        <v>52</v>
      </c>
      <c r="K3066" s="58" t="s">
        <v>17144</v>
      </c>
      <c r="L3066" s="3" t="str">
        <f>VLOOKUP(DataExtract[[#This Row],[Technician]],'Technician List'!$A:$B,2,FALSE)</f>
        <v>Smith, Sean</v>
      </c>
      <c r="M3066" s="59">
        <f>DATEVALUE(TEXT(DataExtract[[#This Row],[Completed Time]], "MM/DD/YYYY"))</f>
        <v>45709</v>
      </c>
      <c r="N3066" s="60">
        <f t="shared" ca="1" si="48"/>
        <v>0.90322082449662333</v>
      </c>
      <c r="O3066" s="60">
        <f ca="1">COUNTIFS(DataExtract[Technician],DataExtract[[#This Row],[Technician]], DataExtract[Random], "&lt;="&amp;DataExtract[[#This Row],[Random]])</f>
        <v>32</v>
      </c>
    </row>
    <row r="3067" spans="1:15" ht="26.45">
      <c r="A3067" s="51" t="s">
        <v>12362</v>
      </c>
      <c r="B3067" s="52" t="s">
        <v>17145</v>
      </c>
      <c r="C3067" s="53" t="s">
        <v>354</v>
      </c>
      <c r="D3067" s="54" t="s">
        <v>47</v>
      </c>
      <c r="E3067" s="55" t="s">
        <v>2121</v>
      </c>
      <c r="F3067" s="56" t="s">
        <v>8742</v>
      </c>
      <c r="G3067" s="56" t="s">
        <v>15874</v>
      </c>
      <c r="H3067" s="56" t="s">
        <v>52</v>
      </c>
      <c r="I3067" s="56" t="s">
        <v>17146</v>
      </c>
      <c r="J3067" s="57" t="s">
        <v>52</v>
      </c>
      <c r="K3067" s="58" t="s">
        <v>16449</v>
      </c>
      <c r="L3067" s="3" t="str">
        <f>VLOOKUP(DataExtract[[#This Row],[Technician]],'Technician List'!$A:$B,2,FALSE)</f>
        <v>C M, Saravanan</v>
      </c>
      <c r="M3067" s="59">
        <f>DATEVALUE(TEXT(DataExtract[[#This Row],[Completed Time]], "MM/DD/YYYY"))</f>
        <v>45709</v>
      </c>
      <c r="N3067" s="60">
        <f t="shared" ca="1" si="48"/>
        <v>0.32099427761811605</v>
      </c>
      <c r="O3067" s="60">
        <f ca="1">COUNTIFS(DataExtract[Technician],DataExtract[[#This Row],[Technician]], DataExtract[Random], "&lt;="&amp;DataExtract[[#This Row],[Random]])</f>
        <v>25</v>
      </c>
    </row>
    <row r="3068" spans="1:15" ht="26.45">
      <c r="A3068" s="51" t="s">
        <v>5992</v>
      </c>
      <c r="B3068" s="52" t="s">
        <v>17147</v>
      </c>
      <c r="C3068" s="53" t="s">
        <v>354</v>
      </c>
      <c r="D3068" s="54" t="s">
        <v>47</v>
      </c>
      <c r="E3068" s="55" t="s">
        <v>3584</v>
      </c>
      <c r="F3068" s="56" t="s">
        <v>6100</v>
      </c>
      <c r="G3068" s="56" t="s">
        <v>15585</v>
      </c>
      <c r="H3068" s="56" t="s">
        <v>41</v>
      </c>
      <c r="I3068" s="56" t="s">
        <v>17148</v>
      </c>
      <c r="J3068" s="57" t="s">
        <v>52</v>
      </c>
      <c r="K3068" s="58" t="s">
        <v>12201</v>
      </c>
      <c r="L3068" s="3" t="str">
        <f>VLOOKUP(DataExtract[[#This Row],[Technician]],'Technician List'!$A:$B,2,FALSE)</f>
        <v>C M, Saravanan</v>
      </c>
      <c r="M3068" s="59">
        <f>DATEVALUE(TEXT(DataExtract[[#This Row],[Completed Time]], "MM/DD/YYYY"))</f>
        <v>45712</v>
      </c>
      <c r="N3068" s="60">
        <f t="shared" ca="1" si="48"/>
        <v>0.95437342792346003</v>
      </c>
      <c r="O3068" s="60">
        <f ca="1">COUNTIFS(DataExtract[Technician],DataExtract[[#This Row],[Technician]], DataExtract[Random], "&lt;="&amp;DataExtract[[#This Row],[Random]])</f>
        <v>65</v>
      </c>
    </row>
    <row r="3069" spans="1:15" ht="26.45">
      <c r="A3069" s="51" t="s">
        <v>1737</v>
      </c>
      <c r="B3069" s="52" t="s">
        <v>17149</v>
      </c>
      <c r="C3069" s="53" t="s">
        <v>354</v>
      </c>
      <c r="D3069" s="54" t="s">
        <v>47</v>
      </c>
      <c r="E3069" s="55" t="s">
        <v>1503</v>
      </c>
      <c r="F3069" s="56" t="s">
        <v>16276</v>
      </c>
      <c r="G3069" s="56" t="s">
        <v>16770</v>
      </c>
      <c r="H3069" s="56" t="s">
        <v>41</v>
      </c>
      <c r="I3069" s="56" t="s">
        <v>17150</v>
      </c>
      <c r="J3069" s="57" t="s">
        <v>52</v>
      </c>
      <c r="K3069" s="58" t="s">
        <v>17151</v>
      </c>
      <c r="L3069" s="3" t="str">
        <f>VLOOKUP(DataExtract[[#This Row],[Technician]],'Technician List'!$A:$B,2,FALSE)</f>
        <v>C M, Saravanan</v>
      </c>
      <c r="M3069" s="59">
        <f>DATEVALUE(TEXT(DataExtract[[#This Row],[Completed Time]], "MM/DD/YYYY"))</f>
        <v>45709</v>
      </c>
      <c r="N3069" s="60">
        <f t="shared" ca="1" si="48"/>
        <v>5.6341036940024458E-2</v>
      </c>
      <c r="O3069" s="60">
        <f ca="1">COUNTIFS(DataExtract[Technician],DataExtract[[#This Row],[Technician]], DataExtract[Random], "&lt;="&amp;DataExtract[[#This Row],[Random]])</f>
        <v>12</v>
      </c>
    </row>
    <row r="3070" spans="1:15" ht="26.45">
      <c r="A3070" s="51" t="s">
        <v>17152</v>
      </c>
      <c r="B3070" s="52" t="s">
        <v>17153</v>
      </c>
      <c r="C3070" s="53" t="s">
        <v>7071</v>
      </c>
      <c r="D3070" s="54" t="s">
        <v>37</v>
      </c>
      <c r="E3070" s="55" t="s">
        <v>146</v>
      </c>
      <c r="F3070" s="56" t="s">
        <v>17154</v>
      </c>
      <c r="G3070" s="56" t="s">
        <v>16032</v>
      </c>
      <c r="H3070" s="56" t="s">
        <v>41</v>
      </c>
      <c r="I3070" s="56" t="s">
        <v>13550</v>
      </c>
      <c r="J3070" s="57" t="s">
        <v>52</v>
      </c>
      <c r="K3070" s="58" t="s">
        <v>7074</v>
      </c>
      <c r="L3070" s="3" t="str">
        <f>VLOOKUP(DataExtract[[#This Row],[Technician]],'Technician List'!$A:$B,2,FALSE)</f>
        <v>Persells, Joe</v>
      </c>
      <c r="M3070" s="59">
        <f>DATEVALUE(TEXT(DataExtract[[#This Row],[Completed Time]], "MM/DD/YYYY"))</f>
        <v>45709</v>
      </c>
      <c r="N3070" s="60">
        <f t="shared" ca="1" si="48"/>
        <v>0.57171521116541202</v>
      </c>
      <c r="O3070" s="60">
        <f ca="1">COUNTIFS(DataExtract[Technician],DataExtract[[#This Row],[Technician]], DataExtract[Random], "&lt;="&amp;DataExtract[[#This Row],[Random]])</f>
        <v>2</v>
      </c>
    </row>
    <row r="3071" spans="1:15" ht="26.45">
      <c r="A3071" s="51" t="s">
        <v>17155</v>
      </c>
      <c r="B3071" s="52" t="s">
        <v>17156</v>
      </c>
      <c r="C3071" s="53" t="s">
        <v>4688</v>
      </c>
      <c r="D3071" s="54" t="s">
        <v>47</v>
      </c>
      <c r="E3071" s="55" t="s">
        <v>2013</v>
      </c>
      <c r="F3071" s="56" t="s">
        <v>17157</v>
      </c>
      <c r="G3071" s="56" t="s">
        <v>17158</v>
      </c>
      <c r="H3071" s="56" t="s">
        <v>41</v>
      </c>
      <c r="I3071" s="56" t="s">
        <v>17159</v>
      </c>
      <c r="J3071" s="57" t="s">
        <v>52</v>
      </c>
      <c r="K3071" s="58" t="s">
        <v>17160</v>
      </c>
      <c r="L3071" s="3" t="str">
        <f>VLOOKUP(DataExtract[[#This Row],[Technician]],'Technician List'!$A:$B,2,FALSE)</f>
        <v>Sinha, Mahesh</v>
      </c>
      <c r="M3071" s="59">
        <f>DATEVALUE(TEXT(DataExtract[[#This Row],[Completed Time]], "MM/DD/YYYY"))</f>
        <v>45712</v>
      </c>
      <c r="N3071" s="60">
        <f t="shared" ca="1" si="48"/>
        <v>0.89446755664568944</v>
      </c>
      <c r="O3071" s="60">
        <f ca="1">COUNTIFS(DataExtract[Technician],DataExtract[[#This Row],[Technician]], DataExtract[Random], "&lt;="&amp;DataExtract[[#This Row],[Random]])</f>
        <v>123</v>
      </c>
    </row>
    <row r="3072" spans="1:15" ht="26.45">
      <c r="A3072" s="51" t="s">
        <v>17161</v>
      </c>
      <c r="B3072" s="52" t="s">
        <v>17162</v>
      </c>
      <c r="C3072" s="53" t="s">
        <v>2600</v>
      </c>
      <c r="D3072" s="54" t="s">
        <v>47</v>
      </c>
      <c r="E3072" s="55" t="s">
        <v>2013</v>
      </c>
      <c r="F3072" s="56" t="s">
        <v>17163</v>
      </c>
      <c r="G3072" s="56" t="s">
        <v>17164</v>
      </c>
      <c r="H3072" s="56" t="s">
        <v>41</v>
      </c>
      <c r="I3072" s="56" t="s">
        <v>17165</v>
      </c>
      <c r="J3072" s="57" t="s">
        <v>52</v>
      </c>
      <c r="K3072" s="58" t="s">
        <v>10850</v>
      </c>
      <c r="L3072" s="3" t="str">
        <f>VLOOKUP(DataExtract[[#This Row],[Technician]],'Technician List'!$A:$B,2,FALSE)</f>
        <v>Sinha, Mahesh</v>
      </c>
      <c r="M3072" s="59">
        <f>DATEVALUE(TEXT(DataExtract[[#This Row],[Completed Time]], "MM/DD/YYYY"))</f>
        <v>45712</v>
      </c>
      <c r="N3072" s="60">
        <f t="shared" ca="1" si="48"/>
        <v>0.5386786280328858</v>
      </c>
      <c r="O3072" s="60">
        <f ca="1">COUNTIFS(DataExtract[Technician],DataExtract[[#This Row],[Technician]], DataExtract[Random], "&lt;="&amp;DataExtract[[#This Row],[Random]])</f>
        <v>75</v>
      </c>
    </row>
    <row r="3073" spans="1:15" ht="26.45">
      <c r="A3073" s="51" t="s">
        <v>2285</v>
      </c>
      <c r="B3073" s="52" t="s">
        <v>17166</v>
      </c>
      <c r="C3073" s="53" t="s">
        <v>9412</v>
      </c>
      <c r="D3073" s="54" t="s">
        <v>47</v>
      </c>
      <c r="E3073" s="55" t="s">
        <v>4923</v>
      </c>
      <c r="F3073" s="56" t="s">
        <v>17167</v>
      </c>
      <c r="G3073" s="56" t="s">
        <v>17168</v>
      </c>
      <c r="H3073" s="56" t="s">
        <v>52</v>
      </c>
      <c r="I3073" s="56" t="s">
        <v>17169</v>
      </c>
      <c r="J3073" s="57" t="s">
        <v>52</v>
      </c>
      <c r="K3073" s="58" t="s">
        <v>16922</v>
      </c>
      <c r="L3073" s="3" t="str">
        <f>VLOOKUP(DataExtract[[#This Row],[Technician]],'Technician List'!$A:$B,2,FALSE)</f>
        <v>C M, Saravanan</v>
      </c>
      <c r="M3073" s="59">
        <f>DATEVALUE(TEXT(DataExtract[[#This Row],[Completed Time]], "MM/DD/YYYY"))</f>
        <v>45709</v>
      </c>
      <c r="N3073" s="60">
        <f t="shared" ca="1" si="48"/>
        <v>0.32307439675194871</v>
      </c>
      <c r="O3073" s="60">
        <f ca="1">COUNTIFS(DataExtract[Technician],DataExtract[[#This Row],[Technician]], DataExtract[Random], "&lt;="&amp;DataExtract[[#This Row],[Random]])</f>
        <v>12</v>
      </c>
    </row>
    <row r="3074" spans="1:15" ht="26.45">
      <c r="A3074" s="51" t="s">
        <v>17170</v>
      </c>
      <c r="B3074" s="52" t="s">
        <v>17171</v>
      </c>
      <c r="C3074" s="53" t="s">
        <v>6703</v>
      </c>
      <c r="D3074" s="54" t="s">
        <v>47</v>
      </c>
      <c r="E3074" s="55" t="s">
        <v>48</v>
      </c>
      <c r="F3074" s="56" t="s">
        <v>16852</v>
      </c>
      <c r="G3074" s="56" t="s">
        <v>17172</v>
      </c>
      <c r="H3074" s="56" t="s">
        <v>52</v>
      </c>
      <c r="I3074" s="56" t="s">
        <v>17173</v>
      </c>
      <c r="J3074" s="57" t="s">
        <v>52</v>
      </c>
      <c r="K3074" s="58" t="s">
        <v>17174</v>
      </c>
      <c r="L3074" s="3" t="str">
        <f>VLOOKUP(DataExtract[[#This Row],[Technician]],'Technician List'!$A:$B,2,FALSE)</f>
        <v>C M, Saravanan</v>
      </c>
      <c r="M3074" s="59">
        <f>DATEVALUE(TEXT(DataExtract[[#This Row],[Completed Time]], "MM/DD/YYYY"))</f>
        <v>45709</v>
      </c>
      <c r="N3074" s="60">
        <f t="shared" ca="1" si="48"/>
        <v>0.53637100273023564</v>
      </c>
      <c r="O3074" s="60">
        <f ca="1">COUNTIFS(DataExtract[Technician],DataExtract[[#This Row],[Technician]], DataExtract[Random], "&lt;="&amp;DataExtract[[#This Row],[Random]])</f>
        <v>43</v>
      </c>
    </row>
    <row r="3075" spans="1:15" ht="26.45">
      <c r="A3075" s="51" t="s">
        <v>17175</v>
      </c>
      <c r="B3075" s="52" t="s">
        <v>17176</v>
      </c>
      <c r="C3075" s="53" t="s">
        <v>13163</v>
      </c>
      <c r="D3075" s="54" t="s">
        <v>47</v>
      </c>
      <c r="E3075" s="55" t="s">
        <v>2121</v>
      </c>
      <c r="F3075" s="56" t="s">
        <v>16432</v>
      </c>
      <c r="G3075" s="56" t="s">
        <v>17177</v>
      </c>
      <c r="H3075" s="56" t="s">
        <v>52</v>
      </c>
      <c r="I3075" s="56" t="s">
        <v>17178</v>
      </c>
      <c r="J3075" s="57" t="s">
        <v>52</v>
      </c>
      <c r="K3075" s="58" t="s">
        <v>13782</v>
      </c>
      <c r="L3075" s="3" t="str">
        <f>VLOOKUP(DataExtract[[#This Row],[Technician]],'Technician List'!$A:$B,2,FALSE)</f>
        <v>C M, Saravanan</v>
      </c>
      <c r="M3075" s="59">
        <f>DATEVALUE(TEXT(DataExtract[[#This Row],[Completed Time]], "MM/DD/YYYY"))</f>
        <v>45709</v>
      </c>
      <c r="N3075" s="60">
        <f t="shared" ref="N3075:N3138" ca="1" si="49">RAND()</f>
        <v>0.77804475246428917</v>
      </c>
      <c r="O3075" s="60">
        <f ca="1">COUNTIFS(DataExtract[Technician],DataExtract[[#This Row],[Technician]], DataExtract[Random], "&lt;="&amp;DataExtract[[#This Row],[Random]])</f>
        <v>73</v>
      </c>
    </row>
    <row r="3076" spans="1:15" ht="26.45">
      <c r="A3076" s="51" t="s">
        <v>17179</v>
      </c>
      <c r="B3076" s="52" t="s">
        <v>17180</v>
      </c>
      <c r="C3076" s="53" t="s">
        <v>17181</v>
      </c>
      <c r="D3076" s="54" t="s">
        <v>47</v>
      </c>
      <c r="E3076" s="55" t="s">
        <v>631</v>
      </c>
      <c r="F3076" s="56" t="s">
        <v>16376</v>
      </c>
      <c r="G3076" s="56" t="s">
        <v>17182</v>
      </c>
      <c r="H3076" s="56" t="s">
        <v>52</v>
      </c>
      <c r="I3076" s="56" t="s">
        <v>17183</v>
      </c>
      <c r="J3076" s="57" t="s">
        <v>52</v>
      </c>
      <c r="K3076" s="58" t="s">
        <v>16277</v>
      </c>
      <c r="L3076" s="3" t="str">
        <f>VLOOKUP(DataExtract[[#This Row],[Technician]],'Technician List'!$A:$B,2,FALSE)</f>
        <v>C M, Saravanan</v>
      </c>
      <c r="M3076" s="59">
        <f>DATEVALUE(TEXT(DataExtract[[#This Row],[Completed Time]], "MM/DD/YYYY"))</f>
        <v>45709</v>
      </c>
      <c r="N3076" s="60">
        <f t="shared" ca="1" si="49"/>
        <v>0.53848799365709143</v>
      </c>
      <c r="O3076" s="60">
        <f ca="1">COUNTIFS(DataExtract[Technician],DataExtract[[#This Row],[Technician]], DataExtract[Random], "&lt;="&amp;DataExtract[[#This Row],[Random]])</f>
        <v>20</v>
      </c>
    </row>
    <row r="3077" spans="1:15" ht="26.45">
      <c r="A3077" s="51" t="s">
        <v>17184</v>
      </c>
      <c r="B3077" s="52" t="s">
        <v>17185</v>
      </c>
      <c r="C3077" s="53" t="s">
        <v>9178</v>
      </c>
      <c r="D3077" s="54" t="s">
        <v>47</v>
      </c>
      <c r="E3077" s="55" t="s">
        <v>1002</v>
      </c>
      <c r="F3077" s="56" t="s">
        <v>17186</v>
      </c>
      <c r="G3077" s="56" t="s">
        <v>17187</v>
      </c>
      <c r="H3077" s="56" t="s">
        <v>52</v>
      </c>
      <c r="I3077" s="56" t="s">
        <v>17188</v>
      </c>
      <c r="J3077" s="57" t="s">
        <v>52</v>
      </c>
      <c r="K3077" s="58" t="s">
        <v>17040</v>
      </c>
      <c r="L3077" s="3" t="str">
        <f>VLOOKUP(DataExtract[[#This Row],[Technician]],'Technician List'!$A:$B,2,FALSE)</f>
        <v>Sinha, Mahesh</v>
      </c>
      <c r="M3077" s="59">
        <f>DATEVALUE(TEXT(DataExtract[[#This Row],[Completed Time]], "MM/DD/YYYY"))</f>
        <v>45709</v>
      </c>
      <c r="N3077" s="60">
        <f t="shared" ca="1" si="49"/>
        <v>0.93473917326975442</v>
      </c>
      <c r="O3077" s="60">
        <f ca="1">COUNTIFS(DataExtract[Technician],DataExtract[[#This Row],[Technician]], DataExtract[Random], "&lt;="&amp;DataExtract[[#This Row],[Random]])</f>
        <v>157</v>
      </c>
    </row>
    <row r="3078" spans="1:15" ht="26.45">
      <c r="A3078" s="51" t="s">
        <v>2748</v>
      </c>
      <c r="B3078" s="52" t="s">
        <v>17189</v>
      </c>
      <c r="C3078" s="53" t="s">
        <v>5485</v>
      </c>
      <c r="D3078" s="54" t="s">
        <v>57</v>
      </c>
      <c r="E3078" s="55" t="s">
        <v>95</v>
      </c>
      <c r="F3078" s="56" t="s">
        <v>17025</v>
      </c>
      <c r="G3078" s="56" t="s">
        <v>17190</v>
      </c>
      <c r="H3078" s="56" t="s">
        <v>52</v>
      </c>
      <c r="I3078" s="56" t="s">
        <v>15879</v>
      </c>
      <c r="J3078" s="57" t="s">
        <v>52</v>
      </c>
      <c r="K3078" s="58" t="s">
        <v>17191</v>
      </c>
      <c r="L3078" s="3" t="str">
        <f>VLOOKUP(DataExtract[[#This Row],[Technician]],'Technician List'!$A:$B,2,FALSE)</f>
        <v>Sanjuan, Sonja</v>
      </c>
      <c r="M3078" s="59">
        <f>DATEVALUE(TEXT(DataExtract[[#This Row],[Completed Time]], "MM/DD/YYYY"))</f>
        <v>45712</v>
      </c>
      <c r="N3078" s="60">
        <f t="shared" ca="1" si="49"/>
        <v>0.67716618545126062</v>
      </c>
      <c r="O3078" s="60">
        <f ca="1">COUNTIFS(DataExtract[Technician],DataExtract[[#This Row],[Technician]], DataExtract[Random], "&lt;="&amp;DataExtract[[#This Row],[Random]])</f>
        <v>55</v>
      </c>
    </row>
    <row r="3079" spans="1:15" ht="26.45">
      <c r="A3079" s="51" t="s">
        <v>2285</v>
      </c>
      <c r="B3079" s="52" t="s">
        <v>17192</v>
      </c>
      <c r="C3079" s="53" t="s">
        <v>17193</v>
      </c>
      <c r="D3079" s="54" t="s">
        <v>47</v>
      </c>
      <c r="E3079" s="55" t="s">
        <v>1150</v>
      </c>
      <c r="F3079" s="56" t="s">
        <v>16987</v>
      </c>
      <c r="G3079" s="56" t="s">
        <v>17194</v>
      </c>
      <c r="H3079" s="56" t="s">
        <v>52</v>
      </c>
      <c r="I3079" s="56" t="s">
        <v>17195</v>
      </c>
      <c r="J3079" s="57" t="s">
        <v>52</v>
      </c>
      <c r="K3079" s="58" t="s">
        <v>17196</v>
      </c>
      <c r="L3079" s="3" t="str">
        <f>VLOOKUP(DataExtract[[#This Row],[Technician]],'Technician List'!$A:$B,2,FALSE)</f>
        <v>C M, Saravanan</v>
      </c>
      <c r="M3079" s="59">
        <f>DATEVALUE(TEXT(DataExtract[[#This Row],[Completed Time]], "MM/DD/YYYY"))</f>
        <v>45709</v>
      </c>
      <c r="N3079" s="60">
        <f t="shared" ca="1" si="49"/>
        <v>0.38112251536512509</v>
      </c>
      <c r="O3079" s="60">
        <f ca="1">COUNTIFS(DataExtract[Technician],DataExtract[[#This Row],[Technician]], DataExtract[Random], "&lt;="&amp;DataExtract[[#This Row],[Random]])</f>
        <v>36</v>
      </c>
    </row>
    <row r="3080" spans="1:15" ht="26.45">
      <c r="A3080" s="51" t="s">
        <v>17197</v>
      </c>
      <c r="B3080" s="52" t="s">
        <v>17198</v>
      </c>
      <c r="C3080" s="53" t="s">
        <v>17199</v>
      </c>
      <c r="D3080" s="54" t="s">
        <v>57</v>
      </c>
      <c r="E3080" s="55" t="s">
        <v>708</v>
      </c>
      <c r="F3080" s="56" t="s">
        <v>8795</v>
      </c>
      <c r="G3080" s="56" t="s">
        <v>17200</v>
      </c>
      <c r="H3080" s="56" t="s">
        <v>41</v>
      </c>
      <c r="I3080" s="56" t="s">
        <v>17201</v>
      </c>
      <c r="J3080" s="57" t="s">
        <v>52</v>
      </c>
      <c r="K3080" s="58" t="s">
        <v>17202</v>
      </c>
      <c r="L3080" s="3" t="str">
        <f>VLOOKUP(DataExtract[[#This Row],[Technician]],'Technician List'!$A:$B,2,FALSE)</f>
        <v>Smith, Sean</v>
      </c>
      <c r="M3080" s="59">
        <f>DATEVALUE(TEXT(DataExtract[[#This Row],[Completed Time]], "MM/DD/YYYY"))</f>
        <v>45716</v>
      </c>
      <c r="N3080" s="60">
        <f t="shared" ca="1" si="49"/>
        <v>0.90411463894525479</v>
      </c>
      <c r="O3080" s="60">
        <f ca="1">COUNTIFS(DataExtract[Technician],DataExtract[[#This Row],[Technician]], DataExtract[Random], "&lt;="&amp;DataExtract[[#This Row],[Random]])</f>
        <v>43</v>
      </c>
    </row>
    <row r="3081" spans="1:15" ht="26.45">
      <c r="A3081" s="51" t="s">
        <v>17203</v>
      </c>
      <c r="B3081" s="52" t="s">
        <v>17204</v>
      </c>
      <c r="C3081" s="53" t="s">
        <v>17199</v>
      </c>
      <c r="D3081" s="54" t="s">
        <v>47</v>
      </c>
      <c r="E3081" s="55" t="s">
        <v>2099</v>
      </c>
      <c r="F3081" s="56" t="s">
        <v>17205</v>
      </c>
      <c r="G3081" s="56" t="s">
        <v>17206</v>
      </c>
      <c r="H3081" s="56" t="s">
        <v>52</v>
      </c>
      <c r="I3081" s="56" t="s">
        <v>17207</v>
      </c>
      <c r="J3081" s="57" t="s">
        <v>52</v>
      </c>
      <c r="K3081" s="58" t="s">
        <v>17208</v>
      </c>
      <c r="L3081" s="3" t="str">
        <f>VLOOKUP(DataExtract[[#This Row],[Technician]],'Technician List'!$A:$B,2,FALSE)</f>
        <v>C M, Saravanan</v>
      </c>
      <c r="M3081" s="59">
        <f>DATEVALUE(TEXT(DataExtract[[#This Row],[Completed Time]], "MM/DD/YYYY"))</f>
        <v>45709</v>
      </c>
      <c r="N3081" s="60">
        <f t="shared" ca="1" si="49"/>
        <v>0.64531306187670168</v>
      </c>
      <c r="O3081" s="60">
        <f ca="1">COUNTIFS(DataExtract[Technician],DataExtract[[#This Row],[Technician]], DataExtract[Random], "&lt;="&amp;DataExtract[[#This Row],[Random]])</f>
        <v>43</v>
      </c>
    </row>
    <row r="3082" spans="1:15" ht="26.45">
      <c r="A3082" s="51" t="s">
        <v>17209</v>
      </c>
      <c r="B3082" s="52" t="s">
        <v>17210</v>
      </c>
      <c r="C3082" s="53" t="s">
        <v>14366</v>
      </c>
      <c r="D3082" s="54" t="s">
        <v>47</v>
      </c>
      <c r="E3082" s="55" t="s">
        <v>700</v>
      </c>
      <c r="F3082" s="56" t="s">
        <v>16104</v>
      </c>
      <c r="G3082" s="56" t="s">
        <v>16612</v>
      </c>
      <c r="H3082" s="56" t="s">
        <v>52</v>
      </c>
      <c r="I3082" s="56" t="s">
        <v>17211</v>
      </c>
      <c r="J3082" s="57" t="s">
        <v>52</v>
      </c>
      <c r="K3082" s="58" t="s">
        <v>16794</v>
      </c>
      <c r="L3082" s="3" t="str">
        <f>VLOOKUP(DataExtract[[#This Row],[Technician]],'Technician List'!$A:$B,2,FALSE)</f>
        <v>C M, Saravanan</v>
      </c>
      <c r="M3082" s="59">
        <f>DATEVALUE(TEXT(DataExtract[[#This Row],[Completed Time]], "MM/DD/YYYY"))</f>
        <v>45709</v>
      </c>
      <c r="N3082" s="60">
        <f t="shared" ca="1" si="49"/>
        <v>0.45960342994966363</v>
      </c>
      <c r="O3082" s="60">
        <f ca="1">COUNTIFS(DataExtract[Technician],DataExtract[[#This Row],[Technician]], DataExtract[Random], "&lt;="&amp;DataExtract[[#This Row],[Random]])</f>
        <v>52</v>
      </c>
    </row>
    <row r="3083" spans="1:15" ht="26.45">
      <c r="A3083" s="51" t="s">
        <v>17212</v>
      </c>
      <c r="B3083" s="52" t="s">
        <v>17213</v>
      </c>
      <c r="C3083" s="53" t="s">
        <v>1690</v>
      </c>
      <c r="D3083" s="54" t="s">
        <v>47</v>
      </c>
      <c r="E3083" s="55" t="s">
        <v>1503</v>
      </c>
      <c r="F3083" s="56" t="s">
        <v>15883</v>
      </c>
      <c r="G3083" s="56" t="s">
        <v>15884</v>
      </c>
      <c r="H3083" s="56" t="s">
        <v>52</v>
      </c>
      <c r="I3083" s="56" t="s">
        <v>15885</v>
      </c>
      <c r="J3083" s="57" t="s">
        <v>52</v>
      </c>
      <c r="K3083" s="58" t="s">
        <v>17214</v>
      </c>
      <c r="L3083" s="3" t="str">
        <f>VLOOKUP(DataExtract[[#This Row],[Technician]],'Technician List'!$A:$B,2,FALSE)</f>
        <v>C M, Saravanan</v>
      </c>
      <c r="M3083" s="59">
        <f>DATEVALUE(TEXT(DataExtract[[#This Row],[Completed Time]], "MM/DD/YYYY"))</f>
        <v>45709</v>
      </c>
      <c r="N3083" s="60">
        <f t="shared" ca="1" si="49"/>
        <v>0.85459088653134063</v>
      </c>
      <c r="O3083" s="60">
        <f ca="1">COUNTIFS(DataExtract[Technician],DataExtract[[#This Row],[Technician]], DataExtract[Random], "&lt;="&amp;DataExtract[[#This Row],[Random]])</f>
        <v>118</v>
      </c>
    </row>
    <row r="3084" spans="1:15" ht="26.45">
      <c r="A3084" s="51" t="s">
        <v>17215</v>
      </c>
      <c r="B3084" s="52" t="s">
        <v>17216</v>
      </c>
      <c r="C3084" s="53" t="s">
        <v>17141</v>
      </c>
      <c r="D3084" s="54" t="s">
        <v>47</v>
      </c>
      <c r="E3084" s="55" t="s">
        <v>2215</v>
      </c>
      <c r="F3084" s="56" t="s">
        <v>3677</v>
      </c>
      <c r="G3084" s="56" t="s">
        <v>17217</v>
      </c>
      <c r="H3084" s="56" t="s">
        <v>52</v>
      </c>
      <c r="I3084" s="56" t="s">
        <v>17218</v>
      </c>
      <c r="J3084" s="57" t="s">
        <v>52</v>
      </c>
      <c r="K3084" s="58" t="s">
        <v>17219</v>
      </c>
      <c r="L3084" s="3" t="str">
        <f>VLOOKUP(DataExtract[[#This Row],[Technician]],'Technician List'!$A:$B,2,FALSE)</f>
        <v>C M, Saravanan</v>
      </c>
      <c r="M3084" s="59">
        <f>DATEVALUE(TEXT(DataExtract[[#This Row],[Completed Time]], "MM/DD/YYYY"))</f>
        <v>45709</v>
      </c>
      <c r="N3084" s="60">
        <f t="shared" ca="1" si="49"/>
        <v>0.75354909340298082</v>
      </c>
      <c r="O3084" s="60">
        <f ca="1">COUNTIFS(DataExtract[Technician],DataExtract[[#This Row],[Technician]], DataExtract[Random], "&lt;="&amp;DataExtract[[#This Row],[Random]])</f>
        <v>86</v>
      </c>
    </row>
    <row r="3085" spans="1:15" ht="26.45">
      <c r="A3085" s="51" t="s">
        <v>17220</v>
      </c>
      <c r="B3085" s="52" t="s">
        <v>17221</v>
      </c>
      <c r="C3085" s="53" t="s">
        <v>2568</v>
      </c>
      <c r="D3085" s="54" t="s">
        <v>47</v>
      </c>
      <c r="E3085" s="55" t="s">
        <v>700</v>
      </c>
      <c r="F3085" s="56" t="s">
        <v>17222</v>
      </c>
      <c r="G3085" s="56" t="s">
        <v>17223</v>
      </c>
      <c r="H3085" s="56" t="s">
        <v>52</v>
      </c>
      <c r="I3085" s="56" t="s">
        <v>17224</v>
      </c>
      <c r="J3085" s="57" t="s">
        <v>52</v>
      </c>
      <c r="K3085" s="58" t="s">
        <v>16355</v>
      </c>
      <c r="L3085" s="3" t="str">
        <f>VLOOKUP(DataExtract[[#This Row],[Technician]],'Technician List'!$A:$B,2,FALSE)</f>
        <v>C M, Saravanan</v>
      </c>
      <c r="M3085" s="59">
        <f>DATEVALUE(TEXT(DataExtract[[#This Row],[Completed Time]], "MM/DD/YYYY"))</f>
        <v>45709</v>
      </c>
      <c r="N3085" s="60">
        <f t="shared" ca="1" si="49"/>
        <v>0.66580425902095708</v>
      </c>
      <c r="O3085" s="60">
        <f ca="1">COUNTIFS(DataExtract[Technician],DataExtract[[#This Row],[Technician]], DataExtract[Random], "&lt;="&amp;DataExtract[[#This Row],[Random]])</f>
        <v>75</v>
      </c>
    </row>
    <row r="3086" spans="1:15" ht="26.45">
      <c r="A3086" s="51" t="s">
        <v>17225</v>
      </c>
      <c r="B3086" s="52" t="s">
        <v>17226</v>
      </c>
      <c r="C3086" s="53" t="s">
        <v>9952</v>
      </c>
      <c r="D3086" s="54" t="s">
        <v>47</v>
      </c>
      <c r="E3086" s="55" t="s">
        <v>1503</v>
      </c>
      <c r="F3086" s="56" t="s">
        <v>16852</v>
      </c>
      <c r="G3086" s="56" t="s">
        <v>17138</v>
      </c>
      <c r="H3086" s="56" t="s">
        <v>41</v>
      </c>
      <c r="I3086" s="56" t="s">
        <v>17227</v>
      </c>
      <c r="J3086" s="57" t="s">
        <v>52</v>
      </c>
      <c r="K3086" s="58" t="s">
        <v>17228</v>
      </c>
      <c r="L3086" s="3" t="str">
        <f>VLOOKUP(DataExtract[[#This Row],[Technician]],'Technician List'!$A:$B,2,FALSE)</f>
        <v>C M, Saravanan</v>
      </c>
      <c r="M3086" s="59">
        <f>DATEVALUE(TEXT(DataExtract[[#This Row],[Completed Time]], "MM/DD/YYYY"))</f>
        <v>45709</v>
      </c>
      <c r="N3086" s="60">
        <f t="shared" ca="1" si="49"/>
        <v>0.39544493414738047</v>
      </c>
      <c r="O3086" s="60">
        <f ca="1">COUNTIFS(DataExtract[Technician],DataExtract[[#This Row],[Technician]], DataExtract[Random], "&lt;="&amp;DataExtract[[#This Row],[Random]])</f>
        <v>62</v>
      </c>
    </row>
    <row r="3087" spans="1:15" ht="26.45">
      <c r="A3087" s="51" t="s">
        <v>17229</v>
      </c>
      <c r="B3087" s="52" t="s">
        <v>17230</v>
      </c>
      <c r="C3087" s="53" t="s">
        <v>494</v>
      </c>
      <c r="D3087" s="54" t="s">
        <v>47</v>
      </c>
      <c r="E3087" s="55" t="s">
        <v>2099</v>
      </c>
      <c r="F3087" s="56" t="s">
        <v>8165</v>
      </c>
      <c r="G3087" s="56" t="s">
        <v>17231</v>
      </c>
      <c r="H3087" s="56" t="s">
        <v>52</v>
      </c>
      <c r="I3087" s="56" t="s">
        <v>17232</v>
      </c>
      <c r="J3087" s="57" t="s">
        <v>52</v>
      </c>
      <c r="K3087" s="58" t="s">
        <v>17233</v>
      </c>
      <c r="L3087" s="3" t="str">
        <f>VLOOKUP(DataExtract[[#This Row],[Technician]],'Technician List'!$A:$B,2,FALSE)</f>
        <v>C M, Saravanan</v>
      </c>
      <c r="M3087" s="59">
        <f>DATEVALUE(TEXT(DataExtract[[#This Row],[Completed Time]], "MM/DD/YYYY"))</f>
        <v>45709</v>
      </c>
      <c r="N3087" s="60">
        <f t="shared" ca="1" si="49"/>
        <v>0.99148012475968039</v>
      </c>
      <c r="O3087" s="60">
        <f ca="1">COUNTIFS(DataExtract[Technician],DataExtract[[#This Row],[Technician]], DataExtract[Random], "&lt;="&amp;DataExtract[[#This Row],[Random]])</f>
        <v>62</v>
      </c>
    </row>
    <row r="3088" spans="1:15" ht="26.45">
      <c r="A3088" s="51" t="s">
        <v>17234</v>
      </c>
      <c r="B3088" s="52" t="s">
        <v>17235</v>
      </c>
      <c r="C3088" s="53" t="s">
        <v>17236</v>
      </c>
      <c r="D3088" s="54" t="s">
        <v>47</v>
      </c>
      <c r="E3088" s="55" t="s">
        <v>684</v>
      </c>
      <c r="F3088" s="56" t="s">
        <v>16032</v>
      </c>
      <c r="G3088" s="56" t="s">
        <v>17237</v>
      </c>
      <c r="H3088" s="56" t="s">
        <v>52</v>
      </c>
      <c r="I3088" s="56" t="s">
        <v>17238</v>
      </c>
      <c r="J3088" s="57" t="s">
        <v>52</v>
      </c>
      <c r="K3088" s="58" t="s">
        <v>17239</v>
      </c>
      <c r="L3088" s="3" t="str">
        <f>VLOOKUP(DataExtract[[#This Row],[Technician]],'Technician List'!$A:$B,2,FALSE)</f>
        <v>C M, Saravanan</v>
      </c>
      <c r="M3088" s="59">
        <f>DATEVALUE(TEXT(DataExtract[[#This Row],[Completed Time]], "MM/DD/YYYY"))</f>
        <v>45709</v>
      </c>
      <c r="N3088" s="60">
        <f t="shared" ca="1" si="49"/>
        <v>0.10194271138607203</v>
      </c>
      <c r="O3088" s="60">
        <f ca="1">COUNTIFS(DataExtract[Technician],DataExtract[[#This Row],[Technician]], DataExtract[Random], "&lt;="&amp;DataExtract[[#This Row],[Random]])</f>
        <v>4</v>
      </c>
    </row>
    <row r="3089" spans="1:15" ht="26.45">
      <c r="A3089" s="51" t="s">
        <v>17240</v>
      </c>
      <c r="B3089" s="52" t="s">
        <v>17241</v>
      </c>
      <c r="C3089" s="53" t="s">
        <v>13952</v>
      </c>
      <c r="D3089" s="54" t="s">
        <v>47</v>
      </c>
      <c r="E3089" s="55" t="s">
        <v>1002</v>
      </c>
      <c r="F3089" s="56" t="s">
        <v>17242</v>
      </c>
      <c r="G3089" s="56" t="s">
        <v>17243</v>
      </c>
      <c r="H3089" s="56" t="s">
        <v>52</v>
      </c>
      <c r="I3089" s="56" t="s">
        <v>17244</v>
      </c>
      <c r="J3089" s="57" t="s">
        <v>52</v>
      </c>
      <c r="K3089" s="58" t="s">
        <v>17245</v>
      </c>
      <c r="L3089" s="3" t="str">
        <f>VLOOKUP(DataExtract[[#This Row],[Technician]],'Technician List'!$A:$B,2,FALSE)</f>
        <v>Sinha, Mahesh</v>
      </c>
      <c r="M3089" s="59">
        <f>DATEVALUE(TEXT(DataExtract[[#This Row],[Completed Time]], "MM/DD/YYYY"))</f>
        <v>45715</v>
      </c>
      <c r="N3089" s="60">
        <f t="shared" ca="1" si="49"/>
        <v>0.86665399411171873</v>
      </c>
      <c r="O3089" s="60">
        <f ca="1">COUNTIFS(DataExtract[Technician],DataExtract[[#This Row],[Technician]], DataExtract[Random], "&lt;="&amp;DataExtract[[#This Row],[Random]])</f>
        <v>141</v>
      </c>
    </row>
    <row r="3090" spans="1:15" ht="26.45">
      <c r="A3090" s="51" t="s">
        <v>17246</v>
      </c>
      <c r="B3090" s="52" t="s">
        <v>17247</v>
      </c>
      <c r="C3090" s="53" t="s">
        <v>10454</v>
      </c>
      <c r="D3090" s="54" t="s">
        <v>47</v>
      </c>
      <c r="E3090" s="55" t="s">
        <v>2215</v>
      </c>
      <c r="F3090" s="56" t="s">
        <v>16423</v>
      </c>
      <c r="G3090" s="56" t="s">
        <v>17248</v>
      </c>
      <c r="H3090" s="56" t="s">
        <v>52</v>
      </c>
      <c r="I3090" s="56" t="s">
        <v>17249</v>
      </c>
      <c r="J3090" s="57" t="s">
        <v>52</v>
      </c>
      <c r="K3090" s="58" t="s">
        <v>17250</v>
      </c>
      <c r="L3090" s="3" t="str">
        <f>VLOOKUP(DataExtract[[#This Row],[Technician]],'Technician List'!$A:$B,2,FALSE)</f>
        <v>C M, Saravanan</v>
      </c>
      <c r="M3090" s="59">
        <f>DATEVALUE(TEXT(DataExtract[[#This Row],[Completed Time]], "MM/DD/YYYY"))</f>
        <v>45709</v>
      </c>
      <c r="N3090" s="60">
        <f t="shared" ca="1" si="49"/>
        <v>0.90619118537774079</v>
      </c>
      <c r="O3090" s="60">
        <f ca="1">COUNTIFS(DataExtract[Technician],DataExtract[[#This Row],[Technician]], DataExtract[Random], "&lt;="&amp;DataExtract[[#This Row],[Random]])</f>
        <v>104</v>
      </c>
    </row>
    <row r="3091" spans="1:15" ht="26.45">
      <c r="A3091" s="51" t="s">
        <v>17251</v>
      </c>
      <c r="B3091" s="52" t="s">
        <v>17252</v>
      </c>
      <c r="C3091" s="53" t="s">
        <v>7857</v>
      </c>
      <c r="D3091" s="54" t="s">
        <v>47</v>
      </c>
      <c r="E3091" s="55" t="s">
        <v>1503</v>
      </c>
      <c r="F3091" s="56" t="s">
        <v>17025</v>
      </c>
      <c r="G3091" s="56" t="s">
        <v>14432</v>
      </c>
      <c r="H3091" s="56" t="s">
        <v>41</v>
      </c>
      <c r="I3091" s="56" t="s">
        <v>17253</v>
      </c>
      <c r="J3091" s="57" t="s">
        <v>52</v>
      </c>
      <c r="K3091" s="58" t="s">
        <v>16972</v>
      </c>
      <c r="L3091" s="3" t="str">
        <f>VLOOKUP(DataExtract[[#This Row],[Technician]],'Technician List'!$A:$B,2,FALSE)</f>
        <v>C M, Saravanan</v>
      </c>
      <c r="M3091" s="59">
        <f>DATEVALUE(TEXT(DataExtract[[#This Row],[Completed Time]], "MM/DD/YYYY"))</f>
        <v>45709</v>
      </c>
      <c r="N3091" s="60">
        <f t="shared" ca="1" si="49"/>
        <v>0.49839278625818939</v>
      </c>
      <c r="O3091" s="60">
        <f ca="1">COUNTIFS(DataExtract[Technician],DataExtract[[#This Row],[Technician]], DataExtract[Random], "&lt;="&amp;DataExtract[[#This Row],[Random]])</f>
        <v>74</v>
      </c>
    </row>
    <row r="3092" spans="1:15" ht="26.45">
      <c r="A3092" s="51" t="s">
        <v>17254</v>
      </c>
      <c r="B3092" s="52" t="s">
        <v>17255</v>
      </c>
      <c r="C3092" s="53" t="s">
        <v>14313</v>
      </c>
      <c r="D3092" s="54" t="s">
        <v>47</v>
      </c>
      <c r="E3092" s="55" t="s">
        <v>347</v>
      </c>
      <c r="F3092" s="56" t="s">
        <v>15883</v>
      </c>
      <c r="G3092" s="56" t="s">
        <v>15884</v>
      </c>
      <c r="H3092" s="56" t="s">
        <v>52</v>
      </c>
      <c r="I3092" s="56" t="s">
        <v>15885</v>
      </c>
      <c r="J3092" s="57" t="s">
        <v>52</v>
      </c>
      <c r="K3092" s="58" t="s">
        <v>16887</v>
      </c>
      <c r="L3092" s="3" t="str">
        <f>VLOOKUP(DataExtract[[#This Row],[Technician]],'Technician List'!$A:$B,2,FALSE)</f>
        <v>C M, Saravanan</v>
      </c>
      <c r="M3092" s="59">
        <f>DATEVALUE(TEXT(DataExtract[[#This Row],[Completed Time]], "MM/DD/YYYY"))</f>
        <v>45709</v>
      </c>
      <c r="N3092" s="60">
        <f t="shared" ca="1" si="49"/>
        <v>0.11728276548944394</v>
      </c>
      <c r="O3092" s="60">
        <f ca="1">COUNTIFS(DataExtract[Technician],DataExtract[[#This Row],[Technician]], DataExtract[Random], "&lt;="&amp;DataExtract[[#This Row],[Random]])</f>
        <v>9</v>
      </c>
    </row>
    <row r="3093" spans="1:15" ht="26.45">
      <c r="A3093" s="51" t="s">
        <v>17256</v>
      </c>
      <c r="B3093" s="52" t="s">
        <v>17257</v>
      </c>
      <c r="C3093" s="53" t="s">
        <v>1067</v>
      </c>
      <c r="D3093" s="54" t="s">
        <v>47</v>
      </c>
      <c r="E3093" s="55" t="s">
        <v>1150</v>
      </c>
      <c r="F3093" s="56" t="s">
        <v>16065</v>
      </c>
      <c r="G3093" s="56" t="s">
        <v>9692</v>
      </c>
      <c r="H3093" s="56" t="s">
        <v>52</v>
      </c>
      <c r="I3093" s="56" t="s">
        <v>17258</v>
      </c>
      <c r="J3093" s="57" t="s">
        <v>52</v>
      </c>
      <c r="K3093" s="58" t="s">
        <v>17259</v>
      </c>
      <c r="L3093" s="3" t="str">
        <f>VLOOKUP(DataExtract[[#This Row],[Technician]],'Technician List'!$A:$B,2,FALSE)</f>
        <v>C M, Saravanan</v>
      </c>
      <c r="M3093" s="59">
        <f>DATEVALUE(TEXT(DataExtract[[#This Row],[Completed Time]], "MM/DD/YYYY"))</f>
        <v>45710</v>
      </c>
      <c r="N3093" s="60">
        <f t="shared" ca="1" si="49"/>
        <v>0.66446819654905787</v>
      </c>
      <c r="O3093" s="60">
        <f ca="1">COUNTIFS(DataExtract[Technician],DataExtract[[#This Row],[Technician]], DataExtract[Random], "&lt;="&amp;DataExtract[[#This Row],[Random]])</f>
        <v>66</v>
      </c>
    </row>
    <row r="3094" spans="1:15" ht="26.45">
      <c r="A3094" s="51" t="s">
        <v>17260</v>
      </c>
      <c r="B3094" s="52" t="s">
        <v>17261</v>
      </c>
      <c r="C3094" s="53" t="s">
        <v>11615</v>
      </c>
      <c r="D3094" s="54" t="s">
        <v>47</v>
      </c>
      <c r="E3094" s="55" t="s">
        <v>2215</v>
      </c>
      <c r="F3094" s="56" t="s">
        <v>17262</v>
      </c>
      <c r="G3094" s="56" t="s">
        <v>17263</v>
      </c>
      <c r="H3094" s="56" t="s">
        <v>52</v>
      </c>
      <c r="I3094" s="56" t="s">
        <v>17264</v>
      </c>
      <c r="J3094" s="57" t="s">
        <v>52</v>
      </c>
      <c r="K3094" s="58" t="s">
        <v>17174</v>
      </c>
      <c r="L3094" s="3" t="str">
        <f>VLOOKUP(DataExtract[[#This Row],[Technician]],'Technician List'!$A:$B,2,FALSE)</f>
        <v>C M, Saravanan</v>
      </c>
      <c r="M3094" s="59">
        <f>DATEVALUE(TEXT(DataExtract[[#This Row],[Completed Time]], "MM/DD/YYYY"))</f>
        <v>45709</v>
      </c>
      <c r="N3094" s="60">
        <f t="shared" ca="1" si="49"/>
        <v>0.6759126073413142</v>
      </c>
      <c r="O3094" s="60">
        <f ca="1">COUNTIFS(DataExtract[Technician],DataExtract[[#This Row],[Technician]], DataExtract[Random], "&lt;="&amp;DataExtract[[#This Row],[Random]])</f>
        <v>75</v>
      </c>
    </row>
    <row r="3095" spans="1:15" ht="26.45">
      <c r="A3095" s="51" t="s">
        <v>17265</v>
      </c>
      <c r="B3095" s="52" t="s">
        <v>17266</v>
      </c>
      <c r="C3095" s="53" t="s">
        <v>2464</v>
      </c>
      <c r="D3095" s="54" t="s">
        <v>47</v>
      </c>
      <c r="E3095" s="55" t="s">
        <v>4923</v>
      </c>
      <c r="F3095" s="56" t="s">
        <v>15880</v>
      </c>
      <c r="G3095" s="56" t="s">
        <v>17267</v>
      </c>
      <c r="H3095" s="56" t="s">
        <v>52</v>
      </c>
      <c r="I3095" s="56" t="s">
        <v>17268</v>
      </c>
      <c r="J3095" s="57" t="s">
        <v>52</v>
      </c>
      <c r="K3095" s="58" t="s">
        <v>17269</v>
      </c>
      <c r="L3095" s="3" t="str">
        <f>VLOOKUP(DataExtract[[#This Row],[Technician]],'Technician List'!$A:$B,2,FALSE)</f>
        <v>C M, Saravanan</v>
      </c>
      <c r="M3095" s="59">
        <f>DATEVALUE(TEXT(DataExtract[[#This Row],[Completed Time]], "MM/DD/YYYY"))</f>
        <v>45709</v>
      </c>
      <c r="N3095" s="60">
        <f t="shared" ca="1" si="49"/>
        <v>0.7623300208565752</v>
      </c>
      <c r="O3095" s="60">
        <f ca="1">COUNTIFS(DataExtract[Technician],DataExtract[[#This Row],[Technician]], DataExtract[Random], "&lt;="&amp;DataExtract[[#This Row],[Random]])</f>
        <v>23</v>
      </c>
    </row>
    <row r="3096" spans="1:15" ht="26.45">
      <c r="A3096" s="51" t="s">
        <v>17270</v>
      </c>
      <c r="B3096" s="52" t="s">
        <v>17271</v>
      </c>
      <c r="C3096" s="53" t="s">
        <v>4002</v>
      </c>
      <c r="D3096" s="54" t="s">
        <v>57</v>
      </c>
      <c r="E3096" s="55" t="s">
        <v>95</v>
      </c>
      <c r="F3096" s="56" t="s">
        <v>4857</v>
      </c>
      <c r="G3096" s="56" t="s">
        <v>17272</v>
      </c>
      <c r="H3096" s="56" t="s">
        <v>52</v>
      </c>
      <c r="I3096" s="56" t="s">
        <v>17273</v>
      </c>
      <c r="J3096" s="57" t="s">
        <v>52</v>
      </c>
      <c r="K3096" s="58" t="s">
        <v>17274</v>
      </c>
      <c r="L3096" s="3" t="str">
        <f>VLOOKUP(DataExtract[[#This Row],[Technician]],'Technician List'!$A:$B,2,FALSE)</f>
        <v>Sanjuan, Sonja</v>
      </c>
      <c r="M3096" s="59">
        <f>DATEVALUE(TEXT(DataExtract[[#This Row],[Completed Time]], "MM/DD/YYYY"))</f>
        <v>45709</v>
      </c>
      <c r="N3096" s="60">
        <f t="shared" ca="1" si="49"/>
        <v>0.43962713077847571</v>
      </c>
      <c r="O3096" s="60">
        <f ca="1">COUNTIFS(DataExtract[Technician],DataExtract[[#This Row],[Technician]], DataExtract[Random], "&lt;="&amp;DataExtract[[#This Row],[Random]])</f>
        <v>39</v>
      </c>
    </row>
    <row r="3097" spans="1:15" ht="26.45">
      <c r="A3097" s="51" t="s">
        <v>17275</v>
      </c>
      <c r="B3097" s="52" t="s">
        <v>17276</v>
      </c>
      <c r="C3097" s="53" t="s">
        <v>4546</v>
      </c>
      <c r="D3097" s="54" t="s">
        <v>47</v>
      </c>
      <c r="E3097" s="55" t="s">
        <v>2029</v>
      </c>
      <c r="F3097" s="56" t="s">
        <v>16443</v>
      </c>
      <c r="G3097" s="56" t="s">
        <v>16444</v>
      </c>
      <c r="H3097" s="56" t="s">
        <v>41</v>
      </c>
      <c r="I3097" s="56" t="s">
        <v>16445</v>
      </c>
      <c r="J3097" s="57" t="s">
        <v>52</v>
      </c>
      <c r="K3097" s="58" t="s">
        <v>8070</v>
      </c>
      <c r="L3097" s="3" t="str">
        <f>VLOOKUP(DataExtract[[#This Row],[Technician]],'Technician List'!$A:$B,2,FALSE)</f>
        <v>C M, Saravanan</v>
      </c>
      <c r="M3097" s="59">
        <f>DATEVALUE(TEXT(DataExtract[[#This Row],[Completed Time]], "MM/DD/YYYY"))</f>
        <v>45712</v>
      </c>
      <c r="N3097" s="60">
        <f t="shared" ca="1" si="49"/>
        <v>0.2052486288540204</v>
      </c>
      <c r="O3097" s="60">
        <f ca="1">COUNTIFS(DataExtract[Technician],DataExtract[[#This Row],[Technician]], DataExtract[Random], "&lt;="&amp;DataExtract[[#This Row],[Random]])</f>
        <v>17</v>
      </c>
    </row>
    <row r="3098" spans="1:15" ht="26.45">
      <c r="A3098" s="51" t="s">
        <v>14305</v>
      </c>
      <c r="B3098" s="52" t="s">
        <v>17277</v>
      </c>
      <c r="C3098" s="53" t="s">
        <v>14899</v>
      </c>
      <c r="D3098" s="54" t="s">
        <v>57</v>
      </c>
      <c r="E3098" s="55" t="s">
        <v>406</v>
      </c>
      <c r="F3098" s="56" t="s">
        <v>17278</v>
      </c>
      <c r="G3098" s="56" t="s">
        <v>17279</v>
      </c>
      <c r="H3098" s="56" t="s">
        <v>52</v>
      </c>
      <c r="I3098" s="56" t="s">
        <v>17280</v>
      </c>
      <c r="J3098" s="57" t="s">
        <v>52</v>
      </c>
      <c r="K3098" s="58" t="s">
        <v>17278</v>
      </c>
      <c r="L3098" s="3" t="str">
        <f>VLOOKUP(DataExtract[[#This Row],[Technician]],'Technician List'!$A:$B,2,FALSE)</f>
        <v>Baldwin, Sharon</v>
      </c>
      <c r="M3098" s="59">
        <f>DATEVALUE(TEXT(DataExtract[[#This Row],[Completed Time]], "MM/DD/YYYY"))</f>
        <v>45709</v>
      </c>
      <c r="N3098" s="60">
        <f t="shared" ca="1" si="49"/>
        <v>0.60316983413232261</v>
      </c>
      <c r="O3098" s="60">
        <f ca="1">COUNTIFS(DataExtract[Technician],DataExtract[[#This Row],[Technician]], DataExtract[Random], "&lt;="&amp;DataExtract[[#This Row],[Random]])</f>
        <v>68</v>
      </c>
    </row>
    <row r="3099" spans="1:15" ht="26.45">
      <c r="A3099" s="51" t="s">
        <v>17281</v>
      </c>
      <c r="B3099" s="52" t="s">
        <v>17282</v>
      </c>
      <c r="C3099" s="53" t="s">
        <v>17283</v>
      </c>
      <c r="D3099" s="54" t="s">
        <v>47</v>
      </c>
      <c r="E3099" s="55" t="s">
        <v>2336</v>
      </c>
      <c r="F3099" s="56" t="s">
        <v>15906</v>
      </c>
      <c r="G3099" s="56" t="s">
        <v>15907</v>
      </c>
      <c r="H3099" s="56" t="s">
        <v>41</v>
      </c>
      <c r="I3099" s="56" t="s">
        <v>15908</v>
      </c>
      <c r="J3099" s="57" t="s">
        <v>52</v>
      </c>
      <c r="K3099" s="58" t="s">
        <v>17284</v>
      </c>
      <c r="L3099" s="3" t="str">
        <f>VLOOKUP(DataExtract[[#This Row],[Technician]],'Technician List'!$A:$B,2,FALSE)</f>
        <v>C M, Saravanan</v>
      </c>
      <c r="M3099" s="59">
        <f>DATEVALUE(TEXT(DataExtract[[#This Row],[Completed Time]], "MM/DD/YYYY"))</f>
        <v>45712</v>
      </c>
      <c r="N3099" s="60">
        <f t="shared" ca="1" si="49"/>
        <v>0.85339044813005471</v>
      </c>
      <c r="O3099" s="60">
        <f ca="1">COUNTIFS(DataExtract[Technician],DataExtract[[#This Row],[Technician]], DataExtract[Random], "&lt;="&amp;DataExtract[[#This Row],[Random]])</f>
        <v>64</v>
      </c>
    </row>
    <row r="3100" spans="1:15" ht="26.45">
      <c r="A3100" s="51" t="s">
        <v>17285</v>
      </c>
      <c r="B3100" s="52" t="s">
        <v>17286</v>
      </c>
      <c r="C3100" s="53" t="s">
        <v>16560</v>
      </c>
      <c r="D3100" s="54" t="s">
        <v>47</v>
      </c>
      <c r="E3100" s="55" t="s">
        <v>1991</v>
      </c>
      <c r="F3100" s="56" t="s">
        <v>17287</v>
      </c>
      <c r="G3100" s="56" t="s">
        <v>17288</v>
      </c>
      <c r="H3100" s="56" t="s">
        <v>52</v>
      </c>
      <c r="I3100" s="56" t="s">
        <v>17289</v>
      </c>
      <c r="J3100" s="57" t="s">
        <v>52</v>
      </c>
      <c r="K3100" s="58" t="s">
        <v>17290</v>
      </c>
      <c r="L3100" s="3" t="str">
        <f>VLOOKUP(DataExtract[[#This Row],[Technician]],'Technician List'!$A:$B,2,FALSE)</f>
        <v>Sinha, Mahesh</v>
      </c>
      <c r="M3100" s="59">
        <f>DATEVALUE(TEXT(DataExtract[[#This Row],[Completed Time]], "MM/DD/YYYY"))</f>
        <v>45709</v>
      </c>
      <c r="N3100" s="60">
        <f t="shared" ca="1" si="49"/>
        <v>0.81310316458721266</v>
      </c>
      <c r="O3100" s="60">
        <f ca="1">COUNTIFS(DataExtract[Technician],DataExtract[[#This Row],[Technician]], DataExtract[Random], "&lt;="&amp;DataExtract[[#This Row],[Random]])</f>
        <v>51</v>
      </c>
    </row>
    <row r="3101" spans="1:15" ht="26.45">
      <c r="A3101" s="51" t="s">
        <v>17291</v>
      </c>
      <c r="B3101" s="52" t="s">
        <v>17292</v>
      </c>
      <c r="C3101" s="53" t="s">
        <v>3233</v>
      </c>
      <c r="D3101" s="54" t="s">
        <v>47</v>
      </c>
      <c r="E3101" s="55" t="s">
        <v>2215</v>
      </c>
      <c r="F3101" s="56" t="s">
        <v>17293</v>
      </c>
      <c r="G3101" s="56" t="s">
        <v>17294</v>
      </c>
      <c r="H3101" s="56" t="s">
        <v>52</v>
      </c>
      <c r="I3101" s="56" t="s">
        <v>17295</v>
      </c>
      <c r="J3101" s="57" t="s">
        <v>52</v>
      </c>
      <c r="K3101" s="58" t="s">
        <v>17296</v>
      </c>
      <c r="L3101" s="3" t="str">
        <f>VLOOKUP(DataExtract[[#This Row],[Technician]],'Technician List'!$A:$B,2,FALSE)</f>
        <v>C M, Saravanan</v>
      </c>
      <c r="M3101" s="59">
        <f>DATEVALUE(TEXT(DataExtract[[#This Row],[Completed Time]], "MM/DD/YYYY"))</f>
        <v>45709</v>
      </c>
      <c r="N3101" s="60">
        <f t="shared" ca="1" si="49"/>
        <v>0.68599949351383549</v>
      </c>
      <c r="O3101" s="60">
        <f ca="1">COUNTIFS(DataExtract[Technician],DataExtract[[#This Row],[Technician]], DataExtract[Random], "&lt;="&amp;DataExtract[[#This Row],[Random]])</f>
        <v>78</v>
      </c>
    </row>
    <row r="3102" spans="1:15" ht="26.45">
      <c r="A3102" s="51" t="s">
        <v>2452</v>
      </c>
      <c r="B3102" s="52" t="s">
        <v>17297</v>
      </c>
      <c r="C3102" s="53" t="s">
        <v>3084</v>
      </c>
      <c r="D3102" s="54" t="s">
        <v>47</v>
      </c>
      <c r="E3102" s="55" t="s">
        <v>1402</v>
      </c>
      <c r="F3102" s="56" t="s">
        <v>15113</v>
      </c>
      <c r="G3102" s="56" t="s">
        <v>16667</v>
      </c>
      <c r="H3102" s="56" t="s">
        <v>41</v>
      </c>
      <c r="I3102" s="56" t="s">
        <v>17298</v>
      </c>
      <c r="J3102" s="57" t="s">
        <v>52</v>
      </c>
      <c r="K3102" s="58" t="s">
        <v>17299</v>
      </c>
      <c r="L3102" s="3" t="str">
        <f>VLOOKUP(DataExtract[[#This Row],[Technician]],'Technician List'!$A:$B,2,FALSE)</f>
        <v>Sinha, Mahesh</v>
      </c>
      <c r="M3102" s="59">
        <f>DATEVALUE(TEXT(DataExtract[[#This Row],[Completed Time]], "MM/DD/YYYY"))</f>
        <v>45710</v>
      </c>
      <c r="N3102" s="60">
        <f t="shared" ca="1" si="49"/>
        <v>0.4563395151323193</v>
      </c>
      <c r="O3102" s="60">
        <f ca="1">COUNTIFS(DataExtract[Technician],DataExtract[[#This Row],[Technician]], DataExtract[Random], "&lt;="&amp;DataExtract[[#This Row],[Random]])</f>
        <v>41</v>
      </c>
    </row>
    <row r="3103" spans="1:15" ht="26.45">
      <c r="A3103" s="51" t="s">
        <v>17300</v>
      </c>
      <c r="B3103" s="52" t="s">
        <v>17301</v>
      </c>
      <c r="C3103" s="53" t="s">
        <v>3693</v>
      </c>
      <c r="D3103" s="54" t="s">
        <v>57</v>
      </c>
      <c r="E3103" s="55" t="s">
        <v>488</v>
      </c>
      <c r="F3103" s="56" t="s">
        <v>17302</v>
      </c>
      <c r="G3103" s="56" t="s">
        <v>1267</v>
      </c>
      <c r="H3103" s="56" t="s">
        <v>41</v>
      </c>
      <c r="I3103" s="56" t="s">
        <v>17303</v>
      </c>
      <c r="J3103" s="57" t="s">
        <v>52</v>
      </c>
      <c r="K3103" s="58" t="s">
        <v>17304</v>
      </c>
      <c r="L3103" s="3" t="str">
        <f>VLOOKUP(DataExtract[[#This Row],[Technician]],'Technician List'!$A:$B,2,FALSE)</f>
        <v>Lorenz, Joshua D.</v>
      </c>
      <c r="M3103" s="59">
        <f>DATEVALUE(TEXT(DataExtract[[#This Row],[Completed Time]], "MM/DD/YYYY"))</f>
        <v>45709</v>
      </c>
      <c r="N3103" s="60">
        <f t="shared" ca="1" si="49"/>
        <v>0.10551968642946075</v>
      </c>
      <c r="O3103" s="60">
        <f ca="1">COUNTIFS(DataExtract[Technician],DataExtract[[#This Row],[Technician]], DataExtract[Random], "&lt;="&amp;DataExtract[[#This Row],[Random]])</f>
        <v>1</v>
      </c>
    </row>
    <row r="3104" spans="1:15" ht="26.45">
      <c r="A3104" s="51" t="s">
        <v>17305</v>
      </c>
      <c r="B3104" s="52" t="s">
        <v>17306</v>
      </c>
      <c r="C3104" s="53" t="s">
        <v>9898</v>
      </c>
      <c r="D3104" s="54" t="s">
        <v>47</v>
      </c>
      <c r="E3104" s="55" t="s">
        <v>1503</v>
      </c>
      <c r="F3104" s="56" t="s">
        <v>17307</v>
      </c>
      <c r="G3104" s="56" t="s">
        <v>17308</v>
      </c>
      <c r="H3104" s="56" t="s">
        <v>52</v>
      </c>
      <c r="I3104" s="56" t="s">
        <v>17309</v>
      </c>
      <c r="J3104" s="57" t="s">
        <v>52</v>
      </c>
      <c r="K3104" s="58" t="s">
        <v>17310</v>
      </c>
      <c r="L3104" s="3" t="str">
        <f>VLOOKUP(DataExtract[[#This Row],[Technician]],'Technician List'!$A:$B,2,FALSE)</f>
        <v>C M, Saravanan</v>
      </c>
      <c r="M3104" s="59">
        <f>DATEVALUE(TEXT(DataExtract[[#This Row],[Completed Time]], "MM/DD/YYYY"))</f>
        <v>45712</v>
      </c>
      <c r="N3104" s="60">
        <f t="shared" ca="1" si="49"/>
        <v>8.6232098226952547E-2</v>
      </c>
      <c r="O3104" s="60">
        <f ca="1">COUNTIFS(DataExtract[Technician],DataExtract[[#This Row],[Technician]], DataExtract[Random], "&lt;="&amp;DataExtract[[#This Row],[Random]])</f>
        <v>14</v>
      </c>
    </row>
    <row r="3105" spans="1:15" ht="26.45">
      <c r="A3105" s="51" t="s">
        <v>17311</v>
      </c>
      <c r="B3105" s="52" t="s">
        <v>17312</v>
      </c>
      <c r="C3105" s="53" t="s">
        <v>9046</v>
      </c>
      <c r="D3105" s="54" t="s">
        <v>47</v>
      </c>
      <c r="E3105" s="55" t="s">
        <v>3584</v>
      </c>
      <c r="F3105" s="56" t="s">
        <v>15889</v>
      </c>
      <c r="G3105" s="56" t="s">
        <v>17313</v>
      </c>
      <c r="H3105" s="56" t="s">
        <v>52</v>
      </c>
      <c r="I3105" s="56" t="s">
        <v>17314</v>
      </c>
      <c r="J3105" s="57" t="s">
        <v>52</v>
      </c>
      <c r="K3105" s="58" t="s">
        <v>15548</v>
      </c>
      <c r="L3105" s="3" t="str">
        <f>VLOOKUP(DataExtract[[#This Row],[Technician]],'Technician List'!$A:$B,2,FALSE)</f>
        <v>C M, Saravanan</v>
      </c>
      <c r="M3105" s="59">
        <f>DATEVALUE(TEXT(DataExtract[[#This Row],[Completed Time]], "MM/DD/YYYY"))</f>
        <v>45709</v>
      </c>
      <c r="N3105" s="60">
        <f t="shared" ca="1" si="49"/>
        <v>0.26917575418014583</v>
      </c>
      <c r="O3105" s="60">
        <f ca="1">COUNTIFS(DataExtract[Technician],DataExtract[[#This Row],[Technician]], DataExtract[Random], "&lt;="&amp;DataExtract[[#This Row],[Random]])</f>
        <v>15</v>
      </c>
    </row>
    <row r="3106" spans="1:15" ht="26.45">
      <c r="A3106" s="51" t="s">
        <v>17315</v>
      </c>
      <c r="B3106" s="52" t="s">
        <v>17316</v>
      </c>
      <c r="C3106" s="53" t="s">
        <v>10102</v>
      </c>
      <c r="D3106" s="54" t="s">
        <v>47</v>
      </c>
      <c r="E3106" s="55" t="s">
        <v>2215</v>
      </c>
      <c r="F3106" s="56" t="s">
        <v>15416</v>
      </c>
      <c r="G3106" s="56" t="s">
        <v>17071</v>
      </c>
      <c r="H3106" s="56" t="s">
        <v>52</v>
      </c>
      <c r="I3106" s="56" t="s">
        <v>17072</v>
      </c>
      <c r="J3106" s="57" t="s">
        <v>52</v>
      </c>
      <c r="K3106" s="58" t="s">
        <v>15542</v>
      </c>
      <c r="L3106" s="3" t="str">
        <f>VLOOKUP(DataExtract[[#This Row],[Technician]],'Technician List'!$A:$B,2,FALSE)</f>
        <v>C M, Saravanan</v>
      </c>
      <c r="M3106" s="59">
        <f>DATEVALUE(TEXT(DataExtract[[#This Row],[Completed Time]], "MM/DD/YYYY"))</f>
        <v>45709</v>
      </c>
      <c r="N3106" s="60">
        <f t="shared" ca="1" si="49"/>
        <v>0.90226120264658949</v>
      </c>
      <c r="O3106" s="60">
        <f ca="1">COUNTIFS(DataExtract[Technician],DataExtract[[#This Row],[Technician]], DataExtract[Random], "&lt;="&amp;DataExtract[[#This Row],[Random]])</f>
        <v>103</v>
      </c>
    </row>
    <row r="3107" spans="1:15" ht="26.45">
      <c r="A3107" s="51" t="s">
        <v>17317</v>
      </c>
      <c r="B3107" s="52" t="s">
        <v>17318</v>
      </c>
      <c r="C3107" s="53" t="s">
        <v>17319</v>
      </c>
      <c r="D3107" s="54" t="s">
        <v>47</v>
      </c>
      <c r="E3107" s="55" t="s">
        <v>2336</v>
      </c>
      <c r="F3107" s="56" t="s">
        <v>17320</v>
      </c>
      <c r="G3107" s="56" t="s">
        <v>17321</v>
      </c>
      <c r="H3107" s="56" t="s">
        <v>41</v>
      </c>
      <c r="I3107" s="56" t="s">
        <v>17322</v>
      </c>
      <c r="J3107" s="57" t="s">
        <v>52</v>
      </c>
      <c r="K3107" s="58" t="s">
        <v>17323</v>
      </c>
      <c r="L3107" s="3" t="str">
        <f>VLOOKUP(DataExtract[[#This Row],[Technician]],'Technician List'!$A:$B,2,FALSE)</f>
        <v>C M, Saravanan</v>
      </c>
      <c r="M3107" s="59">
        <f>DATEVALUE(TEXT(DataExtract[[#This Row],[Completed Time]], "MM/DD/YYYY"))</f>
        <v>45712</v>
      </c>
      <c r="N3107" s="60">
        <f t="shared" ca="1" si="49"/>
        <v>0.90919483701563464</v>
      </c>
      <c r="O3107" s="60">
        <f ca="1">COUNTIFS(DataExtract[Technician],DataExtract[[#This Row],[Technician]], DataExtract[Random], "&lt;="&amp;DataExtract[[#This Row],[Random]])</f>
        <v>67</v>
      </c>
    </row>
    <row r="3108" spans="1:15" ht="26.45">
      <c r="A3108" s="51" t="s">
        <v>17324</v>
      </c>
      <c r="B3108" s="52" t="s">
        <v>17325</v>
      </c>
      <c r="C3108" s="53" t="s">
        <v>3693</v>
      </c>
      <c r="D3108" s="54" t="s">
        <v>57</v>
      </c>
      <c r="E3108" s="55" t="s">
        <v>488</v>
      </c>
      <c r="F3108" s="56" t="s">
        <v>16573</v>
      </c>
      <c r="G3108" s="56" t="s">
        <v>17326</v>
      </c>
      <c r="H3108" s="56" t="s">
        <v>52</v>
      </c>
      <c r="I3108" s="56" t="s">
        <v>17327</v>
      </c>
      <c r="J3108" s="57" t="s">
        <v>52</v>
      </c>
      <c r="K3108" s="58" t="s">
        <v>17328</v>
      </c>
      <c r="L3108" s="3" t="str">
        <f>VLOOKUP(DataExtract[[#This Row],[Technician]],'Technician List'!$A:$B,2,FALSE)</f>
        <v>Lorenz, Joshua D.</v>
      </c>
      <c r="M3108" s="59">
        <f>DATEVALUE(TEXT(DataExtract[[#This Row],[Completed Time]], "MM/DD/YYYY"))</f>
        <v>45709</v>
      </c>
      <c r="N3108" s="60">
        <f t="shared" ca="1" si="49"/>
        <v>0.43725829932936577</v>
      </c>
      <c r="O3108" s="60">
        <f ca="1">COUNTIFS(DataExtract[Technician],DataExtract[[#This Row],[Technician]], DataExtract[Random], "&lt;="&amp;DataExtract[[#This Row],[Random]])</f>
        <v>4</v>
      </c>
    </row>
    <row r="3109" spans="1:15" ht="26.45">
      <c r="A3109" s="51" t="s">
        <v>17329</v>
      </c>
      <c r="B3109" s="52" t="s">
        <v>17330</v>
      </c>
      <c r="C3109" s="53" t="s">
        <v>3213</v>
      </c>
      <c r="D3109" s="54" t="s">
        <v>47</v>
      </c>
      <c r="E3109" s="55" t="s">
        <v>1117</v>
      </c>
      <c r="F3109" s="56" t="s">
        <v>8521</v>
      </c>
      <c r="G3109" s="56" t="s">
        <v>17331</v>
      </c>
      <c r="H3109" s="56" t="s">
        <v>41</v>
      </c>
      <c r="I3109" s="56" t="s">
        <v>17332</v>
      </c>
      <c r="J3109" s="57" t="s">
        <v>52</v>
      </c>
      <c r="K3109" s="58" t="s">
        <v>17333</v>
      </c>
      <c r="L3109" s="3" t="str">
        <f>VLOOKUP(DataExtract[[#This Row],[Technician]],'Technician List'!$A:$B,2,FALSE)</f>
        <v>C M, Saravanan</v>
      </c>
      <c r="M3109" s="59">
        <f>DATEVALUE(TEXT(DataExtract[[#This Row],[Completed Time]], "MM/DD/YYYY"))</f>
        <v>45713</v>
      </c>
      <c r="N3109" s="60">
        <f t="shared" ca="1" si="49"/>
        <v>0.54765664410640347</v>
      </c>
      <c r="O3109" s="60">
        <f ca="1">COUNTIFS(DataExtract[Technician],DataExtract[[#This Row],[Technician]], DataExtract[Random], "&lt;="&amp;DataExtract[[#This Row],[Random]])</f>
        <v>32</v>
      </c>
    </row>
    <row r="3110" spans="1:15" ht="26.45">
      <c r="A3110" s="51" t="s">
        <v>17334</v>
      </c>
      <c r="B3110" s="52" t="s">
        <v>17335</v>
      </c>
      <c r="C3110" s="53" t="s">
        <v>7078</v>
      </c>
      <c r="D3110" s="54" t="s">
        <v>57</v>
      </c>
      <c r="E3110" s="55" t="s">
        <v>2021</v>
      </c>
      <c r="F3110" s="56" t="s">
        <v>16281</v>
      </c>
      <c r="G3110" s="56" t="s">
        <v>16282</v>
      </c>
      <c r="H3110" s="56" t="s">
        <v>41</v>
      </c>
      <c r="I3110" s="56" t="s">
        <v>17336</v>
      </c>
      <c r="J3110" s="57" t="s">
        <v>52</v>
      </c>
      <c r="K3110" s="58" t="s">
        <v>16358</v>
      </c>
      <c r="L3110" s="3" t="str">
        <f>VLOOKUP(DataExtract[[#This Row],[Technician]],'Technician List'!$A:$B,2,FALSE)</f>
        <v>Smith, Sean</v>
      </c>
      <c r="M3110" s="59">
        <f>DATEVALUE(TEXT(DataExtract[[#This Row],[Completed Time]], "MM/DD/YYYY"))</f>
        <v>45709</v>
      </c>
      <c r="N3110" s="60">
        <f t="shared" ca="1" si="49"/>
        <v>0.23348217115232972</v>
      </c>
      <c r="O3110" s="60">
        <f ca="1">COUNTIFS(DataExtract[Technician],DataExtract[[#This Row],[Technician]], DataExtract[Random], "&lt;="&amp;DataExtract[[#This Row],[Random]])</f>
        <v>16</v>
      </c>
    </row>
    <row r="3111" spans="1:15" ht="26.45">
      <c r="A3111" s="51" t="s">
        <v>12362</v>
      </c>
      <c r="B3111" s="52" t="s">
        <v>17337</v>
      </c>
      <c r="C3111" s="53" t="s">
        <v>17338</v>
      </c>
      <c r="D3111" s="54" t="s">
        <v>47</v>
      </c>
      <c r="E3111" s="55" t="s">
        <v>2099</v>
      </c>
      <c r="F3111" s="56" t="s">
        <v>17339</v>
      </c>
      <c r="G3111" s="56" t="s">
        <v>17340</v>
      </c>
      <c r="H3111" s="56" t="s">
        <v>52</v>
      </c>
      <c r="I3111" s="56" t="s">
        <v>17341</v>
      </c>
      <c r="J3111" s="57" t="s">
        <v>52</v>
      </c>
      <c r="K3111" s="58" t="s">
        <v>17342</v>
      </c>
      <c r="L3111" s="3" t="str">
        <f>VLOOKUP(DataExtract[[#This Row],[Technician]],'Technician List'!$A:$B,2,FALSE)</f>
        <v>C M, Saravanan</v>
      </c>
      <c r="M3111" s="59">
        <f>DATEVALUE(TEXT(DataExtract[[#This Row],[Completed Time]], "MM/DD/YYYY"))</f>
        <v>45709</v>
      </c>
      <c r="N3111" s="60">
        <f t="shared" ca="1" si="49"/>
        <v>0.46353531260322711</v>
      </c>
      <c r="O3111" s="60">
        <f ca="1">COUNTIFS(DataExtract[Technician],DataExtract[[#This Row],[Technician]], DataExtract[Random], "&lt;="&amp;DataExtract[[#This Row],[Random]])</f>
        <v>31</v>
      </c>
    </row>
    <row r="3112" spans="1:15" ht="26.45">
      <c r="A3112" s="51" t="s">
        <v>15450</v>
      </c>
      <c r="B3112" s="52" t="s">
        <v>17343</v>
      </c>
      <c r="C3112" s="53" t="s">
        <v>9412</v>
      </c>
      <c r="D3112" s="54" t="s">
        <v>47</v>
      </c>
      <c r="E3112" s="55" t="s">
        <v>684</v>
      </c>
      <c r="F3112" s="56" t="s">
        <v>15883</v>
      </c>
      <c r="G3112" s="56" t="s">
        <v>15884</v>
      </c>
      <c r="H3112" s="56" t="s">
        <v>52</v>
      </c>
      <c r="I3112" s="56" t="s">
        <v>15885</v>
      </c>
      <c r="J3112" s="57" t="s">
        <v>52</v>
      </c>
      <c r="K3112" s="58" t="s">
        <v>17344</v>
      </c>
      <c r="L3112" s="3" t="str">
        <f>VLOOKUP(DataExtract[[#This Row],[Technician]],'Technician List'!$A:$B,2,FALSE)</f>
        <v>C M, Saravanan</v>
      </c>
      <c r="M3112" s="59">
        <f>DATEVALUE(TEXT(DataExtract[[#This Row],[Completed Time]], "MM/DD/YYYY"))</f>
        <v>45709</v>
      </c>
      <c r="N3112" s="60">
        <f t="shared" ca="1" si="49"/>
        <v>0.92195684488148322</v>
      </c>
      <c r="O3112" s="60">
        <f ca="1">COUNTIFS(DataExtract[Technician],DataExtract[[#This Row],[Technician]], DataExtract[Random], "&lt;="&amp;DataExtract[[#This Row],[Random]])</f>
        <v>48</v>
      </c>
    </row>
    <row r="3113" spans="1:15" ht="26.45">
      <c r="A3113" s="51" t="s">
        <v>17345</v>
      </c>
      <c r="B3113" s="52" t="s">
        <v>17346</v>
      </c>
      <c r="C3113" s="53" t="s">
        <v>1067</v>
      </c>
      <c r="D3113" s="54" t="s">
        <v>47</v>
      </c>
      <c r="E3113" s="55" t="s">
        <v>1511</v>
      </c>
      <c r="F3113" s="56" t="s">
        <v>16827</v>
      </c>
      <c r="G3113" s="56" t="s">
        <v>17347</v>
      </c>
      <c r="H3113" s="56" t="s">
        <v>52</v>
      </c>
      <c r="I3113" s="56" t="s">
        <v>17348</v>
      </c>
      <c r="J3113" s="57" t="s">
        <v>52</v>
      </c>
      <c r="K3113" s="58" t="s">
        <v>17349</v>
      </c>
      <c r="L3113" s="3" t="str">
        <f>VLOOKUP(DataExtract[[#This Row],[Technician]],'Technician List'!$A:$B,2,FALSE)</f>
        <v>C M, Saravanan</v>
      </c>
      <c r="M3113" s="59">
        <f>DATEVALUE(TEXT(DataExtract[[#This Row],[Completed Time]], "MM/DD/YYYY"))</f>
        <v>45710</v>
      </c>
      <c r="N3113" s="60">
        <f t="shared" ca="1" si="49"/>
        <v>0.23453671000452758</v>
      </c>
      <c r="O3113" s="60">
        <f ca="1">COUNTIFS(DataExtract[Technician],DataExtract[[#This Row],[Technician]], DataExtract[Random], "&lt;="&amp;DataExtract[[#This Row],[Random]])</f>
        <v>27</v>
      </c>
    </row>
    <row r="3114" spans="1:15" ht="26.45">
      <c r="A3114" s="51" t="s">
        <v>10824</v>
      </c>
      <c r="B3114" s="52" t="s">
        <v>17350</v>
      </c>
      <c r="C3114" s="53" t="s">
        <v>7663</v>
      </c>
      <c r="D3114" s="54" t="s">
        <v>47</v>
      </c>
      <c r="E3114" s="55" t="s">
        <v>3584</v>
      </c>
      <c r="F3114" s="56" t="s">
        <v>8585</v>
      </c>
      <c r="G3114" s="56" t="s">
        <v>17351</v>
      </c>
      <c r="H3114" s="56" t="s">
        <v>52</v>
      </c>
      <c r="I3114" s="56" t="s">
        <v>17352</v>
      </c>
      <c r="J3114" s="57" t="s">
        <v>52</v>
      </c>
      <c r="K3114" s="58" t="s">
        <v>17353</v>
      </c>
      <c r="L3114" s="3" t="str">
        <f>VLOOKUP(DataExtract[[#This Row],[Technician]],'Technician List'!$A:$B,2,FALSE)</f>
        <v>C M, Saravanan</v>
      </c>
      <c r="M3114" s="59">
        <f>DATEVALUE(TEXT(DataExtract[[#This Row],[Completed Time]], "MM/DD/YYYY"))</f>
        <v>45709</v>
      </c>
      <c r="N3114" s="60">
        <f t="shared" ca="1" si="49"/>
        <v>0.35026383293055763</v>
      </c>
      <c r="O3114" s="60">
        <f ca="1">COUNTIFS(DataExtract[Technician],DataExtract[[#This Row],[Technician]], DataExtract[Random], "&lt;="&amp;DataExtract[[#This Row],[Random]])</f>
        <v>21</v>
      </c>
    </row>
    <row r="3115" spans="1:15" ht="26.45">
      <c r="A3115" s="51" t="s">
        <v>17354</v>
      </c>
      <c r="B3115" s="52" t="s">
        <v>17355</v>
      </c>
      <c r="C3115" s="53" t="s">
        <v>11609</v>
      </c>
      <c r="D3115" s="54" t="s">
        <v>47</v>
      </c>
      <c r="E3115" s="55" t="s">
        <v>2215</v>
      </c>
      <c r="F3115" s="56" t="s">
        <v>8377</v>
      </c>
      <c r="G3115" s="56" t="s">
        <v>17356</v>
      </c>
      <c r="H3115" s="56" t="s">
        <v>52</v>
      </c>
      <c r="I3115" s="56" t="s">
        <v>17357</v>
      </c>
      <c r="J3115" s="57" t="s">
        <v>52</v>
      </c>
      <c r="K3115" s="58" t="s">
        <v>8733</v>
      </c>
      <c r="L3115" s="3" t="str">
        <f>VLOOKUP(DataExtract[[#This Row],[Technician]],'Technician List'!$A:$B,2,FALSE)</f>
        <v>C M, Saravanan</v>
      </c>
      <c r="M3115" s="59">
        <f>DATEVALUE(TEXT(DataExtract[[#This Row],[Completed Time]], "MM/DD/YYYY"))</f>
        <v>45709</v>
      </c>
      <c r="N3115" s="60">
        <f t="shared" ca="1" si="49"/>
        <v>0.26354981264894739</v>
      </c>
      <c r="O3115" s="60">
        <f ca="1">COUNTIFS(DataExtract[Technician],DataExtract[[#This Row],[Technician]], DataExtract[Random], "&lt;="&amp;DataExtract[[#This Row],[Random]])</f>
        <v>27</v>
      </c>
    </row>
    <row r="3116" spans="1:15" ht="26.45">
      <c r="A3116" s="51" t="s">
        <v>17358</v>
      </c>
      <c r="B3116" s="52" t="s">
        <v>17359</v>
      </c>
      <c r="C3116" s="53" t="s">
        <v>259</v>
      </c>
      <c r="D3116" s="54" t="s">
        <v>47</v>
      </c>
      <c r="E3116" s="55" t="s">
        <v>700</v>
      </c>
      <c r="F3116" s="56" t="s">
        <v>17360</v>
      </c>
      <c r="G3116" s="56" t="s">
        <v>17361</v>
      </c>
      <c r="H3116" s="56" t="s">
        <v>41</v>
      </c>
      <c r="I3116" s="56" t="s">
        <v>17362</v>
      </c>
      <c r="J3116" s="57" t="s">
        <v>52</v>
      </c>
      <c r="K3116" s="58" t="s">
        <v>17363</v>
      </c>
      <c r="L3116" s="3" t="str">
        <f>VLOOKUP(DataExtract[[#This Row],[Technician]],'Technician List'!$A:$B,2,FALSE)</f>
        <v>C M, Saravanan</v>
      </c>
      <c r="M3116" s="59">
        <f>DATEVALUE(TEXT(DataExtract[[#This Row],[Completed Time]], "MM/DD/YYYY"))</f>
        <v>45711</v>
      </c>
      <c r="N3116" s="60">
        <f t="shared" ca="1" si="49"/>
        <v>0.12775434850305567</v>
      </c>
      <c r="O3116" s="60">
        <f ca="1">COUNTIFS(DataExtract[Technician],DataExtract[[#This Row],[Technician]], DataExtract[Random], "&lt;="&amp;DataExtract[[#This Row],[Random]])</f>
        <v>20</v>
      </c>
    </row>
    <row r="3117" spans="1:15" ht="26.45">
      <c r="A3117" s="51" t="s">
        <v>17364</v>
      </c>
      <c r="B3117" s="52" t="s">
        <v>17365</v>
      </c>
      <c r="C3117" s="53" t="s">
        <v>1448</v>
      </c>
      <c r="D3117" s="54" t="s">
        <v>57</v>
      </c>
      <c r="E3117" s="55" t="s">
        <v>117</v>
      </c>
      <c r="F3117" s="56" t="s">
        <v>17366</v>
      </c>
      <c r="G3117" s="56" t="s">
        <v>17367</v>
      </c>
      <c r="H3117" s="56" t="s">
        <v>52</v>
      </c>
      <c r="I3117" s="56" t="s">
        <v>17368</v>
      </c>
      <c r="J3117" s="57" t="s">
        <v>52</v>
      </c>
      <c r="K3117" s="58" t="s">
        <v>17366</v>
      </c>
      <c r="L3117" s="3" t="str">
        <f>VLOOKUP(DataExtract[[#This Row],[Technician]],'Technician List'!$A:$B,2,FALSE)</f>
        <v>Smith, Sean</v>
      </c>
      <c r="M3117" s="59">
        <f>DATEVALUE(TEXT(DataExtract[[#This Row],[Completed Time]], "MM/DD/YYYY"))</f>
        <v>45709</v>
      </c>
      <c r="N3117" s="60">
        <f t="shared" ca="1" si="49"/>
        <v>0.41307356905469172</v>
      </c>
      <c r="O3117" s="60">
        <f ca="1">COUNTIFS(DataExtract[Technician],DataExtract[[#This Row],[Technician]], DataExtract[Random], "&lt;="&amp;DataExtract[[#This Row],[Random]])</f>
        <v>26</v>
      </c>
    </row>
    <row r="3118" spans="1:15" ht="26.45">
      <c r="A3118" s="51" t="s">
        <v>17369</v>
      </c>
      <c r="B3118" s="52" t="s">
        <v>17370</v>
      </c>
      <c r="C3118" s="53" t="s">
        <v>307</v>
      </c>
      <c r="D3118" s="54" t="s">
        <v>57</v>
      </c>
      <c r="E3118" s="55" t="s">
        <v>117</v>
      </c>
      <c r="F3118" s="56" t="s">
        <v>13835</v>
      </c>
      <c r="G3118" s="56" t="s">
        <v>17371</v>
      </c>
      <c r="H3118" s="56" t="s">
        <v>52</v>
      </c>
      <c r="I3118" s="56" t="s">
        <v>17372</v>
      </c>
      <c r="J3118" s="57" t="s">
        <v>52</v>
      </c>
      <c r="K3118" s="58" t="s">
        <v>13835</v>
      </c>
      <c r="L3118" s="3" t="str">
        <f>VLOOKUP(DataExtract[[#This Row],[Technician]],'Technician List'!$A:$B,2,FALSE)</f>
        <v>Smith, Sean</v>
      </c>
      <c r="M3118" s="59">
        <f>DATEVALUE(TEXT(DataExtract[[#This Row],[Completed Time]], "MM/DD/YYYY"))</f>
        <v>45709</v>
      </c>
      <c r="N3118" s="60">
        <f t="shared" ca="1" si="49"/>
        <v>0.676882218787346</v>
      </c>
      <c r="O3118" s="60">
        <f ca="1">COUNTIFS(DataExtract[Technician],DataExtract[[#This Row],[Technician]], DataExtract[Random], "&lt;="&amp;DataExtract[[#This Row],[Random]])</f>
        <v>42</v>
      </c>
    </row>
    <row r="3119" spans="1:15" ht="26.45">
      <c r="A3119" s="51" t="s">
        <v>17373</v>
      </c>
      <c r="B3119" s="52" t="s">
        <v>17374</v>
      </c>
      <c r="C3119" s="53" t="s">
        <v>183</v>
      </c>
      <c r="D3119" s="54" t="s">
        <v>57</v>
      </c>
      <c r="E3119" s="55" t="s">
        <v>117</v>
      </c>
      <c r="F3119" s="56" t="s">
        <v>15990</v>
      </c>
      <c r="G3119" s="56" t="s">
        <v>17375</v>
      </c>
      <c r="H3119" s="56" t="s">
        <v>52</v>
      </c>
      <c r="I3119" s="56" t="s">
        <v>17376</v>
      </c>
      <c r="J3119" s="57" t="s">
        <v>52</v>
      </c>
      <c r="K3119" s="58" t="s">
        <v>15990</v>
      </c>
      <c r="L3119" s="3" t="str">
        <f>VLOOKUP(DataExtract[[#This Row],[Technician]],'Technician List'!$A:$B,2,FALSE)</f>
        <v>Smith, Sean</v>
      </c>
      <c r="M3119" s="59">
        <f>DATEVALUE(TEXT(DataExtract[[#This Row],[Completed Time]], "MM/DD/YYYY"))</f>
        <v>45709</v>
      </c>
      <c r="N3119" s="60">
        <f t="shared" ca="1" si="49"/>
        <v>0.69997843710307706</v>
      </c>
      <c r="O3119" s="60">
        <f ca="1">COUNTIFS(DataExtract[Technician],DataExtract[[#This Row],[Technician]], DataExtract[Random], "&lt;="&amp;DataExtract[[#This Row],[Random]])</f>
        <v>44</v>
      </c>
    </row>
    <row r="3120" spans="1:15" ht="26.45">
      <c r="A3120" s="51" t="s">
        <v>17377</v>
      </c>
      <c r="B3120" s="52" t="s">
        <v>17378</v>
      </c>
      <c r="C3120" s="53" t="s">
        <v>17379</v>
      </c>
      <c r="D3120" s="54" t="s">
        <v>57</v>
      </c>
      <c r="E3120" s="55" t="s">
        <v>117</v>
      </c>
      <c r="F3120" s="56" t="s">
        <v>17380</v>
      </c>
      <c r="G3120" s="56" t="s">
        <v>17381</v>
      </c>
      <c r="H3120" s="56" t="s">
        <v>52</v>
      </c>
      <c r="I3120" s="56" t="s">
        <v>17382</v>
      </c>
      <c r="J3120" s="57" t="s">
        <v>52</v>
      </c>
      <c r="K3120" s="58" t="s">
        <v>17380</v>
      </c>
      <c r="L3120" s="3" t="str">
        <f>VLOOKUP(DataExtract[[#This Row],[Technician]],'Technician List'!$A:$B,2,FALSE)</f>
        <v>Smith, Sean</v>
      </c>
      <c r="M3120" s="59">
        <f>DATEVALUE(TEXT(DataExtract[[#This Row],[Completed Time]], "MM/DD/YYYY"))</f>
        <v>45709</v>
      </c>
      <c r="N3120" s="60">
        <f t="shared" ca="1" si="49"/>
        <v>0.21171861574177209</v>
      </c>
      <c r="O3120" s="60">
        <f ca="1">COUNTIFS(DataExtract[Technician],DataExtract[[#This Row],[Technician]], DataExtract[Random], "&lt;="&amp;DataExtract[[#This Row],[Random]])</f>
        <v>13</v>
      </c>
    </row>
    <row r="3121" spans="1:15" ht="26.45">
      <c r="A3121" s="51" t="s">
        <v>17383</v>
      </c>
      <c r="B3121" s="52" t="s">
        <v>17384</v>
      </c>
      <c r="C3121" s="53" t="s">
        <v>7803</v>
      </c>
      <c r="D3121" s="54" t="s">
        <v>47</v>
      </c>
      <c r="E3121" s="55" t="s">
        <v>1503</v>
      </c>
      <c r="F3121" s="56" t="s">
        <v>16334</v>
      </c>
      <c r="G3121" s="56" t="s">
        <v>17385</v>
      </c>
      <c r="H3121" s="56" t="s">
        <v>52</v>
      </c>
      <c r="I3121" s="56" t="s">
        <v>17386</v>
      </c>
      <c r="J3121" s="57" t="s">
        <v>52</v>
      </c>
      <c r="K3121" s="58" t="s">
        <v>17387</v>
      </c>
      <c r="L3121" s="3" t="str">
        <f>VLOOKUP(DataExtract[[#This Row],[Technician]],'Technician List'!$A:$B,2,FALSE)</f>
        <v>C M, Saravanan</v>
      </c>
      <c r="M3121" s="59">
        <f>DATEVALUE(TEXT(DataExtract[[#This Row],[Completed Time]], "MM/DD/YYYY"))</f>
        <v>45709</v>
      </c>
      <c r="N3121" s="60">
        <f t="shared" ca="1" si="49"/>
        <v>3.1789063739250945E-2</v>
      </c>
      <c r="O3121" s="60">
        <f ca="1">COUNTIFS(DataExtract[Technician],DataExtract[[#This Row],[Technician]], DataExtract[Random], "&lt;="&amp;DataExtract[[#This Row],[Random]])</f>
        <v>3</v>
      </c>
    </row>
    <row r="3122" spans="1:15" ht="26.45">
      <c r="A3122" s="51" t="s">
        <v>17388</v>
      </c>
      <c r="B3122" s="52" t="s">
        <v>17389</v>
      </c>
      <c r="C3122" s="53" t="s">
        <v>8193</v>
      </c>
      <c r="D3122" s="54" t="s">
        <v>47</v>
      </c>
      <c r="E3122" s="55" t="s">
        <v>4923</v>
      </c>
      <c r="F3122" s="56" t="s">
        <v>502</v>
      </c>
      <c r="G3122" s="56" t="s">
        <v>17390</v>
      </c>
      <c r="H3122" s="56" t="s">
        <v>52</v>
      </c>
      <c r="I3122" s="56" t="s">
        <v>17391</v>
      </c>
      <c r="J3122" s="57" t="s">
        <v>52</v>
      </c>
      <c r="K3122" s="58" t="s">
        <v>17110</v>
      </c>
      <c r="L3122" s="3" t="str">
        <f>VLOOKUP(DataExtract[[#This Row],[Technician]],'Technician List'!$A:$B,2,FALSE)</f>
        <v>C M, Saravanan</v>
      </c>
      <c r="M3122" s="59">
        <f>DATEVALUE(TEXT(DataExtract[[#This Row],[Completed Time]], "MM/DD/YYYY"))</f>
        <v>45709</v>
      </c>
      <c r="N3122" s="60">
        <f t="shared" ca="1" si="49"/>
        <v>0.31869274339983933</v>
      </c>
      <c r="O3122" s="60">
        <f ca="1">COUNTIFS(DataExtract[Technician],DataExtract[[#This Row],[Technician]], DataExtract[Random], "&lt;="&amp;DataExtract[[#This Row],[Random]])</f>
        <v>11</v>
      </c>
    </row>
    <row r="3123" spans="1:15" ht="26.45">
      <c r="A3123" s="51" t="s">
        <v>17392</v>
      </c>
      <c r="B3123" s="52" t="s">
        <v>17393</v>
      </c>
      <c r="C3123" s="53" t="s">
        <v>3667</v>
      </c>
      <c r="D3123" s="54" t="s">
        <v>47</v>
      </c>
      <c r="E3123" s="55" t="s">
        <v>2099</v>
      </c>
      <c r="F3123" s="56" t="s">
        <v>17020</v>
      </c>
      <c r="G3123" s="56" t="s">
        <v>17394</v>
      </c>
      <c r="H3123" s="56" t="s">
        <v>52</v>
      </c>
      <c r="I3123" s="56" t="s">
        <v>17395</v>
      </c>
      <c r="J3123" s="57" t="s">
        <v>52</v>
      </c>
      <c r="K3123" s="58" t="s">
        <v>17396</v>
      </c>
      <c r="L3123" s="3" t="str">
        <f>VLOOKUP(DataExtract[[#This Row],[Technician]],'Technician List'!$A:$B,2,FALSE)</f>
        <v>C M, Saravanan</v>
      </c>
      <c r="M3123" s="59">
        <f>DATEVALUE(TEXT(DataExtract[[#This Row],[Completed Time]], "MM/DD/YYYY"))</f>
        <v>45709</v>
      </c>
      <c r="N3123" s="60">
        <f t="shared" ca="1" si="49"/>
        <v>0.31712167865002716</v>
      </c>
      <c r="O3123" s="60">
        <f ca="1">COUNTIFS(DataExtract[Technician],DataExtract[[#This Row],[Technician]], DataExtract[Random], "&lt;="&amp;DataExtract[[#This Row],[Random]])</f>
        <v>21</v>
      </c>
    </row>
    <row r="3124" spans="1:15" ht="26.45">
      <c r="A3124" s="51" t="s">
        <v>17397</v>
      </c>
      <c r="B3124" s="52" t="s">
        <v>17398</v>
      </c>
      <c r="C3124" s="53" t="s">
        <v>13163</v>
      </c>
      <c r="D3124" s="54" t="s">
        <v>47</v>
      </c>
      <c r="E3124" s="55" t="s">
        <v>2121</v>
      </c>
      <c r="F3124" s="56" t="s">
        <v>17399</v>
      </c>
      <c r="G3124" s="56" t="s">
        <v>17400</v>
      </c>
      <c r="H3124" s="56" t="s">
        <v>52</v>
      </c>
      <c r="I3124" s="56" t="s">
        <v>17401</v>
      </c>
      <c r="J3124" s="57" t="s">
        <v>52</v>
      </c>
      <c r="K3124" s="58" t="s">
        <v>13788</v>
      </c>
      <c r="L3124" s="3" t="str">
        <f>VLOOKUP(DataExtract[[#This Row],[Technician]],'Technician List'!$A:$B,2,FALSE)</f>
        <v>C M, Saravanan</v>
      </c>
      <c r="M3124" s="59">
        <f>DATEVALUE(TEXT(DataExtract[[#This Row],[Completed Time]], "MM/DD/YYYY"))</f>
        <v>45709</v>
      </c>
      <c r="N3124" s="60">
        <f t="shared" ca="1" si="49"/>
        <v>0.49229417801629005</v>
      </c>
      <c r="O3124" s="60">
        <f ca="1">COUNTIFS(DataExtract[Technician],DataExtract[[#This Row],[Technician]], DataExtract[Random], "&lt;="&amp;DataExtract[[#This Row],[Random]])</f>
        <v>41</v>
      </c>
    </row>
    <row r="3125" spans="1:15" ht="26.45">
      <c r="A3125" s="51" t="s">
        <v>17402</v>
      </c>
      <c r="B3125" s="52" t="s">
        <v>17403</v>
      </c>
      <c r="C3125" s="53" t="s">
        <v>1213</v>
      </c>
      <c r="D3125" s="54" t="s">
        <v>1787</v>
      </c>
      <c r="E3125" s="55" t="s">
        <v>1788</v>
      </c>
      <c r="F3125" s="56" t="s">
        <v>17404</v>
      </c>
      <c r="G3125" s="56" t="s">
        <v>17405</v>
      </c>
      <c r="H3125" s="56" t="s">
        <v>52</v>
      </c>
      <c r="I3125" s="56" t="s">
        <v>12143</v>
      </c>
      <c r="J3125" s="57" t="s">
        <v>52</v>
      </c>
      <c r="K3125" s="58" t="s">
        <v>2433</v>
      </c>
      <c r="L3125" s="3" t="str">
        <f>VLOOKUP(DataExtract[[#This Row],[Technician]],'Technician List'!$A:$B,2,FALSE)</f>
        <v>Koodray, Joe</v>
      </c>
      <c r="M3125" s="59">
        <f>DATEVALUE(TEXT(DataExtract[[#This Row],[Completed Time]], "MM/DD/YYYY"))</f>
        <v>45712</v>
      </c>
      <c r="N3125" s="60">
        <f t="shared" ca="1" si="49"/>
        <v>0.23795220658370397</v>
      </c>
      <c r="O3125" s="60">
        <f ca="1">COUNTIFS(DataExtract[Technician],DataExtract[[#This Row],[Technician]], DataExtract[Random], "&lt;="&amp;DataExtract[[#This Row],[Random]])</f>
        <v>1</v>
      </c>
    </row>
    <row r="3126" spans="1:15" ht="26.45">
      <c r="A3126" s="51" t="s">
        <v>5865</v>
      </c>
      <c r="B3126" s="52" t="s">
        <v>17406</v>
      </c>
      <c r="C3126" s="53" t="s">
        <v>16354</v>
      </c>
      <c r="D3126" s="54" t="s">
        <v>47</v>
      </c>
      <c r="E3126" s="55" t="s">
        <v>2099</v>
      </c>
      <c r="F3126" s="56" t="s">
        <v>1045</v>
      </c>
      <c r="G3126" s="56" t="s">
        <v>17407</v>
      </c>
      <c r="H3126" s="56" t="s">
        <v>52</v>
      </c>
      <c r="I3126" s="56" t="s">
        <v>17408</v>
      </c>
      <c r="J3126" s="57" t="s">
        <v>52</v>
      </c>
      <c r="K3126" s="58" t="s">
        <v>17409</v>
      </c>
      <c r="L3126" s="3" t="str">
        <f>VLOOKUP(DataExtract[[#This Row],[Technician]],'Technician List'!$A:$B,2,FALSE)</f>
        <v>C M, Saravanan</v>
      </c>
      <c r="M3126" s="59">
        <f>DATEVALUE(TEXT(DataExtract[[#This Row],[Completed Time]], "MM/DD/YYYY"))</f>
        <v>45709</v>
      </c>
      <c r="N3126" s="60">
        <f t="shared" ca="1" si="49"/>
        <v>0.15418534377750293</v>
      </c>
      <c r="O3126" s="60">
        <f ca="1">COUNTIFS(DataExtract[Technician],DataExtract[[#This Row],[Technician]], DataExtract[Random], "&lt;="&amp;DataExtract[[#This Row],[Random]])</f>
        <v>10</v>
      </c>
    </row>
    <row r="3127" spans="1:15" ht="26.45">
      <c r="A3127" s="51" t="s">
        <v>17410</v>
      </c>
      <c r="B3127" s="52" t="s">
        <v>17411</v>
      </c>
      <c r="C3127" s="53" t="s">
        <v>2630</v>
      </c>
      <c r="D3127" s="54" t="s">
        <v>47</v>
      </c>
      <c r="E3127" s="55" t="s">
        <v>2099</v>
      </c>
      <c r="F3127" s="56" t="s">
        <v>8343</v>
      </c>
      <c r="G3127" s="56" t="s">
        <v>17412</v>
      </c>
      <c r="H3127" s="56" t="s">
        <v>52</v>
      </c>
      <c r="I3127" s="56" t="s">
        <v>17413</v>
      </c>
      <c r="J3127" s="57" t="s">
        <v>52</v>
      </c>
      <c r="K3127" s="58" t="s">
        <v>16880</v>
      </c>
      <c r="L3127" s="3" t="str">
        <f>VLOOKUP(DataExtract[[#This Row],[Technician]],'Technician List'!$A:$B,2,FALSE)</f>
        <v>C M, Saravanan</v>
      </c>
      <c r="M3127" s="59">
        <f>DATEVALUE(TEXT(DataExtract[[#This Row],[Completed Time]], "MM/DD/YYYY"))</f>
        <v>45709</v>
      </c>
      <c r="N3127" s="60">
        <f t="shared" ca="1" si="49"/>
        <v>0.40169507550706451</v>
      </c>
      <c r="O3127" s="60">
        <f ca="1">COUNTIFS(DataExtract[Technician],DataExtract[[#This Row],[Technician]], DataExtract[Random], "&lt;="&amp;DataExtract[[#This Row],[Random]])</f>
        <v>24</v>
      </c>
    </row>
    <row r="3128" spans="1:15" ht="26.45">
      <c r="A3128" s="51" t="s">
        <v>17414</v>
      </c>
      <c r="B3128" s="52" t="s">
        <v>17415</v>
      </c>
      <c r="C3128" s="53" t="s">
        <v>17416</v>
      </c>
      <c r="D3128" s="54" t="s">
        <v>47</v>
      </c>
      <c r="E3128" s="55" t="s">
        <v>3584</v>
      </c>
      <c r="F3128" s="56" t="s">
        <v>8165</v>
      </c>
      <c r="G3128" s="56" t="s">
        <v>17417</v>
      </c>
      <c r="H3128" s="56" t="s">
        <v>52</v>
      </c>
      <c r="I3128" s="56" t="s">
        <v>17418</v>
      </c>
      <c r="J3128" s="57" t="s">
        <v>52</v>
      </c>
      <c r="K3128" s="58" t="s">
        <v>17419</v>
      </c>
      <c r="L3128" s="3" t="str">
        <f>VLOOKUP(DataExtract[[#This Row],[Technician]],'Technician List'!$A:$B,2,FALSE)</f>
        <v>C M, Saravanan</v>
      </c>
      <c r="M3128" s="59">
        <f>DATEVALUE(TEXT(DataExtract[[#This Row],[Completed Time]], "MM/DD/YYYY"))</f>
        <v>45709</v>
      </c>
      <c r="N3128" s="60">
        <f t="shared" ca="1" si="49"/>
        <v>0.8905886096925808</v>
      </c>
      <c r="O3128" s="60">
        <f ca="1">COUNTIFS(DataExtract[Technician],DataExtract[[#This Row],[Technician]], DataExtract[Random], "&lt;="&amp;DataExtract[[#This Row],[Random]])</f>
        <v>60</v>
      </c>
    </row>
    <row r="3129" spans="1:15" ht="26.45">
      <c r="A3129" s="51" t="s">
        <v>12436</v>
      </c>
      <c r="B3129" s="52" t="s">
        <v>17420</v>
      </c>
      <c r="C3129" s="53" t="s">
        <v>2654</v>
      </c>
      <c r="D3129" s="54" t="s">
        <v>47</v>
      </c>
      <c r="E3129" s="55" t="s">
        <v>2215</v>
      </c>
      <c r="F3129" s="56" t="s">
        <v>16423</v>
      </c>
      <c r="G3129" s="56" t="s">
        <v>17248</v>
      </c>
      <c r="H3129" s="56" t="s">
        <v>52</v>
      </c>
      <c r="I3129" s="56" t="s">
        <v>17249</v>
      </c>
      <c r="J3129" s="57" t="s">
        <v>52</v>
      </c>
      <c r="K3129" s="58" t="s">
        <v>16842</v>
      </c>
      <c r="L3129" s="3" t="str">
        <f>VLOOKUP(DataExtract[[#This Row],[Technician]],'Technician List'!$A:$B,2,FALSE)</f>
        <v>C M, Saravanan</v>
      </c>
      <c r="M3129" s="59">
        <f>DATEVALUE(TEXT(DataExtract[[#This Row],[Completed Time]], "MM/DD/YYYY"))</f>
        <v>45709</v>
      </c>
      <c r="N3129" s="60">
        <f t="shared" ca="1" si="49"/>
        <v>9.8244112274607609E-2</v>
      </c>
      <c r="O3129" s="60">
        <f ca="1">COUNTIFS(DataExtract[Technician],DataExtract[[#This Row],[Technician]], DataExtract[Random], "&lt;="&amp;DataExtract[[#This Row],[Random]])</f>
        <v>7</v>
      </c>
    </row>
    <row r="3130" spans="1:15" ht="26.45">
      <c r="A3130" s="51" t="s">
        <v>17421</v>
      </c>
      <c r="B3130" s="52" t="s">
        <v>17422</v>
      </c>
      <c r="C3130" s="53" t="s">
        <v>2361</v>
      </c>
      <c r="D3130" s="54" t="s">
        <v>47</v>
      </c>
      <c r="E3130" s="55" t="s">
        <v>1511</v>
      </c>
      <c r="F3130" s="56" t="s">
        <v>15889</v>
      </c>
      <c r="G3130" s="56" t="s">
        <v>17423</v>
      </c>
      <c r="H3130" s="56" t="s">
        <v>52</v>
      </c>
      <c r="I3130" s="56" t="s">
        <v>17424</v>
      </c>
      <c r="J3130" s="57" t="s">
        <v>52</v>
      </c>
      <c r="K3130" s="58" t="s">
        <v>17425</v>
      </c>
      <c r="L3130" s="3" t="str">
        <f>VLOOKUP(DataExtract[[#This Row],[Technician]],'Technician List'!$A:$B,2,FALSE)</f>
        <v>C M, Saravanan</v>
      </c>
      <c r="M3130" s="59">
        <f>DATEVALUE(TEXT(DataExtract[[#This Row],[Completed Time]], "MM/DD/YYYY"))</f>
        <v>45710</v>
      </c>
      <c r="N3130" s="60">
        <f t="shared" ca="1" si="49"/>
        <v>0.49363706249515182</v>
      </c>
      <c r="O3130" s="60">
        <f ca="1">COUNTIFS(DataExtract[Technician],DataExtract[[#This Row],[Technician]], DataExtract[Random], "&lt;="&amp;DataExtract[[#This Row],[Random]])</f>
        <v>60</v>
      </c>
    </row>
    <row r="3131" spans="1:15" ht="26.45">
      <c r="A3131" s="51" t="s">
        <v>8669</v>
      </c>
      <c r="B3131" s="52" t="s">
        <v>17426</v>
      </c>
      <c r="C3131" s="53" t="s">
        <v>3120</v>
      </c>
      <c r="D3131" s="54" t="s">
        <v>47</v>
      </c>
      <c r="E3131" s="55" t="s">
        <v>1150</v>
      </c>
      <c r="F3131" s="56" t="s">
        <v>15397</v>
      </c>
      <c r="G3131" s="56" t="s">
        <v>17427</v>
      </c>
      <c r="H3131" s="56" t="s">
        <v>52</v>
      </c>
      <c r="I3131" s="56" t="s">
        <v>17428</v>
      </c>
      <c r="J3131" s="57" t="s">
        <v>52</v>
      </c>
      <c r="K3131" s="58" t="s">
        <v>17429</v>
      </c>
      <c r="L3131" s="3" t="str">
        <f>VLOOKUP(DataExtract[[#This Row],[Technician]],'Technician List'!$A:$B,2,FALSE)</f>
        <v>C M, Saravanan</v>
      </c>
      <c r="M3131" s="59">
        <f>DATEVALUE(TEXT(DataExtract[[#This Row],[Completed Time]], "MM/DD/YYYY"))</f>
        <v>45710</v>
      </c>
      <c r="N3131" s="60">
        <f t="shared" ca="1" si="49"/>
        <v>0.61418351534411719</v>
      </c>
      <c r="O3131" s="60">
        <f ca="1">COUNTIFS(DataExtract[Technician],DataExtract[[#This Row],[Technician]], DataExtract[Random], "&lt;="&amp;DataExtract[[#This Row],[Random]])</f>
        <v>59</v>
      </c>
    </row>
    <row r="3132" spans="1:15" ht="26.45">
      <c r="A3132" s="51" t="s">
        <v>17430</v>
      </c>
      <c r="B3132" s="52" t="s">
        <v>17431</v>
      </c>
      <c r="C3132" s="53" t="s">
        <v>8746</v>
      </c>
      <c r="D3132" s="54" t="s">
        <v>47</v>
      </c>
      <c r="E3132" s="55" t="s">
        <v>700</v>
      </c>
      <c r="F3132" s="56" t="s">
        <v>16281</v>
      </c>
      <c r="G3132" s="56" t="s">
        <v>16282</v>
      </c>
      <c r="H3132" s="56" t="s">
        <v>52</v>
      </c>
      <c r="I3132" s="56" t="s">
        <v>16283</v>
      </c>
      <c r="J3132" s="57" t="s">
        <v>52</v>
      </c>
      <c r="K3132" s="58" t="s">
        <v>17432</v>
      </c>
      <c r="L3132" s="3" t="str">
        <f>VLOOKUP(DataExtract[[#This Row],[Technician]],'Technician List'!$A:$B,2,FALSE)</f>
        <v>C M, Saravanan</v>
      </c>
      <c r="M3132" s="59">
        <f>DATEVALUE(TEXT(DataExtract[[#This Row],[Completed Time]], "MM/DD/YYYY"))</f>
        <v>45709</v>
      </c>
      <c r="N3132" s="60">
        <f t="shared" ca="1" si="49"/>
        <v>0.50453365417808371</v>
      </c>
      <c r="O3132" s="60">
        <f ca="1">COUNTIFS(DataExtract[Technician],DataExtract[[#This Row],[Technician]], DataExtract[Random], "&lt;="&amp;DataExtract[[#This Row],[Random]])</f>
        <v>57</v>
      </c>
    </row>
    <row r="3133" spans="1:15" ht="26.45">
      <c r="A3133" s="51" t="s">
        <v>17433</v>
      </c>
      <c r="B3133" s="52" t="s">
        <v>17434</v>
      </c>
      <c r="C3133" s="53" t="s">
        <v>17435</v>
      </c>
      <c r="D3133" s="54" t="s">
        <v>47</v>
      </c>
      <c r="E3133" s="55" t="s">
        <v>1150</v>
      </c>
      <c r="F3133" s="56" t="s">
        <v>16944</v>
      </c>
      <c r="G3133" s="56" t="s">
        <v>17436</v>
      </c>
      <c r="H3133" s="56" t="s">
        <v>52</v>
      </c>
      <c r="I3133" s="56" t="s">
        <v>17437</v>
      </c>
      <c r="J3133" s="57" t="s">
        <v>52</v>
      </c>
      <c r="K3133" s="58" t="s">
        <v>16147</v>
      </c>
      <c r="L3133" s="3" t="str">
        <f>VLOOKUP(DataExtract[[#This Row],[Technician]],'Technician List'!$A:$B,2,FALSE)</f>
        <v>C M, Saravanan</v>
      </c>
      <c r="M3133" s="59">
        <f>DATEVALUE(TEXT(DataExtract[[#This Row],[Completed Time]], "MM/DD/YYYY"))</f>
        <v>45709</v>
      </c>
      <c r="N3133" s="60">
        <f t="shared" ca="1" si="49"/>
        <v>0.38984986311277892</v>
      </c>
      <c r="O3133" s="60">
        <f ca="1">COUNTIFS(DataExtract[Technician],DataExtract[[#This Row],[Technician]], DataExtract[Random], "&lt;="&amp;DataExtract[[#This Row],[Random]])</f>
        <v>38</v>
      </c>
    </row>
    <row r="3134" spans="1:15" ht="26.45">
      <c r="A3134" s="51" t="s">
        <v>1904</v>
      </c>
      <c r="B3134" s="52" t="s">
        <v>17438</v>
      </c>
      <c r="C3134" s="53" t="s">
        <v>17439</v>
      </c>
      <c r="D3134" s="54" t="s">
        <v>47</v>
      </c>
      <c r="E3134" s="55" t="s">
        <v>700</v>
      </c>
      <c r="F3134" s="56" t="s">
        <v>7066</v>
      </c>
      <c r="G3134" s="56" t="s">
        <v>16617</v>
      </c>
      <c r="H3134" s="56" t="s">
        <v>52</v>
      </c>
      <c r="I3134" s="56" t="s">
        <v>16222</v>
      </c>
      <c r="J3134" s="57" t="s">
        <v>52</v>
      </c>
      <c r="K3134" s="58" t="s">
        <v>17012</v>
      </c>
      <c r="L3134" s="3" t="str">
        <f>VLOOKUP(DataExtract[[#This Row],[Technician]],'Technician List'!$A:$B,2,FALSE)</f>
        <v>C M, Saravanan</v>
      </c>
      <c r="M3134" s="59">
        <f>DATEVALUE(TEXT(DataExtract[[#This Row],[Completed Time]], "MM/DD/YYYY"))</f>
        <v>45709</v>
      </c>
      <c r="N3134" s="60">
        <f t="shared" ca="1" si="49"/>
        <v>0.29670999604271042</v>
      </c>
      <c r="O3134" s="60">
        <f ca="1">COUNTIFS(DataExtract[Technician],DataExtract[[#This Row],[Technician]], DataExtract[Random], "&lt;="&amp;DataExtract[[#This Row],[Random]])</f>
        <v>32</v>
      </c>
    </row>
    <row r="3135" spans="1:15" ht="26.45">
      <c r="A3135" s="51" t="s">
        <v>17440</v>
      </c>
      <c r="B3135" s="52" t="s">
        <v>17441</v>
      </c>
      <c r="C3135" s="53" t="s">
        <v>13050</v>
      </c>
      <c r="D3135" s="54" t="s">
        <v>47</v>
      </c>
      <c r="E3135" s="55" t="s">
        <v>2336</v>
      </c>
      <c r="F3135" s="56" t="s">
        <v>17342</v>
      </c>
      <c r="G3135" s="56" t="s">
        <v>17442</v>
      </c>
      <c r="H3135" s="56" t="s">
        <v>52</v>
      </c>
      <c r="I3135" s="56" t="s">
        <v>17443</v>
      </c>
      <c r="J3135" s="57" t="s">
        <v>52</v>
      </c>
      <c r="K3135" s="58" t="s">
        <v>17444</v>
      </c>
      <c r="L3135" s="3" t="str">
        <f>VLOOKUP(DataExtract[[#This Row],[Technician]],'Technician List'!$A:$B,2,FALSE)</f>
        <v>C M, Saravanan</v>
      </c>
      <c r="M3135" s="59">
        <f>DATEVALUE(TEXT(DataExtract[[#This Row],[Completed Time]], "MM/DD/YYYY"))</f>
        <v>45709</v>
      </c>
      <c r="N3135" s="60">
        <f t="shared" ca="1" si="49"/>
        <v>0.98483279966274162</v>
      </c>
      <c r="O3135" s="60">
        <f ca="1">COUNTIFS(DataExtract[Technician],DataExtract[[#This Row],[Technician]], DataExtract[Random], "&lt;="&amp;DataExtract[[#This Row],[Random]])</f>
        <v>77</v>
      </c>
    </row>
    <row r="3136" spans="1:15" ht="26.45">
      <c r="A3136" s="51" t="s">
        <v>17445</v>
      </c>
      <c r="B3136" s="52" t="s">
        <v>17446</v>
      </c>
      <c r="C3136" s="53" t="s">
        <v>14854</v>
      </c>
      <c r="D3136" s="54" t="s">
        <v>57</v>
      </c>
      <c r="E3136" s="55" t="s">
        <v>154</v>
      </c>
      <c r="F3136" s="56" t="s">
        <v>17447</v>
      </c>
      <c r="G3136" s="56" t="s">
        <v>17448</v>
      </c>
      <c r="H3136" s="56" t="s">
        <v>41</v>
      </c>
      <c r="I3136" s="56" t="s">
        <v>17449</v>
      </c>
      <c r="J3136" s="57" t="s">
        <v>52</v>
      </c>
      <c r="K3136" s="58" t="s">
        <v>17450</v>
      </c>
      <c r="L3136" s="3" t="str">
        <f>VLOOKUP(DataExtract[[#This Row],[Technician]],'Technician List'!$A:$B,2,FALSE)</f>
        <v>Sanjuan, Sonja</v>
      </c>
      <c r="M3136" s="59">
        <f>DATEVALUE(TEXT(DataExtract[[#This Row],[Completed Time]], "MM/DD/YYYY"))</f>
        <v>45716</v>
      </c>
      <c r="N3136" s="60">
        <f t="shared" ca="1" si="49"/>
        <v>0.18977146894096042</v>
      </c>
      <c r="O3136" s="60">
        <f ca="1">COUNTIFS(DataExtract[Technician],DataExtract[[#This Row],[Technician]], DataExtract[Random], "&lt;="&amp;DataExtract[[#This Row],[Random]])</f>
        <v>5</v>
      </c>
    </row>
    <row r="3137" spans="1:15" ht="26.45">
      <c r="A3137" s="51" t="s">
        <v>17451</v>
      </c>
      <c r="B3137" s="52" t="s">
        <v>17452</v>
      </c>
      <c r="C3137" s="53" t="s">
        <v>2522</v>
      </c>
      <c r="D3137" s="54" t="s">
        <v>57</v>
      </c>
      <c r="E3137" s="55" t="s">
        <v>391</v>
      </c>
      <c r="F3137" s="56" t="s">
        <v>14981</v>
      </c>
      <c r="G3137" s="56" t="s">
        <v>17453</v>
      </c>
      <c r="H3137" s="56" t="s">
        <v>52</v>
      </c>
      <c r="I3137" s="56" t="s">
        <v>17454</v>
      </c>
      <c r="J3137" s="57" t="s">
        <v>52</v>
      </c>
      <c r="K3137" s="58" t="s">
        <v>17455</v>
      </c>
      <c r="L3137" s="3" t="str">
        <f>VLOOKUP(DataExtract[[#This Row],[Technician]],'Technician List'!$A:$B,2,FALSE)</f>
        <v>Sanjuan, Sonja</v>
      </c>
      <c r="M3137" s="59">
        <f>DATEVALUE(TEXT(DataExtract[[#This Row],[Completed Time]], "MM/DD/YYYY"))</f>
        <v>45709</v>
      </c>
      <c r="N3137" s="60">
        <f t="shared" ca="1" si="49"/>
        <v>0.6043568319811069</v>
      </c>
      <c r="O3137" s="60">
        <f ca="1">COUNTIFS(DataExtract[Technician],DataExtract[[#This Row],[Technician]], DataExtract[Random], "&lt;="&amp;DataExtract[[#This Row],[Random]])</f>
        <v>79</v>
      </c>
    </row>
    <row r="3138" spans="1:15" ht="26.45">
      <c r="A3138" s="51" t="s">
        <v>17456</v>
      </c>
      <c r="B3138" s="52" t="s">
        <v>17457</v>
      </c>
      <c r="C3138" s="53" t="s">
        <v>17458</v>
      </c>
      <c r="D3138" s="54" t="s">
        <v>57</v>
      </c>
      <c r="E3138" s="55" t="s">
        <v>236</v>
      </c>
      <c r="F3138" s="56" t="s">
        <v>15607</v>
      </c>
      <c r="G3138" s="56" t="s">
        <v>17459</v>
      </c>
      <c r="H3138" s="56" t="s">
        <v>52</v>
      </c>
      <c r="I3138" s="56" t="s">
        <v>17460</v>
      </c>
      <c r="J3138" s="57" t="s">
        <v>52</v>
      </c>
      <c r="K3138" s="58" t="s">
        <v>17151</v>
      </c>
      <c r="L3138" s="3" t="str">
        <f>VLOOKUP(DataExtract[[#This Row],[Technician]],'Technician List'!$A:$B,2,FALSE)</f>
        <v>Baldwin, Sharon</v>
      </c>
      <c r="M3138" s="59">
        <f>DATEVALUE(TEXT(DataExtract[[#This Row],[Completed Time]], "MM/DD/YYYY"))</f>
        <v>45709</v>
      </c>
      <c r="N3138" s="60">
        <f t="shared" ca="1" si="49"/>
        <v>0.68822898298538882</v>
      </c>
      <c r="O3138" s="60">
        <f ca="1">COUNTIFS(DataExtract[Technician],DataExtract[[#This Row],[Technician]], DataExtract[Random], "&lt;="&amp;DataExtract[[#This Row],[Random]])</f>
        <v>15</v>
      </c>
    </row>
    <row r="3139" spans="1:15" ht="26.45">
      <c r="A3139" s="51" t="s">
        <v>17461</v>
      </c>
      <c r="B3139" s="52" t="s">
        <v>17462</v>
      </c>
      <c r="C3139" s="53" t="s">
        <v>17458</v>
      </c>
      <c r="D3139" s="54" t="s">
        <v>57</v>
      </c>
      <c r="E3139" s="55" t="s">
        <v>236</v>
      </c>
      <c r="F3139" s="56" t="s">
        <v>17463</v>
      </c>
      <c r="G3139" s="56" t="s">
        <v>17464</v>
      </c>
      <c r="H3139" s="56" t="s">
        <v>52</v>
      </c>
      <c r="I3139" s="56" t="s">
        <v>17465</v>
      </c>
      <c r="J3139" s="57" t="s">
        <v>52</v>
      </c>
      <c r="K3139" s="58" t="s">
        <v>17385</v>
      </c>
      <c r="L3139" s="3" t="str">
        <f>VLOOKUP(DataExtract[[#This Row],[Technician]],'Technician List'!$A:$B,2,FALSE)</f>
        <v>Baldwin, Sharon</v>
      </c>
      <c r="M3139" s="59">
        <f>DATEVALUE(TEXT(DataExtract[[#This Row],[Completed Time]], "MM/DD/YYYY"))</f>
        <v>45709</v>
      </c>
      <c r="N3139" s="60">
        <f t="shared" ref="N3139:N3202" ca="1" si="50">RAND()</f>
        <v>0.80030995538158856</v>
      </c>
      <c r="O3139" s="60">
        <f ca="1">COUNTIFS(DataExtract[Technician],DataExtract[[#This Row],[Technician]], DataExtract[Random], "&lt;="&amp;DataExtract[[#This Row],[Random]])</f>
        <v>16</v>
      </c>
    </row>
    <row r="3140" spans="1:15" ht="26.45">
      <c r="A3140" s="51" t="s">
        <v>17466</v>
      </c>
      <c r="B3140" s="52" t="s">
        <v>17467</v>
      </c>
      <c r="C3140" s="53" t="s">
        <v>17468</v>
      </c>
      <c r="D3140" s="54" t="s">
        <v>57</v>
      </c>
      <c r="E3140" s="55" t="s">
        <v>236</v>
      </c>
      <c r="F3140" s="56" t="s">
        <v>16029</v>
      </c>
      <c r="G3140" s="56" t="s">
        <v>17469</v>
      </c>
      <c r="H3140" s="56" t="s">
        <v>52</v>
      </c>
      <c r="I3140" s="56" t="s">
        <v>17470</v>
      </c>
      <c r="J3140" s="57" t="s">
        <v>52</v>
      </c>
      <c r="K3140" s="58" t="s">
        <v>17471</v>
      </c>
      <c r="L3140" s="3" t="str">
        <f>VLOOKUP(DataExtract[[#This Row],[Technician]],'Technician List'!$A:$B,2,FALSE)</f>
        <v>Baldwin, Sharon</v>
      </c>
      <c r="M3140" s="59">
        <f>DATEVALUE(TEXT(DataExtract[[#This Row],[Completed Time]], "MM/DD/YYYY"))</f>
        <v>45709</v>
      </c>
      <c r="N3140" s="60">
        <f t="shared" ca="1" si="50"/>
        <v>0.4425521728238303</v>
      </c>
      <c r="O3140" s="60">
        <f ca="1">COUNTIFS(DataExtract[Technician],DataExtract[[#This Row],[Technician]], DataExtract[Random], "&lt;="&amp;DataExtract[[#This Row],[Random]])</f>
        <v>8</v>
      </c>
    </row>
    <row r="3141" spans="1:15" ht="26.45">
      <c r="A3141" s="51" t="s">
        <v>17472</v>
      </c>
      <c r="B3141" s="52" t="s">
        <v>17473</v>
      </c>
      <c r="C3141" s="53" t="s">
        <v>10277</v>
      </c>
      <c r="D3141" s="54" t="s">
        <v>57</v>
      </c>
      <c r="E3141" s="55" t="s">
        <v>391</v>
      </c>
      <c r="F3141" s="56" t="s">
        <v>17474</v>
      </c>
      <c r="G3141" s="56" t="s">
        <v>17475</v>
      </c>
      <c r="H3141" s="56" t="s">
        <v>52</v>
      </c>
      <c r="I3141" s="56" t="s">
        <v>12056</v>
      </c>
      <c r="J3141" s="57" t="s">
        <v>52</v>
      </c>
      <c r="K3141" s="58" t="s">
        <v>17476</v>
      </c>
      <c r="L3141" s="3" t="str">
        <f>VLOOKUP(DataExtract[[#This Row],[Technician]],'Technician List'!$A:$B,2,FALSE)</f>
        <v>Sanjuan, Sonja</v>
      </c>
      <c r="M3141" s="59">
        <f>DATEVALUE(TEXT(DataExtract[[#This Row],[Completed Time]], "MM/DD/YYYY"))</f>
        <v>45709</v>
      </c>
      <c r="N3141" s="60">
        <f t="shared" ca="1" si="50"/>
        <v>0.1371240261483182</v>
      </c>
      <c r="O3141" s="60">
        <f ca="1">COUNTIFS(DataExtract[Technician],DataExtract[[#This Row],[Technician]], DataExtract[Random], "&lt;="&amp;DataExtract[[#This Row],[Random]])</f>
        <v>21</v>
      </c>
    </row>
    <row r="3142" spans="1:15" ht="26.45">
      <c r="A3142" s="51" t="s">
        <v>17477</v>
      </c>
      <c r="B3142" s="52" t="s">
        <v>17478</v>
      </c>
      <c r="C3142" s="53" t="s">
        <v>5021</v>
      </c>
      <c r="D3142" s="54" t="s">
        <v>47</v>
      </c>
      <c r="E3142" s="55" t="s">
        <v>2215</v>
      </c>
      <c r="F3142" s="56" t="s">
        <v>16276</v>
      </c>
      <c r="G3142" s="56" t="s">
        <v>17479</v>
      </c>
      <c r="H3142" s="56" t="s">
        <v>52</v>
      </c>
      <c r="I3142" s="56" t="s">
        <v>17480</v>
      </c>
      <c r="J3142" s="57" t="s">
        <v>52</v>
      </c>
      <c r="K3142" s="58" t="s">
        <v>17481</v>
      </c>
      <c r="L3142" s="3" t="str">
        <f>VLOOKUP(DataExtract[[#This Row],[Technician]],'Technician List'!$A:$B,2,FALSE)</f>
        <v>C M, Saravanan</v>
      </c>
      <c r="M3142" s="59">
        <f>DATEVALUE(TEXT(DataExtract[[#This Row],[Completed Time]], "MM/DD/YYYY"))</f>
        <v>45710</v>
      </c>
      <c r="N3142" s="60">
        <f t="shared" ca="1" si="50"/>
        <v>0.3364327930307307</v>
      </c>
      <c r="O3142" s="60">
        <f ca="1">COUNTIFS(DataExtract[Technician],DataExtract[[#This Row],[Technician]], DataExtract[Random], "&lt;="&amp;DataExtract[[#This Row],[Random]])</f>
        <v>36</v>
      </c>
    </row>
    <row r="3143" spans="1:15" ht="26.45">
      <c r="A3143" s="51" t="s">
        <v>17482</v>
      </c>
      <c r="B3143" s="52" t="s">
        <v>17483</v>
      </c>
      <c r="C3143" s="53" t="s">
        <v>17484</v>
      </c>
      <c r="D3143" s="54" t="s">
        <v>47</v>
      </c>
      <c r="E3143" s="55" t="s">
        <v>2215</v>
      </c>
      <c r="F3143" s="56" t="s">
        <v>16437</v>
      </c>
      <c r="G3143" s="56" t="s">
        <v>17485</v>
      </c>
      <c r="H3143" s="56" t="s">
        <v>52</v>
      </c>
      <c r="I3143" s="56" t="s">
        <v>17486</v>
      </c>
      <c r="J3143" s="57" t="s">
        <v>52</v>
      </c>
      <c r="K3143" s="58" t="s">
        <v>16038</v>
      </c>
      <c r="L3143" s="3" t="str">
        <f>VLOOKUP(DataExtract[[#This Row],[Technician]],'Technician List'!$A:$B,2,FALSE)</f>
        <v>C M, Saravanan</v>
      </c>
      <c r="M3143" s="59">
        <f>DATEVALUE(TEXT(DataExtract[[#This Row],[Completed Time]], "MM/DD/YYYY"))</f>
        <v>45709</v>
      </c>
      <c r="N3143" s="60">
        <f t="shared" ca="1" si="50"/>
        <v>0.25348831524580251</v>
      </c>
      <c r="O3143" s="60">
        <f ca="1">COUNTIFS(DataExtract[Technician],DataExtract[[#This Row],[Technician]], DataExtract[Random], "&lt;="&amp;DataExtract[[#This Row],[Random]])</f>
        <v>25</v>
      </c>
    </row>
    <row r="3144" spans="1:15" ht="26.45">
      <c r="A3144" s="51" t="s">
        <v>17487</v>
      </c>
      <c r="B3144" s="52" t="s">
        <v>17488</v>
      </c>
      <c r="C3144" s="53" t="s">
        <v>2580</v>
      </c>
      <c r="D3144" s="54" t="s">
        <v>47</v>
      </c>
      <c r="E3144" s="55" t="s">
        <v>1503</v>
      </c>
      <c r="F3144" s="56" t="s">
        <v>8823</v>
      </c>
      <c r="G3144" s="56" t="s">
        <v>17489</v>
      </c>
      <c r="H3144" s="56" t="s">
        <v>52</v>
      </c>
      <c r="I3144" s="56" t="s">
        <v>17490</v>
      </c>
      <c r="J3144" s="57" t="s">
        <v>52</v>
      </c>
      <c r="K3144" s="58" t="s">
        <v>17491</v>
      </c>
      <c r="L3144" s="3" t="str">
        <f>VLOOKUP(DataExtract[[#This Row],[Technician]],'Technician List'!$A:$B,2,FALSE)</f>
        <v>C M, Saravanan</v>
      </c>
      <c r="M3144" s="59">
        <f>DATEVALUE(TEXT(DataExtract[[#This Row],[Completed Time]], "MM/DD/YYYY"))</f>
        <v>45709</v>
      </c>
      <c r="N3144" s="60">
        <f t="shared" ca="1" si="50"/>
        <v>0.2931596092023907</v>
      </c>
      <c r="O3144" s="60">
        <f ca="1">COUNTIFS(DataExtract[Technician],DataExtract[[#This Row],[Technician]], DataExtract[Random], "&lt;="&amp;DataExtract[[#This Row],[Random]])</f>
        <v>44</v>
      </c>
    </row>
    <row r="3145" spans="1:15" ht="26.45">
      <c r="A3145" s="51" t="s">
        <v>17492</v>
      </c>
      <c r="B3145" s="52" t="s">
        <v>17493</v>
      </c>
      <c r="C3145" s="53" t="s">
        <v>17494</v>
      </c>
      <c r="D3145" s="54" t="s">
        <v>47</v>
      </c>
      <c r="E3145" s="55" t="s">
        <v>2336</v>
      </c>
      <c r="F3145" s="56" t="s">
        <v>17463</v>
      </c>
      <c r="G3145" s="56" t="s">
        <v>17495</v>
      </c>
      <c r="H3145" s="56" t="s">
        <v>52</v>
      </c>
      <c r="I3145" s="56" t="s">
        <v>17496</v>
      </c>
      <c r="J3145" s="57" t="s">
        <v>52</v>
      </c>
      <c r="K3145" s="58" t="s">
        <v>17497</v>
      </c>
      <c r="L3145" s="3" t="str">
        <f>VLOOKUP(DataExtract[[#This Row],[Technician]],'Technician List'!$A:$B,2,FALSE)</f>
        <v>C M, Saravanan</v>
      </c>
      <c r="M3145" s="59">
        <f>DATEVALUE(TEXT(DataExtract[[#This Row],[Completed Time]], "MM/DD/YYYY"))</f>
        <v>45709</v>
      </c>
      <c r="N3145" s="60">
        <f t="shared" ca="1" si="50"/>
        <v>0.11547545863488473</v>
      </c>
      <c r="O3145" s="60">
        <f ca="1">COUNTIFS(DataExtract[Technician],DataExtract[[#This Row],[Technician]], DataExtract[Random], "&lt;="&amp;DataExtract[[#This Row],[Random]])</f>
        <v>7</v>
      </c>
    </row>
    <row r="3146" spans="1:15" ht="26.45">
      <c r="A3146" s="51" t="s">
        <v>17498</v>
      </c>
      <c r="B3146" s="52" t="s">
        <v>17499</v>
      </c>
      <c r="C3146" s="53" t="s">
        <v>17500</v>
      </c>
      <c r="D3146" s="54" t="s">
        <v>47</v>
      </c>
      <c r="E3146" s="55" t="s">
        <v>1402</v>
      </c>
      <c r="F3146" s="56" t="s">
        <v>17501</v>
      </c>
      <c r="G3146" s="56" t="s">
        <v>17502</v>
      </c>
      <c r="H3146" s="56" t="s">
        <v>52</v>
      </c>
      <c r="I3146" s="56" t="s">
        <v>12316</v>
      </c>
      <c r="J3146" s="57" t="s">
        <v>52</v>
      </c>
      <c r="K3146" s="58" t="s">
        <v>17503</v>
      </c>
      <c r="L3146" s="3" t="str">
        <f>VLOOKUP(DataExtract[[#This Row],[Technician]],'Technician List'!$A:$B,2,FALSE)</f>
        <v>Sinha, Mahesh</v>
      </c>
      <c r="M3146" s="59">
        <f>DATEVALUE(TEXT(DataExtract[[#This Row],[Completed Time]], "MM/DD/YYYY"))</f>
        <v>45710</v>
      </c>
      <c r="N3146" s="60">
        <f t="shared" ca="1" si="50"/>
        <v>0.5583545472159348</v>
      </c>
      <c r="O3146" s="60">
        <f ca="1">COUNTIFS(DataExtract[Technician],DataExtract[[#This Row],[Technician]], DataExtract[Random], "&lt;="&amp;DataExtract[[#This Row],[Random]])</f>
        <v>48</v>
      </c>
    </row>
    <row r="3147" spans="1:15" ht="26.45">
      <c r="A3147" s="51" t="s">
        <v>5992</v>
      </c>
      <c r="B3147" s="52" t="s">
        <v>17504</v>
      </c>
      <c r="C3147" s="53" t="s">
        <v>17505</v>
      </c>
      <c r="D3147" s="54" t="s">
        <v>47</v>
      </c>
      <c r="E3147" s="55" t="s">
        <v>684</v>
      </c>
      <c r="F3147" s="56" t="s">
        <v>16866</v>
      </c>
      <c r="G3147" s="56" t="s">
        <v>17506</v>
      </c>
      <c r="H3147" s="56" t="s">
        <v>52</v>
      </c>
      <c r="I3147" s="56" t="s">
        <v>17507</v>
      </c>
      <c r="J3147" s="57" t="s">
        <v>52</v>
      </c>
      <c r="K3147" s="58" t="s">
        <v>17508</v>
      </c>
      <c r="L3147" s="3" t="str">
        <f>VLOOKUP(DataExtract[[#This Row],[Technician]],'Technician List'!$A:$B,2,FALSE)</f>
        <v>C M, Saravanan</v>
      </c>
      <c r="M3147" s="59">
        <f>DATEVALUE(TEXT(DataExtract[[#This Row],[Completed Time]], "MM/DD/YYYY"))</f>
        <v>45709</v>
      </c>
      <c r="N3147" s="60">
        <f t="shared" ca="1" si="50"/>
        <v>0.39564461291552966</v>
      </c>
      <c r="O3147" s="60">
        <f ca="1">COUNTIFS(DataExtract[Technician],DataExtract[[#This Row],[Technician]], DataExtract[Random], "&lt;="&amp;DataExtract[[#This Row],[Random]])</f>
        <v>22</v>
      </c>
    </row>
    <row r="3148" spans="1:15" ht="26.45">
      <c r="A3148" s="51" t="s">
        <v>1516</v>
      </c>
      <c r="B3148" s="52" t="s">
        <v>17509</v>
      </c>
      <c r="C3148" s="53" t="s">
        <v>17510</v>
      </c>
      <c r="D3148" s="54" t="s">
        <v>47</v>
      </c>
      <c r="E3148" s="55" t="s">
        <v>2336</v>
      </c>
      <c r="F3148" s="56" t="s">
        <v>17511</v>
      </c>
      <c r="G3148" s="56" t="s">
        <v>17512</v>
      </c>
      <c r="H3148" s="56" t="s">
        <v>41</v>
      </c>
      <c r="I3148" s="56" t="s">
        <v>17513</v>
      </c>
      <c r="J3148" s="57" t="s">
        <v>52</v>
      </c>
      <c r="K3148" s="58" t="s">
        <v>17514</v>
      </c>
      <c r="L3148" s="3" t="str">
        <f>VLOOKUP(DataExtract[[#This Row],[Technician]],'Technician List'!$A:$B,2,FALSE)</f>
        <v>C M, Saravanan</v>
      </c>
      <c r="M3148" s="59">
        <f>DATEVALUE(TEXT(DataExtract[[#This Row],[Completed Time]], "MM/DD/YYYY"))</f>
        <v>45712</v>
      </c>
      <c r="N3148" s="60">
        <f t="shared" ca="1" si="50"/>
        <v>0.82137262714285808</v>
      </c>
      <c r="O3148" s="60">
        <f ca="1">COUNTIFS(DataExtract[Technician],DataExtract[[#This Row],[Technician]], DataExtract[Random], "&lt;="&amp;DataExtract[[#This Row],[Random]])</f>
        <v>61</v>
      </c>
    </row>
    <row r="3149" spans="1:15" ht="26.45">
      <c r="A3149" s="51" t="s">
        <v>12436</v>
      </c>
      <c r="B3149" s="52" t="s">
        <v>17515</v>
      </c>
      <c r="C3149" s="53" t="s">
        <v>9232</v>
      </c>
      <c r="D3149" s="54" t="s">
        <v>47</v>
      </c>
      <c r="E3149" s="55" t="s">
        <v>2215</v>
      </c>
      <c r="F3149" s="56" t="s">
        <v>16246</v>
      </c>
      <c r="G3149" s="56" t="s">
        <v>17516</v>
      </c>
      <c r="H3149" s="56" t="s">
        <v>52</v>
      </c>
      <c r="I3149" s="56" t="s">
        <v>17517</v>
      </c>
      <c r="J3149" s="57" t="s">
        <v>52</v>
      </c>
      <c r="K3149" s="58" t="s">
        <v>7566</v>
      </c>
      <c r="L3149" s="3" t="str">
        <f>VLOOKUP(DataExtract[[#This Row],[Technician]],'Technician List'!$A:$B,2,FALSE)</f>
        <v>C M, Saravanan</v>
      </c>
      <c r="M3149" s="59">
        <f>DATEVALUE(TEXT(DataExtract[[#This Row],[Completed Time]], "MM/DD/YYYY"))</f>
        <v>45709</v>
      </c>
      <c r="N3149" s="60">
        <f t="shared" ca="1" si="50"/>
        <v>0.45334880527975052</v>
      </c>
      <c r="O3149" s="60">
        <f ca="1">COUNTIFS(DataExtract[Technician],DataExtract[[#This Row],[Technician]], DataExtract[Random], "&lt;="&amp;DataExtract[[#This Row],[Random]])</f>
        <v>51</v>
      </c>
    </row>
    <row r="3150" spans="1:15" ht="26.45">
      <c r="A3150" s="51" t="s">
        <v>17518</v>
      </c>
      <c r="B3150" s="52" t="s">
        <v>17519</v>
      </c>
      <c r="C3150" s="53" t="s">
        <v>17520</v>
      </c>
      <c r="D3150" s="54" t="s">
        <v>47</v>
      </c>
      <c r="E3150" s="55" t="s">
        <v>3584</v>
      </c>
      <c r="F3150" s="56" t="s">
        <v>16486</v>
      </c>
      <c r="G3150" s="56" t="s">
        <v>17521</v>
      </c>
      <c r="H3150" s="56" t="s">
        <v>41</v>
      </c>
      <c r="I3150" s="56" t="s">
        <v>17522</v>
      </c>
      <c r="J3150" s="57" t="s">
        <v>52</v>
      </c>
      <c r="K3150" s="58" t="s">
        <v>11285</v>
      </c>
      <c r="L3150" s="3" t="str">
        <f>VLOOKUP(DataExtract[[#This Row],[Technician]],'Technician List'!$A:$B,2,FALSE)</f>
        <v>C M, Saravanan</v>
      </c>
      <c r="M3150" s="59">
        <f>DATEVALUE(TEXT(DataExtract[[#This Row],[Completed Time]], "MM/DD/YYYY"))</f>
        <v>45709</v>
      </c>
      <c r="N3150" s="60">
        <f t="shared" ca="1" si="50"/>
        <v>0.48567180124331599</v>
      </c>
      <c r="O3150" s="60">
        <f ca="1">COUNTIFS(DataExtract[Technician],DataExtract[[#This Row],[Technician]], DataExtract[Random], "&lt;="&amp;DataExtract[[#This Row],[Random]])</f>
        <v>30</v>
      </c>
    </row>
    <row r="3151" spans="1:15" ht="26.45">
      <c r="A3151" s="51" t="s">
        <v>17523</v>
      </c>
      <c r="B3151" s="52" t="s">
        <v>17524</v>
      </c>
      <c r="C3151" s="53" t="s">
        <v>15912</v>
      </c>
      <c r="D3151" s="54" t="s">
        <v>47</v>
      </c>
      <c r="E3151" s="55" t="s">
        <v>2215</v>
      </c>
      <c r="F3151" s="56" t="s">
        <v>17525</v>
      </c>
      <c r="G3151" s="56" t="s">
        <v>17526</v>
      </c>
      <c r="H3151" s="56" t="s">
        <v>52</v>
      </c>
      <c r="I3151" s="56" t="s">
        <v>17527</v>
      </c>
      <c r="J3151" s="57" t="s">
        <v>52</v>
      </c>
      <c r="K3151" s="58" t="s">
        <v>16334</v>
      </c>
      <c r="L3151" s="3" t="str">
        <f>VLOOKUP(DataExtract[[#This Row],[Technician]],'Technician List'!$A:$B,2,FALSE)</f>
        <v>C M, Saravanan</v>
      </c>
      <c r="M3151" s="59">
        <f>DATEVALUE(TEXT(DataExtract[[#This Row],[Completed Time]], "MM/DD/YYYY"))</f>
        <v>45709</v>
      </c>
      <c r="N3151" s="60">
        <f t="shared" ca="1" si="50"/>
        <v>1.7235190768696729E-2</v>
      </c>
      <c r="O3151" s="60">
        <f ca="1">COUNTIFS(DataExtract[Technician],DataExtract[[#This Row],[Technician]], DataExtract[Random], "&lt;="&amp;DataExtract[[#This Row],[Random]])</f>
        <v>1</v>
      </c>
    </row>
    <row r="3152" spans="1:15" ht="26.45">
      <c r="A3152" s="51" t="s">
        <v>17528</v>
      </c>
      <c r="B3152" s="52" t="s">
        <v>17529</v>
      </c>
      <c r="C3152" s="53" t="s">
        <v>17530</v>
      </c>
      <c r="D3152" s="54" t="s">
        <v>47</v>
      </c>
      <c r="E3152" s="55" t="s">
        <v>2215</v>
      </c>
      <c r="F3152" s="56" t="s">
        <v>16304</v>
      </c>
      <c r="G3152" s="56" t="s">
        <v>17531</v>
      </c>
      <c r="H3152" s="56" t="s">
        <v>52</v>
      </c>
      <c r="I3152" s="56" t="s">
        <v>17532</v>
      </c>
      <c r="J3152" s="57" t="s">
        <v>52</v>
      </c>
      <c r="K3152" s="58" t="s">
        <v>16642</v>
      </c>
      <c r="L3152" s="3" t="str">
        <f>VLOOKUP(DataExtract[[#This Row],[Technician]],'Technician List'!$A:$B,2,FALSE)</f>
        <v>C M, Saravanan</v>
      </c>
      <c r="M3152" s="59">
        <f>DATEVALUE(TEXT(DataExtract[[#This Row],[Completed Time]], "MM/DD/YYYY"))</f>
        <v>45709</v>
      </c>
      <c r="N3152" s="60">
        <f t="shared" ca="1" si="50"/>
        <v>0.44529801663775115</v>
      </c>
      <c r="O3152" s="60">
        <f ca="1">COUNTIFS(DataExtract[Technician],DataExtract[[#This Row],[Technician]], DataExtract[Random], "&lt;="&amp;DataExtract[[#This Row],[Random]])</f>
        <v>49</v>
      </c>
    </row>
    <row r="3153" spans="1:15" ht="26.45">
      <c r="A3153" s="51" t="s">
        <v>17533</v>
      </c>
      <c r="B3153" s="52" t="s">
        <v>17534</v>
      </c>
      <c r="C3153" s="53" t="s">
        <v>4358</v>
      </c>
      <c r="D3153" s="54" t="s">
        <v>47</v>
      </c>
      <c r="E3153" s="55" t="s">
        <v>1503</v>
      </c>
      <c r="F3153" s="56" t="s">
        <v>16449</v>
      </c>
      <c r="G3153" s="56" t="s">
        <v>17313</v>
      </c>
      <c r="H3153" s="56" t="s">
        <v>52</v>
      </c>
      <c r="I3153" s="56" t="s">
        <v>17535</v>
      </c>
      <c r="J3153" s="57" t="s">
        <v>52</v>
      </c>
      <c r="K3153" s="58" t="s">
        <v>16534</v>
      </c>
      <c r="L3153" s="3" t="str">
        <f>VLOOKUP(DataExtract[[#This Row],[Technician]],'Technician List'!$A:$B,2,FALSE)</f>
        <v>C M, Saravanan</v>
      </c>
      <c r="M3153" s="59">
        <f>DATEVALUE(TEXT(DataExtract[[#This Row],[Completed Time]], "MM/DD/YYYY"))</f>
        <v>45709</v>
      </c>
      <c r="N3153" s="60">
        <f t="shared" ca="1" si="50"/>
        <v>0.27677654980829425</v>
      </c>
      <c r="O3153" s="60">
        <f ca="1">COUNTIFS(DataExtract[Technician],DataExtract[[#This Row],[Technician]], DataExtract[Random], "&lt;="&amp;DataExtract[[#This Row],[Random]])</f>
        <v>41</v>
      </c>
    </row>
    <row r="3154" spans="1:15" ht="26.45">
      <c r="A3154" s="51" t="s">
        <v>17536</v>
      </c>
      <c r="B3154" s="52" t="s">
        <v>17537</v>
      </c>
      <c r="C3154" s="53" t="s">
        <v>17538</v>
      </c>
      <c r="D3154" s="54" t="s">
        <v>47</v>
      </c>
      <c r="E3154" s="55" t="s">
        <v>1117</v>
      </c>
      <c r="F3154" s="56" t="s">
        <v>17539</v>
      </c>
      <c r="G3154" s="56" t="s">
        <v>17540</v>
      </c>
      <c r="H3154" s="56" t="s">
        <v>52</v>
      </c>
      <c r="I3154" s="56" t="s">
        <v>17541</v>
      </c>
      <c r="J3154" s="57" t="s">
        <v>52</v>
      </c>
      <c r="K3154" s="58" t="s">
        <v>11888</v>
      </c>
      <c r="L3154" s="3" t="str">
        <f>VLOOKUP(DataExtract[[#This Row],[Technician]],'Technician List'!$A:$B,2,FALSE)</f>
        <v>C M, Saravanan</v>
      </c>
      <c r="M3154" s="59">
        <f>DATEVALUE(TEXT(DataExtract[[#This Row],[Completed Time]], "MM/DD/YYYY"))</f>
        <v>45713</v>
      </c>
      <c r="N3154" s="60">
        <f t="shared" ca="1" si="50"/>
        <v>0.99152622585831651</v>
      </c>
      <c r="O3154" s="60">
        <f ca="1">COUNTIFS(DataExtract[Technician],DataExtract[[#This Row],[Technician]], DataExtract[Random], "&lt;="&amp;DataExtract[[#This Row],[Random]])</f>
        <v>68</v>
      </c>
    </row>
    <row r="3155" spans="1:15" ht="39.6">
      <c r="A3155" s="51" t="s">
        <v>17542</v>
      </c>
      <c r="B3155" s="52" t="s">
        <v>17543</v>
      </c>
      <c r="C3155" s="53" t="s">
        <v>5210</v>
      </c>
      <c r="D3155" s="54" t="s">
        <v>47</v>
      </c>
      <c r="E3155" s="55" t="s">
        <v>48</v>
      </c>
      <c r="F3155" s="56" t="s">
        <v>17544</v>
      </c>
      <c r="G3155" s="56" t="s">
        <v>17545</v>
      </c>
      <c r="H3155" s="56" t="s">
        <v>41</v>
      </c>
      <c r="I3155" s="56" t="s">
        <v>17546</v>
      </c>
      <c r="J3155" s="57" t="s">
        <v>52</v>
      </c>
      <c r="K3155" s="58" t="s">
        <v>17547</v>
      </c>
      <c r="L3155" s="3" t="str">
        <f>VLOOKUP(DataExtract[[#This Row],[Technician]],'Technician List'!$A:$B,2,FALSE)</f>
        <v>C M, Saravanan</v>
      </c>
      <c r="M3155" s="59">
        <f>DATEVALUE(TEXT(DataExtract[[#This Row],[Completed Time]], "MM/DD/YYYY"))</f>
        <v>45713</v>
      </c>
      <c r="N3155" s="60">
        <f t="shared" ca="1" si="50"/>
        <v>0.75071593412156867</v>
      </c>
      <c r="O3155" s="60">
        <f ca="1">COUNTIFS(DataExtract[Technician],DataExtract[[#This Row],[Technician]], DataExtract[Random], "&lt;="&amp;DataExtract[[#This Row],[Random]])</f>
        <v>59</v>
      </c>
    </row>
    <row r="3156" spans="1:15" ht="26.45">
      <c r="A3156" s="51" t="s">
        <v>17548</v>
      </c>
      <c r="B3156" s="52" t="s">
        <v>17549</v>
      </c>
      <c r="C3156" s="53" t="s">
        <v>1290</v>
      </c>
      <c r="D3156" s="54" t="s">
        <v>47</v>
      </c>
      <c r="E3156" s="55" t="s">
        <v>1117</v>
      </c>
      <c r="F3156" s="56" t="s">
        <v>16029</v>
      </c>
      <c r="G3156" s="56" t="s">
        <v>17550</v>
      </c>
      <c r="H3156" s="56" t="s">
        <v>52</v>
      </c>
      <c r="I3156" s="56" t="s">
        <v>17551</v>
      </c>
      <c r="J3156" s="57" t="s">
        <v>52</v>
      </c>
      <c r="K3156" s="58" t="s">
        <v>17552</v>
      </c>
      <c r="L3156" s="3" t="str">
        <f>VLOOKUP(DataExtract[[#This Row],[Technician]],'Technician List'!$A:$B,2,FALSE)</f>
        <v>C M, Saravanan</v>
      </c>
      <c r="M3156" s="59">
        <f>DATEVALUE(TEXT(DataExtract[[#This Row],[Completed Time]], "MM/DD/YYYY"))</f>
        <v>45712</v>
      </c>
      <c r="N3156" s="60">
        <f t="shared" ca="1" si="50"/>
        <v>5.7768178022029604E-3</v>
      </c>
      <c r="O3156" s="60">
        <f ca="1">COUNTIFS(DataExtract[Technician],DataExtract[[#This Row],[Technician]], DataExtract[Random], "&lt;="&amp;DataExtract[[#This Row],[Random]])</f>
        <v>1</v>
      </c>
    </row>
    <row r="3157" spans="1:15" ht="26.45">
      <c r="A3157" s="51" t="s">
        <v>15154</v>
      </c>
      <c r="B3157" s="52" t="s">
        <v>17553</v>
      </c>
      <c r="C3157" s="53" t="s">
        <v>15156</v>
      </c>
      <c r="D3157" s="54" t="s">
        <v>47</v>
      </c>
      <c r="E3157" s="55" t="s">
        <v>1503</v>
      </c>
      <c r="F3157" s="56" t="s">
        <v>17474</v>
      </c>
      <c r="G3157" s="56" t="s">
        <v>17554</v>
      </c>
      <c r="H3157" s="56" t="s">
        <v>41</v>
      </c>
      <c r="I3157" s="56" t="s">
        <v>17555</v>
      </c>
      <c r="J3157" s="57" t="s">
        <v>52</v>
      </c>
      <c r="K3157" s="58" t="s">
        <v>17464</v>
      </c>
      <c r="L3157" s="3" t="str">
        <f>VLOOKUP(DataExtract[[#This Row],[Technician]],'Technician List'!$A:$B,2,FALSE)</f>
        <v>C M, Saravanan</v>
      </c>
      <c r="M3157" s="59">
        <f>DATEVALUE(TEXT(DataExtract[[#This Row],[Completed Time]], "MM/DD/YYYY"))</f>
        <v>45712</v>
      </c>
      <c r="N3157" s="60">
        <f t="shared" ca="1" si="50"/>
        <v>0.11677304509169528</v>
      </c>
      <c r="O3157" s="60">
        <f ca="1">COUNTIFS(DataExtract[Technician],DataExtract[[#This Row],[Technician]], DataExtract[Random], "&lt;="&amp;DataExtract[[#This Row],[Random]])</f>
        <v>21</v>
      </c>
    </row>
    <row r="3158" spans="1:15" ht="26.45">
      <c r="A3158" s="51" t="s">
        <v>17556</v>
      </c>
      <c r="B3158" s="52" t="s">
        <v>17557</v>
      </c>
      <c r="C3158" s="53" t="s">
        <v>6385</v>
      </c>
      <c r="D3158" s="54" t="s">
        <v>57</v>
      </c>
      <c r="E3158" s="55" t="s">
        <v>95</v>
      </c>
      <c r="F3158" s="56" t="s">
        <v>17474</v>
      </c>
      <c r="G3158" s="56" t="s">
        <v>17558</v>
      </c>
      <c r="H3158" s="56" t="s">
        <v>52</v>
      </c>
      <c r="I3158" s="56" t="s">
        <v>17559</v>
      </c>
      <c r="J3158" s="57" t="s">
        <v>52</v>
      </c>
      <c r="K3158" s="58" t="s">
        <v>17560</v>
      </c>
      <c r="L3158" s="3" t="str">
        <f>VLOOKUP(DataExtract[[#This Row],[Technician]],'Technician List'!$A:$B,2,FALSE)</f>
        <v>Sanjuan, Sonja</v>
      </c>
      <c r="M3158" s="59">
        <f>DATEVALUE(TEXT(DataExtract[[#This Row],[Completed Time]], "MM/DD/YYYY"))</f>
        <v>45712</v>
      </c>
      <c r="N3158" s="60">
        <f t="shared" ca="1" si="50"/>
        <v>0.84646439559985309</v>
      </c>
      <c r="O3158" s="60">
        <f ca="1">COUNTIFS(DataExtract[Technician],DataExtract[[#This Row],[Technician]], DataExtract[Random], "&lt;="&amp;DataExtract[[#This Row],[Random]])</f>
        <v>73</v>
      </c>
    </row>
    <row r="3159" spans="1:15" ht="26.45">
      <c r="A3159" s="51" t="s">
        <v>17561</v>
      </c>
      <c r="B3159" s="52" t="s">
        <v>17562</v>
      </c>
      <c r="C3159" s="53" t="s">
        <v>12002</v>
      </c>
      <c r="D3159" s="54" t="s">
        <v>47</v>
      </c>
      <c r="E3159" s="55" t="s">
        <v>3584</v>
      </c>
      <c r="F3159" s="56" t="s">
        <v>17563</v>
      </c>
      <c r="G3159" s="56" t="s">
        <v>16476</v>
      </c>
      <c r="H3159" s="56" t="s">
        <v>52</v>
      </c>
      <c r="I3159" s="56" t="s">
        <v>17564</v>
      </c>
      <c r="J3159" s="57" t="s">
        <v>52</v>
      </c>
      <c r="K3159" s="58" t="s">
        <v>16674</v>
      </c>
      <c r="L3159" s="3" t="str">
        <f>VLOOKUP(DataExtract[[#This Row],[Technician]],'Technician List'!$A:$B,2,FALSE)</f>
        <v>C M, Saravanan</v>
      </c>
      <c r="M3159" s="59">
        <f>DATEVALUE(TEXT(DataExtract[[#This Row],[Completed Time]], "MM/DD/YYYY"))</f>
        <v>45709</v>
      </c>
      <c r="N3159" s="60">
        <f t="shared" ca="1" si="50"/>
        <v>0.98262614028638184</v>
      </c>
      <c r="O3159" s="60">
        <f ca="1">COUNTIFS(DataExtract[Technician],DataExtract[[#This Row],[Technician]], DataExtract[Random], "&lt;="&amp;DataExtract[[#This Row],[Random]])</f>
        <v>67</v>
      </c>
    </row>
    <row r="3160" spans="1:15" ht="39.6">
      <c r="A3160" s="51" t="s">
        <v>16365</v>
      </c>
      <c r="B3160" s="52" t="s">
        <v>17565</v>
      </c>
      <c r="C3160" s="53" t="s">
        <v>16367</v>
      </c>
      <c r="D3160" s="54" t="s">
        <v>47</v>
      </c>
      <c r="E3160" s="55" t="s">
        <v>700</v>
      </c>
      <c r="F3160" s="56" t="s">
        <v>17544</v>
      </c>
      <c r="G3160" s="56" t="s">
        <v>17476</v>
      </c>
      <c r="H3160" s="56" t="s">
        <v>41</v>
      </c>
      <c r="I3160" s="56" t="s">
        <v>17566</v>
      </c>
      <c r="J3160" s="57" t="s">
        <v>41</v>
      </c>
      <c r="K3160" s="58" t="s">
        <v>17567</v>
      </c>
      <c r="L3160" s="3" t="str">
        <f>VLOOKUP(DataExtract[[#This Row],[Technician]],'Technician List'!$A:$B,2,FALSE)</f>
        <v>C M, Saravanan</v>
      </c>
      <c r="M3160" s="59">
        <f>DATEVALUE(TEXT(DataExtract[[#This Row],[Completed Time]], "MM/DD/YYYY"))</f>
        <v>45712</v>
      </c>
      <c r="N3160" s="60">
        <f t="shared" ca="1" si="50"/>
        <v>0.68745668854148367</v>
      </c>
      <c r="O3160" s="60">
        <f ca="1">COUNTIFS(DataExtract[Technician],DataExtract[[#This Row],[Technician]], DataExtract[Random], "&lt;="&amp;DataExtract[[#This Row],[Random]])</f>
        <v>76</v>
      </c>
    </row>
    <row r="3161" spans="1:15" ht="26.45">
      <c r="A3161" s="51" t="s">
        <v>17568</v>
      </c>
      <c r="B3161" s="52" t="s">
        <v>17569</v>
      </c>
      <c r="C3161" s="53" t="s">
        <v>12457</v>
      </c>
      <c r="D3161" s="54" t="s">
        <v>47</v>
      </c>
      <c r="E3161" s="55" t="s">
        <v>1117</v>
      </c>
      <c r="F3161" s="56" t="s">
        <v>16969</v>
      </c>
      <c r="G3161" s="56" t="s">
        <v>17570</v>
      </c>
      <c r="H3161" s="56" t="s">
        <v>41</v>
      </c>
      <c r="I3161" s="56" t="s">
        <v>17571</v>
      </c>
      <c r="J3161" s="57" t="s">
        <v>52</v>
      </c>
      <c r="K3161" s="58" t="s">
        <v>17572</v>
      </c>
      <c r="L3161" s="3" t="str">
        <f>VLOOKUP(DataExtract[[#This Row],[Technician]],'Technician List'!$A:$B,2,FALSE)</f>
        <v>C M, Saravanan</v>
      </c>
      <c r="M3161" s="59">
        <f>DATEVALUE(TEXT(DataExtract[[#This Row],[Completed Time]], "MM/DD/YYYY"))</f>
        <v>45709</v>
      </c>
      <c r="N3161" s="60">
        <f t="shared" ca="1" si="50"/>
        <v>0.68671655889654548</v>
      </c>
      <c r="O3161" s="60">
        <f ca="1">COUNTIFS(DataExtract[Technician],DataExtract[[#This Row],[Technician]], DataExtract[Random], "&lt;="&amp;DataExtract[[#This Row],[Random]])</f>
        <v>44</v>
      </c>
    </row>
    <row r="3162" spans="1:15" ht="26.45">
      <c r="A3162" s="51" t="s">
        <v>17573</v>
      </c>
      <c r="B3162" s="52" t="s">
        <v>17574</v>
      </c>
      <c r="C3162" s="53" t="s">
        <v>17575</v>
      </c>
      <c r="D3162" s="54" t="s">
        <v>47</v>
      </c>
      <c r="E3162" s="55" t="s">
        <v>2336</v>
      </c>
      <c r="F3162" s="56" t="s">
        <v>16325</v>
      </c>
      <c r="G3162" s="56" t="s">
        <v>17576</v>
      </c>
      <c r="H3162" s="56" t="s">
        <v>52</v>
      </c>
      <c r="I3162" s="56" t="s">
        <v>17577</v>
      </c>
      <c r="J3162" s="57" t="s">
        <v>52</v>
      </c>
      <c r="K3162" s="58" t="s">
        <v>17578</v>
      </c>
      <c r="L3162" s="3" t="str">
        <f>VLOOKUP(DataExtract[[#This Row],[Technician]],'Technician List'!$A:$B,2,FALSE)</f>
        <v>C M, Saravanan</v>
      </c>
      <c r="M3162" s="59">
        <f>DATEVALUE(TEXT(DataExtract[[#This Row],[Completed Time]], "MM/DD/YYYY"))</f>
        <v>45709</v>
      </c>
      <c r="N3162" s="60">
        <f t="shared" ca="1" si="50"/>
        <v>0.8209854355798466</v>
      </c>
      <c r="O3162" s="60">
        <f ca="1">COUNTIFS(DataExtract[Technician],DataExtract[[#This Row],[Technician]], DataExtract[Random], "&lt;="&amp;DataExtract[[#This Row],[Random]])</f>
        <v>60</v>
      </c>
    </row>
    <row r="3163" spans="1:15" ht="26.45">
      <c r="A3163" s="51" t="s">
        <v>17579</v>
      </c>
      <c r="B3163" s="52" t="s">
        <v>17580</v>
      </c>
      <c r="C3163" s="53" t="s">
        <v>7509</v>
      </c>
      <c r="D3163" s="54" t="s">
        <v>47</v>
      </c>
      <c r="E3163" s="55" t="s">
        <v>48</v>
      </c>
      <c r="F3163" s="56" t="s">
        <v>17581</v>
      </c>
      <c r="G3163" s="56" t="s">
        <v>17582</v>
      </c>
      <c r="H3163" s="56" t="s">
        <v>52</v>
      </c>
      <c r="I3163" s="56" t="s">
        <v>17583</v>
      </c>
      <c r="J3163" s="57" t="s">
        <v>52</v>
      </c>
      <c r="K3163" s="58" t="s">
        <v>17584</v>
      </c>
      <c r="L3163" s="3" t="str">
        <f>VLOOKUP(DataExtract[[#This Row],[Technician]],'Technician List'!$A:$B,2,FALSE)</f>
        <v>C M, Saravanan</v>
      </c>
      <c r="M3163" s="59">
        <f>DATEVALUE(TEXT(DataExtract[[#This Row],[Completed Time]], "MM/DD/YYYY"))</f>
        <v>45713</v>
      </c>
      <c r="N3163" s="60">
        <f t="shared" ca="1" si="50"/>
        <v>0.13662015926108906</v>
      </c>
      <c r="O3163" s="60">
        <f ca="1">COUNTIFS(DataExtract[Technician],DataExtract[[#This Row],[Technician]], DataExtract[Random], "&lt;="&amp;DataExtract[[#This Row],[Random]])</f>
        <v>11</v>
      </c>
    </row>
    <row r="3164" spans="1:15" ht="26.45">
      <c r="A3164" s="51" t="s">
        <v>14047</v>
      </c>
      <c r="B3164" s="52" t="s">
        <v>17585</v>
      </c>
      <c r="C3164" s="53" t="s">
        <v>13420</v>
      </c>
      <c r="D3164" s="54" t="s">
        <v>47</v>
      </c>
      <c r="E3164" s="55" t="s">
        <v>1150</v>
      </c>
      <c r="F3164" s="56" t="s">
        <v>16612</v>
      </c>
      <c r="G3164" s="56" t="s">
        <v>17032</v>
      </c>
      <c r="H3164" s="56" t="s">
        <v>52</v>
      </c>
      <c r="I3164" s="56" t="s">
        <v>17586</v>
      </c>
      <c r="J3164" s="57" t="s">
        <v>52</v>
      </c>
      <c r="K3164" s="58" t="s">
        <v>16853</v>
      </c>
      <c r="L3164" s="3" t="str">
        <f>VLOOKUP(DataExtract[[#This Row],[Technician]],'Technician List'!$A:$B,2,FALSE)</f>
        <v>C M, Saravanan</v>
      </c>
      <c r="M3164" s="59">
        <f>DATEVALUE(TEXT(DataExtract[[#This Row],[Completed Time]], "MM/DD/YYYY"))</f>
        <v>45709</v>
      </c>
      <c r="N3164" s="60">
        <f t="shared" ca="1" si="50"/>
        <v>0.42077551637675958</v>
      </c>
      <c r="O3164" s="60">
        <f ca="1">COUNTIFS(DataExtract[Technician],DataExtract[[#This Row],[Technician]], DataExtract[Random], "&lt;="&amp;DataExtract[[#This Row],[Random]])</f>
        <v>40</v>
      </c>
    </row>
    <row r="3165" spans="1:15" ht="26.45">
      <c r="A3165" s="51" t="s">
        <v>17587</v>
      </c>
      <c r="B3165" s="52" t="s">
        <v>17588</v>
      </c>
      <c r="C3165" s="53" t="s">
        <v>9588</v>
      </c>
      <c r="D3165" s="54" t="s">
        <v>47</v>
      </c>
      <c r="E3165" s="55" t="s">
        <v>1150</v>
      </c>
      <c r="F3165" s="56" t="s">
        <v>17278</v>
      </c>
      <c r="G3165" s="56" t="s">
        <v>17589</v>
      </c>
      <c r="H3165" s="56" t="s">
        <v>41</v>
      </c>
      <c r="I3165" s="56" t="s">
        <v>17590</v>
      </c>
      <c r="J3165" s="57" t="s">
        <v>52</v>
      </c>
      <c r="K3165" s="58" t="s">
        <v>17591</v>
      </c>
      <c r="L3165" s="3" t="str">
        <f>VLOOKUP(DataExtract[[#This Row],[Technician]],'Technician List'!$A:$B,2,FALSE)</f>
        <v>C M, Saravanan</v>
      </c>
      <c r="M3165" s="59">
        <f>DATEVALUE(TEXT(DataExtract[[#This Row],[Completed Time]], "MM/DD/YYYY"))</f>
        <v>45712</v>
      </c>
      <c r="N3165" s="60">
        <f t="shared" ca="1" si="50"/>
        <v>0.66818505487122559</v>
      </c>
      <c r="O3165" s="60">
        <f ca="1">COUNTIFS(DataExtract[Technician],DataExtract[[#This Row],[Technician]], DataExtract[Random], "&lt;="&amp;DataExtract[[#This Row],[Random]])</f>
        <v>67</v>
      </c>
    </row>
    <row r="3166" spans="1:15" ht="26.45">
      <c r="A3166" s="51" t="s">
        <v>17592</v>
      </c>
      <c r="B3166" s="52" t="s">
        <v>17593</v>
      </c>
      <c r="C3166" s="53" t="s">
        <v>1309</v>
      </c>
      <c r="D3166" s="54" t="s">
        <v>57</v>
      </c>
      <c r="E3166" s="55" t="s">
        <v>2129</v>
      </c>
      <c r="F3166" s="56" t="s">
        <v>17594</v>
      </c>
      <c r="G3166" s="56" t="s">
        <v>17595</v>
      </c>
      <c r="H3166" s="56" t="s">
        <v>52</v>
      </c>
      <c r="I3166" s="56" t="s">
        <v>17596</v>
      </c>
      <c r="J3166" s="57" t="s">
        <v>52</v>
      </c>
      <c r="K3166" s="58" t="s">
        <v>17597</v>
      </c>
      <c r="L3166" s="3" t="str">
        <f>VLOOKUP(DataExtract[[#This Row],[Technician]],'Technician List'!$A:$B,2,FALSE)</f>
        <v>Sanjuan, Sonja</v>
      </c>
      <c r="M3166" s="59">
        <f>DATEVALUE(TEXT(DataExtract[[#This Row],[Completed Time]], "MM/DD/YYYY"))</f>
        <v>45709</v>
      </c>
      <c r="N3166" s="60">
        <f t="shared" ca="1" si="50"/>
        <v>0.87646239315249896</v>
      </c>
      <c r="O3166" s="60">
        <f ca="1">COUNTIFS(DataExtract[Technician],DataExtract[[#This Row],[Technician]], DataExtract[Random], "&lt;="&amp;DataExtract[[#This Row],[Random]])</f>
        <v>4</v>
      </c>
    </row>
    <row r="3167" spans="1:15" ht="26.45">
      <c r="A3167" s="51" t="s">
        <v>17598</v>
      </c>
      <c r="B3167" s="52" t="s">
        <v>17599</v>
      </c>
      <c r="C3167" s="53" t="s">
        <v>17600</v>
      </c>
      <c r="D3167" s="54" t="s">
        <v>57</v>
      </c>
      <c r="E3167" s="55" t="s">
        <v>236</v>
      </c>
      <c r="F3167" s="56" t="s">
        <v>16272</v>
      </c>
      <c r="G3167" s="56" t="s">
        <v>17601</v>
      </c>
      <c r="H3167" s="56" t="s">
        <v>52</v>
      </c>
      <c r="I3167" s="56" t="s">
        <v>17602</v>
      </c>
      <c r="J3167" s="57" t="s">
        <v>52</v>
      </c>
      <c r="K3167" s="58" t="s">
        <v>17603</v>
      </c>
      <c r="L3167" s="3" t="str">
        <f>VLOOKUP(DataExtract[[#This Row],[Technician]],'Technician List'!$A:$B,2,FALSE)</f>
        <v>Baldwin, Sharon</v>
      </c>
      <c r="M3167" s="59">
        <f>DATEVALUE(TEXT(DataExtract[[#This Row],[Completed Time]], "MM/DD/YYYY"))</f>
        <v>45709</v>
      </c>
      <c r="N3167" s="60">
        <f t="shared" ca="1" si="50"/>
        <v>0.8670323019759516</v>
      </c>
      <c r="O3167" s="60">
        <f ca="1">COUNTIFS(DataExtract[Technician],DataExtract[[#This Row],[Technician]], DataExtract[Random], "&lt;="&amp;DataExtract[[#This Row],[Random]])</f>
        <v>19</v>
      </c>
    </row>
    <row r="3168" spans="1:15" ht="26.45">
      <c r="A3168" s="51" t="s">
        <v>17604</v>
      </c>
      <c r="B3168" s="52" t="s">
        <v>17605</v>
      </c>
      <c r="C3168" s="53" t="s">
        <v>17606</v>
      </c>
      <c r="D3168" s="54" t="s">
        <v>47</v>
      </c>
      <c r="E3168" s="55" t="s">
        <v>1503</v>
      </c>
      <c r="F3168" s="56" t="s">
        <v>17607</v>
      </c>
      <c r="G3168" s="56" t="s">
        <v>17608</v>
      </c>
      <c r="H3168" s="56" t="s">
        <v>52</v>
      </c>
      <c r="I3168" s="56" t="s">
        <v>17609</v>
      </c>
      <c r="J3168" s="57" t="s">
        <v>52</v>
      </c>
      <c r="K3168" s="58" t="s">
        <v>17610</v>
      </c>
      <c r="L3168" s="3" t="str">
        <f>VLOOKUP(DataExtract[[#This Row],[Technician]],'Technician List'!$A:$B,2,FALSE)</f>
        <v>C M, Saravanan</v>
      </c>
      <c r="M3168" s="59">
        <f>DATEVALUE(TEXT(DataExtract[[#This Row],[Completed Time]], "MM/DD/YYYY"))</f>
        <v>45713</v>
      </c>
      <c r="N3168" s="60">
        <f t="shared" ca="1" si="50"/>
        <v>0.38023169085472086</v>
      </c>
      <c r="O3168" s="60">
        <f ca="1">COUNTIFS(DataExtract[Technician],DataExtract[[#This Row],[Technician]], DataExtract[Random], "&lt;="&amp;DataExtract[[#This Row],[Random]])</f>
        <v>60</v>
      </c>
    </row>
    <row r="3169" spans="1:15" ht="26.45">
      <c r="A3169" s="51" t="s">
        <v>17611</v>
      </c>
      <c r="B3169" s="52" t="s">
        <v>17612</v>
      </c>
      <c r="C3169" s="53" t="s">
        <v>4084</v>
      </c>
      <c r="D3169" s="54" t="s">
        <v>926</v>
      </c>
      <c r="E3169" s="55" t="s">
        <v>1484</v>
      </c>
      <c r="F3169" s="56" t="s">
        <v>15892</v>
      </c>
      <c r="G3169" s="56" t="s">
        <v>17613</v>
      </c>
      <c r="H3169" s="56" t="s">
        <v>52</v>
      </c>
      <c r="I3169" s="56" t="s">
        <v>17614</v>
      </c>
      <c r="J3169" s="57" t="s">
        <v>52</v>
      </c>
      <c r="K3169" s="58" t="s">
        <v>17615</v>
      </c>
      <c r="L3169" s="3" t="str">
        <f>VLOOKUP(DataExtract[[#This Row],[Technician]],'Technician List'!$A:$B,2,FALSE)</f>
        <v>Balido, Jed</v>
      </c>
      <c r="M3169" s="59">
        <f>DATEVALUE(TEXT(DataExtract[[#This Row],[Completed Time]], "MM/DD/YYYY"))</f>
        <v>45712</v>
      </c>
      <c r="N3169" s="60">
        <f t="shared" ca="1" si="50"/>
        <v>0.10006695615476857</v>
      </c>
      <c r="O3169" s="60">
        <f ca="1">COUNTIFS(DataExtract[Technician],DataExtract[[#This Row],[Technician]], DataExtract[Random], "&lt;="&amp;DataExtract[[#This Row],[Random]])</f>
        <v>1</v>
      </c>
    </row>
    <row r="3170" spans="1:15" ht="26.45">
      <c r="A3170" s="51" t="s">
        <v>17616</v>
      </c>
      <c r="B3170" s="52" t="s">
        <v>17617</v>
      </c>
      <c r="C3170" s="53" t="s">
        <v>17618</v>
      </c>
      <c r="D3170" s="54" t="s">
        <v>47</v>
      </c>
      <c r="E3170" s="55" t="s">
        <v>2336</v>
      </c>
      <c r="F3170" s="56" t="s">
        <v>17619</v>
      </c>
      <c r="G3170" s="56" t="s">
        <v>17620</v>
      </c>
      <c r="H3170" s="56" t="s">
        <v>41</v>
      </c>
      <c r="I3170" s="56" t="s">
        <v>17621</v>
      </c>
      <c r="J3170" s="57" t="s">
        <v>52</v>
      </c>
      <c r="K3170" s="58" t="s">
        <v>17622</v>
      </c>
      <c r="L3170" s="3" t="str">
        <f>VLOOKUP(DataExtract[[#This Row],[Technician]],'Technician List'!$A:$B,2,FALSE)</f>
        <v>C M, Saravanan</v>
      </c>
      <c r="M3170" s="59">
        <f>DATEVALUE(TEXT(DataExtract[[#This Row],[Completed Time]], "MM/DD/YYYY"))</f>
        <v>45712</v>
      </c>
      <c r="N3170" s="60">
        <f t="shared" ca="1" si="50"/>
        <v>0.18593172148825832</v>
      </c>
      <c r="O3170" s="60">
        <f ca="1">COUNTIFS(DataExtract[Technician],DataExtract[[#This Row],[Technician]], DataExtract[Random], "&lt;="&amp;DataExtract[[#This Row],[Random]])</f>
        <v>15</v>
      </c>
    </row>
    <row r="3171" spans="1:15" ht="26.45">
      <c r="A3171" s="51" t="s">
        <v>17623</v>
      </c>
      <c r="B3171" s="52" t="s">
        <v>17624</v>
      </c>
      <c r="C3171" s="53" t="s">
        <v>1906</v>
      </c>
      <c r="D3171" s="54" t="s">
        <v>47</v>
      </c>
      <c r="E3171" s="55" t="s">
        <v>1150</v>
      </c>
      <c r="F3171" s="56" t="s">
        <v>16570</v>
      </c>
      <c r="G3171" s="56" t="s">
        <v>16995</v>
      </c>
      <c r="H3171" s="56" t="s">
        <v>52</v>
      </c>
      <c r="I3171" s="56" t="s">
        <v>16996</v>
      </c>
      <c r="J3171" s="57" t="s">
        <v>52</v>
      </c>
      <c r="K3171" s="58" t="s">
        <v>17625</v>
      </c>
      <c r="L3171" s="3" t="str">
        <f>VLOOKUP(DataExtract[[#This Row],[Technician]],'Technician List'!$A:$B,2,FALSE)</f>
        <v>C M, Saravanan</v>
      </c>
      <c r="M3171" s="59">
        <f>DATEVALUE(TEXT(DataExtract[[#This Row],[Completed Time]], "MM/DD/YYYY"))</f>
        <v>45709</v>
      </c>
      <c r="N3171" s="60">
        <f t="shared" ca="1" si="50"/>
        <v>0.8703133625444307</v>
      </c>
      <c r="O3171" s="60">
        <f ca="1">COUNTIFS(DataExtract[Technician],DataExtract[[#This Row],[Technician]], DataExtract[Random], "&lt;="&amp;DataExtract[[#This Row],[Random]])</f>
        <v>86</v>
      </c>
    </row>
    <row r="3172" spans="1:15" ht="26.45">
      <c r="A3172" s="51" t="s">
        <v>17626</v>
      </c>
      <c r="B3172" s="52" t="s">
        <v>17627</v>
      </c>
      <c r="C3172" s="53" t="s">
        <v>13634</v>
      </c>
      <c r="D3172" s="54" t="s">
        <v>47</v>
      </c>
      <c r="E3172" s="55" t="s">
        <v>3584</v>
      </c>
      <c r="F3172" s="56" t="s">
        <v>15416</v>
      </c>
      <c r="G3172" s="56" t="s">
        <v>17628</v>
      </c>
      <c r="H3172" s="56" t="s">
        <v>52</v>
      </c>
      <c r="I3172" s="56" t="s">
        <v>17629</v>
      </c>
      <c r="J3172" s="57" t="s">
        <v>52</v>
      </c>
      <c r="K3172" s="58" t="s">
        <v>17455</v>
      </c>
      <c r="L3172" s="3" t="str">
        <f>VLOOKUP(DataExtract[[#This Row],[Technician]],'Technician List'!$A:$B,2,FALSE)</f>
        <v>C M, Saravanan</v>
      </c>
      <c r="M3172" s="59">
        <f>DATEVALUE(TEXT(DataExtract[[#This Row],[Completed Time]], "MM/DD/YYYY"))</f>
        <v>45709</v>
      </c>
      <c r="N3172" s="60">
        <f t="shared" ca="1" si="50"/>
        <v>0.86304793795297041</v>
      </c>
      <c r="O3172" s="60">
        <f ca="1">COUNTIFS(DataExtract[Technician],DataExtract[[#This Row],[Technician]], DataExtract[Random], "&lt;="&amp;DataExtract[[#This Row],[Random]])</f>
        <v>55</v>
      </c>
    </row>
    <row r="3173" spans="1:15" ht="26.45">
      <c r="A3173" s="51" t="s">
        <v>17630</v>
      </c>
      <c r="B3173" s="52" t="s">
        <v>17631</v>
      </c>
      <c r="C3173" s="53" t="s">
        <v>3393</v>
      </c>
      <c r="D3173" s="54" t="s">
        <v>57</v>
      </c>
      <c r="E3173" s="55" t="s">
        <v>2021</v>
      </c>
      <c r="F3173" s="56" t="s">
        <v>17632</v>
      </c>
      <c r="G3173" s="56" t="s">
        <v>16200</v>
      </c>
      <c r="H3173" s="56" t="s">
        <v>41</v>
      </c>
      <c r="I3173" s="56" t="s">
        <v>17633</v>
      </c>
      <c r="J3173" s="57" t="s">
        <v>52</v>
      </c>
      <c r="K3173" s="58" t="s">
        <v>17634</v>
      </c>
      <c r="L3173" s="3" t="str">
        <f>VLOOKUP(DataExtract[[#This Row],[Technician]],'Technician List'!$A:$B,2,FALSE)</f>
        <v>Smith, Sean</v>
      </c>
      <c r="M3173" s="59">
        <f>DATEVALUE(TEXT(DataExtract[[#This Row],[Completed Time]], "MM/DD/YYYY"))</f>
        <v>45709</v>
      </c>
      <c r="N3173" s="60">
        <f t="shared" ca="1" si="50"/>
        <v>0.9794709441834103</v>
      </c>
      <c r="O3173" s="60">
        <f ca="1">COUNTIFS(DataExtract[Technician],DataExtract[[#This Row],[Technician]], DataExtract[Random], "&lt;="&amp;DataExtract[[#This Row],[Random]])</f>
        <v>62</v>
      </c>
    </row>
    <row r="3174" spans="1:15" ht="26.45">
      <c r="A3174" s="51" t="s">
        <v>17635</v>
      </c>
      <c r="B3174" s="52" t="s">
        <v>17636</v>
      </c>
      <c r="C3174" s="53" t="s">
        <v>958</v>
      </c>
      <c r="D3174" s="54" t="s">
        <v>47</v>
      </c>
      <c r="E3174" s="55" t="s">
        <v>347</v>
      </c>
      <c r="F3174" s="56" t="s">
        <v>15906</v>
      </c>
      <c r="G3174" s="56" t="s">
        <v>17637</v>
      </c>
      <c r="H3174" s="56" t="s">
        <v>52</v>
      </c>
      <c r="I3174" s="56" t="s">
        <v>17638</v>
      </c>
      <c r="J3174" s="57" t="s">
        <v>52</v>
      </c>
      <c r="K3174" s="58" t="s">
        <v>17639</v>
      </c>
      <c r="L3174" s="3" t="str">
        <f>VLOOKUP(DataExtract[[#This Row],[Technician]],'Technician List'!$A:$B,2,FALSE)</f>
        <v>C M, Saravanan</v>
      </c>
      <c r="M3174" s="59">
        <f>DATEVALUE(TEXT(DataExtract[[#This Row],[Completed Time]], "MM/DD/YYYY"))</f>
        <v>45713</v>
      </c>
      <c r="N3174" s="60">
        <f t="shared" ca="1" si="50"/>
        <v>0.70026017021015408</v>
      </c>
      <c r="O3174" s="60">
        <f ca="1">COUNTIFS(DataExtract[Technician],DataExtract[[#This Row],[Technician]], DataExtract[Random], "&lt;="&amp;DataExtract[[#This Row],[Random]])</f>
        <v>39</v>
      </c>
    </row>
    <row r="3175" spans="1:15" ht="26.45">
      <c r="A3175" s="51" t="s">
        <v>10188</v>
      </c>
      <c r="B3175" s="52" t="s">
        <v>17640</v>
      </c>
      <c r="C3175" s="53" t="s">
        <v>7070</v>
      </c>
      <c r="D3175" s="54" t="s">
        <v>47</v>
      </c>
      <c r="E3175" s="55" t="s">
        <v>2215</v>
      </c>
      <c r="F3175" s="56" t="s">
        <v>15351</v>
      </c>
      <c r="G3175" s="56" t="s">
        <v>17641</v>
      </c>
      <c r="H3175" s="56" t="s">
        <v>52</v>
      </c>
      <c r="I3175" s="56" t="s">
        <v>17642</v>
      </c>
      <c r="J3175" s="57" t="s">
        <v>52</v>
      </c>
      <c r="K3175" s="58" t="s">
        <v>8972</v>
      </c>
      <c r="L3175" s="3" t="str">
        <f>VLOOKUP(DataExtract[[#This Row],[Technician]],'Technician List'!$A:$B,2,FALSE)</f>
        <v>C M, Saravanan</v>
      </c>
      <c r="M3175" s="59">
        <f>DATEVALUE(TEXT(DataExtract[[#This Row],[Completed Time]], "MM/DD/YYYY"))</f>
        <v>45710</v>
      </c>
      <c r="N3175" s="60">
        <f t="shared" ca="1" si="50"/>
        <v>0.84679632465477839</v>
      </c>
      <c r="O3175" s="60">
        <f ca="1">COUNTIFS(DataExtract[Technician],DataExtract[[#This Row],[Technician]], DataExtract[Random], "&lt;="&amp;DataExtract[[#This Row],[Random]])</f>
        <v>96</v>
      </c>
    </row>
    <row r="3176" spans="1:15" ht="26.45">
      <c r="A3176" s="51" t="s">
        <v>17643</v>
      </c>
      <c r="B3176" s="52" t="s">
        <v>17644</v>
      </c>
      <c r="C3176" s="53" t="s">
        <v>9580</v>
      </c>
      <c r="D3176" s="54" t="s">
        <v>47</v>
      </c>
      <c r="E3176" s="55" t="s">
        <v>1503</v>
      </c>
      <c r="F3176" s="56" t="s">
        <v>17645</v>
      </c>
      <c r="G3176" s="56" t="s">
        <v>17646</v>
      </c>
      <c r="H3176" s="56" t="s">
        <v>41</v>
      </c>
      <c r="I3176" s="56" t="s">
        <v>17647</v>
      </c>
      <c r="J3176" s="57" t="s">
        <v>52</v>
      </c>
      <c r="K3176" s="58" t="s">
        <v>17648</v>
      </c>
      <c r="L3176" s="3" t="str">
        <f>VLOOKUP(DataExtract[[#This Row],[Technician]],'Technician List'!$A:$B,2,FALSE)</f>
        <v>C M, Saravanan</v>
      </c>
      <c r="M3176" s="59">
        <f>DATEVALUE(TEXT(DataExtract[[#This Row],[Completed Time]], "MM/DD/YYYY"))</f>
        <v>45710</v>
      </c>
      <c r="N3176" s="60">
        <f t="shared" ca="1" si="50"/>
        <v>0.51987463443742521</v>
      </c>
      <c r="O3176" s="60">
        <f ca="1">COUNTIFS(DataExtract[Technician],DataExtract[[#This Row],[Technician]], DataExtract[Random], "&lt;="&amp;DataExtract[[#This Row],[Random]])</f>
        <v>77</v>
      </c>
    </row>
    <row r="3177" spans="1:15" ht="26.45">
      <c r="A3177" s="51" t="s">
        <v>3519</v>
      </c>
      <c r="B3177" s="52" t="s">
        <v>17649</v>
      </c>
      <c r="C3177" s="53" t="s">
        <v>6027</v>
      </c>
      <c r="D3177" s="54" t="s">
        <v>47</v>
      </c>
      <c r="E3177" s="55" t="s">
        <v>2215</v>
      </c>
      <c r="F3177" s="56" t="s">
        <v>17581</v>
      </c>
      <c r="G3177" s="56" t="s">
        <v>17463</v>
      </c>
      <c r="H3177" s="56" t="s">
        <v>52</v>
      </c>
      <c r="I3177" s="56" t="s">
        <v>17650</v>
      </c>
      <c r="J3177" s="57" t="s">
        <v>52</v>
      </c>
      <c r="K3177" s="58" t="s">
        <v>17651</v>
      </c>
      <c r="L3177" s="3" t="str">
        <f>VLOOKUP(DataExtract[[#This Row],[Technician]],'Technician List'!$A:$B,2,FALSE)</f>
        <v>C M, Saravanan</v>
      </c>
      <c r="M3177" s="59">
        <f>DATEVALUE(TEXT(DataExtract[[#This Row],[Completed Time]], "MM/DD/YYYY"))</f>
        <v>45710</v>
      </c>
      <c r="N3177" s="60">
        <f t="shared" ca="1" si="50"/>
        <v>0.23390068040787138</v>
      </c>
      <c r="O3177" s="60">
        <f ca="1">COUNTIFS(DataExtract[Technician],DataExtract[[#This Row],[Technician]], DataExtract[Random], "&lt;="&amp;DataExtract[[#This Row],[Random]])</f>
        <v>20</v>
      </c>
    </row>
    <row r="3178" spans="1:15" ht="52.9">
      <c r="A3178" s="51" t="s">
        <v>17652</v>
      </c>
      <c r="B3178" s="52" t="s">
        <v>17653</v>
      </c>
      <c r="C3178" s="53" t="s">
        <v>377</v>
      </c>
      <c r="D3178" s="54" t="s">
        <v>57</v>
      </c>
      <c r="E3178" s="55" t="s">
        <v>377</v>
      </c>
      <c r="F3178" s="56" t="s">
        <v>17654</v>
      </c>
      <c r="G3178" s="56" t="s">
        <v>4990</v>
      </c>
      <c r="H3178" s="56" t="s">
        <v>52</v>
      </c>
      <c r="I3178" s="56" t="s">
        <v>17655</v>
      </c>
      <c r="J3178" s="57" t="s">
        <v>52</v>
      </c>
      <c r="K3178" s="58" t="s">
        <v>5001</v>
      </c>
      <c r="L3178" s="3" t="str">
        <f>VLOOKUP(DataExtract[[#This Row],[Technician]],'Technician List'!$A:$B,2,FALSE)</f>
        <v>Sanjuan, Sonja</v>
      </c>
      <c r="M3178" s="59">
        <f>DATEVALUE(TEXT(DataExtract[[#This Row],[Completed Time]], "MM/DD/YYYY"))</f>
        <v>45713</v>
      </c>
      <c r="N3178" s="60">
        <f t="shared" ca="1" si="50"/>
        <v>0.10907546844251825</v>
      </c>
      <c r="O3178" s="60">
        <f ca="1">COUNTIFS(DataExtract[Technician],DataExtract[[#This Row],[Technician]], DataExtract[Random], "&lt;="&amp;DataExtract[[#This Row],[Random]])</f>
        <v>6</v>
      </c>
    </row>
    <row r="3179" spans="1:15" ht="52.9">
      <c r="A3179" s="51" t="s">
        <v>17656</v>
      </c>
      <c r="B3179" s="52" t="s">
        <v>17657</v>
      </c>
      <c r="C3179" s="53" t="s">
        <v>16764</v>
      </c>
      <c r="D3179" s="54" t="s">
        <v>57</v>
      </c>
      <c r="E3179" s="55" t="s">
        <v>377</v>
      </c>
      <c r="F3179" s="56" t="s">
        <v>16200</v>
      </c>
      <c r="G3179" s="56" t="s">
        <v>17658</v>
      </c>
      <c r="H3179" s="56" t="s">
        <v>52</v>
      </c>
      <c r="I3179" s="56" t="s">
        <v>17659</v>
      </c>
      <c r="J3179" s="57" t="s">
        <v>52</v>
      </c>
      <c r="K3179" s="58" t="s">
        <v>16390</v>
      </c>
      <c r="L3179" s="3" t="str">
        <f>VLOOKUP(DataExtract[[#This Row],[Technician]],'Technician List'!$A:$B,2,FALSE)</f>
        <v>Sanjuan, Sonja</v>
      </c>
      <c r="M3179" s="59">
        <f>DATEVALUE(TEXT(DataExtract[[#This Row],[Completed Time]], "MM/DD/YYYY"))</f>
        <v>45709</v>
      </c>
      <c r="N3179" s="60">
        <f t="shared" ca="1" si="50"/>
        <v>6.2359762675221919E-2</v>
      </c>
      <c r="O3179" s="60">
        <f ca="1">COUNTIFS(DataExtract[Technician],DataExtract[[#This Row],[Technician]], DataExtract[Random], "&lt;="&amp;DataExtract[[#This Row],[Random]])</f>
        <v>4</v>
      </c>
    </row>
    <row r="3180" spans="1:15" ht="26.45">
      <c r="A3180" s="51" t="s">
        <v>17660</v>
      </c>
      <c r="B3180" s="52" t="s">
        <v>17661</v>
      </c>
      <c r="C3180" s="53" t="s">
        <v>5210</v>
      </c>
      <c r="D3180" s="54" t="s">
        <v>47</v>
      </c>
      <c r="E3180" s="55" t="s">
        <v>1150</v>
      </c>
      <c r="F3180" s="56" t="s">
        <v>17662</v>
      </c>
      <c r="G3180" s="56" t="s">
        <v>17663</v>
      </c>
      <c r="H3180" s="56" t="s">
        <v>52</v>
      </c>
      <c r="I3180" s="56" t="s">
        <v>17664</v>
      </c>
      <c r="J3180" s="57" t="s">
        <v>52</v>
      </c>
      <c r="K3180" s="58" t="s">
        <v>17665</v>
      </c>
      <c r="L3180" s="3" t="str">
        <f>VLOOKUP(DataExtract[[#This Row],[Technician]],'Technician List'!$A:$B,2,FALSE)</f>
        <v>C M, Saravanan</v>
      </c>
      <c r="M3180" s="59">
        <f>DATEVALUE(TEXT(DataExtract[[#This Row],[Completed Time]], "MM/DD/YYYY"))</f>
        <v>45709</v>
      </c>
      <c r="N3180" s="60">
        <f t="shared" ca="1" si="50"/>
        <v>0.44735344522619558</v>
      </c>
      <c r="O3180" s="60">
        <f ca="1">COUNTIFS(DataExtract[Technician],DataExtract[[#This Row],[Technician]], DataExtract[Random], "&lt;="&amp;DataExtract[[#This Row],[Random]])</f>
        <v>46</v>
      </c>
    </row>
    <row r="3181" spans="1:15" ht="26.45">
      <c r="A3181" s="51" t="s">
        <v>17666</v>
      </c>
      <c r="B3181" s="52" t="s">
        <v>17667</v>
      </c>
      <c r="C3181" s="53" t="s">
        <v>17668</v>
      </c>
      <c r="D3181" s="54" t="s">
        <v>47</v>
      </c>
      <c r="E3181" s="55" t="s">
        <v>2336</v>
      </c>
      <c r="F3181" s="56" t="s">
        <v>16820</v>
      </c>
      <c r="G3181" s="56" t="s">
        <v>17669</v>
      </c>
      <c r="H3181" s="56" t="s">
        <v>52</v>
      </c>
      <c r="I3181" s="56" t="s">
        <v>17670</v>
      </c>
      <c r="J3181" s="57" t="s">
        <v>52</v>
      </c>
      <c r="K3181" s="58" t="s">
        <v>17671</v>
      </c>
      <c r="L3181" s="3" t="str">
        <f>VLOOKUP(DataExtract[[#This Row],[Technician]],'Technician List'!$A:$B,2,FALSE)</f>
        <v>C M, Saravanan</v>
      </c>
      <c r="M3181" s="59">
        <f>DATEVALUE(TEXT(DataExtract[[#This Row],[Completed Time]], "MM/DD/YYYY"))</f>
        <v>45709</v>
      </c>
      <c r="N3181" s="60">
        <f t="shared" ca="1" si="50"/>
        <v>0.91346807649442496</v>
      </c>
      <c r="O3181" s="60">
        <f ca="1">COUNTIFS(DataExtract[Technician],DataExtract[[#This Row],[Technician]], DataExtract[Random], "&lt;="&amp;DataExtract[[#This Row],[Random]])</f>
        <v>68</v>
      </c>
    </row>
    <row r="3182" spans="1:15" ht="26.45">
      <c r="A3182" s="51" t="s">
        <v>6025</v>
      </c>
      <c r="B3182" s="52" t="s">
        <v>17672</v>
      </c>
      <c r="C3182" s="53" t="s">
        <v>6027</v>
      </c>
      <c r="D3182" s="54" t="s">
        <v>47</v>
      </c>
      <c r="E3182" s="55" t="s">
        <v>802</v>
      </c>
      <c r="F3182" s="56" t="s">
        <v>17673</v>
      </c>
      <c r="G3182" s="56" t="s">
        <v>17502</v>
      </c>
      <c r="H3182" s="56" t="s">
        <v>52</v>
      </c>
      <c r="I3182" s="56" t="s">
        <v>12316</v>
      </c>
      <c r="J3182" s="57" t="s">
        <v>52</v>
      </c>
      <c r="K3182" s="58" t="s">
        <v>17674</v>
      </c>
      <c r="L3182" s="3" t="str">
        <f>VLOOKUP(DataExtract[[#This Row],[Technician]],'Technician List'!$A:$B,2,FALSE)</f>
        <v>Sinha, Mahesh</v>
      </c>
      <c r="M3182" s="59">
        <f>DATEVALUE(TEXT(DataExtract[[#This Row],[Completed Time]], "MM/DD/YYYY"))</f>
        <v>45710</v>
      </c>
      <c r="N3182" s="60">
        <f t="shared" ca="1" si="50"/>
        <v>0.4204893566185276</v>
      </c>
      <c r="O3182" s="60">
        <f ca="1">COUNTIFS(DataExtract[Technician],DataExtract[[#This Row],[Technician]], DataExtract[Random], "&lt;="&amp;DataExtract[[#This Row],[Random]])</f>
        <v>52</v>
      </c>
    </row>
    <row r="3183" spans="1:15" ht="26.45">
      <c r="A3183" s="51" t="s">
        <v>17675</v>
      </c>
      <c r="B3183" s="52" t="s">
        <v>17676</v>
      </c>
      <c r="C3183" s="53" t="s">
        <v>17677</v>
      </c>
      <c r="D3183" s="54" t="s">
        <v>57</v>
      </c>
      <c r="E3183" s="55" t="s">
        <v>260</v>
      </c>
      <c r="F3183" s="56" t="s">
        <v>17678</v>
      </c>
      <c r="G3183" s="56" t="s">
        <v>17679</v>
      </c>
      <c r="H3183" s="56" t="s">
        <v>41</v>
      </c>
      <c r="I3183" s="56" t="s">
        <v>17680</v>
      </c>
      <c r="J3183" s="57" t="s">
        <v>52</v>
      </c>
      <c r="K3183" s="58" t="s">
        <v>17681</v>
      </c>
      <c r="L3183" s="3" t="str">
        <f>VLOOKUP(DataExtract[[#This Row],[Technician]],'Technician List'!$A:$B,2,FALSE)</f>
        <v>Sanjuan, Sonja</v>
      </c>
      <c r="M3183" s="59">
        <f>DATEVALUE(TEXT(DataExtract[[#This Row],[Completed Time]], "MM/DD/YYYY"))</f>
        <v>45714</v>
      </c>
      <c r="N3183" s="60">
        <f t="shared" ca="1" si="50"/>
        <v>0.4389993915428021</v>
      </c>
      <c r="O3183" s="60">
        <f ca="1">COUNTIFS(DataExtract[Technician],DataExtract[[#This Row],[Technician]], DataExtract[Random], "&lt;="&amp;DataExtract[[#This Row],[Random]])</f>
        <v>18</v>
      </c>
    </row>
    <row r="3184" spans="1:15" ht="26.45">
      <c r="A3184" s="51" t="s">
        <v>4378</v>
      </c>
      <c r="B3184" s="52" t="s">
        <v>17682</v>
      </c>
      <c r="C3184" s="53" t="s">
        <v>17683</v>
      </c>
      <c r="D3184" s="54" t="s">
        <v>47</v>
      </c>
      <c r="E3184" s="55" t="s">
        <v>2029</v>
      </c>
      <c r="F3184" s="56" t="s">
        <v>17646</v>
      </c>
      <c r="G3184" s="56" t="s">
        <v>15789</v>
      </c>
      <c r="H3184" s="56" t="s">
        <v>41</v>
      </c>
      <c r="I3184" s="56" t="s">
        <v>17684</v>
      </c>
      <c r="J3184" s="57" t="s">
        <v>52</v>
      </c>
      <c r="K3184" s="58" t="s">
        <v>15784</v>
      </c>
      <c r="L3184" s="3" t="str">
        <f>VLOOKUP(DataExtract[[#This Row],[Technician]],'Technician List'!$A:$B,2,FALSE)</f>
        <v>C M, Saravanan</v>
      </c>
      <c r="M3184" s="59">
        <f>DATEVALUE(TEXT(DataExtract[[#This Row],[Completed Time]], "MM/DD/YYYY"))</f>
        <v>45712</v>
      </c>
      <c r="N3184" s="60">
        <f t="shared" ca="1" si="50"/>
        <v>0.93160360106644236</v>
      </c>
      <c r="O3184" s="60">
        <f ca="1">COUNTIFS(DataExtract[Technician],DataExtract[[#This Row],[Technician]], DataExtract[Random], "&lt;="&amp;DataExtract[[#This Row],[Random]])</f>
        <v>79</v>
      </c>
    </row>
    <row r="3185" spans="1:15" ht="26.45">
      <c r="A3185" s="51" t="s">
        <v>12287</v>
      </c>
      <c r="B3185" s="52" t="s">
        <v>17685</v>
      </c>
      <c r="C3185" s="53" t="s">
        <v>10389</v>
      </c>
      <c r="D3185" s="54" t="s">
        <v>47</v>
      </c>
      <c r="E3185" s="55" t="s">
        <v>1402</v>
      </c>
      <c r="F3185" s="56" t="s">
        <v>17686</v>
      </c>
      <c r="G3185" s="56" t="s">
        <v>17687</v>
      </c>
      <c r="H3185" s="56" t="s">
        <v>52</v>
      </c>
      <c r="I3185" s="56" t="s">
        <v>17688</v>
      </c>
      <c r="J3185" s="57" t="s">
        <v>52</v>
      </c>
      <c r="K3185" s="58" t="s">
        <v>17689</v>
      </c>
      <c r="L3185" s="3" t="str">
        <f>VLOOKUP(DataExtract[[#This Row],[Technician]],'Technician List'!$A:$B,2,FALSE)</f>
        <v>Sinha, Mahesh</v>
      </c>
      <c r="M3185" s="59">
        <f>DATEVALUE(TEXT(DataExtract[[#This Row],[Completed Time]], "MM/DD/YYYY"))</f>
        <v>45710</v>
      </c>
      <c r="N3185" s="60">
        <f t="shared" ca="1" si="50"/>
        <v>0.86488208345768547</v>
      </c>
      <c r="O3185" s="60">
        <f ca="1">COUNTIFS(DataExtract[Technician],DataExtract[[#This Row],[Technician]], DataExtract[Random], "&lt;="&amp;DataExtract[[#This Row],[Random]])</f>
        <v>74</v>
      </c>
    </row>
    <row r="3186" spans="1:15" ht="26.45">
      <c r="A3186" s="51" t="s">
        <v>17690</v>
      </c>
      <c r="B3186" s="52" t="s">
        <v>17691</v>
      </c>
      <c r="C3186" s="53" t="s">
        <v>11886</v>
      </c>
      <c r="D3186" s="54" t="s">
        <v>47</v>
      </c>
      <c r="E3186" s="55" t="s">
        <v>1503</v>
      </c>
      <c r="F3186" s="56" t="s">
        <v>17692</v>
      </c>
      <c r="G3186" s="56" t="s">
        <v>17693</v>
      </c>
      <c r="H3186" s="56" t="s">
        <v>52</v>
      </c>
      <c r="I3186" s="56" t="s">
        <v>17694</v>
      </c>
      <c r="J3186" s="57" t="s">
        <v>52</v>
      </c>
      <c r="K3186" s="58" t="s">
        <v>17695</v>
      </c>
      <c r="L3186" s="3" t="str">
        <f>VLOOKUP(DataExtract[[#This Row],[Technician]],'Technician List'!$A:$B,2,FALSE)</f>
        <v>C M, Saravanan</v>
      </c>
      <c r="M3186" s="59">
        <f>DATEVALUE(TEXT(DataExtract[[#This Row],[Completed Time]], "MM/DD/YYYY"))</f>
        <v>45709</v>
      </c>
      <c r="N3186" s="60">
        <f t="shared" ca="1" si="50"/>
        <v>2.715831000718838E-2</v>
      </c>
      <c r="O3186" s="60">
        <f ca="1">COUNTIFS(DataExtract[Technician],DataExtract[[#This Row],[Technician]], DataExtract[Random], "&lt;="&amp;DataExtract[[#This Row],[Random]])</f>
        <v>2</v>
      </c>
    </row>
    <row r="3187" spans="1:15" ht="26.45">
      <c r="A3187" s="51" t="s">
        <v>17696</v>
      </c>
      <c r="B3187" s="52" t="s">
        <v>17697</v>
      </c>
      <c r="C3187" s="53" t="s">
        <v>6930</v>
      </c>
      <c r="D3187" s="54" t="s">
        <v>47</v>
      </c>
      <c r="E3187" s="55" t="s">
        <v>1117</v>
      </c>
      <c r="F3187" s="56" t="s">
        <v>17344</v>
      </c>
      <c r="G3187" s="56" t="s">
        <v>17698</v>
      </c>
      <c r="H3187" s="56" t="s">
        <v>52</v>
      </c>
      <c r="I3187" s="56" t="s">
        <v>17699</v>
      </c>
      <c r="J3187" s="57" t="s">
        <v>52</v>
      </c>
      <c r="K3187" s="58" t="s">
        <v>17032</v>
      </c>
      <c r="L3187" s="3" t="str">
        <f>VLOOKUP(DataExtract[[#This Row],[Technician]],'Technician List'!$A:$B,2,FALSE)</f>
        <v>C M, Saravanan</v>
      </c>
      <c r="M3187" s="59">
        <f>DATEVALUE(TEXT(DataExtract[[#This Row],[Completed Time]], "MM/DD/YYYY"))</f>
        <v>45709</v>
      </c>
      <c r="N3187" s="60">
        <f t="shared" ca="1" si="50"/>
        <v>0.19291894540034449</v>
      </c>
      <c r="O3187" s="60">
        <f ca="1">COUNTIFS(DataExtract[Technician],DataExtract[[#This Row],[Technician]], DataExtract[Random], "&lt;="&amp;DataExtract[[#This Row],[Random]])</f>
        <v>10</v>
      </c>
    </row>
    <row r="3188" spans="1:15" ht="26.45">
      <c r="A3188" s="51" t="s">
        <v>17700</v>
      </c>
      <c r="B3188" s="52" t="s">
        <v>17701</v>
      </c>
      <c r="C3188" s="53" t="s">
        <v>17702</v>
      </c>
      <c r="D3188" s="54" t="s">
        <v>47</v>
      </c>
      <c r="E3188" s="55" t="s">
        <v>1503</v>
      </c>
      <c r="F3188" s="56" t="s">
        <v>17703</v>
      </c>
      <c r="G3188" s="56" t="s">
        <v>17132</v>
      </c>
      <c r="H3188" s="56" t="s">
        <v>52</v>
      </c>
      <c r="I3188" s="56" t="s">
        <v>17704</v>
      </c>
      <c r="J3188" s="57" t="s">
        <v>52</v>
      </c>
      <c r="K3188" s="58" t="s">
        <v>17705</v>
      </c>
      <c r="L3188" s="3" t="str">
        <f>VLOOKUP(DataExtract[[#This Row],[Technician]],'Technician List'!$A:$B,2,FALSE)</f>
        <v>C M, Saravanan</v>
      </c>
      <c r="M3188" s="59">
        <f>DATEVALUE(TEXT(DataExtract[[#This Row],[Completed Time]], "MM/DD/YYYY"))</f>
        <v>45709</v>
      </c>
      <c r="N3188" s="60">
        <f t="shared" ca="1" si="50"/>
        <v>0.44164381163113209</v>
      </c>
      <c r="O3188" s="60">
        <f ca="1">COUNTIFS(DataExtract[Technician],DataExtract[[#This Row],[Technician]], DataExtract[Random], "&lt;="&amp;DataExtract[[#This Row],[Random]])</f>
        <v>68</v>
      </c>
    </row>
    <row r="3189" spans="1:15" ht="26.45">
      <c r="A3189" s="51" t="s">
        <v>17706</v>
      </c>
      <c r="B3189" s="52" t="s">
        <v>17707</v>
      </c>
      <c r="C3189" s="53" t="s">
        <v>17708</v>
      </c>
      <c r="D3189" s="54" t="s">
        <v>57</v>
      </c>
      <c r="E3189" s="55" t="s">
        <v>2021</v>
      </c>
      <c r="F3189" s="56" t="s">
        <v>17709</v>
      </c>
      <c r="G3189" s="56" t="s">
        <v>13550</v>
      </c>
      <c r="H3189" s="56" t="s">
        <v>41</v>
      </c>
      <c r="I3189" s="56" t="s">
        <v>17710</v>
      </c>
      <c r="J3189" s="57" t="s">
        <v>52</v>
      </c>
      <c r="K3189" s="58" t="s">
        <v>17711</v>
      </c>
      <c r="L3189" s="3" t="str">
        <f>VLOOKUP(DataExtract[[#This Row],[Technician]],'Technician List'!$A:$B,2,FALSE)</f>
        <v>Smith, Sean</v>
      </c>
      <c r="M3189" s="59">
        <f>DATEVALUE(TEXT(DataExtract[[#This Row],[Completed Time]], "MM/DD/YYYY"))</f>
        <v>45715</v>
      </c>
      <c r="N3189" s="60">
        <f t="shared" ca="1" si="50"/>
        <v>0.50319677447233291</v>
      </c>
      <c r="O3189" s="60">
        <f ca="1">COUNTIFS(DataExtract[Technician],DataExtract[[#This Row],[Technician]], DataExtract[Random], "&lt;="&amp;DataExtract[[#This Row],[Random]])</f>
        <v>30</v>
      </c>
    </row>
    <row r="3190" spans="1:15" ht="52.9">
      <c r="A3190" s="51" t="s">
        <v>17712</v>
      </c>
      <c r="B3190" s="52" t="s">
        <v>17713</v>
      </c>
      <c r="C3190" s="53" t="s">
        <v>2403</v>
      </c>
      <c r="D3190" s="54" t="s">
        <v>57</v>
      </c>
      <c r="E3190" s="55" t="s">
        <v>1554</v>
      </c>
      <c r="F3190" s="56" t="s">
        <v>16693</v>
      </c>
      <c r="G3190" s="56" t="s">
        <v>16810</v>
      </c>
      <c r="H3190" s="56" t="s">
        <v>52</v>
      </c>
      <c r="I3190" s="56" t="s">
        <v>17714</v>
      </c>
      <c r="J3190" s="57" t="s">
        <v>52</v>
      </c>
      <c r="K3190" s="58" t="s">
        <v>17715</v>
      </c>
      <c r="L3190" s="3" t="str">
        <f>VLOOKUP(DataExtract[[#This Row],[Technician]],'Technician List'!$A:$B,2,FALSE)</f>
        <v>Lorenz, Joshua D.</v>
      </c>
      <c r="M3190" s="59">
        <f>DATEVALUE(TEXT(DataExtract[[#This Row],[Completed Time]], "MM/DD/YYYY"))</f>
        <v>45715</v>
      </c>
      <c r="N3190" s="60">
        <f t="shared" ca="1" si="50"/>
        <v>0.53748105602400198</v>
      </c>
      <c r="O3190" s="60">
        <f ca="1">COUNTIFS(DataExtract[Technician],DataExtract[[#This Row],[Technician]], DataExtract[Random], "&lt;="&amp;DataExtract[[#This Row],[Random]])</f>
        <v>5</v>
      </c>
    </row>
    <row r="3191" spans="1:15" ht="26.45">
      <c r="A3191" s="51" t="s">
        <v>13262</v>
      </c>
      <c r="B3191" s="52" t="s">
        <v>17716</v>
      </c>
      <c r="C3191" s="53" t="s">
        <v>1906</v>
      </c>
      <c r="D3191" s="54" t="s">
        <v>47</v>
      </c>
      <c r="E3191" s="55" t="s">
        <v>2336</v>
      </c>
      <c r="F3191" s="56" t="s">
        <v>17717</v>
      </c>
      <c r="G3191" s="56" t="s">
        <v>17718</v>
      </c>
      <c r="H3191" s="56" t="s">
        <v>52</v>
      </c>
      <c r="I3191" s="56" t="s">
        <v>17719</v>
      </c>
      <c r="J3191" s="57" t="s">
        <v>52</v>
      </c>
      <c r="K3191" s="58" t="s">
        <v>17720</v>
      </c>
      <c r="L3191" s="3" t="str">
        <f>VLOOKUP(DataExtract[[#This Row],[Technician]],'Technician List'!$A:$B,2,FALSE)</f>
        <v>C M, Saravanan</v>
      </c>
      <c r="M3191" s="59">
        <f>DATEVALUE(TEXT(DataExtract[[#This Row],[Completed Time]], "MM/DD/YYYY"))</f>
        <v>45709</v>
      </c>
      <c r="N3191" s="60">
        <f t="shared" ca="1" si="50"/>
        <v>0.48520426361394753</v>
      </c>
      <c r="O3191" s="60">
        <f ca="1">COUNTIFS(DataExtract[Technician],DataExtract[[#This Row],[Technician]], DataExtract[Random], "&lt;="&amp;DataExtract[[#This Row],[Random]])</f>
        <v>40</v>
      </c>
    </row>
    <row r="3192" spans="1:15" ht="26.45">
      <c r="A3192" s="51" t="s">
        <v>17721</v>
      </c>
      <c r="B3192" s="52" t="s">
        <v>17722</v>
      </c>
      <c r="C3192" s="53" t="s">
        <v>1920</v>
      </c>
      <c r="D3192" s="54" t="s">
        <v>47</v>
      </c>
      <c r="E3192" s="55" t="s">
        <v>1117</v>
      </c>
      <c r="F3192" s="56" t="s">
        <v>17723</v>
      </c>
      <c r="G3192" s="56" t="s">
        <v>17724</v>
      </c>
      <c r="H3192" s="56" t="s">
        <v>52</v>
      </c>
      <c r="I3192" s="56" t="s">
        <v>17725</v>
      </c>
      <c r="J3192" s="57" t="s">
        <v>52</v>
      </c>
      <c r="K3192" s="58" t="s">
        <v>17686</v>
      </c>
      <c r="L3192" s="3" t="str">
        <f>VLOOKUP(DataExtract[[#This Row],[Technician]],'Technician List'!$A:$B,2,FALSE)</f>
        <v>C M, Saravanan</v>
      </c>
      <c r="M3192" s="59">
        <f>DATEVALUE(TEXT(DataExtract[[#This Row],[Completed Time]], "MM/DD/YYYY"))</f>
        <v>45709</v>
      </c>
      <c r="N3192" s="60">
        <f t="shared" ca="1" si="50"/>
        <v>0.80252001622818092</v>
      </c>
      <c r="O3192" s="60">
        <f ca="1">COUNTIFS(DataExtract[Technician],DataExtract[[#This Row],[Technician]], DataExtract[Random], "&lt;="&amp;DataExtract[[#This Row],[Random]])</f>
        <v>55</v>
      </c>
    </row>
    <row r="3193" spans="1:15" ht="26.45">
      <c r="A3193" s="51" t="s">
        <v>17726</v>
      </c>
      <c r="B3193" s="52" t="s">
        <v>17727</v>
      </c>
      <c r="C3193" s="53" t="s">
        <v>7650</v>
      </c>
      <c r="D3193" s="54" t="s">
        <v>47</v>
      </c>
      <c r="E3193" s="55" t="s">
        <v>802</v>
      </c>
      <c r="F3193" s="56" t="s">
        <v>17728</v>
      </c>
      <c r="G3193" s="56" t="s">
        <v>17729</v>
      </c>
      <c r="H3193" s="56" t="s">
        <v>52</v>
      </c>
      <c r="I3193" s="56" t="s">
        <v>15032</v>
      </c>
      <c r="J3193" s="57" t="s">
        <v>52</v>
      </c>
      <c r="K3193" s="58" t="s">
        <v>17730</v>
      </c>
      <c r="L3193" s="3" t="str">
        <f>VLOOKUP(DataExtract[[#This Row],[Technician]],'Technician List'!$A:$B,2,FALSE)</f>
        <v>Sinha, Mahesh</v>
      </c>
      <c r="M3193" s="59">
        <f>DATEVALUE(TEXT(DataExtract[[#This Row],[Completed Time]], "MM/DD/YYYY"))</f>
        <v>45710</v>
      </c>
      <c r="N3193" s="60">
        <f t="shared" ca="1" si="50"/>
        <v>0.54510727649030888</v>
      </c>
      <c r="O3193" s="60">
        <f ca="1">COUNTIFS(DataExtract[Technician],DataExtract[[#This Row],[Technician]], DataExtract[Random], "&lt;="&amp;DataExtract[[#This Row],[Random]])</f>
        <v>68</v>
      </c>
    </row>
    <row r="3194" spans="1:15" ht="26.45">
      <c r="A3194" s="51" t="s">
        <v>1709</v>
      </c>
      <c r="B3194" s="52" t="s">
        <v>17731</v>
      </c>
      <c r="C3194" s="53" t="s">
        <v>1711</v>
      </c>
      <c r="D3194" s="54" t="s">
        <v>47</v>
      </c>
      <c r="E3194" s="55" t="s">
        <v>802</v>
      </c>
      <c r="F3194" s="56" t="s">
        <v>17732</v>
      </c>
      <c r="G3194" s="56" t="s">
        <v>17729</v>
      </c>
      <c r="H3194" s="56" t="s">
        <v>52</v>
      </c>
      <c r="I3194" s="56" t="s">
        <v>15032</v>
      </c>
      <c r="J3194" s="57" t="s">
        <v>52</v>
      </c>
      <c r="K3194" s="58" t="s">
        <v>17164</v>
      </c>
      <c r="L3194" s="3" t="str">
        <f>VLOOKUP(DataExtract[[#This Row],[Technician]],'Technician List'!$A:$B,2,FALSE)</f>
        <v>Sinha, Mahesh</v>
      </c>
      <c r="M3194" s="59">
        <f>DATEVALUE(TEXT(DataExtract[[#This Row],[Completed Time]], "MM/DD/YYYY"))</f>
        <v>45710</v>
      </c>
      <c r="N3194" s="60">
        <f t="shared" ca="1" si="50"/>
        <v>0.93946934959249151</v>
      </c>
      <c r="O3194" s="60">
        <f ca="1">COUNTIFS(DataExtract[Technician],DataExtract[[#This Row],[Technician]], DataExtract[Random], "&lt;="&amp;DataExtract[[#This Row],[Random]])</f>
        <v>104</v>
      </c>
    </row>
    <row r="3195" spans="1:15" ht="26.45">
      <c r="A3195" s="51" t="s">
        <v>17733</v>
      </c>
      <c r="B3195" s="52" t="s">
        <v>17734</v>
      </c>
      <c r="C3195" s="53" t="s">
        <v>17735</v>
      </c>
      <c r="D3195" s="54" t="s">
        <v>47</v>
      </c>
      <c r="E3195" s="55" t="s">
        <v>1511</v>
      </c>
      <c r="F3195" s="56" t="s">
        <v>17736</v>
      </c>
      <c r="G3195" s="56" t="s">
        <v>17729</v>
      </c>
      <c r="H3195" s="56" t="s">
        <v>52</v>
      </c>
      <c r="I3195" s="56" t="s">
        <v>15032</v>
      </c>
      <c r="J3195" s="57" t="s">
        <v>52</v>
      </c>
      <c r="K3195" s="58" t="s">
        <v>17737</v>
      </c>
      <c r="L3195" s="3" t="str">
        <f>VLOOKUP(DataExtract[[#This Row],[Technician]],'Technician List'!$A:$B,2,FALSE)</f>
        <v>C M, Saravanan</v>
      </c>
      <c r="M3195" s="59">
        <f>DATEVALUE(TEXT(DataExtract[[#This Row],[Completed Time]], "MM/DD/YYYY"))</f>
        <v>45710</v>
      </c>
      <c r="N3195" s="60">
        <f t="shared" ca="1" si="50"/>
        <v>0.33581291775120981</v>
      </c>
      <c r="O3195" s="60">
        <f ca="1">COUNTIFS(DataExtract[Technician],DataExtract[[#This Row],[Technician]], DataExtract[Random], "&lt;="&amp;DataExtract[[#This Row],[Random]])</f>
        <v>41</v>
      </c>
    </row>
    <row r="3196" spans="1:15" ht="26.45">
      <c r="A3196" s="51" t="s">
        <v>17738</v>
      </c>
      <c r="B3196" s="52" t="s">
        <v>17739</v>
      </c>
      <c r="C3196" s="53" t="s">
        <v>11631</v>
      </c>
      <c r="D3196" s="54" t="s">
        <v>47</v>
      </c>
      <c r="E3196" s="55" t="s">
        <v>1402</v>
      </c>
      <c r="F3196" s="56" t="s">
        <v>17740</v>
      </c>
      <c r="G3196" s="56" t="s">
        <v>17502</v>
      </c>
      <c r="H3196" s="56" t="s">
        <v>52</v>
      </c>
      <c r="I3196" s="56" t="s">
        <v>12316</v>
      </c>
      <c r="J3196" s="57" t="s">
        <v>52</v>
      </c>
      <c r="K3196" s="58" t="s">
        <v>17741</v>
      </c>
      <c r="L3196" s="3" t="str">
        <f>VLOOKUP(DataExtract[[#This Row],[Technician]],'Technician List'!$A:$B,2,FALSE)</f>
        <v>Sinha, Mahesh</v>
      </c>
      <c r="M3196" s="59">
        <f>DATEVALUE(TEXT(DataExtract[[#This Row],[Completed Time]], "MM/DD/YYYY"))</f>
        <v>45710</v>
      </c>
      <c r="N3196" s="60">
        <f t="shared" ca="1" si="50"/>
        <v>0.80382475385269636</v>
      </c>
      <c r="O3196" s="60">
        <f ca="1">COUNTIFS(DataExtract[Technician],DataExtract[[#This Row],[Technician]], DataExtract[Random], "&lt;="&amp;DataExtract[[#This Row],[Random]])</f>
        <v>66</v>
      </c>
    </row>
    <row r="3197" spans="1:15" ht="26.45">
      <c r="A3197" s="51" t="s">
        <v>17742</v>
      </c>
      <c r="B3197" s="52" t="s">
        <v>17743</v>
      </c>
      <c r="C3197" s="53" t="s">
        <v>17744</v>
      </c>
      <c r="D3197" s="54" t="s">
        <v>47</v>
      </c>
      <c r="E3197" s="55" t="s">
        <v>1511</v>
      </c>
      <c r="F3197" s="56" t="s">
        <v>17745</v>
      </c>
      <c r="G3197" s="56" t="s">
        <v>17746</v>
      </c>
      <c r="H3197" s="56" t="s">
        <v>52</v>
      </c>
      <c r="I3197" s="56" t="s">
        <v>17747</v>
      </c>
      <c r="J3197" s="57" t="s">
        <v>52</v>
      </c>
      <c r="K3197" s="58" t="s">
        <v>17748</v>
      </c>
      <c r="L3197" s="3" t="str">
        <f>VLOOKUP(DataExtract[[#This Row],[Technician]],'Technician List'!$A:$B,2,FALSE)</f>
        <v>C M, Saravanan</v>
      </c>
      <c r="M3197" s="59">
        <f>DATEVALUE(TEXT(DataExtract[[#This Row],[Completed Time]], "MM/DD/YYYY"))</f>
        <v>45710</v>
      </c>
      <c r="N3197" s="60">
        <f t="shared" ca="1" si="50"/>
        <v>0.9894833249943159</v>
      </c>
      <c r="O3197" s="60">
        <f ca="1">COUNTIFS(DataExtract[Technician],DataExtract[[#This Row],[Technician]], DataExtract[Random], "&lt;="&amp;DataExtract[[#This Row],[Random]])</f>
        <v>132</v>
      </c>
    </row>
    <row r="3198" spans="1:15" ht="26.45">
      <c r="A3198" s="51" t="s">
        <v>17749</v>
      </c>
      <c r="B3198" s="52" t="s">
        <v>17750</v>
      </c>
      <c r="C3198" s="53" t="s">
        <v>10389</v>
      </c>
      <c r="D3198" s="54" t="s">
        <v>47</v>
      </c>
      <c r="E3198" s="55" t="s">
        <v>1402</v>
      </c>
      <c r="F3198" s="56" t="s">
        <v>17751</v>
      </c>
      <c r="G3198" s="56" t="s">
        <v>17752</v>
      </c>
      <c r="H3198" s="56" t="s">
        <v>52</v>
      </c>
      <c r="I3198" s="56" t="s">
        <v>17753</v>
      </c>
      <c r="J3198" s="57" t="s">
        <v>52</v>
      </c>
      <c r="K3198" s="58" t="s">
        <v>17754</v>
      </c>
      <c r="L3198" s="3" t="str">
        <f>VLOOKUP(DataExtract[[#This Row],[Technician]],'Technician List'!$A:$B,2,FALSE)</f>
        <v>Sinha, Mahesh</v>
      </c>
      <c r="M3198" s="59">
        <f>DATEVALUE(TEXT(DataExtract[[#This Row],[Completed Time]], "MM/DD/YYYY"))</f>
        <v>45710</v>
      </c>
      <c r="N3198" s="60">
        <f t="shared" ca="1" si="50"/>
        <v>0.11202531468040078</v>
      </c>
      <c r="O3198" s="60">
        <f ca="1">COUNTIFS(DataExtract[Technician],DataExtract[[#This Row],[Technician]], DataExtract[Random], "&lt;="&amp;DataExtract[[#This Row],[Random]])</f>
        <v>7</v>
      </c>
    </row>
    <row r="3199" spans="1:15" ht="26.45">
      <c r="A3199" s="51" t="s">
        <v>17755</v>
      </c>
      <c r="B3199" s="52" t="s">
        <v>17756</v>
      </c>
      <c r="C3199" s="53" t="s">
        <v>17757</v>
      </c>
      <c r="D3199" s="54" t="s">
        <v>47</v>
      </c>
      <c r="E3199" s="55" t="s">
        <v>1291</v>
      </c>
      <c r="F3199" s="56" t="s">
        <v>17758</v>
      </c>
      <c r="G3199" s="56" t="s">
        <v>17729</v>
      </c>
      <c r="H3199" s="56" t="s">
        <v>52</v>
      </c>
      <c r="I3199" s="56" t="s">
        <v>15032</v>
      </c>
      <c r="J3199" s="57" t="s">
        <v>52</v>
      </c>
      <c r="K3199" s="58" t="s">
        <v>17481</v>
      </c>
      <c r="L3199" s="3" t="str">
        <f>VLOOKUP(DataExtract[[#This Row],[Technician]],'Technician List'!$A:$B,2,FALSE)</f>
        <v>C M, Saravanan</v>
      </c>
      <c r="M3199" s="59">
        <f>DATEVALUE(TEXT(DataExtract[[#This Row],[Completed Time]], "MM/DD/YYYY"))</f>
        <v>45710</v>
      </c>
      <c r="N3199" s="60">
        <f t="shared" ca="1" si="50"/>
        <v>0.41276478483786194</v>
      </c>
      <c r="O3199" s="60">
        <f ca="1">COUNTIFS(DataExtract[Technician],DataExtract[[#This Row],[Technician]], DataExtract[Random], "&lt;="&amp;DataExtract[[#This Row],[Random]])</f>
        <v>52</v>
      </c>
    </row>
    <row r="3200" spans="1:15" ht="26.45">
      <c r="A3200" s="51" t="s">
        <v>17759</v>
      </c>
      <c r="B3200" s="52" t="s">
        <v>17760</v>
      </c>
      <c r="C3200" s="53" t="s">
        <v>17761</v>
      </c>
      <c r="D3200" s="54" t="s">
        <v>47</v>
      </c>
      <c r="E3200" s="55" t="s">
        <v>1291</v>
      </c>
      <c r="F3200" s="56" t="s">
        <v>17762</v>
      </c>
      <c r="G3200" s="56" t="s">
        <v>17763</v>
      </c>
      <c r="H3200" s="56" t="s">
        <v>52</v>
      </c>
      <c r="I3200" s="56" t="s">
        <v>17764</v>
      </c>
      <c r="J3200" s="57" t="s">
        <v>52</v>
      </c>
      <c r="K3200" s="58" t="s">
        <v>17765</v>
      </c>
      <c r="L3200" s="3" t="str">
        <f>VLOOKUP(DataExtract[[#This Row],[Technician]],'Technician List'!$A:$B,2,FALSE)</f>
        <v>C M, Saravanan</v>
      </c>
      <c r="M3200" s="59">
        <f>DATEVALUE(TEXT(DataExtract[[#This Row],[Completed Time]], "MM/DD/YYYY"))</f>
        <v>45710</v>
      </c>
      <c r="N3200" s="60">
        <f t="shared" ca="1" si="50"/>
        <v>0.22513963373673052</v>
      </c>
      <c r="O3200" s="60">
        <f ca="1">COUNTIFS(DataExtract[Technician],DataExtract[[#This Row],[Technician]], DataExtract[Random], "&lt;="&amp;DataExtract[[#This Row],[Random]])</f>
        <v>26</v>
      </c>
    </row>
    <row r="3201" spans="1:15" ht="26.45">
      <c r="A3201" s="51" t="s">
        <v>17766</v>
      </c>
      <c r="B3201" s="52" t="s">
        <v>17767</v>
      </c>
      <c r="C3201" s="53" t="s">
        <v>17768</v>
      </c>
      <c r="D3201" s="54" t="s">
        <v>47</v>
      </c>
      <c r="E3201" s="55" t="s">
        <v>1291</v>
      </c>
      <c r="F3201" s="56" t="s">
        <v>17769</v>
      </c>
      <c r="G3201" s="56" t="s">
        <v>17770</v>
      </c>
      <c r="H3201" s="56" t="s">
        <v>52</v>
      </c>
      <c r="I3201" s="56" t="s">
        <v>17771</v>
      </c>
      <c r="J3201" s="57" t="s">
        <v>52</v>
      </c>
      <c r="K3201" s="58" t="s">
        <v>17772</v>
      </c>
      <c r="L3201" s="3" t="str">
        <f>VLOOKUP(DataExtract[[#This Row],[Technician]],'Technician List'!$A:$B,2,FALSE)</f>
        <v>C M, Saravanan</v>
      </c>
      <c r="M3201" s="59">
        <f>DATEVALUE(TEXT(DataExtract[[#This Row],[Completed Time]], "MM/DD/YYYY"))</f>
        <v>45710</v>
      </c>
      <c r="N3201" s="60">
        <f t="shared" ca="1" si="50"/>
        <v>0.65073902184202082</v>
      </c>
      <c r="O3201" s="60">
        <f ca="1">COUNTIFS(DataExtract[Technician],DataExtract[[#This Row],[Technician]], DataExtract[Random], "&lt;="&amp;DataExtract[[#This Row],[Random]])</f>
        <v>83</v>
      </c>
    </row>
    <row r="3202" spans="1:15" ht="26.45">
      <c r="A3202" s="51" t="s">
        <v>17773</v>
      </c>
      <c r="B3202" s="52" t="s">
        <v>17774</v>
      </c>
      <c r="C3202" s="53" t="s">
        <v>17775</v>
      </c>
      <c r="D3202" s="54" t="s">
        <v>47</v>
      </c>
      <c r="E3202" s="55" t="s">
        <v>2215</v>
      </c>
      <c r="F3202" s="56" t="s">
        <v>17776</v>
      </c>
      <c r="G3202" s="56" t="s">
        <v>17777</v>
      </c>
      <c r="H3202" s="56" t="s">
        <v>52</v>
      </c>
      <c r="I3202" s="56" t="s">
        <v>17778</v>
      </c>
      <c r="J3202" s="57" t="s">
        <v>52</v>
      </c>
      <c r="K3202" s="58" t="s">
        <v>17779</v>
      </c>
      <c r="L3202" s="3" t="str">
        <f>VLOOKUP(DataExtract[[#This Row],[Technician]],'Technician List'!$A:$B,2,FALSE)</f>
        <v>C M, Saravanan</v>
      </c>
      <c r="M3202" s="59">
        <f>DATEVALUE(TEXT(DataExtract[[#This Row],[Completed Time]], "MM/DD/YYYY"))</f>
        <v>45714</v>
      </c>
      <c r="N3202" s="60">
        <f t="shared" ca="1" si="50"/>
        <v>0.19032279324125267</v>
      </c>
      <c r="O3202" s="60">
        <f ca="1">COUNTIFS(DataExtract[Technician],DataExtract[[#This Row],[Technician]], DataExtract[Random], "&lt;="&amp;DataExtract[[#This Row],[Random]])</f>
        <v>15</v>
      </c>
    </row>
    <row r="3203" spans="1:15" ht="26.45">
      <c r="A3203" s="51" t="s">
        <v>17780</v>
      </c>
      <c r="B3203" s="52" t="s">
        <v>17781</v>
      </c>
      <c r="C3203" s="53" t="s">
        <v>11764</v>
      </c>
      <c r="D3203" s="54" t="s">
        <v>47</v>
      </c>
      <c r="E3203" s="55" t="s">
        <v>1291</v>
      </c>
      <c r="F3203" s="56" t="s">
        <v>17782</v>
      </c>
      <c r="G3203" s="56" t="s">
        <v>17783</v>
      </c>
      <c r="H3203" s="56" t="s">
        <v>52</v>
      </c>
      <c r="I3203" s="56" t="s">
        <v>17784</v>
      </c>
      <c r="J3203" s="57" t="s">
        <v>52</v>
      </c>
      <c r="K3203" s="58" t="s">
        <v>17785</v>
      </c>
      <c r="L3203" s="3" t="str">
        <f>VLOOKUP(DataExtract[[#This Row],[Technician]],'Technician List'!$A:$B,2,FALSE)</f>
        <v>C M, Saravanan</v>
      </c>
      <c r="M3203" s="59">
        <f>DATEVALUE(TEXT(DataExtract[[#This Row],[Completed Time]], "MM/DD/YYYY"))</f>
        <v>45710</v>
      </c>
      <c r="N3203" s="60">
        <f t="shared" ref="N3203:N3266" ca="1" si="51">RAND()</f>
        <v>0.81279361028559127</v>
      </c>
      <c r="O3203" s="60">
        <f ca="1">COUNTIFS(DataExtract[Technician],DataExtract[[#This Row],[Technician]], DataExtract[Random], "&lt;="&amp;DataExtract[[#This Row],[Random]])</f>
        <v>99</v>
      </c>
    </row>
    <row r="3204" spans="1:15" ht="26.45">
      <c r="A3204" s="51" t="s">
        <v>17786</v>
      </c>
      <c r="B3204" s="52" t="s">
        <v>17787</v>
      </c>
      <c r="C3204" s="53" t="s">
        <v>12717</v>
      </c>
      <c r="D3204" s="54" t="s">
        <v>47</v>
      </c>
      <c r="E3204" s="55" t="s">
        <v>1402</v>
      </c>
      <c r="F3204" s="56" t="s">
        <v>17788</v>
      </c>
      <c r="G3204" s="56" t="s">
        <v>17789</v>
      </c>
      <c r="H3204" s="56" t="s">
        <v>52</v>
      </c>
      <c r="I3204" s="56" t="s">
        <v>17790</v>
      </c>
      <c r="J3204" s="57" t="s">
        <v>52</v>
      </c>
      <c r="K3204" s="58" t="s">
        <v>16083</v>
      </c>
      <c r="L3204" s="3" t="str">
        <f>VLOOKUP(DataExtract[[#This Row],[Technician]],'Technician List'!$A:$B,2,FALSE)</f>
        <v>Sinha, Mahesh</v>
      </c>
      <c r="M3204" s="59">
        <f>DATEVALUE(TEXT(DataExtract[[#This Row],[Completed Time]], "MM/DD/YYYY"))</f>
        <v>45710</v>
      </c>
      <c r="N3204" s="60">
        <f t="shared" ca="1" si="51"/>
        <v>0.84424044065258919</v>
      </c>
      <c r="O3204" s="60">
        <f ca="1">COUNTIFS(DataExtract[Technician],DataExtract[[#This Row],[Technician]], DataExtract[Random], "&lt;="&amp;DataExtract[[#This Row],[Random]])</f>
        <v>71</v>
      </c>
    </row>
    <row r="3205" spans="1:15" ht="26.45">
      <c r="A3205" s="51" t="s">
        <v>4745</v>
      </c>
      <c r="B3205" s="52" t="s">
        <v>17791</v>
      </c>
      <c r="C3205" s="53" t="s">
        <v>4747</v>
      </c>
      <c r="D3205" s="54" t="s">
        <v>47</v>
      </c>
      <c r="E3205" s="55" t="s">
        <v>1402</v>
      </c>
      <c r="F3205" s="56" t="s">
        <v>17792</v>
      </c>
      <c r="G3205" s="56" t="s">
        <v>17502</v>
      </c>
      <c r="H3205" s="56" t="s">
        <v>52</v>
      </c>
      <c r="I3205" s="56" t="s">
        <v>12316</v>
      </c>
      <c r="J3205" s="57" t="s">
        <v>52</v>
      </c>
      <c r="K3205" s="58" t="s">
        <v>17793</v>
      </c>
      <c r="L3205" s="3" t="str">
        <f>VLOOKUP(DataExtract[[#This Row],[Technician]],'Technician List'!$A:$B,2,FALSE)</f>
        <v>Sinha, Mahesh</v>
      </c>
      <c r="M3205" s="59">
        <f>DATEVALUE(TEXT(DataExtract[[#This Row],[Completed Time]], "MM/DD/YYYY"))</f>
        <v>45710</v>
      </c>
      <c r="N3205" s="60">
        <f t="shared" ca="1" si="51"/>
        <v>0.56795166357837223</v>
      </c>
      <c r="O3205" s="60">
        <f ca="1">COUNTIFS(DataExtract[Technician],DataExtract[[#This Row],[Technician]], DataExtract[Random], "&lt;="&amp;DataExtract[[#This Row],[Random]])</f>
        <v>49</v>
      </c>
    </row>
    <row r="3206" spans="1:15" ht="26.45">
      <c r="A3206" s="51" t="s">
        <v>3224</v>
      </c>
      <c r="B3206" s="52" t="s">
        <v>17794</v>
      </c>
      <c r="C3206" s="53" t="s">
        <v>1067</v>
      </c>
      <c r="D3206" s="54" t="s">
        <v>47</v>
      </c>
      <c r="E3206" s="55" t="s">
        <v>1402</v>
      </c>
      <c r="F3206" s="56" t="s">
        <v>17795</v>
      </c>
      <c r="G3206" s="56" t="s">
        <v>17729</v>
      </c>
      <c r="H3206" s="56" t="s">
        <v>52</v>
      </c>
      <c r="I3206" s="56" t="s">
        <v>15032</v>
      </c>
      <c r="J3206" s="57" t="s">
        <v>52</v>
      </c>
      <c r="K3206" s="58" t="s">
        <v>17796</v>
      </c>
      <c r="L3206" s="3" t="str">
        <f>VLOOKUP(DataExtract[[#This Row],[Technician]],'Technician List'!$A:$B,2,FALSE)</f>
        <v>Sinha, Mahesh</v>
      </c>
      <c r="M3206" s="59">
        <f>DATEVALUE(TEXT(DataExtract[[#This Row],[Completed Time]], "MM/DD/YYYY"))</f>
        <v>45712</v>
      </c>
      <c r="N3206" s="60">
        <f t="shared" ca="1" si="51"/>
        <v>0.14339638171593927</v>
      </c>
      <c r="O3206" s="60">
        <f ca="1">COUNTIFS(DataExtract[Technician],DataExtract[[#This Row],[Technician]], DataExtract[Random], "&lt;="&amp;DataExtract[[#This Row],[Random]])</f>
        <v>11</v>
      </c>
    </row>
    <row r="3207" spans="1:15" ht="26.45">
      <c r="A3207" s="51" t="s">
        <v>3933</v>
      </c>
      <c r="B3207" s="52" t="s">
        <v>17797</v>
      </c>
      <c r="C3207" s="53" t="s">
        <v>3736</v>
      </c>
      <c r="D3207" s="54" t="s">
        <v>47</v>
      </c>
      <c r="E3207" s="55" t="s">
        <v>2215</v>
      </c>
      <c r="F3207" s="56" t="s">
        <v>17014</v>
      </c>
      <c r="G3207" s="56" t="s">
        <v>10329</v>
      </c>
      <c r="H3207" s="56" t="s">
        <v>52</v>
      </c>
      <c r="I3207" s="56" t="s">
        <v>17798</v>
      </c>
      <c r="J3207" s="57" t="s">
        <v>52</v>
      </c>
      <c r="K3207" s="58" t="s">
        <v>17799</v>
      </c>
      <c r="L3207" s="3" t="str">
        <f>VLOOKUP(DataExtract[[#This Row],[Technician]],'Technician List'!$A:$B,2,FALSE)</f>
        <v>C M, Saravanan</v>
      </c>
      <c r="M3207" s="59">
        <f>DATEVALUE(TEXT(DataExtract[[#This Row],[Completed Time]], "MM/DD/YYYY"))</f>
        <v>45711</v>
      </c>
      <c r="N3207" s="60">
        <f t="shared" ca="1" si="51"/>
        <v>0.49623513733209268</v>
      </c>
      <c r="O3207" s="60">
        <f ca="1">COUNTIFS(DataExtract[Technician],DataExtract[[#This Row],[Technician]], DataExtract[Random], "&lt;="&amp;DataExtract[[#This Row],[Random]])</f>
        <v>53</v>
      </c>
    </row>
    <row r="3208" spans="1:15" ht="26.45">
      <c r="A3208" s="51" t="s">
        <v>17800</v>
      </c>
      <c r="B3208" s="52" t="s">
        <v>17801</v>
      </c>
      <c r="C3208" s="53" t="s">
        <v>10591</v>
      </c>
      <c r="D3208" s="54" t="s">
        <v>47</v>
      </c>
      <c r="E3208" s="55" t="s">
        <v>2215</v>
      </c>
      <c r="F3208" s="56" t="s">
        <v>9475</v>
      </c>
      <c r="G3208" s="56" t="s">
        <v>17802</v>
      </c>
      <c r="H3208" s="56" t="s">
        <v>52</v>
      </c>
      <c r="I3208" s="56" t="s">
        <v>17803</v>
      </c>
      <c r="J3208" s="57" t="s">
        <v>52</v>
      </c>
      <c r="K3208" s="58" t="s">
        <v>17804</v>
      </c>
      <c r="L3208" s="3" t="str">
        <f>VLOOKUP(DataExtract[[#This Row],[Technician]],'Technician List'!$A:$B,2,FALSE)</f>
        <v>C M, Saravanan</v>
      </c>
      <c r="M3208" s="59">
        <f>DATEVALUE(TEXT(DataExtract[[#This Row],[Completed Time]], "MM/DD/YYYY"))</f>
        <v>45710</v>
      </c>
      <c r="N3208" s="60">
        <f t="shared" ca="1" si="51"/>
        <v>0.41624670860198287</v>
      </c>
      <c r="O3208" s="60">
        <f ca="1">COUNTIFS(DataExtract[Technician],DataExtract[[#This Row],[Technician]], DataExtract[Random], "&lt;="&amp;DataExtract[[#This Row],[Random]])</f>
        <v>45</v>
      </c>
    </row>
    <row r="3209" spans="1:15" ht="26.45">
      <c r="A3209" s="51" t="s">
        <v>17805</v>
      </c>
      <c r="B3209" s="52" t="s">
        <v>17806</v>
      </c>
      <c r="C3209" s="53" t="s">
        <v>2699</v>
      </c>
      <c r="D3209" s="54" t="s">
        <v>47</v>
      </c>
      <c r="E3209" s="55" t="s">
        <v>2336</v>
      </c>
      <c r="F3209" s="56" t="s">
        <v>17807</v>
      </c>
      <c r="G3209" s="56" t="s">
        <v>17808</v>
      </c>
      <c r="H3209" s="56" t="s">
        <v>41</v>
      </c>
      <c r="I3209" s="56" t="s">
        <v>17809</v>
      </c>
      <c r="J3209" s="57" t="s">
        <v>52</v>
      </c>
      <c r="K3209" s="58" t="s">
        <v>17810</v>
      </c>
      <c r="L3209" s="3" t="str">
        <f>VLOOKUP(DataExtract[[#This Row],[Technician]],'Technician List'!$A:$B,2,FALSE)</f>
        <v>C M, Saravanan</v>
      </c>
      <c r="M3209" s="59">
        <f>DATEVALUE(TEXT(DataExtract[[#This Row],[Completed Time]], "MM/DD/YYYY"))</f>
        <v>45712</v>
      </c>
      <c r="N3209" s="60">
        <f t="shared" ca="1" si="51"/>
        <v>6.4050703933198561E-2</v>
      </c>
      <c r="O3209" s="60">
        <f ca="1">COUNTIFS(DataExtract[Technician],DataExtract[[#This Row],[Technician]], DataExtract[Random], "&lt;="&amp;DataExtract[[#This Row],[Random]])</f>
        <v>4</v>
      </c>
    </row>
    <row r="3210" spans="1:15" ht="26.45">
      <c r="A3210" s="51" t="s">
        <v>17811</v>
      </c>
      <c r="B3210" s="52" t="s">
        <v>17812</v>
      </c>
      <c r="C3210" s="53" t="s">
        <v>12717</v>
      </c>
      <c r="D3210" s="54" t="s">
        <v>47</v>
      </c>
      <c r="E3210" s="55" t="s">
        <v>1402</v>
      </c>
      <c r="F3210" s="56" t="s">
        <v>11963</v>
      </c>
      <c r="G3210" s="56" t="s">
        <v>17813</v>
      </c>
      <c r="H3210" s="56" t="s">
        <v>52</v>
      </c>
      <c r="I3210" s="56" t="s">
        <v>17814</v>
      </c>
      <c r="J3210" s="57" t="s">
        <v>52</v>
      </c>
      <c r="K3210" s="58" t="s">
        <v>17815</v>
      </c>
      <c r="L3210" s="3" t="str">
        <f>VLOOKUP(DataExtract[[#This Row],[Technician]],'Technician List'!$A:$B,2,FALSE)</f>
        <v>Sinha, Mahesh</v>
      </c>
      <c r="M3210" s="59">
        <f>DATEVALUE(TEXT(DataExtract[[#This Row],[Completed Time]], "MM/DD/YYYY"))</f>
        <v>45710</v>
      </c>
      <c r="N3210" s="60">
        <f t="shared" ca="1" si="51"/>
        <v>0.2498907262415524</v>
      </c>
      <c r="O3210" s="60">
        <f ca="1">COUNTIFS(DataExtract[Technician],DataExtract[[#This Row],[Technician]], DataExtract[Random], "&lt;="&amp;DataExtract[[#This Row],[Random]])</f>
        <v>22</v>
      </c>
    </row>
    <row r="3211" spans="1:15" ht="26.45">
      <c r="A3211" s="51" t="s">
        <v>12874</v>
      </c>
      <c r="B3211" s="52" t="s">
        <v>17816</v>
      </c>
      <c r="C3211" s="53" t="s">
        <v>4550</v>
      </c>
      <c r="D3211" s="54" t="s">
        <v>47</v>
      </c>
      <c r="E3211" s="55" t="s">
        <v>1511</v>
      </c>
      <c r="F3211" s="56" t="s">
        <v>17817</v>
      </c>
      <c r="G3211" s="56" t="s">
        <v>17818</v>
      </c>
      <c r="H3211" s="56" t="s">
        <v>52</v>
      </c>
      <c r="I3211" s="56" t="s">
        <v>17819</v>
      </c>
      <c r="J3211" s="57" t="s">
        <v>52</v>
      </c>
      <c r="K3211" s="58" t="s">
        <v>17820</v>
      </c>
      <c r="L3211" s="3" t="str">
        <f>VLOOKUP(DataExtract[[#This Row],[Technician]],'Technician List'!$A:$B,2,FALSE)</f>
        <v>C M, Saravanan</v>
      </c>
      <c r="M3211" s="59">
        <f>DATEVALUE(TEXT(DataExtract[[#This Row],[Completed Time]], "MM/DD/YYYY"))</f>
        <v>45712</v>
      </c>
      <c r="N3211" s="60">
        <f t="shared" ca="1" si="51"/>
        <v>0.12099601476263144</v>
      </c>
      <c r="O3211" s="60">
        <f ca="1">COUNTIFS(DataExtract[Technician],DataExtract[[#This Row],[Technician]], DataExtract[Random], "&lt;="&amp;DataExtract[[#This Row],[Random]])</f>
        <v>16</v>
      </c>
    </row>
    <row r="3212" spans="1:15" ht="26.45">
      <c r="A3212" s="51" t="s">
        <v>17821</v>
      </c>
      <c r="B3212" s="52" t="s">
        <v>17822</v>
      </c>
      <c r="C3212" s="53" t="s">
        <v>16075</v>
      </c>
      <c r="D3212" s="54" t="s">
        <v>47</v>
      </c>
      <c r="E3212" s="55" t="s">
        <v>2215</v>
      </c>
      <c r="F3212" s="56" t="s">
        <v>17823</v>
      </c>
      <c r="G3212" s="56" t="s">
        <v>17824</v>
      </c>
      <c r="H3212" s="56" t="s">
        <v>52</v>
      </c>
      <c r="I3212" s="56" t="s">
        <v>17825</v>
      </c>
      <c r="J3212" s="57" t="s">
        <v>52</v>
      </c>
      <c r="K3212" s="58" t="s">
        <v>17826</v>
      </c>
      <c r="L3212" s="3" t="str">
        <f>VLOOKUP(DataExtract[[#This Row],[Technician]],'Technician List'!$A:$B,2,FALSE)</f>
        <v>C M, Saravanan</v>
      </c>
      <c r="M3212" s="59">
        <f>DATEVALUE(TEXT(DataExtract[[#This Row],[Completed Time]], "MM/DD/YYYY"))</f>
        <v>45710</v>
      </c>
      <c r="N3212" s="60">
        <f t="shared" ca="1" si="51"/>
        <v>0.27074467140235292</v>
      </c>
      <c r="O3212" s="60">
        <f ca="1">COUNTIFS(DataExtract[Technician],DataExtract[[#This Row],[Technician]], DataExtract[Random], "&lt;="&amp;DataExtract[[#This Row],[Random]])</f>
        <v>30</v>
      </c>
    </row>
    <row r="3213" spans="1:15" ht="26.45">
      <c r="A3213" s="51" t="s">
        <v>17827</v>
      </c>
      <c r="B3213" s="52" t="s">
        <v>17828</v>
      </c>
      <c r="C3213" s="53" t="s">
        <v>17829</v>
      </c>
      <c r="D3213" s="54" t="s">
        <v>47</v>
      </c>
      <c r="E3213" s="55" t="s">
        <v>1291</v>
      </c>
      <c r="F3213" s="56" t="s">
        <v>17830</v>
      </c>
      <c r="G3213" s="56" t="s">
        <v>17831</v>
      </c>
      <c r="H3213" s="56" t="s">
        <v>52</v>
      </c>
      <c r="I3213" s="56" t="s">
        <v>17832</v>
      </c>
      <c r="J3213" s="57" t="s">
        <v>52</v>
      </c>
      <c r="K3213" s="58" t="s">
        <v>11096</v>
      </c>
      <c r="L3213" s="3" t="str">
        <f>VLOOKUP(DataExtract[[#This Row],[Technician]],'Technician List'!$A:$B,2,FALSE)</f>
        <v>C M, Saravanan</v>
      </c>
      <c r="M3213" s="59">
        <f>DATEVALUE(TEXT(DataExtract[[#This Row],[Completed Time]], "MM/DD/YYYY"))</f>
        <v>45716</v>
      </c>
      <c r="N3213" s="60">
        <f t="shared" ca="1" si="51"/>
        <v>0.53186536600647583</v>
      </c>
      <c r="O3213" s="60">
        <f ca="1">COUNTIFS(DataExtract[Technician],DataExtract[[#This Row],[Technician]], DataExtract[Random], "&lt;="&amp;DataExtract[[#This Row],[Random]])</f>
        <v>67</v>
      </c>
    </row>
    <row r="3214" spans="1:15" ht="26.45">
      <c r="A3214" s="51" t="s">
        <v>17833</v>
      </c>
      <c r="B3214" s="52" t="s">
        <v>17834</v>
      </c>
      <c r="C3214" s="53" t="s">
        <v>4848</v>
      </c>
      <c r="D3214" s="54" t="s">
        <v>57</v>
      </c>
      <c r="E3214" s="55" t="s">
        <v>15511</v>
      </c>
      <c r="F3214" s="56" t="s">
        <v>17835</v>
      </c>
      <c r="G3214" s="56" t="s">
        <v>13550</v>
      </c>
      <c r="H3214" s="56" t="s">
        <v>52</v>
      </c>
      <c r="I3214" s="56" t="s">
        <v>17710</v>
      </c>
      <c r="J3214" s="57" t="s">
        <v>52</v>
      </c>
      <c r="K3214" s="58" t="s">
        <v>798</v>
      </c>
      <c r="L3214" s="3" t="e">
        <f>VLOOKUP(DataExtract[[#This Row],[Technician]],'Technician List'!$A:$B,2,FALSE)</f>
        <v>#N/A</v>
      </c>
      <c r="M3214" s="59">
        <f>DATEVALUE(TEXT(DataExtract[[#This Row],[Completed Time]], "MM/DD/YYYY"))</f>
        <v>45713</v>
      </c>
      <c r="N3214" s="60">
        <f t="shared" ca="1" si="51"/>
        <v>0.68876530959684412</v>
      </c>
      <c r="O3214" s="60">
        <f ca="1">COUNTIFS(DataExtract[Technician],DataExtract[[#This Row],[Technician]], DataExtract[Random], "&lt;="&amp;DataExtract[[#This Row],[Random]])</f>
        <v>2</v>
      </c>
    </row>
    <row r="3215" spans="1:15" ht="26.45">
      <c r="A3215" s="51" t="s">
        <v>17836</v>
      </c>
      <c r="B3215" s="52" t="s">
        <v>17837</v>
      </c>
      <c r="C3215" s="53" t="s">
        <v>17768</v>
      </c>
      <c r="D3215" s="54" t="s">
        <v>47</v>
      </c>
      <c r="E3215" s="55" t="s">
        <v>1511</v>
      </c>
      <c r="F3215" s="56" t="s">
        <v>17838</v>
      </c>
      <c r="G3215" s="56" t="s">
        <v>17839</v>
      </c>
      <c r="H3215" s="56" t="s">
        <v>52</v>
      </c>
      <c r="I3215" s="56" t="s">
        <v>17840</v>
      </c>
      <c r="J3215" s="57" t="s">
        <v>52</v>
      </c>
      <c r="K3215" s="58" t="s">
        <v>17841</v>
      </c>
      <c r="L3215" s="3" t="str">
        <f>VLOOKUP(DataExtract[[#This Row],[Technician]],'Technician List'!$A:$B,2,FALSE)</f>
        <v>C M, Saravanan</v>
      </c>
      <c r="M3215" s="59">
        <f>DATEVALUE(TEXT(DataExtract[[#This Row],[Completed Time]], "MM/DD/YYYY"))</f>
        <v>45710</v>
      </c>
      <c r="N3215" s="60">
        <f t="shared" ca="1" si="51"/>
        <v>0.84622292858778614</v>
      </c>
      <c r="O3215" s="60">
        <f ca="1">COUNTIFS(DataExtract[Technician],DataExtract[[#This Row],[Technician]], DataExtract[Random], "&lt;="&amp;DataExtract[[#This Row],[Random]])</f>
        <v>118</v>
      </c>
    </row>
    <row r="3216" spans="1:15" ht="26.45">
      <c r="A3216" s="51" t="s">
        <v>17842</v>
      </c>
      <c r="B3216" s="52" t="s">
        <v>17843</v>
      </c>
      <c r="C3216" s="53" t="s">
        <v>6027</v>
      </c>
      <c r="D3216" s="54" t="s">
        <v>47</v>
      </c>
      <c r="E3216" s="55" t="s">
        <v>1511</v>
      </c>
      <c r="F3216" s="56" t="s">
        <v>16637</v>
      </c>
      <c r="G3216" s="56" t="s">
        <v>17844</v>
      </c>
      <c r="H3216" s="56" t="s">
        <v>52</v>
      </c>
      <c r="I3216" s="56" t="s">
        <v>17845</v>
      </c>
      <c r="J3216" s="57" t="s">
        <v>52</v>
      </c>
      <c r="K3216" s="58" t="s">
        <v>17846</v>
      </c>
      <c r="L3216" s="3" t="str">
        <f>VLOOKUP(DataExtract[[#This Row],[Technician]],'Technician List'!$A:$B,2,FALSE)</f>
        <v>C M, Saravanan</v>
      </c>
      <c r="M3216" s="59">
        <f>DATEVALUE(TEXT(DataExtract[[#This Row],[Completed Time]], "MM/DD/YYYY"))</f>
        <v>45710</v>
      </c>
      <c r="N3216" s="60">
        <f t="shared" ca="1" si="51"/>
        <v>8.6610934724611233E-2</v>
      </c>
      <c r="O3216" s="60">
        <f ca="1">COUNTIFS(DataExtract[Technician],DataExtract[[#This Row],[Technician]], DataExtract[Random], "&lt;="&amp;DataExtract[[#This Row],[Random]])</f>
        <v>10</v>
      </c>
    </row>
    <row r="3217" spans="1:15" ht="26.45">
      <c r="A3217" s="51" t="s">
        <v>17847</v>
      </c>
      <c r="B3217" s="52" t="s">
        <v>17848</v>
      </c>
      <c r="C3217" s="53" t="s">
        <v>17849</v>
      </c>
      <c r="D3217" s="54" t="s">
        <v>47</v>
      </c>
      <c r="E3217" s="55" t="s">
        <v>2215</v>
      </c>
      <c r="F3217" s="56" t="s">
        <v>16992</v>
      </c>
      <c r="G3217" s="56" t="s">
        <v>17850</v>
      </c>
      <c r="H3217" s="56" t="s">
        <v>52</v>
      </c>
      <c r="I3217" s="56" t="s">
        <v>17851</v>
      </c>
      <c r="J3217" s="57" t="s">
        <v>52</v>
      </c>
      <c r="K3217" s="58" t="s">
        <v>17852</v>
      </c>
      <c r="L3217" s="3" t="str">
        <f>VLOOKUP(DataExtract[[#This Row],[Technician]],'Technician List'!$A:$B,2,FALSE)</f>
        <v>C M, Saravanan</v>
      </c>
      <c r="M3217" s="59">
        <f>DATEVALUE(TEXT(DataExtract[[#This Row],[Completed Time]], "MM/DD/YYYY"))</f>
        <v>45710</v>
      </c>
      <c r="N3217" s="60">
        <f t="shared" ca="1" si="51"/>
        <v>0.92216512995681366</v>
      </c>
      <c r="O3217" s="60">
        <f ca="1">COUNTIFS(DataExtract[Technician],DataExtract[[#This Row],[Technician]], DataExtract[Random], "&lt;="&amp;DataExtract[[#This Row],[Random]])</f>
        <v>109</v>
      </c>
    </row>
    <row r="3218" spans="1:15" ht="26.45">
      <c r="A3218" s="51" t="s">
        <v>17853</v>
      </c>
      <c r="B3218" s="52" t="s">
        <v>17854</v>
      </c>
      <c r="C3218" s="53" t="s">
        <v>17768</v>
      </c>
      <c r="D3218" s="54" t="s">
        <v>47</v>
      </c>
      <c r="E3218" s="55" t="s">
        <v>1511</v>
      </c>
      <c r="F3218" s="56" t="s">
        <v>17855</v>
      </c>
      <c r="G3218" s="56" t="s">
        <v>17729</v>
      </c>
      <c r="H3218" s="56" t="s">
        <v>52</v>
      </c>
      <c r="I3218" s="56" t="s">
        <v>15032</v>
      </c>
      <c r="J3218" s="57" t="s">
        <v>52</v>
      </c>
      <c r="K3218" s="58" t="s">
        <v>16992</v>
      </c>
      <c r="L3218" s="3" t="str">
        <f>VLOOKUP(DataExtract[[#This Row],[Technician]],'Technician List'!$A:$B,2,FALSE)</f>
        <v>C M, Saravanan</v>
      </c>
      <c r="M3218" s="59">
        <f>DATEVALUE(TEXT(DataExtract[[#This Row],[Completed Time]], "MM/DD/YYYY"))</f>
        <v>45710</v>
      </c>
      <c r="N3218" s="60">
        <f t="shared" ca="1" si="51"/>
        <v>6.0773987052854195E-2</v>
      </c>
      <c r="O3218" s="60">
        <f ca="1">COUNTIFS(DataExtract[Technician],DataExtract[[#This Row],[Technician]], DataExtract[Random], "&lt;="&amp;DataExtract[[#This Row],[Random]])</f>
        <v>9</v>
      </c>
    </row>
    <row r="3219" spans="1:15" ht="26.45">
      <c r="A3219" s="51" t="s">
        <v>17856</v>
      </c>
      <c r="B3219" s="52" t="s">
        <v>17857</v>
      </c>
      <c r="C3219" s="53" t="s">
        <v>17849</v>
      </c>
      <c r="D3219" s="54" t="s">
        <v>47</v>
      </c>
      <c r="E3219" s="55" t="s">
        <v>2215</v>
      </c>
      <c r="F3219" s="56" t="s">
        <v>17858</v>
      </c>
      <c r="G3219" s="56" t="s">
        <v>17859</v>
      </c>
      <c r="H3219" s="56" t="s">
        <v>52</v>
      </c>
      <c r="I3219" s="56" t="s">
        <v>17860</v>
      </c>
      <c r="J3219" s="57" t="s">
        <v>52</v>
      </c>
      <c r="K3219" s="58" t="s">
        <v>17835</v>
      </c>
      <c r="L3219" s="3" t="str">
        <f>VLOOKUP(DataExtract[[#This Row],[Technician]],'Technician List'!$A:$B,2,FALSE)</f>
        <v>C M, Saravanan</v>
      </c>
      <c r="M3219" s="59">
        <f>DATEVALUE(TEXT(DataExtract[[#This Row],[Completed Time]], "MM/DD/YYYY"))</f>
        <v>45710</v>
      </c>
      <c r="N3219" s="60">
        <f t="shared" ca="1" si="51"/>
        <v>8.8208487247631528E-2</v>
      </c>
      <c r="O3219" s="60">
        <f ca="1">COUNTIFS(DataExtract[Technician],DataExtract[[#This Row],[Technician]], DataExtract[Random], "&lt;="&amp;DataExtract[[#This Row],[Random]])</f>
        <v>6</v>
      </c>
    </row>
    <row r="3220" spans="1:15" ht="26.45">
      <c r="A3220" s="51" t="s">
        <v>17861</v>
      </c>
      <c r="B3220" s="52" t="s">
        <v>17862</v>
      </c>
      <c r="C3220" s="53" t="s">
        <v>17863</v>
      </c>
      <c r="D3220" s="54" t="s">
        <v>47</v>
      </c>
      <c r="E3220" s="55" t="s">
        <v>1511</v>
      </c>
      <c r="F3220" s="56" t="s">
        <v>17864</v>
      </c>
      <c r="G3220" s="56" t="s">
        <v>17865</v>
      </c>
      <c r="H3220" s="56" t="s">
        <v>52</v>
      </c>
      <c r="I3220" s="56" t="s">
        <v>17866</v>
      </c>
      <c r="J3220" s="57" t="s">
        <v>52</v>
      </c>
      <c r="K3220" s="58" t="s">
        <v>17867</v>
      </c>
      <c r="L3220" s="3" t="str">
        <f>VLOOKUP(DataExtract[[#This Row],[Technician]],'Technician List'!$A:$B,2,FALSE)</f>
        <v>C M, Saravanan</v>
      </c>
      <c r="M3220" s="59">
        <f>DATEVALUE(TEXT(DataExtract[[#This Row],[Completed Time]], "MM/DD/YYYY"))</f>
        <v>45710</v>
      </c>
      <c r="N3220" s="60">
        <f t="shared" ca="1" si="51"/>
        <v>3.1733859413337617E-2</v>
      </c>
      <c r="O3220" s="60">
        <f ca="1">COUNTIFS(DataExtract[Technician],DataExtract[[#This Row],[Technician]], DataExtract[Random], "&lt;="&amp;DataExtract[[#This Row],[Random]])</f>
        <v>3</v>
      </c>
    </row>
    <row r="3221" spans="1:15" ht="26.45">
      <c r="A3221" s="51" t="s">
        <v>17868</v>
      </c>
      <c r="B3221" s="52" t="s">
        <v>17869</v>
      </c>
      <c r="C3221" s="53" t="s">
        <v>17863</v>
      </c>
      <c r="D3221" s="54" t="s">
        <v>47</v>
      </c>
      <c r="E3221" s="55" t="s">
        <v>1511</v>
      </c>
      <c r="F3221" s="56" t="s">
        <v>17870</v>
      </c>
      <c r="G3221" s="56" t="s">
        <v>17871</v>
      </c>
      <c r="H3221" s="56" t="s">
        <v>52</v>
      </c>
      <c r="I3221" s="56" t="s">
        <v>17872</v>
      </c>
      <c r="J3221" s="57" t="s">
        <v>52</v>
      </c>
      <c r="K3221" s="58" t="s">
        <v>17867</v>
      </c>
      <c r="L3221" s="3" t="str">
        <f>VLOOKUP(DataExtract[[#This Row],[Technician]],'Technician List'!$A:$B,2,FALSE)</f>
        <v>C M, Saravanan</v>
      </c>
      <c r="M3221" s="59">
        <f>DATEVALUE(TEXT(DataExtract[[#This Row],[Completed Time]], "MM/DD/YYYY"))</f>
        <v>45710</v>
      </c>
      <c r="N3221" s="60">
        <f t="shared" ca="1" si="51"/>
        <v>0.51988014879184308</v>
      </c>
      <c r="O3221" s="60">
        <f ca="1">COUNTIFS(DataExtract[Technician],DataExtract[[#This Row],[Technician]], DataExtract[Random], "&lt;="&amp;DataExtract[[#This Row],[Random]])</f>
        <v>65</v>
      </c>
    </row>
    <row r="3222" spans="1:15" ht="26.45">
      <c r="A3222" s="51" t="s">
        <v>6451</v>
      </c>
      <c r="B3222" s="52" t="s">
        <v>17873</v>
      </c>
      <c r="C3222" s="53" t="s">
        <v>17874</v>
      </c>
      <c r="D3222" s="54" t="s">
        <v>57</v>
      </c>
      <c r="E3222" s="55" t="s">
        <v>73</v>
      </c>
      <c r="F3222" s="56" t="s">
        <v>17875</v>
      </c>
      <c r="G3222" s="56" t="s">
        <v>17876</v>
      </c>
      <c r="H3222" s="56" t="s">
        <v>52</v>
      </c>
      <c r="I3222" s="56" t="s">
        <v>17877</v>
      </c>
      <c r="J3222" s="57" t="s">
        <v>52</v>
      </c>
      <c r="K3222" s="58" t="s">
        <v>17878</v>
      </c>
      <c r="L3222" s="3" t="str">
        <f>VLOOKUP(DataExtract[[#This Row],[Technician]],'Technician List'!$A:$B,2,FALSE)</f>
        <v>Sanjuan, Sonja</v>
      </c>
      <c r="M3222" s="59">
        <f>DATEVALUE(TEXT(DataExtract[[#This Row],[Completed Time]], "MM/DD/YYYY"))</f>
        <v>45715</v>
      </c>
      <c r="N3222" s="60">
        <f t="shared" ca="1" si="51"/>
        <v>6.4204555866968382E-2</v>
      </c>
      <c r="O3222" s="60">
        <f ca="1">COUNTIFS(DataExtract[Technician],DataExtract[[#This Row],[Technician]], DataExtract[Random], "&lt;="&amp;DataExtract[[#This Row],[Random]])</f>
        <v>7</v>
      </c>
    </row>
    <row r="3223" spans="1:15" ht="26.45">
      <c r="A3223" s="51" t="s">
        <v>17879</v>
      </c>
      <c r="B3223" s="52" t="s">
        <v>17880</v>
      </c>
      <c r="C3223" s="53" t="s">
        <v>3844</v>
      </c>
      <c r="D3223" s="54" t="s">
        <v>47</v>
      </c>
      <c r="E3223" s="55" t="s">
        <v>1511</v>
      </c>
      <c r="F3223" s="56" t="s">
        <v>17881</v>
      </c>
      <c r="G3223" s="56" t="s">
        <v>17882</v>
      </c>
      <c r="H3223" s="56" t="s">
        <v>52</v>
      </c>
      <c r="I3223" s="56" t="s">
        <v>11430</v>
      </c>
      <c r="J3223" s="57" t="s">
        <v>52</v>
      </c>
      <c r="K3223" s="58" t="s">
        <v>17883</v>
      </c>
      <c r="L3223" s="3" t="str">
        <f>VLOOKUP(DataExtract[[#This Row],[Technician]],'Technician List'!$A:$B,2,FALSE)</f>
        <v>C M, Saravanan</v>
      </c>
      <c r="M3223" s="59">
        <f>DATEVALUE(TEXT(DataExtract[[#This Row],[Completed Time]], "MM/DD/YYYY"))</f>
        <v>45710</v>
      </c>
      <c r="N3223" s="60">
        <f t="shared" ca="1" si="51"/>
        <v>0.96493997702984247</v>
      </c>
      <c r="O3223" s="60">
        <f ca="1">COUNTIFS(DataExtract[Technician],DataExtract[[#This Row],[Technician]], DataExtract[Random], "&lt;="&amp;DataExtract[[#This Row],[Random]])</f>
        <v>130</v>
      </c>
    </row>
    <row r="3224" spans="1:15" ht="26.45">
      <c r="A3224" s="51" t="s">
        <v>17884</v>
      </c>
      <c r="B3224" s="52" t="s">
        <v>17885</v>
      </c>
      <c r="C3224" s="53" t="s">
        <v>17886</v>
      </c>
      <c r="D3224" s="54" t="s">
        <v>57</v>
      </c>
      <c r="E3224" s="55" t="s">
        <v>708</v>
      </c>
      <c r="F3224" s="56" t="s">
        <v>17887</v>
      </c>
      <c r="G3224" s="56" t="s">
        <v>13550</v>
      </c>
      <c r="H3224" s="56" t="s">
        <v>52</v>
      </c>
      <c r="I3224" s="56" t="s">
        <v>17710</v>
      </c>
      <c r="J3224" s="57" t="s">
        <v>52</v>
      </c>
      <c r="K3224" s="58" t="s">
        <v>17888</v>
      </c>
      <c r="L3224" s="3" t="str">
        <f>VLOOKUP(DataExtract[[#This Row],[Technician]],'Technician List'!$A:$B,2,FALSE)</f>
        <v>Smith, Sean</v>
      </c>
      <c r="M3224" s="59">
        <f>DATEVALUE(TEXT(DataExtract[[#This Row],[Completed Time]], "MM/DD/YYYY"))</f>
        <v>45713</v>
      </c>
      <c r="N3224" s="60">
        <f t="shared" ca="1" si="51"/>
        <v>0.40597397292279391</v>
      </c>
      <c r="O3224" s="60">
        <f ca="1">COUNTIFS(DataExtract[Technician],DataExtract[[#This Row],[Technician]], DataExtract[Random], "&lt;="&amp;DataExtract[[#This Row],[Random]])</f>
        <v>14</v>
      </c>
    </row>
    <row r="3225" spans="1:15" ht="26.45">
      <c r="A3225" s="51" t="s">
        <v>4155</v>
      </c>
      <c r="B3225" s="52" t="s">
        <v>17889</v>
      </c>
      <c r="C3225" s="53" t="s">
        <v>12255</v>
      </c>
      <c r="D3225" s="54" t="s">
        <v>47</v>
      </c>
      <c r="E3225" s="55" t="s">
        <v>684</v>
      </c>
      <c r="F3225" s="56" t="s">
        <v>17890</v>
      </c>
      <c r="G3225" s="56" t="s">
        <v>17891</v>
      </c>
      <c r="H3225" s="56" t="s">
        <v>52</v>
      </c>
      <c r="I3225" s="56" t="s">
        <v>16053</v>
      </c>
      <c r="J3225" s="57" t="s">
        <v>52</v>
      </c>
      <c r="K3225" s="58" t="s">
        <v>11091</v>
      </c>
      <c r="L3225" s="3" t="str">
        <f>VLOOKUP(DataExtract[[#This Row],[Technician]],'Technician List'!$A:$B,2,FALSE)</f>
        <v>C M, Saravanan</v>
      </c>
      <c r="M3225" s="59">
        <f>DATEVALUE(TEXT(DataExtract[[#This Row],[Completed Time]], "MM/DD/YYYY"))</f>
        <v>45713</v>
      </c>
      <c r="N3225" s="60">
        <f t="shared" ca="1" si="51"/>
        <v>0.26662757108432322</v>
      </c>
      <c r="O3225" s="60">
        <f ca="1">COUNTIFS(DataExtract[Technician],DataExtract[[#This Row],[Technician]], DataExtract[Random], "&lt;="&amp;DataExtract[[#This Row],[Random]])</f>
        <v>14</v>
      </c>
    </row>
    <row r="3226" spans="1:15" ht="26.45">
      <c r="A3226" s="51" t="s">
        <v>17892</v>
      </c>
      <c r="B3226" s="52" t="s">
        <v>17893</v>
      </c>
      <c r="C3226" s="53" t="s">
        <v>1920</v>
      </c>
      <c r="D3226" s="54" t="s">
        <v>47</v>
      </c>
      <c r="E3226" s="55" t="s">
        <v>1511</v>
      </c>
      <c r="F3226" s="56" t="s">
        <v>17894</v>
      </c>
      <c r="G3226" s="56" t="s">
        <v>17895</v>
      </c>
      <c r="H3226" s="56" t="s">
        <v>52</v>
      </c>
      <c r="I3226" s="56" t="s">
        <v>17896</v>
      </c>
      <c r="J3226" s="57" t="s">
        <v>52</v>
      </c>
      <c r="K3226" s="58" t="s">
        <v>17897</v>
      </c>
      <c r="L3226" s="3" t="str">
        <f>VLOOKUP(DataExtract[[#This Row],[Technician]],'Technician List'!$A:$B,2,FALSE)</f>
        <v>C M, Saravanan</v>
      </c>
      <c r="M3226" s="59">
        <f>DATEVALUE(TEXT(DataExtract[[#This Row],[Completed Time]], "MM/DD/YYYY"))</f>
        <v>45710</v>
      </c>
      <c r="N3226" s="60">
        <f t="shared" ca="1" si="51"/>
        <v>0.28942448730340986</v>
      </c>
      <c r="O3226" s="60">
        <f ca="1">COUNTIFS(DataExtract[Technician],DataExtract[[#This Row],[Technician]], DataExtract[Random], "&lt;="&amp;DataExtract[[#This Row],[Random]])</f>
        <v>36</v>
      </c>
    </row>
    <row r="3227" spans="1:15" ht="26.45">
      <c r="A3227" s="51" t="s">
        <v>17898</v>
      </c>
      <c r="B3227" s="52" t="s">
        <v>17899</v>
      </c>
      <c r="C3227" s="53" t="s">
        <v>17900</v>
      </c>
      <c r="D3227" s="54" t="s">
        <v>47</v>
      </c>
      <c r="E3227" s="55" t="s">
        <v>1291</v>
      </c>
      <c r="F3227" s="56" t="s">
        <v>17830</v>
      </c>
      <c r="G3227" s="56" t="s">
        <v>17831</v>
      </c>
      <c r="H3227" s="56" t="s">
        <v>52</v>
      </c>
      <c r="I3227" s="56" t="s">
        <v>17832</v>
      </c>
      <c r="J3227" s="57" t="s">
        <v>52</v>
      </c>
      <c r="K3227" s="58" t="s">
        <v>17901</v>
      </c>
      <c r="L3227" s="3" t="str">
        <f>VLOOKUP(DataExtract[[#This Row],[Technician]],'Technician List'!$A:$B,2,FALSE)</f>
        <v>C M, Saravanan</v>
      </c>
      <c r="M3227" s="59">
        <f>DATEVALUE(TEXT(DataExtract[[#This Row],[Completed Time]], "MM/DD/YYYY"))</f>
        <v>45710</v>
      </c>
      <c r="N3227" s="60">
        <f t="shared" ca="1" si="51"/>
        <v>0.12679051487047643</v>
      </c>
      <c r="O3227" s="60">
        <f ca="1">COUNTIFS(DataExtract[Technician],DataExtract[[#This Row],[Technician]], DataExtract[Random], "&lt;="&amp;DataExtract[[#This Row],[Random]])</f>
        <v>13</v>
      </c>
    </row>
    <row r="3228" spans="1:15" ht="26.45">
      <c r="A3228" s="51" t="s">
        <v>85</v>
      </c>
      <c r="B3228" s="52" t="s">
        <v>17902</v>
      </c>
      <c r="C3228" s="53" t="s">
        <v>4099</v>
      </c>
      <c r="D3228" s="54" t="s">
        <v>47</v>
      </c>
      <c r="E3228" s="55" t="s">
        <v>1503</v>
      </c>
      <c r="F3228" s="56" t="s">
        <v>16174</v>
      </c>
      <c r="G3228" s="56" t="s">
        <v>16433</v>
      </c>
      <c r="H3228" s="56" t="s">
        <v>41</v>
      </c>
      <c r="I3228" s="56" t="s">
        <v>17903</v>
      </c>
      <c r="J3228" s="57" t="s">
        <v>52</v>
      </c>
      <c r="K3228" s="58" t="s">
        <v>17904</v>
      </c>
      <c r="L3228" s="3" t="str">
        <f>VLOOKUP(DataExtract[[#This Row],[Technician]],'Technician List'!$A:$B,2,FALSE)</f>
        <v>C M, Saravanan</v>
      </c>
      <c r="M3228" s="59">
        <f>DATEVALUE(TEXT(DataExtract[[#This Row],[Completed Time]], "MM/DD/YYYY"))</f>
        <v>45715</v>
      </c>
      <c r="N3228" s="60">
        <f t="shared" ca="1" si="51"/>
        <v>0.32954857460788078</v>
      </c>
      <c r="O3228" s="60">
        <f ca="1">COUNTIFS(DataExtract[Technician],DataExtract[[#This Row],[Technician]], DataExtract[Random], "&lt;="&amp;DataExtract[[#This Row],[Random]])</f>
        <v>54</v>
      </c>
    </row>
    <row r="3229" spans="1:15" ht="26.45">
      <c r="A3229" s="51" t="s">
        <v>17905</v>
      </c>
      <c r="B3229" s="52" t="s">
        <v>17906</v>
      </c>
      <c r="C3229" s="53" t="s">
        <v>10723</v>
      </c>
      <c r="D3229" s="54" t="s">
        <v>47</v>
      </c>
      <c r="E3229" s="55" t="s">
        <v>2215</v>
      </c>
      <c r="F3229" s="56" t="s">
        <v>17907</v>
      </c>
      <c r="G3229" s="56" t="s">
        <v>17908</v>
      </c>
      <c r="H3229" s="56" t="s">
        <v>52</v>
      </c>
      <c r="I3229" s="56" t="s">
        <v>17909</v>
      </c>
      <c r="J3229" s="57" t="s">
        <v>52</v>
      </c>
      <c r="K3229" s="58" t="s">
        <v>9355</v>
      </c>
      <c r="L3229" s="3" t="str">
        <f>VLOOKUP(DataExtract[[#This Row],[Technician]],'Technician List'!$A:$B,2,FALSE)</f>
        <v>C M, Saravanan</v>
      </c>
      <c r="M3229" s="59">
        <f>DATEVALUE(TEXT(DataExtract[[#This Row],[Completed Time]], "MM/DD/YYYY"))</f>
        <v>45710</v>
      </c>
      <c r="N3229" s="60">
        <f t="shared" ca="1" si="51"/>
        <v>0.81668443495418297</v>
      </c>
      <c r="O3229" s="60">
        <f ca="1">COUNTIFS(DataExtract[Technician],DataExtract[[#This Row],[Technician]], DataExtract[Random], "&lt;="&amp;DataExtract[[#This Row],[Random]])</f>
        <v>91</v>
      </c>
    </row>
    <row r="3230" spans="1:15" ht="26.45">
      <c r="A3230" s="51" t="s">
        <v>10824</v>
      </c>
      <c r="B3230" s="52" t="s">
        <v>17910</v>
      </c>
      <c r="C3230" s="53" t="s">
        <v>7663</v>
      </c>
      <c r="D3230" s="54" t="s">
        <v>47</v>
      </c>
      <c r="E3230" s="55" t="s">
        <v>2215</v>
      </c>
      <c r="F3230" s="56" t="s">
        <v>8930</v>
      </c>
      <c r="G3230" s="56" t="s">
        <v>10422</v>
      </c>
      <c r="H3230" s="56" t="s">
        <v>52</v>
      </c>
      <c r="I3230" s="56" t="s">
        <v>17911</v>
      </c>
      <c r="J3230" s="57" t="s">
        <v>52</v>
      </c>
      <c r="K3230" s="58" t="s">
        <v>17907</v>
      </c>
      <c r="L3230" s="3" t="str">
        <f>VLOOKUP(DataExtract[[#This Row],[Technician]],'Technician List'!$A:$B,2,FALSE)</f>
        <v>C M, Saravanan</v>
      </c>
      <c r="M3230" s="59">
        <f>DATEVALUE(TEXT(DataExtract[[#This Row],[Completed Time]], "MM/DD/YYYY"))</f>
        <v>45710</v>
      </c>
      <c r="N3230" s="60">
        <f t="shared" ca="1" si="51"/>
        <v>0.88800900413311468</v>
      </c>
      <c r="O3230" s="60">
        <f ca="1">COUNTIFS(DataExtract[Technician],DataExtract[[#This Row],[Technician]], DataExtract[Random], "&lt;="&amp;DataExtract[[#This Row],[Random]])</f>
        <v>102</v>
      </c>
    </row>
    <row r="3231" spans="1:15" ht="26.45">
      <c r="A3231" s="51" t="s">
        <v>17912</v>
      </c>
      <c r="B3231" s="52" t="s">
        <v>17913</v>
      </c>
      <c r="C3231" s="53" t="s">
        <v>17914</v>
      </c>
      <c r="D3231" s="54" t="s">
        <v>57</v>
      </c>
      <c r="E3231" s="55" t="s">
        <v>391</v>
      </c>
      <c r="F3231" s="56" t="s">
        <v>9016</v>
      </c>
      <c r="G3231" s="56" t="s">
        <v>17405</v>
      </c>
      <c r="H3231" s="56" t="s">
        <v>52</v>
      </c>
      <c r="I3231" s="56" t="s">
        <v>12143</v>
      </c>
      <c r="J3231" s="57" t="s">
        <v>52</v>
      </c>
      <c r="K3231" s="58" t="s">
        <v>17915</v>
      </c>
      <c r="L3231" s="3" t="str">
        <f>VLOOKUP(DataExtract[[#This Row],[Technician]],'Technician List'!$A:$B,2,FALSE)</f>
        <v>Sanjuan, Sonja</v>
      </c>
      <c r="M3231" s="59">
        <f>DATEVALUE(TEXT(DataExtract[[#This Row],[Completed Time]], "MM/DD/YYYY"))</f>
        <v>45715</v>
      </c>
      <c r="N3231" s="60">
        <f t="shared" ca="1" si="51"/>
        <v>0.94258535206554317</v>
      </c>
      <c r="O3231" s="60">
        <f ca="1">COUNTIFS(DataExtract[Technician],DataExtract[[#This Row],[Technician]], DataExtract[Random], "&lt;="&amp;DataExtract[[#This Row],[Random]])</f>
        <v>122</v>
      </c>
    </row>
    <row r="3232" spans="1:15" ht="52.9">
      <c r="A3232" s="51" t="s">
        <v>17916</v>
      </c>
      <c r="B3232" s="52" t="s">
        <v>17917</v>
      </c>
      <c r="C3232" s="53" t="s">
        <v>3693</v>
      </c>
      <c r="D3232" s="54" t="s">
        <v>47</v>
      </c>
      <c r="E3232" s="55" t="s">
        <v>1503</v>
      </c>
      <c r="F3232" s="56" t="s">
        <v>17918</v>
      </c>
      <c r="G3232" s="56" t="s">
        <v>17919</v>
      </c>
      <c r="H3232" s="56" t="s">
        <v>52</v>
      </c>
      <c r="I3232" s="56" t="s">
        <v>17920</v>
      </c>
      <c r="J3232" s="57" t="s">
        <v>52</v>
      </c>
      <c r="K3232" s="58" t="s">
        <v>17921</v>
      </c>
      <c r="L3232" s="3" t="str">
        <f>VLOOKUP(DataExtract[[#This Row],[Technician]],'Technician List'!$A:$B,2,FALSE)</f>
        <v>C M, Saravanan</v>
      </c>
      <c r="M3232" s="59">
        <f>DATEVALUE(TEXT(DataExtract[[#This Row],[Completed Time]], "MM/DD/YYYY"))</f>
        <v>45712</v>
      </c>
      <c r="N3232" s="60">
        <f t="shared" ca="1" si="51"/>
        <v>0.3032835860848635</v>
      </c>
      <c r="O3232" s="60">
        <f ca="1">COUNTIFS(DataExtract[Technician],DataExtract[[#This Row],[Technician]], DataExtract[Random], "&lt;="&amp;DataExtract[[#This Row],[Random]])</f>
        <v>47</v>
      </c>
    </row>
    <row r="3233" spans="1:15" ht="26.45">
      <c r="A3233" s="51" t="s">
        <v>17922</v>
      </c>
      <c r="B3233" s="52" t="s">
        <v>17923</v>
      </c>
      <c r="C3233" s="53" t="s">
        <v>1542</v>
      </c>
      <c r="D3233" s="54" t="s">
        <v>47</v>
      </c>
      <c r="E3233" s="55" t="s">
        <v>3584</v>
      </c>
      <c r="F3233" s="56" t="s">
        <v>17924</v>
      </c>
      <c r="G3233" s="56" t="s">
        <v>17925</v>
      </c>
      <c r="H3233" s="56" t="s">
        <v>52</v>
      </c>
      <c r="I3233" s="56" t="s">
        <v>17926</v>
      </c>
      <c r="J3233" s="57" t="s">
        <v>52</v>
      </c>
      <c r="K3233" s="58" t="s">
        <v>17340</v>
      </c>
      <c r="L3233" s="3" t="str">
        <f>VLOOKUP(DataExtract[[#This Row],[Technician]],'Technician List'!$A:$B,2,FALSE)</f>
        <v>C M, Saravanan</v>
      </c>
      <c r="M3233" s="59">
        <f>DATEVALUE(TEXT(DataExtract[[#This Row],[Completed Time]], "MM/DD/YYYY"))</f>
        <v>45710</v>
      </c>
      <c r="N3233" s="60">
        <f t="shared" ca="1" si="51"/>
        <v>0.53503158531306427</v>
      </c>
      <c r="O3233" s="60">
        <f ca="1">COUNTIFS(DataExtract[Technician],DataExtract[[#This Row],[Technician]], DataExtract[Random], "&lt;="&amp;DataExtract[[#This Row],[Random]])</f>
        <v>33</v>
      </c>
    </row>
    <row r="3234" spans="1:15" ht="26.45">
      <c r="A3234" s="51" t="s">
        <v>17927</v>
      </c>
      <c r="B3234" s="52" t="s">
        <v>17928</v>
      </c>
      <c r="C3234" s="53" t="s">
        <v>2600</v>
      </c>
      <c r="D3234" s="54" t="s">
        <v>47</v>
      </c>
      <c r="E3234" s="55" t="s">
        <v>2215</v>
      </c>
      <c r="F3234" s="56" t="s">
        <v>17929</v>
      </c>
      <c r="G3234" s="56" t="s">
        <v>17560</v>
      </c>
      <c r="H3234" s="56" t="s">
        <v>52</v>
      </c>
      <c r="I3234" s="56" t="s">
        <v>17930</v>
      </c>
      <c r="J3234" s="57" t="s">
        <v>52</v>
      </c>
      <c r="K3234" s="58" t="s">
        <v>17931</v>
      </c>
      <c r="L3234" s="3" t="str">
        <f>VLOOKUP(DataExtract[[#This Row],[Technician]],'Technician List'!$A:$B,2,FALSE)</f>
        <v>C M, Saravanan</v>
      </c>
      <c r="M3234" s="59">
        <f>DATEVALUE(TEXT(DataExtract[[#This Row],[Completed Time]], "MM/DD/YYYY"))</f>
        <v>45711</v>
      </c>
      <c r="N3234" s="60">
        <f t="shared" ca="1" si="51"/>
        <v>0.85646082036675297</v>
      </c>
      <c r="O3234" s="60">
        <f ca="1">COUNTIFS(DataExtract[Technician],DataExtract[[#This Row],[Technician]], DataExtract[Random], "&lt;="&amp;DataExtract[[#This Row],[Random]])</f>
        <v>97</v>
      </c>
    </row>
    <row r="3235" spans="1:15" ht="26.45">
      <c r="A3235" s="51" t="s">
        <v>17932</v>
      </c>
      <c r="B3235" s="52" t="s">
        <v>17933</v>
      </c>
      <c r="C3235" s="53" t="s">
        <v>2600</v>
      </c>
      <c r="D3235" s="54" t="s">
        <v>47</v>
      </c>
      <c r="E3235" s="55" t="s">
        <v>3584</v>
      </c>
      <c r="F3235" s="56" t="s">
        <v>17934</v>
      </c>
      <c r="G3235" s="56" t="s">
        <v>17935</v>
      </c>
      <c r="H3235" s="56" t="s">
        <v>52</v>
      </c>
      <c r="I3235" s="56" t="s">
        <v>17936</v>
      </c>
      <c r="J3235" s="57" t="s">
        <v>52</v>
      </c>
      <c r="K3235" s="58" t="s">
        <v>17937</v>
      </c>
      <c r="L3235" s="3" t="str">
        <f>VLOOKUP(DataExtract[[#This Row],[Technician]],'Technician List'!$A:$B,2,FALSE)</f>
        <v>C M, Saravanan</v>
      </c>
      <c r="M3235" s="59">
        <f>DATEVALUE(TEXT(DataExtract[[#This Row],[Completed Time]], "MM/DD/YYYY"))</f>
        <v>45711</v>
      </c>
      <c r="N3235" s="60">
        <f t="shared" ca="1" si="51"/>
        <v>0.76281333893441983</v>
      </c>
      <c r="O3235" s="60">
        <f ca="1">COUNTIFS(DataExtract[Technician],DataExtract[[#This Row],[Technician]], DataExtract[Random], "&lt;="&amp;DataExtract[[#This Row],[Random]])</f>
        <v>47</v>
      </c>
    </row>
    <row r="3236" spans="1:15" ht="26.45">
      <c r="A3236" s="51" t="s">
        <v>17938</v>
      </c>
      <c r="B3236" s="52" t="s">
        <v>17939</v>
      </c>
      <c r="C3236" s="53" t="s">
        <v>15184</v>
      </c>
      <c r="D3236" s="54" t="s">
        <v>47</v>
      </c>
      <c r="E3236" s="55" t="s">
        <v>775</v>
      </c>
      <c r="F3236" s="56" t="s">
        <v>17940</v>
      </c>
      <c r="G3236" s="56" t="s">
        <v>17941</v>
      </c>
      <c r="H3236" s="56" t="s">
        <v>52</v>
      </c>
      <c r="I3236" s="56" t="s">
        <v>17942</v>
      </c>
      <c r="J3236" s="57" t="s">
        <v>52</v>
      </c>
      <c r="K3236" s="58" t="s">
        <v>17943</v>
      </c>
      <c r="L3236" s="3" t="str">
        <f>VLOOKUP(DataExtract[[#This Row],[Technician]],'Technician List'!$A:$B,2,FALSE)</f>
        <v>Sinha, Mahesh</v>
      </c>
      <c r="M3236" s="59">
        <f>DATEVALUE(TEXT(DataExtract[[#This Row],[Completed Time]], "MM/DD/YYYY"))</f>
        <v>45712</v>
      </c>
      <c r="N3236" s="60">
        <f t="shared" ca="1" si="51"/>
        <v>0.57521164278606596</v>
      </c>
      <c r="O3236" s="60">
        <f ca="1">COUNTIFS(DataExtract[Technician],DataExtract[[#This Row],[Technician]], DataExtract[Random], "&lt;="&amp;DataExtract[[#This Row],[Random]])</f>
        <v>50</v>
      </c>
    </row>
    <row r="3237" spans="1:15" ht="26.45">
      <c r="A3237" s="51" t="s">
        <v>17944</v>
      </c>
      <c r="B3237" s="52" t="s">
        <v>17945</v>
      </c>
      <c r="C3237" s="53" t="s">
        <v>2143</v>
      </c>
      <c r="D3237" s="54" t="s">
        <v>47</v>
      </c>
      <c r="E3237" s="55" t="s">
        <v>1837</v>
      </c>
      <c r="F3237" s="56" t="s">
        <v>17946</v>
      </c>
      <c r="G3237" s="56" t="s">
        <v>17947</v>
      </c>
      <c r="H3237" s="56" t="s">
        <v>52</v>
      </c>
      <c r="I3237" s="56" t="s">
        <v>17948</v>
      </c>
      <c r="J3237" s="57" t="s">
        <v>52</v>
      </c>
      <c r="K3237" s="58" t="s">
        <v>17949</v>
      </c>
      <c r="L3237" s="3" t="str">
        <f>VLOOKUP(DataExtract[[#This Row],[Technician]],'Technician List'!$A:$B,2,FALSE)</f>
        <v>Sinha, Mahesh</v>
      </c>
      <c r="M3237" s="59">
        <f>DATEVALUE(TEXT(DataExtract[[#This Row],[Completed Time]], "MM/DD/YYYY"))</f>
        <v>45712</v>
      </c>
      <c r="N3237" s="60">
        <f t="shared" ca="1" si="51"/>
        <v>0.73187098984620147</v>
      </c>
      <c r="O3237" s="60">
        <f ca="1">COUNTIFS(DataExtract[Technician],DataExtract[[#This Row],[Technician]], DataExtract[Random], "&lt;="&amp;DataExtract[[#This Row],[Random]])</f>
        <v>40</v>
      </c>
    </row>
    <row r="3238" spans="1:15" ht="26.45">
      <c r="A3238" s="51" t="s">
        <v>17950</v>
      </c>
      <c r="B3238" s="52" t="s">
        <v>17951</v>
      </c>
      <c r="C3238" s="53" t="s">
        <v>17952</v>
      </c>
      <c r="D3238" s="54" t="s">
        <v>47</v>
      </c>
      <c r="E3238" s="55" t="s">
        <v>692</v>
      </c>
      <c r="F3238" s="56" t="s">
        <v>17953</v>
      </c>
      <c r="G3238" s="56" t="s">
        <v>17954</v>
      </c>
      <c r="H3238" s="56" t="s">
        <v>52</v>
      </c>
      <c r="I3238" s="56" t="s">
        <v>17955</v>
      </c>
      <c r="J3238" s="57" t="s">
        <v>52</v>
      </c>
      <c r="K3238" s="58" t="s">
        <v>17956</v>
      </c>
      <c r="L3238" s="3" t="str">
        <f>VLOOKUP(DataExtract[[#This Row],[Technician]],'Technician List'!$A:$B,2,FALSE)</f>
        <v>C M, Saravanan</v>
      </c>
      <c r="M3238" s="59">
        <f>DATEVALUE(TEXT(DataExtract[[#This Row],[Completed Time]], "MM/DD/YYYY"))</f>
        <v>45714</v>
      </c>
      <c r="N3238" s="60">
        <f t="shared" ca="1" si="51"/>
        <v>0.83951372821324521</v>
      </c>
      <c r="O3238" s="60">
        <f ca="1">COUNTIFS(DataExtract[Technician],DataExtract[[#This Row],[Technician]], DataExtract[Random], "&lt;="&amp;DataExtract[[#This Row],[Random]])</f>
        <v>101</v>
      </c>
    </row>
    <row r="3239" spans="1:15" ht="26.45">
      <c r="A3239" s="51" t="s">
        <v>4219</v>
      </c>
      <c r="B3239" s="52" t="s">
        <v>17957</v>
      </c>
      <c r="C3239" s="53" t="s">
        <v>16730</v>
      </c>
      <c r="D3239" s="54" t="s">
        <v>47</v>
      </c>
      <c r="E3239" s="55" t="s">
        <v>2215</v>
      </c>
      <c r="F3239" s="56" t="s">
        <v>17958</v>
      </c>
      <c r="G3239" s="56" t="s">
        <v>17959</v>
      </c>
      <c r="H3239" s="56" t="s">
        <v>52</v>
      </c>
      <c r="I3239" s="56" t="s">
        <v>17960</v>
      </c>
      <c r="J3239" s="57" t="s">
        <v>52</v>
      </c>
      <c r="K3239" s="58" t="s">
        <v>17961</v>
      </c>
      <c r="L3239" s="3" t="str">
        <f>VLOOKUP(DataExtract[[#This Row],[Technician]],'Technician List'!$A:$B,2,FALSE)</f>
        <v>C M, Saravanan</v>
      </c>
      <c r="M3239" s="59">
        <f>DATEVALUE(TEXT(DataExtract[[#This Row],[Completed Time]], "MM/DD/YYYY"))</f>
        <v>45712</v>
      </c>
      <c r="N3239" s="60">
        <f t="shared" ca="1" si="51"/>
        <v>0.43985279538875577</v>
      </c>
      <c r="O3239" s="60">
        <f ca="1">COUNTIFS(DataExtract[Technician],DataExtract[[#This Row],[Technician]], DataExtract[Random], "&lt;="&amp;DataExtract[[#This Row],[Random]])</f>
        <v>48</v>
      </c>
    </row>
    <row r="3240" spans="1:15" ht="26.45">
      <c r="A3240" s="51" t="s">
        <v>10755</v>
      </c>
      <c r="B3240" s="52" t="s">
        <v>17962</v>
      </c>
      <c r="C3240" s="53" t="s">
        <v>10757</v>
      </c>
      <c r="D3240" s="54" t="s">
        <v>47</v>
      </c>
      <c r="E3240" s="55" t="s">
        <v>1511</v>
      </c>
      <c r="F3240" s="56" t="s">
        <v>17963</v>
      </c>
      <c r="G3240" s="56" t="s">
        <v>11697</v>
      </c>
      <c r="H3240" s="56" t="s">
        <v>52</v>
      </c>
      <c r="I3240" s="56" t="s">
        <v>17964</v>
      </c>
      <c r="J3240" s="57" t="s">
        <v>52</v>
      </c>
      <c r="K3240" s="58" t="s">
        <v>17965</v>
      </c>
      <c r="L3240" s="3" t="str">
        <f>VLOOKUP(DataExtract[[#This Row],[Technician]],'Technician List'!$A:$B,2,FALSE)</f>
        <v>C M, Saravanan</v>
      </c>
      <c r="M3240" s="59">
        <f>DATEVALUE(TEXT(DataExtract[[#This Row],[Completed Time]], "MM/DD/YYYY"))</f>
        <v>45712</v>
      </c>
      <c r="N3240" s="60">
        <f t="shared" ca="1" si="51"/>
        <v>0.55290218764185106</v>
      </c>
      <c r="O3240" s="60">
        <f ca="1">COUNTIFS(DataExtract[Technician],DataExtract[[#This Row],[Technician]], DataExtract[Random], "&lt;="&amp;DataExtract[[#This Row],[Random]])</f>
        <v>71</v>
      </c>
    </row>
    <row r="3241" spans="1:15" ht="26.45">
      <c r="A3241" s="51" t="s">
        <v>17966</v>
      </c>
      <c r="B3241" s="52" t="s">
        <v>17967</v>
      </c>
      <c r="C3241" s="53" t="s">
        <v>4789</v>
      </c>
      <c r="D3241" s="54" t="s">
        <v>47</v>
      </c>
      <c r="E3241" s="55" t="s">
        <v>2013</v>
      </c>
      <c r="F3241" s="56" t="s">
        <v>10251</v>
      </c>
      <c r="G3241" s="56" t="s">
        <v>17968</v>
      </c>
      <c r="H3241" s="56" t="s">
        <v>52</v>
      </c>
      <c r="I3241" s="56" t="s">
        <v>17969</v>
      </c>
      <c r="J3241" s="57" t="s">
        <v>52</v>
      </c>
      <c r="K3241" s="58" t="s">
        <v>17970</v>
      </c>
      <c r="L3241" s="3" t="str">
        <f>VLOOKUP(DataExtract[[#This Row],[Technician]],'Technician List'!$A:$B,2,FALSE)</f>
        <v>Sinha, Mahesh</v>
      </c>
      <c r="M3241" s="59">
        <f>DATEVALUE(TEXT(DataExtract[[#This Row],[Completed Time]], "MM/DD/YYYY"))</f>
        <v>45712</v>
      </c>
      <c r="N3241" s="60">
        <f t="shared" ca="1" si="51"/>
        <v>0.73167216901507126</v>
      </c>
      <c r="O3241" s="60">
        <f ca="1">COUNTIFS(DataExtract[Technician],DataExtract[[#This Row],[Technician]], DataExtract[Random], "&lt;="&amp;DataExtract[[#This Row],[Random]])</f>
        <v>103</v>
      </c>
    </row>
    <row r="3242" spans="1:15" ht="26.45">
      <c r="A3242" s="51" t="s">
        <v>17971</v>
      </c>
      <c r="B3242" s="52" t="s">
        <v>17972</v>
      </c>
      <c r="C3242" s="53" t="s">
        <v>8222</v>
      </c>
      <c r="D3242" s="54" t="s">
        <v>47</v>
      </c>
      <c r="E3242" s="55" t="s">
        <v>684</v>
      </c>
      <c r="F3242" s="56" t="s">
        <v>17973</v>
      </c>
      <c r="G3242" s="56" t="s">
        <v>17974</v>
      </c>
      <c r="H3242" s="56" t="s">
        <v>52</v>
      </c>
      <c r="I3242" s="56" t="s">
        <v>17975</v>
      </c>
      <c r="J3242" s="57" t="s">
        <v>52</v>
      </c>
      <c r="K3242" s="58" t="s">
        <v>16499</v>
      </c>
      <c r="L3242" s="3" t="str">
        <f>VLOOKUP(DataExtract[[#This Row],[Technician]],'Technician List'!$A:$B,2,FALSE)</f>
        <v>C M, Saravanan</v>
      </c>
      <c r="M3242" s="59">
        <f>DATEVALUE(TEXT(DataExtract[[#This Row],[Completed Time]], "MM/DD/YYYY"))</f>
        <v>45713</v>
      </c>
      <c r="N3242" s="60">
        <f t="shared" ca="1" si="51"/>
        <v>0.35306174504839383</v>
      </c>
      <c r="O3242" s="60">
        <f ca="1">COUNTIFS(DataExtract[Technician],DataExtract[[#This Row],[Technician]], DataExtract[Random], "&lt;="&amp;DataExtract[[#This Row],[Random]])</f>
        <v>17</v>
      </c>
    </row>
    <row r="3243" spans="1:15" ht="26.45">
      <c r="A3243" s="51" t="s">
        <v>17976</v>
      </c>
      <c r="B3243" s="52" t="s">
        <v>17977</v>
      </c>
      <c r="C3243" s="53" t="s">
        <v>17484</v>
      </c>
      <c r="D3243" s="54" t="s">
        <v>47</v>
      </c>
      <c r="E3243" s="55" t="s">
        <v>1150</v>
      </c>
      <c r="F3243" s="56" t="s">
        <v>17978</v>
      </c>
      <c r="G3243" s="56" t="s">
        <v>17979</v>
      </c>
      <c r="H3243" s="56" t="s">
        <v>52</v>
      </c>
      <c r="I3243" s="56" t="s">
        <v>17980</v>
      </c>
      <c r="J3243" s="57" t="s">
        <v>52</v>
      </c>
      <c r="K3243" s="58" t="s">
        <v>17981</v>
      </c>
      <c r="L3243" s="3" t="str">
        <f>VLOOKUP(DataExtract[[#This Row],[Technician]],'Technician List'!$A:$B,2,FALSE)</f>
        <v>C M, Saravanan</v>
      </c>
      <c r="M3243" s="59">
        <f>DATEVALUE(TEXT(DataExtract[[#This Row],[Completed Time]], "MM/DD/YYYY"))</f>
        <v>45713</v>
      </c>
      <c r="N3243" s="60">
        <f t="shared" ca="1" si="51"/>
        <v>0.86278145229401193</v>
      </c>
      <c r="O3243" s="60">
        <f ca="1">COUNTIFS(DataExtract[Technician],DataExtract[[#This Row],[Technician]], DataExtract[Random], "&lt;="&amp;DataExtract[[#This Row],[Random]])</f>
        <v>85</v>
      </c>
    </row>
    <row r="3244" spans="1:15" ht="26.45">
      <c r="A3244" s="51" t="s">
        <v>17982</v>
      </c>
      <c r="B3244" s="52" t="s">
        <v>17983</v>
      </c>
      <c r="C3244" s="53" t="s">
        <v>3755</v>
      </c>
      <c r="D3244" s="54" t="s">
        <v>57</v>
      </c>
      <c r="E3244" s="55" t="s">
        <v>377</v>
      </c>
      <c r="F3244" s="56" t="s">
        <v>17984</v>
      </c>
      <c r="G3244" s="56" t="s">
        <v>17985</v>
      </c>
      <c r="H3244" s="56" t="s">
        <v>52</v>
      </c>
      <c r="I3244" s="56" t="s">
        <v>17986</v>
      </c>
      <c r="J3244" s="57" t="s">
        <v>52</v>
      </c>
      <c r="K3244" s="58" t="s">
        <v>17987</v>
      </c>
      <c r="L3244" s="3" t="str">
        <f>VLOOKUP(DataExtract[[#This Row],[Technician]],'Technician List'!$A:$B,2,FALSE)</f>
        <v>Sanjuan, Sonja</v>
      </c>
      <c r="M3244" s="59">
        <f>DATEVALUE(TEXT(DataExtract[[#This Row],[Completed Time]], "MM/DD/YYYY"))</f>
        <v>45712</v>
      </c>
      <c r="N3244" s="60">
        <f t="shared" ca="1" si="51"/>
        <v>9.8179564471373437E-2</v>
      </c>
      <c r="O3244" s="60">
        <f ca="1">COUNTIFS(DataExtract[Technician],DataExtract[[#This Row],[Technician]], DataExtract[Random], "&lt;="&amp;DataExtract[[#This Row],[Random]])</f>
        <v>5</v>
      </c>
    </row>
    <row r="3245" spans="1:15" ht="26.45">
      <c r="A3245" s="51" t="s">
        <v>10832</v>
      </c>
      <c r="B3245" s="52" t="s">
        <v>17988</v>
      </c>
      <c r="C3245" s="53" t="s">
        <v>3742</v>
      </c>
      <c r="D3245" s="54" t="s">
        <v>47</v>
      </c>
      <c r="E3245" s="55" t="s">
        <v>692</v>
      </c>
      <c r="F3245" s="56" t="s">
        <v>17989</v>
      </c>
      <c r="G3245" s="56" t="s">
        <v>3846</v>
      </c>
      <c r="H3245" s="56" t="s">
        <v>52</v>
      </c>
      <c r="I3245" s="56" t="s">
        <v>17990</v>
      </c>
      <c r="J3245" s="57" t="s">
        <v>52</v>
      </c>
      <c r="K3245" s="58" t="s">
        <v>17991</v>
      </c>
      <c r="L3245" s="3" t="str">
        <f>VLOOKUP(DataExtract[[#This Row],[Technician]],'Technician List'!$A:$B,2,FALSE)</f>
        <v>C M, Saravanan</v>
      </c>
      <c r="M3245" s="59">
        <f>DATEVALUE(TEXT(DataExtract[[#This Row],[Completed Time]], "MM/DD/YYYY"))</f>
        <v>45712</v>
      </c>
      <c r="N3245" s="60">
        <f t="shared" ca="1" si="51"/>
        <v>0.65046182442159306</v>
      </c>
      <c r="O3245" s="60">
        <f ca="1">COUNTIFS(DataExtract[Technician],DataExtract[[#This Row],[Technician]], DataExtract[Random], "&lt;="&amp;DataExtract[[#This Row],[Random]])</f>
        <v>79</v>
      </c>
    </row>
    <row r="3246" spans="1:15" ht="26.45">
      <c r="A3246" s="51" t="s">
        <v>17992</v>
      </c>
      <c r="B3246" s="52" t="s">
        <v>17993</v>
      </c>
      <c r="C3246" s="53" t="s">
        <v>17994</v>
      </c>
      <c r="D3246" s="54" t="s">
        <v>47</v>
      </c>
      <c r="E3246" s="55" t="s">
        <v>2029</v>
      </c>
      <c r="F3246" s="56" t="s">
        <v>17995</v>
      </c>
      <c r="G3246" s="56" t="s">
        <v>17996</v>
      </c>
      <c r="H3246" s="56" t="s">
        <v>52</v>
      </c>
      <c r="I3246" s="56" t="s">
        <v>17997</v>
      </c>
      <c r="J3246" s="57" t="s">
        <v>52</v>
      </c>
      <c r="K3246" s="58" t="s">
        <v>17998</v>
      </c>
      <c r="L3246" s="3" t="str">
        <f>VLOOKUP(DataExtract[[#This Row],[Technician]],'Technician List'!$A:$B,2,FALSE)</f>
        <v>C M, Saravanan</v>
      </c>
      <c r="M3246" s="59">
        <f>DATEVALUE(TEXT(DataExtract[[#This Row],[Completed Time]], "MM/DD/YYYY"))</f>
        <v>45712</v>
      </c>
      <c r="N3246" s="60">
        <f t="shared" ca="1" si="51"/>
        <v>0.46595480322396865</v>
      </c>
      <c r="O3246" s="60">
        <f ca="1">COUNTIFS(DataExtract[Technician],DataExtract[[#This Row],[Technician]], DataExtract[Random], "&lt;="&amp;DataExtract[[#This Row],[Random]])</f>
        <v>37</v>
      </c>
    </row>
    <row r="3247" spans="1:15" ht="26.45">
      <c r="A3247" s="51" t="s">
        <v>17999</v>
      </c>
      <c r="B3247" s="52" t="s">
        <v>18000</v>
      </c>
      <c r="C3247" s="53" t="s">
        <v>2972</v>
      </c>
      <c r="D3247" s="54" t="s">
        <v>47</v>
      </c>
      <c r="E3247" s="55" t="s">
        <v>2336</v>
      </c>
      <c r="F3247" s="56" t="s">
        <v>18001</v>
      </c>
      <c r="G3247" s="56" t="s">
        <v>18002</v>
      </c>
      <c r="H3247" s="56" t="s">
        <v>52</v>
      </c>
      <c r="I3247" s="56" t="s">
        <v>16408</v>
      </c>
      <c r="J3247" s="57" t="s">
        <v>52</v>
      </c>
      <c r="K3247" s="58" t="s">
        <v>18003</v>
      </c>
      <c r="L3247" s="3" t="str">
        <f>VLOOKUP(DataExtract[[#This Row],[Technician]],'Technician List'!$A:$B,2,FALSE)</f>
        <v>C M, Saravanan</v>
      </c>
      <c r="M3247" s="59">
        <f>DATEVALUE(TEXT(DataExtract[[#This Row],[Completed Time]], "MM/DD/YYYY"))</f>
        <v>45713</v>
      </c>
      <c r="N3247" s="60">
        <f t="shared" ca="1" si="51"/>
        <v>0.59662127794048725</v>
      </c>
      <c r="O3247" s="60">
        <f ca="1">COUNTIFS(DataExtract[Technician],DataExtract[[#This Row],[Technician]], DataExtract[Random], "&lt;="&amp;DataExtract[[#This Row],[Random]])</f>
        <v>48</v>
      </c>
    </row>
    <row r="3248" spans="1:15" ht="26.45">
      <c r="A3248" s="51" t="s">
        <v>3062</v>
      </c>
      <c r="B3248" s="52" t="s">
        <v>18004</v>
      </c>
      <c r="C3248" s="53" t="s">
        <v>5180</v>
      </c>
      <c r="D3248" s="54" t="s">
        <v>47</v>
      </c>
      <c r="E3248" s="55" t="s">
        <v>684</v>
      </c>
      <c r="F3248" s="56" t="s">
        <v>18005</v>
      </c>
      <c r="G3248" s="56" t="s">
        <v>18006</v>
      </c>
      <c r="H3248" s="56" t="s">
        <v>52</v>
      </c>
      <c r="I3248" s="56" t="s">
        <v>18007</v>
      </c>
      <c r="J3248" s="57" t="s">
        <v>52</v>
      </c>
      <c r="K3248" s="58" t="s">
        <v>18008</v>
      </c>
      <c r="L3248" s="3" t="str">
        <f>VLOOKUP(DataExtract[[#This Row],[Technician]],'Technician List'!$A:$B,2,FALSE)</f>
        <v>C M, Saravanan</v>
      </c>
      <c r="M3248" s="59">
        <f>DATEVALUE(TEXT(DataExtract[[#This Row],[Completed Time]], "MM/DD/YYYY"))</f>
        <v>45711</v>
      </c>
      <c r="N3248" s="60">
        <f t="shared" ca="1" si="51"/>
        <v>0.95445680221160112</v>
      </c>
      <c r="O3248" s="60">
        <f ca="1">COUNTIFS(DataExtract[Technician],DataExtract[[#This Row],[Technician]], DataExtract[Random], "&lt;="&amp;DataExtract[[#This Row],[Random]])</f>
        <v>51</v>
      </c>
    </row>
    <row r="3249" spans="1:15" ht="52.9">
      <c r="A3249" s="51" t="s">
        <v>18009</v>
      </c>
      <c r="B3249" s="52" t="s">
        <v>18010</v>
      </c>
      <c r="C3249" s="53" t="s">
        <v>18011</v>
      </c>
      <c r="D3249" s="54" t="s">
        <v>47</v>
      </c>
      <c r="E3249" s="55" t="s">
        <v>1991</v>
      </c>
      <c r="F3249" s="56" t="s">
        <v>18012</v>
      </c>
      <c r="G3249" s="56" t="s">
        <v>17191</v>
      </c>
      <c r="H3249" s="56" t="s">
        <v>52</v>
      </c>
      <c r="I3249" s="56" t="s">
        <v>18013</v>
      </c>
      <c r="J3249" s="57" t="s">
        <v>52</v>
      </c>
      <c r="K3249" s="58" t="s">
        <v>18014</v>
      </c>
      <c r="L3249" s="3" t="str">
        <f>VLOOKUP(DataExtract[[#This Row],[Technician]],'Technician List'!$A:$B,2,FALSE)</f>
        <v>Sinha, Mahesh</v>
      </c>
      <c r="M3249" s="59">
        <f>DATEVALUE(TEXT(DataExtract[[#This Row],[Completed Time]], "MM/DD/YYYY"))</f>
        <v>45712</v>
      </c>
      <c r="N3249" s="60">
        <f t="shared" ca="1" si="51"/>
        <v>0.74404599111719238</v>
      </c>
      <c r="O3249" s="60">
        <f ca="1">COUNTIFS(DataExtract[Technician],DataExtract[[#This Row],[Technician]], DataExtract[Random], "&lt;="&amp;DataExtract[[#This Row],[Random]])</f>
        <v>43</v>
      </c>
    </row>
    <row r="3250" spans="1:15" ht="26.45">
      <c r="A3250" s="51" t="s">
        <v>18015</v>
      </c>
      <c r="B3250" s="52" t="s">
        <v>18016</v>
      </c>
      <c r="C3250" s="53" t="s">
        <v>18017</v>
      </c>
      <c r="D3250" s="54" t="s">
        <v>47</v>
      </c>
      <c r="E3250" s="55" t="s">
        <v>1511</v>
      </c>
      <c r="F3250" s="56" t="s">
        <v>10528</v>
      </c>
      <c r="G3250" s="56" t="s">
        <v>18018</v>
      </c>
      <c r="H3250" s="56" t="s">
        <v>52</v>
      </c>
      <c r="I3250" s="56" t="s">
        <v>18019</v>
      </c>
      <c r="J3250" s="57" t="s">
        <v>52</v>
      </c>
      <c r="K3250" s="58" t="s">
        <v>18020</v>
      </c>
      <c r="L3250" s="3" t="str">
        <f>VLOOKUP(DataExtract[[#This Row],[Technician]],'Technician List'!$A:$B,2,FALSE)</f>
        <v>C M, Saravanan</v>
      </c>
      <c r="M3250" s="59">
        <f>DATEVALUE(TEXT(DataExtract[[#This Row],[Completed Time]], "MM/DD/YYYY"))</f>
        <v>45712</v>
      </c>
      <c r="N3250" s="60">
        <f t="shared" ca="1" si="51"/>
        <v>0.94984468937563293</v>
      </c>
      <c r="O3250" s="60">
        <f ca="1">COUNTIFS(DataExtract[Technician],DataExtract[[#This Row],[Technician]], DataExtract[Random], "&lt;="&amp;DataExtract[[#This Row],[Random]])</f>
        <v>126</v>
      </c>
    </row>
    <row r="3251" spans="1:15" ht="26.45">
      <c r="A3251" s="51" t="s">
        <v>18021</v>
      </c>
      <c r="B3251" s="52" t="s">
        <v>18022</v>
      </c>
      <c r="C3251" s="53" t="s">
        <v>18023</v>
      </c>
      <c r="D3251" s="54" t="s">
        <v>47</v>
      </c>
      <c r="E3251" s="55" t="s">
        <v>48</v>
      </c>
      <c r="F3251" s="56" t="s">
        <v>18024</v>
      </c>
      <c r="G3251" s="56" t="s">
        <v>18025</v>
      </c>
      <c r="H3251" s="56" t="s">
        <v>52</v>
      </c>
      <c r="I3251" s="56" t="s">
        <v>18026</v>
      </c>
      <c r="J3251" s="57" t="s">
        <v>52</v>
      </c>
      <c r="K3251" s="58" t="s">
        <v>18027</v>
      </c>
      <c r="L3251" s="3" t="str">
        <f>VLOOKUP(DataExtract[[#This Row],[Technician]],'Technician List'!$A:$B,2,FALSE)</f>
        <v>C M, Saravanan</v>
      </c>
      <c r="M3251" s="59">
        <f>DATEVALUE(TEXT(DataExtract[[#This Row],[Completed Time]], "MM/DD/YYYY"))</f>
        <v>45712</v>
      </c>
      <c r="N3251" s="60">
        <f t="shared" ca="1" si="51"/>
        <v>0.72832286549713243</v>
      </c>
      <c r="O3251" s="60">
        <f ca="1">COUNTIFS(DataExtract[Technician],DataExtract[[#This Row],[Technician]], DataExtract[Random], "&lt;="&amp;DataExtract[[#This Row],[Random]])</f>
        <v>53</v>
      </c>
    </row>
    <row r="3252" spans="1:15" ht="26.45">
      <c r="A3252" s="51" t="s">
        <v>18028</v>
      </c>
      <c r="B3252" s="52" t="s">
        <v>18029</v>
      </c>
      <c r="C3252" s="53" t="s">
        <v>18030</v>
      </c>
      <c r="D3252" s="54" t="s">
        <v>926</v>
      </c>
      <c r="E3252" s="55" t="s">
        <v>1484</v>
      </c>
      <c r="F3252" s="56" t="s">
        <v>18031</v>
      </c>
      <c r="G3252" s="56" t="s">
        <v>18032</v>
      </c>
      <c r="H3252" s="56" t="s">
        <v>52</v>
      </c>
      <c r="I3252" s="56" t="s">
        <v>18033</v>
      </c>
      <c r="J3252" s="57" t="s">
        <v>52</v>
      </c>
      <c r="K3252" s="58" t="s">
        <v>18034</v>
      </c>
      <c r="L3252" s="3" t="str">
        <f>VLOOKUP(DataExtract[[#This Row],[Technician]],'Technician List'!$A:$B,2,FALSE)</f>
        <v>Balido, Jed</v>
      </c>
      <c r="M3252" s="59">
        <f>DATEVALUE(TEXT(DataExtract[[#This Row],[Completed Time]], "MM/DD/YYYY"))</f>
        <v>45712</v>
      </c>
      <c r="N3252" s="60">
        <f t="shared" ca="1" si="51"/>
        <v>0.48021142823085428</v>
      </c>
      <c r="O3252" s="60">
        <f ca="1">COUNTIFS(DataExtract[Technician],DataExtract[[#This Row],[Technician]], DataExtract[Random], "&lt;="&amp;DataExtract[[#This Row],[Random]])</f>
        <v>7</v>
      </c>
    </row>
    <row r="3253" spans="1:15" ht="26.45">
      <c r="A3253" s="51" t="s">
        <v>18035</v>
      </c>
      <c r="B3253" s="52" t="s">
        <v>18036</v>
      </c>
      <c r="C3253" s="53" t="s">
        <v>8530</v>
      </c>
      <c r="D3253" s="54" t="s">
        <v>47</v>
      </c>
      <c r="E3253" s="55" t="s">
        <v>1837</v>
      </c>
      <c r="F3253" s="56" t="s">
        <v>18037</v>
      </c>
      <c r="G3253" s="56" t="s">
        <v>18038</v>
      </c>
      <c r="H3253" s="56" t="s">
        <v>52</v>
      </c>
      <c r="I3253" s="56" t="s">
        <v>18039</v>
      </c>
      <c r="J3253" s="57" t="s">
        <v>52</v>
      </c>
      <c r="K3253" s="58" t="s">
        <v>18040</v>
      </c>
      <c r="L3253" s="3" t="str">
        <f>VLOOKUP(DataExtract[[#This Row],[Technician]],'Technician List'!$A:$B,2,FALSE)</f>
        <v>Sinha, Mahesh</v>
      </c>
      <c r="M3253" s="59">
        <f>DATEVALUE(TEXT(DataExtract[[#This Row],[Completed Time]], "MM/DD/YYYY"))</f>
        <v>45713</v>
      </c>
      <c r="N3253" s="60">
        <f t="shared" ca="1" si="51"/>
        <v>0.41440911349711163</v>
      </c>
      <c r="O3253" s="60">
        <f ca="1">COUNTIFS(DataExtract[Technician],DataExtract[[#This Row],[Technician]], DataExtract[Random], "&lt;="&amp;DataExtract[[#This Row],[Random]])</f>
        <v>21</v>
      </c>
    </row>
    <row r="3254" spans="1:15" ht="26.45">
      <c r="A3254" s="51" t="s">
        <v>18041</v>
      </c>
      <c r="B3254" s="52" t="s">
        <v>18042</v>
      </c>
      <c r="C3254" s="53" t="s">
        <v>2361</v>
      </c>
      <c r="D3254" s="54" t="s">
        <v>47</v>
      </c>
      <c r="E3254" s="55" t="s">
        <v>802</v>
      </c>
      <c r="F3254" s="56" t="s">
        <v>18043</v>
      </c>
      <c r="G3254" s="56" t="s">
        <v>10664</v>
      </c>
      <c r="H3254" s="56" t="s">
        <v>52</v>
      </c>
      <c r="I3254" s="56" t="s">
        <v>18044</v>
      </c>
      <c r="J3254" s="57" t="s">
        <v>52</v>
      </c>
      <c r="K3254" s="58" t="s">
        <v>18045</v>
      </c>
      <c r="L3254" s="3" t="str">
        <f>VLOOKUP(DataExtract[[#This Row],[Technician]],'Technician List'!$A:$B,2,FALSE)</f>
        <v>Sinha, Mahesh</v>
      </c>
      <c r="M3254" s="59">
        <f>DATEVALUE(TEXT(DataExtract[[#This Row],[Completed Time]], "MM/DD/YYYY"))</f>
        <v>45713</v>
      </c>
      <c r="N3254" s="60">
        <f t="shared" ca="1" si="51"/>
        <v>0.64906739826626692</v>
      </c>
      <c r="O3254" s="60">
        <f ca="1">COUNTIFS(DataExtract[Technician],DataExtract[[#This Row],[Technician]], DataExtract[Random], "&lt;="&amp;DataExtract[[#This Row],[Random]])</f>
        <v>79</v>
      </c>
    </row>
    <row r="3255" spans="1:15" ht="26.45">
      <c r="A3255" s="51" t="s">
        <v>18046</v>
      </c>
      <c r="B3255" s="52" t="s">
        <v>18047</v>
      </c>
      <c r="C3255" s="53" t="s">
        <v>9898</v>
      </c>
      <c r="D3255" s="54" t="s">
        <v>47</v>
      </c>
      <c r="E3255" s="55" t="s">
        <v>2178</v>
      </c>
      <c r="F3255" s="56" t="s">
        <v>18048</v>
      </c>
      <c r="G3255" s="56" t="s">
        <v>16933</v>
      </c>
      <c r="H3255" s="56" t="s">
        <v>52</v>
      </c>
      <c r="I3255" s="56" t="s">
        <v>18049</v>
      </c>
      <c r="J3255" s="57" t="s">
        <v>52</v>
      </c>
      <c r="K3255" s="58" t="s">
        <v>9753</v>
      </c>
      <c r="L3255" s="3" t="str">
        <f>VLOOKUP(DataExtract[[#This Row],[Technician]],'Technician List'!$A:$B,2,FALSE)</f>
        <v>C M, Saravanan</v>
      </c>
      <c r="M3255" s="59">
        <f>DATEVALUE(TEXT(DataExtract[[#This Row],[Completed Time]], "MM/DD/YYYY"))</f>
        <v>45713</v>
      </c>
      <c r="N3255" s="60">
        <f t="shared" ca="1" si="51"/>
        <v>0.73756180102912328</v>
      </c>
      <c r="O3255" s="60">
        <f ca="1">COUNTIFS(DataExtract[Technician],DataExtract[[#This Row],[Technician]], DataExtract[Random], "&lt;="&amp;DataExtract[[#This Row],[Random]])</f>
        <v>67</v>
      </c>
    </row>
    <row r="3256" spans="1:15" ht="26.45">
      <c r="A3256" s="51" t="s">
        <v>18050</v>
      </c>
      <c r="B3256" s="52" t="s">
        <v>18051</v>
      </c>
      <c r="C3256" s="53" t="s">
        <v>9580</v>
      </c>
      <c r="D3256" s="54" t="s">
        <v>47</v>
      </c>
      <c r="E3256" s="55" t="s">
        <v>802</v>
      </c>
      <c r="F3256" s="56" t="s">
        <v>18052</v>
      </c>
      <c r="G3256" s="56" t="s">
        <v>18053</v>
      </c>
      <c r="H3256" s="56" t="s">
        <v>52</v>
      </c>
      <c r="I3256" s="56" t="s">
        <v>18054</v>
      </c>
      <c r="J3256" s="57" t="s">
        <v>52</v>
      </c>
      <c r="K3256" s="58" t="s">
        <v>18055</v>
      </c>
      <c r="L3256" s="3" t="str">
        <f>VLOOKUP(DataExtract[[#This Row],[Technician]],'Technician List'!$A:$B,2,FALSE)</f>
        <v>Sinha, Mahesh</v>
      </c>
      <c r="M3256" s="59">
        <f>DATEVALUE(TEXT(DataExtract[[#This Row],[Completed Time]], "MM/DD/YYYY"))</f>
        <v>45712</v>
      </c>
      <c r="N3256" s="60">
        <f t="shared" ca="1" si="51"/>
        <v>0.24395061232468129</v>
      </c>
      <c r="O3256" s="60">
        <f ca="1">COUNTIFS(DataExtract[Technician],DataExtract[[#This Row],[Technician]], DataExtract[Random], "&lt;="&amp;DataExtract[[#This Row],[Random]])</f>
        <v>30</v>
      </c>
    </row>
    <row r="3257" spans="1:15" ht="26.45">
      <c r="A3257" s="51" t="s">
        <v>18056</v>
      </c>
      <c r="B3257" s="52" t="s">
        <v>18057</v>
      </c>
      <c r="C3257" s="53" t="s">
        <v>5776</v>
      </c>
      <c r="D3257" s="54" t="s">
        <v>47</v>
      </c>
      <c r="E3257" s="55" t="s">
        <v>802</v>
      </c>
      <c r="F3257" s="56" t="s">
        <v>18058</v>
      </c>
      <c r="G3257" s="56" t="s">
        <v>15426</v>
      </c>
      <c r="H3257" s="56" t="s">
        <v>52</v>
      </c>
      <c r="I3257" s="56" t="s">
        <v>18059</v>
      </c>
      <c r="J3257" s="57" t="s">
        <v>52</v>
      </c>
      <c r="K3257" s="58" t="s">
        <v>18060</v>
      </c>
      <c r="L3257" s="3" t="str">
        <f>VLOOKUP(DataExtract[[#This Row],[Technician]],'Technician List'!$A:$B,2,FALSE)</f>
        <v>Sinha, Mahesh</v>
      </c>
      <c r="M3257" s="59">
        <f>DATEVALUE(TEXT(DataExtract[[#This Row],[Completed Time]], "MM/DD/YYYY"))</f>
        <v>45712</v>
      </c>
      <c r="N3257" s="60">
        <f t="shared" ca="1" si="51"/>
        <v>0.33587167861003053</v>
      </c>
      <c r="O3257" s="60">
        <f ca="1">COUNTIFS(DataExtract[Technician],DataExtract[[#This Row],[Technician]], DataExtract[Random], "&lt;="&amp;DataExtract[[#This Row],[Random]])</f>
        <v>42</v>
      </c>
    </row>
    <row r="3258" spans="1:15" ht="26.45">
      <c r="A3258" s="51" t="s">
        <v>18061</v>
      </c>
      <c r="B3258" s="52" t="s">
        <v>18062</v>
      </c>
      <c r="C3258" s="53" t="s">
        <v>18063</v>
      </c>
      <c r="D3258" s="54" t="s">
        <v>47</v>
      </c>
      <c r="E3258" s="55" t="s">
        <v>775</v>
      </c>
      <c r="F3258" s="56" t="s">
        <v>18064</v>
      </c>
      <c r="G3258" s="56" t="s">
        <v>18065</v>
      </c>
      <c r="H3258" s="56" t="s">
        <v>52</v>
      </c>
      <c r="I3258" s="56" t="s">
        <v>18066</v>
      </c>
      <c r="J3258" s="57" t="s">
        <v>52</v>
      </c>
      <c r="K3258" s="58" t="s">
        <v>18067</v>
      </c>
      <c r="L3258" s="3" t="str">
        <f>VLOOKUP(DataExtract[[#This Row],[Technician]],'Technician List'!$A:$B,2,FALSE)</f>
        <v>Sinha, Mahesh</v>
      </c>
      <c r="M3258" s="59">
        <f>DATEVALUE(TEXT(DataExtract[[#This Row],[Completed Time]], "MM/DD/YYYY"))</f>
        <v>45712</v>
      </c>
      <c r="N3258" s="60">
        <f t="shared" ca="1" si="51"/>
        <v>0.55229892327398511</v>
      </c>
      <c r="O3258" s="60">
        <f ca="1">COUNTIFS(DataExtract[Technician],DataExtract[[#This Row],[Technician]], DataExtract[Random], "&lt;="&amp;DataExtract[[#This Row],[Random]])</f>
        <v>48</v>
      </c>
    </row>
    <row r="3259" spans="1:15" ht="26.45">
      <c r="A3259" s="51" t="s">
        <v>6322</v>
      </c>
      <c r="B3259" s="52" t="s">
        <v>18068</v>
      </c>
      <c r="C3259" s="53" t="s">
        <v>17768</v>
      </c>
      <c r="D3259" s="54" t="s">
        <v>47</v>
      </c>
      <c r="E3259" s="55" t="s">
        <v>1511</v>
      </c>
      <c r="F3259" s="56" t="s">
        <v>18069</v>
      </c>
      <c r="G3259" s="56" t="s">
        <v>18070</v>
      </c>
      <c r="H3259" s="56" t="s">
        <v>52</v>
      </c>
      <c r="I3259" s="56" t="s">
        <v>18071</v>
      </c>
      <c r="J3259" s="57" t="s">
        <v>52</v>
      </c>
      <c r="K3259" s="58" t="s">
        <v>18072</v>
      </c>
      <c r="L3259" s="3" t="str">
        <f>VLOOKUP(DataExtract[[#This Row],[Technician]],'Technician List'!$A:$B,2,FALSE)</f>
        <v>C M, Saravanan</v>
      </c>
      <c r="M3259" s="59">
        <f>DATEVALUE(TEXT(DataExtract[[#This Row],[Completed Time]], "MM/DD/YYYY"))</f>
        <v>45712</v>
      </c>
      <c r="N3259" s="60">
        <f t="shared" ca="1" si="51"/>
        <v>0.99621608303131293</v>
      </c>
      <c r="O3259" s="60">
        <f ca="1">COUNTIFS(DataExtract[Technician],DataExtract[[#This Row],[Technician]], DataExtract[Random], "&lt;="&amp;DataExtract[[#This Row],[Random]])</f>
        <v>133</v>
      </c>
    </row>
    <row r="3260" spans="1:15" ht="26.45">
      <c r="A3260" s="51" t="s">
        <v>7958</v>
      </c>
      <c r="B3260" s="52" t="s">
        <v>18073</v>
      </c>
      <c r="C3260" s="53" t="s">
        <v>1872</v>
      </c>
      <c r="D3260" s="54" t="s">
        <v>57</v>
      </c>
      <c r="E3260" s="55" t="s">
        <v>2841</v>
      </c>
      <c r="F3260" s="56" t="s">
        <v>13104</v>
      </c>
      <c r="G3260" s="56" t="s">
        <v>18074</v>
      </c>
      <c r="H3260" s="56" t="s">
        <v>52</v>
      </c>
      <c r="I3260" s="56" t="s">
        <v>18075</v>
      </c>
      <c r="J3260" s="57" t="s">
        <v>52</v>
      </c>
      <c r="K3260" s="58" t="s">
        <v>18076</v>
      </c>
      <c r="L3260" s="3" t="str">
        <f>VLOOKUP(DataExtract[[#This Row],[Technician]],'Technician List'!$A:$B,2,FALSE)</f>
        <v>Smith, Sean</v>
      </c>
      <c r="M3260" s="59">
        <f>DATEVALUE(TEXT(DataExtract[[#This Row],[Completed Time]], "MM/DD/YYYY"))</f>
        <v>45713</v>
      </c>
      <c r="N3260" s="60">
        <f t="shared" ca="1" si="51"/>
        <v>0.76085092971958634</v>
      </c>
      <c r="O3260" s="60">
        <f ca="1">COUNTIFS(DataExtract[Technician],DataExtract[[#This Row],[Technician]], DataExtract[Random], "&lt;="&amp;DataExtract[[#This Row],[Random]])</f>
        <v>51</v>
      </c>
    </row>
    <row r="3261" spans="1:15" ht="26.45">
      <c r="A3261" s="51" t="s">
        <v>15478</v>
      </c>
      <c r="B3261" s="52" t="s">
        <v>18077</v>
      </c>
      <c r="C3261" s="53" t="s">
        <v>6211</v>
      </c>
      <c r="D3261" s="54" t="s">
        <v>47</v>
      </c>
      <c r="E3261" s="55" t="s">
        <v>2336</v>
      </c>
      <c r="F3261" s="56" t="s">
        <v>17984</v>
      </c>
      <c r="G3261" s="56" t="s">
        <v>18078</v>
      </c>
      <c r="H3261" s="56" t="s">
        <v>52</v>
      </c>
      <c r="I3261" s="56" t="s">
        <v>18079</v>
      </c>
      <c r="J3261" s="57" t="s">
        <v>52</v>
      </c>
      <c r="K3261" s="58" t="s">
        <v>18080</v>
      </c>
      <c r="L3261" s="3" t="str">
        <f>VLOOKUP(DataExtract[[#This Row],[Technician]],'Technician List'!$A:$B,2,FALSE)</f>
        <v>C M, Saravanan</v>
      </c>
      <c r="M3261" s="59">
        <f>DATEVALUE(TEXT(DataExtract[[#This Row],[Completed Time]], "MM/DD/YYYY"))</f>
        <v>45712</v>
      </c>
      <c r="N3261" s="60">
        <f t="shared" ca="1" si="51"/>
        <v>0.24482262775653307</v>
      </c>
      <c r="O3261" s="60">
        <f ca="1">COUNTIFS(DataExtract[Technician],DataExtract[[#This Row],[Technician]], DataExtract[Random], "&lt;="&amp;DataExtract[[#This Row],[Random]])</f>
        <v>19</v>
      </c>
    </row>
    <row r="3262" spans="1:15" ht="26.45">
      <c r="A3262" s="51" t="s">
        <v>18081</v>
      </c>
      <c r="B3262" s="52" t="s">
        <v>18082</v>
      </c>
      <c r="C3262" s="53" t="s">
        <v>18083</v>
      </c>
      <c r="D3262" s="54" t="s">
        <v>47</v>
      </c>
      <c r="E3262" s="55" t="s">
        <v>1503</v>
      </c>
      <c r="F3262" s="56" t="s">
        <v>18084</v>
      </c>
      <c r="G3262" s="56" t="s">
        <v>18085</v>
      </c>
      <c r="H3262" s="56" t="s">
        <v>52</v>
      </c>
      <c r="I3262" s="56" t="s">
        <v>18086</v>
      </c>
      <c r="J3262" s="57" t="s">
        <v>52</v>
      </c>
      <c r="K3262" s="58" t="s">
        <v>18087</v>
      </c>
      <c r="L3262" s="3" t="str">
        <f>VLOOKUP(DataExtract[[#This Row],[Technician]],'Technician List'!$A:$B,2,FALSE)</f>
        <v>C M, Saravanan</v>
      </c>
      <c r="M3262" s="59">
        <f>DATEVALUE(TEXT(DataExtract[[#This Row],[Completed Time]], "MM/DD/YYYY"))</f>
        <v>45713</v>
      </c>
      <c r="N3262" s="60">
        <f t="shared" ca="1" si="51"/>
        <v>0.16059582130817873</v>
      </c>
      <c r="O3262" s="60">
        <f ca="1">COUNTIFS(DataExtract[Technician],DataExtract[[#This Row],[Technician]], DataExtract[Random], "&lt;="&amp;DataExtract[[#This Row],[Random]])</f>
        <v>26</v>
      </c>
    </row>
    <row r="3263" spans="1:15" ht="26.45">
      <c r="A3263" s="51" t="s">
        <v>9498</v>
      </c>
      <c r="B3263" s="52" t="s">
        <v>18088</v>
      </c>
      <c r="C3263" s="53" t="s">
        <v>7841</v>
      </c>
      <c r="D3263" s="54" t="s">
        <v>321</v>
      </c>
      <c r="E3263" s="55" t="s">
        <v>4007</v>
      </c>
      <c r="F3263" s="56" t="s">
        <v>18089</v>
      </c>
      <c r="G3263" s="56" t="s">
        <v>18090</v>
      </c>
      <c r="H3263" s="56" t="s">
        <v>52</v>
      </c>
      <c r="I3263" s="56" t="s">
        <v>18091</v>
      </c>
      <c r="J3263" s="57" t="s">
        <v>52</v>
      </c>
      <c r="K3263" s="58" t="s">
        <v>18092</v>
      </c>
      <c r="L3263" s="3" t="str">
        <f>VLOOKUP(DataExtract[[#This Row],[Technician]],'Technician List'!$A:$B,2,FALSE)</f>
        <v>Paul, Kimberly</v>
      </c>
      <c r="M3263" s="59">
        <f>DATEVALUE(TEXT(DataExtract[[#This Row],[Completed Time]], "MM/DD/YYYY"))</f>
        <v>45713</v>
      </c>
      <c r="N3263" s="60">
        <f t="shared" ca="1" si="51"/>
        <v>0.36746395342719029</v>
      </c>
      <c r="O3263" s="60">
        <f ca="1">COUNTIFS(DataExtract[Technician],DataExtract[[#This Row],[Technician]], DataExtract[Random], "&lt;="&amp;DataExtract[[#This Row],[Random]])</f>
        <v>18</v>
      </c>
    </row>
    <row r="3264" spans="1:15" ht="26.45">
      <c r="A3264" s="51" t="s">
        <v>18093</v>
      </c>
      <c r="B3264" s="52" t="s">
        <v>18094</v>
      </c>
      <c r="C3264" s="53" t="s">
        <v>18095</v>
      </c>
      <c r="D3264" s="54" t="s">
        <v>47</v>
      </c>
      <c r="E3264" s="55" t="s">
        <v>631</v>
      </c>
      <c r="F3264" s="56" t="s">
        <v>18096</v>
      </c>
      <c r="G3264" s="56" t="s">
        <v>18097</v>
      </c>
      <c r="H3264" s="56" t="s">
        <v>52</v>
      </c>
      <c r="I3264" s="56" t="s">
        <v>18098</v>
      </c>
      <c r="J3264" s="57" t="s">
        <v>52</v>
      </c>
      <c r="K3264" s="58" t="s">
        <v>18099</v>
      </c>
      <c r="L3264" s="3" t="str">
        <f>VLOOKUP(DataExtract[[#This Row],[Technician]],'Technician List'!$A:$B,2,FALSE)</f>
        <v>C M, Saravanan</v>
      </c>
      <c r="M3264" s="59">
        <f>DATEVALUE(TEXT(DataExtract[[#This Row],[Completed Time]], "MM/DD/YYYY"))</f>
        <v>45712</v>
      </c>
      <c r="N3264" s="60">
        <f t="shared" ca="1" si="51"/>
        <v>0.2615237122524422</v>
      </c>
      <c r="O3264" s="60">
        <f ca="1">COUNTIFS(DataExtract[Technician],DataExtract[[#This Row],[Technician]], DataExtract[Random], "&lt;="&amp;DataExtract[[#This Row],[Random]])</f>
        <v>10</v>
      </c>
    </row>
    <row r="3265" spans="1:15" ht="26.45">
      <c r="A3265" s="51" t="s">
        <v>18100</v>
      </c>
      <c r="B3265" s="52" t="s">
        <v>18101</v>
      </c>
      <c r="C3265" s="53" t="s">
        <v>18102</v>
      </c>
      <c r="D3265" s="54" t="s">
        <v>47</v>
      </c>
      <c r="E3265" s="55" t="s">
        <v>2099</v>
      </c>
      <c r="F3265" s="56" t="s">
        <v>18103</v>
      </c>
      <c r="G3265" s="56" t="s">
        <v>18104</v>
      </c>
      <c r="H3265" s="56" t="s">
        <v>52</v>
      </c>
      <c r="I3265" s="56" t="s">
        <v>18105</v>
      </c>
      <c r="J3265" s="57" t="s">
        <v>52</v>
      </c>
      <c r="K3265" s="58" t="s">
        <v>18106</v>
      </c>
      <c r="L3265" s="3" t="str">
        <f>VLOOKUP(DataExtract[[#This Row],[Technician]],'Technician List'!$A:$B,2,FALSE)</f>
        <v>C M, Saravanan</v>
      </c>
      <c r="M3265" s="59">
        <f>DATEVALUE(TEXT(DataExtract[[#This Row],[Completed Time]], "MM/DD/YYYY"))</f>
        <v>45712</v>
      </c>
      <c r="N3265" s="60">
        <f t="shared" ca="1" si="51"/>
        <v>0.5076878265740804</v>
      </c>
      <c r="O3265" s="60">
        <f ca="1">COUNTIFS(DataExtract[Technician],DataExtract[[#This Row],[Technician]], DataExtract[Random], "&lt;="&amp;DataExtract[[#This Row],[Random]])</f>
        <v>32</v>
      </c>
    </row>
    <row r="3266" spans="1:15" ht="26.45">
      <c r="A3266" s="51" t="s">
        <v>18107</v>
      </c>
      <c r="B3266" s="52" t="s">
        <v>18108</v>
      </c>
      <c r="C3266" s="53" t="s">
        <v>18109</v>
      </c>
      <c r="D3266" s="54" t="s">
        <v>57</v>
      </c>
      <c r="E3266" s="55" t="s">
        <v>639</v>
      </c>
      <c r="F3266" s="56" t="s">
        <v>18110</v>
      </c>
      <c r="G3266" s="56" t="s">
        <v>18111</v>
      </c>
      <c r="H3266" s="56" t="s">
        <v>52</v>
      </c>
      <c r="I3266" s="56" t="s">
        <v>18112</v>
      </c>
      <c r="J3266" s="57" t="s">
        <v>52</v>
      </c>
      <c r="K3266" s="58" t="s">
        <v>18113</v>
      </c>
      <c r="L3266" s="3" t="str">
        <f>VLOOKUP(DataExtract[[#This Row],[Technician]],'Technician List'!$A:$B,2,FALSE)</f>
        <v>Smith, Sean</v>
      </c>
      <c r="M3266" s="59">
        <f>DATEVALUE(TEXT(DataExtract[[#This Row],[Completed Time]], "MM/DD/YYYY"))</f>
        <v>45713</v>
      </c>
      <c r="N3266" s="60">
        <f t="shared" ca="1" si="51"/>
        <v>0.20309127930364168</v>
      </c>
      <c r="O3266" s="60">
        <f ca="1">COUNTIFS(DataExtract[Technician],DataExtract[[#This Row],[Technician]], DataExtract[Random], "&lt;="&amp;DataExtract[[#This Row],[Random]])</f>
        <v>8</v>
      </c>
    </row>
    <row r="3267" spans="1:15" ht="26.45">
      <c r="A3267" s="51" t="s">
        <v>18114</v>
      </c>
      <c r="B3267" s="52" t="s">
        <v>18115</v>
      </c>
      <c r="C3267" s="53" t="s">
        <v>9888</v>
      </c>
      <c r="D3267" s="54" t="s">
        <v>47</v>
      </c>
      <c r="E3267" s="55" t="s">
        <v>775</v>
      </c>
      <c r="F3267" s="56" t="s">
        <v>10850</v>
      </c>
      <c r="G3267" s="56" t="s">
        <v>18116</v>
      </c>
      <c r="H3267" s="56" t="s">
        <v>41</v>
      </c>
      <c r="I3267" s="56" t="s">
        <v>18117</v>
      </c>
      <c r="J3267" s="57" t="s">
        <v>52</v>
      </c>
      <c r="K3267" s="58" t="s">
        <v>18118</v>
      </c>
      <c r="L3267" s="3" t="str">
        <f>VLOOKUP(DataExtract[[#This Row],[Technician]],'Technician List'!$A:$B,2,FALSE)</f>
        <v>Sinha, Mahesh</v>
      </c>
      <c r="M3267" s="59">
        <f>DATEVALUE(TEXT(DataExtract[[#This Row],[Completed Time]], "MM/DD/YYYY"))</f>
        <v>45715</v>
      </c>
      <c r="N3267" s="60">
        <f t="shared" ref="N3267:N3330" ca="1" si="52">RAND()</f>
        <v>0.8201319062539133</v>
      </c>
      <c r="O3267" s="60">
        <f ca="1">COUNTIFS(DataExtract[Technician],DataExtract[[#This Row],[Technician]], DataExtract[Random], "&lt;="&amp;DataExtract[[#This Row],[Random]])</f>
        <v>79</v>
      </c>
    </row>
    <row r="3268" spans="1:15" ht="26.45">
      <c r="A3268" s="51" t="s">
        <v>18119</v>
      </c>
      <c r="B3268" s="52" t="s">
        <v>18120</v>
      </c>
      <c r="C3268" s="53" t="s">
        <v>11134</v>
      </c>
      <c r="D3268" s="54" t="s">
        <v>47</v>
      </c>
      <c r="E3268" s="55" t="s">
        <v>700</v>
      </c>
      <c r="F3268" s="56" t="s">
        <v>17363</v>
      </c>
      <c r="G3268" s="56" t="s">
        <v>18121</v>
      </c>
      <c r="H3268" s="56" t="s">
        <v>52</v>
      </c>
      <c r="I3268" s="56" t="s">
        <v>18122</v>
      </c>
      <c r="J3268" s="57" t="s">
        <v>52</v>
      </c>
      <c r="K3268" s="58" t="s">
        <v>18123</v>
      </c>
      <c r="L3268" s="3" t="str">
        <f>VLOOKUP(DataExtract[[#This Row],[Technician]],'Technician List'!$A:$B,2,FALSE)</f>
        <v>C M, Saravanan</v>
      </c>
      <c r="M3268" s="59">
        <f>DATEVALUE(TEXT(DataExtract[[#This Row],[Completed Time]], "MM/DD/YYYY"))</f>
        <v>45711</v>
      </c>
      <c r="N3268" s="60">
        <f t="shared" ca="1" si="52"/>
        <v>0.9092042010651632</v>
      </c>
      <c r="O3268" s="60">
        <f ca="1">COUNTIFS(DataExtract[Technician],DataExtract[[#This Row],[Technician]], DataExtract[Random], "&lt;="&amp;DataExtract[[#This Row],[Random]])</f>
        <v>106</v>
      </c>
    </row>
    <row r="3269" spans="1:15" ht="26.45">
      <c r="A3269" s="51" t="s">
        <v>18124</v>
      </c>
      <c r="B3269" s="52" t="s">
        <v>18125</v>
      </c>
      <c r="C3269" s="53" t="s">
        <v>3084</v>
      </c>
      <c r="D3269" s="54" t="s">
        <v>47</v>
      </c>
      <c r="E3269" s="55" t="s">
        <v>1002</v>
      </c>
      <c r="F3269" s="56" t="s">
        <v>18126</v>
      </c>
      <c r="G3269" s="56" t="s">
        <v>18127</v>
      </c>
      <c r="H3269" s="56" t="s">
        <v>52</v>
      </c>
      <c r="I3269" s="56" t="s">
        <v>18128</v>
      </c>
      <c r="J3269" s="57" t="s">
        <v>52</v>
      </c>
      <c r="K3269" s="58" t="s">
        <v>18129</v>
      </c>
      <c r="L3269" s="3" t="str">
        <f>VLOOKUP(DataExtract[[#This Row],[Technician]],'Technician List'!$A:$B,2,FALSE)</f>
        <v>Sinha, Mahesh</v>
      </c>
      <c r="M3269" s="59">
        <f>DATEVALUE(TEXT(DataExtract[[#This Row],[Completed Time]], "MM/DD/YYYY"))</f>
        <v>45712</v>
      </c>
      <c r="N3269" s="60">
        <f t="shared" ca="1" si="52"/>
        <v>0.87474939579263278</v>
      </c>
      <c r="O3269" s="60">
        <f ca="1">COUNTIFS(DataExtract[Technician],DataExtract[[#This Row],[Technician]], DataExtract[Random], "&lt;="&amp;DataExtract[[#This Row],[Random]])</f>
        <v>144</v>
      </c>
    </row>
    <row r="3270" spans="1:15" ht="26.45">
      <c r="A3270" s="51" t="s">
        <v>18130</v>
      </c>
      <c r="B3270" s="52" t="s">
        <v>18131</v>
      </c>
      <c r="C3270" s="53" t="s">
        <v>3084</v>
      </c>
      <c r="D3270" s="54" t="s">
        <v>47</v>
      </c>
      <c r="E3270" s="55" t="s">
        <v>1002</v>
      </c>
      <c r="F3270" s="56" t="s">
        <v>10335</v>
      </c>
      <c r="G3270" s="56" t="s">
        <v>18132</v>
      </c>
      <c r="H3270" s="56" t="s">
        <v>52</v>
      </c>
      <c r="I3270" s="56" t="s">
        <v>18133</v>
      </c>
      <c r="J3270" s="57" t="s">
        <v>52</v>
      </c>
      <c r="K3270" s="58" t="s">
        <v>18134</v>
      </c>
      <c r="L3270" s="3" t="str">
        <f>VLOOKUP(DataExtract[[#This Row],[Technician]],'Technician List'!$A:$B,2,FALSE)</f>
        <v>Sinha, Mahesh</v>
      </c>
      <c r="M3270" s="59">
        <f>DATEVALUE(TEXT(DataExtract[[#This Row],[Completed Time]], "MM/DD/YYYY"))</f>
        <v>45712</v>
      </c>
      <c r="N3270" s="60">
        <f t="shared" ca="1" si="52"/>
        <v>0.91780793368413138</v>
      </c>
      <c r="O3270" s="60">
        <f ca="1">COUNTIFS(DataExtract[Technician],DataExtract[[#This Row],[Technician]], DataExtract[Random], "&lt;="&amp;DataExtract[[#This Row],[Random]])</f>
        <v>154</v>
      </c>
    </row>
    <row r="3271" spans="1:15" ht="26.45">
      <c r="A3271" s="51" t="s">
        <v>18135</v>
      </c>
      <c r="B3271" s="52" t="s">
        <v>18136</v>
      </c>
      <c r="C3271" s="53" t="s">
        <v>14457</v>
      </c>
      <c r="D3271" s="54" t="s">
        <v>47</v>
      </c>
      <c r="E3271" s="55" t="s">
        <v>2215</v>
      </c>
      <c r="F3271" s="56" t="s">
        <v>17023</v>
      </c>
      <c r="G3271" s="56" t="s">
        <v>18137</v>
      </c>
      <c r="H3271" s="56" t="s">
        <v>52</v>
      </c>
      <c r="I3271" s="56" t="s">
        <v>18138</v>
      </c>
      <c r="J3271" s="57" t="s">
        <v>52</v>
      </c>
      <c r="K3271" s="58" t="s">
        <v>18139</v>
      </c>
      <c r="L3271" s="3" t="str">
        <f>VLOOKUP(DataExtract[[#This Row],[Technician]],'Technician List'!$A:$B,2,FALSE)</f>
        <v>C M, Saravanan</v>
      </c>
      <c r="M3271" s="59">
        <f>DATEVALUE(TEXT(DataExtract[[#This Row],[Completed Time]], "MM/DD/YYYY"))</f>
        <v>45712</v>
      </c>
      <c r="N3271" s="60">
        <f t="shared" ca="1" si="52"/>
        <v>0.52430904336381789</v>
      </c>
      <c r="O3271" s="60">
        <f ca="1">COUNTIFS(DataExtract[Technician],DataExtract[[#This Row],[Technician]], DataExtract[Random], "&lt;="&amp;DataExtract[[#This Row],[Random]])</f>
        <v>55</v>
      </c>
    </row>
    <row r="3272" spans="1:15" ht="26.45">
      <c r="A3272" s="51" t="s">
        <v>18140</v>
      </c>
      <c r="B3272" s="52" t="s">
        <v>18141</v>
      </c>
      <c r="C3272" s="53" t="s">
        <v>453</v>
      </c>
      <c r="D3272" s="54" t="s">
        <v>57</v>
      </c>
      <c r="E3272" s="55" t="s">
        <v>2021</v>
      </c>
      <c r="F3272" s="56" t="s">
        <v>18142</v>
      </c>
      <c r="G3272" s="56" t="s">
        <v>13550</v>
      </c>
      <c r="H3272" s="56" t="s">
        <v>52</v>
      </c>
      <c r="I3272" s="56" t="s">
        <v>17710</v>
      </c>
      <c r="J3272" s="57" t="s">
        <v>52</v>
      </c>
      <c r="K3272" s="58" t="s">
        <v>18143</v>
      </c>
      <c r="L3272" s="3" t="str">
        <f>VLOOKUP(DataExtract[[#This Row],[Technician]],'Technician List'!$A:$B,2,FALSE)</f>
        <v>Smith, Sean</v>
      </c>
      <c r="M3272" s="59">
        <f>DATEVALUE(TEXT(DataExtract[[#This Row],[Completed Time]], "MM/DD/YYYY"))</f>
        <v>45712</v>
      </c>
      <c r="N3272" s="60">
        <f t="shared" ca="1" si="52"/>
        <v>0.808615070481015</v>
      </c>
      <c r="O3272" s="60">
        <f ca="1">COUNTIFS(DataExtract[Technician],DataExtract[[#This Row],[Technician]], DataExtract[Random], "&lt;="&amp;DataExtract[[#This Row],[Random]])</f>
        <v>52</v>
      </c>
    </row>
    <row r="3273" spans="1:15" ht="26.45">
      <c r="A3273" s="51" t="s">
        <v>18144</v>
      </c>
      <c r="B3273" s="52" t="s">
        <v>18145</v>
      </c>
      <c r="C3273" s="53" t="s">
        <v>10600</v>
      </c>
      <c r="D3273" s="54" t="s">
        <v>47</v>
      </c>
      <c r="E3273" s="55" t="s">
        <v>1117</v>
      </c>
      <c r="F3273" s="56" t="s">
        <v>18146</v>
      </c>
      <c r="G3273" s="56" t="s">
        <v>18147</v>
      </c>
      <c r="H3273" s="56" t="s">
        <v>52</v>
      </c>
      <c r="I3273" s="56" t="s">
        <v>18148</v>
      </c>
      <c r="J3273" s="57" t="s">
        <v>52</v>
      </c>
      <c r="K3273" s="58" t="s">
        <v>18149</v>
      </c>
      <c r="L3273" s="3" t="str">
        <f>VLOOKUP(DataExtract[[#This Row],[Technician]],'Technician List'!$A:$B,2,FALSE)</f>
        <v>C M, Saravanan</v>
      </c>
      <c r="M3273" s="59">
        <f>DATEVALUE(TEXT(DataExtract[[#This Row],[Completed Time]], "MM/DD/YYYY"))</f>
        <v>45711</v>
      </c>
      <c r="N3273" s="60">
        <f t="shared" ca="1" si="52"/>
        <v>0.7237609931729333</v>
      </c>
      <c r="O3273" s="60">
        <f ca="1">COUNTIFS(DataExtract[Technician],DataExtract[[#This Row],[Technician]], DataExtract[Random], "&lt;="&amp;DataExtract[[#This Row],[Random]])</f>
        <v>46</v>
      </c>
    </row>
    <row r="3274" spans="1:15" ht="26.45">
      <c r="A3274" s="51" t="s">
        <v>18150</v>
      </c>
      <c r="B3274" s="52" t="s">
        <v>18151</v>
      </c>
      <c r="C3274" s="53" t="s">
        <v>1962</v>
      </c>
      <c r="D3274" s="54" t="s">
        <v>37</v>
      </c>
      <c r="E3274" s="55" t="s">
        <v>38</v>
      </c>
      <c r="F3274" s="56" t="s">
        <v>18152</v>
      </c>
      <c r="G3274" s="56" t="s">
        <v>18153</v>
      </c>
      <c r="H3274" s="56" t="s">
        <v>52</v>
      </c>
      <c r="I3274" s="56" t="s">
        <v>18154</v>
      </c>
      <c r="J3274" s="57" t="s">
        <v>52</v>
      </c>
      <c r="K3274" s="58" t="s">
        <v>18155</v>
      </c>
      <c r="L3274" s="3" t="str">
        <f>VLOOKUP(DataExtract[[#This Row],[Technician]],'Technician List'!$A:$B,2,FALSE)</f>
        <v>Persells, Joe</v>
      </c>
      <c r="M3274" s="59">
        <f>DATEVALUE(TEXT(DataExtract[[#This Row],[Completed Time]], "MM/DD/YYYY"))</f>
        <v>45712</v>
      </c>
      <c r="N3274" s="60">
        <f t="shared" ca="1" si="52"/>
        <v>0.84160637499257607</v>
      </c>
      <c r="O3274" s="60">
        <f ca="1">COUNTIFS(DataExtract[Technician],DataExtract[[#This Row],[Technician]], DataExtract[Random], "&lt;="&amp;DataExtract[[#This Row],[Random]])</f>
        <v>13</v>
      </c>
    </row>
    <row r="3275" spans="1:15" ht="26.45">
      <c r="A3275" s="51" t="s">
        <v>18156</v>
      </c>
      <c r="B3275" s="52" t="s">
        <v>18157</v>
      </c>
      <c r="C3275" s="53" t="s">
        <v>2214</v>
      </c>
      <c r="D3275" s="54" t="s">
        <v>47</v>
      </c>
      <c r="E3275" s="55" t="s">
        <v>692</v>
      </c>
      <c r="F3275" s="56" t="s">
        <v>18020</v>
      </c>
      <c r="G3275" s="56" t="s">
        <v>18158</v>
      </c>
      <c r="H3275" s="56" t="s">
        <v>52</v>
      </c>
      <c r="I3275" s="56" t="s">
        <v>18159</v>
      </c>
      <c r="J3275" s="57" t="s">
        <v>52</v>
      </c>
      <c r="K3275" s="58" t="s">
        <v>18160</v>
      </c>
      <c r="L3275" s="3" t="str">
        <f>VLOOKUP(DataExtract[[#This Row],[Technician]],'Technician List'!$A:$B,2,FALSE)</f>
        <v>C M, Saravanan</v>
      </c>
      <c r="M3275" s="59">
        <f>DATEVALUE(TEXT(DataExtract[[#This Row],[Completed Time]], "MM/DD/YYYY"))</f>
        <v>45713</v>
      </c>
      <c r="N3275" s="60">
        <f t="shared" ca="1" si="52"/>
        <v>0.94329768891020094</v>
      </c>
      <c r="O3275" s="60">
        <f ca="1">COUNTIFS(DataExtract[Technician],DataExtract[[#This Row],[Technician]], DataExtract[Random], "&lt;="&amp;DataExtract[[#This Row],[Random]])</f>
        <v>110</v>
      </c>
    </row>
    <row r="3276" spans="1:15" ht="26.45">
      <c r="A3276" s="51" t="s">
        <v>14358</v>
      </c>
      <c r="B3276" s="52" t="s">
        <v>18161</v>
      </c>
      <c r="C3276" s="53" t="s">
        <v>18162</v>
      </c>
      <c r="D3276" s="54" t="s">
        <v>47</v>
      </c>
      <c r="E3276" s="55" t="s">
        <v>1291</v>
      </c>
      <c r="F3276" s="56" t="s">
        <v>17963</v>
      </c>
      <c r="G3276" s="56" t="s">
        <v>11697</v>
      </c>
      <c r="H3276" s="56" t="s">
        <v>52</v>
      </c>
      <c r="I3276" s="56" t="s">
        <v>17964</v>
      </c>
      <c r="J3276" s="57" t="s">
        <v>52</v>
      </c>
      <c r="K3276" s="58" t="s">
        <v>18163</v>
      </c>
      <c r="L3276" s="3" t="str">
        <f>VLOOKUP(DataExtract[[#This Row],[Technician]],'Technician List'!$A:$B,2,FALSE)</f>
        <v>C M, Saravanan</v>
      </c>
      <c r="M3276" s="59">
        <f>DATEVALUE(TEXT(DataExtract[[#This Row],[Completed Time]], "MM/DD/YYYY"))</f>
        <v>45714</v>
      </c>
      <c r="N3276" s="60">
        <f t="shared" ca="1" si="52"/>
        <v>0.16409831822430698</v>
      </c>
      <c r="O3276" s="60">
        <f ca="1">COUNTIFS(DataExtract[Technician],DataExtract[[#This Row],[Technician]], DataExtract[Random], "&lt;="&amp;DataExtract[[#This Row],[Random]])</f>
        <v>18</v>
      </c>
    </row>
    <row r="3277" spans="1:15" ht="26.45">
      <c r="A3277" s="51" t="s">
        <v>18164</v>
      </c>
      <c r="B3277" s="52" t="s">
        <v>18165</v>
      </c>
      <c r="C3277" s="53" t="s">
        <v>18166</v>
      </c>
      <c r="D3277" s="54" t="s">
        <v>47</v>
      </c>
      <c r="E3277" s="55" t="s">
        <v>1117</v>
      </c>
      <c r="F3277" s="56" t="s">
        <v>18167</v>
      </c>
      <c r="G3277" s="56" t="s">
        <v>18168</v>
      </c>
      <c r="H3277" s="56" t="s">
        <v>52</v>
      </c>
      <c r="I3277" s="56" t="s">
        <v>18169</v>
      </c>
      <c r="J3277" s="57" t="s">
        <v>52</v>
      </c>
      <c r="K3277" s="58" t="s">
        <v>18170</v>
      </c>
      <c r="L3277" s="3" t="str">
        <f>VLOOKUP(DataExtract[[#This Row],[Technician]],'Technician List'!$A:$B,2,FALSE)</f>
        <v>C M, Saravanan</v>
      </c>
      <c r="M3277" s="59">
        <f>DATEVALUE(TEXT(DataExtract[[#This Row],[Completed Time]], "MM/DD/YYYY"))</f>
        <v>45712</v>
      </c>
      <c r="N3277" s="60">
        <f t="shared" ca="1" si="52"/>
        <v>0.77379555430146352</v>
      </c>
      <c r="O3277" s="60">
        <f ca="1">COUNTIFS(DataExtract[Technician],DataExtract[[#This Row],[Technician]], DataExtract[Random], "&lt;="&amp;DataExtract[[#This Row],[Random]])</f>
        <v>51</v>
      </c>
    </row>
    <row r="3278" spans="1:15" ht="26.45">
      <c r="A3278" s="51" t="s">
        <v>18171</v>
      </c>
      <c r="B3278" s="52" t="s">
        <v>18172</v>
      </c>
      <c r="C3278" s="53" t="s">
        <v>3861</v>
      </c>
      <c r="D3278" s="54" t="s">
        <v>47</v>
      </c>
      <c r="E3278" s="55" t="s">
        <v>1117</v>
      </c>
      <c r="F3278" s="56" t="s">
        <v>18173</v>
      </c>
      <c r="G3278" s="56" t="s">
        <v>18174</v>
      </c>
      <c r="H3278" s="56" t="s">
        <v>52</v>
      </c>
      <c r="I3278" s="56" t="s">
        <v>13084</v>
      </c>
      <c r="J3278" s="57" t="s">
        <v>52</v>
      </c>
      <c r="K3278" s="58" t="s">
        <v>18175</v>
      </c>
      <c r="L3278" s="3" t="str">
        <f>VLOOKUP(DataExtract[[#This Row],[Technician]],'Technician List'!$A:$B,2,FALSE)</f>
        <v>C M, Saravanan</v>
      </c>
      <c r="M3278" s="59">
        <f>DATEVALUE(TEXT(DataExtract[[#This Row],[Completed Time]], "MM/DD/YYYY"))</f>
        <v>45713</v>
      </c>
      <c r="N3278" s="60">
        <f t="shared" ca="1" si="52"/>
        <v>0.58973052295144401</v>
      </c>
      <c r="O3278" s="60">
        <f ca="1">COUNTIFS(DataExtract[Technician],DataExtract[[#This Row],[Technician]], DataExtract[Random], "&lt;="&amp;DataExtract[[#This Row],[Random]])</f>
        <v>36</v>
      </c>
    </row>
    <row r="3279" spans="1:15" ht="26.45">
      <c r="A3279" s="51" t="s">
        <v>18176</v>
      </c>
      <c r="B3279" s="52" t="s">
        <v>18177</v>
      </c>
      <c r="C3279" s="53" t="s">
        <v>18178</v>
      </c>
      <c r="D3279" s="54" t="s">
        <v>47</v>
      </c>
      <c r="E3279" s="55" t="s">
        <v>1991</v>
      </c>
      <c r="F3279" s="56" t="s">
        <v>18179</v>
      </c>
      <c r="G3279" s="56" t="s">
        <v>16868</v>
      </c>
      <c r="H3279" s="56" t="s">
        <v>52</v>
      </c>
      <c r="I3279" s="56" t="s">
        <v>18180</v>
      </c>
      <c r="J3279" s="57" t="s">
        <v>52</v>
      </c>
      <c r="K3279" s="58" t="s">
        <v>15725</v>
      </c>
      <c r="L3279" s="3" t="str">
        <f>VLOOKUP(DataExtract[[#This Row],[Technician]],'Technician List'!$A:$B,2,FALSE)</f>
        <v>Sinha, Mahesh</v>
      </c>
      <c r="M3279" s="59">
        <f>DATEVALUE(TEXT(DataExtract[[#This Row],[Completed Time]], "MM/DD/YYYY"))</f>
        <v>45713</v>
      </c>
      <c r="N3279" s="60">
        <f t="shared" ca="1" si="52"/>
        <v>0.37609066392127644</v>
      </c>
      <c r="O3279" s="60">
        <f ca="1">COUNTIFS(DataExtract[Technician],DataExtract[[#This Row],[Technician]], DataExtract[Random], "&lt;="&amp;DataExtract[[#This Row],[Random]])</f>
        <v>21</v>
      </c>
    </row>
    <row r="3280" spans="1:15" ht="26.45">
      <c r="A3280" s="51" t="s">
        <v>18181</v>
      </c>
      <c r="B3280" s="52" t="s">
        <v>18182</v>
      </c>
      <c r="C3280" s="53" t="s">
        <v>1725</v>
      </c>
      <c r="D3280" s="54" t="s">
        <v>47</v>
      </c>
      <c r="E3280" s="55" t="s">
        <v>802</v>
      </c>
      <c r="F3280" s="56" t="s">
        <v>18183</v>
      </c>
      <c r="G3280" s="56" t="s">
        <v>18184</v>
      </c>
      <c r="H3280" s="56" t="s">
        <v>52</v>
      </c>
      <c r="I3280" s="56" t="s">
        <v>18185</v>
      </c>
      <c r="J3280" s="57" t="s">
        <v>52</v>
      </c>
      <c r="K3280" s="58" t="s">
        <v>17954</v>
      </c>
      <c r="L3280" s="3" t="str">
        <f>VLOOKUP(DataExtract[[#This Row],[Technician]],'Technician List'!$A:$B,2,FALSE)</f>
        <v>Sinha, Mahesh</v>
      </c>
      <c r="M3280" s="59">
        <f>DATEVALUE(TEXT(DataExtract[[#This Row],[Completed Time]], "MM/DD/YYYY"))</f>
        <v>45713</v>
      </c>
      <c r="N3280" s="60">
        <f t="shared" ca="1" si="52"/>
        <v>0.92602137251042649</v>
      </c>
      <c r="O3280" s="60">
        <f ca="1">COUNTIFS(DataExtract[Technician],DataExtract[[#This Row],[Technician]], DataExtract[Random], "&lt;="&amp;DataExtract[[#This Row],[Random]])</f>
        <v>102</v>
      </c>
    </row>
    <row r="3281" spans="1:15" ht="26.45">
      <c r="A3281" s="51" t="s">
        <v>18186</v>
      </c>
      <c r="B3281" s="52" t="s">
        <v>18187</v>
      </c>
      <c r="C3281" s="53" t="s">
        <v>18188</v>
      </c>
      <c r="D3281" s="54" t="s">
        <v>57</v>
      </c>
      <c r="E3281" s="55" t="s">
        <v>547</v>
      </c>
      <c r="F3281" s="56" t="s">
        <v>17303</v>
      </c>
      <c r="G3281" s="56" t="s">
        <v>9463</v>
      </c>
      <c r="H3281" s="56" t="s">
        <v>52</v>
      </c>
      <c r="I3281" s="56" t="s">
        <v>18189</v>
      </c>
      <c r="J3281" s="57" t="s">
        <v>52</v>
      </c>
      <c r="K3281" s="58" t="s">
        <v>17584</v>
      </c>
      <c r="L3281" s="3" t="str">
        <f>VLOOKUP(DataExtract[[#This Row],[Technician]],'Technician List'!$A:$B,2,FALSE)</f>
        <v>Sanjuan, Sonja</v>
      </c>
      <c r="M3281" s="59">
        <f>DATEVALUE(TEXT(DataExtract[[#This Row],[Completed Time]], "MM/DD/YYYY"))</f>
        <v>45713</v>
      </c>
      <c r="N3281" s="60">
        <f t="shared" ca="1" si="52"/>
        <v>7.4077599513948544E-2</v>
      </c>
      <c r="O3281" s="60">
        <f ca="1">COUNTIFS(DataExtract[Technician],DataExtract[[#This Row],[Technician]], DataExtract[Random], "&lt;="&amp;DataExtract[[#This Row],[Random]])</f>
        <v>4</v>
      </c>
    </row>
    <row r="3282" spans="1:15" ht="26.45">
      <c r="A3282" s="51" t="s">
        <v>18015</v>
      </c>
      <c r="B3282" s="52" t="s">
        <v>18190</v>
      </c>
      <c r="C3282" s="53" t="s">
        <v>18017</v>
      </c>
      <c r="D3282" s="54" t="s">
        <v>57</v>
      </c>
      <c r="E3282" s="55" t="s">
        <v>2021</v>
      </c>
      <c r="F3282" s="56" t="s">
        <v>18191</v>
      </c>
      <c r="G3282" s="56" t="s">
        <v>18192</v>
      </c>
      <c r="H3282" s="56" t="s">
        <v>52</v>
      </c>
      <c r="I3282" s="56" t="s">
        <v>18193</v>
      </c>
      <c r="J3282" s="57" t="s">
        <v>52</v>
      </c>
      <c r="K3282" s="58" t="s">
        <v>18194</v>
      </c>
      <c r="L3282" s="3" t="str">
        <f>VLOOKUP(DataExtract[[#This Row],[Technician]],'Technician List'!$A:$B,2,FALSE)</f>
        <v>Smith, Sean</v>
      </c>
      <c r="M3282" s="59">
        <f>DATEVALUE(TEXT(DataExtract[[#This Row],[Completed Time]], "MM/DD/YYYY"))</f>
        <v>45713</v>
      </c>
      <c r="N3282" s="60">
        <f t="shared" ca="1" si="52"/>
        <v>0.72512665037566737</v>
      </c>
      <c r="O3282" s="60">
        <f ca="1">COUNTIFS(DataExtract[Technician],DataExtract[[#This Row],[Technician]], DataExtract[Random], "&lt;="&amp;DataExtract[[#This Row],[Random]])</f>
        <v>44</v>
      </c>
    </row>
    <row r="3283" spans="1:15" ht="26.45">
      <c r="A3283" s="51" t="s">
        <v>18195</v>
      </c>
      <c r="B3283" s="52" t="s">
        <v>18196</v>
      </c>
      <c r="C3283" s="53" t="s">
        <v>1436</v>
      </c>
      <c r="D3283" s="54" t="s">
        <v>57</v>
      </c>
      <c r="E3283" s="55" t="s">
        <v>547</v>
      </c>
      <c r="F3283" s="56" t="s">
        <v>18197</v>
      </c>
      <c r="G3283" s="56" t="s">
        <v>18198</v>
      </c>
      <c r="H3283" s="56" t="s">
        <v>52</v>
      </c>
      <c r="I3283" s="56" t="s">
        <v>18199</v>
      </c>
      <c r="J3283" s="57" t="s">
        <v>52</v>
      </c>
      <c r="K3283" s="58" t="s">
        <v>18200</v>
      </c>
      <c r="L3283" s="3" t="str">
        <f>VLOOKUP(DataExtract[[#This Row],[Technician]],'Technician List'!$A:$B,2,FALSE)</f>
        <v>Sanjuan, Sonja</v>
      </c>
      <c r="M3283" s="59">
        <f>DATEVALUE(TEXT(DataExtract[[#This Row],[Completed Time]], "MM/DD/YYYY"))</f>
        <v>45712</v>
      </c>
      <c r="N3283" s="60">
        <f t="shared" ca="1" si="52"/>
        <v>0.38247554498500869</v>
      </c>
      <c r="O3283" s="60">
        <f ca="1">COUNTIFS(DataExtract[Technician],DataExtract[[#This Row],[Technician]], DataExtract[Random], "&lt;="&amp;DataExtract[[#This Row],[Random]])</f>
        <v>28</v>
      </c>
    </row>
    <row r="3284" spans="1:15" ht="26.45">
      <c r="A3284" s="51" t="s">
        <v>18201</v>
      </c>
      <c r="B3284" s="52" t="s">
        <v>18202</v>
      </c>
      <c r="C3284" s="53" t="s">
        <v>18203</v>
      </c>
      <c r="D3284" s="54" t="s">
        <v>47</v>
      </c>
      <c r="E3284" s="55" t="s">
        <v>1511</v>
      </c>
      <c r="F3284" s="56" t="s">
        <v>18204</v>
      </c>
      <c r="G3284" s="56" t="s">
        <v>18205</v>
      </c>
      <c r="H3284" s="56" t="s">
        <v>52</v>
      </c>
      <c r="I3284" s="56" t="s">
        <v>18206</v>
      </c>
      <c r="J3284" s="57" t="s">
        <v>52</v>
      </c>
      <c r="K3284" s="58" t="s">
        <v>17991</v>
      </c>
      <c r="L3284" s="3" t="str">
        <f>VLOOKUP(DataExtract[[#This Row],[Technician]],'Technician List'!$A:$B,2,FALSE)</f>
        <v>C M, Saravanan</v>
      </c>
      <c r="M3284" s="59">
        <f>DATEVALUE(TEXT(DataExtract[[#This Row],[Completed Time]], "MM/DD/YYYY"))</f>
        <v>45712</v>
      </c>
      <c r="N3284" s="60">
        <f t="shared" ca="1" si="52"/>
        <v>0.7880843353870266</v>
      </c>
      <c r="O3284" s="60">
        <f ca="1">COUNTIFS(DataExtract[Technician],DataExtract[[#This Row],[Technician]], DataExtract[Random], "&lt;="&amp;DataExtract[[#This Row],[Random]])</f>
        <v>109</v>
      </c>
    </row>
    <row r="3285" spans="1:15" ht="26.45">
      <c r="A3285" s="51" t="s">
        <v>18207</v>
      </c>
      <c r="B3285" s="52" t="s">
        <v>18208</v>
      </c>
      <c r="C3285" s="53" t="s">
        <v>3059</v>
      </c>
      <c r="D3285" s="54" t="s">
        <v>47</v>
      </c>
      <c r="E3285" s="55" t="s">
        <v>1511</v>
      </c>
      <c r="F3285" s="56" t="s">
        <v>16456</v>
      </c>
      <c r="G3285" s="56" t="s">
        <v>8969</v>
      </c>
      <c r="H3285" s="56" t="s">
        <v>52</v>
      </c>
      <c r="I3285" s="56" t="s">
        <v>18209</v>
      </c>
      <c r="J3285" s="57" t="s">
        <v>52</v>
      </c>
      <c r="K3285" s="58" t="s">
        <v>18210</v>
      </c>
      <c r="L3285" s="3" t="str">
        <f>VLOOKUP(DataExtract[[#This Row],[Technician]],'Technician List'!$A:$B,2,FALSE)</f>
        <v>C M, Saravanan</v>
      </c>
      <c r="M3285" s="59">
        <f>DATEVALUE(TEXT(DataExtract[[#This Row],[Completed Time]], "MM/DD/YYYY"))</f>
        <v>45712</v>
      </c>
      <c r="N3285" s="60">
        <f t="shared" ca="1" si="52"/>
        <v>0.6603447688531886</v>
      </c>
      <c r="O3285" s="60">
        <f ca="1">COUNTIFS(DataExtract[Technician],DataExtract[[#This Row],[Technician]], DataExtract[Random], "&lt;="&amp;DataExtract[[#This Row],[Random]])</f>
        <v>88</v>
      </c>
    </row>
    <row r="3286" spans="1:15" ht="26.45">
      <c r="A3286" s="51" t="s">
        <v>18211</v>
      </c>
      <c r="B3286" s="52" t="s">
        <v>18212</v>
      </c>
      <c r="C3286" s="53" t="s">
        <v>8245</v>
      </c>
      <c r="D3286" s="54" t="s">
        <v>47</v>
      </c>
      <c r="E3286" s="55" t="s">
        <v>1150</v>
      </c>
      <c r="F3286" s="56" t="s">
        <v>18200</v>
      </c>
      <c r="G3286" s="56" t="s">
        <v>18213</v>
      </c>
      <c r="H3286" s="56" t="s">
        <v>52</v>
      </c>
      <c r="I3286" s="56" t="s">
        <v>18214</v>
      </c>
      <c r="J3286" s="57" t="s">
        <v>52</v>
      </c>
      <c r="K3286" s="58" t="s">
        <v>18215</v>
      </c>
      <c r="L3286" s="3" t="str">
        <f>VLOOKUP(DataExtract[[#This Row],[Technician]],'Technician List'!$A:$B,2,FALSE)</f>
        <v>C M, Saravanan</v>
      </c>
      <c r="M3286" s="59">
        <f>DATEVALUE(TEXT(DataExtract[[#This Row],[Completed Time]], "MM/DD/YYYY"))</f>
        <v>45713</v>
      </c>
      <c r="N3286" s="60">
        <f t="shared" ca="1" si="52"/>
        <v>0.38568480724506848</v>
      </c>
      <c r="O3286" s="60">
        <f ca="1">COUNTIFS(DataExtract[Technician],DataExtract[[#This Row],[Technician]], DataExtract[Random], "&lt;="&amp;DataExtract[[#This Row],[Random]])</f>
        <v>37</v>
      </c>
    </row>
    <row r="3287" spans="1:15" ht="26.45">
      <c r="A3287" s="51" t="s">
        <v>18216</v>
      </c>
      <c r="B3287" s="52" t="s">
        <v>18217</v>
      </c>
      <c r="C3287" s="53" t="s">
        <v>13319</v>
      </c>
      <c r="D3287" s="54" t="s">
        <v>47</v>
      </c>
      <c r="E3287" s="55" t="s">
        <v>1117</v>
      </c>
      <c r="F3287" s="56" t="s">
        <v>10972</v>
      </c>
      <c r="G3287" s="56" t="s">
        <v>18218</v>
      </c>
      <c r="H3287" s="56" t="s">
        <v>52</v>
      </c>
      <c r="I3287" s="56" t="s">
        <v>14971</v>
      </c>
      <c r="J3287" s="57" t="s">
        <v>52</v>
      </c>
      <c r="K3287" s="58" t="s">
        <v>18219</v>
      </c>
      <c r="L3287" s="3" t="str">
        <f>VLOOKUP(DataExtract[[#This Row],[Technician]],'Technician List'!$A:$B,2,FALSE)</f>
        <v>C M, Saravanan</v>
      </c>
      <c r="M3287" s="59">
        <f>DATEVALUE(TEXT(DataExtract[[#This Row],[Completed Time]], "MM/DD/YYYY"))</f>
        <v>45712</v>
      </c>
      <c r="N3287" s="60">
        <f t="shared" ca="1" si="52"/>
        <v>0.44625213845741285</v>
      </c>
      <c r="O3287" s="60">
        <f ca="1">COUNTIFS(DataExtract[Technician],DataExtract[[#This Row],[Technician]], DataExtract[Random], "&lt;="&amp;DataExtract[[#This Row],[Random]])</f>
        <v>29</v>
      </c>
    </row>
    <row r="3288" spans="1:15" ht="26.45">
      <c r="A3288" s="51" t="s">
        <v>9498</v>
      </c>
      <c r="B3288" s="52" t="s">
        <v>18220</v>
      </c>
      <c r="C3288" s="53" t="s">
        <v>7841</v>
      </c>
      <c r="D3288" s="54" t="s">
        <v>321</v>
      </c>
      <c r="E3288" s="55" t="s">
        <v>4007</v>
      </c>
      <c r="F3288" s="56" t="s">
        <v>18221</v>
      </c>
      <c r="G3288" s="56" t="s">
        <v>16206</v>
      </c>
      <c r="H3288" s="56" t="s">
        <v>52</v>
      </c>
      <c r="I3288" s="56" t="s">
        <v>18222</v>
      </c>
      <c r="J3288" s="57" t="s">
        <v>52</v>
      </c>
      <c r="K3288" s="58" t="s">
        <v>18223</v>
      </c>
      <c r="L3288" s="3" t="str">
        <f>VLOOKUP(DataExtract[[#This Row],[Technician]],'Technician List'!$A:$B,2,FALSE)</f>
        <v>Paul, Kimberly</v>
      </c>
      <c r="M3288" s="59">
        <f>DATEVALUE(TEXT(DataExtract[[#This Row],[Completed Time]], "MM/DD/YYYY"))</f>
        <v>45713</v>
      </c>
      <c r="N3288" s="60">
        <f t="shared" ca="1" si="52"/>
        <v>0.54182818682308265</v>
      </c>
      <c r="O3288" s="60">
        <f ca="1">COUNTIFS(DataExtract[Technician],DataExtract[[#This Row],[Technician]], DataExtract[Random], "&lt;="&amp;DataExtract[[#This Row],[Random]])</f>
        <v>24</v>
      </c>
    </row>
    <row r="3289" spans="1:15" ht="26.45">
      <c r="A3289" s="51" t="s">
        <v>18224</v>
      </c>
      <c r="B3289" s="52" t="s">
        <v>18225</v>
      </c>
      <c r="C3289" s="53" t="s">
        <v>18226</v>
      </c>
      <c r="D3289" s="54" t="s">
        <v>47</v>
      </c>
      <c r="E3289" s="55" t="s">
        <v>48</v>
      </c>
      <c r="F3289" s="56" t="s">
        <v>18227</v>
      </c>
      <c r="G3289" s="56" t="s">
        <v>18228</v>
      </c>
      <c r="H3289" s="56" t="s">
        <v>41</v>
      </c>
      <c r="I3289" s="56" t="s">
        <v>18229</v>
      </c>
      <c r="J3289" s="57" t="s">
        <v>52</v>
      </c>
      <c r="K3289" s="58" t="s">
        <v>18230</v>
      </c>
      <c r="L3289" s="3" t="str">
        <f>VLOOKUP(DataExtract[[#This Row],[Technician]],'Technician List'!$A:$B,2,FALSE)</f>
        <v>C M, Saravanan</v>
      </c>
      <c r="M3289" s="59">
        <f>DATEVALUE(TEXT(DataExtract[[#This Row],[Completed Time]], "MM/DD/YYYY"))</f>
        <v>45715</v>
      </c>
      <c r="N3289" s="60">
        <f t="shared" ca="1" si="52"/>
        <v>0.80776420594556964</v>
      </c>
      <c r="O3289" s="60">
        <f ca="1">COUNTIFS(DataExtract[Technician],DataExtract[[#This Row],[Technician]], DataExtract[Random], "&lt;="&amp;DataExtract[[#This Row],[Random]])</f>
        <v>64</v>
      </c>
    </row>
    <row r="3290" spans="1:15" ht="26.45">
      <c r="A3290" s="51" t="s">
        <v>18231</v>
      </c>
      <c r="B3290" s="52" t="s">
        <v>18232</v>
      </c>
      <c r="C3290" s="53" t="s">
        <v>14174</v>
      </c>
      <c r="D3290" s="54" t="s">
        <v>47</v>
      </c>
      <c r="E3290" s="55" t="s">
        <v>1291</v>
      </c>
      <c r="F3290" s="56" t="s">
        <v>18233</v>
      </c>
      <c r="G3290" s="56" t="s">
        <v>18234</v>
      </c>
      <c r="H3290" s="56" t="s">
        <v>52</v>
      </c>
      <c r="I3290" s="56" t="s">
        <v>18235</v>
      </c>
      <c r="J3290" s="57" t="s">
        <v>52</v>
      </c>
      <c r="K3290" s="58" t="s">
        <v>16844</v>
      </c>
      <c r="L3290" s="3" t="str">
        <f>VLOOKUP(DataExtract[[#This Row],[Technician]],'Technician List'!$A:$B,2,FALSE)</f>
        <v>C M, Saravanan</v>
      </c>
      <c r="M3290" s="59">
        <f>DATEVALUE(TEXT(DataExtract[[#This Row],[Completed Time]], "MM/DD/YYYY"))</f>
        <v>45714</v>
      </c>
      <c r="N3290" s="60">
        <f t="shared" ca="1" si="52"/>
        <v>0.22933752504826155</v>
      </c>
      <c r="O3290" s="60">
        <f ca="1">COUNTIFS(DataExtract[Technician],DataExtract[[#This Row],[Technician]], DataExtract[Random], "&lt;="&amp;DataExtract[[#This Row],[Random]])</f>
        <v>28</v>
      </c>
    </row>
    <row r="3291" spans="1:15" ht="26.45">
      <c r="A3291" s="51" t="s">
        <v>18236</v>
      </c>
      <c r="B3291" s="52" t="s">
        <v>18237</v>
      </c>
      <c r="C3291" s="53" t="s">
        <v>18238</v>
      </c>
      <c r="D3291" s="54" t="s">
        <v>47</v>
      </c>
      <c r="E3291" s="55" t="s">
        <v>1291</v>
      </c>
      <c r="F3291" s="56" t="s">
        <v>11611</v>
      </c>
      <c r="G3291" s="56" t="s">
        <v>18239</v>
      </c>
      <c r="H3291" s="56" t="s">
        <v>41</v>
      </c>
      <c r="I3291" s="56" t="s">
        <v>18240</v>
      </c>
      <c r="J3291" s="57" t="s">
        <v>52</v>
      </c>
      <c r="K3291" s="58" t="s">
        <v>18241</v>
      </c>
      <c r="L3291" s="3" t="str">
        <f>VLOOKUP(DataExtract[[#This Row],[Technician]],'Technician List'!$A:$B,2,FALSE)</f>
        <v>C M, Saravanan</v>
      </c>
      <c r="M3291" s="59">
        <f>DATEVALUE(TEXT(DataExtract[[#This Row],[Completed Time]], "MM/DD/YYYY"))</f>
        <v>45714</v>
      </c>
      <c r="N3291" s="60">
        <f t="shared" ca="1" si="52"/>
        <v>0.22560104155770322</v>
      </c>
      <c r="O3291" s="60">
        <f ca="1">COUNTIFS(DataExtract[Technician],DataExtract[[#This Row],[Technician]], DataExtract[Random], "&lt;="&amp;DataExtract[[#This Row],[Random]])</f>
        <v>27</v>
      </c>
    </row>
    <row r="3292" spans="1:15" ht="26.45">
      <c r="A3292" s="51" t="s">
        <v>18242</v>
      </c>
      <c r="B3292" s="52" t="s">
        <v>18243</v>
      </c>
      <c r="C3292" s="53" t="s">
        <v>6830</v>
      </c>
      <c r="D3292" s="54" t="s">
        <v>47</v>
      </c>
      <c r="E3292" s="55" t="s">
        <v>1002</v>
      </c>
      <c r="F3292" s="56" t="s">
        <v>18244</v>
      </c>
      <c r="G3292" s="56" t="s">
        <v>18245</v>
      </c>
      <c r="H3292" s="56" t="s">
        <v>52</v>
      </c>
      <c r="I3292" s="56" t="s">
        <v>18246</v>
      </c>
      <c r="J3292" s="57" t="s">
        <v>52</v>
      </c>
      <c r="K3292" s="58" t="s">
        <v>16034</v>
      </c>
      <c r="L3292" s="3" t="str">
        <f>VLOOKUP(DataExtract[[#This Row],[Technician]],'Technician List'!$A:$B,2,FALSE)</f>
        <v>Sinha, Mahesh</v>
      </c>
      <c r="M3292" s="59">
        <f>DATEVALUE(TEXT(DataExtract[[#This Row],[Completed Time]], "MM/DD/YYYY"))</f>
        <v>45712</v>
      </c>
      <c r="N3292" s="60">
        <f t="shared" ca="1" si="52"/>
        <v>0.86065836921935113</v>
      </c>
      <c r="O3292" s="60">
        <f ca="1">COUNTIFS(DataExtract[Technician],DataExtract[[#This Row],[Technician]], DataExtract[Random], "&lt;="&amp;DataExtract[[#This Row],[Random]])</f>
        <v>140</v>
      </c>
    </row>
    <row r="3293" spans="1:15" ht="26.45">
      <c r="A3293" s="51" t="s">
        <v>1988</v>
      </c>
      <c r="B3293" s="52" t="s">
        <v>18247</v>
      </c>
      <c r="C3293" s="53" t="s">
        <v>1990</v>
      </c>
      <c r="D3293" s="54" t="s">
        <v>47</v>
      </c>
      <c r="E3293" s="55" t="s">
        <v>2013</v>
      </c>
      <c r="F3293" s="56" t="s">
        <v>18248</v>
      </c>
      <c r="G3293" s="56" t="s">
        <v>18249</v>
      </c>
      <c r="H3293" s="56" t="s">
        <v>52</v>
      </c>
      <c r="I3293" s="56" t="s">
        <v>18250</v>
      </c>
      <c r="J3293" s="57" t="s">
        <v>52</v>
      </c>
      <c r="K3293" s="58" t="s">
        <v>18251</v>
      </c>
      <c r="L3293" s="3" t="str">
        <f>VLOOKUP(DataExtract[[#This Row],[Technician]],'Technician List'!$A:$B,2,FALSE)</f>
        <v>Sinha, Mahesh</v>
      </c>
      <c r="M3293" s="59">
        <f>DATEVALUE(TEXT(DataExtract[[#This Row],[Completed Time]], "MM/DD/YYYY"))</f>
        <v>45712</v>
      </c>
      <c r="N3293" s="60">
        <f t="shared" ca="1" si="52"/>
        <v>0.8318965246357336</v>
      </c>
      <c r="O3293" s="60">
        <f ca="1">COUNTIFS(DataExtract[Technician],DataExtract[[#This Row],[Technician]], DataExtract[Random], "&lt;="&amp;DataExtract[[#This Row],[Random]])</f>
        <v>116</v>
      </c>
    </row>
    <row r="3294" spans="1:15" ht="39.6">
      <c r="A3294" s="51" t="s">
        <v>18252</v>
      </c>
      <c r="B3294" s="52" t="s">
        <v>18253</v>
      </c>
      <c r="C3294" s="53" t="s">
        <v>6546</v>
      </c>
      <c r="D3294" s="54" t="s">
        <v>47</v>
      </c>
      <c r="E3294" s="55" t="s">
        <v>700</v>
      </c>
      <c r="F3294" s="56" t="s">
        <v>18254</v>
      </c>
      <c r="G3294" s="56" t="s">
        <v>18255</v>
      </c>
      <c r="H3294" s="56" t="s">
        <v>52</v>
      </c>
      <c r="I3294" s="56" t="s">
        <v>18256</v>
      </c>
      <c r="J3294" s="57" t="s">
        <v>52</v>
      </c>
      <c r="K3294" s="58" t="s">
        <v>18257</v>
      </c>
      <c r="L3294" s="3" t="str">
        <f>VLOOKUP(DataExtract[[#This Row],[Technician]],'Technician List'!$A:$B,2,FALSE)</f>
        <v>C M, Saravanan</v>
      </c>
      <c r="M3294" s="59">
        <f>DATEVALUE(TEXT(DataExtract[[#This Row],[Completed Time]], "MM/DD/YYYY"))</f>
        <v>45712</v>
      </c>
      <c r="N3294" s="60">
        <f t="shared" ca="1" si="52"/>
        <v>0.51477475951695473</v>
      </c>
      <c r="O3294" s="60">
        <f ca="1">COUNTIFS(DataExtract[Technician],DataExtract[[#This Row],[Technician]], DataExtract[Random], "&lt;="&amp;DataExtract[[#This Row],[Random]])</f>
        <v>59</v>
      </c>
    </row>
    <row r="3295" spans="1:15" ht="26.45">
      <c r="A3295" s="51" t="s">
        <v>18258</v>
      </c>
      <c r="B3295" s="52" t="s">
        <v>18259</v>
      </c>
      <c r="C3295" s="53" t="s">
        <v>18260</v>
      </c>
      <c r="D3295" s="54" t="s">
        <v>47</v>
      </c>
      <c r="E3295" s="55" t="s">
        <v>2121</v>
      </c>
      <c r="F3295" s="56" t="s">
        <v>16290</v>
      </c>
      <c r="G3295" s="56" t="s">
        <v>11245</v>
      </c>
      <c r="H3295" s="56" t="s">
        <v>52</v>
      </c>
      <c r="I3295" s="56" t="s">
        <v>18261</v>
      </c>
      <c r="J3295" s="57" t="s">
        <v>52</v>
      </c>
      <c r="K3295" s="58" t="s">
        <v>18262</v>
      </c>
      <c r="L3295" s="3" t="str">
        <f>VLOOKUP(DataExtract[[#This Row],[Technician]],'Technician List'!$A:$B,2,FALSE)</f>
        <v>C M, Saravanan</v>
      </c>
      <c r="M3295" s="59">
        <f>DATEVALUE(TEXT(DataExtract[[#This Row],[Completed Time]], "MM/DD/YYYY"))</f>
        <v>45712</v>
      </c>
      <c r="N3295" s="60">
        <f t="shared" ca="1" si="52"/>
        <v>0.32037627924153023</v>
      </c>
      <c r="O3295" s="60">
        <f ca="1">COUNTIFS(DataExtract[Technician],DataExtract[[#This Row],[Technician]], DataExtract[Random], "&lt;="&amp;DataExtract[[#This Row],[Random]])</f>
        <v>24</v>
      </c>
    </row>
    <row r="3296" spans="1:15" ht="26.45">
      <c r="A3296" s="51" t="s">
        <v>18263</v>
      </c>
      <c r="B3296" s="52" t="s">
        <v>18264</v>
      </c>
      <c r="C3296" s="53" t="s">
        <v>5697</v>
      </c>
      <c r="D3296" s="54" t="s">
        <v>57</v>
      </c>
      <c r="E3296" s="55" t="s">
        <v>1998</v>
      </c>
      <c r="F3296" s="56" t="s">
        <v>18265</v>
      </c>
      <c r="G3296" s="56" t="s">
        <v>10167</v>
      </c>
      <c r="H3296" s="56" t="s">
        <v>52</v>
      </c>
      <c r="I3296" s="56" t="s">
        <v>18266</v>
      </c>
      <c r="J3296" s="57" t="s">
        <v>52</v>
      </c>
      <c r="K3296" s="58" t="s">
        <v>18032</v>
      </c>
      <c r="L3296" s="3" t="str">
        <f>VLOOKUP(DataExtract[[#This Row],[Technician]],'Technician List'!$A:$B,2,FALSE)</f>
        <v>Baldwin, Sharon</v>
      </c>
      <c r="M3296" s="59">
        <f>DATEVALUE(TEXT(DataExtract[[#This Row],[Completed Time]], "MM/DD/YYYY"))</f>
        <v>45713</v>
      </c>
      <c r="N3296" s="60">
        <f t="shared" ca="1" si="52"/>
        <v>0.27308678656275609</v>
      </c>
      <c r="O3296" s="60">
        <f ca="1">COUNTIFS(DataExtract[Technician],DataExtract[[#This Row],[Technician]], DataExtract[Random], "&lt;="&amp;DataExtract[[#This Row],[Random]])</f>
        <v>17</v>
      </c>
    </row>
    <row r="3297" spans="1:15" ht="26.45">
      <c r="A3297" s="51" t="s">
        <v>18267</v>
      </c>
      <c r="B3297" s="52" t="s">
        <v>18268</v>
      </c>
      <c r="C3297" s="53" t="s">
        <v>3532</v>
      </c>
      <c r="D3297" s="54" t="s">
        <v>321</v>
      </c>
      <c r="E3297" s="55" t="s">
        <v>2719</v>
      </c>
      <c r="F3297" s="56" t="s">
        <v>18269</v>
      </c>
      <c r="G3297" s="56" t="s">
        <v>18270</v>
      </c>
      <c r="H3297" s="56" t="s">
        <v>52</v>
      </c>
      <c r="I3297" s="56" t="s">
        <v>18271</v>
      </c>
      <c r="J3297" s="57" t="s">
        <v>52</v>
      </c>
      <c r="K3297" s="58" t="s">
        <v>18272</v>
      </c>
      <c r="L3297" s="3" t="str">
        <f>VLOOKUP(DataExtract[[#This Row],[Technician]],'Technician List'!$A:$B,2,FALSE)</f>
        <v>Paul, Kimberly</v>
      </c>
      <c r="M3297" s="59">
        <f>DATEVALUE(TEXT(DataExtract[[#This Row],[Completed Time]], "MM/DD/YYYY"))</f>
        <v>45712</v>
      </c>
      <c r="N3297" s="60">
        <f t="shared" ca="1" si="52"/>
        <v>0.86805011811917354</v>
      </c>
      <c r="O3297" s="60">
        <f ca="1">COUNTIFS(DataExtract[Technician],DataExtract[[#This Row],[Technician]], DataExtract[Random], "&lt;="&amp;DataExtract[[#This Row],[Random]])</f>
        <v>25</v>
      </c>
    </row>
    <row r="3298" spans="1:15" ht="39.6">
      <c r="A3298" s="51" t="s">
        <v>18273</v>
      </c>
      <c r="B3298" s="52" t="s">
        <v>18274</v>
      </c>
      <c r="C3298" s="53" t="s">
        <v>190</v>
      </c>
      <c r="D3298" s="54" t="s">
        <v>47</v>
      </c>
      <c r="E3298" s="55" t="s">
        <v>1503</v>
      </c>
      <c r="F3298" s="56" t="s">
        <v>18210</v>
      </c>
      <c r="G3298" s="56" t="s">
        <v>18275</v>
      </c>
      <c r="H3298" s="56" t="s">
        <v>41</v>
      </c>
      <c r="I3298" s="56" t="s">
        <v>18276</v>
      </c>
      <c r="J3298" s="57" t="s">
        <v>52</v>
      </c>
      <c r="K3298" s="58" t="s">
        <v>18277</v>
      </c>
      <c r="L3298" s="3" t="str">
        <f>VLOOKUP(DataExtract[[#This Row],[Technician]],'Technician List'!$A:$B,2,FALSE)</f>
        <v>C M, Saravanan</v>
      </c>
      <c r="M3298" s="59">
        <f>DATEVALUE(TEXT(DataExtract[[#This Row],[Completed Time]], "MM/DD/YYYY"))</f>
        <v>45712</v>
      </c>
      <c r="N3298" s="60">
        <f t="shared" ca="1" si="52"/>
        <v>0.46419880580130091</v>
      </c>
      <c r="O3298" s="60">
        <f ca="1">COUNTIFS(DataExtract[Technician],DataExtract[[#This Row],[Technician]], DataExtract[Random], "&lt;="&amp;DataExtract[[#This Row],[Random]])</f>
        <v>72</v>
      </c>
    </row>
    <row r="3299" spans="1:15" ht="26.45">
      <c r="A3299" s="51" t="s">
        <v>18278</v>
      </c>
      <c r="B3299" s="52" t="s">
        <v>18279</v>
      </c>
      <c r="C3299" s="53" t="s">
        <v>5453</v>
      </c>
      <c r="D3299" s="54" t="s">
        <v>47</v>
      </c>
      <c r="E3299" s="55" t="s">
        <v>347</v>
      </c>
      <c r="F3299" s="56" t="s">
        <v>18280</v>
      </c>
      <c r="G3299" s="56" t="s">
        <v>18281</v>
      </c>
      <c r="H3299" s="56" t="s">
        <v>52</v>
      </c>
      <c r="I3299" s="56" t="s">
        <v>18282</v>
      </c>
      <c r="J3299" s="57" t="s">
        <v>52</v>
      </c>
      <c r="K3299" s="58" t="s">
        <v>18283</v>
      </c>
      <c r="L3299" s="3" t="str">
        <f>VLOOKUP(DataExtract[[#This Row],[Technician]],'Technician List'!$A:$B,2,FALSE)</f>
        <v>C M, Saravanan</v>
      </c>
      <c r="M3299" s="59">
        <f>DATEVALUE(TEXT(DataExtract[[#This Row],[Completed Time]], "MM/DD/YYYY"))</f>
        <v>45712</v>
      </c>
      <c r="N3299" s="60">
        <f t="shared" ca="1" si="52"/>
        <v>0.76979220325536346</v>
      </c>
      <c r="O3299" s="60">
        <f ca="1">COUNTIFS(DataExtract[Technician],DataExtract[[#This Row],[Technician]], DataExtract[Random], "&lt;="&amp;DataExtract[[#This Row],[Random]])</f>
        <v>48</v>
      </c>
    </row>
    <row r="3300" spans="1:15" ht="26.45">
      <c r="A3300" s="51" t="s">
        <v>18284</v>
      </c>
      <c r="B3300" s="52" t="s">
        <v>18285</v>
      </c>
      <c r="C3300" s="53" t="s">
        <v>2035</v>
      </c>
      <c r="D3300" s="54" t="s">
        <v>57</v>
      </c>
      <c r="E3300" s="55" t="s">
        <v>2841</v>
      </c>
      <c r="F3300" s="56" t="s">
        <v>18286</v>
      </c>
      <c r="G3300" s="56" t="s">
        <v>18287</v>
      </c>
      <c r="H3300" s="56" t="s">
        <v>52</v>
      </c>
      <c r="I3300" s="56" t="s">
        <v>18288</v>
      </c>
      <c r="J3300" s="57" t="s">
        <v>52</v>
      </c>
      <c r="K3300" s="58" t="s">
        <v>18289</v>
      </c>
      <c r="L3300" s="3" t="str">
        <f>VLOOKUP(DataExtract[[#This Row],[Technician]],'Technician List'!$A:$B,2,FALSE)</f>
        <v>Smith, Sean</v>
      </c>
      <c r="M3300" s="59">
        <f>DATEVALUE(TEXT(DataExtract[[#This Row],[Completed Time]], "MM/DD/YYYY"))</f>
        <v>45713</v>
      </c>
      <c r="N3300" s="60">
        <f t="shared" ca="1" si="52"/>
        <v>0.69238652957327862</v>
      </c>
      <c r="O3300" s="60">
        <f ca="1">COUNTIFS(DataExtract[Technician],DataExtract[[#This Row],[Technician]], DataExtract[Random], "&lt;="&amp;DataExtract[[#This Row],[Random]])</f>
        <v>47</v>
      </c>
    </row>
    <row r="3301" spans="1:15" ht="26.45">
      <c r="A3301" s="51" t="s">
        <v>18290</v>
      </c>
      <c r="B3301" s="52" t="s">
        <v>18291</v>
      </c>
      <c r="C3301" s="53" t="s">
        <v>10563</v>
      </c>
      <c r="D3301" s="54" t="s">
        <v>47</v>
      </c>
      <c r="E3301" s="55" t="s">
        <v>2013</v>
      </c>
      <c r="F3301" s="56" t="s">
        <v>18292</v>
      </c>
      <c r="G3301" s="56" t="s">
        <v>18293</v>
      </c>
      <c r="H3301" s="56" t="s">
        <v>52</v>
      </c>
      <c r="I3301" s="56" t="s">
        <v>18294</v>
      </c>
      <c r="J3301" s="57" t="s">
        <v>52</v>
      </c>
      <c r="K3301" s="58" t="s">
        <v>18295</v>
      </c>
      <c r="L3301" s="3" t="str">
        <f>VLOOKUP(DataExtract[[#This Row],[Technician]],'Technician List'!$A:$B,2,FALSE)</f>
        <v>Sinha, Mahesh</v>
      </c>
      <c r="M3301" s="59">
        <f>DATEVALUE(TEXT(DataExtract[[#This Row],[Completed Time]], "MM/DD/YYYY"))</f>
        <v>45712</v>
      </c>
      <c r="N3301" s="60">
        <f t="shared" ca="1" si="52"/>
        <v>0.10451077847330936</v>
      </c>
      <c r="O3301" s="60">
        <f ca="1">COUNTIFS(DataExtract[Technician],DataExtract[[#This Row],[Technician]], DataExtract[Random], "&lt;="&amp;DataExtract[[#This Row],[Random]])</f>
        <v>20</v>
      </c>
    </row>
    <row r="3302" spans="1:15" ht="26.45">
      <c r="A3302" s="51" t="s">
        <v>15478</v>
      </c>
      <c r="B3302" s="52" t="s">
        <v>18296</v>
      </c>
      <c r="C3302" s="53" t="s">
        <v>6211</v>
      </c>
      <c r="D3302" s="54" t="s">
        <v>47</v>
      </c>
      <c r="E3302" s="55" t="s">
        <v>2029</v>
      </c>
      <c r="F3302" s="56" t="s">
        <v>18297</v>
      </c>
      <c r="G3302" s="56" t="s">
        <v>18298</v>
      </c>
      <c r="H3302" s="56" t="s">
        <v>52</v>
      </c>
      <c r="I3302" s="56" t="s">
        <v>18299</v>
      </c>
      <c r="J3302" s="57" t="s">
        <v>52</v>
      </c>
      <c r="K3302" s="58" t="s">
        <v>18300</v>
      </c>
      <c r="L3302" s="3" t="str">
        <f>VLOOKUP(DataExtract[[#This Row],[Technician]],'Technician List'!$A:$B,2,FALSE)</f>
        <v>C M, Saravanan</v>
      </c>
      <c r="M3302" s="59">
        <f>DATEVALUE(TEXT(DataExtract[[#This Row],[Completed Time]], "MM/DD/YYYY"))</f>
        <v>45712</v>
      </c>
      <c r="N3302" s="60">
        <f t="shared" ca="1" si="52"/>
        <v>0.76176121931938523</v>
      </c>
      <c r="O3302" s="60">
        <f ca="1">COUNTIFS(DataExtract[Technician],DataExtract[[#This Row],[Technician]], DataExtract[Random], "&lt;="&amp;DataExtract[[#This Row],[Random]])</f>
        <v>64</v>
      </c>
    </row>
    <row r="3303" spans="1:15" ht="26.45">
      <c r="A3303" s="51" t="s">
        <v>18301</v>
      </c>
      <c r="B3303" s="52" t="s">
        <v>18302</v>
      </c>
      <c r="C3303" s="53" t="s">
        <v>6882</v>
      </c>
      <c r="D3303" s="54" t="s">
        <v>47</v>
      </c>
      <c r="E3303" s="55" t="s">
        <v>1503</v>
      </c>
      <c r="F3303" s="56" t="s">
        <v>16071</v>
      </c>
      <c r="G3303" s="56" t="s">
        <v>18113</v>
      </c>
      <c r="H3303" s="56" t="s">
        <v>52</v>
      </c>
      <c r="I3303" s="56" t="s">
        <v>18303</v>
      </c>
      <c r="J3303" s="57" t="s">
        <v>52</v>
      </c>
      <c r="K3303" s="58" t="s">
        <v>18304</v>
      </c>
      <c r="L3303" s="3" t="str">
        <f>VLOOKUP(DataExtract[[#This Row],[Technician]],'Technician List'!$A:$B,2,FALSE)</f>
        <v>C M, Saravanan</v>
      </c>
      <c r="M3303" s="59">
        <f>DATEVALUE(TEXT(DataExtract[[#This Row],[Completed Time]], "MM/DD/YYYY"))</f>
        <v>45714</v>
      </c>
      <c r="N3303" s="60">
        <f t="shared" ca="1" si="52"/>
        <v>0.91159502263231096</v>
      </c>
      <c r="O3303" s="60">
        <f ca="1">COUNTIFS(DataExtract[Technician],DataExtract[[#This Row],[Technician]], DataExtract[Random], "&lt;="&amp;DataExtract[[#This Row],[Random]])</f>
        <v>127</v>
      </c>
    </row>
    <row r="3304" spans="1:15" ht="26.45">
      <c r="A3304" s="51" t="s">
        <v>18305</v>
      </c>
      <c r="B3304" s="52" t="s">
        <v>18306</v>
      </c>
      <c r="C3304" s="53" t="s">
        <v>18307</v>
      </c>
      <c r="D3304" s="54" t="s">
        <v>47</v>
      </c>
      <c r="E3304" s="55" t="s">
        <v>1511</v>
      </c>
      <c r="F3304" s="56" t="s">
        <v>18308</v>
      </c>
      <c r="G3304" s="56" t="s">
        <v>18309</v>
      </c>
      <c r="H3304" s="56" t="s">
        <v>52</v>
      </c>
      <c r="I3304" s="56" t="s">
        <v>18310</v>
      </c>
      <c r="J3304" s="57" t="s">
        <v>52</v>
      </c>
      <c r="K3304" s="58" t="s">
        <v>18311</v>
      </c>
      <c r="L3304" s="3" t="str">
        <f>VLOOKUP(DataExtract[[#This Row],[Technician]],'Technician List'!$A:$B,2,FALSE)</f>
        <v>C M, Saravanan</v>
      </c>
      <c r="M3304" s="59">
        <f>DATEVALUE(TEXT(DataExtract[[#This Row],[Completed Time]], "MM/DD/YYYY"))</f>
        <v>45712</v>
      </c>
      <c r="N3304" s="60">
        <f t="shared" ca="1" si="52"/>
        <v>0.483110270918231</v>
      </c>
      <c r="O3304" s="60">
        <f ca="1">COUNTIFS(DataExtract[Technician],DataExtract[[#This Row],[Technician]], DataExtract[Random], "&lt;="&amp;DataExtract[[#This Row],[Random]])</f>
        <v>59</v>
      </c>
    </row>
    <row r="3305" spans="1:15" ht="26.45">
      <c r="A3305" s="51" t="s">
        <v>18312</v>
      </c>
      <c r="B3305" s="52" t="s">
        <v>18313</v>
      </c>
      <c r="C3305" s="53" t="s">
        <v>18314</v>
      </c>
      <c r="D3305" s="54" t="s">
        <v>57</v>
      </c>
      <c r="E3305" s="55" t="s">
        <v>2841</v>
      </c>
      <c r="F3305" s="56" t="s">
        <v>17448</v>
      </c>
      <c r="G3305" s="56" t="s">
        <v>18315</v>
      </c>
      <c r="H3305" s="56" t="s">
        <v>41</v>
      </c>
      <c r="I3305" s="56" t="s">
        <v>18316</v>
      </c>
      <c r="J3305" s="57" t="s">
        <v>52</v>
      </c>
      <c r="K3305" s="58" t="s">
        <v>18184</v>
      </c>
      <c r="L3305" s="3" t="str">
        <f>VLOOKUP(DataExtract[[#This Row],[Technician]],'Technician List'!$A:$B,2,FALSE)</f>
        <v>Smith, Sean</v>
      </c>
      <c r="M3305" s="59">
        <f>DATEVALUE(TEXT(DataExtract[[#This Row],[Completed Time]], "MM/DD/YYYY"))</f>
        <v>45714</v>
      </c>
      <c r="N3305" s="60">
        <f t="shared" ca="1" si="52"/>
        <v>0.11702694606288477</v>
      </c>
      <c r="O3305" s="60">
        <f ca="1">COUNTIFS(DataExtract[Technician],DataExtract[[#This Row],[Technician]], DataExtract[Random], "&lt;="&amp;DataExtract[[#This Row],[Random]])</f>
        <v>13</v>
      </c>
    </row>
    <row r="3306" spans="1:15" ht="26.45">
      <c r="A3306" s="51" t="s">
        <v>6779</v>
      </c>
      <c r="B3306" s="52" t="s">
        <v>18317</v>
      </c>
      <c r="C3306" s="53" t="s">
        <v>3158</v>
      </c>
      <c r="D3306" s="54" t="s">
        <v>47</v>
      </c>
      <c r="E3306" s="55" t="s">
        <v>1503</v>
      </c>
      <c r="F3306" s="56" t="s">
        <v>18318</v>
      </c>
      <c r="G3306" s="56" t="s">
        <v>18319</v>
      </c>
      <c r="H3306" s="56" t="s">
        <v>52</v>
      </c>
      <c r="I3306" s="56" t="s">
        <v>18320</v>
      </c>
      <c r="J3306" s="57" t="s">
        <v>52</v>
      </c>
      <c r="K3306" s="58" t="s">
        <v>18321</v>
      </c>
      <c r="L3306" s="3" t="str">
        <f>VLOOKUP(DataExtract[[#This Row],[Technician]],'Technician List'!$A:$B,2,FALSE)</f>
        <v>C M, Saravanan</v>
      </c>
      <c r="M3306" s="59">
        <f>DATEVALUE(TEXT(DataExtract[[#This Row],[Completed Time]], "MM/DD/YYYY"))</f>
        <v>45714</v>
      </c>
      <c r="N3306" s="60">
        <f t="shared" ca="1" si="52"/>
        <v>0.87270351954724545</v>
      </c>
      <c r="O3306" s="60">
        <f ca="1">COUNTIFS(DataExtract[Technician],DataExtract[[#This Row],[Technician]], DataExtract[Random], "&lt;="&amp;DataExtract[[#This Row],[Random]])</f>
        <v>122</v>
      </c>
    </row>
    <row r="3307" spans="1:15" ht="26.45">
      <c r="A3307" s="51" t="s">
        <v>18322</v>
      </c>
      <c r="B3307" s="52" t="s">
        <v>18323</v>
      </c>
      <c r="C3307" s="53" t="s">
        <v>18324</v>
      </c>
      <c r="D3307" s="54" t="s">
        <v>47</v>
      </c>
      <c r="E3307" s="55" t="s">
        <v>2121</v>
      </c>
      <c r="F3307" s="56" t="s">
        <v>18325</v>
      </c>
      <c r="G3307" s="56" t="s">
        <v>18326</v>
      </c>
      <c r="H3307" s="56" t="s">
        <v>52</v>
      </c>
      <c r="I3307" s="56" t="s">
        <v>18327</v>
      </c>
      <c r="J3307" s="57" t="s">
        <v>52</v>
      </c>
      <c r="K3307" s="58" t="s">
        <v>18183</v>
      </c>
      <c r="L3307" s="3" t="str">
        <f>VLOOKUP(DataExtract[[#This Row],[Technician]],'Technician List'!$A:$B,2,FALSE)</f>
        <v>C M, Saravanan</v>
      </c>
      <c r="M3307" s="59">
        <f>DATEVALUE(TEXT(DataExtract[[#This Row],[Completed Time]], "MM/DD/YYYY"))</f>
        <v>45713</v>
      </c>
      <c r="N3307" s="60">
        <f t="shared" ca="1" si="52"/>
        <v>0.24774587898783884</v>
      </c>
      <c r="O3307" s="60">
        <f ca="1">COUNTIFS(DataExtract[Technician],DataExtract[[#This Row],[Technician]], DataExtract[Random], "&lt;="&amp;DataExtract[[#This Row],[Random]])</f>
        <v>19</v>
      </c>
    </row>
    <row r="3308" spans="1:15" ht="26.45">
      <c r="A3308" s="51" t="s">
        <v>10439</v>
      </c>
      <c r="B3308" s="52" t="s">
        <v>18328</v>
      </c>
      <c r="C3308" s="53" t="s">
        <v>3645</v>
      </c>
      <c r="D3308" s="54" t="s">
        <v>47</v>
      </c>
      <c r="E3308" s="55" t="s">
        <v>2215</v>
      </c>
      <c r="F3308" s="56" t="s">
        <v>18329</v>
      </c>
      <c r="G3308" s="56" t="s">
        <v>18330</v>
      </c>
      <c r="H3308" s="56" t="s">
        <v>52</v>
      </c>
      <c r="I3308" s="56" t="s">
        <v>18331</v>
      </c>
      <c r="J3308" s="57" t="s">
        <v>52</v>
      </c>
      <c r="K3308" s="58" t="s">
        <v>18332</v>
      </c>
      <c r="L3308" s="3" t="str">
        <f>VLOOKUP(DataExtract[[#This Row],[Technician]],'Technician List'!$A:$B,2,FALSE)</f>
        <v>C M, Saravanan</v>
      </c>
      <c r="M3308" s="59">
        <f>DATEVALUE(TEXT(DataExtract[[#This Row],[Completed Time]], "MM/DD/YYYY"))</f>
        <v>45712</v>
      </c>
      <c r="N3308" s="60">
        <f t="shared" ca="1" si="52"/>
        <v>0.45039351895818891</v>
      </c>
      <c r="O3308" s="60">
        <f ca="1">COUNTIFS(DataExtract[Technician],DataExtract[[#This Row],[Technician]], DataExtract[Random], "&lt;="&amp;DataExtract[[#This Row],[Random]])</f>
        <v>50</v>
      </c>
    </row>
    <row r="3309" spans="1:15" ht="39.6">
      <c r="A3309" s="51" t="s">
        <v>18333</v>
      </c>
      <c r="B3309" s="52" t="s">
        <v>18334</v>
      </c>
      <c r="C3309" s="53" t="s">
        <v>3700</v>
      </c>
      <c r="D3309" s="54" t="s">
        <v>47</v>
      </c>
      <c r="E3309" s="55" t="s">
        <v>1402</v>
      </c>
      <c r="F3309" s="56" t="s">
        <v>18335</v>
      </c>
      <c r="G3309" s="56" t="s">
        <v>18336</v>
      </c>
      <c r="H3309" s="56" t="s">
        <v>52</v>
      </c>
      <c r="I3309" s="56" t="s">
        <v>18337</v>
      </c>
      <c r="J3309" s="57" t="s">
        <v>52</v>
      </c>
      <c r="K3309" s="58" t="s">
        <v>7854</v>
      </c>
      <c r="L3309" s="3" t="str">
        <f>VLOOKUP(DataExtract[[#This Row],[Technician]],'Technician List'!$A:$B,2,FALSE)</f>
        <v>Sinha, Mahesh</v>
      </c>
      <c r="M3309" s="59">
        <f>DATEVALUE(TEXT(DataExtract[[#This Row],[Completed Time]], "MM/DD/YYYY"))</f>
        <v>45712</v>
      </c>
      <c r="N3309" s="60">
        <f t="shared" ca="1" si="52"/>
        <v>0.65827928906151079</v>
      </c>
      <c r="O3309" s="60">
        <f ca="1">COUNTIFS(DataExtract[Technician],DataExtract[[#This Row],[Technician]], DataExtract[Random], "&lt;="&amp;DataExtract[[#This Row],[Random]])</f>
        <v>53</v>
      </c>
    </row>
    <row r="3310" spans="1:15" ht="26.45">
      <c r="A3310" s="51" t="s">
        <v>5432</v>
      </c>
      <c r="B3310" s="52" t="s">
        <v>18338</v>
      </c>
      <c r="C3310" s="53" t="s">
        <v>5434</v>
      </c>
      <c r="D3310" s="54" t="s">
        <v>47</v>
      </c>
      <c r="E3310" s="55" t="s">
        <v>2013</v>
      </c>
      <c r="F3310" s="56" t="s">
        <v>18339</v>
      </c>
      <c r="G3310" s="56" t="s">
        <v>18340</v>
      </c>
      <c r="H3310" s="56" t="s">
        <v>52</v>
      </c>
      <c r="I3310" s="56" t="s">
        <v>18341</v>
      </c>
      <c r="J3310" s="57" t="s">
        <v>52</v>
      </c>
      <c r="K3310" s="58" t="s">
        <v>18342</v>
      </c>
      <c r="L3310" s="3" t="str">
        <f>VLOOKUP(DataExtract[[#This Row],[Technician]],'Technician List'!$A:$B,2,FALSE)</f>
        <v>Sinha, Mahesh</v>
      </c>
      <c r="M3310" s="59">
        <f>DATEVALUE(TEXT(DataExtract[[#This Row],[Completed Time]], "MM/DD/YYYY"))</f>
        <v>45712</v>
      </c>
      <c r="N3310" s="60">
        <f t="shared" ca="1" si="52"/>
        <v>0.63636104364407375</v>
      </c>
      <c r="O3310" s="60">
        <f ca="1">COUNTIFS(DataExtract[Technician],DataExtract[[#This Row],[Technician]], DataExtract[Random], "&lt;="&amp;DataExtract[[#This Row],[Random]])</f>
        <v>90</v>
      </c>
    </row>
    <row r="3311" spans="1:15" ht="26.45">
      <c r="A3311" s="51" t="s">
        <v>18343</v>
      </c>
      <c r="B3311" s="52" t="s">
        <v>18344</v>
      </c>
      <c r="C3311" s="53" t="s">
        <v>2361</v>
      </c>
      <c r="D3311" s="54" t="s">
        <v>37</v>
      </c>
      <c r="E3311" s="55" t="s">
        <v>131</v>
      </c>
      <c r="F3311" s="56" t="s">
        <v>14871</v>
      </c>
      <c r="G3311" s="56" t="s">
        <v>18345</v>
      </c>
      <c r="H3311" s="56" t="s">
        <v>41</v>
      </c>
      <c r="I3311" s="56" t="s">
        <v>18346</v>
      </c>
      <c r="J3311" s="57" t="s">
        <v>52</v>
      </c>
      <c r="K3311" s="58" t="s">
        <v>12074</v>
      </c>
      <c r="L3311" s="3" t="str">
        <f>VLOOKUP(DataExtract[[#This Row],[Technician]],'Technician List'!$A:$B,2,FALSE)</f>
        <v>Persells, Joe</v>
      </c>
      <c r="M3311" s="59">
        <f>DATEVALUE(TEXT(DataExtract[[#This Row],[Completed Time]], "MM/DD/YYYY"))</f>
        <v>45716</v>
      </c>
      <c r="N3311" s="60">
        <f t="shared" ca="1" si="52"/>
        <v>0.59966798049653303</v>
      </c>
      <c r="O3311" s="60">
        <f ca="1">COUNTIFS(DataExtract[Technician],DataExtract[[#This Row],[Technician]], DataExtract[Random], "&lt;="&amp;DataExtract[[#This Row],[Random]])</f>
        <v>6</v>
      </c>
    </row>
    <row r="3312" spans="1:15" ht="26.45">
      <c r="A3312" s="51" t="s">
        <v>18347</v>
      </c>
      <c r="B3312" s="52" t="s">
        <v>18348</v>
      </c>
      <c r="C3312" s="53" t="s">
        <v>6003</v>
      </c>
      <c r="D3312" s="54" t="s">
        <v>57</v>
      </c>
      <c r="E3312" s="55" t="s">
        <v>1837</v>
      </c>
      <c r="F3312" s="56" t="s">
        <v>18349</v>
      </c>
      <c r="G3312" s="56" t="s">
        <v>18099</v>
      </c>
      <c r="H3312" s="56" t="s">
        <v>52</v>
      </c>
      <c r="I3312" s="56" t="s">
        <v>17710</v>
      </c>
      <c r="J3312" s="57" t="s">
        <v>52</v>
      </c>
      <c r="K3312" s="58" t="s">
        <v>18072</v>
      </c>
      <c r="L3312" s="3" t="str">
        <f>VLOOKUP(DataExtract[[#This Row],[Technician]],'Technician List'!$A:$B,2,FALSE)</f>
        <v>Sinha, Mahesh</v>
      </c>
      <c r="M3312" s="59">
        <f>DATEVALUE(TEXT(DataExtract[[#This Row],[Completed Time]], "MM/DD/YYYY"))</f>
        <v>45712</v>
      </c>
      <c r="N3312" s="60">
        <f t="shared" ca="1" si="52"/>
        <v>0.81959498014839882</v>
      </c>
      <c r="O3312" s="60">
        <f ca="1">COUNTIFS(DataExtract[Technician],DataExtract[[#This Row],[Technician]], DataExtract[Random], "&lt;="&amp;DataExtract[[#This Row],[Random]])</f>
        <v>44</v>
      </c>
    </row>
    <row r="3313" spans="1:15" ht="26.45">
      <c r="A3313" s="51" t="s">
        <v>18350</v>
      </c>
      <c r="B3313" s="52" t="s">
        <v>18351</v>
      </c>
      <c r="C3313" s="53" t="s">
        <v>13087</v>
      </c>
      <c r="D3313" s="54" t="s">
        <v>47</v>
      </c>
      <c r="E3313" s="55" t="s">
        <v>700</v>
      </c>
      <c r="F3313" s="56" t="s">
        <v>18352</v>
      </c>
      <c r="G3313" s="56" t="s">
        <v>17633</v>
      </c>
      <c r="H3313" s="56" t="s">
        <v>52</v>
      </c>
      <c r="I3313" s="56" t="s">
        <v>18353</v>
      </c>
      <c r="J3313" s="57" t="s">
        <v>52</v>
      </c>
      <c r="K3313" s="58" t="s">
        <v>17963</v>
      </c>
      <c r="L3313" s="3" t="str">
        <f>VLOOKUP(DataExtract[[#This Row],[Technician]],'Technician List'!$A:$B,2,FALSE)</f>
        <v>C M, Saravanan</v>
      </c>
      <c r="M3313" s="59">
        <f>DATEVALUE(TEXT(DataExtract[[#This Row],[Completed Time]], "MM/DD/YYYY"))</f>
        <v>45712</v>
      </c>
      <c r="N3313" s="60">
        <f t="shared" ca="1" si="52"/>
        <v>0.80629138187613725</v>
      </c>
      <c r="O3313" s="60">
        <f ca="1">COUNTIFS(DataExtract[Technician],DataExtract[[#This Row],[Technician]], DataExtract[Random], "&lt;="&amp;DataExtract[[#This Row],[Random]])</f>
        <v>91</v>
      </c>
    </row>
    <row r="3314" spans="1:15" ht="26.45">
      <c r="A3314" s="51" t="s">
        <v>18354</v>
      </c>
      <c r="B3314" s="52" t="s">
        <v>18355</v>
      </c>
      <c r="C3314" s="53" t="s">
        <v>3410</v>
      </c>
      <c r="D3314" s="54" t="s">
        <v>47</v>
      </c>
      <c r="E3314" s="55" t="s">
        <v>1049</v>
      </c>
      <c r="F3314" s="56" t="s">
        <v>8118</v>
      </c>
      <c r="G3314" s="56" t="s">
        <v>18356</v>
      </c>
      <c r="H3314" s="56" t="s">
        <v>41</v>
      </c>
      <c r="I3314" s="56" t="s">
        <v>18357</v>
      </c>
      <c r="J3314" s="57" t="s">
        <v>52</v>
      </c>
      <c r="K3314" s="58" t="s">
        <v>18358</v>
      </c>
      <c r="L3314" s="3" t="str">
        <f>VLOOKUP(DataExtract[[#This Row],[Technician]],'Technician List'!$A:$B,2,FALSE)</f>
        <v>C M, Saravanan</v>
      </c>
      <c r="M3314" s="59">
        <f>DATEVALUE(TEXT(DataExtract[[#This Row],[Completed Time]], "MM/DD/YYYY"))</f>
        <v>45713</v>
      </c>
      <c r="N3314" s="60">
        <f t="shared" ca="1" si="52"/>
        <v>0.92925868252282962</v>
      </c>
      <c r="O3314" s="60">
        <f ca="1">COUNTIFS(DataExtract[Technician],DataExtract[[#This Row],[Technician]], DataExtract[Random], "&lt;="&amp;DataExtract[[#This Row],[Random]])</f>
        <v>122</v>
      </c>
    </row>
    <row r="3315" spans="1:15" ht="26.45">
      <c r="A3315" s="51" t="s">
        <v>18359</v>
      </c>
      <c r="B3315" s="52" t="s">
        <v>18360</v>
      </c>
      <c r="C3315" s="53" t="s">
        <v>1718</v>
      </c>
      <c r="D3315" s="54" t="s">
        <v>47</v>
      </c>
      <c r="E3315" s="55" t="s">
        <v>1402</v>
      </c>
      <c r="F3315" s="56" t="s">
        <v>18361</v>
      </c>
      <c r="G3315" s="56" t="s">
        <v>18362</v>
      </c>
      <c r="H3315" s="56" t="s">
        <v>52</v>
      </c>
      <c r="I3315" s="56" t="s">
        <v>18363</v>
      </c>
      <c r="J3315" s="57" t="s">
        <v>52</v>
      </c>
      <c r="K3315" s="58" t="s">
        <v>18364</v>
      </c>
      <c r="L3315" s="3" t="str">
        <f>VLOOKUP(DataExtract[[#This Row],[Technician]],'Technician List'!$A:$B,2,FALSE)</f>
        <v>Sinha, Mahesh</v>
      </c>
      <c r="M3315" s="59">
        <f>DATEVALUE(TEXT(DataExtract[[#This Row],[Completed Time]], "MM/DD/YYYY"))</f>
        <v>45712</v>
      </c>
      <c r="N3315" s="60">
        <f t="shared" ca="1" si="52"/>
        <v>0.9408198601826685</v>
      </c>
      <c r="O3315" s="60">
        <f ca="1">COUNTIFS(DataExtract[Technician],DataExtract[[#This Row],[Technician]], DataExtract[Random], "&lt;="&amp;DataExtract[[#This Row],[Random]])</f>
        <v>84</v>
      </c>
    </row>
    <row r="3316" spans="1:15" ht="26.45">
      <c r="A3316" s="51" t="s">
        <v>18365</v>
      </c>
      <c r="B3316" s="52" t="s">
        <v>18366</v>
      </c>
      <c r="C3316" s="53" t="s">
        <v>6732</v>
      </c>
      <c r="D3316" s="54" t="s">
        <v>57</v>
      </c>
      <c r="E3316" s="55" t="s">
        <v>2841</v>
      </c>
      <c r="F3316" s="56" t="s">
        <v>18367</v>
      </c>
      <c r="G3316" s="56" t="s">
        <v>18368</v>
      </c>
      <c r="H3316" s="56" t="s">
        <v>52</v>
      </c>
      <c r="I3316" s="56" t="s">
        <v>18369</v>
      </c>
      <c r="J3316" s="57" t="s">
        <v>52</v>
      </c>
      <c r="K3316" s="58" t="s">
        <v>14304</v>
      </c>
      <c r="L3316" s="3" t="str">
        <f>VLOOKUP(DataExtract[[#This Row],[Technician]],'Technician List'!$A:$B,2,FALSE)</f>
        <v>Smith, Sean</v>
      </c>
      <c r="M3316" s="59">
        <f>DATEVALUE(TEXT(DataExtract[[#This Row],[Completed Time]], "MM/DD/YYYY"))</f>
        <v>45712</v>
      </c>
      <c r="N3316" s="60">
        <f t="shared" ca="1" si="52"/>
        <v>0.7550289919435943</v>
      </c>
      <c r="O3316" s="60">
        <f ca="1">COUNTIFS(DataExtract[Technician],DataExtract[[#This Row],[Technician]], DataExtract[Random], "&lt;="&amp;DataExtract[[#This Row],[Random]])</f>
        <v>50</v>
      </c>
    </row>
    <row r="3317" spans="1:15" ht="26.45">
      <c r="A3317" s="51" t="s">
        <v>18370</v>
      </c>
      <c r="B3317" s="52" t="s">
        <v>18371</v>
      </c>
      <c r="C3317" s="53" t="s">
        <v>18372</v>
      </c>
      <c r="D3317" s="54" t="s">
        <v>47</v>
      </c>
      <c r="E3317" s="55" t="s">
        <v>2013</v>
      </c>
      <c r="F3317" s="56" t="s">
        <v>16290</v>
      </c>
      <c r="G3317" s="56" t="s">
        <v>11245</v>
      </c>
      <c r="H3317" s="56" t="s">
        <v>52</v>
      </c>
      <c r="I3317" s="56" t="s">
        <v>18261</v>
      </c>
      <c r="J3317" s="57" t="s">
        <v>52</v>
      </c>
      <c r="K3317" s="58" t="s">
        <v>18373</v>
      </c>
      <c r="L3317" s="3" t="str">
        <f>VLOOKUP(DataExtract[[#This Row],[Technician]],'Technician List'!$A:$B,2,FALSE)</f>
        <v>Sinha, Mahesh</v>
      </c>
      <c r="M3317" s="59">
        <f>DATEVALUE(TEXT(DataExtract[[#This Row],[Completed Time]], "MM/DD/YYYY"))</f>
        <v>45713</v>
      </c>
      <c r="N3317" s="60">
        <f t="shared" ca="1" si="52"/>
        <v>0.78892460808851061</v>
      </c>
      <c r="O3317" s="60">
        <f ca="1">COUNTIFS(DataExtract[Technician],DataExtract[[#This Row],[Technician]], DataExtract[Random], "&lt;="&amp;DataExtract[[#This Row],[Random]])</f>
        <v>109</v>
      </c>
    </row>
    <row r="3318" spans="1:15" ht="26.45">
      <c r="A3318" s="51" t="s">
        <v>18374</v>
      </c>
      <c r="B3318" s="52" t="s">
        <v>18375</v>
      </c>
      <c r="C3318" s="53" t="s">
        <v>18376</v>
      </c>
      <c r="D3318" s="54" t="s">
        <v>47</v>
      </c>
      <c r="E3318" s="55" t="s">
        <v>2336</v>
      </c>
      <c r="F3318" s="56" t="s">
        <v>7989</v>
      </c>
      <c r="G3318" s="56" t="s">
        <v>18377</v>
      </c>
      <c r="H3318" s="56" t="s">
        <v>41</v>
      </c>
      <c r="I3318" s="56" t="s">
        <v>18378</v>
      </c>
      <c r="J3318" s="57" t="s">
        <v>52</v>
      </c>
      <c r="K3318" s="58" t="s">
        <v>18379</v>
      </c>
      <c r="L3318" s="3" t="str">
        <f>VLOOKUP(DataExtract[[#This Row],[Technician]],'Technician List'!$A:$B,2,FALSE)</f>
        <v>C M, Saravanan</v>
      </c>
      <c r="M3318" s="59">
        <f>DATEVALUE(TEXT(DataExtract[[#This Row],[Completed Time]], "MM/DD/YYYY"))</f>
        <v>45714</v>
      </c>
      <c r="N3318" s="60">
        <f t="shared" ca="1" si="52"/>
        <v>0.4235849952992855</v>
      </c>
      <c r="O3318" s="60">
        <f ca="1">COUNTIFS(DataExtract[Technician],DataExtract[[#This Row],[Technician]], DataExtract[Random], "&lt;="&amp;DataExtract[[#This Row],[Random]])</f>
        <v>35</v>
      </c>
    </row>
    <row r="3319" spans="1:15" ht="26.45">
      <c r="A3319" s="51" t="s">
        <v>18380</v>
      </c>
      <c r="B3319" s="52" t="s">
        <v>18381</v>
      </c>
      <c r="C3319" s="53" t="s">
        <v>8933</v>
      </c>
      <c r="D3319" s="54" t="s">
        <v>47</v>
      </c>
      <c r="E3319" s="55" t="s">
        <v>700</v>
      </c>
      <c r="F3319" s="56" t="s">
        <v>18382</v>
      </c>
      <c r="G3319" s="56" t="s">
        <v>17985</v>
      </c>
      <c r="H3319" s="56" t="s">
        <v>52</v>
      </c>
      <c r="I3319" s="56" t="s">
        <v>18383</v>
      </c>
      <c r="J3319" s="57" t="s">
        <v>52</v>
      </c>
      <c r="K3319" s="58" t="s">
        <v>12201</v>
      </c>
      <c r="L3319" s="3" t="str">
        <f>VLOOKUP(DataExtract[[#This Row],[Technician]],'Technician List'!$A:$B,2,FALSE)</f>
        <v>C M, Saravanan</v>
      </c>
      <c r="M3319" s="59">
        <f>DATEVALUE(TEXT(DataExtract[[#This Row],[Completed Time]], "MM/DD/YYYY"))</f>
        <v>45712</v>
      </c>
      <c r="N3319" s="60">
        <f t="shared" ca="1" si="52"/>
        <v>0.96467499135503298</v>
      </c>
      <c r="O3319" s="60">
        <f ca="1">COUNTIFS(DataExtract[Technician],DataExtract[[#This Row],[Technician]], DataExtract[Random], "&lt;="&amp;DataExtract[[#This Row],[Random]])</f>
        <v>112</v>
      </c>
    </row>
    <row r="3320" spans="1:15" ht="26.45">
      <c r="A3320" s="51" t="s">
        <v>18384</v>
      </c>
      <c r="B3320" s="52" t="s">
        <v>18385</v>
      </c>
      <c r="C3320" s="53" t="s">
        <v>2234</v>
      </c>
      <c r="D3320" s="54" t="s">
        <v>47</v>
      </c>
      <c r="E3320" s="55" t="s">
        <v>1511</v>
      </c>
      <c r="F3320" s="56" t="s">
        <v>18386</v>
      </c>
      <c r="G3320" s="56" t="s">
        <v>18387</v>
      </c>
      <c r="H3320" s="56" t="s">
        <v>52</v>
      </c>
      <c r="I3320" s="56" t="s">
        <v>18388</v>
      </c>
      <c r="J3320" s="57" t="s">
        <v>52</v>
      </c>
      <c r="K3320" s="58" t="s">
        <v>18389</v>
      </c>
      <c r="L3320" s="3" t="str">
        <f>VLOOKUP(DataExtract[[#This Row],[Technician]],'Technician List'!$A:$B,2,FALSE)</f>
        <v>C M, Saravanan</v>
      </c>
      <c r="M3320" s="59">
        <f>DATEVALUE(TEXT(DataExtract[[#This Row],[Completed Time]], "MM/DD/YYYY"))</f>
        <v>45713</v>
      </c>
      <c r="N3320" s="60">
        <f t="shared" ca="1" si="52"/>
        <v>0.62049966173763904</v>
      </c>
      <c r="O3320" s="60">
        <f ca="1">COUNTIFS(DataExtract[Technician],DataExtract[[#This Row],[Technician]], DataExtract[Random], "&lt;="&amp;DataExtract[[#This Row],[Random]])</f>
        <v>79</v>
      </c>
    </row>
    <row r="3321" spans="1:15" ht="26.45">
      <c r="A3321" s="51" t="s">
        <v>1770</v>
      </c>
      <c r="B3321" s="52" t="s">
        <v>18390</v>
      </c>
      <c r="C3321" s="53" t="s">
        <v>7135</v>
      </c>
      <c r="D3321" s="54" t="s">
        <v>47</v>
      </c>
      <c r="E3321" s="55" t="s">
        <v>2215</v>
      </c>
      <c r="F3321" s="56" t="s">
        <v>18391</v>
      </c>
      <c r="G3321" s="56" t="s">
        <v>18392</v>
      </c>
      <c r="H3321" s="56" t="s">
        <v>52</v>
      </c>
      <c r="I3321" s="56" t="s">
        <v>18393</v>
      </c>
      <c r="J3321" s="57" t="s">
        <v>52</v>
      </c>
      <c r="K3321" s="58" t="s">
        <v>18394</v>
      </c>
      <c r="L3321" s="3" t="str">
        <f>VLOOKUP(DataExtract[[#This Row],[Technician]],'Technician List'!$A:$B,2,FALSE)</f>
        <v>C M, Saravanan</v>
      </c>
      <c r="M3321" s="59">
        <f>DATEVALUE(TEXT(DataExtract[[#This Row],[Completed Time]], "MM/DD/YYYY"))</f>
        <v>45714</v>
      </c>
      <c r="N3321" s="60">
        <f t="shared" ca="1" si="52"/>
        <v>0.55758467837908687</v>
      </c>
      <c r="O3321" s="60">
        <f ca="1">COUNTIFS(DataExtract[Technician],DataExtract[[#This Row],[Technician]], DataExtract[Random], "&lt;="&amp;DataExtract[[#This Row],[Random]])</f>
        <v>59</v>
      </c>
    </row>
    <row r="3322" spans="1:15" ht="26.45">
      <c r="A3322" s="51" t="s">
        <v>1770</v>
      </c>
      <c r="B3322" s="52" t="s">
        <v>18395</v>
      </c>
      <c r="C3322" s="53" t="s">
        <v>3311</v>
      </c>
      <c r="D3322" s="54" t="s">
        <v>47</v>
      </c>
      <c r="E3322" s="55" t="s">
        <v>4923</v>
      </c>
      <c r="F3322" s="56" t="s">
        <v>17958</v>
      </c>
      <c r="G3322" s="56" t="s">
        <v>17959</v>
      </c>
      <c r="H3322" s="56" t="s">
        <v>52</v>
      </c>
      <c r="I3322" s="56" t="s">
        <v>18396</v>
      </c>
      <c r="J3322" s="57" t="s">
        <v>52</v>
      </c>
      <c r="K3322" s="58" t="s">
        <v>18397</v>
      </c>
      <c r="L3322" s="3" t="str">
        <f>VLOOKUP(DataExtract[[#This Row],[Technician]],'Technician List'!$A:$B,2,FALSE)</f>
        <v>C M, Saravanan</v>
      </c>
      <c r="M3322" s="59">
        <f>DATEVALUE(TEXT(DataExtract[[#This Row],[Completed Time]], "MM/DD/YYYY"))</f>
        <v>45712</v>
      </c>
      <c r="N3322" s="60">
        <f t="shared" ca="1" si="52"/>
        <v>0.14908106336876725</v>
      </c>
      <c r="O3322" s="60">
        <f ca="1">COUNTIFS(DataExtract[Technician],DataExtract[[#This Row],[Technician]], DataExtract[Random], "&lt;="&amp;DataExtract[[#This Row],[Random]])</f>
        <v>5</v>
      </c>
    </row>
    <row r="3323" spans="1:15" ht="26.45">
      <c r="A3323" s="51" t="s">
        <v>18398</v>
      </c>
      <c r="B3323" s="52" t="s">
        <v>18399</v>
      </c>
      <c r="C3323" s="53" t="s">
        <v>3979</v>
      </c>
      <c r="D3323" s="54" t="s">
        <v>47</v>
      </c>
      <c r="E3323" s="55" t="s">
        <v>1402</v>
      </c>
      <c r="F3323" s="56" t="s">
        <v>18400</v>
      </c>
      <c r="G3323" s="56" t="s">
        <v>14902</v>
      </c>
      <c r="H3323" s="56" t="s">
        <v>52</v>
      </c>
      <c r="I3323" s="56" t="s">
        <v>18401</v>
      </c>
      <c r="J3323" s="57" t="s">
        <v>52</v>
      </c>
      <c r="K3323" s="58" t="s">
        <v>18402</v>
      </c>
      <c r="L3323" s="3" t="str">
        <f>VLOOKUP(DataExtract[[#This Row],[Technician]],'Technician List'!$A:$B,2,FALSE)</f>
        <v>Sinha, Mahesh</v>
      </c>
      <c r="M3323" s="59">
        <f>DATEVALUE(TEXT(DataExtract[[#This Row],[Completed Time]], "MM/DD/YYYY"))</f>
        <v>45712</v>
      </c>
      <c r="N3323" s="60">
        <f t="shared" ca="1" si="52"/>
        <v>0.89298542408464876</v>
      </c>
      <c r="O3323" s="60">
        <f ca="1">COUNTIFS(DataExtract[Technician],DataExtract[[#This Row],[Technician]], DataExtract[Random], "&lt;="&amp;DataExtract[[#This Row],[Random]])</f>
        <v>78</v>
      </c>
    </row>
    <row r="3324" spans="1:15" ht="26.45">
      <c r="A3324" s="51" t="s">
        <v>18403</v>
      </c>
      <c r="B3324" s="52" t="s">
        <v>18404</v>
      </c>
      <c r="C3324" s="53" t="s">
        <v>669</v>
      </c>
      <c r="D3324" s="54" t="s">
        <v>57</v>
      </c>
      <c r="E3324" s="55" t="s">
        <v>154</v>
      </c>
      <c r="F3324" s="56" t="s">
        <v>18405</v>
      </c>
      <c r="G3324" s="56" t="s">
        <v>18406</v>
      </c>
      <c r="H3324" s="56" t="s">
        <v>41</v>
      </c>
      <c r="I3324" s="56" t="s">
        <v>18407</v>
      </c>
      <c r="J3324" s="57" t="s">
        <v>52</v>
      </c>
      <c r="K3324" s="58" t="s">
        <v>18408</v>
      </c>
      <c r="L3324" s="3" t="str">
        <f>VLOOKUP(DataExtract[[#This Row],[Technician]],'Technician List'!$A:$B,2,FALSE)</f>
        <v>Sanjuan, Sonja</v>
      </c>
      <c r="M3324" s="59">
        <f>DATEVALUE(TEXT(DataExtract[[#This Row],[Completed Time]], "MM/DD/YYYY"))</f>
        <v>45714</v>
      </c>
      <c r="N3324" s="60">
        <f t="shared" ca="1" si="52"/>
        <v>0.91147222978491826</v>
      </c>
      <c r="O3324" s="60">
        <f ca="1">COUNTIFS(DataExtract[Technician],DataExtract[[#This Row],[Technician]], DataExtract[Random], "&lt;="&amp;DataExtract[[#This Row],[Random]])</f>
        <v>27</v>
      </c>
    </row>
    <row r="3325" spans="1:15" ht="26.45">
      <c r="A3325" s="51" t="s">
        <v>18409</v>
      </c>
      <c r="B3325" s="52" t="s">
        <v>18410</v>
      </c>
      <c r="C3325" s="53" t="s">
        <v>12655</v>
      </c>
      <c r="D3325" s="54" t="s">
        <v>47</v>
      </c>
      <c r="E3325" s="55" t="s">
        <v>775</v>
      </c>
      <c r="F3325" s="56" t="s">
        <v>18411</v>
      </c>
      <c r="G3325" s="56" t="s">
        <v>18412</v>
      </c>
      <c r="H3325" s="56" t="s">
        <v>52</v>
      </c>
      <c r="I3325" s="56" t="s">
        <v>18413</v>
      </c>
      <c r="J3325" s="57" t="s">
        <v>52</v>
      </c>
      <c r="K3325" s="58" t="s">
        <v>18414</v>
      </c>
      <c r="L3325" s="3" t="str">
        <f>VLOOKUP(DataExtract[[#This Row],[Technician]],'Technician List'!$A:$B,2,FALSE)</f>
        <v>Sinha, Mahesh</v>
      </c>
      <c r="M3325" s="59">
        <f>DATEVALUE(TEXT(DataExtract[[#This Row],[Completed Time]], "MM/DD/YYYY"))</f>
        <v>45712</v>
      </c>
      <c r="N3325" s="60">
        <f t="shared" ca="1" si="52"/>
        <v>4.9073664598865863E-2</v>
      </c>
      <c r="O3325" s="60">
        <f ca="1">COUNTIFS(DataExtract[Technician],DataExtract[[#This Row],[Technician]], DataExtract[Random], "&lt;="&amp;DataExtract[[#This Row],[Random]])</f>
        <v>4</v>
      </c>
    </row>
    <row r="3326" spans="1:15" ht="26.45">
      <c r="A3326" s="51" t="s">
        <v>18415</v>
      </c>
      <c r="B3326" s="52" t="s">
        <v>18416</v>
      </c>
      <c r="C3326" s="53" t="s">
        <v>7796</v>
      </c>
      <c r="D3326" s="54" t="s">
        <v>47</v>
      </c>
      <c r="E3326" s="55" t="s">
        <v>1837</v>
      </c>
      <c r="F3326" s="56" t="s">
        <v>18417</v>
      </c>
      <c r="G3326" s="56" t="s">
        <v>18418</v>
      </c>
      <c r="H3326" s="56" t="s">
        <v>52</v>
      </c>
      <c r="I3326" s="56" t="s">
        <v>15843</v>
      </c>
      <c r="J3326" s="57" t="s">
        <v>52</v>
      </c>
      <c r="K3326" s="58" t="s">
        <v>18419</v>
      </c>
      <c r="L3326" s="3" t="str">
        <f>VLOOKUP(DataExtract[[#This Row],[Technician]],'Technician List'!$A:$B,2,FALSE)</f>
        <v>Sinha, Mahesh</v>
      </c>
      <c r="M3326" s="59">
        <f>DATEVALUE(TEXT(DataExtract[[#This Row],[Completed Time]], "MM/DD/YYYY"))</f>
        <v>45712</v>
      </c>
      <c r="N3326" s="60">
        <f t="shared" ca="1" si="52"/>
        <v>8.789046748500795E-2</v>
      </c>
      <c r="O3326" s="60">
        <f ca="1">COUNTIFS(DataExtract[Technician],DataExtract[[#This Row],[Technician]], DataExtract[Random], "&lt;="&amp;DataExtract[[#This Row],[Random]])</f>
        <v>4</v>
      </c>
    </row>
    <row r="3327" spans="1:15" ht="26.45">
      <c r="A3327" s="51" t="s">
        <v>3519</v>
      </c>
      <c r="B3327" s="52" t="s">
        <v>18420</v>
      </c>
      <c r="C3327" s="53" t="s">
        <v>3151</v>
      </c>
      <c r="D3327" s="54" t="s">
        <v>47</v>
      </c>
      <c r="E3327" s="55" t="s">
        <v>2013</v>
      </c>
      <c r="F3327" s="56" t="s">
        <v>18421</v>
      </c>
      <c r="G3327" s="56" t="s">
        <v>18422</v>
      </c>
      <c r="H3327" s="56" t="s">
        <v>52</v>
      </c>
      <c r="I3327" s="56" t="s">
        <v>18423</v>
      </c>
      <c r="J3327" s="57" t="s">
        <v>52</v>
      </c>
      <c r="K3327" s="58" t="s">
        <v>18424</v>
      </c>
      <c r="L3327" s="3" t="str">
        <f>VLOOKUP(DataExtract[[#This Row],[Technician]],'Technician List'!$A:$B,2,FALSE)</f>
        <v>Sinha, Mahesh</v>
      </c>
      <c r="M3327" s="59">
        <f>DATEVALUE(TEXT(DataExtract[[#This Row],[Completed Time]], "MM/DD/YYYY"))</f>
        <v>45713</v>
      </c>
      <c r="N3327" s="60">
        <f t="shared" ca="1" si="52"/>
        <v>0.61007268614038768</v>
      </c>
      <c r="O3327" s="60">
        <f ca="1">COUNTIFS(DataExtract[Technician],DataExtract[[#This Row],[Technician]], DataExtract[Random], "&lt;="&amp;DataExtract[[#This Row],[Random]])</f>
        <v>85</v>
      </c>
    </row>
    <row r="3328" spans="1:15" ht="26.45">
      <c r="A3328" s="51" t="s">
        <v>18425</v>
      </c>
      <c r="B3328" s="52" t="s">
        <v>18426</v>
      </c>
      <c r="C3328" s="53" t="s">
        <v>18427</v>
      </c>
      <c r="D3328" s="54" t="s">
        <v>47</v>
      </c>
      <c r="E3328" s="55" t="s">
        <v>1150</v>
      </c>
      <c r="F3328" s="56" t="s">
        <v>6735</v>
      </c>
      <c r="G3328" s="56" t="s">
        <v>18428</v>
      </c>
      <c r="H3328" s="56" t="s">
        <v>52</v>
      </c>
      <c r="I3328" s="56" t="s">
        <v>18429</v>
      </c>
      <c r="J3328" s="57" t="s">
        <v>52</v>
      </c>
      <c r="K3328" s="58" t="s">
        <v>18430</v>
      </c>
      <c r="L3328" s="3" t="str">
        <f>VLOOKUP(DataExtract[[#This Row],[Technician]],'Technician List'!$A:$B,2,FALSE)</f>
        <v>C M, Saravanan</v>
      </c>
      <c r="M3328" s="59">
        <f>DATEVALUE(TEXT(DataExtract[[#This Row],[Completed Time]], "MM/DD/YYYY"))</f>
        <v>45715</v>
      </c>
      <c r="N3328" s="60">
        <f t="shared" ca="1" si="52"/>
        <v>0.91027170584079697</v>
      </c>
      <c r="O3328" s="60">
        <f ca="1">COUNTIFS(DataExtract[Technician],DataExtract[[#This Row],[Technician]], DataExtract[Random], "&lt;="&amp;DataExtract[[#This Row],[Random]])</f>
        <v>90</v>
      </c>
    </row>
    <row r="3329" spans="1:15" ht="26.45">
      <c r="A3329" s="51" t="s">
        <v>18431</v>
      </c>
      <c r="B3329" s="52" t="s">
        <v>18432</v>
      </c>
      <c r="C3329" s="53" t="s">
        <v>8555</v>
      </c>
      <c r="D3329" s="54" t="s">
        <v>47</v>
      </c>
      <c r="E3329" s="55" t="s">
        <v>1291</v>
      </c>
      <c r="F3329" s="56" t="s">
        <v>15934</v>
      </c>
      <c r="G3329" s="56" t="s">
        <v>18433</v>
      </c>
      <c r="H3329" s="56" t="s">
        <v>52</v>
      </c>
      <c r="I3329" s="56" t="s">
        <v>18434</v>
      </c>
      <c r="J3329" s="57" t="s">
        <v>52</v>
      </c>
      <c r="K3329" s="58" t="s">
        <v>15081</v>
      </c>
      <c r="L3329" s="3" t="str">
        <f>VLOOKUP(DataExtract[[#This Row],[Technician]],'Technician List'!$A:$B,2,FALSE)</f>
        <v>C M, Saravanan</v>
      </c>
      <c r="M3329" s="59">
        <f>DATEVALUE(TEXT(DataExtract[[#This Row],[Completed Time]], "MM/DD/YYYY"))</f>
        <v>45712</v>
      </c>
      <c r="N3329" s="60">
        <f t="shared" ca="1" si="52"/>
        <v>0.63119780625750144</v>
      </c>
      <c r="O3329" s="60">
        <f ca="1">COUNTIFS(DataExtract[Technician],DataExtract[[#This Row],[Technician]], DataExtract[Random], "&lt;="&amp;DataExtract[[#This Row],[Random]])</f>
        <v>80</v>
      </c>
    </row>
    <row r="3330" spans="1:15" ht="26.45">
      <c r="A3330" s="51" t="s">
        <v>4638</v>
      </c>
      <c r="B3330" s="52" t="s">
        <v>18435</v>
      </c>
      <c r="C3330" s="53" t="s">
        <v>7614</v>
      </c>
      <c r="D3330" s="54" t="s">
        <v>47</v>
      </c>
      <c r="E3330" s="55" t="s">
        <v>3584</v>
      </c>
      <c r="F3330" s="56" t="s">
        <v>17963</v>
      </c>
      <c r="G3330" s="56" t="s">
        <v>11697</v>
      </c>
      <c r="H3330" s="56" t="s">
        <v>52</v>
      </c>
      <c r="I3330" s="56" t="s">
        <v>17964</v>
      </c>
      <c r="J3330" s="57" t="s">
        <v>52</v>
      </c>
      <c r="K3330" s="58" t="s">
        <v>18436</v>
      </c>
      <c r="L3330" s="3" t="str">
        <f>VLOOKUP(DataExtract[[#This Row],[Technician]],'Technician List'!$A:$B,2,FALSE)</f>
        <v>C M, Saravanan</v>
      </c>
      <c r="M3330" s="59">
        <f>DATEVALUE(TEXT(DataExtract[[#This Row],[Completed Time]], "MM/DD/YYYY"))</f>
        <v>45712</v>
      </c>
      <c r="N3330" s="60">
        <f t="shared" ca="1" si="52"/>
        <v>0.56076765428869257</v>
      </c>
      <c r="O3330" s="60">
        <f ca="1">COUNTIFS(DataExtract[Technician],DataExtract[[#This Row],[Technician]], DataExtract[Random], "&lt;="&amp;DataExtract[[#This Row],[Random]])</f>
        <v>36</v>
      </c>
    </row>
    <row r="3331" spans="1:15" ht="26.45">
      <c r="A3331" s="51" t="s">
        <v>14386</v>
      </c>
      <c r="B3331" s="52" t="s">
        <v>18437</v>
      </c>
      <c r="C3331" s="53" t="s">
        <v>18438</v>
      </c>
      <c r="D3331" s="54" t="s">
        <v>47</v>
      </c>
      <c r="E3331" s="55" t="s">
        <v>2029</v>
      </c>
      <c r="F3331" s="56" t="s">
        <v>18439</v>
      </c>
      <c r="G3331" s="56" t="s">
        <v>18183</v>
      </c>
      <c r="H3331" s="56" t="s">
        <v>52</v>
      </c>
      <c r="I3331" s="56" t="s">
        <v>18440</v>
      </c>
      <c r="J3331" s="57" t="s">
        <v>52</v>
      </c>
      <c r="K3331" s="58" t="s">
        <v>18441</v>
      </c>
      <c r="L3331" s="3" t="str">
        <f>VLOOKUP(DataExtract[[#This Row],[Technician]],'Technician List'!$A:$B,2,FALSE)</f>
        <v>C M, Saravanan</v>
      </c>
      <c r="M3331" s="59">
        <f>DATEVALUE(TEXT(DataExtract[[#This Row],[Completed Time]], "MM/DD/YYYY"))</f>
        <v>45712</v>
      </c>
      <c r="N3331" s="60">
        <f t="shared" ref="N3331:N3394" ca="1" si="53">RAND()</f>
        <v>0.82957386634710983</v>
      </c>
      <c r="O3331" s="60">
        <f ca="1">COUNTIFS(DataExtract[Technician],DataExtract[[#This Row],[Technician]], DataExtract[Random], "&lt;="&amp;DataExtract[[#This Row],[Random]])</f>
        <v>71</v>
      </c>
    </row>
    <row r="3332" spans="1:15" ht="26.45">
      <c r="A3332" s="51" t="s">
        <v>18442</v>
      </c>
      <c r="B3332" s="52" t="s">
        <v>18443</v>
      </c>
      <c r="C3332" s="53" t="s">
        <v>18444</v>
      </c>
      <c r="D3332" s="54" t="s">
        <v>47</v>
      </c>
      <c r="E3332" s="55" t="s">
        <v>2029</v>
      </c>
      <c r="F3332" s="56" t="s">
        <v>17991</v>
      </c>
      <c r="G3332" s="56" t="s">
        <v>18445</v>
      </c>
      <c r="H3332" s="56" t="s">
        <v>52</v>
      </c>
      <c r="I3332" s="56" t="s">
        <v>18446</v>
      </c>
      <c r="J3332" s="57" t="s">
        <v>52</v>
      </c>
      <c r="K3332" s="58" t="s">
        <v>18447</v>
      </c>
      <c r="L3332" s="3" t="str">
        <f>VLOOKUP(DataExtract[[#This Row],[Technician]],'Technician List'!$A:$B,2,FALSE)</f>
        <v>C M, Saravanan</v>
      </c>
      <c r="M3332" s="59">
        <f>DATEVALUE(TEXT(DataExtract[[#This Row],[Completed Time]], "MM/DD/YYYY"))</f>
        <v>45712</v>
      </c>
      <c r="N3332" s="60">
        <f t="shared" ca="1" si="53"/>
        <v>0.62165781631161188</v>
      </c>
      <c r="O3332" s="60">
        <f ca="1">COUNTIFS(DataExtract[Technician],DataExtract[[#This Row],[Technician]], DataExtract[Random], "&lt;="&amp;DataExtract[[#This Row],[Random]])</f>
        <v>51</v>
      </c>
    </row>
    <row r="3333" spans="1:15" ht="26.45">
      <c r="A3333" s="51" t="s">
        <v>18448</v>
      </c>
      <c r="B3333" s="52" t="s">
        <v>18449</v>
      </c>
      <c r="C3333" s="53" t="s">
        <v>1802</v>
      </c>
      <c r="D3333" s="54" t="s">
        <v>47</v>
      </c>
      <c r="E3333" s="55" t="s">
        <v>1503</v>
      </c>
      <c r="F3333" s="56" t="s">
        <v>18405</v>
      </c>
      <c r="G3333" s="56" t="s">
        <v>18277</v>
      </c>
      <c r="H3333" s="56" t="s">
        <v>52</v>
      </c>
      <c r="I3333" s="56" t="s">
        <v>18450</v>
      </c>
      <c r="J3333" s="57" t="s">
        <v>52</v>
      </c>
      <c r="K3333" s="58" t="s">
        <v>18451</v>
      </c>
      <c r="L3333" s="3" t="str">
        <f>VLOOKUP(DataExtract[[#This Row],[Technician]],'Technician List'!$A:$B,2,FALSE)</f>
        <v>C M, Saravanan</v>
      </c>
      <c r="M3333" s="59">
        <f>DATEVALUE(TEXT(DataExtract[[#This Row],[Completed Time]], "MM/DD/YYYY"))</f>
        <v>45712</v>
      </c>
      <c r="N3333" s="60">
        <f t="shared" ca="1" si="53"/>
        <v>0.81751210444443023</v>
      </c>
      <c r="O3333" s="60">
        <f ca="1">COUNTIFS(DataExtract[Technician],DataExtract[[#This Row],[Technician]], DataExtract[Random], "&lt;="&amp;DataExtract[[#This Row],[Random]])</f>
        <v>112</v>
      </c>
    </row>
    <row r="3334" spans="1:15" ht="26.45">
      <c r="A3334" s="51" t="s">
        <v>4612</v>
      </c>
      <c r="B3334" s="52" t="s">
        <v>18452</v>
      </c>
      <c r="C3334" s="53" t="s">
        <v>12699</v>
      </c>
      <c r="D3334" s="54" t="s">
        <v>47</v>
      </c>
      <c r="E3334" s="55" t="s">
        <v>1503</v>
      </c>
      <c r="F3334" s="56" t="s">
        <v>18453</v>
      </c>
      <c r="G3334" s="56" t="s">
        <v>18454</v>
      </c>
      <c r="H3334" s="56" t="s">
        <v>52</v>
      </c>
      <c r="I3334" s="56" t="s">
        <v>18455</v>
      </c>
      <c r="J3334" s="57" t="s">
        <v>52</v>
      </c>
      <c r="K3334" s="58" t="s">
        <v>18456</v>
      </c>
      <c r="L3334" s="3" t="str">
        <f>VLOOKUP(DataExtract[[#This Row],[Technician]],'Technician List'!$A:$B,2,FALSE)</f>
        <v>C M, Saravanan</v>
      </c>
      <c r="M3334" s="59">
        <f>DATEVALUE(TEXT(DataExtract[[#This Row],[Completed Time]], "MM/DD/YYYY"))</f>
        <v>45712</v>
      </c>
      <c r="N3334" s="60">
        <f t="shared" ca="1" si="53"/>
        <v>0.60755488519577627</v>
      </c>
      <c r="O3334" s="60">
        <f ca="1">COUNTIFS(DataExtract[Technician],DataExtract[[#This Row],[Technician]], DataExtract[Random], "&lt;="&amp;DataExtract[[#This Row],[Random]])</f>
        <v>85</v>
      </c>
    </row>
    <row r="3335" spans="1:15" ht="26.45">
      <c r="A3335" s="51" t="s">
        <v>18457</v>
      </c>
      <c r="B3335" s="52" t="s">
        <v>18458</v>
      </c>
      <c r="C3335" s="53" t="s">
        <v>15671</v>
      </c>
      <c r="D3335" s="54" t="s">
        <v>47</v>
      </c>
      <c r="E3335" s="55" t="s">
        <v>775</v>
      </c>
      <c r="F3335" s="56" t="s">
        <v>18459</v>
      </c>
      <c r="G3335" s="56" t="s">
        <v>18460</v>
      </c>
      <c r="H3335" s="56" t="s">
        <v>52</v>
      </c>
      <c r="I3335" s="56" t="s">
        <v>18461</v>
      </c>
      <c r="J3335" s="57" t="s">
        <v>52</v>
      </c>
      <c r="K3335" s="58" t="s">
        <v>10504</v>
      </c>
      <c r="L3335" s="3" t="str">
        <f>VLOOKUP(DataExtract[[#This Row],[Technician]],'Technician List'!$A:$B,2,FALSE)</f>
        <v>Sinha, Mahesh</v>
      </c>
      <c r="M3335" s="59">
        <f>DATEVALUE(TEXT(DataExtract[[#This Row],[Completed Time]], "MM/DD/YYYY"))</f>
        <v>45712</v>
      </c>
      <c r="N3335" s="60">
        <f t="shared" ca="1" si="53"/>
        <v>0.62235290110714059</v>
      </c>
      <c r="O3335" s="60">
        <f ca="1">COUNTIFS(DataExtract[Technician],DataExtract[[#This Row],[Technician]], DataExtract[Random], "&lt;="&amp;DataExtract[[#This Row],[Random]])</f>
        <v>54</v>
      </c>
    </row>
    <row r="3336" spans="1:15" ht="26.45">
      <c r="A3336" s="51" t="s">
        <v>1564</v>
      </c>
      <c r="B3336" s="52" t="s">
        <v>18462</v>
      </c>
      <c r="C3336" s="53" t="s">
        <v>80</v>
      </c>
      <c r="D3336" s="54" t="s">
        <v>47</v>
      </c>
      <c r="E3336" s="55" t="s">
        <v>2029</v>
      </c>
      <c r="F3336" s="56" t="s">
        <v>18463</v>
      </c>
      <c r="G3336" s="56" t="s">
        <v>18464</v>
      </c>
      <c r="H3336" s="56" t="s">
        <v>52</v>
      </c>
      <c r="I3336" s="56" t="s">
        <v>18465</v>
      </c>
      <c r="J3336" s="57" t="s">
        <v>52</v>
      </c>
      <c r="K3336" s="58" t="s">
        <v>18466</v>
      </c>
      <c r="L3336" s="3" t="str">
        <f>VLOOKUP(DataExtract[[#This Row],[Technician]],'Technician List'!$A:$B,2,FALSE)</f>
        <v>C M, Saravanan</v>
      </c>
      <c r="M3336" s="59">
        <f>DATEVALUE(TEXT(DataExtract[[#This Row],[Completed Time]], "MM/DD/YYYY"))</f>
        <v>45712</v>
      </c>
      <c r="N3336" s="60">
        <f t="shared" ca="1" si="53"/>
        <v>0.57329565953939388</v>
      </c>
      <c r="O3336" s="60">
        <f ca="1">COUNTIFS(DataExtract[Technician],DataExtract[[#This Row],[Technician]], DataExtract[Random], "&lt;="&amp;DataExtract[[#This Row],[Random]])</f>
        <v>47</v>
      </c>
    </row>
    <row r="3337" spans="1:15" ht="26.45">
      <c r="A3337" s="51" t="s">
        <v>18467</v>
      </c>
      <c r="B3337" s="52" t="s">
        <v>18468</v>
      </c>
      <c r="C3337" s="53" t="s">
        <v>9020</v>
      </c>
      <c r="D3337" s="54" t="s">
        <v>47</v>
      </c>
      <c r="E3337" s="55" t="s">
        <v>3584</v>
      </c>
      <c r="F3337" s="56" t="s">
        <v>18469</v>
      </c>
      <c r="G3337" s="56" t="s">
        <v>18470</v>
      </c>
      <c r="H3337" s="56" t="s">
        <v>52</v>
      </c>
      <c r="I3337" s="56" t="s">
        <v>18471</v>
      </c>
      <c r="J3337" s="57" t="s">
        <v>52</v>
      </c>
      <c r="K3337" s="58" t="s">
        <v>18472</v>
      </c>
      <c r="L3337" s="3" t="str">
        <f>VLOOKUP(DataExtract[[#This Row],[Technician]],'Technician List'!$A:$B,2,FALSE)</f>
        <v>C M, Saravanan</v>
      </c>
      <c r="M3337" s="59">
        <f>DATEVALUE(TEXT(DataExtract[[#This Row],[Completed Time]], "MM/DD/YYYY"))</f>
        <v>45715</v>
      </c>
      <c r="N3337" s="60">
        <f t="shared" ca="1" si="53"/>
        <v>0.55011666721613361</v>
      </c>
      <c r="O3337" s="60">
        <f ca="1">COUNTIFS(DataExtract[Technician],DataExtract[[#This Row],[Technician]], DataExtract[Random], "&lt;="&amp;DataExtract[[#This Row],[Random]])</f>
        <v>35</v>
      </c>
    </row>
    <row r="3338" spans="1:15" ht="26.45">
      <c r="A3338" s="51" t="s">
        <v>18473</v>
      </c>
      <c r="B3338" s="52" t="s">
        <v>18474</v>
      </c>
      <c r="C3338" s="53" t="s">
        <v>18475</v>
      </c>
      <c r="D3338" s="54" t="s">
        <v>47</v>
      </c>
      <c r="E3338" s="55" t="s">
        <v>2336</v>
      </c>
      <c r="F3338" s="56" t="s">
        <v>17963</v>
      </c>
      <c r="G3338" s="56" t="s">
        <v>18476</v>
      </c>
      <c r="H3338" s="56" t="s">
        <v>52</v>
      </c>
      <c r="I3338" s="56" t="s">
        <v>18477</v>
      </c>
      <c r="J3338" s="57" t="s">
        <v>52</v>
      </c>
      <c r="K3338" s="58" t="s">
        <v>18283</v>
      </c>
      <c r="L3338" s="3" t="str">
        <f>VLOOKUP(DataExtract[[#This Row],[Technician]],'Technician List'!$A:$B,2,FALSE)</f>
        <v>C M, Saravanan</v>
      </c>
      <c r="M3338" s="59">
        <f>DATEVALUE(TEXT(DataExtract[[#This Row],[Completed Time]], "MM/DD/YYYY"))</f>
        <v>45712</v>
      </c>
      <c r="N3338" s="60">
        <f t="shared" ca="1" si="53"/>
        <v>0.36128399566946923</v>
      </c>
      <c r="O3338" s="60">
        <f ca="1">COUNTIFS(DataExtract[Technician],DataExtract[[#This Row],[Technician]], DataExtract[Random], "&lt;="&amp;DataExtract[[#This Row],[Random]])</f>
        <v>26</v>
      </c>
    </row>
    <row r="3339" spans="1:15" ht="26.45">
      <c r="A3339" s="51" t="s">
        <v>18478</v>
      </c>
      <c r="B3339" s="52" t="s">
        <v>18479</v>
      </c>
      <c r="C3339" s="53" t="s">
        <v>18480</v>
      </c>
      <c r="D3339" s="54" t="s">
        <v>47</v>
      </c>
      <c r="E3339" s="55" t="s">
        <v>2029</v>
      </c>
      <c r="F3339" s="56" t="s">
        <v>18481</v>
      </c>
      <c r="G3339" s="56" t="s">
        <v>18482</v>
      </c>
      <c r="H3339" s="56" t="s">
        <v>52</v>
      </c>
      <c r="I3339" s="56" t="s">
        <v>18483</v>
      </c>
      <c r="J3339" s="57" t="s">
        <v>52</v>
      </c>
      <c r="K3339" s="58" t="s">
        <v>17931</v>
      </c>
      <c r="L3339" s="3" t="str">
        <f>VLOOKUP(DataExtract[[#This Row],[Technician]],'Technician List'!$A:$B,2,FALSE)</f>
        <v>C M, Saravanan</v>
      </c>
      <c r="M3339" s="59">
        <f>DATEVALUE(TEXT(DataExtract[[#This Row],[Completed Time]], "MM/DD/YYYY"))</f>
        <v>45711</v>
      </c>
      <c r="N3339" s="60">
        <f t="shared" ca="1" si="53"/>
        <v>0.95730650408257034</v>
      </c>
      <c r="O3339" s="60">
        <f ca="1">COUNTIFS(DataExtract[Technician],DataExtract[[#This Row],[Technician]], DataExtract[Random], "&lt;="&amp;DataExtract[[#This Row],[Random]])</f>
        <v>83</v>
      </c>
    </row>
    <row r="3340" spans="1:15" ht="26.45">
      <c r="A3340" s="51" t="s">
        <v>18484</v>
      </c>
      <c r="B3340" s="52" t="s">
        <v>18485</v>
      </c>
      <c r="C3340" s="53" t="s">
        <v>14863</v>
      </c>
      <c r="D3340" s="54" t="s">
        <v>47</v>
      </c>
      <c r="E3340" s="55" t="s">
        <v>1511</v>
      </c>
      <c r="F3340" s="56" t="s">
        <v>17190</v>
      </c>
      <c r="G3340" s="56" t="s">
        <v>18486</v>
      </c>
      <c r="H3340" s="56" t="s">
        <v>52</v>
      </c>
      <c r="I3340" s="56" t="s">
        <v>18487</v>
      </c>
      <c r="J3340" s="57" t="s">
        <v>52</v>
      </c>
      <c r="K3340" s="58" t="s">
        <v>18488</v>
      </c>
      <c r="L3340" s="3" t="str">
        <f>VLOOKUP(DataExtract[[#This Row],[Technician]],'Technician List'!$A:$B,2,FALSE)</f>
        <v>C M, Saravanan</v>
      </c>
      <c r="M3340" s="59">
        <f>DATEVALUE(TEXT(DataExtract[[#This Row],[Completed Time]], "MM/DD/YYYY"))</f>
        <v>45712</v>
      </c>
      <c r="N3340" s="60">
        <f t="shared" ca="1" si="53"/>
        <v>0.37112416589492558</v>
      </c>
      <c r="O3340" s="60">
        <f ca="1">COUNTIFS(DataExtract[Technician],DataExtract[[#This Row],[Technician]], DataExtract[Random], "&lt;="&amp;DataExtract[[#This Row],[Random]])</f>
        <v>45</v>
      </c>
    </row>
    <row r="3341" spans="1:15" ht="26.45">
      <c r="A3341" s="51" t="s">
        <v>18489</v>
      </c>
      <c r="B3341" s="52" t="s">
        <v>18490</v>
      </c>
      <c r="C3341" s="53" t="s">
        <v>18491</v>
      </c>
      <c r="D3341" s="54" t="s">
        <v>57</v>
      </c>
      <c r="E3341" s="55" t="s">
        <v>236</v>
      </c>
      <c r="F3341" s="56" t="s">
        <v>10566</v>
      </c>
      <c r="G3341" s="56" t="s">
        <v>18492</v>
      </c>
      <c r="H3341" s="56" t="s">
        <v>52</v>
      </c>
      <c r="I3341" s="56" t="s">
        <v>18493</v>
      </c>
      <c r="J3341" s="57" t="s">
        <v>52</v>
      </c>
      <c r="K3341" s="58" t="s">
        <v>18269</v>
      </c>
      <c r="L3341" s="3" t="str">
        <f>VLOOKUP(DataExtract[[#This Row],[Technician]],'Technician List'!$A:$B,2,FALSE)</f>
        <v>Baldwin, Sharon</v>
      </c>
      <c r="M3341" s="59">
        <f>DATEVALUE(TEXT(DataExtract[[#This Row],[Completed Time]], "MM/DD/YYYY"))</f>
        <v>45712</v>
      </c>
      <c r="N3341" s="60">
        <f t="shared" ca="1" si="53"/>
        <v>0.59673096846488993</v>
      </c>
      <c r="O3341" s="60">
        <f ca="1">COUNTIFS(DataExtract[Technician],DataExtract[[#This Row],[Technician]], DataExtract[Random], "&lt;="&amp;DataExtract[[#This Row],[Random]])</f>
        <v>12</v>
      </c>
    </row>
    <row r="3342" spans="1:15" ht="26.45">
      <c r="A3342" s="51" t="s">
        <v>18494</v>
      </c>
      <c r="B3342" s="52" t="s">
        <v>18495</v>
      </c>
      <c r="C3342" s="53" t="s">
        <v>1162</v>
      </c>
      <c r="D3342" s="54" t="s">
        <v>57</v>
      </c>
      <c r="E3342" s="55" t="s">
        <v>236</v>
      </c>
      <c r="F3342" s="56" t="s">
        <v>7060</v>
      </c>
      <c r="G3342" s="56" t="s">
        <v>18496</v>
      </c>
      <c r="H3342" s="56" t="s">
        <v>52</v>
      </c>
      <c r="I3342" s="56" t="s">
        <v>18497</v>
      </c>
      <c r="J3342" s="57" t="s">
        <v>52</v>
      </c>
      <c r="K3342" s="58" t="s">
        <v>18498</v>
      </c>
      <c r="L3342" s="3" t="str">
        <f>VLOOKUP(DataExtract[[#This Row],[Technician]],'Technician List'!$A:$B,2,FALSE)</f>
        <v>Baldwin, Sharon</v>
      </c>
      <c r="M3342" s="59">
        <f>DATEVALUE(TEXT(DataExtract[[#This Row],[Completed Time]], "MM/DD/YYYY"))</f>
        <v>45712</v>
      </c>
      <c r="N3342" s="60">
        <f t="shared" ca="1" si="53"/>
        <v>0.86623970690729724</v>
      </c>
      <c r="O3342" s="60">
        <f ca="1">COUNTIFS(DataExtract[Technician],DataExtract[[#This Row],[Technician]], DataExtract[Random], "&lt;="&amp;DataExtract[[#This Row],[Random]])</f>
        <v>18</v>
      </c>
    </row>
    <row r="3343" spans="1:15" ht="26.45">
      <c r="A3343" s="51" t="s">
        <v>18499</v>
      </c>
      <c r="B3343" s="52" t="s">
        <v>18500</v>
      </c>
      <c r="C3343" s="53" t="s">
        <v>18501</v>
      </c>
      <c r="D3343" s="54" t="s">
        <v>47</v>
      </c>
      <c r="E3343" s="55" t="s">
        <v>2215</v>
      </c>
      <c r="F3343" s="56" t="s">
        <v>18502</v>
      </c>
      <c r="G3343" s="56" t="s">
        <v>18503</v>
      </c>
      <c r="H3343" s="56" t="s">
        <v>52</v>
      </c>
      <c r="I3343" s="56" t="s">
        <v>18504</v>
      </c>
      <c r="J3343" s="57" t="s">
        <v>52</v>
      </c>
      <c r="K3343" s="58" t="s">
        <v>18505</v>
      </c>
      <c r="L3343" s="3" t="str">
        <f>VLOOKUP(DataExtract[[#This Row],[Technician]],'Technician List'!$A:$B,2,FALSE)</f>
        <v>C M, Saravanan</v>
      </c>
      <c r="M3343" s="59">
        <f>DATEVALUE(TEXT(DataExtract[[#This Row],[Completed Time]], "MM/DD/YYYY"))</f>
        <v>45712</v>
      </c>
      <c r="N3343" s="60">
        <f t="shared" ca="1" si="53"/>
        <v>0.59510614871123235</v>
      </c>
      <c r="O3343" s="60">
        <f ca="1">COUNTIFS(DataExtract[Technician],DataExtract[[#This Row],[Technician]], DataExtract[Random], "&lt;="&amp;DataExtract[[#This Row],[Random]])</f>
        <v>66</v>
      </c>
    </row>
    <row r="3344" spans="1:15" ht="26.45">
      <c r="A3344" s="51" t="s">
        <v>18506</v>
      </c>
      <c r="B3344" s="52" t="s">
        <v>18507</v>
      </c>
      <c r="C3344" s="53" t="s">
        <v>18508</v>
      </c>
      <c r="D3344" s="54" t="s">
        <v>57</v>
      </c>
      <c r="E3344" s="55" t="s">
        <v>377</v>
      </c>
      <c r="F3344" s="56" t="s">
        <v>16765</v>
      </c>
      <c r="G3344" s="56" t="s">
        <v>17552</v>
      </c>
      <c r="H3344" s="56" t="s">
        <v>52</v>
      </c>
      <c r="I3344" s="56" t="s">
        <v>18509</v>
      </c>
      <c r="J3344" s="57" t="s">
        <v>52</v>
      </c>
      <c r="K3344" s="58" t="s">
        <v>8141</v>
      </c>
      <c r="L3344" s="3" t="str">
        <f>VLOOKUP(DataExtract[[#This Row],[Technician]],'Technician List'!$A:$B,2,FALSE)</f>
        <v>Sanjuan, Sonja</v>
      </c>
      <c r="M3344" s="59">
        <f>DATEVALUE(TEXT(DataExtract[[#This Row],[Completed Time]], "MM/DD/YYYY"))</f>
        <v>45712</v>
      </c>
      <c r="N3344" s="60">
        <f t="shared" ca="1" si="53"/>
        <v>0.21145517149734094</v>
      </c>
      <c r="O3344" s="60">
        <f ca="1">COUNTIFS(DataExtract[Technician],DataExtract[[#This Row],[Technician]], DataExtract[Random], "&lt;="&amp;DataExtract[[#This Row],[Random]])</f>
        <v>15</v>
      </c>
    </row>
    <row r="3345" spans="1:15" ht="39.6">
      <c r="A3345" s="51" t="s">
        <v>18510</v>
      </c>
      <c r="B3345" s="52" t="s">
        <v>18511</v>
      </c>
      <c r="C3345" s="53" t="s">
        <v>18512</v>
      </c>
      <c r="D3345" s="54" t="s">
        <v>57</v>
      </c>
      <c r="E3345" s="55" t="s">
        <v>639</v>
      </c>
      <c r="F3345" s="56" t="s">
        <v>17973</v>
      </c>
      <c r="G3345" s="56" t="s">
        <v>18513</v>
      </c>
      <c r="H3345" s="56" t="s">
        <v>41</v>
      </c>
      <c r="I3345" s="56" t="s">
        <v>18514</v>
      </c>
      <c r="J3345" s="57" t="s">
        <v>52</v>
      </c>
      <c r="K3345" s="58" t="s">
        <v>18515</v>
      </c>
      <c r="L3345" s="3" t="str">
        <f>VLOOKUP(DataExtract[[#This Row],[Technician]],'Technician List'!$A:$B,2,FALSE)</f>
        <v>Smith, Sean</v>
      </c>
      <c r="M3345" s="59">
        <f>DATEVALUE(TEXT(DataExtract[[#This Row],[Completed Time]], "MM/DD/YYYY"))</f>
        <v>45715</v>
      </c>
      <c r="N3345" s="60">
        <f t="shared" ca="1" si="53"/>
        <v>0.76013316587684587</v>
      </c>
      <c r="O3345" s="60">
        <f ca="1">COUNTIFS(DataExtract[Technician],DataExtract[[#This Row],[Technician]], DataExtract[Random], "&lt;="&amp;DataExtract[[#This Row],[Random]])</f>
        <v>28</v>
      </c>
    </row>
    <row r="3346" spans="1:15" ht="26.45">
      <c r="A3346" s="51" t="s">
        <v>18516</v>
      </c>
      <c r="B3346" s="52" t="s">
        <v>18517</v>
      </c>
      <c r="C3346" s="53" t="s">
        <v>18512</v>
      </c>
      <c r="D3346" s="54" t="s">
        <v>47</v>
      </c>
      <c r="E3346" s="55" t="s">
        <v>48</v>
      </c>
      <c r="F3346" s="56" t="s">
        <v>11161</v>
      </c>
      <c r="G3346" s="56" t="s">
        <v>18518</v>
      </c>
      <c r="H3346" s="56" t="s">
        <v>52</v>
      </c>
      <c r="I3346" s="56" t="s">
        <v>18519</v>
      </c>
      <c r="J3346" s="57" t="s">
        <v>52</v>
      </c>
      <c r="K3346" s="58" t="s">
        <v>18520</v>
      </c>
      <c r="L3346" s="3" t="str">
        <f>VLOOKUP(DataExtract[[#This Row],[Technician]],'Technician List'!$A:$B,2,FALSE)</f>
        <v>C M, Saravanan</v>
      </c>
      <c r="M3346" s="59">
        <f>DATEVALUE(TEXT(DataExtract[[#This Row],[Completed Time]], "MM/DD/YYYY"))</f>
        <v>45712</v>
      </c>
      <c r="N3346" s="60">
        <f t="shared" ca="1" si="53"/>
        <v>0.76076909720538199</v>
      </c>
      <c r="O3346" s="60">
        <f ca="1">COUNTIFS(DataExtract[Technician],DataExtract[[#This Row],[Technician]], DataExtract[Random], "&lt;="&amp;DataExtract[[#This Row],[Random]])</f>
        <v>61</v>
      </c>
    </row>
    <row r="3347" spans="1:15" ht="39.6">
      <c r="A3347" s="51" t="s">
        <v>18521</v>
      </c>
      <c r="B3347" s="52" t="s">
        <v>18522</v>
      </c>
      <c r="C3347" s="53" t="s">
        <v>6275</v>
      </c>
      <c r="D3347" s="54" t="s">
        <v>57</v>
      </c>
      <c r="E3347" s="55" t="s">
        <v>1618</v>
      </c>
      <c r="F3347" s="56" t="s">
        <v>18110</v>
      </c>
      <c r="G3347" s="56" t="s">
        <v>18523</v>
      </c>
      <c r="H3347" s="56" t="s">
        <v>52</v>
      </c>
      <c r="I3347" s="56" t="s">
        <v>18524</v>
      </c>
      <c r="J3347" s="57" t="s">
        <v>52</v>
      </c>
      <c r="K3347" s="58" t="s">
        <v>11052</v>
      </c>
      <c r="L3347" s="3" t="str">
        <f>VLOOKUP(DataExtract[[#This Row],[Technician]],'Technician List'!$A:$B,2,FALSE)</f>
        <v>Sanjuan, Sonja</v>
      </c>
      <c r="M3347" s="59">
        <f>DATEVALUE(TEXT(DataExtract[[#This Row],[Completed Time]], "MM/DD/YYYY"))</f>
        <v>45713</v>
      </c>
      <c r="N3347" s="60">
        <f t="shared" ca="1" si="53"/>
        <v>0.20484604504650783</v>
      </c>
      <c r="O3347" s="60">
        <f ca="1">COUNTIFS(DataExtract[Technician],DataExtract[[#This Row],[Technician]], DataExtract[Random], "&lt;="&amp;DataExtract[[#This Row],[Random]])</f>
        <v>9</v>
      </c>
    </row>
    <row r="3348" spans="1:15" ht="39.6">
      <c r="A3348" s="51" t="s">
        <v>18525</v>
      </c>
      <c r="B3348" s="52" t="s">
        <v>18526</v>
      </c>
      <c r="C3348" s="53" t="s">
        <v>5214</v>
      </c>
      <c r="D3348" s="54" t="s">
        <v>47</v>
      </c>
      <c r="E3348" s="55" t="s">
        <v>1511</v>
      </c>
      <c r="F3348" s="56" t="s">
        <v>18527</v>
      </c>
      <c r="G3348" s="56" t="s">
        <v>18528</v>
      </c>
      <c r="H3348" s="56" t="s">
        <v>52</v>
      </c>
      <c r="I3348" s="56" t="s">
        <v>18529</v>
      </c>
      <c r="J3348" s="57" t="s">
        <v>52</v>
      </c>
      <c r="K3348" s="58" t="s">
        <v>18530</v>
      </c>
      <c r="L3348" s="3" t="str">
        <f>VLOOKUP(DataExtract[[#This Row],[Technician]],'Technician List'!$A:$B,2,FALSE)</f>
        <v>C M, Saravanan</v>
      </c>
      <c r="M3348" s="59">
        <f>DATEVALUE(TEXT(DataExtract[[#This Row],[Completed Time]], "MM/DD/YYYY"))</f>
        <v>45713</v>
      </c>
      <c r="N3348" s="60">
        <f t="shared" ca="1" si="53"/>
        <v>3.7636516067460879E-2</v>
      </c>
      <c r="O3348" s="60">
        <f ca="1">COUNTIFS(DataExtract[Technician],DataExtract[[#This Row],[Technician]], DataExtract[Random], "&lt;="&amp;DataExtract[[#This Row],[Random]])</f>
        <v>5</v>
      </c>
    </row>
    <row r="3349" spans="1:15" ht="26.45">
      <c r="A3349" s="51" t="s">
        <v>18531</v>
      </c>
      <c r="B3349" s="52" t="s">
        <v>18532</v>
      </c>
      <c r="C3349" s="53" t="s">
        <v>9141</v>
      </c>
      <c r="D3349" s="54" t="s">
        <v>47</v>
      </c>
      <c r="E3349" s="55" t="s">
        <v>700</v>
      </c>
      <c r="F3349" s="56" t="s">
        <v>18533</v>
      </c>
      <c r="G3349" s="56" t="s">
        <v>18534</v>
      </c>
      <c r="H3349" s="56" t="s">
        <v>52</v>
      </c>
      <c r="I3349" s="56" t="s">
        <v>18535</v>
      </c>
      <c r="J3349" s="57" t="s">
        <v>52</v>
      </c>
      <c r="K3349" s="58" t="s">
        <v>18536</v>
      </c>
      <c r="L3349" s="3" t="str">
        <f>VLOOKUP(DataExtract[[#This Row],[Technician]],'Technician List'!$A:$B,2,FALSE)</f>
        <v>C M, Saravanan</v>
      </c>
      <c r="M3349" s="59">
        <f>DATEVALUE(TEXT(DataExtract[[#This Row],[Completed Time]], "MM/DD/YYYY"))</f>
        <v>45711</v>
      </c>
      <c r="N3349" s="60">
        <f t="shared" ca="1" si="53"/>
        <v>0.96225412609452055</v>
      </c>
      <c r="O3349" s="60">
        <f ca="1">COUNTIFS(DataExtract[Technician],DataExtract[[#This Row],[Technician]], DataExtract[Random], "&lt;="&amp;DataExtract[[#This Row],[Random]])</f>
        <v>111</v>
      </c>
    </row>
    <row r="3350" spans="1:15" ht="26.45">
      <c r="A3350" s="51" t="s">
        <v>18537</v>
      </c>
      <c r="B3350" s="52" t="s">
        <v>18538</v>
      </c>
      <c r="C3350" s="53" t="s">
        <v>18539</v>
      </c>
      <c r="D3350" s="54" t="s">
        <v>47</v>
      </c>
      <c r="E3350" s="55" t="s">
        <v>775</v>
      </c>
      <c r="F3350" s="56" t="s">
        <v>18540</v>
      </c>
      <c r="G3350" s="56" t="s">
        <v>18541</v>
      </c>
      <c r="H3350" s="56" t="s">
        <v>52</v>
      </c>
      <c r="I3350" s="56" t="s">
        <v>18542</v>
      </c>
      <c r="J3350" s="57" t="s">
        <v>52</v>
      </c>
      <c r="K3350" s="58" t="s">
        <v>18543</v>
      </c>
      <c r="L3350" s="3" t="str">
        <f>VLOOKUP(DataExtract[[#This Row],[Technician]],'Technician List'!$A:$B,2,FALSE)</f>
        <v>Sinha, Mahesh</v>
      </c>
      <c r="M3350" s="59">
        <f>DATEVALUE(TEXT(DataExtract[[#This Row],[Completed Time]], "MM/DD/YYYY"))</f>
        <v>45712</v>
      </c>
      <c r="N3350" s="60">
        <f t="shared" ca="1" si="53"/>
        <v>0.46534915054532777</v>
      </c>
      <c r="O3350" s="60">
        <f ca="1">COUNTIFS(DataExtract[Technician],DataExtract[[#This Row],[Technician]], DataExtract[Random], "&lt;="&amp;DataExtract[[#This Row],[Random]])</f>
        <v>40</v>
      </c>
    </row>
    <row r="3351" spans="1:15" ht="26.45">
      <c r="A3351" s="51" t="s">
        <v>18544</v>
      </c>
      <c r="B3351" s="52" t="s">
        <v>18545</v>
      </c>
      <c r="C3351" s="53" t="s">
        <v>12068</v>
      </c>
      <c r="D3351" s="54" t="s">
        <v>57</v>
      </c>
      <c r="E3351" s="55" t="s">
        <v>406</v>
      </c>
      <c r="F3351" s="56" t="s">
        <v>18546</v>
      </c>
      <c r="G3351" s="56" t="s">
        <v>18289</v>
      </c>
      <c r="H3351" s="56" t="s">
        <v>52</v>
      </c>
      <c r="I3351" s="56" t="s">
        <v>18547</v>
      </c>
      <c r="J3351" s="57" t="s">
        <v>52</v>
      </c>
      <c r="K3351" s="58" t="s">
        <v>18546</v>
      </c>
      <c r="L3351" s="3" t="str">
        <f>VLOOKUP(DataExtract[[#This Row],[Technician]],'Technician List'!$A:$B,2,FALSE)</f>
        <v>Baldwin, Sharon</v>
      </c>
      <c r="M3351" s="59">
        <f>DATEVALUE(TEXT(DataExtract[[#This Row],[Completed Time]], "MM/DD/YYYY"))</f>
        <v>45712</v>
      </c>
      <c r="N3351" s="60">
        <f t="shared" ca="1" si="53"/>
        <v>0.89068950770866417</v>
      </c>
      <c r="O3351" s="60">
        <f ca="1">COUNTIFS(DataExtract[Technician],DataExtract[[#This Row],[Technician]], DataExtract[Random], "&lt;="&amp;DataExtract[[#This Row],[Random]])</f>
        <v>100</v>
      </c>
    </row>
    <row r="3352" spans="1:15" ht="26.45">
      <c r="A3352" s="51" t="s">
        <v>12014</v>
      </c>
      <c r="B3352" s="52" t="s">
        <v>18548</v>
      </c>
      <c r="C3352" s="53" t="s">
        <v>15324</v>
      </c>
      <c r="D3352" s="54" t="s">
        <v>57</v>
      </c>
      <c r="E3352" s="55" t="s">
        <v>406</v>
      </c>
      <c r="F3352" s="56" t="s">
        <v>16765</v>
      </c>
      <c r="G3352" s="56" t="s">
        <v>18549</v>
      </c>
      <c r="H3352" s="56" t="s">
        <v>52</v>
      </c>
      <c r="I3352" s="56" t="s">
        <v>18550</v>
      </c>
      <c r="J3352" s="57" t="s">
        <v>52</v>
      </c>
      <c r="K3352" s="58" t="s">
        <v>16765</v>
      </c>
      <c r="L3352" s="3" t="str">
        <f>VLOOKUP(DataExtract[[#This Row],[Technician]],'Technician List'!$A:$B,2,FALSE)</f>
        <v>Baldwin, Sharon</v>
      </c>
      <c r="M3352" s="59">
        <f>DATEVALUE(TEXT(DataExtract[[#This Row],[Completed Time]], "MM/DD/YYYY"))</f>
        <v>45712</v>
      </c>
      <c r="N3352" s="60">
        <f t="shared" ca="1" si="53"/>
        <v>0.92337031971432637</v>
      </c>
      <c r="O3352" s="60">
        <f ca="1">COUNTIFS(DataExtract[Technician],DataExtract[[#This Row],[Technician]], DataExtract[Random], "&lt;="&amp;DataExtract[[#This Row],[Random]])</f>
        <v>104</v>
      </c>
    </row>
    <row r="3353" spans="1:15" ht="26.45">
      <c r="A3353" s="51" t="s">
        <v>18551</v>
      </c>
      <c r="B3353" s="52" t="s">
        <v>18552</v>
      </c>
      <c r="C3353" s="53" t="s">
        <v>8555</v>
      </c>
      <c r="D3353" s="54" t="s">
        <v>57</v>
      </c>
      <c r="E3353" s="55" t="s">
        <v>406</v>
      </c>
      <c r="F3353" s="56" t="s">
        <v>13240</v>
      </c>
      <c r="G3353" s="56" t="s">
        <v>18553</v>
      </c>
      <c r="H3353" s="56" t="s">
        <v>52</v>
      </c>
      <c r="I3353" s="56" t="s">
        <v>18554</v>
      </c>
      <c r="J3353" s="57" t="s">
        <v>52</v>
      </c>
      <c r="K3353" s="58" t="s">
        <v>13240</v>
      </c>
      <c r="L3353" s="3" t="str">
        <f>VLOOKUP(DataExtract[[#This Row],[Technician]],'Technician List'!$A:$B,2,FALSE)</f>
        <v>Baldwin, Sharon</v>
      </c>
      <c r="M3353" s="59">
        <f>DATEVALUE(TEXT(DataExtract[[#This Row],[Completed Time]], "MM/DD/YYYY"))</f>
        <v>45712</v>
      </c>
      <c r="N3353" s="60">
        <f t="shared" ca="1" si="53"/>
        <v>0.94845301575093177</v>
      </c>
      <c r="O3353" s="60">
        <f ca="1">COUNTIFS(DataExtract[Technician],DataExtract[[#This Row],[Technician]], DataExtract[Random], "&lt;="&amp;DataExtract[[#This Row],[Random]])</f>
        <v>108</v>
      </c>
    </row>
    <row r="3354" spans="1:15" ht="26.45">
      <c r="A3354" s="51" t="s">
        <v>12044</v>
      </c>
      <c r="B3354" s="52" t="s">
        <v>18555</v>
      </c>
      <c r="C3354" s="53" t="s">
        <v>4477</v>
      </c>
      <c r="D3354" s="54" t="s">
        <v>57</v>
      </c>
      <c r="E3354" s="55" t="s">
        <v>406</v>
      </c>
      <c r="F3354" s="56" t="s">
        <v>16041</v>
      </c>
      <c r="G3354" s="56" t="s">
        <v>18556</v>
      </c>
      <c r="H3354" s="56" t="s">
        <v>52</v>
      </c>
      <c r="I3354" s="56" t="s">
        <v>18557</v>
      </c>
      <c r="J3354" s="57" t="s">
        <v>52</v>
      </c>
      <c r="K3354" s="58" t="s">
        <v>16041</v>
      </c>
      <c r="L3354" s="3" t="str">
        <f>VLOOKUP(DataExtract[[#This Row],[Technician]],'Technician List'!$A:$B,2,FALSE)</f>
        <v>Baldwin, Sharon</v>
      </c>
      <c r="M3354" s="59">
        <f>DATEVALUE(TEXT(DataExtract[[#This Row],[Completed Time]], "MM/DD/YYYY"))</f>
        <v>45712</v>
      </c>
      <c r="N3354" s="60">
        <f t="shared" ca="1" si="53"/>
        <v>0.83584913147113327</v>
      </c>
      <c r="O3354" s="60">
        <f ca="1">COUNTIFS(DataExtract[Technician],DataExtract[[#This Row],[Technician]], DataExtract[Random], "&lt;="&amp;DataExtract[[#This Row],[Random]])</f>
        <v>96</v>
      </c>
    </row>
    <row r="3355" spans="1:15" ht="26.45">
      <c r="A3355" s="51" t="s">
        <v>18558</v>
      </c>
      <c r="B3355" s="52" t="s">
        <v>18559</v>
      </c>
      <c r="C3355" s="53" t="s">
        <v>10255</v>
      </c>
      <c r="D3355" s="54" t="s">
        <v>47</v>
      </c>
      <c r="E3355" s="55" t="s">
        <v>802</v>
      </c>
      <c r="F3355" s="56" t="s">
        <v>18560</v>
      </c>
      <c r="G3355" s="56" t="s">
        <v>18561</v>
      </c>
      <c r="H3355" s="56" t="s">
        <v>52</v>
      </c>
      <c r="I3355" s="56" t="s">
        <v>18562</v>
      </c>
      <c r="J3355" s="57" t="s">
        <v>52</v>
      </c>
      <c r="K3355" s="58" t="s">
        <v>2318</v>
      </c>
      <c r="L3355" s="3" t="str">
        <f>VLOOKUP(DataExtract[[#This Row],[Technician]],'Technician List'!$A:$B,2,FALSE)</f>
        <v>Sinha, Mahesh</v>
      </c>
      <c r="M3355" s="59">
        <f>DATEVALUE(TEXT(DataExtract[[#This Row],[Completed Time]], "MM/DD/YYYY"))</f>
        <v>45712</v>
      </c>
      <c r="N3355" s="60">
        <f t="shared" ca="1" si="53"/>
        <v>0.82459424107573531</v>
      </c>
      <c r="O3355" s="60">
        <f ca="1">COUNTIFS(DataExtract[Technician],DataExtract[[#This Row],[Technician]], DataExtract[Random], "&lt;="&amp;DataExtract[[#This Row],[Random]])</f>
        <v>94</v>
      </c>
    </row>
    <row r="3356" spans="1:15" ht="26.45">
      <c r="A3356" s="51" t="s">
        <v>18563</v>
      </c>
      <c r="B3356" s="52" t="s">
        <v>18564</v>
      </c>
      <c r="C3356" s="53" t="s">
        <v>7106</v>
      </c>
      <c r="D3356" s="54" t="s">
        <v>47</v>
      </c>
      <c r="E3356" s="55" t="s">
        <v>1991</v>
      </c>
      <c r="F3356" s="56" t="s">
        <v>18565</v>
      </c>
      <c r="G3356" s="56" t="s">
        <v>18566</v>
      </c>
      <c r="H3356" s="56" t="s">
        <v>52</v>
      </c>
      <c r="I3356" s="56" t="s">
        <v>18567</v>
      </c>
      <c r="J3356" s="57" t="s">
        <v>52</v>
      </c>
      <c r="K3356" s="58" t="s">
        <v>18064</v>
      </c>
      <c r="L3356" s="3" t="str">
        <f>VLOOKUP(DataExtract[[#This Row],[Technician]],'Technician List'!$A:$B,2,FALSE)</f>
        <v>Sinha, Mahesh</v>
      </c>
      <c r="M3356" s="59">
        <f>DATEVALUE(TEXT(DataExtract[[#This Row],[Completed Time]], "MM/DD/YYYY"))</f>
        <v>45712</v>
      </c>
      <c r="N3356" s="60">
        <f t="shared" ca="1" si="53"/>
        <v>0.47851404822008714</v>
      </c>
      <c r="O3356" s="60">
        <f ca="1">COUNTIFS(DataExtract[Technician],DataExtract[[#This Row],[Technician]], DataExtract[Random], "&lt;="&amp;DataExtract[[#This Row],[Random]])</f>
        <v>31</v>
      </c>
    </row>
    <row r="3357" spans="1:15" ht="26.45">
      <c r="A3357" s="51" t="s">
        <v>18568</v>
      </c>
      <c r="B3357" s="52" t="s">
        <v>18569</v>
      </c>
      <c r="C3357" s="53" t="s">
        <v>1173</v>
      </c>
      <c r="D3357" s="54" t="s">
        <v>47</v>
      </c>
      <c r="E3357" s="55" t="s">
        <v>1991</v>
      </c>
      <c r="F3357" s="56" t="s">
        <v>18570</v>
      </c>
      <c r="G3357" s="56" t="s">
        <v>18571</v>
      </c>
      <c r="H3357" s="56" t="s">
        <v>52</v>
      </c>
      <c r="I3357" s="56" t="s">
        <v>18572</v>
      </c>
      <c r="J3357" s="57" t="s">
        <v>52</v>
      </c>
      <c r="K3357" s="58" t="s">
        <v>18573</v>
      </c>
      <c r="L3357" s="3" t="str">
        <f>VLOOKUP(DataExtract[[#This Row],[Technician]],'Technician List'!$A:$B,2,FALSE)</f>
        <v>Sinha, Mahesh</v>
      </c>
      <c r="M3357" s="59">
        <f>DATEVALUE(TEXT(DataExtract[[#This Row],[Completed Time]], "MM/DD/YYYY"))</f>
        <v>45712</v>
      </c>
      <c r="N3357" s="60">
        <f t="shared" ca="1" si="53"/>
        <v>0.92632194141001334</v>
      </c>
      <c r="O3357" s="60">
        <f ca="1">COUNTIFS(DataExtract[Technician],DataExtract[[#This Row],[Technician]], DataExtract[Random], "&lt;="&amp;DataExtract[[#This Row],[Random]])</f>
        <v>56</v>
      </c>
    </row>
    <row r="3358" spans="1:15" ht="26.45">
      <c r="A3358" s="51" t="s">
        <v>18574</v>
      </c>
      <c r="B3358" s="52" t="s">
        <v>18575</v>
      </c>
      <c r="C3358" s="53" t="s">
        <v>3559</v>
      </c>
      <c r="D3358" s="54" t="s">
        <v>47</v>
      </c>
      <c r="E3358" s="55" t="s">
        <v>802</v>
      </c>
      <c r="F3358" s="56" t="s">
        <v>18576</v>
      </c>
      <c r="G3358" s="56" t="s">
        <v>18577</v>
      </c>
      <c r="H3358" s="56" t="s">
        <v>52</v>
      </c>
      <c r="I3358" s="56" t="s">
        <v>18578</v>
      </c>
      <c r="J3358" s="57" t="s">
        <v>52</v>
      </c>
      <c r="K3358" s="58" t="s">
        <v>18579</v>
      </c>
      <c r="L3358" s="3" t="str">
        <f>VLOOKUP(DataExtract[[#This Row],[Technician]],'Technician List'!$A:$B,2,FALSE)</f>
        <v>Sinha, Mahesh</v>
      </c>
      <c r="M3358" s="59">
        <f>DATEVALUE(TEXT(DataExtract[[#This Row],[Completed Time]], "MM/DD/YYYY"))</f>
        <v>45712</v>
      </c>
      <c r="N3358" s="60">
        <f t="shared" ca="1" si="53"/>
        <v>0.95802638111696281</v>
      </c>
      <c r="O3358" s="60">
        <f ca="1">COUNTIFS(DataExtract[Technician],DataExtract[[#This Row],[Technician]], DataExtract[Random], "&lt;="&amp;DataExtract[[#This Row],[Random]])</f>
        <v>105</v>
      </c>
    </row>
    <row r="3359" spans="1:15" ht="26.45">
      <c r="A3359" s="51" t="s">
        <v>18580</v>
      </c>
      <c r="B3359" s="52" t="s">
        <v>18581</v>
      </c>
      <c r="C3359" s="53" t="s">
        <v>8891</v>
      </c>
      <c r="D3359" s="54" t="s">
        <v>47</v>
      </c>
      <c r="E3359" s="55" t="s">
        <v>1002</v>
      </c>
      <c r="F3359" s="56" t="s">
        <v>18582</v>
      </c>
      <c r="G3359" s="56" t="s">
        <v>14304</v>
      </c>
      <c r="H3359" s="56" t="s">
        <v>52</v>
      </c>
      <c r="I3359" s="56" t="s">
        <v>18583</v>
      </c>
      <c r="J3359" s="57" t="s">
        <v>52</v>
      </c>
      <c r="K3359" s="58" t="s">
        <v>18584</v>
      </c>
      <c r="L3359" s="3" t="str">
        <f>VLOOKUP(DataExtract[[#This Row],[Technician]],'Technician List'!$A:$B,2,FALSE)</f>
        <v>Sinha, Mahesh</v>
      </c>
      <c r="M3359" s="59">
        <f>DATEVALUE(TEXT(DataExtract[[#This Row],[Completed Time]], "MM/DD/YYYY"))</f>
        <v>45712</v>
      </c>
      <c r="N3359" s="60">
        <f t="shared" ca="1" si="53"/>
        <v>0.30040004036749923</v>
      </c>
      <c r="O3359" s="60">
        <f ca="1">COUNTIFS(DataExtract[Technician],DataExtract[[#This Row],[Technician]], DataExtract[Random], "&lt;="&amp;DataExtract[[#This Row],[Random]])</f>
        <v>51</v>
      </c>
    </row>
    <row r="3360" spans="1:15" ht="26.45">
      <c r="A3360" s="51" t="s">
        <v>6718</v>
      </c>
      <c r="B3360" s="52" t="s">
        <v>18585</v>
      </c>
      <c r="C3360" s="53" t="s">
        <v>3972</v>
      </c>
      <c r="D3360" s="54" t="s">
        <v>47</v>
      </c>
      <c r="E3360" s="55" t="s">
        <v>1511</v>
      </c>
      <c r="F3360" s="56" t="s">
        <v>18586</v>
      </c>
      <c r="G3360" s="56" t="s">
        <v>18587</v>
      </c>
      <c r="H3360" s="56" t="s">
        <v>52</v>
      </c>
      <c r="I3360" s="56" t="s">
        <v>18588</v>
      </c>
      <c r="J3360" s="57" t="s">
        <v>52</v>
      </c>
      <c r="K3360" s="58" t="s">
        <v>14437</v>
      </c>
      <c r="L3360" s="3" t="str">
        <f>VLOOKUP(DataExtract[[#This Row],[Technician]],'Technician List'!$A:$B,2,FALSE)</f>
        <v>C M, Saravanan</v>
      </c>
      <c r="M3360" s="59">
        <f>DATEVALUE(TEXT(DataExtract[[#This Row],[Completed Time]], "MM/DD/YYYY"))</f>
        <v>45712</v>
      </c>
      <c r="N3360" s="60">
        <f t="shared" ca="1" si="53"/>
        <v>0.53538551326063788</v>
      </c>
      <c r="O3360" s="60">
        <f ca="1">COUNTIFS(DataExtract[Technician],DataExtract[[#This Row],[Technician]], DataExtract[Random], "&lt;="&amp;DataExtract[[#This Row],[Random]])</f>
        <v>67</v>
      </c>
    </row>
    <row r="3361" spans="1:15" ht="26.45">
      <c r="A3361" s="51" t="s">
        <v>18589</v>
      </c>
      <c r="B3361" s="52" t="s">
        <v>18590</v>
      </c>
      <c r="C3361" s="53" t="s">
        <v>16014</v>
      </c>
      <c r="D3361" s="54" t="s">
        <v>47</v>
      </c>
      <c r="E3361" s="55" t="s">
        <v>2121</v>
      </c>
      <c r="F3361" s="56" t="s">
        <v>18591</v>
      </c>
      <c r="G3361" s="56" t="s">
        <v>18592</v>
      </c>
      <c r="H3361" s="56" t="s">
        <v>52</v>
      </c>
      <c r="I3361" s="56" t="s">
        <v>18593</v>
      </c>
      <c r="J3361" s="57" t="s">
        <v>52</v>
      </c>
      <c r="K3361" s="58" t="s">
        <v>18594</v>
      </c>
      <c r="L3361" s="3" t="str">
        <f>VLOOKUP(DataExtract[[#This Row],[Technician]],'Technician List'!$A:$B,2,FALSE)</f>
        <v>C M, Saravanan</v>
      </c>
      <c r="M3361" s="59">
        <f>DATEVALUE(TEXT(DataExtract[[#This Row],[Completed Time]], "MM/DD/YYYY"))</f>
        <v>45713</v>
      </c>
      <c r="N3361" s="60">
        <f t="shared" ca="1" si="53"/>
        <v>0.74313278201343125</v>
      </c>
      <c r="O3361" s="60">
        <f ca="1">COUNTIFS(DataExtract[Technician],DataExtract[[#This Row],[Technician]], DataExtract[Random], "&lt;="&amp;DataExtract[[#This Row],[Random]])</f>
        <v>70</v>
      </c>
    </row>
    <row r="3362" spans="1:15" ht="26.45">
      <c r="A3362" s="51" t="s">
        <v>18595</v>
      </c>
      <c r="B3362" s="52" t="s">
        <v>18596</v>
      </c>
      <c r="C3362" s="53" t="s">
        <v>18597</v>
      </c>
      <c r="D3362" s="54" t="s">
        <v>47</v>
      </c>
      <c r="E3362" s="55" t="s">
        <v>1150</v>
      </c>
      <c r="F3362" s="56" t="s">
        <v>18598</v>
      </c>
      <c r="G3362" s="56" t="s">
        <v>9060</v>
      </c>
      <c r="H3362" s="56" t="s">
        <v>52</v>
      </c>
      <c r="I3362" s="56" t="s">
        <v>18599</v>
      </c>
      <c r="J3362" s="57" t="s">
        <v>52</v>
      </c>
      <c r="K3362" s="58" t="s">
        <v>14902</v>
      </c>
      <c r="L3362" s="3" t="str">
        <f>VLOOKUP(DataExtract[[#This Row],[Technician]],'Technician List'!$A:$B,2,FALSE)</f>
        <v>C M, Saravanan</v>
      </c>
      <c r="M3362" s="59">
        <f>DATEVALUE(TEXT(DataExtract[[#This Row],[Completed Time]], "MM/DD/YYYY"))</f>
        <v>45713</v>
      </c>
      <c r="N3362" s="60">
        <f t="shared" ca="1" si="53"/>
        <v>0.35411952651551426</v>
      </c>
      <c r="O3362" s="60">
        <f ca="1">COUNTIFS(DataExtract[Technician],DataExtract[[#This Row],[Technician]], DataExtract[Random], "&lt;="&amp;DataExtract[[#This Row],[Random]])</f>
        <v>33</v>
      </c>
    </row>
    <row r="3363" spans="1:15" ht="26.45">
      <c r="A3363" s="51" t="s">
        <v>18600</v>
      </c>
      <c r="B3363" s="52" t="s">
        <v>18601</v>
      </c>
      <c r="C3363" s="53" t="s">
        <v>15677</v>
      </c>
      <c r="D3363" s="54" t="s">
        <v>47</v>
      </c>
      <c r="E3363" s="55" t="s">
        <v>2336</v>
      </c>
      <c r="F3363" s="56" t="s">
        <v>18602</v>
      </c>
      <c r="G3363" s="56" t="s">
        <v>18603</v>
      </c>
      <c r="H3363" s="56" t="s">
        <v>41</v>
      </c>
      <c r="I3363" s="56" t="s">
        <v>15824</v>
      </c>
      <c r="J3363" s="57" t="s">
        <v>52</v>
      </c>
      <c r="K3363" s="58" t="s">
        <v>18604</v>
      </c>
      <c r="L3363" s="3" t="str">
        <f>VLOOKUP(DataExtract[[#This Row],[Technician]],'Technician List'!$A:$B,2,FALSE)</f>
        <v>C M, Saravanan</v>
      </c>
      <c r="M3363" s="59">
        <f>DATEVALUE(TEXT(DataExtract[[#This Row],[Completed Time]], "MM/DD/YYYY"))</f>
        <v>45712</v>
      </c>
      <c r="N3363" s="60">
        <f t="shared" ca="1" si="53"/>
        <v>0.78460316621500692</v>
      </c>
      <c r="O3363" s="60">
        <f ca="1">COUNTIFS(DataExtract[Technician],DataExtract[[#This Row],[Technician]], DataExtract[Random], "&lt;="&amp;DataExtract[[#This Row],[Random]])</f>
        <v>55</v>
      </c>
    </row>
    <row r="3364" spans="1:15" ht="26.45">
      <c r="A3364" s="51" t="s">
        <v>18605</v>
      </c>
      <c r="B3364" s="52" t="s">
        <v>18606</v>
      </c>
      <c r="C3364" s="53" t="s">
        <v>1788</v>
      </c>
      <c r="D3364" s="54" t="s">
        <v>57</v>
      </c>
      <c r="E3364" s="55" t="s">
        <v>2021</v>
      </c>
      <c r="F3364" s="56" t="s">
        <v>8118</v>
      </c>
      <c r="G3364" s="56" t="s">
        <v>18607</v>
      </c>
      <c r="H3364" s="56" t="s">
        <v>52</v>
      </c>
      <c r="I3364" s="56" t="s">
        <v>18608</v>
      </c>
      <c r="J3364" s="57" t="s">
        <v>52</v>
      </c>
      <c r="K3364" s="58" t="s">
        <v>18609</v>
      </c>
      <c r="L3364" s="3" t="str">
        <f>VLOOKUP(DataExtract[[#This Row],[Technician]],'Technician List'!$A:$B,2,FALSE)</f>
        <v>Smith, Sean</v>
      </c>
      <c r="M3364" s="59">
        <f>DATEVALUE(TEXT(DataExtract[[#This Row],[Completed Time]], "MM/DD/YYYY"))</f>
        <v>45712</v>
      </c>
      <c r="N3364" s="60">
        <f t="shared" ca="1" si="53"/>
        <v>0.83248474752897239</v>
      </c>
      <c r="O3364" s="60">
        <f ca="1">COUNTIFS(DataExtract[Technician],DataExtract[[#This Row],[Technician]], DataExtract[Random], "&lt;="&amp;DataExtract[[#This Row],[Random]])</f>
        <v>53</v>
      </c>
    </row>
    <row r="3365" spans="1:15" ht="26.45">
      <c r="A3365" s="51" t="s">
        <v>18610</v>
      </c>
      <c r="B3365" s="52" t="s">
        <v>18611</v>
      </c>
      <c r="C3365" s="53" t="s">
        <v>5928</v>
      </c>
      <c r="D3365" s="54" t="s">
        <v>47</v>
      </c>
      <c r="E3365" s="55" t="s">
        <v>1150</v>
      </c>
      <c r="F3365" s="56" t="s">
        <v>18441</v>
      </c>
      <c r="G3365" s="56" t="s">
        <v>18612</v>
      </c>
      <c r="H3365" s="56" t="s">
        <v>52</v>
      </c>
      <c r="I3365" s="56" t="s">
        <v>18613</v>
      </c>
      <c r="J3365" s="57" t="s">
        <v>52</v>
      </c>
      <c r="K3365" s="58" t="s">
        <v>8290</v>
      </c>
      <c r="L3365" s="3" t="str">
        <f>VLOOKUP(DataExtract[[#This Row],[Technician]],'Technician List'!$A:$B,2,FALSE)</f>
        <v>C M, Saravanan</v>
      </c>
      <c r="M3365" s="59">
        <f>DATEVALUE(TEXT(DataExtract[[#This Row],[Completed Time]], "MM/DD/YYYY"))</f>
        <v>45712</v>
      </c>
      <c r="N3365" s="60">
        <f t="shared" ca="1" si="53"/>
        <v>0.92005441341538652</v>
      </c>
      <c r="O3365" s="60">
        <f ca="1">COUNTIFS(DataExtract[Technician],DataExtract[[#This Row],[Technician]], DataExtract[Random], "&lt;="&amp;DataExtract[[#This Row],[Random]])</f>
        <v>91</v>
      </c>
    </row>
    <row r="3366" spans="1:15" ht="26.45">
      <c r="A3366" s="51" t="s">
        <v>4155</v>
      </c>
      <c r="B3366" s="52" t="s">
        <v>18614</v>
      </c>
      <c r="C3366" s="53" t="s">
        <v>18615</v>
      </c>
      <c r="D3366" s="54" t="s">
        <v>47</v>
      </c>
      <c r="E3366" s="55" t="s">
        <v>2215</v>
      </c>
      <c r="F3366" s="56" t="s">
        <v>14555</v>
      </c>
      <c r="G3366" s="56" t="s">
        <v>18616</v>
      </c>
      <c r="H3366" s="56" t="s">
        <v>52</v>
      </c>
      <c r="I3366" s="56" t="s">
        <v>18617</v>
      </c>
      <c r="J3366" s="57" t="s">
        <v>52</v>
      </c>
      <c r="K3366" s="58" t="s">
        <v>18618</v>
      </c>
      <c r="L3366" s="3" t="str">
        <f>VLOOKUP(DataExtract[[#This Row],[Technician]],'Technician List'!$A:$B,2,FALSE)</f>
        <v>C M, Saravanan</v>
      </c>
      <c r="M3366" s="59">
        <f>DATEVALUE(TEXT(DataExtract[[#This Row],[Completed Time]], "MM/DD/YYYY"))</f>
        <v>45713</v>
      </c>
      <c r="N3366" s="60">
        <f t="shared" ca="1" si="53"/>
        <v>0.9516328867599132</v>
      </c>
      <c r="O3366" s="60">
        <f ca="1">COUNTIFS(DataExtract[Technician],DataExtract[[#This Row],[Technician]], DataExtract[Random], "&lt;="&amp;DataExtract[[#This Row],[Random]])</f>
        <v>116</v>
      </c>
    </row>
    <row r="3367" spans="1:15" ht="26.45">
      <c r="A3367" s="51" t="s">
        <v>18619</v>
      </c>
      <c r="B3367" s="52" t="s">
        <v>18620</v>
      </c>
      <c r="C3367" s="53" t="s">
        <v>46</v>
      </c>
      <c r="D3367" s="54" t="s">
        <v>47</v>
      </c>
      <c r="E3367" s="55" t="s">
        <v>692</v>
      </c>
      <c r="F3367" s="56" t="s">
        <v>18621</v>
      </c>
      <c r="G3367" s="56" t="s">
        <v>18622</v>
      </c>
      <c r="H3367" s="56" t="s">
        <v>52</v>
      </c>
      <c r="I3367" s="56" t="s">
        <v>18623</v>
      </c>
      <c r="J3367" s="57" t="s">
        <v>52</v>
      </c>
      <c r="K3367" s="58" t="s">
        <v>18624</v>
      </c>
      <c r="L3367" s="3" t="str">
        <f>VLOOKUP(DataExtract[[#This Row],[Technician]],'Technician List'!$A:$B,2,FALSE)</f>
        <v>C M, Saravanan</v>
      </c>
      <c r="M3367" s="59">
        <f>DATEVALUE(TEXT(DataExtract[[#This Row],[Completed Time]], "MM/DD/YYYY"))</f>
        <v>45713</v>
      </c>
      <c r="N3367" s="60">
        <f t="shared" ca="1" si="53"/>
        <v>0.41135904369091836</v>
      </c>
      <c r="O3367" s="60">
        <f ca="1">COUNTIFS(DataExtract[Technician],DataExtract[[#This Row],[Technician]], DataExtract[Random], "&lt;="&amp;DataExtract[[#This Row],[Random]])</f>
        <v>46</v>
      </c>
    </row>
    <row r="3368" spans="1:15" ht="26.45">
      <c r="A3368" s="51" t="s">
        <v>18625</v>
      </c>
      <c r="B3368" s="52" t="s">
        <v>18626</v>
      </c>
      <c r="C3368" s="53" t="s">
        <v>3393</v>
      </c>
      <c r="D3368" s="54" t="s">
        <v>47</v>
      </c>
      <c r="E3368" s="55" t="s">
        <v>1117</v>
      </c>
      <c r="F3368" s="56" t="s">
        <v>18627</v>
      </c>
      <c r="G3368" s="56" t="s">
        <v>18628</v>
      </c>
      <c r="H3368" s="56" t="s">
        <v>52</v>
      </c>
      <c r="I3368" s="56" t="s">
        <v>18629</v>
      </c>
      <c r="J3368" s="57" t="s">
        <v>52</v>
      </c>
      <c r="K3368" s="58" t="s">
        <v>18630</v>
      </c>
      <c r="L3368" s="3" t="str">
        <f>VLOOKUP(DataExtract[[#This Row],[Technician]],'Technician List'!$A:$B,2,FALSE)</f>
        <v>C M, Saravanan</v>
      </c>
      <c r="M3368" s="59">
        <f>DATEVALUE(TEXT(DataExtract[[#This Row],[Completed Time]], "MM/DD/YYYY"))</f>
        <v>45712</v>
      </c>
      <c r="N3368" s="60">
        <f t="shared" ca="1" si="53"/>
        <v>0.79666862436183294</v>
      </c>
      <c r="O3368" s="60">
        <f ca="1">COUNTIFS(DataExtract[Technician],DataExtract[[#This Row],[Technician]], DataExtract[Random], "&lt;="&amp;DataExtract[[#This Row],[Random]])</f>
        <v>53</v>
      </c>
    </row>
    <row r="3369" spans="1:15" ht="26.45">
      <c r="A3369" s="51" t="s">
        <v>5830</v>
      </c>
      <c r="B3369" s="52" t="s">
        <v>18631</v>
      </c>
      <c r="C3369" s="53" t="s">
        <v>18632</v>
      </c>
      <c r="D3369" s="54" t="s">
        <v>47</v>
      </c>
      <c r="E3369" s="55" t="s">
        <v>692</v>
      </c>
      <c r="F3369" s="56" t="s">
        <v>18633</v>
      </c>
      <c r="G3369" s="56" t="s">
        <v>18634</v>
      </c>
      <c r="H3369" s="56" t="s">
        <v>52</v>
      </c>
      <c r="I3369" s="56" t="s">
        <v>18635</v>
      </c>
      <c r="J3369" s="57" t="s">
        <v>52</v>
      </c>
      <c r="K3369" s="58" t="s">
        <v>18636</v>
      </c>
      <c r="L3369" s="3" t="str">
        <f>VLOOKUP(DataExtract[[#This Row],[Technician]],'Technician List'!$A:$B,2,FALSE)</f>
        <v>C M, Saravanan</v>
      </c>
      <c r="M3369" s="59">
        <f>DATEVALUE(TEXT(DataExtract[[#This Row],[Completed Time]], "MM/DD/YYYY"))</f>
        <v>45714</v>
      </c>
      <c r="N3369" s="60">
        <f t="shared" ca="1" si="53"/>
        <v>0.20059434774962104</v>
      </c>
      <c r="O3369" s="60">
        <f ca="1">COUNTIFS(DataExtract[Technician],DataExtract[[#This Row],[Technician]], DataExtract[Random], "&lt;="&amp;DataExtract[[#This Row],[Random]])</f>
        <v>23</v>
      </c>
    </row>
    <row r="3370" spans="1:15" ht="26.45">
      <c r="A3370" s="51" t="s">
        <v>7422</v>
      </c>
      <c r="B3370" s="52" t="s">
        <v>18637</v>
      </c>
      <c r="C3370" s="53" t="s">
        <v>7424</v>
      </c>
      <c r="D3370" s="54" t="s">
        <v>47</v>
      </c>
      <c r="E3370" s="55" t="s">
        <v>2013</v>
      </c>
      <c r="F3370" s="56" t="s">
        <v>18638</v>
      </c>
      <c r="G3370" s="56" t="s">
        <v>18639</v>
      </c>
      <c r="H3370" s="56" t="s">
        <v>52</v>
      </c>
      <c r="I3370" s="56" t="s">
        <v>18640</v>
      </c>
      <c r="J3370" s="57" t="s">
        <v>52</v>
      </c>
      <c r="K3370" s="58" t="s">
        <v>18641</v>
      </c>
      <c r="L3370" s="3" t="str">
        <f>VLOOKUP(DataExtract[[#This Row],[Technician]],'Technician List'!$A:$B,2,FALSE)</f>
        <v>Sinha, Mahesh</v>
      </c>
      <c r="M3370" s="59">
        <f>DATEVALUE(TEXT(DataExtract[[#This Row],[Completed Time]], "MM/DD/YYYY"))</f>
        <v>45713</v>
      </c>
      <c r="N3370" s="60">
        <f t="shared" ca="1" si="53"/>
        <v>0.24861883887098024</v>
      </c>
      <c r="O3370" s="60">
        <f ca="1">COUNTIFS(DataExtract[Technician],DataExtract[[#This Row],[Technician]], DataExtract[Random], "&lt;="&amp;DataExtract[[#This Row],[Random]])</f>
        <v>37</v>
      </c>
    </row>
    <row r="3371" spans="1:15" ht="26.45">
      <c r="A3371" s="51" t="s">
        <v>18642</v>
      </c>
      <c r="B3371" s="52" t="s">
        <v>18643</v>
      </c>
      <c r="C3371" s="53" t="s">
        <v>4980</v>
      </c>
      <c r="D3371" s="54" t="s">
        <v>57</v>
      </c>
      <c r="E3371" s="55" t="s">
        <v>708</v>
      </c>
      <c r="F3371" s="56" t="s">
        <v>18644</v>
      </c>
      <c r="G3371" s="56" t="s">
        <v>18645</v>
      </c>
      <c r="H3371" s="56" t="s">
        <v>52</v>
      </c>
      <c r="I3371" s="56" t="s">
        <v>18646</v>
      </c>
      <c r="J3371" s="57" t="s">
        <v>52</v>
      </c>
      <c r="K3371" s="58" t="s">
        <v>18647</v>
      </c>
      <c r="L3371" s="3" t="str">
        <f>VLOOKUP(DataExtract[[#This Row],[Technician]],'Technician List'!$A:$B,2,FALSE)</f>
        <v>Smith, Sean</v>
      </c>
      <c r="M3371" s="59">
        <f>DATEVALUE(TEXT(DataExtract[[#This Row],[Completed Time]], "MM/DD/YYYY"))</f>
        <v>45715</v>
      </c>
      <c r="N3371" s="60">
        <f t="shared" ca="1" si="53"/>
        <v>0.95552679430549359</v>
      </c>
      <c r="O3371" s="60">
        <f ca="1">COUNTIFS(DataExtract[Technician],DataExtract[[#This Row],[Technician]], DataExtract[Random], "&lt;="&amp;DataExtract[[#This Row],[Random]])</f>
        <v>50</v>
      </c>
    </row>
    <row r="3372" spans="1:15" ht="26.45">
      <c r="A3372" s="51" t="s">
        <v>18648</v>
      </c>
      <c r="B3372" s="52" t="s">
        <v>18649</v>
      </c>
      <c r="C3372" s="53" t="s">
        <v>518</v>
      </c>
      <c r="D3372" s="54" t="s">
        <v>1787</v>
      </c>
      <c r="E3372" s="55" t="s">
        <v>518</v>
      </c>
      <c r="F3372" s="56" t="s">
        <v>17303</v>
      </c>
      <c r="G3372" s="56" t="s">
        <v>9463</v>
      </c>
      <c r="H3372" s="56" t="s">
        <v>41</v>
      </c>
      <c r="I3372" s="56" t="s">
        <v>18189</v>
      </c>
      <c r="J3372" s="57" t="s">
        <v>52</v>
      </c>
      <c r="K3372" s="58" t="s">
        <v>11197</v>
      </c>
      <c r="L3372" s="3" t="str">
        <f>VLOOKUP(DataExtract[[#This Row],[Technician]],'Technician List'!$A:$B,2,FALSE)</f>
        <v>Koodray, Joe</v>
      </c>
      <c r="M3372" s="59">
        <f>DATEVALUE(TEXT(DataExtract[[#This Row],[Completed Time]], "MM/DD/YYYY"))</f>
        <v>45713</v>
      </c>
      <c r="N3372" s="60">
        <f t="shared" ca="1" si="53"/>
        <v>0.40062479634700876</v>
      </c>
      <c r="O3372" s="60">
        <f ca="1">COUNTIFS(DataExtract[Technician],DataExtract[[#This Row],[Technician]], DataExtract[Random], "&lt;="&amp;DataExtract[[#This Row],[Random]])</f>
        <v>1</v>
      </c>
    </row>
    <row r="3373" spans="1:15" ht="26.45">
      <c r="A3373" s="51" t="s">
        <v>18650</v>
      </c>
      <c r="B3373" s="52" t="s">
        <v>18651</v>
      </c>
      <c r="C3373" s="53" t="s">
        <v>4403</v>
      </c>
      <c r="D3373" s="54" t="s">
        <v>47</v>
      </c>
      <c r="E3373" s="55" t="s">
        <v>802</v>
      </c>
      <c r="F3373" s="56" t="s">
        <v>18652</v>
      </c>
      <c r="G3373" s="56" t="s">
        <v>18653</v>
      </c>
      <c r="H3373" s="56" t="s">
        <v>52</v>
      </c>
      <c r="I3373" s="56" t="s">
        <v>18654</v>
      </c>
      <c r="J3373" s="57" t="s">
        <v>52</v>
      </c>
      <c r="K3373" s="58" t="s">
        <v>18655</v>
      </c>
      <c r="L3373" s="3" t="str">
        <f>VLOOKUP(DataExtract[[#This Row],[Technician]],'Technician List'!$A:$B,2,FALSE)</f>
        <v>Sinha, Mahesh</v>
      </c>
      <c r="M3373" s="59">
        <f>DATEVALUE(TEXT(DataExtract[[#This Row],[Completed Time]], "MM/DD/YYYY"))</f>
        <v>45714</v>
      </c>
      <c r="N3373" s="60">
        <f t="shared" ca="1" si="53"/>
        <v>0.75091546108232776</v>
      </c>
      <c r="O3373" s="60">
        <f ca="1">COUNTIFS(DataExtract[Technician],DataExtract[[#This Row],[Technician]], DataExtract[Random], "&lt;="&amp;DataExtract[[#This Row],[Random]])</f>
        <v>88</v>
      </c>
    </row>
    <row r="3374" spans="1:15" ht="26.45">
      <c r="A3374" s="51" t="s">
        <v>18656</v>
      </c>
      <c r="B3374" s="52" t="s">
        <v>18657</v>
      </c>
      <c r="C3374" s="53" t="s">
        <v>1865</v>
      </c>
      <c r="D3374" s="54" t="s">
        <v>47</v>
      </c>
      <c r="E3374" s="55" t="s">
        <v>1511</v>
      </c>
      <c r="F3374" s="56" t="s">
        <v>18045</v>
      </c>
      <c r="G3374" s="56" t="s">
        <v>18658</v>
      </c>
      <c r="H3374" s="56" t="s">
        <v>52</v>
      </c>
      <c r="I3374" s="56" t="s">
        <v>18659</v>
      </c>
      <c r="J3374" s="57" t="s">
        <v>52</v>
      </c>
      <c r="K3374" s="58" t="s">
        <v>18660</v>
      </c>
      <c r="L3374" s="3" t="str">
        <f>VLOOKUP(DataExtract[[#This Row],[Technician]],'Technician List'!$A:$B,2,FALSE)</f>
        <v>C M, Saravanan</v>
      </c>
      <c r="M3374" s="59">
        <f>DATEVALUE(TEXT(DataExtract[[#This Row],[Completed Time]], "MM/DD/YYYY"))</f>
        <v>45713</v>
      </c>
      <c r="N3374" s="60">
        <f t="shared" ca="1" si="53"/>
        <v>0.81736989450473452</v>
      </c>
      <c r="O3374" s="60">
        <f ca="1">COUNTIFS(DataExtract[Technician],DataExtract[[#This Row],[Technician]], DataExtract[Random], "&lt;="&amp;DataExtract[[#This Row],[Random]])</f>
        <v>113</v>
      </c>
    </row>
    <row r="3375" spans="1:15" ht="26.45">
      <c r="A3375" s="51" t="s">
        <v>18661</v>
      </c>
      <c r="B3375" s="52" t="s">
        <v>18662</v>
      </c>
      <c r="C3375" s="53" t="s">
        <v>18663</v>
      </c>
      <c r="D3375" s="54" t="s">
        <v>47</v>
      </c>
      <c r="E3375" s="55" t="s">
        <v>692</v>
      </c>
      <c r="F3375" s="56" t="s">
        <v>17637</v>
      </c>
      <c r="G3375" s="56" t="s">
        <v>18664</v>
      </c>
      <c r="H3375" s="56" t="s">
        <v>41</v>
      </c>
      <c r="I3375" s="56" t="s">
        <v>18665</v>
      </c>
      <c r="J3375" s="57" t="s">
        <v>52</v>
      </c>
      <c r="K3375" s="58" t="s">
        <v>18666</v>
      </c>
      <c r="L3375" s="3" t="str">
        <f>VLOOKUP(DataExtract[[#This Row],[Technician]],'Technician List'!$A:$B,2,FALSE)</f>
        <v>C M, Saravanan</v>
      </c>
      <c r="M3375" s="59">
        <f>DATEVALUE(TEXT(DataExtract[[#This Row],[Completed Time]], "MM/DD/YYYY"))</f>
        <v>45716</v>
      </c>
      <c r="N3375" s="60">
        <f t="shared" ca="1" si="53"/>
        <v>0.1136520702068976</v>
      </c>
      <c r="O3375" s="60">
        <f ca="1">COUNTIFS(DataExtract[Technician],DataExtract[[#This Row],[Technician]], DataExtract[Random], "&lt;="&amp;DataExtract[[#This Row],[Random]])</f>
        <v>9</v>
      </c>
    </row>
    <row r="3376" spans="1:15" ht="26.45">
      <c r="A3376" s="51" t="s">
        <v>18667</v>
      </c>
      <c r="B3376" s="52" t="s">
        <v>18668</v>
      </c>
      <c r="C3376" s="53" t="s">
        <v>8957</v>
      </c>
      <c r="D3376" s="54" t="s">
        <v>47</v>
      </c>
      <c r="E3376" s="55" t="s">
        <v>1402</v>
      </c>
      <c r="F3376" s="56" t="s">
        <v>18669</v>
      </c>
      <c r="G3376" s="56" t="s">
        <v>18670</v>
      </c>
      <c r="H3376" s="56" t="s">
        <v>52</v>
      </c>
      <c r="I3376" s="56" t="s">
        <v>18671</v>
      </c>
      <c r="J3376" s="57" t="s">
        <v>52</v>
      </c>
      <c r="K3376" s="58" t="s">
        <v>18672</v>
      </c>
      <c r="L3376" s="3" t="str">
        <f>VLOOKUP(DataExtract[[#This Row],[Technician]],'Technician List'!$A:$B,2,FALSE)</f>
        <v>Sinha, Mahesh</v>
      </c>
      <c r="M3376" s="59">
        <f>DATEVALUE(TEXT(DataExtract[[#This Row],[Completed Time]], "MM/DD/YYYY"))</f>
        <v>45712</v>
      </c>
      <c r="N3376" s="60">
        <f t="shared" ca="1" si="53"/>
        <v>0.73936956022937372</v>
      </c>
      <c r="O3376" s="60">
        <f ca="1">COUNTIFS(DataExtract[Technician],DataExtract[[#This Row],[Technician]], DataExtract[Random], "&lt;="&amp;DataExtract[[#This Row],[Random]])</f>
        <v>62</v>
      </c>
    </row>
    <row r="3377" spans="1:15" ht="26.45">
      <c r="A3377" s="51" t="s">
        <v>4619</v>
      </c>
      <c r="B3377" s="52" t="s">
        <v>18673</v>
      </c>
      <c r="C3377" s="53" t="s">
        <v>5348</v>
      </c>
      <c r="D3377" s="54" t="s">
        <v>47</v>
      </c>
      <c r="E3377" s="55" t="s">
        <v>1991</v>
      </c>
      <c r="F3377" s="56" t="s">
        <v>18674</v>
      </c>
      <c r="G3377" s="56" t="s">
        <v>18675</v>
      </c>
      <c r="H3377" s="56" t="s">
        <v>52</v>
      </c>
      <c r="I3377" s="56" t="s">
        <v>18676</v>
      </c>
      <c r="J3377" s="57" t="s">
        <v>52</v>
      </c>
      <c r="K3377" s="58" t="s">
        <v>18677</v>
      </c>
      <c r="L3377" s="3" t="str">
        <f>VLOOKUP(DataExtract[[#This Row],[Technician]],'Technician List'!$A:$B,2,FALSE)</f>
        <v>Sinha, Mahesh</v>
      </c>
      <c r="M3377" s="59">
        <f>DATEVALUE(TEXT(DataExtract[[#This Row],[Completed Time]], "MM/DD/YYYY"))</f>
        <v>45712</v>
      </c>
      <c r="N3377" s="60">
        <f t="shared" ca="1" si="53"/>
        <v>0.9466754419885749</v>
      </c>
      <c r="O3377" s="60">
        <f ca="1">COUNTIFS(DataExtract[Technician],DataExtract[[#This Row],[Technician]], DataExtract[Random], "&lt;="&amp;DataExtract[[#This Row],[Random]])</f>
        <v>60</v>
      </c>
    </row>
    <row r="3378" spans="1:15" ht="26.45">
      <c r="A3378" s="51" t="s">
        <v>18678</v>
      </c>
      <c r="B3378" s="52" t="s">
        <v>18679</v>
      </c>
      <c r="C3378" s="53" t="s">
        <v>18680</v>
      </c>
      <c r="D3378" s="54" t="s">
        <v>47</v>
      </c>
      <c r="E3378" s="55" t="s">
        <v>2029</v>
      </c>
      <c r="F3378" s="56" t="s">
        <v>18345</v>
      </c>
      <c r="G3378" s="56" t="s">
        <v>18681</v>
      </c>
      <c r="H3378" s="56" t="s">
        <v>52</v>
      </c>
      <c r="I3378" s="56" t="s">
        <v>18682</v>
      </c>
      <c r="J3378" s="57" t="s">
        <v>52</v>
      </c>
      <c r="K3378" s="58" t="s">
        <v>18683</v>
      </c>
      <c r="L3378" s="3" t="str">
        <f>VLOOKUP(DataExtract[[#This Row],[Technician]],'Technician List'!$A:$B,2,FALSE)</f>
        <v>C M, Saravanan</v>
      </c>
      <c r="M3378" s="59">
        <f>DATEVALUE(TEXT(DataExtract[[#This Row],[Completed Time]], "MM/DD/YYYY"))</f>
        <v>45713</v>
      </c>
      <c r="N3378" s="60">
        <f t="shared" ca="1" si="53"/>
        <v>0.45956362025461517</v>
      </c>
      <c r="O3378" s="60">
        <f ca="1">COUNTIFS(DataExtract[Technician],DataExtract[[#This Row],[Technician]], DataExtract[Random], "&lt;="&amp;DataExtract[[#This Row],[Random]])</f>
        <v>34</v>
      </c>
    </row>
    <row r="3379" spans="1:15" ht="26.45">
      <c r="A3379" s="51" t="s">
        <v>18684</v>
      </c>
      <c r="B3379" s="52" t="s">
        <v>18685</v>
      </c>
      <c r="C3379" s="53" t="s">
        <v>15126</v>
      </c>
      <c r="D3379" s="54" t="s">
        <v>47</v>
      </c>
      <c r="E3379" s="55" t="s">
        <v>1291</v>
      </c>
      <c r="F3379" s="56" t="s">
        <v>18686</v>
      </c>
      <c r="G3379" s="56" t="s">
        <v>18687</v>
      </c>
      <c r="H3379" s="56" t="s">
        <v>52</v>
      </c>
      <c r="I3379" s="56" t="s">
        <v>18688</v>
      </c>
      <c r="J3379" s="57" t="s">
        <v>52</v>
      </c>
      <c r="K3379" s="58" t="s">
        <v>18204</v>
      </c>
      <c r="L3379" s="3" t="str">
        <f>VLOOKUP(DataExtract[[#This Row],[Technician]],'Technician List'!$A:$B,2,FALSE)</f>
        <v>C M, Saravanan</v>
      </c>
      <c r="M3379" s="59">
        <f>DATEVALUE(TEXT(DataExtract[[#This Row],[Completed Time]], "MM/DD/YYYY"))</f>
        <v>45712</v>
      </c>
      <c r="N3379" s="60">
        <f t="shared" ca="1" si="53"/>
        <v>0.89241701792633443</v>
      </c>
      <c r="O3379" s="60">
        <f ca="1">COUNTIFS(DataExtract[Technician],DataExtract[[#This Row],[Technician]], DataExtract[Random], "&lt;="&amp;DataExtract[[#This Row],[Random]])</f>
        <v>111</v>
      </c>
    </row>
    <row r="3380" spans="1:15" ht="26.45">
      <c r="A3380" s="51" t="s">
        <v>18689</v>
      </c>
      <c r="B3380" s="52" t="s">
        <v>18690</v>
      </c>
      <c r="C3380" s="53" t="s">
        <v>18691</v>
      </c>
      <c r="D3380" s="54" t="s">
        <v>47</v>
      </c>
      <c r="E3380" s="55" t="s">
        <v>1511</v>
      </c>
      <c r="F3380" s="56" t="s">
        <v>18692</v>
      </c>
      <c r="G3380" s="56" t="s">
        <v>18693</v>
      </c>
      <c r="H3380" s="56" t="s">
        <v>52</v>
      </c>
      <c r="I3380" s="56" t="s">
        <v>18694</v>
      </c>
      <c r="J3380" s="57" t="s">
        <v>52</v>
      </c>
      <c r="K3380" s="58" t="s">
        <v>7928</v>
      </c>
      <c r="L3380" s="3" t="str">
        <f>VLOOKUP(DataExtract[[#This Row],[Technician]],'Technician List'!$A:$B,2,FALSE)</f>
        <v>C M, Saravanan</v>
      </c>
      <c r="M3380" s="59">
        <f>DATEVALUE(TEXT(DataExtract[[#This Row],[Completed Time]], "MM/DD/YYYY"))</f>
        <v>45712</v>
      </c>
      <c r="N3380" s="60">
        <f t="shared" ca="1" si="53"/>
        <v>0.11457002619672785</v>
      </c>
      <c r="O3380" s="60">
        <f ca="1">COUNTIFS(DataExtract[Technician],DataExtract[[#This Row],[Technician]], DataExtract[Random], "&lt;="&amp;DataExtract[[#This Row],[Random]])</f>
        <v>15</v>
      </c>
    </row>
    <row r="3381" spans="1:15" ht="26.45">
      <c r="A3381" s="51" t="s">
        <v>18695</v>
      </c>
      <c r="B3381" s="52" t="s">
        <v>18696</v>
      </c>
      <c r="C3381" s="53" t="s">
        <v>1822</v>
      </c>
      <c r="D3381" s="54" t="s">
        <v>47</v>
      </c>
      <c r="E3381" s="55" t="s">
        <v>692</v>
      </c>
      <c r="F3381" s="56" t="s">
        <v>18697</v>
      </c>
      <c r="G3381" s="56" t="s">
        <v>18698</v>
      </c>
      <c r="H3381" s="56" t="s">
        <v>52</v>
      </c>
      <c r="I3381" s="56" t="s">
        <v>18699</v>
      </c>
      <c r="J3381" s="57" t="s">
        <v>52</v>
      </c>
      <c r="K3381" s="58" t="s">
        <v>18561</v>
      </c>
      <c r="L3381" s="3" t="str">
        <f>VLOOKUP(DataExtract[[#This Row],[Technician]],'Technician List'!$A:$B,2,FALSE)</f>
        <v>C M, Saravanan</v>
      </c>
      <c r="M3381" s="59">
        <f>DATEVALUE(TEXT(DataExtract[[#This Row],[Completed Time]], "MM/DD/YYYY"))</f>
        <v>45713</v>
      </c>
      <c r="N3381" s="60">
        <f t="shared" ca="1" si="53"/>
        <v>0.36410925739070765</v>
      </c>
      <c r="O3381" s="60">
        <f ca="1">COUNTIFS(DataExtract[Technician],DataExtract[[#This Row],[Technician]], DataExtract[Random], "&lt;="&amp;DataExtract[[#This Row],[Random]])</f>
        <v>44</v>
      </c>
    </row>
    <row r="3382" spans="1:15" ht="26.45">
      <c r="A3382" s="51" t="s">
        <v>18700</v>
      </c>
      <c r="B3382" s="52" t="s">
        <v>18701</v>
      </c>
      <c r="C3382" s="53" t="s">
        <v>5393</v>
      </c>
      <c r="D3382" s="54" t="s">
        <v>47</v>
      </c>
      <c r="E3382" s="55" t="s">
        <v>775</v>
      </c>
      <c r="F3382" s="56" t="s">
        <v>18702</v>
      </c>
      <c r="G3382" s="56" t="s">
        <v>18703</v>
      </c>
      <c r="H3382" s="56" t="s">
        <v>52</v>
      </c>
      <c r="I3382" s="56" t="s">
        <v>18704</v>
      </c>
      <c r="J3382" s="57" t="s">
        <v>52</v>
      </c>
      <c r="K3382" s="58" t="s">
        <v>18705</v>
      </c>
      <c r="L3382" s="3" t="str">
        <f>VLOOKUP(DataExtract[[#This Row],[Technician]],'Technician List'!$A:$B,2,FALSE)</f>
        <v>Sinha, Mahesh</v>
      </c>
      <c r="M3382" s="59">
        <f>DATEVALUE(TEXT(DataExtract[[#This Row],[Completed Time]], "MM/DD/YYYY"))</f>
        <v>45712</v>
      </c>
      <c r="N3382" s="60">
        <f t="shared" ca="1" si="53"/>
        <v>0.20145338578645922</v>
      </c>
      <c r="O3382" s="60">
        <f ca="1">COUNTIFS(DataExtract[Technician],DataExtract[[#This Row],[Technician]], DataExtract[Random], "&lt;="&amp;DataExtract[[#This Row],[Random]])</f>
        <v>16</v>
      </c>
    </row>
    <row r="3383" spans="1:15" ht="26.45">
      <c r="A3383" s="51" t="s">
        <v>18706</v>
      </c>
      <c r="B3383" s="52" t="s">
        <v>18707</v>
      </c>
      <c r="C3383" s="53" t="s">
        <v>18708</v>
      </c>
      <c r="D3383" s="54" t="s">
        <v>47</v>
      </c>
      <c r="E3383" s="55" t="s">
        <v>347</v>
      </c>
      <c r="F3383" s="56" t="s">
        <v>18709</v>
      </c>
      <c r="G3383" s="56" t="s">
        <v>18710</v>
      </c>
      <c r="H3383" s="56" t="s">
        <v>41</v>
      </c>
      <c r="I3383" s="56" t="s">
        <v>18711</v>
      </c>
      <c r="J3383" s="57" t="s">
        <v>52</v>
      </c>
      <c r="K3383" s="58" t="s">
        <v>18712</v>
      </c>
      <c r="L3383" s="3" t="str">
        <f>VLOOKUP(DataExtract[[#This Row],[Technician]],'Technician List'!$A:$B,2,FALSE)</f>
        <v>C M, Saravanan</v>
      </c>
      <c r="M3383" s="59">
        <f>DATEVALUE(TEXT(DataExtract[[#This Row],[Completed Time]], "MM/DD/YYYY"))</f>
        <v>45713</v>
      </c>
      <c r="N3383" s="60">
        <f t="shared" ca="1" si="53"/>
        <v>5.858845929144274E-2</v>
      </c>
      <c r="O3383" s="60">
        <f ca="1">COUNTIFS(DataExtract[Technician],DataExtract[[#This Row],[Technician]], DataExtract[Random], "&lt;="&amp;DataExtract[[#This Row],[Random]])</f>
        <v>6</v>
      </c>
    </row>
    <row r="3384" spans="1:15" ht="26.45">
      <c r="A3384" s="51" t="s">
        <v>18713</v>
      </c>
      <c r="B3384" s="52" t="s">
        <v>18714</v>
      </c>
      <c r="C3384" s="53" t="s">
        <v>18715</v>
      </c>
      <c r="D3384" s="54" t="s">
        <v>47</v>
      </c>
      <c r="E3384" s="55" t="s">
        <v>1511</v>
      </c>
      <c r="F3384" s="56" t="s">
        <v>18716</v>
      </c>
      <c r="G3384" s="56" t="s">
        <v>6761</v>
      </c>
      <c r="H3384" s="56" t="s">
        <v>52</v>
      </c>
      <c r="I3384" s="56" t="s">
        <v>18717</v>
      </c>
      <c r="J3384" s="57" t="s">
        <v>52</v>
      </c>
      <c r="K3384" s="58" t="s">
        <v>18718</v>
      </c>
      <c r="L3384" s="3" t="str">
        <f>VLOOKUP(DataExtract[[#This Row],[Technician]],'Technician List'!$A:$B,2,FALSE)</f>
        <v>C M, Saravanan</v>
      </c>
      <c r="M3384" s="59">
        <f>DATEVALUE(TEXT(DataExtract[[#This Row],[Completed Time]], "MM/DD/YYYY"))</f>
        <v>45712</v>
      </c>
      <c r="N3384" s="60">
        <f t="shared" ca="1" si="53"/>
        <v>0.95138229596274815</v>
      </c>
      <c r="O3384" s="60">
        <f ca="1">COUNTIFS(DataExtract[Technician],DataExtract[[#This Row],[Technician]], DataExtract[Random], "&lt;="&amp;DataExtract[[#This Row],[Random]])</f>
        <v>128</v>
      </c>
    </row>
    <row r="3385" spans="1:15" ht="26.45">
      <c r="A3385" s="51" t="s">
        <v>18719</v>
      </c>
      <c r="B3385" s="52" t="s">
        <v>18720</v>
      </c>
      <c r="C3385" s="53" t="s">
        <v>18721</v>
      </c>
      <c r="D3385" s="54" t="s">
        <v>47</v>
      </c>
      <c r="E3385" s="55" t="s">
        <v>1511</v>
      </c>
      <c r="F3385" s="56" t="s">
        <v>18722</v>
      </c>
      <c r="G3385" s="56" t="s">
        <v>18723</v>
      </c>
      <c r="H3385" s="56" t="s">
        <v>52</v>
      </c>
      <c r="I3385" s="56" t="s">
        <v>18724</v>
      </c>
      <c r="J3385" s="57" t="s">
        <v>52</v>
      </c>
      <c r="K3385" s="58" t="s">
        <v>18624</v>
      </c>
      <c r="L3385" s="3" t="str">
        <f>VLOOKUP(DataExtract[[#This Row],[Technician]],'Technician List'!$A:$B,2,FALSE)</f>
        <v>C M, Saravanan</v>
      </c>
      <c r="M3385" s="59">
        <f>DATEVALUE(TEXT(DataExtract[[#This Row],[Completed Time]], "MM/DD/YYYY"))</f>
        <v>45713</v>
      </c>
      <c r="N3385" s="60">
        <f t="shared" ca="1" si="53"/>
        <v>0.83858330640680478</v>
      </c>
      <c r="O3385" s="60">
        <f ca="1">COUNTIFS(DataExtract[Technician],DataExtract[[#This Row],[Technician]], DataExtract[Random], "&lt;="&amp;DataExtract[[#This Row],[Random]])</f>
        <v>115</v>
      </c>
    </row>
    <row r="3386" spans="1:15" ht="26.45">
      <c r="A3386" s="51" t="s">
        <v>18725</v>
      </c>
      <c r="B3386" s="52" t="s">
        <v>18726</v>
      </c>
      <c r="C3386" s="53" t="s">
        <v>8764</v>
      </c>
      <c r="D3386" s="54" t="s">
        <v>47</v>
      </c>
      <c r="E3386" s="55" t="s">
        <v>2336</v>
      </c>
      <c r="F3386" s="56" t="s">
        <v>18727</v>
      </c>
      <c r="G3386" s="56" t="s">
        <v>18728</v>
      </c>
      <c r="H3386" s="56" t="s">
        <v>52</v>
      </c>
      <c r="I3386" s="56" t="s">
        <v>18729</v>
      </c>
      <c r="J3386" s="57" t="s">
        <v>52</v>
      </c>
      <c r="K3386" s="58" t="s">
        <v>11704</v>
      </c>
      <c r="L3386" s="3" t="str">
        <f>VLOOKUP(DataExtract[[#This Row],[Technician]],'Technician List'!$A:$B,2,FALSE)</f>
        <v>C M, Saravanan</v>
      </c>
      <c r="M3386" s="59">
        <f>DATEVALUE(TEXT(DataExtract[[#This Row],[Completed Time]], "MM/DD/YYYY"))</f>
        <v>45713</v>
      </c>
      <c r="N3386" s="60">
        <f t="shared" ca="1" si="53"/>
        <v>0.40614603976498387</v>
      </c>
      <c r="O3386" s="60">
        <f ca="1">COUNTIFS(DataExtract[Technician],DataExtract[[#This Row],[Technician]], DataExtract[Random], "&lt;="&amp;DataExtract[[#This Row],[Random]])</f>
        <v>31</v>
      </c>
    </row>
    <row r="3387" spans="1:15" ht="26.45">
      <c r="A3387" s="51" t="s">
        <v>18730</v>
      </c>
      <c r="B3387" s="52" t="s">
        <v>18731</v>
      </c>
      <c r="C3387" s="53" t="s">
        <v>18732</v>
      </c>
      <c r="D3387" s="54" t="s">
        <v>47</v>
      </c>
      <c r="E3387" s="55" t="s">
        <v>2099</v>
      </c>
      <c r="F3387" s="56" t="s">
        <v>18733</v>
      </c>
      <c r="G3387" s="56" t="s">
        <v>18734</v>
      </c>
      <c r="H3387" s="56" t="s">
        <v>52</v>
      </c>
      <c r="I3387" s="56" t="s">
        <v>18735</v>
      </c>
      <c r="J3387" s="57" t="s">
        <v>52</v>
      </c>
      <c r="K3387" s="58" t="s">
        <v>18736</v>
      </c>
      <c r="L3387" s="3" t="str">
        <f>VLOOKUP(DataExtract[[#This Row],[Technician]],'Technician List'!$A:$B,2,FALSE)</f>
        <v>C M, Saravanan</v>
      </c>
      <c r="M3387" s="59">
        <f>DATEVALUE(TEXT(DataExtract[[#This Row],[Completed Time]], "MM/DD/YYYY"))</f>
        <v>45712</v>
      </c>
      <c r="N3387" s="60">
        <f t="shared" ca="1" si="53"/>
        <v>6.752790789395724E-2</v>
      </c>
      <c r="O3387" s="60">
        <f ca="1">COUNTIFS(DataExtract[Technician],DataExtract[[#This Row],[Technician]], DataExtract[Random], "&lt;="&amp;DataExtract[[#This Row],[Random]])</f>
        <v>2</v>
      </c>
    </row>
    <row r="3388" spans="1:15" ht="26.45">
      <c r="A3388" s="51" t="s">
        <v>6199</v>
      </c>
      <c r="B3388" s="52" t="s">
        <v>18737</v>
      </c>
      <c r="C3388" s="53" t="s">
        <v>3397</v>
      </c>
      <c r="D3388" s="54" t="s">
        <v>47</v>
      </c>
      <c r="E3388" s="55" t="s">
        <v>1511</v>
      </c>
      <c r="F3388" s="56" t="s">
        <v>18738</v>
      </c>
      <c r="G3388" s="56" t="s">
        <v>18739</v>
      </c>
      <c r="H3388" s="56" t="s">
        <v>52</v>
      </c>
      <c r="I3388" s="56" t="s">
        <v>18740</v>
      </c>
      <c r="J3388" s="57" t="s">
        <v>52</v>
      </c>
      <c r="K3388" s="58" t="s">
        <v>18741</v>
      </c>
      <c r="L3388" s="3" t="str">
        <f>VLOOKUP(DataExtract[[#This Row],[Technician]],'Technician List'!$A:$B,2,FALSE)</f>
        <v>C M, Saravanan</v>
      </c>
      <c r="M3388" s="59">
        <f>DATEVALUE(TEXT(DataExtract[[#This Row],[Completed Time]], "MM/DD/YYYY"))</f>
        <v>45712</v>
      </c>
      <c r="N3388" s="60">
        <f t="shared" ca="1" si="53"/>
        <v>0.78171997919638536</v>
      </c>
      <c r="O3388" s="60">
        <f ca="1">COUNTIFS(DataExtract[Technician],DataExtract[[#This Row],[Technician]], DataExtract[Random], "&lt;="&amp;DataExtract[[#This Row],[Random]])</f>
        <v>105</v>
      </c>
    </row>
    <row r="3389" spans="1:15" ht="26.45">
      <c r="A3389" s="51" t="s">
        <v>5730</v>
      </c>
      <c r="B3389" s="52" t="s">
        <v>18742</v>
      </c>
      <c r="C3389" s="53" t="s">
        <v>1711</v>
      </c>
      <c r="D3389" s="54" t="s">
        <v>47</v>
      </c>
      <c r="E3389" s="55" t="s">
        <v>1837</v>
      </c>
      <c r="F3389" s="56" t="s">
        <v>18251</v>
      </c>
      <c r="G3389" s="56" t="s">
        <v>18743</v>
      </c>
      <c r="H3389" s="56" t="s">
        <v>52</v>
      </c>
      <c r="I3389" s="56" t="s">
        <v>18744</v>
      </c>
      <c r="J3389" s="57" t="s">
        <v>52</v>
      </c>
      <c r="K3389" s="58" t="s">
        <v>18745</v>
      </c>
      <c r="L3389" s="3" t="str">
        <f>VLOOKUP(DataExtract[[#This Row],[Technician]],'Technician List'!$A:$B,2,FALSE)</f>
        <v>Sinha, Mahesh</v>
      </c>
      <c r="M3389" s="59">
        <f>DATEVALUE(TEXT(DataExtract[[#This Row],[Completed Time]], "MM/DD/YYYY"))</f>
        <v>45713</v>
      </c>
      <c r="N3389" s="60">
        <f t="shared" ca="1" si="53"/>
        <v>9.8786293132698266E-2</v>
      </c>
      <c r="O3389" s="60">
        <f ca="1">COUNTIFS(DataExtract[Technician],DataExtract[[#This Row],[Technician]], DataExtract[Random], "&lt;="&amp;DataExtract[[#This Row],[Random]])</f>
        <v>5</v>
      </c>
    </row>
    <row r="3390" spans="1:15" ht="26.45">
      <c r="A3390" s="51" t="s">
        <v>18746</v>
      </c>
      <c r="B3390" s="52" t="s">
        <v>18747</v>
      </c>
      <c r="C3390" s="53" t="s">
        <v>18748</v>
      </c>
      <c r="D3390" s="54" t="s">
        <v>47</v>
      </c>
      <c r="E3390" s="55" t="s">
        <v>802</v>
      </c>
      <c r="F3390" s="56" t="s">
        <v>18749</v>
      </c>
      <c r="G3390" s="56" t="s">
        <v>18110</v>
      </c>
      <c r="H3390" s="56" t="s">
        <v>52</v>
      </c>
      <c r="I3390" s="56" t="s">
        <v>18750</v>
      </c>
      <c r="J3390" s="57" t="s">
        <v>52</v>
      </c>
      <c r="K3390" s="58" t="s">
        <v>18751</v>
      </c>
      <c r="L3390" s="3" t="str">
        <f>VLOOKUP(DataExtract[[#This Row],[Technician]],'Technician List'!$A:$B,2,FALSE)</f>
        <v>Sinha, Mahesh</v>
      </c>
      <c r="M3390" s="59">
        <f>DATEVALUE(TEXT(DataExtract[[#This Row],[Completed Time]], "MM/DD/YYYY"))</f>
        <v>45712</v>
      </c>
      <c r="N3390" s="60">
        <f t="shared" ca="1" si="53"/>
        <v>4.1703210583897588E-2</v>
      </c>
      <c r="O3390" s="60">
        <f ca="1">COUNTIFS(DataExtract[Technician],DataExtract[[#This Row],[Technician]], DataExtract[Random], "&lt;="&amp;DataExtract[[#This Row],[Random]])</f>
        <v>5</v>
      </c>
    </row>
    <row r="3391" spans="1:15" ht="26.45">
      <c r="A3391" s="51" t="s">
        <v>18752</v>
      </c>
      <c r="B3391" s="52" t="s">
        <v>18753</v>
      </c>
      <c r="C3391" s="53" t="s">
        <v>11038</v>
      </c>
      <c r="D3391" s="54" t="s">
        <v>57</v>
      </c>
      <c r="E3391" s="55" t="s">
        <v>1998</v>
      </c>
      <c r="F3391" s="56" t="s">
        <v>18754</v>
      </c>
      <c r="G3391" s="56" t="s">
        <v>17405</v>
      </c>
      <c r="H3391" s="56" t="s">
        <v>52</v>
      </c>
      <c r="I3391" s="56" t="s">
        <v>12143</v>
      </c>
      <c r="J3391" s="57" t="s">
        <v>52</v>
      </c>
      <c r="K3391" s="58" t="s">
        <v>18755</v>
      </c>
      <c r="L3391" s="3" t="str">
        <f>VLOOKUP(DataExtract[[#This Row],[Technician]],'Technician List'!$A:$B,2,FALSE)</f>
        <v>Baldwin, Sharon</v>
      </c>
      <c r="M3391" s="59">
        <f>DATEVALUE(TEXT(DataExtract[[#This Row],[Completed Time]], "MM/DD/YYYY"))</f>
        <v>45715</v>
      </c>
      <c r="N3391" s="60">
        <f t="shared" ca="1" si="53"/>
        <v>9.9288447683838377E-2</v>
      </c>
      <c r="O3391" s="60">
        <f ca="1">COUNTIFS(DataExtract[Technician],DataExtract[[#This Row],[Technician]], DataExtract[Random], "&lt;="&amp;DataExtract[[#This Row],[Random]])</f>
        <v>5</v>
      </c>
    </row>
    <row r="3392" spans="1:15" ht="26.45">
      <c r="A3392" s="51" t="s">
        <v>2748</v>
      </c>
      <c r="B3392" s="52" t="s">
        <v>18756</v>
      </c>
      <c r="C3392" s="53" t="s">
        <v>18757</v>
      </c>
      <c r="D3392" s="54" t="s">
        <v>47</v>
      </c>
      <c r="E3392" s="55" t="s">
        <v>1991</v>
      </c>
      <c r="F3392" s="56" t="s">
        <v>18758</v>
      </c>
      <c r="G3392" s="56" t="s">
        <v>18759</v>
      </c>
      <c r="H3392" s="56" t="s">
        <v>52</v>
      </c>
      <c r="I3392" s="56" t="s">
        <v>18760</v>
      </c>
      <c r="J3392" s="57" t="s">
        <v>52</v>
      </c>
      <c r="K3392" s="58" t="s">
        <v>18761</v>
      </c>
      <c r="L3392" s="3" t="str">
        <f>VLOOKUP(DataExtract[[#This Row],[Technician]],'Technician List'!$A:$B,2,FALSE)</f>
        <v>Sinha, Mahesh</v>
      </c>
      <c r="M3392" s="59">
        <f>DATEVALUE(TEXT(DataExtract[[#This Row],[Completed Time]], "MM/DD/YYYY"))</f>
        <v>45712</v>
      </c>
      <c r="N3392" s="60">
        <f t="shared" ca="1" si="53"/>
        <v>0.81003006535868871</v>
      </c>
      <c r="O3392" s="60">
        <f ca="1">COUNTIFS(DataExtract[Technician],DataExtract[[#This Row],[Technician]], DataExtract[Random], "&lt;="&amp;DataExtract[[#This Row],[Random]])</f>
        <v>50</v>
      </c>
    </row>
    <row r="3393" spans="1:15" ht="26.45">
      <c r="A3393" s="51" t="s">
        <v>6322</v>
      </c>
      <c r="B3393" s="52" t="s">
        <v>18762</v>
      </c>
      <c r="C3393" s="53" t="s">
        <v>17768</v>
      </c>
      <c r="D3393" s="54" t="s">
        <v>47</v>
      </c>
      <c r="E3393" s="55" t="s">
        <v>1511</v>
      </c>
      <c r="F3393" s="56" t="s">
        <v>18463</v>
      </c>
      <c r="G3393" s="56" t="s">
        <v>18464</v>
      </c>
      <c r="H3393" s="56" t="s">
        <v>52</v>
      </c>
      <c r="I3393" s="56" t="s">
        <v>18465</v>
      </c>
      <c r="J3393" s="57" t="s">
        <v>52</v>
      </c>
      <c r="K3393" s="58" t="s">
        <v>18763</v>
      </c>
      <c r="L3393" s="3" t="str">
        <f>VLOOKUP(DataExtract[[#This Row],[Technician]],'Technician List'!$A:$B,2,FALSE)</f>
        <v>C M, Saravanan</v>
      </c>
      <c r="M3393" s="59">
        <f>DATEVALUE(TEXT(DataExtract[[#This Row],[Completed Time]], "MM/DD/YYYY"))</f>
        <v>45712</v>
      </c>
      <c r="N3393" s="60">
        <f t="shared" ca="1" si="53"/>
        <v>0.10746531124117509</v>
      </c>
      <c r="O3393" s="60">
        <f ca="1">COUNTIFS(DataExtract[Technician],DataExtract[[#This Row],[Technician]], DataExtract[Random], "&lt;="&amp;DataExtract[[#This Row],[Random]])</f>
        <v>13</v>
      </c>
    </row>
    <row r="3394" spans="1:15" ht="39.6">
      <c r="A3394" s="51" t="s">
        <v>18764</v>
      </c>
      <c r="B3394" s="52" t="s">
        <v>18765</v>
      </c>
      <c r="C3394" s="53" t="s">
        <v>2869</v>
      </c>
      <c r="D3394" s="54" t="s">
        <v>47</v>
      </c>
      <c r="E3394" s="55" t="s">
        <v>802</v>
      </c>
      <c r="F3394" s="56" t="s">
        <v>16456</v>
      </c>
      <c r="G3394" s="56" t="s">
        <v>8969</v>
      </c>
      <c r="H3394" s="56" t="s">
        <v>52</v>
      </c>
      <c r="I3394" s="56" t="s">
        <v>18209</v>
      </c>
      <c r="J3394" s="57" t="s">
        <v>52</v>
      </c>
      <c r="K3394" s="58" t="s">
        <v>18766</v>
      </c>
      <c r="L3394" s="3" t="str">
        <f>VLOOKUP(DataExtract[[#This Row],[Technician]],'Technician List'!$A:$B,2,FALSE)</f>
        <v>Sinha, Mahesh</v>
      </c>
      <c r="M3394" s="59">
        <f>DATEVALUE(TEXT(DataExtract[[#This Row],[Completed Time]], "MM/DD/YYYY"))</f>
        <v>45713</v>
      </c>
      <c r="N3394" s="60">
        <f t="shared" ca="1" si="53"/>
        <v>0.19418304769109418</v>
      </c>
      <c r="O3394" s="60">
        <f ca="1">COUNTIFS(DataExtract[Technician],DataExtract[[#This Row],[Technician]], DataExtract[Random], "&lt;="&amp;DataExtract[[#This Row],[Random]])</f>
        <v>24</v>
      </c>
    </row>
    <row r="3395" spans="1:15" ht="26.45">
      <c r="A3395" s="51" t="s">
        <v>18767</v>
      </c>
      <c r="B3395" s="52" t="s">
        <v>18768</v>
      </c>
      <c r="C3395" s="53" t="s">
        <v>12063</v>
      </c>
      <c r="D3395" s="54" t="s">
        <v>47</v>
      </c>
      <c r="E3395" s="55" t="s">
        <v>692</v>
      </c>
      <c r="F3395" s="56" t="s">
        <v>17191</v>
      </c>
      <c r="G3395" s="56" t="s">
        <v>18769</v>
      </c>
      <c r="H3395" s="56" t="s">
        <v>52</v>
      </c>
      <c r="I3395" s="56" t="s">
        <v>18770</v>
      </c>
      <c r="J3395" s="57" t="s">
        <v>52</v>
      </c>
      <c r="K3395" s="58" t="s">
        <v>18771</v>
      </c>
      <c r="L3395" s="3" t="str">
        <f>VLOOKUP(DataExtract[[#This Row],[Technician]],'Technician List'!$A:$B,2,FALSE)</f>
        <v>C M, Saravanan</v>
      </c>
      <c r="M3395" s="59">
        <f>DATEVALUE(TEXT(DataExtract[[#This Row],[Completed Time]], "MM/DD/YYYY"))</f>
        <v>45712</v>
      </c>
      <c r="N3395" s="60">
        <f t="shared" ref="N3395:N3458" ca="1" si="54">RAND()</f>
        <v>0.39698268035093354</v>
      </c>
      <c r="O3395" s="60">
        <f ca="1">COUNTIFS(DataExtract[Technician],DataExtract[[#This Row],[Technician]], DataExtract[Random], "&lt;="&amp;DataExtract[[#This Row],[Random]])</f>
        <v>45</v>
      </c>
    </row>
    <row r="3396" spans="1:15" ht="26.45">
      <c r="A3396" s="51" t="s">
        <v>18772</v>
      </c>
      <c r="B3396" s="52" t="s">
        <v>18773</v>
      </c>
      <c r="C3396" s="53" t="s">
        <v>18774</v>
      </c>
      <c r="D3396" s="54" t="s">
        <v>47</v>
      </c>
      <c r="E3396" s="55" t="s">
        <v>48</v>
      </c>
      <c r="F3396" s="56" t="s">
        <v>18775</v>
      </c>
      <c r="G3396" s="56" t="s">
        <v>18776</v>
      </c>
      <c r="H3396" s="56" t="s">
        <v>52</v>
      </c>
      <c r="I3396" s="56" t="s">
        <v>18777</v>
      </c>
      <c r="J3396" s="57" t="s">
        <v>52</v>
      </c>
      <c r="K3396" s="58" t="s">
        <v>18778</v>
      </c>
      <c r="L3396" s="3" t="str">
        <f>VLOOKUP(DataExtract[[#This Row],[Technician]],'Technician List'!$A:$B,2,FALSE)</f>
        <v>C M, Saravanan</v>
      </c>
      <c r="M3396" s="59">
        <f>DATEVALUE(TEXT(DataExtract[[#This Row],[Completed Time]], "MM/DD/YYYY"))</f>
        <v>45712</v>
      </c>
      <c r="N3396" s="60">
        <f t="shared" ca="1" si="54"/>
        <v>0.65705643070574993</v>
      </c>
      <c r="O3396" s="60">
        <f ca="1">COUNTIFS(DataExtract[Technician],DataExtract[[#This Row],[Technician]], DataExtract[Random], "&lt;="&amp;DataExtract[[#This Row],[Random]])</f>
        <v>51</v>
      </c>
    </row>
    <row r="3397" spans="1:15" ht="26.45">
      <c r="A3397" s="51" t="s">
        <v>2748</v>
      </c>
      <c r="B3397" s="52" t="s">
        <v>18779</v>
      </c>
      <c r="C3397" s="53" t="s">
        <v>3521</v>
      </c>
      <c r="D3397" s="54" t="s">
        <v>47</v>
      </c>
      <c r="E3397" s="55" t="s">
        <v>692</v>
      </c>
      <c r="F3397" s="56" t="s">
        <v>16648</v>
      </c>
      <c r="G3397" s="56" t="s">
        <v>18780</v>
      </c>
      <c r="H3397" s="56" t="s">
        <v>52</v>
      </c>
      <c r="I3397" s="56" t="s">
        <v>18781</v>
      </c>
      <c r="J3397" s="57" t="s">
        <v>52</v>
      </c>
      <c r="K3397" s="58" t="s">
        <v>18782</v>
      </c>
      <c r="L3397" s="3" t="str">
        <f>VLOOKUP(DataExtract[[#This Row],[Technician]],'Technician List'!$A:$B,2,FALSE)</f>
        <v>C M, Saravanan</v>
      </c>
      <c r="M3397" s="59">
        <f>DATEVALUE(TEXT(DataExtract[[#This Row],[Completed Time]], "MM/DD/YYYY"))</f>
        <v>45713</v>
      </c>
      <c r="N3397" s="60">
        <f t="shared" ca="1" si="54"/>
        <v>0.35616843017527167</v>
      </c>
      <c r="O3397" s="60">
        <f ca="1">COUNTIFS(DataExtract[Technician],DataExtract[[#This Row],[Technician]], DataExtract[Random], "&lt;="&amp;DataExtract[[#This Row],[Random]])</f>
        <v>42</v>
      </c>
    </row>
    <row r="3398" spans="1:15" ht="26.45">
      <c r="A3398" s="51" t="s">
        <v>6025</v>
      </c>
      <c r="B3398" s="52" t="s">
        <v>18783</v>
      </c>
      <c r="C3398" s="53" t="s">
        <v>12578</v>
      </c>
      <c r="D3398" s="54" t="s">
        <v>47</v>
      </c>
      <c r="E3398" s="55" t="s">
        <v>802</v>
      </c>
      <c r="F3398" s="56" t="s">
        <v>18300</v>
      </c>
      <c r="G3398" s="56" t="s">
        <v>18784</v>
      </c>
      <c r="H3398" s="56" t="s">
        <v>52</v>
      </c>
      <c r="I3398" s="56" t="s">
        <v>18785</v>
      </c>
      <c r="J3398" s="57" t="s">
        <v>52</v>
      </c>
      <c r="K3398" s="58" t="s">
        <v>18786</v>
      </c>
      <c r="L3398" s="3" t="str">
        <f>VLOOKUP(DataExtract[[#This Row],[Technician]],'Technician List'!$A:$B,2,FALSE)</f>
        <v>Sinha, Mahesh</v>
      </c>
      <c r="M3398" s="59">
        <f>DATEVALUE(TEXT(DataExtract[[#This Row],[Completed Time]], "MM/DD/YYYY"))</f>
        <v>45713</v>
      </c>
      <c r="N3398" s="60">
        <f t="shared" ca="1" si="54"/>
        <v>0.32011662851516776</v>
      </c>
      <c r="O3398" s="60">
        <f ca="1">COUNTIFS(DataExtract[Technician],DataExtract[[#This Row],[Technician]], DataExtract[Random], "&lt;="&amp;DataExtract[[#This Row],[Random]])</f>
        <v>40</v>
      </c>
    </row>
    <row r="3399" spans="1:15" ht="26.45">
      <c r="A3399" s="51" t="s">
        <v>18787</v>
      </c>
      <c r="B3399" s="52" t="s">
        <v>18788</v>
      </c>
      <c r="C3399" s="53" t="s">
        <v>18789</v>
      </c>
      <c r="D3399" s="54" t="s">
        <v>57</v>
      </c>
      <c r="E3399" s="55" t="s">
        <v>2021</v>
      </c>
      <c r="F3399" s="56" t="s">
        <v>17459</v>
      </c>
      <c r="G3399" s="56" t="s">
        <v>18790</v>
      </c>
      <c r="H3399" s="56" t="s">
        <v>52</v>
      </c>
      <c r="I3399" s="56" t="s">
        <v>18791</v>
      </c>
      <c r="J3399" s="57" t="s">
        <v>52</v>
      </c>
      <c r="K3399" s="58" t="s">
        <v>18027</v>
      </c>
      <c r="L3399" s="3" t="str">
        <f>VLOOKUP(DataExtract[[#This Row],[Technician]],'Technician List'!$A:$B,2,FALSE)</f>
        <v>Smith, Sean</v>
      </c>
      <c r="M3399" s="59">
        <f>DATEVALUE(TEXT(DataExtract[[#This Row],[Completed Time]], "MM/DD/YYYY"))</f>
        <v>45712</v>
      </c>
      <c r="N3399" s="60">
        <f t="shared" ca="1" si="54"/>
        <v>0.51720849337946018</v>
      </c>
      <c r="O3399" s="60">
        <f ca="1">COUNTIFS(DataExtract[Technician],DataExtract[[#This Row],[Technician]], DataExtract[Random], "&lt;="&amp;DataExtract[[#This Row],[Random]])</f>
        <v>34</v>
      </c>
    </row>
    <row r="3400" spans="1:15" ht="26.45">
      <c r="A3400" s="51" t="s">
        <v>18792</v>
      </c>
      <c r="B3400" s="52" t="s">
        <v>18793</v>
      </c>
      <c r="C3400" s="53" t="s">
        <v>1436</v>
      </c>
      <c r="D3400" s="54" t="s">
        <v>57</v>
      </c>
      <c r="E3400" s="55" t="s">
        <v>547</v>
      </c>
      <c r="F3400" s="56" t="s">
        <v>8701</v>
      </c>
      <c r="G3400" s="56" t="s">
        <v>18794</v>
      </c>
      <c r="H3400" s="56" t="s">
        <v>52</v>
      </c>
      <c r="I3400" s="56" t="s">
        <v>18795</v>
      </c>
      <c r="J3400" s="57" t="s">
        <v>52</v>
      </c>
      <c r="K3400" s="58" t="s">
        <v>18796</v>
      </c>
      <c r="L3400" s="3" t="str">
        <f>VLOOKUP(DataExtract[[#This Row],[Technician]],'Technician List'!$A:$B,2,FALSE)</f>
        <v>Sanjuan, Sonja</v>
      </c>
      <c r="M3400" s="59">
        <f>DATEVALUE(TEXT(DataExtract[[#This Row],[Completed Time]], "MM/DD/YYYY"))</f>
        <v>45712</v>
      </c>
      <c r="N3400" s="60">
        <f t="shared" ca="1" si="54"/>
        <v>0.6815832472867539</v>
      </c>
      <c r="O3400" s="60">
        <f ca="1">COUNTIFS(DataExtract[Technician],DataExtract[[#This Row],[Technician]], DataExtract[Random], "&lt;="&amp;DataExtract[[#This Row],[Random]])</f>
        <v>45</v>
      </c>
    </row>
    <row r="3401" spans="1:15" ht="26.45">
      <c r="A3401" s="51" t="s">
        <v>18797</v>
      </c>
      <c r="B3401" s="52" t="s">
        <v>18798</v>
      </c>
      <c r="C3401" s="53" t="s">
        <v>2561</v>
      </c>
      <c r="D3401" s="54" t="s">
        <v>47</v>
      </c>
      <c r="E3401" s="55" t="s">
        <v>347</v>
      </c>
      <c r="F3401" s="56" t="s">
        <v>18799</v>
      </c>
      <c r="G3401" s="56" t="s">
        <v>18800</v>
      </c>
      <c r="H3401" s="56" t="s">
        <v>52</v>
      </c>
      <c r="I3401" s="56" t="s">
        <v>18801</v>
      </c>
      <c r="J3401" s="57" t="s">
        <v>52</v>
      </c>
      <c r="K3401" s="58" t="s">
        <v>18802</v>
      </c>
      <c r="L3401" s="3" t="str">
        <f>VLOOKUP(DataExtract[[#This Row],[Technician]],'Technician List'!$A:$B,2,FALSE)</f>
        <v>C M, Saravanan</v>
      </c>
      <c r="M3401" s="59">
        <f>DATEVALUE(TEXT(DataExtract[[#This Row],[Completed Time]], "MM/DD/YYYY"))</f>
        <v>45713</v>
      </c>
      <c r="N3401" s="60">
        <f t="shared" ca="1" si="54"/>
        <v>1.983929560070008E-2</v>
      </c>
      <c r="O3401" s="60">
        <f ca="1">COUNTIFS(DataExtract[Technician],DataExtract[[#This Row],[Technician]], DataExtract[Random], "&lt;="&amp;DataExtract[[#This Row],[Random]])</f>
        <v>2</v>
      </c>
    </row>
    <row r="3402" spans="1:15" ht="26.45">
      <c r="A3402" s="51" t="s">
        <v>18803</v>
      </c>
      <c r="B3402" s="52" t="s">
        <v>18804</v>
      </c>
      <c r="C3402" s="53" t="s">
        <v>7221</v>
      </c>
      <c r="D3402" s="54" t="s">
        <v>47</v>
      </c>
      <c r="E3402" s="55" t="s">
        <v>1002</v>
      </c>
      <c r="F3402" s="56" t="s">
        <v>18065</v>
      </c>
      <c r="G3402" s="56" t="s">
        <v>18805</v>
      </c>
      <c r="H3402" s="56" t="s">
        <v>52</v>
      </c>
      <c r="I3402" s="56" t="s">
        <v>18806</v>
      </c>
      <c r="J3402" s="57" t="s">
        <v>52</v>
      </c>
      <c r="K3402" s="58" t="s">
        <v>18807</v>
      </c>
      <c r="L3402" s="3" t="str">
        <f>VLOOKUP(DataExtract[[#This Row],[Technician]],'Technician List'!$A:$B,2,FALSE)</f>
        <v>Sinha, Mahesh</v>
      </c>
      <c r="M3402" s="59">
        <f>DATEVALUE(TEXT(DataExtract[[#This Row],[Completed Time]], "MM/DD/YYYY"))</f>
        <v>45713</v>
      </c>
      <c r="N3402" s="60">
        <f t="shared" ca="1" si="54"/>
        <v>0.59288618184837805</v>
      </c>
      <c r="O3402" s="60">
        <f ca="1">COUNTIFS(DataExtract[Technician],DataExtract[[#This Row],[Technician]], DataExtract[Random], "&lt;="&amp;DataExtract[[#This Row],[Random]])</f>
        <v>91</v>
      </c>
    </row>
    <row r="3403" spans="1:15" ht="26.45">
      <c r="A3403" s="51" t="s">
        <v>18808</v>
      </c>
      <c r="B3403" s="52" t="s">
        <v>18809</v>
      </c>
      <c r="C3403" s="53" t="s">
        <v>15866</v>
      </c>
      <c r="D3403" s="54" t="s">
        <v>47</v>
      </c>
      <c r="E3403" s="55" t="s">
        <v>577</v>
      </c>
      <c r="F3403" s="56" t="s">
        <v>18810</v>
      </c>
      <c r="G3403" s="56" t="s">
        <v>18811</v>
      </c>
      <c r="H3403" s="56" t="s">
        <v>52</v>
      </c>
      <c r="I3403" s="56" t="s">
        <v>18812</v>
      </c>
      <c r="J3403" s="57" t="s">
        <v>52</v>
      </c>
      <c r="K3403" s="58" t="s">
        <v>11634</v>
      </c>
      <c r="L3403" s="3" t="str">
        <f>VLOOKUP(DataExtract[[#This Row],[Technician]],'Technician List'!$A:$B,2,FALSE)</f>
        <v>C M, Saravanan</v>
      </c>
      <c r="M3403" s="59">
        <f>DATEVALUE(TEXT(DataExtract[[#This Row],[Completed Time]], "MM/DD/YYYY"))</f>
        <v>45713</v>
      </c>
      <c r="N3403" s="60">
        <f t="shared" ca="1" si="54"/>
        <v>0.83403597308899091</v>
      </c>
      <c r="O3403" s="60">
        <f ca="1">COUNTIFS(DataExtract[Technician],DataExtract[[#This Row],[Technician]], DataExtract[Random], "&lt;="&amp;DataExtract[[#This Row],[Random]])</f>
        <v>64</v>
      </c>
    </row>
    <row r="3404" spans="1:15" ht="26.45">
      <c r="A3404" s="51" t="s">
        <v>18813</v>
      </c>
      <c r="B3404" s="52" t="s">
        <v>18814</v>
      </c>
      <c r="C3404" s="53" t="s">
        <v>6385</v>
      </c>
      <c r="D3404" s="54" t="s">
        <v>47</v>
      </c>
      <c r="E3404" s="55" t="s">
        <v>1049</v>
      </c>
      <c r="F3404" s="56" t="s">
        <v>18815</v>
      </c>
      <c r="G3404" s="56" t="s">
        <v>18816</v>
      </c>
      <c r="H3404" s="56" t="s">
        <v>52</v>
      </c>
      <c r="I3404" s="56" t="s">
        <v>18817</v>
      </c>
      <c r="J3404" s="57" t="s">
        <v>52</v>
      </c>
      <c r="K3404" s="58" t="s">
        <v>15043</v>
      </c>
      <c r="L3404" s="3" t="str">
        <f>VLOOKUP(DataExtract[[#This Row],[Technician]],'Technician List'!$A:$B,2,FALSE)</f>
        <v>C M, Saravanan</v>
      </c>
      <c r="M3404" s="59">
        <f>DATEVALUE(TEXT(DataExtract[[#This Row],[Completed Time]], "MM/DD/YYYY"))</f>
        <v>45713</v>
      </c>
      <c r="N3404" s="60">
        <f t="shared" ca="1" si="54"/>
        <v>0.55177366140990858</v>
      </c>
      <c r="O3404" s="60">
        <f ca="1">COUNTIFS(DataExtract[Technician],DataExtract[[#This Row],[Technician]], DataExtract[Random], "&lt;="&amp;DataExtract[[#This Row],[Random]])</f>
        <v>73</v>
      </c>
    </row>
    <row r="3405" spans="1:15" ht="26.45">
      <c r="A3405" s="51" t="s">
        <v>18818</v>
      </c>
      <c r="B3405" s="52" t="s">
        <v>18819</v>
      </c>
      <c r="C3405" s="53" t="s">
        <v>18820</v>
      </c>
      <c r="D3405" s="54" t="s">
        <v>47</v>
      </c>
      <c r="E3405" s="55" t="s">
        <v>2121</v>
      </c>
      <c r="F3405" s="56" t="s">
        <v>18821</v>
      </c>
      <c r="G3405" s="56" t="s">
        <v>18822</v>
      </c>
      <c r="H3405" s="56" t="s">
        <v>52</v>
      </c>
      <c r="I3405" s="56" t="s">
        <v>18823</v>
      </c>
      <c r="J3405" s="57" t="s">
        <v>52</v>
      </c>
      <c r="K3405" s="58" t="s">
        <v>18824</v>
      </c>
      <c r="L3405" s="3" t="str">
        <f>VLOOKUP(DataExtract[[#This Row],[Technician]],'Technician List'!$A:$B,2,FALSE)</f>
        <v>C M, Saravanan</v>
      </c>
      <c r="M3405" s="59">
        <f>DATEVALUE(TEXT(DataExtract[[#This Row],[Completed Time]], "MM/DD/YYYY"))</f>
        <v>45713</v>
      </c>
      <c r="N3405" s="60">
        <f t="shared" ca="1" si="54"/>
        <v>0.4117370807294034</v>
      </c>
      <c r="O3405" s="60">
        <f ca="1">COUNTIFS(DataExtract[Technician],DataExtract[[#This Row],[Technician]], DataExtract[Random], "&lt;="&amp;DataExtract[[#This Row],[Random]])</f>
        <v>33</v>
      </c>
    </row>
    <row r="3406" spans="1:15" ht="26.45">
      <c r="A3406" s="51" t="s">
        <v>18825</v>
      </c>
      <c r="B3406" s="52" t="s">
        <v>18826</v>
      </c>
      <c r="C3406" s="53" t="s">
        <v>15917</v>
      </c>
      <c r="D3406" s="54" t="s">
        <v>321</v>
      </c>
      <c r="E3406" s="55" t="s">
        <v>4007</v>
      </c>
      <c r="F3406" s="56" t="s">
        <v>16456</v>
      </c>
      <c r="G3406" s="56" t="s">
        <v>10845</v>
      </c>
      <c r="H3406" s="56" t="s">
        <v>52</v>
      </c>
      <c r="I3406" s="56" t="s">
        <v>18827</v>
      </c>
      <c r="J3406" s="57" t="s">
        <v>52</v>
      </c>
      <c r="K3406" s="58" t="s">
        <v>13104</v>
      </c>
      <c r="L3406" s="3" t="str">
        <f>VLOOKUP(DataExtract[[#This Row],[Technician]],'Technician List'!$A:$B,2,FALSE)</f>
        <v>Paul, Kimberly</v>
      </c>
      <c r="M3406" s="59">
        <f>DATEVALUE(TEXT(DataExtract[[#This Row],[Completed Time]], "MM/DD/YYYY"))</f>
        <v>45712</v>
      </c>
      <c r="N3406" s="60">
        <f t="shared" ca="1" si="54"/>
        <v>0.72432190520210893</v>
      </c>
      <c r="O3406" s="60">
        <f ca="1">COUNTIFS(DataExtract[Technician],DataExtract[[#This Row],[Technician]], DataExtract[Random], "&lt;="&amp;DataExtract[[#This Row],[Random]])</f>
        <v>32</v>
      </c>
    </row>
    <row r="3407" spans="1:15" ht="26.45">
      <c r="A3407" s="51" t="s">
        <v>18828</v>
      </c>
      <c r="B3407" s="52" t="s">
        <v>18829</v>
      </c>
      <c r="C3407" s="53" t="s">
        <v>18830</v>
      </c>
      <c r="D3407" s="54" t="s">
        <v>57</v>
      </c>
      <c r="E3407" s="55" t="s">
        <v>1132</v>
      </c>
      <c r="F3407" s="56" t="s">
        <v>2318</v>
      </c>
      <c r="G3407" s="56" t="s">
        <v>18831</v>
      </c>
      <c r="H3407" s="56" t="s">
        <v>52</v>
      </c>
      <c r="I3407" s="56" t="s">
        <v>18832</v>
      </c>
      <c r="J3407" s="57" t="s">
        <v>52</v>
      </c>
      <c r="K3407" s="58" t="s">
        <v>8060</v>
      </c>
      <c r="L3407" s="3" t="str">
        <f>VLOOKUP(DataExtract[[#This Row],[Technician]],'Technician List'!$A:$B,2,FALSE)</f>
        <v>Smith, Sean</v>
      </c>
      <c r="M3407" s="59">
        <f>DATEVALUE(TEXT(DataExtract[[#This Row],[Completed Time]], "MM/DD/YYYY"))</f>
        <v>45712</v>
      </c>
      <c r="N3407" s="60">
        <f t="shared" ca="1" si="54"/>
        <v>0.51723301807915245</v>
      </c>
      <c r="O3407" s="60">
        <f ca="1">COUNTIFS(DataExtract[Technician],DataExtract[[#This Row],[Technician]], DataExtract[Random], "&lt;="&amp;DataExtract[[#This Row],[Random]])</f>
        <v>16</v>
      </c>
    </row>
    <row r="3408" spans="1:15" ht="26.45">
      <c r="A3408" s="51" t="s">
        <v>18833</v>
      </c>
      <c r="B3408" s="52" t="s">
        <v>18834</v>
      </c>
      <c r="C3408" s="53" t="s">
        <v>12680</v>
      </c>
      <c r="D3408" s="54" t="s">
        <v>47</v>
      </c>
      <c r="E3408" s="55" t="s">
        <v>2336</v>
      </c>
      <c r="F3408" s="56" t="s">
        <v>18835</v>
      </c>
      <c r="G3408" s="56" t="s">
        <v>18836</v>
      </c>
      <c r="H3408" s="56" t="s">
        <v>41</v>
      </c>
      <c r="I3408" s="56" t="s">
        <v>18837</v>
      </c>
      <c r="J3408" s="57" t="s">
        <v>52</v>
      </c>
      <c r="K3408" s="58" t="s">
        <v>6761</v>
      </c>
      <c r="L3408" s="3" t="str">
        <f>VLOOKUP(DataExtract[[#This Row],[Technician]],'Technician List'!$A:$B,2,FALSE)</f>
        <v>C M, Saravanan</v>
      </c>
      <c r="M3408" s="59">
        <f>DATEVALUE(TEXT(DataExtract[[#This Row],[Completed Time]], "MM/DD/YYYY"))</f>
        <v>45713</v>
      </c>
      <c r="N3408" s="60">
        <f t="shared" ca="1" si="54"/>
        <v>0.29089009412296873</v>
      </c>
      <c r="O3408" s="60">
        <f ca="1">COUNTIFS(DataExtract[Technician],DataExtract[[#This Row],[Technician]], DataExtract[Random], "&lt;="&amp;DataExtract[[#This Row],[Random]])</f>
        <v>21</v>
      </c>
    </row>
    <row r="3409" spans="1:15" ht="39.6">
      <c r="A3409" s="51" t="s">
        <v>18838</v>
      </c>
      <c r="B3409" s="52" t="s">
        <v>18839</v>
      </c>
      <c r="C3409" s="53" t="s">
        <v>18830</v>
      </c>
      <c r="D3409" s="54" t="s">
        <v>57</v>
      </c>
      <c r="E3409" s="55" t="s">
        <v>1132</v>
      </c>
      <c r="F3409" s="56" t="s">
        <v>18447</v>
      </c>
      <c r="G3409" s="56" t="s">
        <v>18840</v>
      </c>
      <c r="H3409" s="56" t="s">
        <v>52</v>
      </c>
      <c r="I3409" s="56" t="s">
        <v>18841</v>
      </c>
      <c r="J3409" s="57" t="s">
        <v>52</v>
      </c>
      <c r="K3409" s="58" t="s">
        <v>18441</v>
      </c>
      <c r="L3409" s="3" t="str">
        <f>VLOOKUP(DataExtract[[#This Row],[Technician]],'Technician List'!$A:$B,2,FALSE)</f>
        <v>Smith, Sean</v>
      </c>
      <c r="M3409" s="59">
        <f>DATEVALUE(TEXT(DataExtract[[#This Row],[Completed Time]], "MM/DD/YYYY"))</f>
        <v>45712</v>
      </c>
      <c r="N3409" s="60">
        <f t="shared" ca="1" si="54"/>
        <v>0.44839848359389656</v>
      </c>
      <c r="O3409" s="60">
        <f ca="1">COUNTIFS(DataExtract[Technician],DataExtract[[#This Row],[Technician]], DataExtract[Random], "&lt;="&amp;DataExtract[[#This Row],[Random]])</f>
        <v>11</v>
      </c>
    </row>
    <row r="3410" spans="1:15" ht="26.45">
      <c r="A3410" s="51" t="s">
        <v>18842</v>
      </c>
      <c r="B3410" s="52" t="s">
        <v>18843</v>
      </c>
      <c r="C3410" s="53" t="s">
        <v>5027</v>
      </c>
      <c r="D3410" s="54" t="s">
        <v>47</v>
      </c>
      <c r="E3410" s="55" t="s">
        <v>577</v>
      </c>
      <c r="F3410" s="56" t="s">
        <v>9245</v>
      </c>
      <c r="G3410" s="56" t="s">
        <v>18111</v>
      </c>
      <c r="H3410" s="56" t="s">
        <v>41</v>
      </c>
      <c r="I3410" s="56" t="s">
        <v>18844</v>
      </c>
      <c r="J3410" s="57" t="s">
        <v>52</v>
      </c>
      <c r="K3410" s="58" t="s">
        <v>18845</v>
      </c>
      <c r="L3410" s="3" t="str">
        <f>VLOOKUP(DataExtract[[#This Row],[Technician]],'Technician List'!$A:$B,2,FALSE)</f>
        <v>C M, Saravanan</v>
      </c>
      <c r="M3410" s="59">
        <f>DATEVALUE(TEXT(DataExtract[[#This Row],[Completed Time]], "MM/DD/YYYY"))</f>
        <v>45714</v>
      </c>
      <c r="N3410" s="60">
        <f t="shared" ca="1" si="54"/>
        <v>0.87754971764094747</v>
      </c>
      <c r="O3410" s="60">
        <f ca="1">COUNTIFS(DataExtract[Technician],DataExtract[[#This Row],[Technician]], DataExtract[Random], "&lt;="&amp;DataExtract[[#This Row],[Random]])</f>
        <v>68</v>
      </c>
    </row>
    <row r="3411" spans="1:15" ht="26.45">
      <c r="A3411" s="51" t="s">
        <v>18846</v>
      </c>
      <c r="B3411" s="52" t="s">
        <v>18847</v>
      </c>
      <c r="C3411" s="53" t="s">
        <v>9558</v>
      </c>
      <c r="D3411" s="54" t="s">
        <v>57</v>
      </c>
      <c r="E3411" s="55" t="s">
        <v>468</v>
      </c>
      <c r="F3411" s="56" t="s">
        <v>17191</v>
      </c>
      <c r="G3411" s="56" t="s">
        <v>18769</v>
      </c>
      <c r="H3411" s="56" t="s">
        <v>41</v>
      </c>
      <c r="I3411" s="56" t="s">
        <v>18848</v>
      </c>
      <c r="J3411" s="57" t="s">
        <v>52</v>
      </c>
      <c r="K3411" s="58" t="s">
        <v>18849</v>
      </c>
      <c r="L3411" s="3" t="str">
        <f>VLOOKUP(DataExtract[[#This Row],[Technician]],'Technician List'!$A:$B,2,FALSE)</f>
        <v>Sanjuan, Sonja</v>
      </c>
      <c r="M3411" s="59">
        <f>DATEVALUE(TEXT(DataExtract[[#This Row],[Completed Time]], "MM/DD/YYYY"))</f>
        <v>45713</v>
      </c>
      <c r="N3411" s="60">
        <f t="shared" ca="1" si="54"/>
        <v>0.29905425552925957</v>
      </c>
      <c r="O3411" s="60">
        <f ca="1">COUNTIFS(DataExtract[Technician],DataExtract[[#This Row],[Technician]], DataExtract[Random], "&lt;="&amp;DataExtract[[#This Row],[Random]])</f>
        <v>12</v>
      </c>
    </row>
    <row r="3412" spans="1:15" ht="26.45">
      <c r="A3412" s="51" t="s">
        <v>18850</v>
      </c>
      <c r="B3412" s="52" t="s">
        <v>18851</v>
      </c>
      <c r="C3412" s="53" t="s">
        <v>18852</v>
      </c>
      <c r="D3412" s="54" t="s">
        <v>47</v>
      </c>
      <c r="E3412" s="55" t="s">
        <v>1511</v>
      </c>
      <c r="F3412" s="56" t="s">
        <v>18853</v>
      </c>
      <c r="G3412" s="56" t="s">
        <v>18660</v>
      </c>
      <c r="H3412" s="56" t="s">
        <v>52</v>
      </c>
      <c r="I3412" s="56" t="s">
        <v>18854</v>
      </c>
      <c r="J3412" s="57" t="s">
        <v>52</v>
      </c>
      <c r="K3412" s="58" t="s">
        <v>18855</v>
      </c>
      <c r="L3412" s="3" t="str">
        <f>VLOOKUP(DataExtract[[#This Row],[Technician]],'Technician List'!$A:$B,2,FALSE)</f>
        <v>C M, Saravanan</v>
      </c>
      <c r="M3412" s="59">
        <f>DATEVALUE(TEXT(DataExtract[[#This Row],[Completed Time]], "MM/DD/YYYY"))</f>
        <v>45712</v>
      </c>
      <c r="N3412" s="60">
        <f t="shared" ca="1" si="54"/>
        <v>0.53401452484074208</v>
      </c>
      <c r="O3412" s="60">
        <f ca="1">COUNTIFS(DataExtract[Technician],DataExtract[[#This Row],[Technician]], DataExtract[Random], "&lt;="&amp;DataExtract[[#This Row],[Random]])</f>
        <v>66</v>
      </c>
    </row>
    <row r="3413" spans="1:15" ht="26.45">
      <c r="A3413" s="51" t="s">
        <v>2285</v>
      </c>
      <c r="B3413" s="52" t="s">
        <v>18856</v>
      </c>
      <c r="C3413" s="53" t="s">
        <v>9412</v>
      </c>
      <c r="D3413" s="54" t="s">
        <v>47</v>
      </c>
      <c r="E3413" s="55" t="s">
        <v>1117</v>
      </c>
      <c r="F3413" s="56" t="s">
        <v>15784</v>
      </c>
      <c r="G3413" s="56" t="s">
        <v>18857</v>
      </c>
      <c r="H3413" s="56" t="s">
        <v>52</v>
      </c>
      <c r="I3413" s="56" t="s">
        <v>18858</v>
      </c>
      <c r="J3413" s="57" t="s">
        <v>52</v>
      </c>
      <c r="K3413" s="58" t="s">
        <v>18859</v>
      </c>
      <c r="L3413" s="3" t="str">
        <f>VLOOKUP(DataExtract[[#This Row],[Technician]],'Technician List'!$A:$B,2,FALSE)</f>
        <v>C M, Saravanan</v>
      </c>
      <c r="M3413" s="59">
        <f>DATEVALUE(TEXT(DataExtract[[#This Row],[Completed Time]], "MM/DD/YYYY"))</f>
        <v>45712</v>
      </c>
      <c r="N3413" s="60">
        <f t="shared" ca="1" si="54"/>
        <v>0.44811254179786775</v>
      </c>
      <c r="O3413" s="60">
        <f ca="1">COUNTIFS(DataExtract[Technician],DataExtract[[#This Row],[Technician]], DataExtract[Random], "&lt;="&amp;DataExtract[[#This Row],[Random]])</f>
        <v>30</v>
      </c>
    </row>
    <row r="3414" spans="1:15" ht="26.45">
      <c r="A3414" s="51" t="s">
        <v>18860</v>
      </c>
      <c r="B3414" s="52" t="s">
        <v>18861</v>
      </c>
      <c r="C3414" s="53" t="s">
        <v>4987</v>
      </c>
      <c r="D3414" s="54" t="s">
        <v>47</v>
      </c>
      <c r="E3414" s="55" t="s">
        <v>1503</v>
      </c>
      <c r="F3414" s="56" t="s">
        <v>18498</v>
      </c>
      <c r="G3414" s="56" t="s">
        <v>18862</v>
      </c>
      <c r="H3414" s="56" t="s">
        <v>52</v>
      </c>
      <c r="I3414" s="56" t="s">
        <v>18863</v>
      </c>
      <c r="J3414" s="57" t="s">
        <v>52</v>
      </c>
      <c r="K3414" s="58" t="s">
        <v>16072</v>
      </c>
      <c r="L3414" s="3" t="str">
        <f>VLOOKUP(DataExtract[[#This Row],[Technician]],'Technician List'!$A:$B,2,FALSE)</f>
        <v>C M, Saravanan</v>
      </c>
      <c r="M3414" s="59">
        <f>DATEVALUE(TEXT(DataExtract[[#This Row],[Completed Time]], "MM/DD/YYYY"))</f>
        <v>45712</v>
      </c>
      <c r="N3414" s="60">
        <f t="shared" ca="1" si="54"/>
        <v>0.98935028792668234</v>
      </c>
      <c r="O3414" s="60">
        <f ca="1">COUNTIFS(DataExtract[Technician],DataExtract[[#This Row],[Technician]], DataExtract[Random], "&lt;="&amp;DataExtract[[#This Row],[Random]])</f>
        <v>138</v>
      </c>
    </row>
    <row r="3415" spans="1:15" ht="26.45">
      <c r="A3415" s="51" t="s">
        <v>18864</v>
      </c>
      <c r="B3415" s="52" t="s">
        <v>18865</v>
      </c>
      <c r="C3415" s="53" t="s">
        <v>18866</v>
      </c>
      <c r="D3415" s="54" t="s">
        <v>47</v>
      </c>
      <c r="E3415" s="55" t="s">
        <v>2099</v>
      </c>
      <c r="F3415" s="56" t="s">
        <v>18867</v>
      </c>
      <c r="G3415" s="56" t="s">
        <v>18868</v>
      </c>
      <c r="H3415" s="56" t="s">
        <v>52</v>
      </c>
      <c r="I3415" s="56" t="s">
        <v>18869</v>
      </c>
      <c r="J3415" s="57" t="s">
        <v>52</v>
      </c>
      <c r="K3415" s="58" t="s">
        <v>18870</v>
      </c>
      <c r="L3415" s="3" t="str">
        <f>VLOOKUP(DataExtract[[#This Row],[Technician]],'Technician List'!$A:$B,2,FALSE)</f>
        <v>C M, Saravanan</v>
      </c>
      <c r="M3415" s="59">
        <f>DATEVALUE(TEXT(DataExtract[[#This Row],[Completed Time]], "MM/DD/YYYY"))</f>
        <v>45712</v>
      </c>
      <c r="N3415" s="60">
        <f t="shared" ca="1" si="54"/>
        <v>0.7070556244622116</v>
      </c>
      <c r="O3415" s="60">
        <f ca="1">COUNTIFS(DataExtract[Technician],DataExtract[[#This Row],[Technician]], DataExtract[Random], "&lt;="&amp;DataExtract[[#This Row],[Random]])</f>
        <v>46</v>
      </c>
    </row>
    <row r="3416" spans="1:15" ht="26.45">
      <c r="A3416" s="51" t="s">
        <v>18871</v>
      </c>
      <c r="B3416" s="52" t="s">
        <v>18872</v>
      </c>
      <c r="C3416" s="53" t="s">
        <v>1087</v>
      </c>
      <c r="D3416" s="54" t="s">
        <v>47</v>
      </c>
      <c r="E3416" s="55" t="s">
        <v>2029</v>
      </c>
      <c r="F3416" s="56" t="s">
        <v>13240</v>
      </c>
      <c r="G3416" s="56" t="s">
        <v>18873</v>
      </c>
      <c r="H3416" s="56" t="s">
        <v>52</v>
      </c>
      <c r="I3416" s="56" t="s">
        <v>18874</v>
      </c>
      <c r="J3416" s="57" t="s">
        <v>52</v>
      </c>
      <c r="K3416" s="58" t="s">
        <v>11975</v>
      </c>
      <c r="L3416" s="3" t="str">
        <f>VLOOKUP(DataExtract[[#This Row],[Technician]],'Technician List'!$A:$B,2,FALSE)</f>
        <v>C M, Saravanan</v>
      </c>
      <c r="M3416" s="59">
        <f>DATEVALUE(TEXT(DataExtract[[#This Row],[Completed Time]], "MM/DD/YYYY"))</f>
        <v>45712</v>
      </c>
      <c r="N3416" s="60">
        <f t="shared" ca="1" si="54"/>
        <v>0.80246789016741416</v>
      </c>
      <c r="O3416" s="60">
        <f ca="1">COUNTIFS(DataExtract[Technician],DataExtract[[#This Row],[Technician]], DataExtract[Random], "&lt;="&amp;DataExtract[[#This Row],[Random]])</f>
        <v>68</v>
      </c>
    </row>
    <row r="3417" spans="1:15" ht="26.45">
      <c r="A3417" s="51" t="s">
        <v>4362</v>
      </c>
      <c r="B3417" s="52" t="s">
        <v>18875</v>
      </c>
      <c r="C3417" s="53" t="s">
        <v>4571</v>
      </c>
      <c r="D3417" s="54" t="s">
        <v>47</v>
      </c>
      <c r="E3417" s="55" t="s">
        <v>1503</v>
      </c>
      <c r="F3417" s="56" t="s">
        <v>18876</v>
      </c>
      <c r="G3417" s="56" t="s">
        <v>18877</v>
      </c>
      <c r="H3417" s="56" t="s">
        <v>52</v>
      </c>
      <c r="I3417" s="56" t="s">
        <v>18878</v>
      </c>
      <c r="J3417" s="57" t="s">
        <v>52</v>
      </c>
      <c r="K3417" s="58" t="s">
        <v>18879</v>
      </c>
      <c r="L3417" s="3" t="str">
        <f>VLOOKUP(DataExtract[[#This Row],[Technician]],'Technician List'!$A:$B,2,FALSE)</f>
        <v>C M, Saravanan</v>
      </c>
      <c r="M3417" s="59">
        <f>DATEVALUE(TEXT(DataExtract[[#This Row],[Completed Time]], "MM/DD/YYYY"))</f>
        <v>45712</v>
      </c>
      <c r="N3417" s="60">
        <f t="shared" ca="1" si="54"/>
        <v>0.97756365143663704</v>
      </c>
      <c r="O3417" s="60">
        <f ca="1">COUNTIFS(DataExtract[Technician],DataExtract[[#This Row],[Technician]], DataExtract[Random], "&lt;="&amp;DataExtract[[#This Row],[Random]])</f>
        <v>136</v>
      </c>
    </row>
    <row r="3418" spans="1:15" ht="26.45">
      <c r="A3418" s="51" t="s">
        <v>18880</v>
      </c>
      <c r="B3418" s="52" t="s">
        <v>18881</v>
      </c>
      <c r="C3418" s="53" t="s">
        <v>7663</v>
      </c>
      <c r="D3418" s="54" t="s">
        <v>57</v>
      </c>
      <c r="E3418" s="55" t="s">
        <v>1618</v>
      </c>
      <c r="F3418" s="56" t="s">
        <v>18882</v>
      </c>
      <c r="G3418" s="56" t="s">
        <v>8964</v>
      </c>
      <c r="H3418" s="56" t="s">
        <v>52</v>
      </c>
      <c r="I3418" s="56" t="s">
        <v>18883</v>
      </c>
      <c r="J3418" s="57" t="s">
        <v>52</v>
      </c>
      <c r="K3418" s="58" t="s">
        <v>18882</v>
      </c>
      <c r="L3418" s="3" t="str">
        <f>VLOOKUP(DataExtract[[#This Row],[Technician]],'Technician List'!$A:$B,2,FALSE)</f>
        <v>Sanjuan, Sonja</v>
      </c>
      <c r="M3418" s="59">
        <f>DATEVALUE(TEXT(DataExtract[[#This Row],[Completed Time]], "MM/DD/YYYY"))</f>
        <v>45712</v>
      </c>
      <c r="N3418" s="60">
        <f t="shared" ca="1" si="54"/>
        <v>0.62718887554562885</v>
      </c>
      <c r="O3418" s="60">
        <f ca="1">COUNTIFS(DataExtract[Technician],DataExtract[[#This Row],[Technician]], DataExtract[Random], "&lt;="&amp;DataExtract[[#This Row],[Random]])</f>
        <v>31</v>
      </c>
    </row>
    <row r="3419" spans="1:15" ht="26.45">
      <c r="A3419" s="51" t="s">
        <v>6025</v>
      </c>
      <c r="B3419" s="52" t="s">
        <v>18884</v>
      </c>
      <c r="C3419" s="53" t="s">
        <v>18885</v>
      </c>
      <c r="D3419" s="54" t="s">
        <v>47</v>
      </c>
      <c r="E3419" s="55" t="s">
        <v>1503</v>
      </c>
      <c r="F3419" s="56" t="s">
        <v>18886</v>
      </c>
      <c r="G3419" s="56" t="s">
        <v>18887</v>
      </c>
      <c r="H3419" s="56" t="s">
        <v>52</v>
      </c>
      <c r="I3419" s="56" t="s">
        <v>18888</v>
      </c>
      <c r="J3419" s="57" t="s">
        <v>52</v>
      </c>
      <c r="K3419" s="58" t="s">
        <v>18889</v>
      </c>
      <c r="L3419" s="3" t="str">
        <f>VLOOKUP(DataExtract[[#This Row],[Technician]],'Technician List'!$A:$B,2,FALSE)</f>
        <v>C M, Saravanan</v>
      </c>
      <c r="M3419" s="59">
        <f>DATEVALUE(TEXT(DataExtract[[#This Row],[Completed Time]], "MM/DD/YYYY"))</f>
        <v>45712</v>
      </c>
      <c r="N3419" s="60">
        <f t="shared" ca="1" si="54"/>
        <v>0.1506203117383651</v>
      </c>
      <c r="O3419" s="60">
        <f ca="1">COUNTIFS(DataExtract[Technician],DataExtract[[#This Row],[Technician]], DataExtract[Random], "&lt;="&amp;DataExtract[[#This Row],[Random]])</f>
        <v>25</v>
      </c>
    </row>
    <row r="3420" spans="1:15" ht="26.45">
      <c r="A3420" s="51" t="s">
        <v>18890</v>
      </c>
      <c r="B3420" s="52" t="s">
        <v>18891</v>
      </c>
      <c r="C3420" s="53" t="s">
        <v>18892</v>
      </c>
      <c r="D3420" s="54" t="s">
        <v>57</v>
      </c>
      <c r="E3420" s="55" t="s">
        <v>1618</v>
      </c>
      <c r="F3420" s="56" t="s">
        <v>12978</v>
      </c>
      <c r="G3420" s="56" t="s">
        <v>18893</v>
      </c>
      <c r="H3420" s="56" t="s">
        <v>52</v>
      </c>
      <c r="I3420" s="56" t="s">
        <v>18894</v>
      </c>
      <c r="J3420" s="57" t="s">
        <v>52</v>
      </c>
      <c r="K3420" s="58" t="s">
        <v>18895</v>
      </c>
      <c r="L3420" s="3" t="str">
        <f>VLOOKUP(DataExtract[[#This Row],[Technician]],'Technician List'!$A:$B,2,FALSE)</f>
        <v>Sanjuan, Sonja</v>
      </c>
      <c r="M3420" s="59">
        <f>DATEVALUE(TEXT(DataExtract[[#This Row],[Completed Time]], "MM/DD/YYYY"))</f>
        <v>45712</v>
      </c>
      <c r="N3420" s="60">
        <f t="shared" ca="1" si="54"/>
        <v>0.33772467604657863</v>
      </c>
      <c r="O3420" s="60">
        <f ca="1">COUNTIFS(DataExtract[Technician],DataExtract[[#This Row],[Technician]], DataExtract[Random], "&lt;="&amp;DataExtract[[#This Row],[Random]])</f>
        <v>14</v>
      </c>
    </row>
    <row r="3421" spans="1:15" ht="26.45">
      <c r="A3421" s="51" t="s">
        <v>18896</v>
      </c>
      <c r="B3421" s="52" t="s">
        <v>18897</v>
      </c>
      <c r="C3421" s="53" t="s">
        <v>547</v>
      </c>
      <c r="D3421" s="54" t="s">
        <v>57</v>
      </c>
      <c r="E3421" s="55" t="s">
        <v>1618</v>
      </c>
      <c r="F3421" s="56" t="s">
        <v>18898</v>
      </c>
      <c r="G3421" s="56" t="s">
        <v>9196</v>
      </c>
      <c r="H3421" s="56" t="s">
        <v>52</v>
      </c>
      <c r="I3421" s="56" t="s">
        <v>18899</v>
      </c>
      <c r="J3421" s="57" t="s">
        <v>52</v>
      </c>
      <c r="K3421" s="58" t="s">
        <v>18716</v>
      </c>
      <c r="L3421" s="3" t="str">
        <f>VLOOKUP(DataExtract[[#This Row],[Technician]],'Technician List'!$A:$B,2,FALSE)</f>
        <v>Sanjuan, Sonja</v>
      </c>
      <c r="M3421" s="59">
        <f>DATEVALUE(TEXT(DataExtract[[#This Row],[Completed Time]], "MM/DD/YYYY"))</f>
        <v>45712</v>
      </c>
      <c r="N3421" s="60">
        <f t="shared" ca="1" si="54"/>
        <v>0.49160693414778267</v>
      </c>
      <c r="O3421" s="60">
        <f ca="1">COUNTIFS(DataExtract[Technician],DataExtract[[#This Row],[Technician]], DataExtract[Random], "&lt;="&amp;DataExtract[[#This Row],[Random]])</f>
        <v>21</v>
      </c>
    </row>
    <row r="3422" spans="1:15" ht="26.45">
      <c r="A3422" s="51" t="s">
        <v>5730</v>
      </c>
      <c r="B3422" s="52" t="s">
        <v>18900</v>
      </c>
      <c r="C3422" s="53" t="s">
        <v>1711</v>
      </c>
      <c r="D3422" s="54" t="s">
        <v>47</v>
      </c>
      <c r="E3422" s="55" t="s">
        <v>1837</v>
      </c>
      <c r="F3422" s="56" t="s">
        <v>18901</v>
      </c>
      <c r="G3422" s="56" t="s">
        <v>18902</v>
      </c>
      <c r="H3422" s="56" t="s">
        <v>52</v>
      </c>
      <c r="I3422" s="56" t="s">
        <v>18903</v>
      </c>
      <c r="J3422" s="57" t="s">
        <v>52</v>
      </c>
      <c r="K3422" s="58" t="s">
        <v>18904</v>
      </c>
      <c r="L3422" s="3" t="str">
        <f>VLOOKUP(DataExtract[[#This Row],[Technician]],'Technician List'!$A:$B,2,FALSE)</f>
        <v>Sinha, Mahesh</v>
      </c>
      <c r="M3422" s="59">
        <f>DATEVALUE(TEXT(DataExtract[[#This Row],[Completed Time]], "MM/DD/YYYY"))</f>
        <v>45716</v>
      </c>
      <c r="N3422" s="60">
        <f t="shared" ca="1" si="54"/>
        <v>0.44854592116776704</v>
      </c>
      <c r="O3422" s="60">
        <f ca="1">COUNTIFS(DataExtract[Technician],DataExtract[[#This Row],[Technician]], DataExtract[Random], "&lt;="&amp;DataExtract[[#This Row],[Random]])</f>
        <v>23</v>
      </c>
    </row>
    <row r="3423" spans="1:15" ht="26.45">
      <c r="A3423" s="51" t="s">
        <v>18905</v>
      </c>
      <c r="B3423" s="52" t="s">
        <v>18906</v>
      </c>
      <c r="C3423" s="53" t="s">
        <v>17319</v>
      </c>
      <c r="D3423" s="54" t="s">
        <v>47</v>
      </c>
      <c r="E3423" s="55" t="s">
        <v>1002</v>
      </c>
      <c r="F3423" s="56" t="s">
        <v>18907</v>
      </c>
      <c r="G3423" s="56" t="s">
        <v>18908</v>
      </c>
      <c r="H3423" s="56" t="s">
        <v>52</v>
      </c>
      <c r="I3423" s="56" t="s">
        <v>18909</v>
      </c>
      <c r="J3423" s="57" t="s">
        <v>52</v>
      </c>
      <c r="K3423" s="58" t="s">
        <v>18807</v>
      </c>
      <c r="L3423" s="3" t="str">
        <f>VLOOKUP(DataExtract[[#This Row],[Technician]],'Technician List'!$A:$B,2,FALSE)</f>
        <v>Sinha, Mahesh</v>
      </c>
      <c r="M3423" s="59">
        <f>DATEVALUE(TEXT(DataExtract[[#This Row],[Completed Time]], "MM/DD/YYYY"))</f>
        <v>45713</v>
      </c>
      <c r="N3423" s="60">
        <f t="shared" ca="1" si="54"/>
        <v>0.60834745665820122</v>
      </c>
      <c r="O3423" s="60">
        <f ca="1">COUNTIFS(DataExtract[Technician],DataExtract[[#This Row],[Technician]], DataExtract[Random], "&lt;="&amp;DataExtract[[#This Row],[Random]])</f>
        <v>93</v>
      </c>
    </row>
    <row r="3424" spans="1:15" ht="26.45">
      <c r="A3424" s="51" t="s">
        <v>18910</v>
      </c>
      <c r="B3424" s="52" t="s">
        <v>18911</v>
      </c>
      <c r="C3424" s="53" t="s">
        <v>17338</v>
      </c>
      <c r="D3424" s="54" t="s">
        <v>47</v>
      </c>
      <c r="E3424" s="55" t="s">
        <v>577</v>
      </c>
      <c r="F3424" s="56" t="s">
        <v>18912</v>
      </c>
      <c r="G3424" s="56" t="s">
        <v>18913</v>
      </c>
      <c r="H3424" s="56" t="s">
        <v>52</v>
      </c>
      <c r="I3424" s="56" t="s">
        <v>18914</v>
      </c>
      <c r="J3424" s="57" t="s">
        <v>52</v>
      </c>
      <c r="K3424" s="58" t="s">
        <v>18915</v>
      </c>
      <c r="L3424" s="3" t="str">
        <f>VLOOKUP(DataExtract[[#This Row],[Technician]],'Technician List'!$A:$B,2,FALSE)</f>
        <v>C M, Saravanan</v>
      </c>
      <c r="M3424" s="59">
        <f>DATEVALUE(TEXT(DataExtract[[#This Row],[Completed Time]], "MM/DD/YYYY"))</f>
        <v>45713</v>
      </c>
      <c r="N3424" s="60">
        <f t="shared" ca="1" si="54"/>
        <v>1.5669494081824942E-2</v>
      </c>
      <c r="O3424" s="60">
        <f ca="1">COUNTIFS(DataExtract[Technician],DataExtract[[#This Row],[Technician]], DataExtract[Random], "&lt;="&amp;DataExtract[[#This Row],[Random]])</f>
        <v>1</v>
      </c>
    </row>
    <row r="3425" spans="1:15" ht="39.6">
      <c r="A3425" s="51" t="s">
        <v>18916</v>
      </c>
      <c r="B3425" s="52" t="s">
        <v>18917</v>
      </c>
      <c r="C3425" s="53" t="s">
        <v>1067</v>
      </c>
      <c r="D3425" s="54" t="s">
        <v>47</v>
      </c>
      <c r="E3425" s="55" t="s">
        <v>802</v>
      </c>
      <c r="F3425" s="56" t="s">
        <v>14216</v>
      </c>
      <c r="G3425" s="56" t="s">
        <v>18918</v>
      </c>
      <c r="H3425" s="56" t="s">
        <v>52</v>
      </c>
      <c r="I3425" s="56" t="s">
        <v>18919</v>
      </c>
      <c r="J3425" s="57" t="s">
        <v>52</v>
      </c>
      <c r="K3425" s="58" t="s">
        <v>15985</v>
      </c>
      <c r="L3425" s="3" t="str">
        <f>VLOOKUP(DataExtract[[#This Row],[Technician]],'Technician List'!$A:$B,2,FALSE)</f>
        <v>Sinha, Mahesh</v>
      </c>
      <c r="M3425" s="59">
        <f>DATEVALUE(TEXT(DataExtract[[#This Row],[Completed Time]], "MM/DD/YYYY"))</f>
        <v>45713</v>
      </c>
      <c r="N3425" s="60">
        <f t="shared" ca="1" si="54"/>
        <v>0.31286028233168139</v>
      </c>
      <c r="O3425" s="60">
        <f ca="1">COUNTIFS(DataExtract[Technician],DataExtract[[#This Row],[Technician]], DataExtract[Random], "&lt;="&amp;DataExtract[[#This Row],[Random]])</f>
        <v>38</v>
      </c>
    </row>
    <row r="3426" spans="1:15" ht="26.45">
      <c r="A3426" s="51" t="s">
        <v>18920</v>
      </c>
      <c r="B3426" s="52" t="s">
        <v>18921</v>
      </c>
      <c r="C3426" s="53" t="s">
        <v>1711</v>
      </c>
      <c r="D3426" s="54" t="s">
        <v>47</v>
      </c>
      <c r="E3426" s="55" t="s">
        <v>802</v>
      </c>
      <c r="F3426" s="56" t="s">
        <v>18205</v>
      </c>
      <c r="G3426" s="56" t="s">
        <v>18922</v>
      </c>
      <c r="H3426" s="56" t="s">
        <v>52</v>
      </c>
      <c r="I3426" s="56" t="s">
        <v>18923</v>
      </c>
      <c r="J3426" s="57" t="s">
        <v>52</v>
      </c>
      <c r="K3426" s="58" t="s">
        <v>18045</v>
      </c>
      <c r="L3426" s="3" t="str">
        <f>VLOOKUP(DataExtract[[#This Row],[Technician]],'Technician List'!$A:$B,2,FALSE)</f>
        <v>Sinha, Mahesh</v>
      </c>
      <c r="M3426" s="59">
        <f>DATEVALUE(TEXT(DataExtract[[#This Row],[Completed Time]], "MM/DD/YYYY"))</f>
        <v>45713</v>
      </c>
      <c r="N3426" s="60">
        <f t="shared" ca="1" si="54"/>
        <v>0.7744369518389661</v>
      </c>
      <c r="O3426" s="60">
        <f ca="1">COUNTIFS(DataExtract[Technician],DataExtract[[#This Row],[Technician]], DataExtract[Random], "&lt;="&amp;DataExtract[[#This Row],[Random]])</f>
        <v>90</v>
      </c>
    </row>
    <row r="3427" spans="1:15" ht="26.45">
      <c r="A3427" s="51" t="s">
        <v>18924</v>
      </c>
      <c r="B3427" s="52" t="s">
        <v>18925</v>
      </c>
      <c r="C3427" s="53" t="s">
        <v>1711</v>
      </c>
      <c r="D3427" s="54" t="s">
        <v>47</v>
      </c>
      <c r="E3427" s="55" t="s">
        <v>802</v>
      </c>
      <c r="F3427" s="56" t="s">
        <v>18445</v>
      </c>
      <c r="G3427" s="56" t="s">
        <v>15704</v>
      </c>
      <c r="H3427" s="56" t="s">
        <v>52</v>
      </c>
      <c r="I3427" s="56" t="s">
        <v>18926</v>
      </c>
      <c r="J3427" s="57" t="s">
        <v>52</v>
      </c>
      <c r="K3427" s="58" t="s">
        <v>18927</v>
      </c>
      <c r="L3427" s="3" t="str">
        <f>VLOOKUP(DataExtract[[#This Row],[Technician]],'Technician List'!$A:$B,2,FALSE)</f>
        <v>Sinha, Mahesh</v>
      </c>
      <c r="M3427" s="59">
        <f>DATEVALUE(TEXT(DataExtract[[#This Row],[Completed Time]], "MM/DD/YYYY"))</f>
        <v>45713</v>
      </c>
      <c r="N3427" s="60">
        <f t="shared" ca="1" si="54"/>
        <v>0.28726521064400801</v>
      </c>
      <c r="O3427" s="60">
        <f ca="1">COUNTIFS(DataExtract[Technician],DataExtract[[#This Row],[Technician]], DataExtract[Random], "&lt;="&amp;DataExtract[[#This Row],[Random]])</f>
        <v>33</v>
      </c>
    </row>
    <row r="3428" spans="1:15" ht="26.45">
      <c r="A3428" s="51" t="s">
        <v>18928</v>
      </c>
      <c r="B3428" s="52" t="s">
        <v>18929</v>
      </c>
      <c r="C3428" s="53" t="s">
        <v>3911</v>
      </c>
      <c r="D3428" s="54" t="s">
        <v>37</v>
      </c>
      <c r="E3428" s="55" t="s">
        <v>38</v>
      </c>
      <c r="F3428" s="56" t="s">
        <v>18930</v>
      </c>
      <c r="G3428" s="56" t="s">
        <v>18931</v>
      </c>
      <c r="H3428" s="56" t="s">
        <v>52</v>
      </c>
      <c r="I3428" s="56" t="s">
        <v>18932</v>
      </c>
      <c r="J3428" s="57" t="s">
        <v>52</v>
      </c>
      <c r="K3428" s="58" t="s">
        <v>18933</v>
      </c>
      <c r="L3428" s="3" t="str">
        <f>VLOOKUP(DataExtract[[#This Row],[Technician]],'Technician List'!$A:$B,2,FALSE)</f>
        <v>Persells, Joe</v>
      </c>
      <c r="M3428" s="59">
        <f>DATEVALUE(TEXT(DataExtract[[#This Row],[Completed Time]], "MM/DD/YYYY"))</f>
        <v>45712</v>
      </c>
      <c r="N3428" s="60">
        <f t="shared" ca="1" si="54"/>
        <v>0.51292184275001262</v>
      </c>
      <c r="O3428" s="60">
        <f ca="1">COUNTIFS(DataExtract[Technician],DataExtract[[#This Row],[Technician]], DataExtract[Random], "&lt;="&amp;DataExtract[[#This Row],[Random]])</f>
        <v>4</v>
      </c>
    </row>
    <row r="3429" spans="1:15" ht="26.45">
      <c r="A3429" s="51" t="s">
        <v>18934</v>
      </c>
      <c r="B3429" s="52" t="s">
        <v>18935</v>
      </c>
      <c r="C3429" s="53" t="s">
        <v>3046</v>
      </c>
      <c r="D3429" s="54" t="s">
        <v>57</v>
      </c>
      <c r="E3429" s="55" t="s">
        <v>1618</v>
      </c>
      <c r="F3429" s="56" t="s">
        <v>18936</v>
      </c>
      <c r="G3429" s="56" t="s">
        <v>18937</v>
      </c>
      <c r="H3429" s="56" t="s">
        <v>52</v>
      </c>
      <c r="I3429" s="56" t="s">
        <v>18938</v>
      </c>
      <c r="J3429" s="57" t="s">
        <v>52</v>
      </c>
      <c r="K3429" s="58" t="s">
        <v>18939</v>
      </c>
      <c r="L3429" s="3" t="str">
        <f>VLOOKUP(DataExtract[[#This Row],[Technician]],'Technician List'!$A:$B,2,FALSE)</f>
        <v>Sanjuan, Sonja</v>
      </c>
      <c r="M3429" s="59">
        <f>DATEVALUE(TEXT(DataExtract[[#This Row],[Completed Time]], "MM/DD/YYYY"))</f>
        <v>45714</v>
      </c>
      <c r="N3429" s="60">
        <f t="shared" ca="1" si="54"/>
        <v>0.71243667013414347</v>
      </c>
      <c r="O3429" s="60">
        <f ca="1">COUNTIFS(DataExtract[Technician],DataExtract[[#This Row],[Technician]], DataExtract[Random], "&lt;="&amp;DataExtract[[#This Row],[Random]])</f>
        <v>36</v>
      </c>
    </row>
    <row r="3430" spans="1:15" ht="26.45">
      <c r="A3430" s="51" t="s">
        <v>18940</v>
      </c>
      <c r="B3430" s="52" t="s">
        <v>18941</v>
      </c>
      <c r="C3430" s="53" t="s">
        <v>13272</v>
      </c>
      <c r="D3430" s="54" t="s">
        <v>57</v>
      </c>
      <c r="E3430" s="55" t="s">
        <v>391</v>
      </c>
      <c r="F3430" s="56" t="s">
        <v>18942</v>
      </c>
      <c r="G3430" s="56" t="s">
        <v>11797</v>
      </c>
      <c r="H3430" s="56" t="s">
        <v>52</v>
      </c>
      <c r="I3430" s="56" t="s">
        <v>18943</v>
      </c>
      <c r="J3430" s="57" t="s">
        <v>52</v>
      </c>
      <c r="K3430" s="58" t="s">
        <v>18280</v>
      </c>
      <c r="L3430" s="3" t="str">
        <f>VLOOKUP(DataExtract[[#This Row],[Technician]],'Technician List'!$A:$B,2,FALSE)</f>
        <v>Sanjuan, Sonja</v>
      </c>
      <c r="M3430" s="59">
        <f>DATEVALUE(TEXT(DataExtract[[#This Row],[Completed Time]], "MM/DD/YYYY"))</f>
        <v>45712</v>
      </c>
      <c r="N3430" s="60">
        <f t="shared" ca="1" si="54"/>
        <v>0.49629485113101857</v>
      </c>
      <c r="O3430" s="60">
        <f ca="1">COUNTIFS(DataExtract[Technician],DataExtract[[#This Row],[Technician]], DataExtract[Random], "&lt;="&amp;DataExtract[[#This Row],[Random]])</f>
        <v>71</v>
      </c>
    </row>
    <row r="3431" spans="1:15" ht="26.45">
      <c r="A3431" s="51" t="s">
        <v>18944</v>
      </c>
      <c r="B3431" s="52" t="s">
        <v>18945</v>
      </c>
      <c r="C3431" s="53" t="s">
        <v>3337</v>
      </c>
      <c r="D3431" s="54" t="s">
        <v>57</v>
      </c>
      <c r="E3431" s="55" t="s">
        <v>406</v>
      </c>
      <c r="F3431" s="56" t="s">
        <v>18946</v>
      </c>
      <c r="G3431" s="56" t="s">
        <v>18947</v>
      </c>
      <c r="H3431" s="56" t="s">
        <v>52</v>
      </c>
      <c r="I3431" s="56" t="s">
        <v>18948</v>
      </c>
      <c r="J3431" s="57" t="s">
        <v>52</v>
      </c>
      <c r="K3431" s="58" t="s">
        <v>18946</v>
      </c>
      <c r="L3431" s="3" t="str">
        <f>VLOOKUP(DataExtract[[#This Row],[Technician]],'Technician List'!$A:$B,2,FALSE)</f>
        <v>Baldwin, Sharon</v>
      </c>
      <c r="M3431" s="59">
        <f>DATEVALUE(TEXT(DataExtract[[#This Row],[Completed Time]], "MM/DD/YYYY"))</f>
        <v>45712</v>
      </c>
      <c r="N3431" s="60">
        <f t="shared" ca="1" si="54"/>
        <v>0.33880798750873409</v>
      </c>
      <c r="O3431" s="60">
        <f ca="1">COUNTIFS(DataExtract[Technician],DataExtract[[#This Row],[Technician]], DataExtract[Random], "&lt;="&amp;DataExtract[[#This Row],[Random]])</f>
        <v>42</v>
      </c>
    </row>
    <row r="3432" spans="1:15" ht="26.45">
      <c r="A3432" s="51" t="s">
        <v>8872</v>
      </c>
      <c r="B3432" s="52" t="s">
        <v>18949</v>
      </c>
      <c r="C3432" s="53" t="s">
        <v>8874</v>
      </c>
      <c r="D3432" s="54" t="s">
        <v>47</v>
      </c>
      <c r="E3432" s="55" t="s">
        <v>2013</v>
      </c>
      <c r="F3432" s="56" t="s">
        <v>18950</v>
      </c>
      <c r="G3432" s="56" t="s">
        <v>18951</v>
      </c>
      <c r="H3432" s="56" t="s">
        <v>52</v>
      </c>
      <c r="I3432" s="56" t="s">
        <v>18952</v>
      </c>
      <c r="J3432" s="57" t="s">
        <v>52</v>
      </c>
      <c r="K3432" s="58" t="s">
        <v>18953</v>
      </c>
      <c r="L3432" s="3" t="str">
        <f>VLOOKUP(DataExtract[[#This Row],[Technician]],'Technician List'!$A:$B,2,FALSE)</f>
        <v>Sinha, Mahesh</v>
      </c>
      <c r="M3432" s="59">
        <f>DATEVALUE(TEXT(DataExtract[[#This Row],[Completed Time]], "MM/DD/YYYY"))</f>
        <v>45715</v>
      </c>
      <c r="N3432" s="60">
        <f t="shared" ca="1" si="54"/>
        <v>0.52051027015677032</v>
      </c>
      <c r="O3432" s="60">
        <f ca="1">COUNTIFS(DataExtract[Technician],DataExtract[[#This Row],[Technician]], DataExtract[Random], "&lt;="&amp;DataExtract[[#This Row],[Random]])</f>
        <v>73</v>
      </c>
    </row>
    <row r="3433" spans="1:15" ht="26.45">
      <c r="A3433" s="51" t="s">
        <v>18954</v>
      </c>
      <c r="B3433" s="52" t="s">
        <v>18955</v>
      </c>
      <c r="C3433" s="53" t="s">
        <v>9278</v>
      </c>
      <c r="D3433" s="54" t="s">
        <v>57</v>
      </c>
      <c r="E3433" s="55" t="s">
        <v>377</v>
      </c>
      <c r="F3433" s="56" t="s">
        <v>18956</v>
      </c>
      <c r="G3433" s="56" t="s">
        <v>18957</v>
      </c>
      <c r="H3433" s="56" t="s">
        <v>52</v>
      </c>
      <c r="I3433" s="56" t="s">
        <v>18958</v>
      </c>
      <c r="J3433" s="57" t="s">
        <v>52</v>
      </c>
      <c r="K3433" s="58" t="s">
        <v>18959</v>
      </c>
      <c r="L3433" s="3" t="str">
        <f>VLOOKUP(DataExtract[[#This Row],[Technician]],'Technician List'!$A:$B,2,FALSE)</f>
        <v>Sanjuan, Sonja</v>
      </c>
      <c r="M3433" s="59">
        <f>DATEVALUE(TEXT(DataExtract[[#This Row],[Completed Time]], "MM/DD/YYYY"))</f>
        <v>45713</v>
      </c>
      <c r="N3433" s="60">
        <f t="shared" ca="1" si="54"/>
        <v>0.5809592836604468</v>
      </c>
      <c r="O3433" s="60">
        <f ca="1">COUNTIFS(DataExtract[Technician],DataExtract[[#This Row],[Technician]], DataExtract[Random], "&lt;="&amp;DataExtract[[#This Row],[Random]])</f>
        <v>32</v>
      </c>
    </row>
    <row r="3434" spans="1:15" ht="26.45">
      <c r="A3434" s="51" t="s">
        <v>18960</v>
      </c>
      <c r="B3434" s="52" t="s">
        <v>18961</v>
      </c>
      <c r="C3434" s="53" t="s">
        <v>18962</v>
      </c>
      <c r="D3434" s="54" t="s">
        <v>47</v>
      </c>
      <c r="E3434" s="55" t="s">
        <v>1511</v>
      </c>
      <c r="F3434" s="56" t="s">
        <v>11663</v>
      </c>
      <c r="G3434" s="56" t="s">
        <v>10040</v>
      </c>
      <c r="H3434" s="56" t="s">
        <v>52</v>
      </c>
      <c r="I3434" s="56" t="s">
        <v>18963</v>
      </c>
      <c r="J3434" s="57" t="s">
        <v>52</v>
      </c>
      <c r="K3434" s="58" t="s">
        <v>18964</v>
      </c>
      <c r="L3434" s="3" t="str">
        <f>VLOOKUP(DataExtract[[#This Row],[Technician]],'Technician List'!$A:$B,2,FALSE)</f>
        <v>C M, Saravanan</v>
      </c>
      <c r="M3434" s="59">
        <f>DATEVALUE(TEXT(DataExtract[[#This Row],[Completed Time]], "MM/DD/YYYY"))</f>
        <v>45713</v>
      </c>
      <c r="N3434" s="60">
        <f t="shared" ca="1" si="54"/>
        <v>0.47357641410004037</v>
      </c>
      <c r="O3434" s="60">
        <f ca="1">COUNTIFS(DataExtract[Technician],DataExtract[[#This Row],[Technician]], DataExtract[Random], "&lt;="&amp;DataExtract[[#This Row],[Random]])</f>
        <v>57</v>
      </c>
    </row>
    <row r="3435" spans="1:15" ht="26.45">
      <c r="A3435" s="51" t="s">
        <v>18965</v>
      </c>
      <c r="B3435" s="52" t="s">
        <v>18966</v>
      </c>
      <c r="C3435" s="53" t="s">
        <v>4144</v>
      </c>
      <c r="D3435" s="54" t="s">
        <v>57</v>
      </c>
      <c r="E3435" s="55" t="s">
        <v>2841</v>
      </c>
      <c r="F3435" s="56" t="s">
        <v>18441</v>
      </c>
      <c r="G3435" s="56" t="s">
        <v>18612</v>
      </c>
      <c r="H3435" s="56" t="s">
        <v>52</v>
      </c>
      <c r="I3435" s="56" t="s">
        <v>18967</v>
      </c>
      <c r="J3435" s="57" t="s">
        <v>52</v>
      </c>
      <c r="K3435" s="58" t="s">
        <v>18968</v>
      </c>
      <c r="L3435" s="3" t="str">
        <f>VLOOKUP(DataExtract[[#This Row],[Technician]],'Technician List'!$A:$B,2,FALSE)</f>
        <v>Smith, Sean</v>
      </c>
      <c r="M3435" s="59">
        <f>DATEVALUE(TEXT(DataExtract[[#This Row],[Completed Time]], "MM/DD/YYYY"))</f>
        <v>45712</v>
      </c>
      <c r="N3435" s="60">
        <f t="shared" ca="1" si="54"/>
        <v>0.88450227184654417</v>
      </c>
      <c r="O3435" s="60">
        <f ca="1">COUNTIFS(DataExtract[Technician],DataExtract[[#This Row],[Technician]], DataExtract[Random], "&lt;="&amp;DataExtract[[#This Row],[Random]])</f>
        <v>58</v>
      </c>
    </row>
    <row r="3436" spans="1:15" ht="26.45">
      <c r="A3436" s="51" t="s">
        <v>18969</v>
      </c>
      <c r="B3436" s="52" t="s">
        <v>18970</v>
      </c>
      <c r="C3436" s="53" t="s">
        <v>8340</v>
      </c>
      <c r="D3436" s="54" t="s">
        <v>57</v>
      </c>
      <c r="E3436" s="55" t="s">
        <v>2841</v>
      </c>
      <c r="F3436" s="56" t="s">
        <v>14820</v>
      </c>
      <c r="G3436" s="56" t="s">
        <v>11104</v>
      </c>
      <c r="H3436" s="56" t="s">
        <v>52</v>
      </c>
      <c r="I3436" s="56" t="s">
        <v>18971</v>
      </c>
      <c r="J3436" s="57" t="s">
        <v>52</v>
      </c>
      <c r="K3436" s="58" t="s">
        <v>18972</v>
      </c>
      <c r="L3436" s="3" t="str">
        <f>VLOOKUP(DataExtract[[#This Row],[Technician]],'Technician List'!$A:$B,2,FALSE)</f>
        <v>Smith, Sean</v>
      </c>
      <c r="M3436" s="59">
        <f>DATEVALUE(TEXT(DataExtract[[#This Row],[Completed Time]], "MM/DD/YYYY"))</f>
        <v>45712</v>
      </c>
      <c r="N3436" s="60">
        <f t="shared" ca="1" si="54"/>
        <v>0.28649671882444538</v>
      </c>
      <c r="O3436" s="60">
        <f ca="1">COUNTIFS(DataExtract[Technician],DataExtract[[#This Row],[Technician]], DataExtract[Random], "&lt;="&amp;DataExtract[[#This Row],[Random]])</f>
        <v>22</v>
      </c>
    </row>
    <row r="3437" spans="1:15" ht="26.45">
      <c r="A3437" s="51" t="s">
        <v>18973</v>
      </c>
      <c r="B3437" s="52" t="s">
        <v>18974</v>
      </c>
      <c r="C3437" s="53" t="s">
        <v>5205</v>
      </c>
      <c r="D3437" s="54" t="s">
        <v>57</v>
      </c>
      <c r="E3437" s="55" t="s">
        <v>547</v>
      </c>
      <c r="F3437" s="56" t="s">
        <v>18975</v>
      </c>
      <c r="G3437" s="56" t="s">
        <v>18976</v>
      </c>
      <c r="H3437" s="56" t="s">
        <v>52</v>
      </c>
      <c r="I3437" s="56" t="s">
        <v>18977</v>
      </c>
      <c r="J3437" s="57" t="s">
        <v>52</v>
      </c>
      <c r="K3437" s="58" t="s">
        <v>18978</v>
      </c>
      <c r="L3437" s="3" t="str">
        <f>VLOOKUP(DataExtract[[#This Row],[Technician]],'Technician List'!$A:$B,2,FALSE)</f>
        <v>Sanjuan, Sonja</v>
      </c>
      <c r="M3437" s="59">
        <f>DATEVALUE(TEXT(DataExtract[[#This Row],[Completed Time]], "MM/DD/YYYY"))</f>
        <v>45712</v>
      </c>
      <c r="N3437" s="60">
        <f t="shared" ca="1" si="54"/>
        <v>0.82358290279628865</v>
      </c>
      <c r="O3437" s="60">
        <f ca="1">COUNTIFS(DataExtract[Technician],DataExtract[[#This Row],[Technician]], DataExtract[Random], "&lt;="&amp;DataExtract[[#This Row],[Random]])</f>
        <v>56</v>
      </c>
    </row>
    <row r="3438" spans="1:15" ht="26.45">
      <c r="A3438" s="51" t="s">
        <v>18979</v>
      </c>
      <c r="B3438" s="52" t="s">
        <v>18980</v>
      </c>
      <c r="C3438" s="53" t="s">
        <v>18981</v>
      </c>
      <c r="D3438" s="54" t="s">
        <v>57</v>
      </c>
      <c r="E3438" s="55" t="s">
        <v>73</v>
      </c>
      <c r="F3438" s="56" t="s">
        <v>18982</v>
      </c>
      <c r="G3438" s="56" t="s">
        <v>11078</v>
      </c>
      <c r="H3438" s="56" t="s">
        <v>52</v>
      </c>
      <c r="I3438" s="56" t="s">
        <v>18983</v>
      </c>
      <c r="J3438" s="57" t="s">
        <v>52</v>
      </c>
      <c r="K3438" s="58" t="s">
        <v>18984</v>
      </c>
      <c r="L3438" s="3" t="str">
        <f>VLOOKUP(DataExtract[[#This Row],[Technician]],'Technician List'!$A:$B,2,FALSE)</f>
        <v>Sanjuan, Sonja</v>
      </c>
      <c r="M3438" s="59">
        <f>DATEVALUE(TEXT(DataExtract[[#This Row],[Completed Time]], "MM/DD/YYYY"))</f>
        <v>45716</v>
      </c>
      <c r="N3438" s="60">
        <f t="shared" ca="1" si="54"/>
        <v>0.90222355143063326</v>
      </c>
      <c r="O3438" s="60">
        <f ca="1">COUNTIFS(DataExtract[Technician],DataExtract[[#This Row],[Technician]], DataExtract[Random], "&lt;="&amp;DataExtract[[#This Row],[Random]])</f>
        <v>45</v>
      </c>
    </row>
    <row r="3439" spans="1:15" ht="26.45">
      <c r="A3439" s="51" t="s">
        <v>18985</v>
      </c>
      <c r="B3439" s="52" t="s">
        <v>18986</v>
      </c>
      <c r="C3439" s="53" t="s">
        <v>7884</v>
      </c>
      <c r="D3439" s="54" t="s">
        <v>57</v>
      </c>
      <c r="E3439" s="55" t="s">
        <v>73</v>
      </c>
      <c r="F3439" s="56" t="s">
        <v>18987</v>
      </c>
      <c r="G3439" s="56" t="s">
        <v>18988</v>
      </c>
      <c r="H3439" s="56" t="s">
        <v>41</v>
      </c>
      <c r="I3439" s="56" t="s">
        <v>18989</v>
      </c>
      <c r="J3439" s="57" t="s">
        <v>52</v>
      </c>
      <c r="K3439" s="58" t="s">
        <v>18937</v>
      </c>
      <c r="L3439" s="3" t="str">
        <f>VLOOKUP(DataExtract[[#This Row],[Technician]],'Technician List'!$A:$B,2,FALSE)</f>
        <v>Sanjuan, Sonja</v>
      </c>
      <c r="M3439" s="59">
        <f>DATEVALUE(TEXT(DataExtract[[#This Row],[Completed Time]], "MM/DD/YYYY"))</f>
        <v>45713</v>
      </c>
      <c r="N3439" s="60">
        <f t="shared" ca="1" si="54"/>
        <v>0.29821851086012707</v>
      </c>
      <c r="O3439" s="60">
        <f ca="1">COUNTIFS(DataExtract[Technician],DataExtract[[#This Row],[Technician]], DataExtract[Random], "&lt;="&amp;DataExtract[[#This Row],[Random]])</f>
        <v>19</v>
      </c>
    </row>
    <row r="3440" spans="1:15" ht="39.6">
      <c r="A3440" s="51" t="s">
        <v>18990</v>
      </c>
      <c r="B3440" s="52" t="s">
        <v>18991</v>
      </c>
      <c r="C3440" s="53" t="s">
        <v>10661</v>
      </c>
      <c r="D3440" s="54" t="s">
        <v>57</v>
      </c>
      <c r="E3440" s="55" t="s">
        <v>260</v>
      </c>
      <c r="F3440" s="56" t="s">
        <v>18289</v>
      </c>
      <c r="G3440" s="56" t="s">
        <v>18992</v>
      </c>
      <c r="H3440" s="56" t="s">
        <v>41</v>
      </c>
      <c r="I3440" s="56" t="s">
        <v>18993</v>
      </c>
      <c r="J3440" s="57" t="s">
        <v>52</v>
      </c>
      <c r="K3440" s="58" t="s">
        <v>18994</v>
      </c>
      <c r="L3440" s="3" t="str">
        <f>VLOOKUP(DataExtract[[#This Row],[Technician]],'Technician List'!$A:$B,2,FALSE)</f>
        <v>Sanjuan, Sonja</v>
      </c>
      <c r="M3440" s="59">
        <f>DATEVALUE(TEXT(DataExtract[[#This Row],[Completed Time]], "MM/DD/YYYY"))</f>
        <v>45714</v>
      </c>
      <c r="N3440" s="60">
        <f t="shared" ca="1" si="54"/>
        <v>0.91883156096308294</v>
      </c>
      <c r="O3440" s="60">
        <f ca="1">COUNTIFS(DataExtract[Technician],DataExtract[[#This Row],[Technician]], DataExtract[Random], "&lt;="&amp;DataExtract[[#This Row],[Random]])</f>
        <v>37</v>
      </c>
    </row>
    <row r="3441" spans="1:15" ht="26.45">
      <c r="A3441" s="51" t="s">
        <v>18995</v>
      </c>
      <c r="B3441" s="52" t="s">
        <v>18996</v>
      </c>
      <c r="C3441" s="53" t="s">
        <v>18997</v>
      </c>
      <c r="D3441" s="54" t="s">
        <v>47</v>
      </c>
      <c r="E3441" s="55" t="s">
        <v>1511</v>
      </c>
      <c r="F3441" s="56" t="s">
        <v>18289</v>
      </c>
      <c r="G3441" s="56" t="s">
        <v>18992</v>
      </c>
      <c r="H3441" s="56" t="s">
        <v>52</v>
      </c>
      <c r="I3441" s="56" t="s">
        <v>18998</v>
      </c>
      <c r="J3441" s="57" t="s">
        <v>52</v>
      </c>
      <c r="K3441" s="58" t="s">
        <v>8569</v>
      </c>
      <c r="L3441" s="3" t="str">
        <f>VLOOKUP(DataExtract[[#This Row],[Technician]],'Technician List'!$A:$B,2,FALSE)</f>
        <v>C M, Saravanan</v>
      </c>
      <c r="M3441" s="59">
        <f>DATEVALUE(TEXT(DataExtract[[#This Row],[Completed Time]], "MM/DD/YYYY"))</f>
        <v>45713</v>
      </c>
      <c r="N3441" s="60">
        <f t="shared" ca="1" si="54"/>
        <v>0.41835889250766511</v>
      </c>
      <c r="O3441" s="60">
        <f ca="1">COUNTIFS(DataExtract[Technician],DataExtract[[#This Row],[Technician]], DataExtract[Random], "&lt;="&amp;DataExtract[[#This Row],[Random]])</f>
        <v>51</v>
      </c>
    </row>
    <row r="3442" spans="1:15" ht="26.45">
      <c r="A3442" s="51" t="s">
        <v>18999</v>
      </c>
      <c r="B3442" s="52" t="s">
        <v>19000</v>
      </c>
      <c r="C3442" s="53" t="s">
        <v>8039</v>
      </c>
      <c r="D3442" s="54" t="s">
        <v>47</v>
      </c>
      <c r="E3442" s="55" t="s">
        <v>2178</v>
      </c>
      <c r="F3442" s="56" t="s">
        <v>19001</v>
      </c>
      <c r="G3442" s="56" t="s">
        <v>19002</v>
      </c>
      <c r="H3442" s="56" t="s">
        <v>52</v>
      </c>
      <c r="I3442" s="56" t="s">
        <v>19003</v>
      </c>
      <c r="J3442" s="57" t="s">
        <v>52</v>
      </c>
      <c r="K3442" s="58" t="s">
        <v>19004</v>
      </c>
      <c r="L3442" s="3" t="str">
        <f>VLOOKUP(DataExtract[[#This Row],[Technician]],'Technician List'!$A:$B,2,FALSE)</f>
        <v>C M, Saravanan</v>
      </c>
      <c r="M3442" s="59">
        <f>DATEVALUE(TEXT(DataExtract[[#This Row],[Completed Time]], "MM/DD/YYYY"))</f>
        <v>45713</v>
      </c>
      <c r="N3442" s="60">
        <f t="shared" ca="1" si="54"/>
        <v>0.85378695128319948</v>
      </c>
      <c r="O3442" s="60">
        <f ca="1">COUNTIFS(DataExtract[Technician],DataExtract[[#This Row],[Technician]], DataExtract[Random], "&lt;="&amp;DataExtract[[#This Row],[Random]])</f>
        <v>82</v>
      </c>
    </row>
    <row r="3443" spans="1:15" ht="26.45">
      <c r="A3443" s="51" t="s">
        <v>19005</v>
      </c>
      <c r="B3443" s="52" t="s">
        <v>19006</v>
      </c>
      <c r="C3443" s="53" t="s">
        <v>16411</v>
      </c>
      <c r="D3443" s="54" t="s">
        <v>47</v>
      </c>
      <c r="E3443" s="55" t="s">
        <v>2336</v>
      </c>
      <c r="F3443" s="56" t="s">
        <v>19007</v>
      </c>
      <c r="G3443" s="56" t="s">
        <v>19008</v>
      </c>
      <c r="H3443" s="56" t="s">
        <v>41</v>
      </c>
      <c r="I3443" s="56" t="s">
        <v>19009</v>
      </c>
      <c r="J3443" s="57" t="s">
        <v>52</v>
      </c>
      <c r="K3443" s="58" t="s">
        <v>19010</v>
      </c>
      <c r="L3443" s="3" t="str">
        <f>VLOOKUP(DataExtract[[#This Row],[Technician]],'Technician List'!$A:$B,2,FALSE)</f>
        <v>C M, Saravanan</v>
      </c>
      <c r="M3443" s="59">
        <f>DATEVALUE(TEXT(DataExtract[[#This Row],[Completed Time]], "MM/DD/YYYY"))</f>
        <v>45714</v>
      </c>
      <c r="N3443" s="60">
        <f t="shared" ca="1" si="54"/>
        <v>0.64973475626900001</v>
      </c>
      <c r="O3443" s="60">
        <f ca="1">COUNTIFS(DataExtract[Technician],DataExtract[[#This Row],[Technician]], DataExtract[Random], "&lt;="&amp;DataExtract[[#This Row],[Random]])</f>
        <v>52</v>
      </c>
    </row>
    <row r="3444" spans="1:15" ht="26.45">
      <c r="A3444" s="51" t="s">
        <v>19011</v>
      </c>
      <c r="B3444" s="52" t="s">
        <v>19012</v>
      </c>
      <c r="C3444" s="53" t="s">
        <v>7884</v>
      </c>
      <c r="D3444" s="54" t="s">
        <v>57</v>
      </c>
      <c r="E3444" s="55" t="s">
        <v>547</v>
      </c>
      <c r="F3444" s="56" t="s">
        <v>19013</v>
      </c>
      <c r="G3444" s="56" t="s">
        <v>19014</v>
      </c>
      <c r="H3444" s="56" t="s">
        <v>41</v>
      </c>
      <c r="I3444" s="56" t="s">
        <v>19015</v>
      </c>
      <c r="J3444" s="57" t="s">
        <v>52</v>
      </c>
      <c r="K3444" s="58" t="s">
        <v>19016</v>
      </c>
      <c r="L3444" s="3" t="str">
        <f>VLOOKUP(DataExtract[[#This Row],[Technician]],'Technician List'!$A:$B,2,FALSE)</f>
        <v>Sanjuan, Sonja</v>
      </c>
      <c r="M3444" s="59">
        <f>DATEVALUE(TEXT(DataExtract[[#This Row],[Completed Time]], "MM/DD/YYYY"))</f>
        <v>45714</v>
      </c>
      <c r="N3444" s="60">
        <f t="shared" ca="1" si="54"/>
        <v>0.30919783180419902</v>
      </c>
      <c r="O3444" s="60">
        <f ca="1">COUNTIFS(DataExtract[Technician],DataExtract[[#This Row],[Technician]], DataExtract[Random], "&lt;="&amp;DataExtract[[#This Row],[Random]])</f>
        <v>19</v>
      </c>
    </row>
    <row r="3445" spans="1:15" ht="26.45">
      <c r="A3445" s="51" t="s">
        <v>19017</v>
      </c>
      <c r="B3445" s="52" t="s">
        <v>19018</v>
      </c>
      <c r="C3445" s="53" t="s">
        <v>65</v>
      </c>
      <c r="D3445" s="54" t="s">
        <v>47</v>
      </c>
      <c r="E3445" s="55" t="s">
        <v>684</v>
      </c>
      <c r="F3445" s="56" t="s">
        <v>18776</v>
      </c>
      <c r="G3445" s="56" t="s">
        <v>10426</v>
      </c>
      <c r="H3445" s="56" t="s">
        <v>52</v>
      </c>
      <c r="I3445" s="56" t="s">
        <v>19019</v>
      </c>
      <c r="J3445" s="57" t="s">
        <v>52</v>
      </c>
      <c r="K3445" s="58" t="s">
        <v>19020</v>
      </c>
      <c r="L3445" s="3" t="str">
        <f>VLOOKUP(DataExtract[[#This Row],[Technician]],'Technician List'!$A:$B,2,FALSE)</f>
        <v>C M, Saravanan</v>
      </c>
      <c r="M3445" s="59">
        <f>DATEVALUE(TEXT(DataExtract[[#This Row],[Completed Time]], "MM/DD/YYYY"))</f>
        <v>45714</v>
      </c>
      <c r="N3445" s="60">
        <f t="shared" ca="1" si="54"/>
        <v>0.450469216226425</v>
      </c>
      <c r="O3445" s="60">
        <f ca="1">COUNTIFS(DataExtract[Technician],DataExtract[[#This Row],[Technician]], DataExtract[Random], "&lt;="&amp;DataExtract[[#This Row],[Random]])</f>
        <v>28</v>
      </c>
    </row>
    <row r="3446" spans="1:15" ht="39.6">
      <c r="A3446" s="51" t="s">
        <v>19021</v>
      </c>
      <c r="B3446" s="52" t="s">
        <v>19022</v>
      </c>
      <c r="C3446" s="53" t="s">
        <v>19023</v>
      </c>
      <c r="D3446" s="54" t="s">
        <v>47</v>
      </c>
      <c r="E3446" s="55" t="s">
        <v>1503</v>
      </c>
      <c r="F3446" s="56" t="s">
        <v>19024</v>
      </c>
      <c r="G3446" s="56" t="s">
        <v>19025</v>
      </c>
      <c r="H3446" s="56" t="s">
        <v>41</v>
      </c>
      <c r="I3446" s="56" t="s">
        <v>19026</v>
      </c>
      <c r="J3446" s="57" t="s">
        <v>52</v>
      </c>
      <c r="K3446" s="58" t="s">
        <v>19027</v>
      </c>
      <c r="L3446" s="3" t="str">
        <f>VLOOKUP(DataExtract[[#This Row],[Technician]],'Technician List'!$A:$B,2,FALSE)</f>
        <v>C M, Saravanan</v>
      </c>
      <c r="M3446" s="59">
        <f>DATEVALUE(TEXT(DataExtract[[#This Row],[Completed Time]], "MM/DD/YYYY"))</f>
        <v>45713</v>
      </c>
      <c r="N3446" s="60">
        <f t="shared" ca="1" si="54"/>
        <v>0.87226531401613583</v>
      </c>
      <c r="O3446" s="60">
        <f ca="1">COUNTIFS(DataExtract[Technician],DataExtract[[#This Row],[Technician]], DataExtract[Random], "&lt;="&amp;DataExtract[[#This Row],[Random]])</f>
        <v>121</v>
      </c>
    </row>
    <row r="3447" spans="1:15" ht="26.45">
      <c r="A3447" s="51" t="s">
        <v>19028</v>
      </c>
      <c r="B3447" s="52" t="s">
        <v>19029</v>
      </c>
      <c r="C3447" s="53" t="s">
        <v>3014</v>
      </c>
      <c r="D3447" s="54" t="s">
        <v>47</v>
      </c>
      <c r="E3447" s="55" t="s">
        <v>1150</v>
      </c>
      <c r="F3447" s="56" t="s">
        <v>11533</v>
      </c>
      <c r="G3447" s="56" t="s">
        <v>19030</v>
      </c>
      <c r="H3447" s="56" t="s">
        <v>52</v>
      </c>
      <c r="I3447" s="56" t="s">
        <v>19031</v>
      </c>
      <c r="J3447" s="57" t="s">
        <v>52</v>
      </c>
      <c r="K3447" s="58" t="s">
        <v>19032</v>
      </c>
      <c r="L3447" s="3" t="str">
        <f>VLOOKUP(DataExtract[[#This Row],[Technician]],'Technician List'!$A:$B,2,FALSE)</f>
        <v>C M, Saravanan</v>
      </c>
      <c r="M3447" s="59">
        <f>DATEVALUE(TEXT(DataExtract[[#This Row],[Completed Time]], "MM/DD/YYYY"))</f>
        <v>45714</v>
      </c>
      <c r="N3447" s="60">
        <f t="shared" ca="1" si="54"/>
        <v>0.29708277286200857</v>
      </c>
      <c r="O3447" s="60">
        <f ca="1">COUNTIFS(DataExtract[Technician],DataExtract[[#This Row],[Technician]], DataExtract[Random], "&lt;="&amp;DataExtract[[#This Row],[Random]])</f>
        <v>22</v>
      </c>
    </row>
    <row r="3448" spans="1:15" ht="26.45">
      <c r="A3448" s="51" t="s">
        <v>14603</v>
      </c>
      <c r="B3448" s="52" t="s">
        <v>19033</v>
      </c>
      <c r="C3448" s="53" t="s">
        <v>3151</v>
      </c>
      <c r="D3448" s="54" t="s">
        <v>47</v>
      </c>
      <c r="E3448" s="55" t="s">
        <v>2336</v>
      </c>
      <c r="F3448" s="56" t="s">
        <v>9060</v>
      </c>
      <c r="G3448" s="56" t="s">
        <v>11250</v>
      </c>
      <c r="H3448" s="56" t="s">
        <v>41</v>
      </c>
      <c r="I3448" s="56" t="s">
        <v>19034</v>
      </c>
      <c r="J3448" s="57" t="s">
        <v>52</v>
      </c>
      <c r="K3448" s="58" t="s">
        <v>19035</v>
      </c>
      <c r="L3448" s="3" t="str">
        <f>VLOOKUP(DataExtract[[#This Row],[Technician]],'Technician List'!$A:$B,2,FALSE)</f>
        <v>C M, Saravanan</v>
      </c>
      <c r="M3448" s="59">
        <f>DATEVALUE(TEXT(DataExtract[[#This Row],[Completed Time]], "MM/DD/YYYY"))</f>
        <v>45714</v>
      </c>
      <c r="N3448" s="60">
        <f t="shared" ca="1" si="54"/>
        <v>0.41025561058134885</v>
      </c>
      <c r="O3448" s="60">
        <f ca="1">COUNTIFS(DataExtract[Technician],DataExtract[[#This Row],[Technician]], DataExtract[Random], "&lt;="&amp;DataExtract[[#This Row],[Random]])</f>
        <v>33</v>
      </c>
    </row>
    <row r="3449" spans="1:15" ht="26.45">
      <c r="A3449" s="51" t="s">
        <v>19036</v>
      </c>
      <c r="B3449" s="52" t="s">
        <v>19037</v>
      </c>
      <c r="C3449" s="53" t="s">
        <v>12002</v>
      </c>
      <c r="D3449" s="54" t="s">
        <v>47</v>
      </c>
      <c r="E3449" s="55" t="s">
        <v>1291</v>
      </c>
      <c r="F3449" s="56" t="s">
        <v>18518</v>
      </c>
      <c r="G3449" s="56" t="s">
        <v>19038</v>
      </c>
      <c r="H3449" s="56" t="s">
        <v>52</v>
      </c>
      <c r="I3449" s="56" t="s">
        <v>12071</v>
      </c>
      <c r="J3449" s="57" t="s">
        <v>52</v>
      </c>
      <c r="K3449" s="58" t="s">
        <v>19039</v>
      </c>
      <c r="L3449" s="3" t="str">
        <f>VLOOKUP(DataExtract[[#This Row],[Technician]],'Technician List'!$A:$B,2,FALSE)</f>
        <v>C M, Saravanan</v>
      </c>
      <c r="M3449" s="59">
        <f>DATEVALUE(TEXT(DataExtract[[#This Row],[Completed Time]], "MM/DD/YYYY"))</f>
        <v>45715</v>
      </c>
      <c r="N3449" s="60">
        <f t="shared" ca="1" si="54"/>
        <v>0.55179510076503469</v>
      </c>
      <c r="O3449" s="60">
        <f ca="1">COUNTIFS(DataExtract[Technician],DataExtract[[#This Row],[Technician]], DataExtract[Random], "&lt;="&amp;DataExtract[[#This Row],[Random]])</f>
        <v>70</v>
      </c>
    </row>
    <row r="3450" spans="1:15" ht="26.45">
      <c r="A3450" s="51" t="s">
        <v>18415</v>
      </c>
      <c r="B3450" s="52" t="s">
        <v>19040</v>
      </c>
      <c r="C3450" s="53" t="s">
        <v>7796</v>
      </c>
      <c r="D3450" s="54" t="s">
        <v>47</v>
      </c>
      <c r="E3450" s="55" t="s">
        <v>1402</v>
      </c>
      <c r="F3450" s="56" t="s">
        <v>18821</v>
      </c>
      <c r="G3450" s="56" t="s">
        <v>18822</v>
      </c>
      <c r="H3450" s="56" t="s">
        <v>52</v>
      </c>
      <c r="I3450" s="56" t="s">
        <v>18823</v>
      </c>
      <c r="J3450" s="57" t="s">
        <v>52</v>
      </c>
      <c r="K3450" s="58" t="s">
        <v>19041</v>
      </c>
      <c r="L3450" s="3" t="str">
        <f>VLOOKUP(DataExtract[[#This Row],[Technician]],'Technician List'!$A:$B,2,FALSE)</f>
        <v>Sinha, Mahesh</v>
      </c>
      <c r="M3450" s="59">
        <f>DATEVALUE(TEXT(DataExtract[[#This Row],[Completed Time]], "MM/DD/YYYY"))</f>
        <v>45715</v>
      </c>
      <c r="N3450" s="60">
        <f t="shared" ca="1" si="54"/>
        <v>0.13523489597402349</v>
      </c>
      <c r="O3450" s="60">
        <f ca="1">COUNTIFS(DataExtract[Technician],DataExtract[[#This Row],[Technician]], DataExtract[Random], "&lt;="&amp;DataExtract[[#This Row],[Random]])</f>
        <v>9</v>
      </c>
    </row>
    <row r="3451" spans="1:15" ht="26.45">
      <c r="A3451" s="51" t="s">
        <v>19042</v>
      </c>
      <c r="B3451" s="52" t="s">
        <v>19043</v>
      </c>
      <c r="C3451" s="53" t="s">
        <v>19044</v>
      </c>
      <c r="D3451" s="54" t="s">
        <v>47</v>
      </c>
      <c r="E3451" s="55" t="s">
        <v>2013</v>
      </c>
      <c r="F3451" s="56" t="s">
        <v>19045</v>
      </c>
      <c r="G3451" s="56" t="s">
        <v>18639</v>
      </c>
      <c r="H3451" s="56" t="s">
        <v>52</v>
      </c>
      <c r="I3451" s="56" t="s">
        <v>18640</v>
      </c>
      <c r="J3451" s="57" t="s">
        <v>52</v>
      </c>
      <c r="K3451" s="58" t="s">
        <v>19046</v>
      </c>
      <c r="L3451" s="3" t="str">
        <f>VLOOKUP(DataExtract[[#This Row],[Technician]],'Technician List'!$A:$B,2,FALSE)</f>
        <v>Sinha, Mahesh</v>
      </c>
      <c r="M3451" s="59">
        <f>DATEVALUE(TEXT(DataExtract[[#This Row],[Completed Time]], "MM/DD/YYYY"))</f>
        <v>45713</v>
      </c>
      <c r="N3451" s="60">
        <f t="shared" ca="1" si="54"/>
        <v>7.441605254784478E-2</v>
      </c>
      <c r="O3451" s="60">
        <f ca="1">COUNTIFS(DataExtract[Technician],DataExtract[[#This Row],[Technician]], DataExtract[Random], "&lt;="&amp;DataExtract[[#This Row],[Random]])</f>
        <v>12</v>
      </c>
    </row>
    <row r="3452" spans="1:15" ht="26.45">
      <c r="A3452" s="51" t="s">
        <v>19047</v>
      </c>
      <c r="B3452" s="52" t="s">
        <v>19048</v>
      </c>
      <c r="C3452" s="53" t="s">
        <v>2972</v>
      </c>
      <c r="D3452" s="54" t="s">
        <v>47</v>
      </c>
      <c r="E3452" s="55" t="s">
        <v>1049</v>
      </c>
      <c r="F3452" s="56" t="s">
        <v>19049</v>
      </c>
      <c r="G3452" s="56" t="s">
        <v>19050</v>
      </c>
      <c r="H3452" s="56" t="s">
        <v>52</v>
      </c>
      <c r="I3452" s="56" t="s">
        <v>19051</v>
      </c>
      <c r="J3452" s="57" t="s">
        <v>52</v>
      </c>
      <c r="K3452" s="58" t="s">
        <v>19052</v>
      </c>
      <c r="L3452" s="3" t="str">
        <f>VLOOKUP(DataExtract[[#This Row],[Technician]],'Technician List'!$A:$B,2,FALSE)</f>
        <v>C M, Saravanan</v>
      </c>
      <c r="M3452" s="59">
        <f>DATEVALUE(TEXT(DataExtract[[#This Row],[Completed Time]], "MM/DD/YYYY"))</f>
        <v>45712</v>
      </c>
      <c r="N3452" s="60">
        <f t="shared" ca="1" si="54"/>
        <v>0.59245954280119006</v>
      </c>
      <c r="O3452" s="60">
        <f ca="1">COUNTIFS(DataExtract[Technician],DataExtract[[#This Row],[Technician]], DataExtract[Random], "&lt;="&amp;DataExtract[[#This Row],[Random]])</f>
        <v>80</v>
      </c>
    </row>
    <row r="3453" spans="1:15" ht="26.45">
      <c r="A3453" s="51" t="s">
        <v>13035</v>
      </c>
      <c r="B3453" s="52" t="s">
        <v>19053</v>
      </c>
      <c r="C3453" s="53" t="s">
        <v>18095</v>
      </c>
      <c r="D3453" s="54" t="s">
        <v>47</v>
      </c>
      <c r="E3453" s="55" t="s">
        <v>1503</v>
      </c>
      <c r="F3453" s="56" t="s">
        <v>8712</v>
      </c>
      <c r="G3453" s="56" t="s">
        <v>19054</v>
      </c>
      <c r="H3453" s="56" t="s">
        <v>52</v>
      </c>
      <c r="I3453" s="56" t="s">
        <v>19055</v>
      </c>
      <c r="J3453" s="57" t="s">
        <v>52</v>
      </c>
      <c r="K3453" s="58" t="s">
        <v>19056</v>
      </c>
      <c r="L3453" s="3" t="str">
        <f>VLOOKUP(DataExtract[[#This Row],[Technician]],'Technician List'!$A:$B,2,FALSE)</f>
        <v>C M, Saravanan</v>
      </c>
      <c r="M3453" s="59">
        <f>DATEVALUE(TEXT(DataExtract[[#This Row],[Completed Time]], "MM/DD/YYYY"))</f>
        <v>45712</v>
      </c>
      <c r="N3453" s="60">
        <f t="shared" ca="1" si="54"/>
        <v>0.86062097190392373</v>
      </c>
      <c r="O3453" s="60">
        <f ca="1">COUNTIFS(DataExtract[Technician],DataExtract[[#This Row],[Technician]], DataExtract[Random], "&lt;="&amp;DataExtract[[#This Row],[Random]])</f>
        <v>119</v>
      </c>
    </row>
    <row r="3454" spans="1:15" ht="26.45">
      <c r="A3454" s="51" t="s">
        <v>19057</v>
      </c>
      <c r="B3454" s="52" t="s">
        <v>19058</v>
      </c>
      <c r="C3454" s="53" t="s">
        <v>3107</v>
      </c>
      <c r="D3454" s="54" t="s">
        <v>47</v>
      </c>
      <c r="E3454" s="55" t="s">
        <v>1511</v>
      </c>
      <c r="F3454" s="56" t="s">
        <v>18289</v>
      </c>
      <c r="G3454" s="56" t="s">
        <v>18992</v>
      </c>
      <c r="H3454" s="56" t="s">
        <v>52</v>
      </c>
      <c r="I3454" s="56" t="s">
        <v>18998</v>
      </c>
      <c r="J3454" s="57" t="s">
        <v>52</v>
      </c>
      <c r="K3454" s="58" t="s">
        <v>19059</v>
      </c>
      <c r="L3454" s="3" t="str">
        <f>VLOOKUP(DataExtract[[#This Row],[Technician]],'Technician List'!$A:$B,2,FALSE)</f>
        <v>C M, Saravanan</v>
      </c>
      <c r="M3454" s="59">
        <f>DATEVALUE(TEXT(DataExtract[[#This Row],[Completed Time]], "MM/DD/YYYY"))</f>
        <v>45713</v>
      </c>
      <c r="N3454" s="60">
        <f t="shared" ca="1" si="54"/>
        <v>0.61063497133620648</v>
      </c>
      <c r="O3454" s="60">
        <f ca="1">COUNTIFS(DataExtract[Technician],DataExtract[[#This Row],[Technician]], DataExtract[Random], "&lt;="&amp;DataExtract[[#This Row],[Random]])</f>
        <v>78</v>
      </c>
    </row>
    <row r="3455" spans="1:15" ht="26.45">
      <c r="A3455" s="51" t="s">
        <v>19060</v>
      </c>
      <c r="B3455" s="52" t="s">
        <v>19061</v>
      </c>
      <c r="C3455" s="53" t="s">
        <v>19062</v>
      </c>
      <c r="D3455" s="54" t="s">
        <v>47</v>
      </c>
      <c r="E3455" s="55" t="s">
        <v>1511</v>
      </c>
      <c r="F3455" s="56" t="s">
        <v>19001</v>
      </c>
      <c r="G3455" s="56" t="s">
        <v>19002</v>
      </c>
      <c r="H3455" s="56" t="s">
        <v>52</v>
      </c>
      <c r="I3455" s="56" t="s">
        <v>19003</v>
      </c>
      <c r="J3455" s="57" t="s">
        <v>52</v>
      </c>
      <c r="K3455" s="58" t="s">
        <v>19063</v>
      </c>
      <c r="L3455" s="3" t="str">
        <f>VLOOKUP(DataExtract[[#This Row],[Technician]],'Technician List'!$A:$B,2,FALSE)</f>
        <v>C M, Saravanan</v>
      </c>
      <c r="M3455" s="59">
        <f>DATEVALUE(TEXT(DataExtract[[#This Row],[Completed Time]], "MM/DD/YYYY"))</f>
        <v>45713</v>
      </c>
      <c r="N3455" s="60">
        <f t="shared" ca="1" si="54"/>
        <v>0.53885650924795725</v>
      </c>
      <c r="O3455" s="60">
        <f ca="1">COUNTIFS(DataExtract[Technician],DataExtract[[#This Row],[Technician]], DataExtract[Random], "&lt;="&amp;DataExtract[[#This Row],[Random]])</f>
        <v>69</v>
      </c>
    </row>
    <row r="3456" spans="1:15" ht="26.45">
      <c r="A3456" s="51" t="s">
        <v>19064</v>
      </c>
      <c r="B3456" s="52" t="s">
        <v>19065</v>
      </c>
      <c r="C3456" s="53" t="s">
        <v>2254</v>
      </c>
      <c r="D3456" s="54" t="s">
        <v>47</v>
      </c>
      <c r="E3456" s="55" t="s">
        <v>347</v>
      </c>
      <c r="F3456" s="56" t="s">
        <v>9240</v>
      </c>
      <c r="G3456" s="56" t="s">
        <v>19066</v>
      </c>
      <c r="H3456" s="56" t="s">
        <v>52</v>
      </c>
      <c r="I3456" s="56" t="s">
        <v>19067</v>
      </c>
      <c r="J3456" s="57" t="s">
        <v>52</v>
      </c>
      <c r="K3456" s="58" t="s">
        <v>18281</v>
      </c>
      <c r="L3456" s="3" t="str">
        <f>VLOOKUP(DataExtract[[#This Row],[Technician]],'Technician List'!$A:$B,2,FALSE)</f>
        <v>C M, Saravanan</v>
      </c>
      <c r="M3456" s="59">
        <f>DATEVALUE(TEXT(DataExtract[[#This Row],[Completed Time]], "MM/DD/YYYY"))</f>
        <v>45713</v>
      </c>
      <c r="N3456" s="60">
        <f t="shared" ca="1" si="54"/>
        <v>0.59551465731977293</v>
      </c>
      <c r="O3456" s="60">
        <f ca="1">COUNTIFS(DataExtract[Technician],DataExtract[[#This Row],[Technician]], DataExtract[Random], "&lt;="&amp;DataExtract[[#This Row],[Random]])</f>
        <v>36</v>
      </c>
    </row>
    <row r="3457" spans="1:15" ht="26.45">
      <c r="A3457" s="51" t="s">
        <v>19068</v>
      </c>
      <c r="B3457" s="52" t="s">
        <v>19069</v>
      </c>
      <c r="C3457" s="53" t="s">
        <v>12680</v>
      </c>
      <c r="D3457" s="54" t="s">
        <v>57</v>
      </c>
      <c r="E3457" s="55" t="s">
        <v>406</v>
      </c>
      <c r="F3457" s="56" t="s">
        <v>17959</v>
      </c>
      <c r="G3457" s="56" t="s">
        <v>19070</v>
      </c>
      <c r="H3457" s="56" t="s">
        <v>41</v>
      </c>
      <c r="I3457" s="56" t="s">
        <v>19071</v>
      </c>
      <c r="J3457" s="57" t="s">
        <v>52</v>
      </c>
      <c r="K3457" s="58" t="s">
        <v>10989</v>
      </c>
      <c r="L3457" s="3" t="str">
        <f>VLOOKUP(DataExtract[[#This Row],[Technician]],'Technician List'!$A:$B,2,FALSE)</f>
        <v>Baldwin, Sharon</v>
      </c>
      <c r="M3457" s="59">
        <f>DATEVALUE(TEXT(DataExtract[[#This Row],[Completed Time]], "MM/DD/YYYY"))</f>
        <v>45715</v>
      </c>
      <c r="N3457" s="60">
        <f t="shared" ca="1" si="54"/>
        <v>8.9576387432771298E-2</v>
      </c>
      <c r="O3457" s="60">
        <f ca="1">COUNTIFS(DataExtract[Technician],DataExtract[[#This Row],[Technician]], DataExtract[Random], "&lt;="&amp;DataExtract[[#This Row],[Random]])</f>
        <v>22</v>
      </c>
    </row>
    <row r="3458" spans="1:15" ht="26.45">
      <c r="A3458" s="51" t="s">
        <v>19072</v>
      </c>
      <c r="B3458" s="52" t="s">
        <v>19073</v>
      </c>
      <c r="C3458" s="53" t="s">
        <v>19074</v>
      </c>
      <c r="D3458" s="54" t="s">
        <v>47</v>
      </c>
      <c r="E3458" s="55" t="s">
        <v>1503</v>
      </c>
      <c r="F3458" s="56" t="s">
        <v>19075</v>
      </c>
      <c r="G3458" s="56" t="s">
        <v>19076</v>
      </c>
      <c r="H3458" s="56" t="s">
        <v>41</v>
      </c>
      <c r="I3458" s="56" t="s">
        <v>19077</v>
      </c>
      <c r="J3458" s="57" t="s">
        <v>52</v>
      </c>
      <c r="K3458" s="58" t="s">
        <v>10588</v>
      </c>
      <c r="L3458" s="3" t="str">
        <f>VLOOKUP(DataExtract[[#This Row],[Technician]],'Technician List'!$A:$B,2,FALSE)</f>
        <v>C M, Saravanan</v>
      </c>
      <c r="M3458" s="59">
        <f>DATEVALUE(TEXT(DataExtract[[#This Row],[Completed Time]], "MM/DD/YYYY"))</f>
        <v>45714</v>
      </c>
      <c r="N3458" s="60">
        <f t="shared" ca="1" si="54"/>
        <v>0.53913415189403657</v>
      </c>
      <c r="O3458" s="60">
        <f ca="1">COUNTIFS(DataExtract[Technician],DataExtract[[#This Row],[Technician]], DataExtract[Random], "&lt;="&amp;DataExtract[[#This Row],[Random]])</f>
        <v>78</v>
      </c>
    </row>
    <row r="3459" spans="1:15" ht="26.45">
      <c r="A3459" s="51" t="s">
        <v>19078</v>
      </c>
      <c r="B3459" s="52" t="s">
        <v>19079</v>
      </c>
      <c r="C3459" s="53" t="s">
        <v>10389</v>
      </c>
      <c r="D3459" s="54" t="s">
        <v>47</v>
      </c>
      <c r="E3459" s="55" t="s">
        <v>2013</v>
      </c>
      <c r="F3459" s="56" t="s">
        <v>19080</v>
      </c>
      <c r="G3459" s="56" t="s">
        <v>19081</v>
      </c>
      <c r="H3459" s="56" t="s">
        <v>52</v>
      </c>
      <c r="I3459" s="56" t="s">
        <v>19082</v>
      </c>
      <c r="J3459" s="57" t="s">
        <v>52</v>
      </c>
      <c r="K3459" s="58" t="s">
        <v>19083</v>
      </c>
      <c r="L3459" s="3" t="str">
        <f>VLOOKUP(DataExtract[[#This Row],[Technician]],'Technician List'!$A:$B,2,FALSE)</f>
        <v>Sinha, Mahesh</v>
      </c>
      <c r="M3459" s="59">
        <f>DATEVALUE(TEXT(DataExtract[[#This Row],[Completed Time]], "MM/DD/YYYY"))</f>
        <v>45715</v>
      </c>
      <c r="N3459" s="60">
        <f t="shared" ref="N3459:N3522" ca="1" si="55">RAND()</f>
        <v>0.10059559929346118</v>
      </c>
      <c r="O3459" s="60">
        <f ca="1">COUNTIFS(DataExtract[Technician],DataExtract[[#This Row],[Technician]], DataExtract[Random], "&lt;="&amp;DataExtract[[#This Row],[Random]])</f>
        <v>18</v>
      </c>
    </row>
    <row r="3460" spans="1:15" ht="26.45">
      <c r="A3460" s="51" t="s">
        <v>11252</v>
      </c>
      <c r="B3460" s="52" t="s">
        <v>19084</v>
      </c>
      <c r="C3460" s="53" t="s">
        <v>19085</v>
      </c>
      <c r="D3460" s="54" t="s">
        <v>57</v>
      </c>
      <c r="E3460" s="55" t="s">
        <v>377</v>
      </c>
      <c r="F3460" s="56" t="s">
        <v>19086</v>
      </c>
      <c r="G3460" s="56" t="s">
        <v>18622</v>
      </c>
      <c r="H3460" s="56" t="s">
        <v>52</v>
      </c>
      <c r="I3460" s="56" t="s">
        <v>19087</v>
      </c>
      <c r="J3460" s="57" t="s">
        <v>52</v>
      </c>
      <c r="K3460" s="58" t="s">
        <v>19088</v>
      </c>
      <c r="L3460" s="3" t="str">
        <f>VLOOKUP(DataExtract[[#This Row],[Technician]],'Technician List'!$A:$B,2,FALSE)</f>
        <v>Sanjuan, Sonja</v>
      </c>
      <c r="M3460" s="59">
        <f>DATEVALUE(TEXT(DataExtract[[#This Row],[Completed Time]], "MM/DD/YYYY"))</f>
        <v>45712</v>
      </c>
      <c r="N3460" s="60">
        <f t="shared" ca="1" si="55"/>
        <v>0.4239018389108048</v>
      </c>
      <c r="O3460" s="60">
        <f ca="1">COUNTIFS(DataExtract[Technician],DataExtract[[#This Row],[Technician]], DataExtract[Random], "&lt;="&amp;DataExtract[[#This Row],[Random]])</f>
        <v>28</v>
      </c>
    </row>
    <row r="3461" spans="1:15" ht="26.45">
      <c r="A3461" s="51" t="s">
        <v>4865</v>
      </c>
      <c r="B3461" s="52" t="s">
        <v>19089</v>
      </c>
      <c r="C3461" s="53" t="s">
        <v>4477</v>
      </c>
      <c r="D3461" s="54" t="s">
        <v>47</v>
      </c>
      <c r="E3461" s="55" t="s">
        <v>1117</v>
      </c>
      <c r="F3461" s="56" t="s">
        <v>10806</v>
      </c>
      <c r="G3461" s="56" t="s">
        <v>19090</v>
      </c>
      <c r="H3461" s="56" t="s">
        <v>52</v>
      </c>
      <c r="I3461" s="56" t="s">
        <v>19091</v>
      </c>
      <c r="J3461" s="57" t="s">
        <v>52</v>
      </c>
      <c r="K3461" s="58" t="s">
        <v>17979</v>
      </c>
      <c r="L3461" s="3" t="str">
        <f>VLOOKUP(DataExtract[[#This Row],[Technician]],'Technician List'!$A:$B,2,FALSE)</f>
        <v>C M, Saravanan</v>
      </c>
      <c r="M3461" s="59">
        <f>DATEVALUE(TEXT(DataExtract[[#This Row],[Completed Time]], "MM/DD/YYYY"))</f>
        <v>45712</v>
      </c>
      <c r="N3461" s="60">
        <f t="shared" ca="1" si="55"/>
        <v>0.99227646963036276</v>
      </c>
      <c r="O3461" s="60">
        <f ca="1">COUNTIFS(DataExtract[Technician],DataExtract[[#This Row],[Technician]], DataExtract[Random], "&lt;="&amp;DataExtract[[#This Row],[Random]])</f>
        <v>69</v>
      </c>
    </row>
    <row r="3462" spans="1:15" ht="26.45">
      <c r="A3462" s="51" t="s">
        <v>19092</v>
      </c>
      <c r="B3462" s="52" t="s">
        <v>19093</v>
      </c>
      <c r="C3462" s="53" t="s">
        <v>19094</v>
      </c>
      <c r="D3462" s="54" t="s">
        <v>47</v>
      </c>
      <c r="E3462" s="55" t="s">
        <v>1049</v>
      </c>
      <c r="F3462" s="56" t="s">
        <v>19095</v>
      </c>
      <c r="G3462" s="56" t="s">
        <v>19096</v>
      </c>
      <c r="H3462" s="56" t="s">
        <v>52</v>
      </c>
      <c r="I3462" s="56" t="s">
        <v>19097</v>
      </c>
      <c r="J3462" s="57" t="s">
        <v>52</v>
      </c>
      <c r="K3462" s="58" t="s">
        <v>19098</v>
      </c>
      <c r="L3462" s="3" t="str">
        <f>VLOOKUP(DataExtract[[#This Row],[Technician]],'Technician List'!$A:$B,2,FALSE)</f>
        <v>C M, Saravanan</v>
      </c>
      <c r="M3462" s="59">
        <f>DATEVALUE(TEXT(DataExtract[[#This Row],[Completed Time]], "MM/DD/YYYY"))</f>
        <v>45713</v>
      </c>
      <c r="N3462" s="60">
        <f t="shared" ca="1" si="55"/>
        <v>0.24514550263121282</v>
      </c>
      <c r="O3462" s="60">
        <f ca="1">COUNTIFS(DataExtract[Technician],DataExtract[[#This Row],[Technician]], DataExtract[Random], "&lt;="&amp;DataExtract[[#This Row],[Random]])</f>
        <v>27</v>
      </c>
    </row>
    <row r="3463" spans="1:15" ht="26.45">
      <c r="A3463" s="51" t="s">
        <v>19099</v>
      </c>
      <c r="B3463" s="52" t="s">
        <v>19100</v>
      </c>
      <c r="C3463" s="53" t="s">
        <v>16587</v>
      </c>
      <c r="D3463" s="54" t="s">
        <v>47</v>
      </c>
      <c r="E3463" s="55" t="s">
        <v>1117</v>
      </c>
      <c r="F3463" s="56" t="s">
        <v>13822</v>
      </c>
      <c r="G3463" s="56" t="s">
        <v>19101</v>
      </c>
      <c r="H3463" s="56" t="s">
        <v>52</v>
      </c>
      <c r="I3463" s="56" t="s">
        <v>19102</v>
      </c>
      <c r="J3463" s="57" t="s">
        <v>52</v>
      </c>
      <c r="K3463" s="58" t="s">
        <v>19103</v>
      </c>
      <c r="L3463" s="3" t="str">
        <f>VLOOKUP(DataExtract[[#This Row],[Technician]],'Technician List'!$A:$B,2,FALSE)</f>
        <v>C M, Saravanan</v>
      </c>
      <c r="M3463" s="59">
        <f>DATEVALUE(TEXT(DataExtract[[#This Row],[Completed Time]], "MM/DD/YYYY"))</f>
        <v>45712</v>
      </c>
      <c r="N3463" s="60">
        <f t="shared" ca="1" si="55"/>
        <v>0.72709291058162451</v>
      </c>
      <c r="O3463" s="60">
        <f ca="1">COUNTIFS(DataExtract[Technician],DataExtract[[#This Row],[Technician]], DataExtract[Random], "&lt;="&amp;DataExtract[[#This Row],[Random]])</f>
        <v>47</v>
      </c>
    </row>
    <row r="3464" spans="1:15" ht="26.45">
      <c r="A3464" s="51" t="s">
        <v>18944</v>
      </c>
      <c r="B3464" s="52" t="s">
        <v>19104</v>
      </c>
      <c r="C3464" s="53" t="s">
        <v>3337</v>
      </c>
      <c r="D3464" s="54" t="s">
        <v>57</v>
      </c>
      <c r="E3464" s="55" t="s">
        <v>406</v>
      </c>
      <c r="F3464" s="56" t="s">
        <v>19105</v>
      </c>
      <c r="G3464" s="56" t="s">
        <v>19106</v>
      </c>
      <c r="H3464" s="56" t="s">
        <v>52</v>
      </c>
      <c r="I3464" s="56" t="s">
        <v>19107</v>
      </c>
      <c r="J3464" s="57" t="s">
        <v>52</v>
      </c>
      <c r="K3464" s="58" t="s">
        <v>19105</v>
      </c>
      <c r="L3464" s="3" t="str">
        <f>VLOOKUP(DataExtract[[#This Row],[Technician]],'Technician List'!$A:$B,2,FALSE)</f>
        <v>Baldwin, Sharon</v>
      </c>
      <c r="M3464" s="59">
        <f>DATEVALUE(TEXT(DataExtract[[#This Row],[Completed Time]], "MM/DD/YYYY"))</f>
        <v>45713</v>
      </c>
      <c r="N3464" s="60">
        <f t="shared" ca="1" si="55"/>
        <v>0.5882838639342135</v>
      </c>
      <c r="O3464" s="60">
        <f ca="1">COUNTIFS(DataExtract[Technician],DataExtract[[#This Row],[Technician]], DataExtract[Random], "&lt;="&amp;DataExtract[[#This Row],[Random]])</f>
        <v>67</v>
      </c>
    </row>
    <row r="3465" spans="1:15" ht="26.45">
      <c r="A3465" s="51" t="s">
        <v>19108</v>
      </c>
      <c r="B3465" s="52" t="s">
        <v>19109</v>
      </c>
      <c r="C3465" s="53" t="s">
        <v>19110</v>
      </c>
      <c r="D3465" s="54" t="s">
        <v>57</v>
      </c>
      <c r="E3465" s="55" t="s">
        <v>406</v>
      </c>
      <c r="F3465" s="56" t="s">
        <v>18987</v>
      </c>
      <c r="G3465" s="56" t="s">
        <v>19111</v>
      </c>
      <c r="H3465" s="56" t="s">
        <v>52</v>
      </c>
      <c r="I3465" s="56" t="s">
        <v>19112</v>
      </c>
      <c r="J3465" s="57" t="s">
        <v>52</v>
      </c>
      <c r="K3465" s="58" t="s">
        <v>18987</v>
      </c>
      <c r="L3465" s="3" t="str">
        <f>VLOOKUP(DataExtract[[#This Row],[Technician]],'Technician List'!$A:$B,2,FALSE)</f>
        <v>Baldwin, Sharon</v>
      </c>
      <c r="M3465" s="59">
        <f>DATEVALUE(TEXT(DataExtract[[#This Row],[Completed Time]], "MM/DD/YYYY"))</f>
        <v>45713</v>
      </c>
      <c r="N3465" s="60">
        <f t="shared" ca="1" si="55"/>
        <v>0.18826792024772565</v>
      </c>
      <c r="O3465" s="60">
        <f ca="1">COUNTIFS(DataExtract[Technician],DataExtract[[#This Row],[Technician]], DataExtract[Random], "&lt;="&amp;DataExtract[[#This Row],[Random]])</f>
        <v>32</v>
      </c>
    </row>
    <row r="3466" spans="1:15" ht="26.45">
      <c r="A3466" s="51" t="s">
        <v>19113</v>
      </c>
      <c r="B3466" s="52" t="s">
        <v>19114</v>
      </c>
      <c r="C3466" s="53" t="s">
        <v>19115</v>
      </c>
      <c r="D3466" s="54" t="s">
        <v>57</v>
      </c>
      <c r="E3466" s="55" t="s">
        <v>406</v>
      </c>
      <c r="F3466" s="56" t="s">
        <v>19116</v>
      </c>
      <c r="G3466" s="56" t="s">
        <v>12237</v>
      </c>
      <c r="H3466" s="56" t="s">
        <v>52</v>
      </c>
      <c r="I3466" s="56" t="s">
        <v>19117</v>
      </c>
      <c r="J3466" s="57" t="s">
        <v>52</v>
      </c>
      <c r="K3466" s="58" t="s">
        <v>19116</v>
      </c>
      <c r="L3466" s="3" t="str">
        <f>VLOOKUP(DataExtract[[#This Row],[Technician]],'Technician List'!$A:$B,2,FALSE)</f>
        <v>Baldwin, Sharon</v>
      </c>
      <c r="M3466" s="59">
        <f>DATEVALUE(TEXT(DataExtract[[#This Row],[Completed Time]], "MM/DD/YYYY"))</f>
        <v>45713</v>
      </c>
      <c r="N3466" s="60">
        <f t="shared" ca="1" si="55"/>
        <v>1.2323389614398161E-2</v>
      </c>
      <c r="O3466" s="60">
        <f ca="1">COUNTIFS(DataExtract[Technician],DataExtract[[#This Row],[Technician]], DataExtract[Random], "&lt;="&amp;DataExtract[[#This Row],[Random]])</f>
        <v>4</v>
      </c>
    </row>
    <row r="3467" spans="1:15" ht="26.45">
      <c r="A3467" s="51" t="s">
        <v>19118</v>
      </c>
      <c r="B3467" s="52" t="s">
        <v>19119</v>
      </c>
      <c r="C3467" s="53" t="s">
        <v>1309</v>
      </c>
      <c r="D3467" s="54" t="s">
        <v>57</v>
      </c>
      <c r="E3467" s="55" t="s">
        <v>391</v>
      </c>
      <c r="F3467" s="56" t="s">
        <v>19120</v>
      </c>
      <c r="G3467" s="56" t="s">
        <v>19121</v>
      </c>
      <c r="H3467" s="56" t="s">
        <v>52</v>
      </c>
      <c r="I3467" s="56" t="s">
        <v>19122</v>
      </c>
      <c r="J3467" s="57" t="s">
        <v>52</v>
      </c>
      <c r="K3467" s="58" t="s">
        <v>19123</v>
      </c>
      <c r="L3467" s="3" t="str">
        <f>VLOOKUP(DataExtract[[#This Row],[Technician]],'Technician List'!$A:$B,2,FALSE)</f>
        <v>Sanjuan, Sonja</v>
      </c>
      <c r="M3467" s="59">
        <f>DATEVALUE(TEXT(DataExtract[[#This Row],[Completed Time]], "MM/DD/YYYY"))</f>
        <v>45713</v>
      </c>
      <c r="N3467" s="60">
        <f t="shared" ca="1" si="55"/>
        <v>3.9841064552457173E-3</v>
      </c>
      <c r="O3467" s="60">
        <f ca="1">COUNTIFS(DataExtract[Technician],DataExtract[[#This Row],[Technician]], DataExtract[Random], "&lt;="&amp;DataExtract[[#This Row],[Random]])</f>
        <v>2</v>
      </c>
    </row>
    <row r="3468" spans="1:15" ht="26.45">
      <c r="A3468" s="51" t="s">
        <v>19124</v>
      </c>
      <c r="B3468" s="52" t="s">
        <v>19125</v>
      </c>
      <c r="C3468" s="53" t="s">
        <v>8996</v>
      </c>
      <c r="D3468" s="54" t="s">
        <v>57</v>
      </c>
      <c r="E3468" s="55" t="s">
        <v>2021</v>
      </c>
      <c r="F3468" s="56" t="s">
        <v>19007</v>
      </c>
      <c r="G3468" s="56" t="s">
        <v>19008</v>
      </c>
      <c r="H3468" s="56" t="s">
        <v>52</v>
      </c>
      <c r="I3468" s="56" t="s">
        <v>19126</v>
      </c>
      <c r="J3468" s="57" t="s">
        <v>52</v>
      </c>
      <c r="K3468" s="58" t="s">
        <v>19127</v>
      </c>
      <c r="L3468" s="3" t="str">
        <f>VLOOKUP(DataExtract[[#This Row],[Technician]],'Technician List'!$A:$B,2,FALSE)</f>
        <v>Smith, Sean</v>
      </c>
      <c r="M3468" s="59">
        <f>DATEVALUE(TEXT(DataExtract[[#This Row],[Completed Time]], "MM/DD/YYYY"))</f>
        <v>45713</v>
      </c>
      <c r="N3468" s="60">
        <f t="shared" ca="1" si="55"/>
        <v>0.4630255174322625</v>
      </c>
      <c r="O3468" s="60">
        <f ca="1">COUNTIFS(DataExtract[Technician],DataExtract[[#This Row],[Technician]], DataExtract[Random], "&lt;="&amp;DataExtract[[#This Row],[Random]])</f>
        <v>29</v>
      </c>
    </row>
    <row r="3469" spans="1:15" ht="26.45">
      <c r="A3469" s="51" t="s">
        <v>19128</v>
      </c>
      <c r="B3469" s="52" t="s">
        <v>19129</v>
      </c>
      <c r="C3469" s="53" t="s">
        <v>16520</v>
      </c>
      <c r="D3469" s="54" t="s">
        <v>47</v>
      </c>
      <c r="E3469" s="55" t="s">
        <v>1150</v>
      </c>
      <c r="F3469" s="56" t="s">
        <v>19013</v>
      </c>
      <c r="G3469" s="56" t="s">
        <v>19014</v>
      </c>
      <c r="H3469" s="56" t="s">
        <v>52</v>
      </c>
      <c r="I3469" s="56" t="s">
        <v>19130</v>
      </c>
      <c r="J3469" s="57" t="s">
        <v>52</v>
      </c>
      <c r="K3469" s="58" t="s">
        <v>19131</v>
      </c>
      <c r="L3469" s="3" t="str">
        <f>VLOOKUP(DataExtract[[#This Row],[Technician]],'Technician List'!$A:$B,2,FALSE)</f>
        <v>C M, Saravanan</v>
      </c>
      <c r="M3469" s="59">
        <f>DATEVALUE(TEXT(DataExtract[[#This Row],[Completed Time]], "MM/DD/YYYY"))</f>
        <v>45714</v>
      </c>
      <c r="N3469" s="60">
        <f t="shared" ca="1" si="55"/>
        <v>0.27621777155044325</v>
      </c>
      <c r="O3469" s="60">
        <f ca="1">COUNTIFS(DataExtract[Technician],DataExtract[[#This Row],[Technician]], DataExtract[Random], "&lt;="&amp;DataExtract[[#This Row],[Random]])</f>
        <v>20</v>
      </c>
    </row>
    <row r="3470" spans="1:15" ht="26.45">
      <c r="A3470" s="51" t="s">
        <v>19132</v>
      </c>
      <c r="B3470" s="52" t="s">
        <v>19133</v>
      </c>
      <c r="C3470" s="53" t="s">
        <v>9952</v>
      </c>
      <c r="D3470" s="54" t="s">
        <v>57</v>
      </c>
      <c r="E3470" s="55" t="s">
        <v>468</v>
      </c>
      <c r="F3470" s="56" t="s">
        <v>19134</v>
      </c>
      <c r="G3470" s="56" t="s">
        <v>19135</v>
      </c>
      <c r="H3470" s="56" t="s">
        <v>52</v>
      </c>
      <c r="I3470" s="56" t="s">
        <v>19136</v>
      </c>
      <c r="J3470" s="57" t="s">
        <v>52</v>
      </c>
      <c r="K3470" s="58" t="s">
        <v>19137</v>
      </c>
      <c r="L3470" s="3" t="str">
        <f>VLOOKUP(DataExtract[[#This Row],[Technician]],'Technician List'!$A:$B,2,FALSE)</f>
        <v>Sanjuan, Sonja</v>
      </c>
      <c r="M3470" s="59">
        <f>DATEVALUE(TEXT(DataExtract[[#This Row],[Completed Time]], "MM/DD/YYYY"))</f>
        <v>45713</v>
      </c>
      <c r="N3470" s="60">
        <f t="shared" ca="1" si="55"/>
        <v>0.36966774807235903</v>
      </c>
      <c r="O3470" s="60">
        <f ca="1">COUNTIFS(DataExtract[Technician],DataExtract[[#This Row],[Technician]], DataExtract[Random], "&lt;="&amp;DataExtract[[#This Row],[Random]])</f>
        <v>18</v>
      </c>
    </row>
    <row r="3471" spans="1:15" ht="26.45">
      <c r="A3471" s="51" t="s">
        <v>19138</v>
      </c>
      <c r="B3471" s="52" t="s">
        <v>19139</v>
      </c>
      <c r="C3471" s="53" t="s">
        <v>8555</v>
      </c>
      <c r="D3471" s="54" t="s">
        <v>57</v>
      </c>
      <c r="E3471" s="55" t="s">
        <v>406</v>
      </c>
      <c r="F3471" s="56" t="s">
        <v>18045</v>
      </c>
      <c r="G3471" s="56" t="s">
        <v>18658</v>
      </c>
      <c r="H3471" s="56" t="s">
        <v>52</v>
      </c>
      <c r="I3471" s="56" t="s">
        <v>19140</v>
      </c>
      <c r="J3471" s="57" t="s">
        <v>52</v>
      </c>
      <c r="K3471" s="58" t="s">
        <v>11704</v>
      </c>
      <c r="L3471" s="3" t="str">
        <f>VLOOKUP(DataExtract[[#This Row],[Technician]],'Technician List'!$A:$B,2,FALSE)</f>
        <v>Baldwin, Sharon</v>
      </c>
      <c r="M3471" s="59">
        <f>DATEVALUE(TEXT(DataExtract[[#This Row],[Completed Time]], "MM/DD/YYYY"))</f>
        <v>45713</v>
      </c>
      <c r="N3471" s="60">
        <f t="shared" ca="1" si="55"/>
        <v>0.15262907564800143</v>
      </c>
      <c r="O3471" s="60">
        <f ca="1">COUNTIFS(DataExtract[Technician],DataExtract[[#This Row],[Technician]], DataExtract[Random], "&lt;="&amp;DataExtract[[#This Row],[Random]])</f>
        <v>26</v>
      </c>
    </row>
    <row r="3472" spans="1:15" ht="26.45">
      <c r="A3472" s="51" t="s">
        <v>16106</v>
      </c>
      <c r="B3472" s="52" t="s">
        <v>19141</v>
      </c>
      <c r="C3472" s="53" t="s">
        <v>11886</v>
      </c>
      <c r="D3472" s="54" t="s">
        <v>57</v>
      </c>
      <c r="E3472" s="55" t="s">
        <v>1618</v>
      </c>
      <c r="F3472" s="56" t="s">
        <v>19142</v>
      </c>
      <c r="G3472" s="56" t="s">
        <v>15698</v>
      </c>
      <c r="H3472" s="56" t="s">
        <v>41</v>
      </c>
      <c r="I3472" s="56" t="s">
        <v>16782</v>
      </c>
      <c r="J3472" s="57" t="s">
        <v>52</v>
      </c>
      <c r="K3472" s="58" t="s">
        <v>19143</v>
      </c>
      <c r="L3472" s="3" t="str">
        <f>VLOOKUP(DataExtract[[#This Row],[Technician]],'Technician List'!$A:$B,2,FALSE)</f>
        <v>Sanjuan, Sonja</v>
      </c>
      <c r="M3472" s="59">
        <f>DATEVALUE(TEXT(DataExtract[[#This Row],[Completed Time]], "MM/DD/YYYY"))</f>
        <v>45714</v>
      </c>
      <c r="N3472" s="60">
        <f t="shared" ca="1" si="55"/>
        <v>0.60664951524810373</v>
      </c>
      <c r="O3472" s="60">
        <f ca="1">COUNTIFS(DataExtract[Technician],DataExtract[[#This Row],[Technician]], DataExtract[Random], "&lt;="&amp;DataExtract[[#This Row],[Random]])</f>
        <v>29</v>
      </c>
    </row>
    <row r="3473" spans="1:15" ht="26.45">
      <c r="A3473" s="51" t="s">
        <v>19144</v>
      </c>
      <c r="B3473" s="52" t="s">
        <v>19145</v>
      </c>
      <c r="C3473" s="53" t="s">
        <v>19146</v>
      </c>
      <c r="D3473" s="54" t="s">
        <v>47</v>
      </c>
      <c r="E3473" s="55" t="s">
        <v>692</v>
      </c>
      <c r="F3473" s="56" t="s">
        <v>19147</v>
      </c>
      <c r="G3473" s="56" t="s">
        <v>19148</v>
      </c>
      <c r="H3473" s="56" t="s">
        <v>52</v>
      </c>
      <c r="I3473" s="56" t="s">
        <v>19149</v>
      </c>
      <c r="J3473" s="57" t="s">
        <v>52</v>
      </c>
      <c r="K3473" s="58" t="s">
        <v>19150</v>
      </c>
      <c r="L3473" s="3" t="str">
        <f>VLOOKUP(DataExtract[[#This Row],[Technician]],'Technician List'!$A:$B,2,FALSE)</f>
        <v>C M, Saravanan</v>
      </c>
      <c r="M3473" s="59">
        <f>DATEVALUE(TEXT(DataExtract[[#This Row],[Completed Time]], "MM/DD/YYYY"))</f>
        <v>45713</v>
      </c>
      <c r="N3473" s="60">
        <f t="shared" ca="1" si="55"/>
        <v>0.82656960766202359</v>
      </c>
      <c r="O3473" s="60">
        <f ca="1">COUNTIFS(DataExtract[Technician],DataExtract[[#This Row],[Technician]], DataExtract[Random], "&lt;="&amp;DataExtract[[#This Row],[Random]])</f>
        <v>99</v>
      </c>
    </row>
    <row r="3474" spans="1:15" ht="26.45">
      <c r="A3474" s="51" t="s">
        <v>19151</v>
      </c>
      <c r="B3474" s="52" t="s">
        <v>19152</v>
      </c>
      <c r="C3474" s="53" t="s">
        <v>19153</v>
      </c>
      <c r="D3474" s="54" t="s">
        <v>1787</v>
      </c>
      <c r="E3474" s="55" t="s">
        <v>1788</v>
      </c>
      <c r="F3474" s="56" t="s">
        <v>7188</v>
      </c>
      <c r="G3474" s="56" t="s">
        <v>19154</v>
      </c>
      <c r="H3474" s="56" t="s">
        <v>52</v>
      </c>
      <c r="I3474" s="56" t="s">
        <v>19155</v>
      </c>
      <c r="J3474" s="57" t="s">
        <v>52</v>
      </c>
      <c r="K3474" s="58" t="s">
        <v>19156</v>
      </c>
      <c r="L3474" s="3" t="str">
        <f>VLOOKUP(DataExtract[[#This Row],[Technician]],'Technician List'!$A:$B,2,FALSE)</f>
        <v>Koodray, Joe</v>
      </c>
      <c r="M3474" s="59">
        <f>DATEVALUE(TEXT(DataExtract[[#This Row],[Completed Time]], "MM/DD/YYYY"))</f>
        <v>45713</v>
      </c>
      <c r="N3474" s="60">
        <f t="shared" ca="1" si="55"/>
        <v>0.94998379573143898</v>
      </c>
      <c r="O3474" s="60">
        <f ca="1">COUNTIFS(DataExtract[Technician],DataExtract[[#This Row],[Technician]], DataExtract[Random], "&lt;="&amp;DataExtract[[#This Row],[Random]])</f>
        <v>7</v>
      </c>
    </row>
    <row r="3475" spans="1:15" ht="39.6">
      <c r="A3475" s="51" t="s">
        <v>19157</v>
      </c>
      <c r="B3475" s="52" t="s">
        <v>19158</v>
      </c>
      <c r="C3475" s="53" t="s">
        <v>18632</v>
      </c>
      <c r="D3475" s="54" t="s">
        <v>57</v>
      </c>
      <c r="E3475" s="55" t="s">
        <v>1618</v>
      </c>
      <c r="F3475" s="56" t="s">
        <v>19159</v>
      </c>
      <c r="G3475" s="56" t="s">
        <v>19160</v>
      </c>
      <c r="H3475" s="56" t="s">
        <v>52</v>
      </c>
      <c r="I3475" s="56" t="s">
        <v>19161</v>
      </c>
      <c r="J3475" s="57" t="s">
        <v>52</v>
      </c>
      <c r="K3475" s="58" t="s">
        <v>19159</v>
      </c>
      <c r="L3475" s="3" t="str">
        <f>VLOOKUP(DataExtract[[#This Row],[Technician]],'Technician List'!$A:$B,2,FALSE)</f>
        <v>Sanjuan, Sonja</v>
      </c>
      <c r="M3475" s="59">
        <f>DATEVALUE(TEXT(DataExtract[[#This Row],[Completed Time]], "MM/DD/YYYY"))</f>
        <v>45712</v>
      </c>
      <c r="N3475" s="60">
        <f t="shared" ca="1" si="55"/>
        <v>0.92056470617433706</v>
      </c>
      <c r="O3475" s="60">
        <f ca="1">COUNTIFS(DataExtract[Technician],DataExtract[[#This Row],[Technician]], DataExtract[Random], "&lt;="&amp;DataExtract[[#This Row],[Random]])</f>
        <v>47</v>
      </c>
    </row>
    <row r="3476" spans="1:15" ht="26.45">
      <c r="A3476" s="51" t="s">
        <v>19162</v>
      </c>
      <c r="B3476" s="52" t="s">
        <v>19163</v>
      </c>
      <c r="C3476" s="53" t="s">
        <v>1788</v>
      </c>
      <c r="D3476" s="54" t="s">
        <v>57</v>
      </c>
      <c r="E3476" s="55" t="s">
        <v>377</v>
      </c>
      <c r="F3476" s="56" t="s">
        <v>19164</v>
      </c>
      <c r="G3476" s="56" t="s">
        <v>19165</v>
      </c>
      <c r="H3476" s="56" t="s">
        <v>52</v>
      </c>
      <c r="I3476" s="56" t="s">
        <v>19166</v>
      </c>
      <c r="J3476" s="57" t="s">
        <v>52</v>
      </c>
      <c r="K3476" s="58" t="s">
        <v>19167</v>
      </c>
      <c r="L3476" s="3" t="str">
        <f>VLOOKUP(DataExtract[[#This Row],[Technician]],'Technician List'!$A:$B,2,FALSE)</f>
        <v>Sanjuan, Sonja</v>
      </c>
      <c r="M3476" s="59">
        <f>DATEVALUE(TEXT(DataExtract[[#This Row],[Completed Time]], "MM/DD/YYYY"))</f>
        <v>45713</v>
      </c>
      <c r="N3476" s="60">
        <f t="shared" ca="1" si="55"/>
        <v>0.87685645180580363</v>
      </c>
      <c r="O3476" s="60">
        <f ca="1">COUNTIFS(DataExtract[Technician],DataExtract[[#This Row],[Technician]], DataExtract[Random], "&lt;="&amp;DataExtract[[#This Row],[Random]])</f>
        <v>55</v>
      </c>
    </row>
    <row r="3477" spans="1:15" ht="26.45">
      <c r="A3477" s="51" t="s">
        <v>19168</v>
      </c>
      <c r="B3477" s="52" t="s">
        <v>19169</v>
      </c>
      <c r="C3477" s="53" t="s">
        <v>17757</v>
      </c>
      <c r="D3477" s="54" t="s">
        <v>47</v>
      </c>
      <c r="E3477" s="55" t="s">
        <v>1117</v>
      </c>
      <c r="F3477" s="56" t="s">
        <v>18862</v>
      </c>
      <c r="G3477" s="56" t="s">
        <v>19170</v>
      </c>
      <c r="H3477" s="56" t="s">
        <v>52</v>
      </c>
      <c r="I3477" s="56" t="s">
        <v>19171</v>
      </c>
      <c r="J3477" s="57" t="s">
        <v>52</v>
      </c>
      <c r="K3477" s="58" t="s">
        <v>19172</v>
      </c>
      <c r="L3477" s="3" t="str">
        <f>VLOOKUP(DataExtract[[#This Row],[Technician]],'Technician List'!$A:$B,2,FALSE)</f>
        <v>C M, Saravanan</v>
      </c>
      <c r="M3477" s="59">
        <f>DATEVALUE(TEXT(DataExtract[[#This Row],[Completed Time]], "MM/DD/YYYY"))</f>
        <v>45712</v>
      </c>
      <c r="N3477" s="60">
        <f t="shared" ca="1" si="55"/>
        <v>0.1936110105044816</v>
      </c>
      <c r="O3477" s="60">
        <f ca="1">COUNTIFS(DataExtract[Technician],DataExtract[[#This Row],[Technician]], DataExtract[Random], "&lt;="&amp;DataExtract[[#This Row],[Random]])</f>
        <v>11</v>
      </c>
    </row>
    <row r="3478" spans="1:15" ht="26.45">
      <c r="A3478" s="51" t="s">
        <v>19173</v>
      </c>
      <c r="B3478" s="52" t="s">
        <v>19174</v>
      </c>
      <c r="C3478" s="53" t="s">
        <v>9762</v>
      </c>
      <c r="D3478" s="54" t="s">
        <v>47</v>
      </c>
      <c r="E3478" s="55" t="s">
        <v>775</v>
      </c>
      <c r="F3478" s="56" t="s">
        <v>18950</v>
      </c>
      <c r="G3478" s="56" t="s">
        <v>18951</v>
      </c>
      <c r="H3478" s="56" t="s">
        <v>52</v>
      </c>
      <c r="I3478" s="56" t="s">
        <v>18952</v>
      </c>
      <c r="J3478" s="57" t="s">
        <v>52</v>
      </c>
      <c r="K3478" s="58" t="s">
        <v>19175</v>
      </c>
      <c r="L3478" s="3" t="str">
        <f>VLOOKUP(DataExtract[[#This Row],[Technician]],'Technician List'!$A:$B,2,FALSE)</f>
        <v>Sinha, Mahesh</v>
      </c>
      <c r="M3478" s="59">
        <f>DATEVALUE(TEXT(DataExtract[[#This Row],[Completed Time]], "MM/DD/YYYY"))</f>
        <v>45714</v>
      </c>
      <c r="N3478" s="60">
        <f t="shared" ca="1" si="55"/>
        <v>0.9861305270441536</v>
      </c>
      <c r="O3478" s="60">
        <f ca="1">COUNTIFS(DataExtract[Technician],DataExtract[[#This Row],[Technician]], DataExtract[Random], "&lt;="&amp;DataExtract[[#This Row],[Random]])</f>
        <v>90</v>
      </c>
    </row>
    <row r="3479" spans="1:15" ht="26.45">
      <c r="A3479" s="51" t="s">
        <v>19176</v>
      </c>
      <c r="B3479" s="52" t="s">
        <v>19177</v>
      </c>
      <c r="C3479" s="53" t="s">
        <v>17416</v>
      </c>
      <c r="D3479" s="54" t="s">
        <v>47</v>
      </c>
      <c r="E3479" s="55" t="s">
        <v>1511</v>
      </c>
      <c r="F3479" s="56" t="s">
        <v>18549</v>
      </c>
      <c r="G3479" s="56" t="s">
        <v>17061</v>
      </c>
      <c r="H3479" s="56" t="s">
        <v>52</v>
      </c>
      <c r="I3479" s="56" t="s">
        <v>19178</v>
      </c>
      <c r="J3479" s="57" t="s">
        <v>52</v>
      </c>
      <c r="K3479" s="58" t="s">
        <v>19179</v>
      </c>
      <c r="L3479" s="3" t="str">
        <f>VLOOKUP(DataExtract[[#This Row],[Technician]],'Technician List'!$A:$B,2,FALSE)</f>
        <v>C M, Saravanan</v>
      </c>
      <c r="M3479" s="59">
        <f>DATEVALUE(TEXT(DataExtract[[#This Row],[Completed Time]], "MM/DD/YYYY"))</f>
        <v>45713</v>
      </c>
      <c r="N3479" s="60">
        <f t="shared" ca="1" si="55"/>
        <v>0.64255188479388547</v>
      </c>
      <c r="O3479" s="60">
        <f ca="1">COUNTIFS(DataExtract[Technician],DataExtract[[#This Row],[Technician]], DataExtract[Random], "&lt;="&amp;DataExtract[[#This Row],[Random]])</f>
        <v>85</v>
      </c>
    </row>
    <row r="3480" spans="1:15" ht="26.45">
      <c r="A3480" s="51" t="s">
        <v>19180</v>
      </c>
      <c r="B3480" s="52" t="s">
        <v>19181</v>
      </c>
      <c r="C3480" s="53" t="s">
        <v>19182</v>
      </c>
      <c r="D3480" s="54" t="s">
        <v>57</v>
      </c>
      <c r="E3480" s="55" t="s">
        <v>547</v>
      </c>
      <c r="F3480" s="56" t="s">
        <v>19013</v>
      </c>
      <c r="G3480" s="56" t="s">
        <v>19014</v>
      </c>
      <c r="H3480" s="56" t="s">
        <v>52</v>
      </c>
      <c r="I3480" s="56" t="s">
        <v>19183</v>
      </c>
      <c r="J3480" s="57" t="s">
        <v>52</v>
      </c>
      <c r="K3480" s="58" t="s">
        <v>19063</v>
      </c>
      <c r="L3480" s="3" t="str">
        <f>VLOOKUP(DataExtract[[#This Row],[Technician]],'Technician List'!$A:$B,2,FALSE)</f>
        <v>Sanjuan, Sonja</v>
      </c>
      <c r="M3480" s="59">
        <f>DATEVALUE(TEXT(DataExtract[[#This Row],[Completed Time]], "MM/DD/YYYY"))</f>
        <v>45713</v>
      </c>
      <c r="N3480" s="60">
        <f t="shared" ca="1" si="55"/>
        <v>9.8030770733232186E-2</v>
      </c>
      <c r="O3480" s="60">
        <f ca="1">COUNTIFS(DataExtract[Technician],DataExtract[[#This Row],[Technician]], DataExtract[Random], "&lt;="&amp;DataExtract[[#This Row],[Random]])</f>
        <v>7</v>
      </c>
    </row>
    <row r="3481" spans="1:15" ht="26.45">
      <c r="A3481" s="51" t="s">
        <v>19184</v>
      </c>
      <c r="B3481" s="52" t="s">
        <v>19185</v>
      </c>
      <c r="C3481" s="53" t="s">
        <v>4110</v>
      </c>
      <c r="D3481" s="54" t="s">
        <v>57</v>
      </c>
      <c r="E3481" s="55" t="s">
        <v>15511</v>
      </c>
      <c r="F3481" s="56" t="s">
        <v>19186</v>
      </c>
      <c r="G3481" s="56" t="s">
        <v>19187</v>
      </c>
      <c r="H3481" s="56" t="s">
        <v>52</v>
      </c>
      <c r="I3481" s="56" t="s">
        <v>19188</v>
      </c>
      <c r="J3481" s="57" t="s">
        <v>52</v>
      </c>
      <c r="K3481" s="58" t="s">
        <v>10651</v>
      </c>
      <c r="L3481" s="3" t="e">
        <f>VLOOKUP(DataExtract[[#This Row],[Technician]],'Technician List'!$A:$B,2,FALSE)</f>
        <v>#N/A</v>
      </c>
      <c r="M3481" s="59">
        <f>DATEVALUE(TEXT(DataExtract[[#This Row],[Completed Time]], "MM/DD/YYYY"))</f>
        <v>45715</v>
      </c>
      <c r="N3481" s="60">
        <f t="shared" ca="1" si="55"/>
        <v>0.13246382577716376</v>
      </c>
      <c r="O3481" s="60">
        <f ca="1">COUNTIFS(DataExtract[Technician],DataExtract[[#This Row],[Technician]], DataExtract[Random], "&lt;="&amp;DataExtract[[#This Row],[Random]])</f>
        <v>1</v>
      </c>
    </row>
    <row r="3482" spans="1:15" ht="26.45">
      <c r="A3482" s="51" t="s">
        <v>2285</v>
      </c>
      <c r="B3482" s="52" t="s">
        <v>19189</v>
      </c>
      <c r="C3482" s="53" t="s">
        <v>16309</v>
      </c>
      <c r="D3482" s="54" t="s">
        <v>47</v>
      </c>
      <c r="E3482" s="55" t="s">
        <v>2215</v>
      </c>
      <c r="F3482" s="56" t="s">
        <v>19001</v>
      </c>
      <c r="G3482" s="56" t="s">
        <v>19002</v>
      </c>
      <c r="H3482" s="56" t="s">
        <v>52</v>
      </c>
      <c r="I3482" s="56" t="s">
        <v>19003</v>
      </c>
      <c r="J3482" s="57" t="s">
        <v>52</v>
      </c>
      <c r="K3482" s="58" t="s">
        <v>19150</v>
      </c>
      <c r="L3482" s="3" t="str">
        <f>VLOOKUP(DataExtract[[#This Row],[Technician]],'Technician List'!$A:$B,2,FALSE)</f>
        <v>C M, Saravanan</v>
      </c>
      <c r="M3482" s="59">
        <f>DATEVALUE(TEXT(DataExtract[[#This Row],[Completed Time]], "MM/DD/YYYY"))</f>
        <v>45713</v>
      </c>
      <c r="N3482" s="60">
        <f t="shared" ca="1" si="55"/>
        <v>0.33849506678660812</v>
      </c>
      <c r="O3482" s="60">
        <f ca="1">COUNTIFS(DataExtract[Technician],DataExtract[[#This Row],[Technician]], DataExtract[Random], "&lt;="&amp;DataExtract[[#This Row],[Random]])</f>
        <v>37</v>
      </c>
    </row>
    <row r="3483" spans="1:15" ht="26.45">
      <c r="A3483" s="51" t="s">
        <v>19190</v>
      </c>
      <c r="B3483" s="52" t="s">
        <v>19191</v>
      </c>
      <c r="C3483" s="53" t="s">
        <v>18226</v>
      </c>
      <c r="D3483" s="54" t="s">
        <v>47</v>
      </c>
      <c r="E3483" s="55" t="s">
        <v>1503</v>
      </c>
      <c r="F3483" s="56" t="s">
        <v>19192</v>
      </c>
      <c r="G3483" s="56" t="s">
        <v>19193</v>
      </c>
      <c r="H3483" s="56" t="s">
        <v>52</v>
      </c>
      <c r="I3483" s="56" t="s">
        <v>19194</v>
      </c>
      <c r="J3483" s="57" t="s">
        <v>52</v>
      </c>
      <c r="K3483" s="58" t="s">
        <v>19195</v>
      </c>
      <c r="L3483" s="3" t="str">
        <f>VLOOKUP(DataExtract[[#This Row],[Technician]],'Technician List'!$A:$B,2,FALSE)</f>
        <v>C M, Saravanan</v>
      </c>
      <c r="M3483" s="59">
        <f>DATEVALUE(TEXT(DataExtract[[#This Row],[Completed Time]], "MM/DD/YYYY"))</f>
        <v>45713</v>
      </c>
      <c r="N3483" s="60">
        <f t="shared" ca="1" si="55"/>
        <v>0.82709041551763962</v>
      </c>
      <c r="O3483" s="60">
        <f ca="1">COUNTIFS(DataExtract[Technician],DataExtract[[#This Row],[Technician]], DataExtract[Random], "&lt;="&amp;DataExtract[[#This Row],[Random]])</f>
        <v>114</v>
      </c>
    </row>
    <row r="3484" spans="1:15" ht="26.45">
      <c r="A3484" s="51" t="s">
        <v>19196</v>
      </c>
      <c r="B3484" s="52" t="s">
        <v>19197</v>
      </c>
      <c r="C3484" s="53" t="s">
        <v>9088</v>
      </c>
      <c r="D3484" s="54" t="s">
        <v>47</v>
      </c>
      <c r="E3484" s="55" t="s">
        <v>2029</v>
      </c>
      <c r="F3484" s="56" t="s">
        <v>19198</v>
      </c>
      <c r="G3484" s="56" t="s">
        <v>19199</v>
      </c>
      <c r="H3484" s="56" t="s">
        <v>52</v>
      </c>
      <c r="I3484" s="56" t="s">
        <v>19200</v>
      </c>
      <c r="J3484" s="57" t="s">
        <v>52</v>
      </c>
      <c r="K3484" s="58" t="s">
        <v>19201</v>
      </c>
      <c r="L3484" s="3" t="str">
        <f>VLOOKUP(DataExtract[[#This Row],[Technician]],'Technician List'!$A:$B,2,FALSE)</f>
        <v>C M, Saravanan</v>
      </c>
      <c r="M3484" s="59">
        <f>DATEVALUE(TEXT(DataExtract[[#This Row],[Completed Time]], "MM/DD/YYYY"))</f>
        <v>45714</v>
      </c>
      <c r="N3484" s="60">
        <f t="shared" ca="1" si="55"/>
        <v>4.6968852187568411E-2</v>
      </c>
      <c r="O3484" s="60">
        <f ca="1">COUNTIFS(DataExtract[Technician],DataExtract[[#This Row],[Technician]], DataExtract[Random], "&lt;="&amp;DataExtract[[#This Row],[Random]])</f>
        <v>6</v>
      </c>
    </row>
    <row r="3485" spans="1:15" ht="26.45">
      <c r="A3485" s="51" t="s">
        <v>19202</v>
      </c>
      <c r="B3485" s="52" t="s">
        <v>19203</v>
      </c>
      <c r="C3485" s="53" t="s">
        <v>10096</v>
      </c>
      <c r="D3485" s="54" t="s">
        <v>47</v>
      </c>
      <c r="E3485" s="55" t="s">
        <v>1503</v>
      </c>
      <c r="F3485" s="56" t="s">
        <v>19204</v>
      </c>
      <c r="G3485" s="56" t="s">
        <v>19205</v>
      </c>
      <c r="H3485" s="56" t="s">
        <v>52</v>
      </c>
      <c r="I3485" s="56" t="s">
        <v>19206</v>
      </c>
      <c r="J3485" s="57" t="s">
        <v>52</v>
      </c>
      <c r="K3485" s="58" t="s">
        <v>19207</v>
      </c>
      <c r="L3485" s="3" t="str">
        <f>VLOOKUP(DataExtract[[#This Row],[Technician]],'Technician List'!$A:$B,2,FALSE)</f>
        <v>C M, Saravanan</v>
      </c>
      <c r="M3485" s="59">
        <f>DATEVALUE(TEXT(DataExtract[[#This Row],[Completed Time]], "MM/DD/YYYY"))</f>
        <v>45713</v>
      </c>
      <c r="N3485" s="60">
        <f t="shared" ca="1" si="55"/>
        <v>0.70355675540042417</v>
      </c>
      <c r="O3485" s="60">
        <f ca="1">COUNTIFS(DataExtract[Technician],DataExtract[[#This Row],[Technician]], DataExtract[Random], "&lt;="&amp;DataExtract[[#This Row],[Random]])</f>
        <v>96</v>
      </c>
    </row>
    <row r="3486" spans="1:15" ht="26.45">
      <c r="A3486" s="51" t="s">
        <v>19208</v>
      </c>
      <c r="B3486" s="52" t="s">
        <v>19209</v>
      </c>
      <c r="C3486" s="53" t="s">
        <v>12002</v>
      </c>
      <c r="D3486" s="54" t="s">
        <v>47</v>
      </c>
      <c r="E3486" s="55" t="s">
        <v>2178</v>
      </c>
      <c r="F3486" s="56" t="s">
        <v>18810</v>
      </c>
      <c r="G3486" s="56" t="s">
        <v>19210</v>
      </c>
      <c r="H3486" s="56" t="s">
        <v>52</v>
      </c>
      <c r="I3486" s="56" t="s">
        <v>19211</v>
      </c>
      <c r="J3486" s="57" t="s">
        <v>52</v>
      </c>
      <c r="K3486" s="58" t="s">
        <v>19212</v>
      </c>
      <c r="L3486" s="3" t="str">
        <f>VLOOKUP(DataExtract[[#This Row],[Technician]],'Technician List'!$A:$B,2,FALSE)</f>
        <v>C M, Saravanan</v>
      </c>
      <c r="M3486" s="59">
        <f>DATEVALUE(TEXT(DataExtract[[#This Row],[Completed Time]], "MM/DD/YYYY"))</f>
        <v>45713</v>
      </c>
      <c r="N3486" s="60">
        <f t="shared" ca="1" si="55"/>
        <v>4.7223998572647585E-2</v>
      </c>
      <c r="O3486" s="60">
        <f ca="1">COUNTIFS(DataExtract[Technician],DataExtract[[#This Row],[Technician]], DataExtract[Random], "&lt;="&amp;DataExtract[[#This Row],[Random]])</f>
        <v>5</v>
      </c>
    </row>
    <row r="3487" spans="1:15" ht="26.45">
      <c r="A3487" s="51" t="s">
        <v>19213</v>
      </c>
      <c r="B3487" s="52" t="s">
        <v>19214</v>
      </c>
      <c r="C3487" s="53" t="s">
        <v>19215</v>
      </c>
      <c r="D3487" s="54" t="s">
        <v>57</v>
      </c>
      <c r="E3487" s="55" t="s">
        <v>2841</v>
      </c>
      <c r="F3487" s="56" t="s">
        <v>19216</v>
      </c>
      <c r="G3487" s="56" t="s">
        <v>19217</v>
      </c>
      <c r="H3487" s="56" t="s">
        <v>52</v>
      </c>
      <c r="I3487" s="56" t="s">
        <v>19218</v>
      </c>
      <c r="J3487" s="57" t="s">
        <v>52</v>
      </c>
      <c r="K3487" s="58" t="s">
        <v>19121</v>
      </c>
      <c r="L3487" s="3" t="str">
        <f>VLOOKUP(DataExtract[[#This Row],[Technician]],'Technician List'!$A:$B,2,FALSE)</f>
        <v>Smith, Sean</v>
      </c>
      <c r="M3487" s="59">
        <f>DATEVALUE(TEXT(DataExtract[[#This Row],[Completed Time]], "MM/DD/YYYY"))</f>
        <v>45714</v>
      </c>
      <c r="N3487" s="60">
        <f t="shared" ca="1" si="55"/>
        <v>0.19826470711572119</v>
      </c>
      <c r="O3487" s="60">
        <f ca="1">COUNTIFS(DataExtract[Technician],DataExtract[[#This Row],[Technician]], DataExtract[Random], "&lt;="&amp;DataExtract[[#This Row],[Random]])</f>
        <v>17</v>
      </c>
    </row>
    <row r="3488" spans="1:15" ht="26.45">
      <c r="A3488" s="51" t="s">
        <v>19219</v>
      </c>
      <c r="B3488" s="52" t="s">
        <v>19220</v>
      </c>
      <c r="C3488" s="53" t="s">
        <v>3393</v>
      </c>
      <c r="D3488" s="54" t="s">
        <v>47</v>
      </c>
      <c r="E3488" s="55" t="s">
        <v>577</v>
      </c>
      <c r="F3488" s="56" t="s">
        <v>19221</v>
      </c>
      <c r="G3488" s="56" t="s">
        <v>10198</v>
      </c>
      <c r="H3488" s="56" t="s">
        <v>52</v>
      </c>
      <c r="I3488" s="56" t="s">
        <v>19222</v>
      </c>
      <c r="J3488" s="57" t="s">
        <v>52</v>
      </c>
      <c r="K3488" s="58" t="s">
        <v>1139</v>
      </c>
      <c r="L3488" s="3" t="str">
        <f>VLOOKUP(DataExtract[[#This Row],[Technician]],'Technician List'!$A:$B,2,FALSE)</f>
        <v>C M, Saravanan</v>
      </c>
      <c r="M3488" s="59">
        <f>DATEVALUE(TEXT(DataExtract[[#This Row],[Completed Time]], "MM/DD/YYYY"))</f>
        <v>45713</v>
      </c>
      <c r="N3488" s="60">
        <f t="shared" ca="1" si="55"/>
        <v>0.52378982705293098</v>
      </c>
      <c r="O3488" s="60">
        <f ca="1">COUNTIFS(DataExtract[Technician],DataExtract[[#This Row],[Technician]], DataExtract[Random], "&lt;="&amp;DataExtract[[#This Row],[Random]])</f>
        <v>37</v>
      </c>
    </row>
    <row r="3489" spans="1:15" ht="26.45">
      <c r="A3489" s="51" t="s">
        <v>19223</v>
      </c>
      <c r="B3489" s="52" t="s">
        <v>19224</v>
      </c>
      <c r="C3489" s="53" t="s">
        <v>110</v>
      </c>
      <c r="D3489" s="54" t="s">
        <v>47</v>
      </c>
      <c r="E3489" s="55" t="s">
        <v>1049</v>
      </c>
      <c r="F3489" s="56" t="s">
        <v>18849</v>
      </c>
      <c r="G3489" s="56" t="s">
        <v>19225</v>
      </c>
      <c r="H3489" s="56" t="s">
        <v>41</v>
      </c>
      <c r="I3489" s="56" t="s">
        <v>19226</v>
      </c>
      <c r="J3489" s="57" t="s">
        <v>52</v>
      </c>
      <c r="K3489" s="58" t="s">
        <v>19227</v>
      </c>
      <c r="L3489" s="3" t="str">
        <f>VLOOKUP(DataExtract[[#This Row],[Technician]],'Technician List'!$A:$B,2,FALSE)</f>
        <v>C M, Saravanan</v>
      </c>
      <c r="M3489" s="59">
        <f>DATEVALUE(TEXT(DataExtract[[#This Row],[Completed Time]], "MM/DD/YYYY"))</f>
        <v>45714</v>
      </c>
      <c r="N3489" s="60">
        <f t="shared" ca="1" si="55"/>
        <v>0.33890443466494358</v>
      </c>
      <c r="O3489" s="60">
        <f ca="1">COUNTIFS(DataExtract[Technician],DataExtract[[#This Row],[Technician]], DataExtract[Random], "&lt;="&amp;DataExtract[[#This Row],[Random]])</f>
        <v>42</v>
      </c>
    </row>
    <row r="3490" spans="1:15" ht="26.45">
      <c r="A3490" s="51" t="s">
        <v>5881</v>
      </c>
      <c r="B3490" s="52" t="s">
        <v>19228</v>
      </c>
      <c r="C3490" s="53" t="s">
        <v>8933</v>
      </c>
      <c r="D3490" s="54" t="s">
        <v>47</v>
      </c>
      <c r="E3490" s="55" t="s">
        <v>692</v>
      </c>
      <c r="F3490" s="56" t="s">
        <v>13642</v>
      </c>
      <c r="G3490" s="56" t="s">
        <v>19229</v>
      </c>
      <c r="H3490" s="56" t="s">
        <v>52</v>
      </c>
      <c r="I3490" s="56" t="s">
        <v>19230</v>
      </c>
      <c r="J3490" s="57" t="s">
        <v>52</v>
      </c>
      <c r="K3490" s="58" t="s">
        <v>19231</v>
      </c>
      <c r="L3490" s="3" t="str">
        <f>VLOOKUP(DataExtract[[#This Row],[Technician]],'Technician List'!$A:$B,2,FALSE)</f>
        <v>C M, Saravanan</v>
      </c>
      <c r="M3490" s="59">
        <f>DATEVALUE(TEXT(DataExtract[[#This Row],[Completed Time]], "MM/DD/YYYY"))</f>
        <v>45713</v>
      </c>
      <c r="N3490" s="60">
        <f t="shared" ca="1" si="55"/>
        <v>0.32746788806670524</v>
      </c>
      <c r="O3490" s="60">
        <f ca="1">COUNTIFS(DataExtract[Technician],DataExtract[[#This Row],[Technician]], DataExtract[Random], "&lt;="&amp;DataExtract[[#This Row],[Random]])</f>
        <v>40</v>
      </c>
    </row>
    <row r="3491" spans="1:15" ht="26.45">
      <c r="A3491" s="51" t="s">
        <v>19232</v>
      </c>
      <c r="B3491" s="52" t="s">
        <v>19233</v>
      </c>
      <c r="C3491" s="53" t="s">
        <v>4987</v>
      </c>
      <c r="D3491" s="54" t="s">
        <v>47</v>
      </c>
      <c r="E3491" s="55" t="s">
        <v>2029</v>
      </c>
      <c r="F3491" s="56" t="s">
        <v>19234</v>
      </c>
      <c r="G3491" s="56" t="s">
        <v>19235</v>
      </c>
      <c r="H3491" s="56" t="s">
        <v>52</v>
      </c>
      <c r="I3491" s="56" t="s">
        <v>19236</v>
      </c>
      <c r="J3491" s="57" t="s">
        <v>52</v>
      </c>
      <c r="K3491" s="58" t="s">
        <v>10907</v>
      </c>
      <c r="L3491" s="3" t="str">
        <f>VLOOKUP(DataExtract[[#This Row],[Technician]],'Technician List'!$A:$B,2,FALSE)</f>
        <v>C M, Saravanan</v>
      </c>
      <c r="M3491" s="59">
        <f>DATEVALUE(TEXT(DataExtract[[#This Row],[Completed Time]], "MM/DD/YYYY"))</f>
        <v>45713</v>
      </c>
      <c r="N3491" s="60">
        <f t="shared" ca="1" si="55"/>
        <v>0.67412790282760127</v>
      </c>
      <c r="O3491" s="60">
        <f ca="1">COUNTIFS(DataExtract[Technician],DataExtract[[#This Row],[Technician]], DataExtract[Random], "&lt;="&amp;DataExtract[[#This Row],[Random]])</f>
        <v>54</v>
      </c>
    </row>
    <row r="3492" spans="1:15" ht="26.45">
      <c r="A3492" s="51" t="s">
        <v>19237</v>
      </c>
      <c r="B3492" s="52" t="s">
        <v>19238</v>
      </c>
      <c r="C3492" s="53" t="s">
        <v>17116</v>
      </c>
      <c r="D3492" s="54" t="s">
        <v>57</v>
      </c>
      <c r="E3492" s="55" t="s">
        <v>468</v>
      </c>
      <c r="F3492" s="56" t="s">
        <v>18281</v>
      </c>
      <c r="G3492" s="56" t="s">
        <v>19239</v>
      </c>
      <c r="H3492" s="56" t="s">
        <v>52</v>
      </c>
      <c r="I3492" s="56" t="s">
        <v>19240</v>
      </c>
      <c r="J3492" s="57" t="s">
        <v>52</v>
      </c>
      <c r="K3492" s="58" t="s">
        <v>19241</v>
      </c>
      <c r="L3492" s="3" t="str">
        <f>VLOOKUP(DataExtract[[#This Row],[Technician]],'Technician List'!$A:$B,2,FALSE)</f>
        <v>Sanjuan, Sonja</v>
      </c>
      <c r="M3492" s="59">
        <f>DATEVALUE(TEXT(DataExtract[[#This Row],[Completed Time]], "MM/DD/YYYY"))</f>
        <v>45713</v>
      </c>
      <c r="N3492" s="60">
        <f t="shared" ca="1" si="55"/>
        <v>0.4999330546568983</v>
      </c>
      <c r="O3492" s="60">
        <f ca="1">COUNTIFS(DataExtract[Technician],DataExtract[[#This Row],[Technician]], DataExtract[Random], "&lt;="&amp;DataExtract[[#This Row],[Random]])</f>
        <v>26</v>
      </c>
    </row>
    <row r="3493" spans="1:15" ht="26.45">
      <c r="A3493" s="51" t="s">
        <v>19242</v>
      </c>
      <c r="B3493" s="52" t="s">
        <v>19243</v>
      </c>
      <c r="C3493" s="53" t="s">
        <v>13420</v>
      </c>
      <c r="D3493" s="54" t="s">
        <v>47</v>
      </c>
      <c r="E3493" s="55" t="s">
        <v>1150</v>
      </c>
      <c r="F3493" s="56" t="s">
        <v>19244</v>
      </c>
      <c r="G3493" s="56" t="s">
        <v>19245</v>
      </c>
      <c r="H3493" s="56" t="s">
        <v>52</v>
      </c>
      <c r="I3493" s="56" t="s">
        <v>19246</v>
      </c>
      <c r="J3493" s="57" t="s">
        <v>52</v>
      </c>
      <c r="K3493" s="58" t="s">
        <v>19247</v>
      </c>
      <c r="L3493" s="3" t="str">
        <f>VLOOKUP(DataExtract[[#This Row],[Technician]],'Technician List'!$A:$B,2,FALSE)</f>
        <v>C M, Saravanan</v>
      </c>
      <c r="M3493" s="59">
        <f>DATEVALUE(TEXT(DataExtract[[#This Row],[Completed Time]], "MM/DD/YYYY"))</f>
        <v>45714</v>
      </c>
      <c r="N3493" s="60">
        <f t="shared" ca="1" si="55"/>
        <v>0.65859681844531448</v>
      </c>
      <c r="O3493" s="60">
        <f ca="1">COUNTIFS(DataExtract[Technician],DataExtract[[#This Row],[Technician]], DataExtract[Random], "&lt;="&amp;DataExtract[[#This Row],[Random]])</f>
        <v>65</v>
      </c>
    </row>
    <row r="3494" spans="1:15" ht="26.45">
      <c r="A3494" s="51" t="s">
        <v>19248</v>
      </c>
      <c r="B3494" s="52" t="s">
        <v>19249</v>
      </c>
      <c r="C3494" s="53" t="s">
        <v>2983</v>
      </c>
      <c r="D3494" s="54" t="s">
        <v>47</v>
      </c>
      <c r="E3494" s="55" t="s">
        <v>1150</v>
      </c>
      <c r="F3494" s="56" t="s">
        <v>17614</v>
      </c>
      <c r="G3494" s="56" t="s">
        <v>19250</v>
      </c>
      <c r="H3494" s="56" t="s">
        <v>52</v>
      </c>
      <c r="I3494" s="56" t="s">
        <v>19251</v>
      </c>
      <c r="J3494" s="57" t="s">
        <v>52</v>
      </c>
      <c r="K3494" s="58" t="s">
        <v>19252</v>
      </c>
      <c r="L3494" s="3" t="str">
        <f>VLOOKUP(DataExtract[[#This Row],[Technician]],'Technician List'!$A:$B,2,FALSE)</f>
        <v>C M, Saravanan</v>
      </c>
      <c r="M3494" s="59">
        <f>DATEVALUE(TEXT(DataExtract[[#This Row],[Completed Time]], "MM/DD/YYYY"))</f>
        <v>45714</v>
      </c>
      <c r="N3494" s="60">
        <f t="shared" ca="1" si="55"/>
        <v>0.77795222700280164</v>
      </c>
      <c r="O3494" s="60">
        <f ca="1">COUNTIFS(DataExtract[Technician],DataExtract[[#This Row],[Technician]], DataExtract[Random], "&lt;="&amp;DataExtract[[#This Row],[Random]])</f>
        <v>77</v>
      </c>
    </row>
    <row r="3495" spans="1:15" ht="26.45">
      <c r="A3495" s="51" t="s">
        <v>19253</v>
      </c>
      <c r="B3495" s="52" t="s">
        <v>19254</v>
      </c>
      <c r="C3495" s="53" t="s">
        <v>2983</v>
      </c>
      <c r="D3495" s="54" t="s">
        <v>47</v>
      </c>
      <c r="E3495" s="55" t="s">
        <v>1117</v>
      </c>
      <c r="F3495" s="56" t="s">
        <v>19255</v>
      </c>
      <c r="G3495" s="56" t="s">
        <v>2530</v>
      </c>
      <c r="H3495" s="56" t="s">
        <v>52</v>
      </c>
      <c r="I3495" s="56" t="s">
        <v>2531</v>
      </c>
      <c r="J3495" s="57" t="s">
        <v>52</v>
      </c>
      <c r="K3495" s="58" t="s">
        <v>11840</v>
      </c>
      <c r="L3495" s="3" t="str">
        <f>VLOOKUP(DataExtract[[#This Row],[Technician]],'Technician List'!$A:$B,2,FALSE)</f>
        <v>C M, Saravanan</v>
      </c>
      <c r="M3495" s="59">
        <f>DATEVALUE(TEXT(DataExtract[[#This Row],[Completed Time]], "MM/DD/YYYY"))</f>
        <v>45713</v>
      </c>
      <c r="N3495" s="60">
        <f t="shared" ca="1" si="55"/>
        <v>0.25346193130081507</v>
      </c>
      <c r="O3495" s="60">
        <f ca="1">COUNTIFS(DataExtract[Technician],DataExtract[[#This Row],[Technician]], DataExtract[Random], "&lt;="&amp;DataExtract[[#This Row],[Random]])</f>
        <v>14</v>
      </c>
    </row>
    <row r="3496" spans="1:15" ht="26.45">
      <c r="A3496" s="51" t="s">
        <v>2452</v>
      </c>
      <c r="B3496" s="52" t="s">
        <v>19256</v>
      </c>
      <c r="C3496" s="53" t="s">
        <v>1166</v>
      </c>
      <c r="D3496" s="54" t="s">
        <v>47</v>
      </c>
      <c r="E3496" s="55" t="s">
        <v>2013</v>
      </c>
      <c r="F3496" s="56" t="s">
        <v>19257</v>
      </c>
      <c r="G3496" s="56" t="s">
        <v>19258</v>
      </c>
      <c r="H3496" s="56" t="s">
        <v>52</v>
      </c>
      <c r="I3496" s="56" t="s">
        <v>19259</v>
      </c>
      <c r="J3496" s="57" t="s">
        <v>52</v>
      </c>
      <c r="K3496" s="58" t="s">
        <v>19260</v>
      </c>
      <c r="L3496" s="3" t="str">
        <f>VLOOKUP(DataExtract[[#This Row],[Technician]],'Technician List'!$A:$B,2,FALSE)</f>
        <v>Sinha, Mahesh</v>
      </c>
      <c r="M3496" s="59">
        <f>DATEVALUE(TEXT(DataExtract[[#This Row],[Completed Time]], "MM/DD/YYYY"))</f>
        <v>45713</v>
      </c>
      <c r="N3496" s="60">
        <f t="shared" ca="1" si="55"/>
        <v>0.94904250046227268</v>
      </c>
      <c r="O3496" s="60">
        <f ca="1">COUNTIFS(DataExtract[Technician],DataExtract[[#This Row],[Technician]], DataExtract[Random], "&lt;="&amp;DataExtract[[#This Row],[Random]])</f>
        <v>133</v>
      </c>
    </row>
    <row r="3497" spans="1:15" ht="26.45">
      <c r="A3497" s="51" t="s">
        <v>6199</v>
      </c>
      <c r="B3497" s="52" t="s">
        <v>19261</v>
      </c>
      <c r="C3497" s="53" t="s">
        <v>19262</v>
      </c>
      <c r="D3497" s="54" t="s">
        <v>47</v>
      </c>
      <c r="E3497" s="55" t="s">
        <v>1511</v>
      </c>
      <c r="F3497" s="56" t="s">
        <v>19263</v>
      </c>
      <c r="G3497" s="56" t="s">
        <v>19264</v>
      </c>
      <c r="H3497" s="56" t="s">
        <v>52</v>
      </c>
      <c r="I3497" s="56" t="s">
        <v>19265</v>
      </c>
      <c r="J3497" s="57" t="s">
        <v>52</v>
      </c>
      <c r="K3497" s="58" t="s">
        <v>19154</v>
      </c>
      <c r="L3497" s="3" t="str">
        <f>VLOOKUP(DataExtract[[#This Row],[Technician]],'Technician List'!$A:$B,2,FALSE)</f>
        <v>C M, Saravanan</v>
      </c>
      <c r="M3497" s="59">
        <f>DATEVALUE(TEXT(DataExtract[[#This Row],[Completed Time]], "MM/DD/YYYY"))</f>
        <v>45713</v>
      </c>
      <c r="N3497" s="60">
        <f t="shared" ca="1" si="55"/>
        <v>4.2927486005685522E-2</v>
      </c>
      <c r="O3497" s="60">
        <f ca="1">COUNTIFS(DataExtract[Technician],DataExtract[[#This Row],[Technician]], DataExtract[Random], "&lt;="&amp;DataExtract[[#This Row],[Random]])</f>
        <v>6</v>
      </c>
    </row>
    <row r="3498" spans="1:15" ht="26.45">
      <c r="A3498" s="51" t="s">
        <v>19266</v>
      </c>
      <c r="B3498" s="52" t="s">
        <v>19267</v>
      </c>
      <c r="C3498" s="53" t="s">
        <v>15576</v>
      </c>
      <c r="D3498" s="54" t="s">
        <v>47</v>
      </c>
      <c r="E3498" s="55" t="s">
        <v>1511</v>
      </c>
      <c r="F3498" s="56" t="s">
        <v>19127</v>
      </c>
      <c r="G3498" s="56" t="s">
        <v>19268</v>
      </c>
      <c r="H3498" s="56" t="s">
        <v>52</v>
      </c>
      <c r="I3498" s="56" t="s">
        <v>19269</v>
      </c>
      <c r="J3498" s="57" t="s">
        <v>52</v>
      </c>
      <c r="K3498" s="58" t="s">
        <v>19270</v>
      </c>
      <c r="L3498" s="3" t="str">
        <f>VLOOKUP(DataExtract[[#This Row],[Technician]],'Technician List'!$A:$B,2,FALSE)</f>
        <v>C M, Saravanan</v>
      </c>
      <c r="M3498" s="59">
        <f>DATEVALUE(TEXT(DataExtract[[#This Row],[Completed Time]], "MM/DD/YYYY"))</f>
        <v>45713</v>
      </c>
      <c r="N3498" s="60">
        <f t="shared" ca="1" si="55"/>
        <v>0.55999158190552312</v>
      </c>
      <c r="O3498" s="60">
        <f ca="1">COUNTIFS(DataExtract[Technician],DataExtract[[#This Row],[Technician]], DataExtract[Random], "&lt;="&amp;DataExtract[[#This Row],[Random]])</f>
        <v>73</v>
      </c>
    </row>
    <row r="3499" spans="1:15" ht="26.45">
      <c r="A3499" s="51" t="s">
        <v>19271</v>
      </c>
      <c r="B3499" s="52" t="s">
        <v>19272</v>
      </c>
      <c r="C3499" s="53" t="s">
        <v>19273</v>
      </c>
      <c r="D3499" s="54" t="s">
        <v>47</v>
      </c>
      <c r="E3499" s="55" t="s">
        <v>1291</v>
      </c>
      <c r="F3499" s="56" t="s">
        <v>19127</v>
      </c>
      <c r="G3499" s="56" t="s">
        <v>19268</v>
      </c>
      <c r="H3499" s="56" t="s">
        <v>52</v>
      </c>
      <c r="I3499" s="56" t="s">
        <v>19269</v>
      </c>
      <c r="J3499" s="57" t="s">
        <v>52</v>
      </c>
      <c r="K3499" s="58" t="s">
        <v>19274</v>
      </c>
      <c r="L3499" s="3" t="str">
        <f>VLOOKUP(DataExtract[[#This Row],[Technician]],'Technician List'!$A:$B,2,FALSE)</f>
        <v>C M, Saravanan</v>
      </c>
      <c r="M3499" s="59">
        <f>DATEVALUE(TEXT(DataExtract[[#This Row],[Completed Time]], "MM/DD/YYYY"))</f>
        <v>45714</v>
      </c>
      <c r="N3499" s="60">
        <f t="shared" ca="1" si="55"/>
        <v>0.29078088858309203</v>
      </c>
      <c r="O3499" s="60">
        <f ca="1">COUNTIFS(DataExtract[Technician],DataExtract[[#This Row],[Technician]], DataExtract[Random], "&lt;="&amp;DataExtract[[#This Row],[Random]])</f>
        <v>35</v>
      </c>
    </row>
    <row r="3500" spans="1:15" ht="26.45">
      <c r="A3500" s="51" t="s">
        <v>11148</v>
      </c>
      <c r="B3500" s="52" t="s">
        <v>19275</v>
      </c>
      <c r="C3500" s="53" t="s">
        <v>3680</v>
      </c>
      <c r="D3500" s="54" t="s">
        <v>47</v>
      </c>
      <c r="E3500" s="55" t="s">
        <v>1002</v>
      </c>
      <c r="F3500" s="56" t="s">
        <v>18577</v>
      </c>
      <c r="G3500" s="56" t="s">
        <v>19276</v>
      </c>
      <c r="H3500" s="56" t="s">
        <v>52</v>
      </c>
      <c r="I3500" s="56" t="s">
        <v>19277</v>
      </c>
      <c r="J3500" s="57" t="s">
        <v>52</v>
      </c>
      <c r="K3500" s="58" t="s">
        <v>18496</v>
      </c>
      <c r="L3500" s="3" t="str">
        <f>VLOOKUP(DataExtract[[#This Row],[Technician]],'Technician List'!$A:$B,2,FALSE)</f>
        <v>Sinha, Mahesh</v>
      </c>
      <c r="M3500" s="59">
        <f>DATEVALUE(TEXT(DataExtract[[#This Row],[Completed Time]], "MM/DD/YYYY"))</f>
        <v>45713</v>
      </c>
      <c r="N3500" s="60">
        <f t="shared" ca="1" si="55"/>
        <v>0.86026878599368151</v>
      </c>
      <c r="O3500" s="60">
        <f ca="1">COUNTIFS(DataExtract[Technician],DataExtract[[#This Row],[Technician]], DataExtract[Random], "&lt;="&amp;DataExtract[[#This Row],[Random]])</f>
        <v>139</v>
      </c>
    </row>
    <row r="3501" spans="1:15" ht="26.45">
      <c r="A3501" s="51" t="s">
        <v>19278</v>
      </c>
      <c r="B3501" s="52" t="s">
        <v>19279</v>
      </c>
      <c r="C3501" s="53" t="s">
        <v>19280</v>
      </c>
      <c r="D3501" s="54" t="s">
        <v>47</v>
      </c>
      <c r="E3501" s="55" t="s">
        <v>577</v>
      </c>
      <c r="F3501" s="56" t="s">
        <v>19281</v>
      </c>
      <c r="G3501" s="56" t="s">
        <v>19282</v>
      </c>
      <c r="H3501" s="56" t="s">
        <v>52</v>
      </c>
      <c r="I3501" s="56" t="s">
        <v>19283</v>
      </c>
      <c r="J3501" s="57" t="s">
        <v>52</v>
      </c>
      <c r="K3501" s="58" t="s">
        <v>19284</v>
      </c>
      <c r="L3501" s="3" t="str">
        <f>VLOOKUP(DataExtract[[#This Row],[Technician]],'Technician List'!$A:$B,2,FALSE)</f>
        <v>C M, Saravanan</v>
      </c>
      <c r="M3501" s="59">
        <f>DATEVALUE(TEXT(DataExtract[[#This Row],[Completed Time]], "MM/DD/YYYY"))</f>
        <v>45713</v>
      </c>
      <c r="N3501" s="60">
        <f t="shared" ca="1" si="55"/>
        <v>0.58419784980200706</v>
      </c>
      <c r="O3501" s="60">
        <f ca="1">COUNTIFS(DataExtract[Technician],DataExtract[[#This Row],[Technician]], DataExtract[Random], "&lt;="&amp;DataExtract[[#This Row],[Random]])</f>
        <v>44</v>
      </c>
    </row>
    <row r="3502" spans="1:15" ht="26.45">
      <c r="A3502" s="51" t="s">
        <v>19285</v>
      </c>
      <c r="B3502" s="52" t="s">
        <v>19286</v>
      </c>
      <c r="C3502" s="53" t="s">
        <v>11615</v>
      </c>
      <c r="D3502" s="54" t="s">
        <v>47</v>
      </c>
      <c r="E3502" s="55" t="s">
        <v>2215</v>
      </c>
      <c r="F3502" s="56" t="s">
        <v>18831</v>
      </c>
      <c r="G3502" s="56" t="s">
        <v>19287</v>
      </c>
      <c r="H3502" s="56" t="s">
        <v>52</v>
      </c>
      <c r="I3502" s="56" t="s">
        <v>19288</v>
      </c>
      <c r="J3502" s="57" t="s">
        <v>52</v>
      </c>
      <c r="K3502" s="58" t="s">
        <v>19289</v>
      </c>
      <c r="L3502" s="3" t="str">
        <f>VLOOKUP(DataExtract[[#This Row],[Technician]],'Technician List'!$A:$B,2,FALSE)</f>
        <v>C M, Saravanan</v>
      </c>
      <c r="M3502" s="59">
        <f>DATEVALUE(TEXT(DataExtract[[#This Row],[Completed Time]], "MM/DD/YYYY"))</f>
        <v>45713</v>
      </c>
      <c r="N3502" s="60">
        <f t="shared" ca="1" si="55"/>
        <v>0.92105201898696343</v>
      </c>
      <c r="O3502" s="60">
        <f ca="1">COUNTIFS(DataExtract[Technician],DataExtract[[#This Row],[Technician]], DataExtract[Random], "&lt;="&amp;DataExtract[[#This Row],[Random]])</f>
        <v>108</v>
      </c>
    </row>
    <row r="3503" spans="1:15" ht="26.45">
      <c r="A3503" s="51" t="s">
        <v>19290</v>
      </c>
      <c r="B3503" s="52" t="s">
        <v>19291</v>
      </c>
      <c r="C3503" s="53" t="s">
        <v>19292</v>
      </c>
      <c r="D3503" s="54" t="s">
        <v>57</v>
      </c>
      <c r="E3503" s="55" t="s">
        <v>547</v>
      </c>
      <c r="F3503" s="56" t="s">
        <v>19293</v>
      </c>
      <c r="G3503" s="56" t="s">
        <v>19294</v>
      </c>
      <c r="H3503" s="56" t="s">
        <v>52</v>
      </c>
      <c r="I3503" s="56" t="s">
        <v>18524</v>
      </c>
      <c r="J3503" s="57" t="s">
        <v>52</v>
      </c>
      <c r="K3503" s="58" t="s">
        <v>15992</v>
      </c>
      <c r="L3503" s="3" t="str">
        <f>VLOOKUP(DataExtract[[#This Row],[Technician]],'Technician List'!$A:$B,2,FALSE)</f>
        <v>Sanjuan, Sonja</v>
      </c>
      <c r="M3503" s="59">
        <f>DATEVALUE(TEXT(DataExtract[[#This Row],[Completed Time]], "MM/DD/YYYY"))</f>
        <v>45713</v>
      </c>
      <c r="N3503" s="60">
        <f t="shared" ca="1" si="55"/>
        <v>0.79973126106091796</v>
      </c>
      <c r="O3503" s="60">
        <f ca="1">COUNTIFS(DataExtract[Technician],DataExtract[[#This Row],[Technician]], DataExtract[Random], "&lt;="&amp;DataExtract[[#This Row],[Random]])</f>
        <v>54</v>
      </c>
    </row>
    <row r="3504" spans="1:15" ht="26.45">
      <c r="A3504" s="51" t="s">
        <v>19295</v>
      </c>
      <c r="B3504" s="52" t="s">
        <v>19296</v>
      </c>
      <c r="C3504" s="53" t="s">
        <v>1956</v>
      </c>
      <c r="D3504" s="54" t="s">
        <v>57</v>
      </c>
      <c r="E3504" s="55" t="s">
        <v>391</v>
      </c>
      <c r="F3504" s="56" t="s">
        <v>19297</v>
      </c>
      <c r="G3504" s="56" t="s">
        <v>10360</v>
      </c>
      <c r="H3504" s="56" t="s">
        <v>52</v>
      </c>
      <c r="I3504" s="56" t="s">
        <v>19298</v>
      </c>
      <c r="J3504" s="57" t="s">
        <v>52</v>
      </c>
      <c r="K3504" s="58" t="s">
        <v>17633</v>
      </c>
      <c r="L3504" s="3" t="str">
        <f>VLOOKUP(DataExtract[[#This Row],[Technician]],'Technician List'!$A:$B,2,FALSE)</f>
        <v>Sanjuan, Sonja</v>
      </c>
      <c r="M3504" s="59">
        <f>DATEVALUE(TEXT(DataExtract[[#This Row],[Completed Time]], "MM/DD/YYYY"))</f>
        <v>45713</v>
      </c>
      <c r="N3504" s="60">
        <f t="shared" ca="1" si="55"/>
        <v>0.21835290883932401</v>
      </c>
      <c r="O3504" s="60">
        <f ca="1">COUNTIFS(DataExtract[Technician],DataExtract[[#This Row],[Technician]], DataExtract[Random], "&lt;="&amp;DataExtract[[#This Row],[Random]])</f>
        <v>34</v>
      </c>
    </row>
    <row r="3505" spans="1:15" ht="26.45">
      <c r="A3505" s="51" t="s">
        <v>19299</v>
      </c>
      <c r="B3505" s="52" t="s">
        <v>19300</v>
      </c>
      <c r="C3505" s="53" t="s">
        <v>19301</v>
      </c>
      <c r="D3505" s="54" t="s">
        <v>47</v>
      </c>
      <c r="E3505" s="55" t="s">
        <v>2336</v>
      </c>
      <c r="F3505" s="56" t="s">
        <v>19302</v>
      </c>
      <c r="G3505" s="56" t="s">
        <v>19303</v>
      </c>
      <c r="H3505" s="56" t="s">
        <v>52</v>
      </c>
      <c r="I3505" s="56" t="s">
        <v>19304</v>
      </c>
      <c r="J3505" s="57" t="s">
        <v>52</v>
      </c>
      <c r="K3505" s="58" t="s">
        <v>18002</v>
      </c>
      <c r="L3505" s="3" t="str">
        <f>VLOOKUP(DataExtract[[#This Row],[Technician]],'Technician List'!$A:$B,2,FALSE)</f>
        <v>C M, Saravanan</v>
      </c>
      <c r="M3505" s="59">
        <f>DATEVALUE(TEXT(DataExtract[[#This Row],[Completed Time]], "MM/DD/YYYY"))</f>
        <v>45713</v>
      </c>
      <c r="N3505" s="60">
        <f t="shared" ca="1" si="55"/>
        <v>0.1457874134240803</v>
      </c>
      <c r="O3505" s="60">
        <f ca="1">COUNTIFS(DataExtract[Technician],DataExtract[[#This Row],[Technician]], DataExtract[Random], "&lt;="&amp;DataExtract[[#This Row],[Random]])</f>
        <v>11</v>
      </c>
    </row>
    <row r="3506" spans="1:15" ht="26.45">
      <c r="A3506" s="51" t="s">
        <v>5755</v>
      </c>
      <c r="B3506" s="52" t="s">
        <v>19305</v>
      </c>
      <c r="C3506" s="53" t="s">
        <v>4150</v>
      </c>
      <c r="D3506" s="54" t="s">
        <v>321</v>
      </c>
      <c r="E3506" s="55" t="s">
        <v>4007</v>
      </c>
      <c r="F3506" s="56" t="s">
        <v>18221</v>
      </c>
      <c r="G3506" s="56" t="s">
        <v>16206</v>
      </c>
      <c r="H3506" s="56" t="s">
        <v>52</v>
      </c>
      <c r="I3506" s="56" t="s">
        <v>18222</v>
      </c>
      <c r="J3506" s="57" t="s">
        <v>52</v>
      </c>
      <c r="K3506" s="58" t="s">
        <v>19306</v>
      </c>
      <c r="L3506" s="3" t="str">
        <f>VLOOKUP(DataExtract[[#This Row],[Technician]],'Technician List'!$A:$B,2,FALSE)</f>
        <v>Paul, Kimberly</v>
      </c>
      <c r="M3506" s="59">
        <f>DATEVALUE(TEXT(DataExtract[[#This Row],[Completed Time]], "MM/DD/YYYY"))</f>
        <v>45713</v>
      </c>
      <c r="N3506" s="60">
        <f t="shared" ca="1" si="55"/>
        <v>0.49034951283885764</v>
      </c>
      <c r="O3506" s="60">
        <f ca="1">COUNTIFS(DataExtract[Technician],DataExtract[[#This Row],[Technician]], DataExtract[Random], "&lt;="&amp;DataExtract[[#This Row],[Random]])</f>
        <v>21</v>
      </c>
    </row>
    <row r="3507" spans="1:15" ht="26.45">
      <c r="A3507" s="51" t="s">
        <v>19307</v>
      </c>
      <c r="B3507" s="52" t="s">
        <v>19308</v>
      </c>
      <c r="C3507" s="53" t="s">
        <v>6195</v>
      </c>
      <c r="D3507" s="54" t="s">
        <v>57</v>
      </c>
      <c r="E3507" s="55" t="s">
        <v>117</v>
      </c>
      <c r="F3507" s="56" t="s">
        <v>18821</v>
      </c>
      <c r="G3507" s="56" t="s">
        <v>18822</v>
      </c>
      <c r="H3507" s="56" t="s">
        <v>52</v>
      </c>
      <c r="I3507" s="56" t="s">
        <v>19309</v>
      </c>
      <c r="J3507" s="57" t="s">
        <v>52</v>
      </c>
      <c r="K3507" s="58" t="s">
        <v>18821</v>
      </c>
      <c r="L3507" s="3" t="str">
        <f>VLOOKUP(DataExtract[[#This Row],[Technician]],'Technician List'!$A:$B,2,FALSE)</f>
        <v>Smith, Sean</v>
      </c>
      <c r="M3507" s="59">
        <f>DATEVALUE(TEXT(DataExtract[[#This Row],[Completed Time]], "MM/DD/YYYY"))</f>
        <v>45713</v>
      </c>
      <c r="N3507" s="60">
        <f t="shared" ca="1" si="55"/>
        <v>0.75033444834107665</v>
      </c>
      <c r="O3507" s="60">
        <f ca="1">COUNTIFS(DataExtract[Technician],DataExtract[[#This Row],[Technician]], DataExtract[Random], "&lt;="&amp;DataExtract[[#This Row],[Random]])</f>
        <v>47</v>
      </c>
    </row>
    <row r="3508" spans="1:15" ht="26.45">
      <c r="A3508" s="51" t="s">
        <v>19310</v>
      </c>
      <c r="B3508" s="52" t="s">
        <v>19311</v>
      </c>
      <c r="C3508" s="53" t="s">
        <v>6195</v>
      </c>
      <c r="D3508" s="54" t="s">
        <v>57</v>
      </c>
      <c r="E3508" s="55" t="s">
        <v>117</v>
      </c>
      <c r="F3508" s="56" t="s">
        <v>19312</v>
      </c>
      <c r="G3508" s="56" t="s">
        <v>19313</v>
      </c>
      <c r="H3508" s="56" t="s">
        <v>52</v>
      </c>
      <c r="I3508" s="56" t="s">
        <v>19314</v>
      </c>
      <c r="J3508" s="57" t="s">
        <v>52</v>
      </c>
      <c r="K3508" s="58" t="s">
        <v>19312</v>
      </c>
      <c r="L3508" s="3" t="str">
        <f>VLOOKUP(DataExtract[[#This Row],[Technician]],'Technician List'!$A:$B,2,FALSE)</f>
        <v>Smith, Sean</v>
      </c>
      <c r="M3508" s="59">
        <f>DATEVALUE(TEXT(DataExtract[[#This Row],[Completed Time]], "MM/DD/YYYY"))</f>
        <v>45713</v>
      </c>
      <c r="N3508" s="60">
        <f t="shared" ca="1" si="55"/>
        <v>0.94486588214404676</v>
      </c>
      <c r="O3508" s="60">
        <f ca="1">COUNTIFS(DataExtract[Technician],DataExtract[[#This Row],[Technician]], DataExtract[Random], "&lt;="&amp;DataExtract[[#This Row],[Random]])</f>
        <v>56</v>
      </c>
    </row>
    <row r="3509" spans="1:15" ht="26.45">
      <c r="A3509" s="51" t="s">
        <v>19315</v>
      </c>
      <c r="B3509" s="52" t="s">
        <v>19316</v>
      </c>
      <c r="C3509" s="53" t="s">
        <v>10798</v>
      </c>
      <c r="D3509" s="54" t="s">
        <v>57</v>
      </c>
      <c r="E3509" s="55" t="s">
        <v>117</v>
      </c>
      <c r="F3509" s="56" t="s">
        <v>19317</v>
      </c>
      <c r="G3509" s="56" t="s">
        <v>19318</v>
      </c>
      <c r="H3509" s="56" t="s">
        <v>52</v>
      </c>
      <c r="I3509" s="56" t="s">
        <v>19319</v>
      </c>
      <c r="J3509" s="57" t="s">
        <v>52</v>
      </c>
      <c r="K3509" s="58" t="s">
        <v>19317</v>
      </c>
      <c r="L3509" s="3" t="str">
        <f>VLOOKUP(DataExtract[[#This Row],[Technician]],'Technician List'!$A:$B,2,FALSE)</f>
        <v>Smith, Sean</v>
      </c>
      <c r="M3509" s="59">
        <f>DATEVALUE(TEXT(DataExtract[[#This Row],[Completed Time]], "MM/DD/YYYY"))</f>
        <v>45713</v>
      </c>
      <c r="N3509" s="60">
        <f t="shared" ca="1" si="55"/>
        <v>0.61722480885637132</v>
      </c>
      <c r="O3509" s="60">
        <f ca="1">COUNTIFS(DataExtract[Technician],DataExtract[[#This Row],[Technician]], DataExtract[Random], "&lt;="&amp;DataExtract[[#This Row],[Random]])</f>
        <v>39</v>
      </c>
    </row>
    <row r="3510" spans="1:15" ht="26.45">
      <c r="A3510" s="51" t="s">
        <v>19320</v>
      </c>
      <c r="B3510" s="52" t="s">
        <v>19321</v>
      </c>
      <c r="C3510" s="53" t="s">
        <v>19322</v>
      </c>
      <c r="D3510" s="54" t="s">
        <v>47</v>
      </c>
      <c r="E3510" s="55" t="s">
        <v>2121</v>
      </c>
      <c r="F3510" s="56" t="s">
        <v>16894</v>
      </c>
      <c r="G3510" s="56" t="s">
        <v>19030</v>
      </c>
      <c r="H3510" s="56" t="s">
        <v>52</v>
      </c>
      <c r="I3510" s="56" t="s">
        <v>19031</v>
      </c>
      <c r="J3510" s="57" t="s">
        <v>52</v>
      </c>
      <c r="K3510" s="58" t="s">
        <v>19323</v>
      </c>
      <c r="L3510" s="3" t="str">
        <f>VLOOKUP(DataExtract[[#This Row],[Technician]],'Technician List'!$A:$B,2,FALSE)</f>
        <v>C M, Saravanan</v>
      </c>
      <c r="M3510" s="59">
        <f>DATEVALUE(TEXT(DataExtract[[#This Row],[Completed Time]], "MM/DD/YYYY"))</f>
        <v>45713</v>
      </c>
      <c r="N3510" s="60">
        <f t="shared" ca="1" si="55"/>
        <v>0.85969608629209537</v>
      </c>
      <c r="O3510" s="60">
        <f ca="1">COUNTIFS(DataExtract[Technician],DataExtract[[#This Row],[Technician]], DataExtract[Random], "&lt;="&amp;DataExtract[[#This Row],[Random]])</f>
        <v>79</v>
      </c>
    </row>
    <row r="3511" spans="1:15" ht="26.45">
      <c r="A3511" s="51" t="s">
        <v>19324</v>
      </c>
      <c r="B3511" s="52" t="s">
        <v>19325</v>
      </c>
      <c r="C3511" s="53" t="s">
        <v>10044</v>
      </c>
      <c r="D3511" s="54" t="s">
        <v>57</v>
      </c>
      <c r="E3511" s="55" t="s">
        <v>117</v>
      </c>
      <c r="F3511" s="56" t="s">
        <v>19326</v>
      </c>
      <c r="G3511" s="56" t="s">
        <v>19327</v>
      </c>
      <c r="H3511" s="56" t="s">
        <v>52</v>
      </c>
      <c r="I3511" s="56" t="s">
        <v>19328</v>
      </c>
      <c r="J3511" s="57" t="s">
        <v>52</v>
      </c>
      <c r="K3511" s="58" t="s">
        <v>19326</v>
      </c>
      <c r="L3511" s="3" t="str">
        <f>VLOOKUP(DataExtract[[#This Row],[Technician]],'Technician List'!$A:$B,2,FALSE)</f>
        <v>Smith, Sean</v>
      </c>
      <c r="M3511" s="59">
        <f>DATEVALUE(TEXT(DataExtract[[#This Row],[Completed Time]], "MM/DD/YYYY"))</f>
        <v>45713</v>
      </c>
      <c r="N3511" s="60">
        <f t="shared" ca="1" si="55"/>
        <v>0.30806058609562426</v>
      </c>
      <c r="O3511" s="60">
        <f ca="1">COUNTIFS(DataExtract[Technician],DataExtract[[#This Row],[Technician]], DataExtract[Random], "&lt;="&amp;DataExtract[[#This Row],[Random]])</f>
        <v>22</v>
      </c>
    </row>
    <row r="3512" spans="1:15" ht="26.45">
      <c r="A3512" s="51" t="s">
        <v>19329</v>
      </c>
      <c r="B3512" s="52" t="s">
        <v>19330</v>
      </c>
      <c r="C3512" s="53" t="s">
        <v>19331</v>
      </c>
      <c r="D3512" s="54" t="s">
        <v>47</v>
      </c>
      <c r="E3512" s="55" t="s">
        <v>1049</v>
      </c>
      <c r="F3512" s="56" t="s">
        <v>19332</v>
      </c>
      <c r="G3512" s="56" t="s">
        <v>19333</v>
      </c>
      <c r="H3512" s="56" t="s">
        <v>52</v>
      </c>
      <c r="I3512" s="56" t="s">
        <v>19334</v>
      </c>
      <c r="J3512" s="57" t="s">
        <v>52</v>
      </c>
      <c r="K3512" s="58" t="s">
        <v>19127</v>
      </c>
      <c r="L3512" s="3" t="str">
        <f>VLOOKUP(DataExtract[[#This Row],[Technician]],'Technician List'!$A:$B,2,FALSE)</f>
        <v>C M, Saravanan</v>
      </c>
      <c r="M3512" s="59">
        <f>DATEVALUE(TEXT(DataExtract[[#This Row],[Completed Time]], "MM/DD/YYYY"))</f>
        <v>45713</v>
      </c>
      <c r="N3512" s="60">
        <f t="shared" ca="1" si="55"/>
        <v>0.15963410954080859</v>
      </c>
      <c r="O3512" s="60">
        <f ca="1">COUNTIFS(DataExtract[Technician],DataExtract[[#This Row],[Technician]], DataExtract[Random], "&lt;="&amp;DataExtract[[#This Row],[Random]])</f>
        <v>16</v>
      </c>
    </row>
    <row r="3513" spans="1:15" ht="26.45">
      <c r="A3513" s="51" t="s">
        <v>19335</v>
      </c>
      <c r="B3513" s="52" t="s">
        <v>19336</v>
      </c>
      <c r="C3513" s="53" t="s">
        <v>19337</v>
      </c>
      <c r="D3513" s="54" t="s">
        <v>47</v>
      </c>
      <c r="E3513" s="55" t="s">
        <v>2336</v>
      </c>
      <c r="F3513" s="56" t="s">
        <v>19297</v>
      </c>
      <c r="G3513" s="56" t="s">
        <v>10360</v>
      </c>
      <c r="H3513" s="56" t="s">
        <v>52</v>
      </c>
      <c r="I3513" s="56" t="s">
        <v>19338</v>
      </c>
      <c r="J3513" s="57" t="s">
        <v>52</v>
      </c>
      <c r="K3513" s="58" t="s">
        <v>19339</v>
      </c>
      <c r="L3513" s="3" t="str">
        <f>VLOOKUP(DataExtract[[#This Row],[Technician]],'Technician List'!$A:$B,2,FALSE)</f>
        <v>C M, Saravanan</v>
      </c>
      <c r="M3513" s="59">
        <f>DATEVALUE(TEXT(DataExtract[[#This Row],[Completed Time]], "MM/DD/YYYY"))</f>
        <v>45713</v>
      </c>
      <c r="N3513" s="60">
        <f t="shared" ca="1" si="55"/>
        <v>0.36703477735993673</v>
      </c>
      <c r="O3513" s="60">
        <f ca="1">COUNTIFS(DataExtract[Technician],DataExtract[[#This Row],[Technician]], DataExtract[Random], "&lt;="&amp;DataExtract[[#This Row],[Random]])</f>
        <v>29</v>
      </c>
    </row>
    <row r="3514" spans="1:15" ht="26.45">
      <c r="A3514" s="51" t="s">
        <v>19340</v>
      </c>
      <c r="B3514" s="52" t="s">
        <v>19341</v>
      </c>
      <c r="C3514" s="53" t="s">
        <v>11641</v>
      </c>
      <c r="D3514" s="54" t="s">
        <v>47</v>
      </c>
      <c r="E3514" s="55" t="s">
        <v>1503</v>
      </c>
      <c r="F3514" s="56" t="s">
        <v>19342</v>
      </c>
      <c r="G3514" s="56" t="s">
        <v>19343</v>
      </c>
      <c r="H3514" s="56" t="s">
        <v>52</v>
      </c>
      <c r="I3514" s="56" t="s">
        <v>19344</v>
      </c>
      <c r="J3514" s="57" t="s">
        <v>52</v>
      </c>
      <c r="K3514" s="58" t="s">
        <v>648</v>
      </c>
      <c r="L3514" s="3" t="str">
        <f>VLOOKUP(DataExtract[[#This Row],[Technician]],'Technician List'!$A:$B,2,FALSE)</f>
        <v>C M, Saravanan</v>
      </c>
      <c r="M3514" s="59">
        <f>DATEVALUE(TEXT(DataExtract[[#This Row],[Completed Time]], "MM/DD/YYYY"))</f>
        <v>45713</v>
      </c>
      <c r="N3514" s="60">
        <f t="shared" ca="1" si="55"/>
        <v>0.4099307290324703</v>
      </c>
      <c r="O3514" s="60">
        <f ca="1">COUNTIFS(DataExtract[Technician],DataExtract[[#This Row],[Technician]], DataExtract[Random], "&lt;="&amp;DataExtract[[#This Row],[Random]])</f>
        <v>65</v>
      </c>
    </row>
    <row r="3515" spans="1:15" ht="26.45">
      <c r="A3515" s="51" t="s">
        <v>19345</v>
      </c>
      <c r="B3515" s="52" t="s">
        <v>19346</v>
      </c>
      <c r="C3515" s="53" t="s">
        <v>19347</v>
      </c>
      <c r="D3515" s="54" t="s">
        <v>47</v>
      </c>
      <c r="E3515" s="55" t="s">
        <v>684</v>
      </c>
      <c r="F3515" s="56" t="s">
        <v>17974</v>
      </c>
      <c r="G3515" s="56" t="s">
        <v>19348</v>
      </c>
      <c r="H3515" s="56" t="s">
        <v>52</v>
      </c>
      <c r="I3515" s="56" t="s">
        <v>19349</v>
      </c>
      <c r="J3515" s="57" t="s">
        <v>52</v>
      </c>
      <c r="K3515" s="58" t="s">
        <v>19350</v>
      </c>
      <c r="L3515" s="3" t="str">
        <f>VLOOKUP(DataExtract[[#This Row],[Technician]],'Technician List'!$A:$B,2,FALSE)</f>
        <v>C M, Saravanan</v>
      </c>
      <c r="M3515" s="59">
        <f>DATEVALUE(TEXT(DataExtract[[#This Row],[Completed Time]], "MM/DD/YYYY"))</f>
        <v>45713</v>
      </c>
      <c r="N3515" s="60">
        <f t="shared" ca="1" si="55"/>
        <v>0.1561466258872598</v>
      </c>
      <c r="O3515" s="60">
        <f ca="1">COUNTIFS(DataExtract[Technician],DataExtract[[#This Row],[Technician]], DataExtract[Random], "&lt;="&amp;DataExtract[[#This Row],[Random]])</f>
        <v>10</v>
      </c>
    </row>
    <row r="3516" spans="1:15" ht="26.45">
      <c r="A3516" s="51" t="s">
        <v>19351</v>
      </c>
      <c r="B3516" s="52" t="s">
        <v>19352</v>
      </c>
      <c r="C3516" s="53" t="s">
        <v>1962</v>
      </c>
      <c r="D3516" s="54" t="s">
        <v>57</v>
      </c>
      <c r="E3516" s="55" t="s">
        <v>377</v>
      </c>
      <c r="F3516" s="56" t="s">
        <v>19353</v>
      </c>
      <c r="G3516" s="56" t="s">
        <v>19354</v>
      </c>
      <c r="H3516" s="56" t="s">
        <v>41</v>
      </c>
      <c r="I3516" s="56" t="s">
        <v>19355</v>
      </c>
      <c r="J3516" s="57" t="s">
        <v>52</v>
      </c>
      <c r="K3516" s="58" t="s">
        <v>19356</v>
      </c>
      <c r="L3516" s="3" t="str">
        <f>VLOOKUP(DataExtract[[#This Row],[Technician]],'Technician List'!$A:$B,2,FALSE)</f>
        <v>Sanjuan, Sonja</v>
      </c>
      <c r="M3516" s="59">
        <f>DATEVALUE(TEXT(DataExtract[[#This Row],[Completed Time]], "MM/DD/YYYY"))</f>
        <v>45716</v>
      </c>
      <c r="N3516" s="60">
        <f t="shared" ca="1" si="55"/>
        <v>4.625714063218167E-2</v>
      </c>
      <c r="O3516" s="60">
        <f ca="1">COUNTIFS(DataExtract[Technician],DataExtract[[#This Row],[Technician]], DataExtract[Random], "&lt;="&amp;DataExtract[[#This Row],[Random]])</f>
        <v>3</v>
      </c>
    </row>
    <row r="3517" spans="1:15" ht="26.45">
      <c r="A3517" s="51" t="s">
        <v>19357</v>
      </c>
      <c r="B3517" s="52" t="s">
        <v>19358</v>
      </c>
      <c r="C3517" s="53" t="s">
        <v>4578</v>
      </c>
      <c r="D3517" s="54" t="s">
        <v>47</v>
      </c>
      <c r="E3517" s="55" t="s">
        <v>1150</v>
      </c>
      <c r="F3517" s="56" t="s">
        <v>19359</v>
      </c>
      <c r="G3517" s="56" t="s">
        <v>19360</v>
      </c>
      <c r="H3517" s="56" t="s">
        <v>52</v>
      </c>
      <c r="I3517" s="56" t="s">
        <v>19361</v>
      </c>
      <c r="J3517" s="57" t="s">
        <v>52</v>
      </c>
      <c r="K3517" s="58" t="s">
        <v>2167</v>
      </c>
      <c r="L3517" s="3" t="str">
        <f>VLOOKUP(DataExtract[[#This Row],[Technician]],'Technician List'!$A:$B,2,FALSE)</f>
        <v>C M, Saravanan</v>
      </c>
      <c r="M3517" s="59">
        <f>DATEVALUE(TEXT(DataExtract[[#This Row],[Completed Time]], "MM/DD/YYYY"))</f>
        <v>45714</v>
      </c>
      <c r="N3517" s="60">
        <f t="shared" ca="1" si="55"/>
        <v>7.397972407360498E-2</v>
      </c>
      <c r="O3517" s="60">
        <f ca="1">COUNTIFS(DataExtract[Technician],DataExtract[[#This Row],[Technician]], DataExtract[Random], "&lt;="&amp;DataExtract[[#This Row],[Random]])</f>
        <v>7</v>
      </c>
    </row>
    <row r="3518" spans="1:15" ht="26.45">
      <c r="A3518" s="51" t="s">
        <v>19362</v>
      </c>
      <c r="B3518" s="52" t="s">
        <v>19363</v>
      </c>
      <c r="C3518" s="53" t="s">
        <v>19364</v>
      </c>
      <c r="D3518" s="54" t="s">
        <v>57</v>
      </c>
      <c r="E3518" s="55" t="s">
        <v>313</v>
      </c>
      <c r="F3518" s="56" t="s">
        <v>19365</v>
      </c>
      <c r="G3518" s="56" t="s">
        <v>19366</v>
      </c>
      <c r="H3518" s="56" t="s">
        <v>52</v>
      </c>
      <c r="I3518" s="56" t="s">
        <v>19367</v>
      </c>
      <c r="J3518" s="57" t="s">
        <v>52</v>
      </c>
      <c r="K3518" s="58" t="s">
        <v>19368</v>
      </c>
      <c r="L3518" s="3" t="str">
        <f>VLOOKUP(DataExtract[[#This Row],[Technician]],'Technician List'!$A:$B,2,FALSE)</f>
        <v>Mandi, Joe</v>
      </c>
      <c r="M3518" s="59">
        <f>DATEVALUE(TEXT(DataExtract[[#This Row],[Completed Time]], "MM/DD/YYYY"))</f>
        <v>45713</v>
      </c>
      <c r="N3518" s="60">
        <f t="shared" ca="1" si="55"/>
        <v>7.1331180113097692E-2</v>
      </c>
      <c r="O3518" s="60">
        <f ca="1">COUNTIFS(DataExtract[Technician],DataExtract[[#This Row],[Technician]], DataExtract[Random], "&lt;="&amp;DataExtract[[#This Row],[Random]])</f>
        <v>7</v>
      </c>
    </row>
    <row r="3519" spans="1:15" ht="26.45">
      <c r="A3519" s="51" t="s">
        <v>19369</v>
      </c>
      <c r="B3519" s="52" t="s">
        <v>19370</v>
      </c>
      <c r="C3519" s="53" t="s">
        <v>1264</v>
      </c>
      <c r="D3519" s="54" t="s">
        <v>47</v>
      </c>
      <c r="E3519" s="55" t="s">
        <v>692</v>
      </c>
      <c r="F3519" s="56" t="s">
        <v>19371</v>
      </c>
      <c r="G3519" s="56" t="s">
        <v>19372</v>
      </c>
      <c r="H3519" s="56" t="s">
        <v>52</v>
      </c>
      <c r="I3519" s="56" t="s">
        <v>19373</v>
      </c>
      <c r="J3519" s="57" t="s">
        <v>52</v>
      </c>
      <c r="K3519" s="58" t="s">
        <v>19374</v>
      </c>
      <c r="L3519" s="3" t="str">
        <f>VLOOKUP(DataExtract[[#This Row],[Technician]],'Technician List'!$A:$B,2,FALSE)</f>
        <v>C M, Saravanan</v>
      </c>
      <c r="M3519" s="59">
        <f>DATEVALUE(TEXT(DataExtract[[#This Row],[Completed Time]], "MM/DD/YYYY"))</f>
        <v>45715</v>
      </c>
      <c r="N3519" s="60">
        <f t="shared" ca="1" si="55"/>
        <v>0.77740775944710794</v>
      </c>
      <c r="O3519" s="60">
        <f ca="1">COUNTIFS(DataExtract[Technician],DataExtract[[#This Row],[Technician]], DataExtract[Random], "&lt;="&amp;DataExtract[[#This Row],[Random]])</f>
        <v>91</v>
      </c>
    </row>
    <row r="3520" spans="1:15" ht="26.45">
      <c r="A3520" s="51" t="s">
        <v>19375</v>
      </c>
      <c r="B3520" s="52" t="s">
        <v>19376</v>
      </c>
      <c r="C3520" s="53" t="s">
        <v>19377</v>
      </c>
      <c r="D3520" s="54" t="s">
        <v>57</v>
      </c>
      <c r="E3520" s="55" t="s">
        <v>1554</v>
      </c>
      <c r="F3520" s="56" t="s">
        <v>14303</v>
      </c>
      <c r="G3520" s="56" t="s">
        <v>19378</v>
      </c>
      <c r="H3520" s="56" t="s">
        <v>52</v>
      </c>
      <c r="I3520" s="56" t="s">
        <v>19379</v>
      </c>
      <c r="J3520" s="57" t="s">
        <v>52</v>
      </c>
      <c r="K3520" s="58" t="s">
        <v>19380</v>
      </c>
      <c r="L3520" s="3" t="str">
        <f>VLOOKUP(DataExtract[[#This Row],[Technician]],'Technician List'!$A:$B,2,FALSE)</f>
        <v>Lorenz, Joshua D.</v>
      </c>
      <c r="M3520" s="59">
        <f>DATEVALUE(TEXT(DataExtract[[#This Row],[Completed Time]], "MM/DD/YYYY"))</f>
        <v>45715</v>
      </c>
      <c r="N3520" s="60">
        <f t="shared" ca="1" si="55"/>
        <v>0.40875744098830791</v>
      </c>
      <c r="O3520" s="60">
        <f ca="1">COUNTIFS(DataExtract[Technician],DataExtract[[#This Row],[Technician]], DataExtract[Random], "&lt;="&amp;DataExtract[[#This Row],[Random]])</f>
        <v>4</v>
      </c>
    </row>
    <row r="3521" spans="1:15" ht="26.45">
      <c r="A3521" s="51" t="s">
        <v>19381</v>
      </c>
      <c r="B3521" s="52" t="s">
        <v>19382</v>
      </c>
      <c r="C3521" s="53" t="s">
        <v>8340</v>
      </c>
      <c r="D3521" s="54" t="s">
        <v>47</v>
      </c>
      <c r="E3521" s="55" t="s">
        <v>2029</v>
      </c>
      <c r="F3521" s="56" t="s">
        <v>19383</v>
      </c>
      <c r="G3521" s="56" t="s">
        <v>19384</v>
      </c>
      <c r="H3521" s="56" t="s">
        <v>52</v>
      </c>
      <c r="I3521" s="56" t="s">
        <v>19385</v>
      </c>
      <c r="J3521" s="57" t="s">
        <v>52</v>
      </c>
      <c r="K3521" s="58" t="s">
        <v>18912</v>
      </c>
      <c r="L3521" s="3" t="str">
        <f>VLOOKUP(DataExtract[[#This Row],[Technician]],'Technician List'!$A:$B,2,FALSE)</f>
        <v>C M, Saravanan</v>
      </c>
      <c r="M3521" s="59">
        <f>DATEVALUE(TEXT(DataExtract[[#This Row],[Completed Time]], "MM/DD/YYYY"))</f>
        <v>45713</v>
      </c>
      <c r="N3521" s="60">
        <f t="shared" ca="1" si="55"/>
        <v>0.68010455243841039</v>
      </c>
      <c r="O3521" s="60">
        <f ca="1">COUNTIFS(DataExtract[Technician],DataExtract[[#This Row],[Technician]], DataExtract[Random], "&lt;="&amp;DataExtract[[#This Row],[Random]])</f>
        <v>56</v>
      </c>
    </row>
    <row r="3522" spans="1:15" ht="26.45">
      <c r="A3522" s="51" t="s">
        <v>19386</v>
      </c>
      <c r="B3522" s="52" t="s">
        <v>19387</v>
      </c>
      <c r="C3522" s="53" t="s">
        <v>19388</v>
      </c>
      <c r="D3522" s="54" t="s">
        <v>47</v>
      </c>
      <c r="E3522" s="55" t="s">
        <v>802</v>
      </c>
      <c r="F3522" s="56" t="s">
        <v>19389</v>
      </c>
      <c r="G3522" s="56" t="s">
        <v>19390</v>
      </c>
      <c r="H3522" s="56" t="s">
        <v>52</v>
      </c>
      <c r="I3522" s="56" t="s">
        <v>19391</v>
      </c>
      <c r="J3522" s="57" t="s">
        <v>52</v>
      </c>
      <c r="K3522" s="58" t="s">
        <v>19392</v>
      </c>
      <c r="L3522" s="3" t="str">
        <f>VLOOKUP(DataExtract[[#This Row],[Technician]],'Technician List'!$A:$B,2,FALSE)</f>
        <v>Sinha, Mahesh</v>
      </c>
      <c r="M3522" s="59">
        <f>DATEVALUE(TEXT(DataExtract[[#This Row],[Completed Time]], "MM/DD/YYYY"))</f>
        <v>45713</v>
      </c>
      <c r="N3522" s="60">
        <f t="shared" ca="1" si="55"/>
        <v>0.52651526457905384</v>
      </c>
      <c r="O3522" s="60">
        <f ca="1">COUNTIFS(DataExtract[Technician],DataExtract[[#This Row],[Technician]], DataExtract[Random], "&lt;="&amp;DataExtract[[#This Row],[Random]])</f>
        <v>66</v>
      </c>
    </row>
    <row r="3523" spans="1:15" ht="26.45">
      <c r="A3523" s="51" t="s">
        <v>19393</v>
      </c>
      <c r="B3523" s="52" t="s">
        <v>19394</v>
      </c>
      <c r="C3523" s="53" t="s">
        <v>19395</v>
      </c>
      <c r="D3523" s="54" t="s">
        <v>47</v>
      </c>
      <c r="E3523" s="55" t="s">
        <v>1002</v>
      </c>
      <c r="F3523" s="56" t="s">
        <v>19396</v>
      </c>
      <c r="G3523" s="56" t="s">
        <v>19397</v>
      </c>
      <c r="H3523" s="56" t="s">
        <v>52</v>
      </c>
      <c r="I3523" s="56" t="s">
        <v>19398</v>
      </c>
      <c r="J3523" s="57" t="s">
        <v>52</v>
      </c>
      <c r="K3523" s="58" t="s">
        <v>19399</v>
      </c>
      <c r="L3523" s="3" t="str">
        <f>VLOOKUP(DataExtract[[#This Row],[Technician]],'Technician List'!$A:$B,2,FALSE)</f>
        <v>Sinha, Mahesh</v>
      </c>
      <c r="M3523" s="59">
        <f>DATEVALUE(TEXT(DataExtract[[#This Row],[Completed Time]], "MM/DD/YYYY"))</f>
        <v>45714</v>
      </c>
      <c r="N3523" s="60">
        <f t="shared" ref="N3523:N3586" ca="1" si="56">RAND()</f>
        <v>0.12523904672911479</v>
      </c>
      <c r="O3523" s="60">
        <f ca="1">COUNTIFS(DataExtract[Technician],DataExtract[[#This Row],[Technician]], DataExtract[Random], "&lt;="&amp;DataExtract[[#This Row],[Random]])</f>
        <v>23</v>
      </c>
    </row>
    <row r="3524" spans="1:15" ht="26.45">
      <c r="A3524" s="51" t="s">
        <v>19400</v>
      </c>
      <c r="B3524" s="52" t="s">
        <v>19401</v>
      </c>
      <c r="C3524" s="53" t="s">
        <v>9412</v>
      </c>
      <c r="D3524" s="54" t="s">
        <v>57</v>
      </c>
      <c r="E3524" s="55" t="s">
        <v>1618</v>
      </c>
      <c r="F3524" s="56" t="s">
        <v>18644</v>
      </c>
      <c r="G3524" s="56" t="s">
        <v>18645</v>
      </c>
      <c r="H3524" s="56" t="s">
        <v>52</v>
      </c>
      <c r="I3524" s="56" t="s">
        <v>18646</v>
      </c>
      <c r="J3524" s="57" t="s">
        <v>52</v>
      </c>
      <c r="K3524" s="58" t="s">
        <v>11644</v>
      </c>
      <c r="L3524" s="3" t="str">
        <f>VLOOKUP(DataExtract[[#This Row],[Technician]],'Technician List'!$A:$B,2,FALSE)</f>
        <v>Sanjuan, Sonja</v>
      </c>
      <c r="M3524" s="59">
        <f>DATEVALUE(TEXT(DataExtract[[#This Row],[Completed Time]], "MM/DD/YYYY"))</f>
        <v>45713</v>
      </c>
      <c r="N3524" s="60">
        <f t="shared" ca="1" si="56"/>
        <v>0.31023026989353431</v>
      </c>
      <c r="O3524" s="60">
        <f ca="1">COUNTIFS(DataExtract[Technician],DataExtract[[#This Row],[Technician]], DataExtract[Random], "&lt;="&amp;DataExtract[[#This Row],[Random]])</f>
        <v>12</v>
      </c>
    </row>
    <row r="3525" spans="1:15" ht="26.45">
      <c r="A3525" s="51" t="s">
        <v>19402</v>
      </c>
      <c r="B3525" s="52" t="s">
        <v>19403</v>
      </c>
      <c r="C3525" s="53" t="s">
        <v>4890</v>
      </c>
      <c r="D3525" s="54" t="s">
        <v>47</v>
      </c>
      <c r="E3525" s="55" t="s">
        <v>2215</v>
      </c>
      <c r="F3525" s="56" t="s">
        <v>19404</v>
      </c>
      <c r="G3525" s="56" t="s">
        <v>10598</v>
      </c>
      <c r="H3525" s="56" t="s">
        <v>52</v>
      </c>
      <c r="I3525" s="56" t="s">
        <v>19405</v>
      </c>
      <c r="J3525" s="57" t="s">
        <v>52</v>
      </c>
      <c r="K3525" s="58" t="s">
        <v>19406</v>
      </c>
      <c r="L3525" s="3" t="str">
        <f>VLOOKUP(DataExtract[[#This Row],[Technician]],'Technician List'!$A:$B,2,FALSE)</f>
        <v>C M, Saravanan</v>
      </c>
      <c r="M3525" s="59">
        <f>DATEVALUE(TEXT(DataExtract[[#This Row],[Completed Time]], "MM/DD/YYYY"))</f>
        <v>45713</v>
      </c>
      <c r="N3525" s="60">
        <f t="shared" ca="1" si="56"/>
        <v>0.66599139032784649</v>
      </c>
      <c r="O3525" s="60">
        <f ca="1">COUNTIFS(DataExtract[Technician],DataExtract[[#This Row],[Technician]], DataExtract[Random], "&lt;="&amp;DataExtract[[#This Row],[Random]])</f>
        <v>74</v>
      </c>
    </row>
    <row r="3526" spans="1:15" ht="39.6">
      <c r="A3526" s="51" t="s">
        <v>19407</v>
      </c>
      <c r="B3526" s="52" t="s">
        <v>19408</v>
      </c>
      <c r="C3526" s="53" t="s">
        <v>2726</v>
      </c>
      <c r="D3526" s="54" t="s">
        <v>47</v>
      </c>
      <c r="E3526" s="55" t="s">
        <v>1049</v>
      </c>
      <c r="F3526" s="56" t="s">
        <v>19297</v>
      </c>
      <c r="G3526" s="56" t="s">
        <v>19409</v>
      </c>
      <c r="H3526" s="56" t="s">
        <v>41</v>
      </c>
      <c r="I3526" s="56" t="s">
        <v>19410</v>
      </c>
      <c r="J3526" s="57" t="s">
        <v>52</v>
      </c>
      <c r="K3526" s="58" t="s">
        <v>19411</v>
      </c>
      <c r="L3526" s="3" t="str">
        <f>VLOOKUP(DataExtract[[#This Row],[Technician]],'Technician List'!$A:$B,2,FALSE)</f>
        <v>C M, Saravanan</v>
      </c>
      <c r="M3526" s="59">
        <f>DATEVALUE(TEXT(DataExtract[[#This Row],[Completed Time]], "MM/DD/YYYY"))</f>
        <v>45714</v>
      </c>
      <c r="N3526" s="60">
        <f t="shared" ca="1" si="56"/>
        <v>0.23905472048860799</v>
      </c>
      <c r="O3526" s="60">
        <f ca="1">COUNTIFS(DataExtract[Technician],DataExtract[[#This Row],[Technician]], DataExtract[Random], "&lt;="&amp;DataExtract[[#This Row],[Random]])</f>
        <v>26</v>
      </c>
    </row>
    <row r="3527" spans="1:15" ht="26.45">
      <c r="A3527" s="51" t="s">
        <v>19412</v>
      </c>
      <c r="B3527" s="52" t="s">
        <v>19413</v>
      </c>
      <c r="C3527" s="53" t="s">
        <v>8576</v>
      </c>
      <c r="D3527" s="54" t="s">
        <v>57</v>
      </c>
      <c r="E3527" s="55" t="s">
        <v>639</v>
      </c>
      <c r="F3527" s="56" t="s">
        <v>19414</v>
      </c>
      <c r="G3527" s="56" t="s">
        <v>10313</v>
      </c>
      <c r="H3527" s="56" t="s">
        <v>52</v>
      </c>
      <c r="I3527" s="56" t="s">
        <v>19415</v>
      </c>
      <c r="J3527" s="57" t="s">
        <v>52</v>
      </c>
      <c r="K3527" s="58" t="s">
        <v>16403</v>
      </c>
      <c r="L3527" s="3" t="str">
        <f>VLOOKUP(DataExtract[[#This Row],[Technician]],'Technician List'!$A:$B,2,FALSE)</f>
        <v>Smith, Sean</v>
      </c>
      <c r="M3527" s="59">
        <f>DATEVALUE(TEXT(DataExtract[[#This Row],[Completed Time]], "MM/DD/YYYY"))</f>
        <v>45714</v>
      </c>
      <c r="N3527" s="60">
        <f t="shared" ca="1" si="56"/>
        <v>0.55798930919903678</v>
      </c>
      <c r="O3527" s="60">
        <f ca="1">COUNTIFS(DataExtract[Technician],DataExtract[[#This Row],[Technician]], DataExtract[Random], "&lt;="&amp;DataExtract[[#This Row],[Random]])</f>
        <v>20</v>
      </c>
    </row>
    <row r="3528" spans="1:15" ht="26.45">
      <c r="A3528" s="51" t="s">
        <v>19416</v>
      </c>
      <c r="B3528" s="52" t="s">
        <v>19417</v>
      </c>
      <c r="C3528" s="53" t="s">
        <v>16411</v>
      </c>
      <c r="D3528" s="54" t="s">
        <v>47</v>
      </c>
      <c r="E3528" s="55" t="s">
        <v>577</v>
      </c>
      <c r="F3528" s="56" t="s">
        <v>19418</v>
      </c>
      <c r="G3528" s="56" t="s">
        <v>19419</v>
      </c>
      <c r="H3528" s="56" t="s">
        <v>52</v>
      </c>
      <c r="I3528" s="56" t="s">
        <v>19420</v>
      </c>
      <c r="J3528" s="57" t="s">
        <v>52</v>
      </c>
      <c r="K3528" s="58" t="s">
        <v>11877</v>
      </c>
      <c r="L3528" s="3" t="str">
        <f>VLOOKUP(DataExtract[[#This Row],[Technician]],'Technician List'!$A:$B,2,FALSE)</f>
        <v>C M, Saravanan</v>
      </c>
      <c r="M3528" s="59">
        <f>DATEVALUE(TEXT(DataExtract[[#This Row],[Completed Time]], "MM/DD/YYYY"))</f>
        <v>45714</v>
      </c>
      <c r="N3528" s="60">
        <f t="shared" ca="1" si="56"/>
        <v>0.85962371164690432</v>
      </c>
      <c r="O3528" s="60">
        <f ca="1">COUNTIFS(DataExtract[Technician],DataExtract[[#This Row],[Technician]], DataExtract[Random], "&lt;="&amp;DataExtract[[#This Row],[Random]])</f>
        <v>67</v>
      </c>
    </row>
    <row r="3529" spans="1:15" ht="26.45">
      <c r="A3529" s="51" t="s">
        <v>19421</v>
      </c>
      <c r="B3529" s="52" t="s">
        <v>19422</v>
      </c>
      <c r="C3529" s="53" t="s">
        <v>1962</v>
      </c>
      <c r="D3529" s="54" t="s">
        <v>57</v>
      </c>
      <c r="E3529" s="55" t="s">
        <v>377</v>
      </c>
      <c r="F3529" s="56" t="s">
        <v>19423</v>
      </c>
      <c r="G3529" s="56" t="s">
        <v>19424</v>
      </c>
      <c r="H3529" s="56" t="s">
        <v>52</v>
      </c>
      <c r="I3529" s="56" t="s">
        <v>19425</v>
      </c>
      <c r="J3529" s="57" t="s">
        <v>52</v>
      </c>
      <c r="K3529" s="58" t="s">
        <v>19426</v>
      </c>
      <c r="L3529" s="3" t="str">
        <f>VLOOKUP(DataExtract[[#This Row],[Technician]],'Technician List'!$A:$B,2,FALSE)</f>
        <v>Sanjuan, Sonja</v>
      </c>
      <c r="M3529" s="59">
        <f>DATEVALUE(TEXT(DataExtract[[#This Row],[Completed Time]], "MM/DD/YYYY"))</f>
        <v>45713</v>
      </c>
      <c r="N3529" s="60">
        <f t="shared" ca="1" si="56"/>
        <v>0.58447097709606011</v>
      </c>
      <c r="O3529" s="60">
        <f ca="1">COUNTIFS(DataExtract[Technician],DataExtract[[#This Row],[Technician]], DataExtract[Random], "&lt;="&amp;DataExtract[[#This Row],[Random]])</f>
        <v>33</v>
      </c>
    </row>
    <row r="3530" spans="1:15" ht="26.45">
      <c r="A3530" s="51" t="s">
        <v>19427</v>
      </c>
      <c r="B3530" s="52" t="s">
        <v>19428</v>
      </c>
      <c r="C3530" s="53" t="s">
        <v>6027</v>
      </c>
      <c r="D3530" s="54" t="s">
        <v>47</v>
      </c>
      <c r="E3530" s="55" t="s">
        <v>2215</v>
      </c>
      <c r="F3530" s="56" t="s">
        <v>19429</v>
      </c>
      <c r="G3530" s="56" t="s">
        <v>19430</v>
      </c>
      <c r="H3530" s="56" t="s">
        <v>52</v>
      </c>
      <c r="I3530" s="56" t="s">
        <v>19431</v>
      </c>
      <c r="J3530" s="57" t="s">
        <v>52</v>
      </c>
      <c r="K3530" s="58" t="s">
        <v>19432</v>
      </c>
      <c r="L3530" s="3" t="str">
        <f>VLOOKUP(DataExtract[[#This Row],[Technician]],'Technician List'!$A:$B,2,FALSE)</f>
        <v>C M, Saravanan</v>
      </c>
      <c r="M3530" s="59">
        <f>DATEVALUE(TEXT(DataExtract[[#This Row],[Completed Time]], "MM/DD/YYYY"))</f>
        <v>45714</v>
      </c>
      <c r="N3530" s="60">
        <f t="shared" ca="1" si="56"/>
        <v>0.42901894537844487</v>
      </c>
      <c r="O3530" s="60">
        <f ca="1">COUNTIFS(DataExtract[Technician],DataExtract[[#This Row],[Technician]], DataExtract[Random], "&lt;="&amp;DataExtract[[#This Row],[Random]])</f>
        <v>46</v>
      </c>
    </row>
    <row r="3531" spans="1:15" ht="26.45">
      <c r="A3531" s="51" t="s">
        <v>4362</v>
      </c>
      <c r="B3531" s="52" t="s">
        <v>19433</v>
      </c>
      <c r="C3531" s="53" t="s">
        <v>19434</v>
      </c>
      <c r="D3531" s="54" t="s">
        <v>57</v>
      </c>
      <c r="E3531" s="55" t="s">
        <v>2841</v>
      </c>
      <c r="F3531" s="56" t="s">
        <v>18824</v>
      </c>
      <c r="G3531" s="56" t="s">
        <v>19435</v>
      </c>
      <c r="H3531" s="56" t="s">
        <v>52</v>
      </c>
      <c r="I3531" s="56" t="s">
        <v>19436</v>
      </c>
      <c r="J3531" s="57" t="s">
        <v>52</v>
      </c>
      <c r="K3531" s="58" t="s">
        <v>19437</v>
      </c>
      <c r="L3531" s="3" t="str">
        <f>VLOOKUP(DataExtract[[#This Row],[Technician]],'Technician List'!$A:$B,2,FALSE)</f>
        <v>Smith, Sean</v>
      </c>
      <c r="M3531" s="59">
        <f>DATEVALUE(TEXT(DataExtract[[#This Row],[Completed Time]], "MM/DD/YYYY"))</f>
        <v>45714</v>
      </c>
      <c r="N3531" s="60">
        <f t="shared" ca="1" si="56"/>
        <v>0.91797003639179453</v>
      </c>
      <c r="O3531" s="60">
        <f ca="1">COUNTIFS(DataExtract[Technician],DataExtract[[#This Row],[Technician]], DataExtract[Random], "&lt;="&amp;DataExtract[[#This Row],[Random]])</f>
        <v>61</v>
      </c>
    </row>
    <row r="3532" spans="1:15" ht="26.45">
      <c r="A3532" s="51" t="s">
        <v>19438</v>
      </c>
      <c r="B3532" s="52" t="s">
        <v>19439</v>
      </c>
      <c r="C3532" s="53" t="s">
        <v>5234</v>
      </c>
      <c r="D3532" s="54" t="s">
        <v>47</v>
      </c>
      <c r="E3532" s="55" t="s">
        <v>48</v>
      </c>
      <c r="F3532" s="56" t="s">
        <v>19440</v>
      </c>
      <c r="G3532" s="56" t="s">
        <v>19441</v>
      </c>
      <c r="H3532" s="56" t="s">
        <v>52</v>
      </c>
      <c r="I3532" s="56" t="s">
        <v>19442</v>
      </c>
      <c r="J3532" s="57" t="s">
        <v>52</v>
      </c>
      <c r="K3532" s="58" t="s">
        <v>19443</v>
      </c>
      <c r="L3532" s="3" t="str">
        <f>VLOOKUP(DataExtract[[#This Row],[Technician]],'Technician List'!$A:$B,2,FALSE)</f>
        <v>C M, Saravanan</v>
      </c>
      <c r="M3532" s="59">
        <f>DATEVALUE(TEXT(DataExtract[[#This Row],[Completed Time]], "MM/DD/YYYY"))</f>
        <v>45714</v>
      </c>
      <c r="N3532" s="60">
        <f t="shared" ca="1" si="56"/>
        <v>0.39966806790845888</v>
      </c>
      <c r="O3532" s="60">
        <f ca="1">COUNTIFS(DataExtract[Technician],DataExtract[[#This Row],[Technician]], DataExtract[Random], "&lt;="&amp;DataExtract[[#This Row],[Random]])</f>
        <v>31</v>
      </c>
    </row>
    <row r="3533" spans="1:15" ht="26.45">
      <c r="A3533" s="51" t="s">
        <v>151</v>
      </c>
      <c r="B3533" s="52" t="s">
        <v>19444</v>
      </c>
      <c r="C3533" s="53" t="s">
        <v>9128</v>
      </c>
      <c r="D3533" s="54" t="s">
        <v>57</v>
      </c>
      <c r="E3533" s="55" t="s">
        <v>708</v>
      </c>
      <c r="F3533" s="56" t="s">
        <v>19445</v>
      </c>
      <c r="G3533" s="56" t="s">
        <v>19446</v>
      </c>
      <c r="H3533" s="56" t="s">
        <v>52</v>
      </c>
      <c r="I3533" s="56" t="s">
        <v>19447</v>
      </c>
      <c r="J3533" s="57" t="s">
        <v>52</v>
      </c>
      <c r="K3533" s="58" t="s">
        <v>19448</v>
      </c>
      <c r="L3533" s="3" t="str">
        <f>VLOOKUP(DataExtract[[#This Row],[Technician]],'Technician List'!$A:$B,2,FALSE)</f>
        <v>Smith, Sean</v>
      </c>
      <c r="M3533" s="59">
        <f>DATEVALUE(TEXT(DataExtract[[#This Row],[Completed Time]], "MM/DD/YYYY"))</f>
        <v>45715</v>
      </c>
      <c r="N3533" s="60">
        <f t="shared" ca="1" si="56"/>
        <v>0.20665698709197844</v>
      </c>
      <c r="O3533" s="60">
        <f ca="1">COUNTIFS(DataExtract[Technician],DataExtract[[#This Row],[Technician]], DataExtract[Random], "&lt;="&amp;DataExtract[[#This Row],[Random]])</f>
        <v>5</v>
      </c>
    </row>
    <row r="3534" spans="1:15" ht="26.45">
      <c r="A3534" s="51" t="s">
        <v>19449</v>
      </c>
      <c r="B3534" s="52" t="s">
        <v>19450</v>
      </c>
      <c r="C3534" s="53" t="s">
        <v>19451</v>
      </c>
      <c r="D3534" s="54" t="s">
        <v>47</v>
      </c>
      <c r="E3534" s="55" t="s">
        <v>1837</v>
      </c>
      <c r="F3534" s="56" t="s">
        <v>19452</v>
      </c>
      <c r="G3534" s="56" t="s">
        <v>19453</v>
      </c>
      <c r="H3534" s="56" t="s">
        <v>52</v>
      </c>
      <c r="I3534" s="56" t="s">
        <v>19454</v>
      </c>
      <c r="J3534" s="57" t="s">
        <v>52</v>
      </c>
      <c r="K3534" s="58" t="s">
        <v>19455</v>
      </c>
      <c r="L3534" s="3" t="str">
        <f>VLOOKUP(DataExtract[[#This Row],[Technician]],'Technician List'!$A:$B,2,FALSE)</f>
        <v>Sinha, Mahesh</v>
      </c>
      <c r="M3534" s="59">
        <f>DATEVALUE(TEXT(DataExtract[[#This Row],[Completed Time]], "MM/DD/YYYY"))</f>
        <v>45714</v>
      </c>
      <c r="N3534" s="60">
        <f t="shared" ca="1" si="56"/>
        <v>0.33557985764833476</v>
      </c>
      <c r="O3534" s="60">
        <f ca="1">COUNTIFS(DataExtract[Technician],DataExtract[[#This Row],[Technician]], DataExtract[Random], "&lt;="&amp;DataExtract[[#This Row],[Random]])</f>
        <v>18</v>
      </c>
    </row>
    <row r="3535" spans="1:15" ht="26.45">
      <c r="A3535" s="51" t="s">
        <v>2141</v>
      </c>
      <c r="B3535" s="52" t="s">
        <v>19456</v>
      </c>
      <c r="C3535" s="53" t="s">
        <v>2143</v>
      </c>
      <c r="D3535" s="54" t="s">
        <v>47</v>
      </c>
      <c r="E3535" s="55" t="s">
        <v>2013</v>
      </c>
      <c r="F3535" s="56" t="s">
        <v>18433</v>
      </c>
      <c r="G3535" s="56" t="s">
        <v>19411</v>
      </c>
      <c r="H3535" s="56" t="s">
        <v>52</v>
      </c>
      <c r="I3535" s="56" t="s">
        <v>19457</v>
      </c>
      <c r="J3535" s="57" t="s">
        <v>52</v>
      </c>
      <c r="K3535" s="58" t="s">
        <v>19458</v>
      </c>
      <c r="L3535" s="3" t="str">
        <f>VLOOKUP(DataExtract[[#This Row],[Technician]],'Technician List'!$A:$B,2,FALSE)</f>
        <v>Sinha, Mahesh</v>
      </c>
      <c r="M3535" s="59">
        <f>DATEVALUE(TEXT(DataExtract[[#This Row],[Completed Time]], "MM/DD/YYYY"))</f>
        <v>45714</v>
      </c>
      <c r="N3535" s="60">
        <f t="shared" ca="1" si="56"/>
        <v>2.5578842645189726E-2</v>
      </c>
      <c r="O3535" s="60">
        <f ca="1">COUNTIFS(DataExtract[Technician],DataExtract[[#This Row],[Technician]], DataExtract[Random], "&lt;="&amp;DataExtract[[#This Row],[Random]])</f>
        <v>5</v>
      </c>
    </row>
    <row r="3536" spans="1:15" ht="26.45">
      <c r="A3536" s="51" t="s">
        <v>13912</v>
      </c>
      <c r="B3536" s="52" t="s">
        <v>19459</v>
      </c>
      <c r="C3536" s="53" t="s">
        <v>1617</v>
      </c>
      <c r="D3536" s="54" t="s">
        <v>47</v>
      </c>
      <c r="E3536" s="55" t="s">
        <v>1503</v>
      </c>
      <c r="F3536" s="56" t="s">
        <v>19460</v>
      </c>
      <c r="G3536" s="56" t="s">
        <v>19461</v>
      </c>
      <c r="H3536" s="56" t="s">
        <v>52</v>
      </c>
      <c r="I3536" s="56" t="s">
        <v>19462</v>
      </c>
      <c r="J3536" s="57" t="s">
        <v>52</v>
      </c>
      <c r="K3536" s="58" t="s">
        <v>19463</v>
      </c>
      <c r="L3536" s="3" t="str">
        <f>VLOOKUP(DataExtract[[#This Row],[Technician]],'Technician List'!$A:$B,2,FALSE)</f>
        <v>C M, Saravanan</v>
      </c>
      <c r="M3536" s="59">
        <f>DATEVALUE(TEXT(DataExtract[[#This Row],[Completed Time]], "MM/DD/YYYY"))</f>
        <v>45713</v>
      </c>
      <c r="N3536" s="60">
        <f t="shared" ca="1" si="56"/>
        <v>0.65739847954694808</v>
      </c>
      <c r="O3536" s="60">
        <f ca="1">COUNTIFS(DataExtract[Technician],DataExtract[[#This Row],[Technician]], DataExtract[Random], "&lt;="&amp;DataExtract[[#This Row],[Random]])</f>
        <v>91</v>
      </c>
    </row>
    <row r="3537" spans="1:15" ht="26.45">
      <c r="A3537" s="51" t="s">
        <v>4606</v>
      </c>
      <c r="B3537" s="52" t="s">
        <v>19464</v>
      </c>
      <c r="C3537" s="53" t="s">
        <v>4517</v>
      </c>
      <c r="D3537" s="54" t="s">
        <v>47</v>
      </c>
      <c r="E3537" s="55" t="s">
        <v>692</v>
      </c>
      <c r="F3537" s="56" t="s">
        <v>19465</v>
      </c>
      <c r="G3537" s="56" t="s">
        <v>19466</v>
      </c>
      <c r="H3537" s="56" t="s">
        <v>41</v>
      </c>
      <c r="I3537" s="56" t="s">
        <v>18235</v>
      </c>
      <c r="J3537" s="57" t="s">
        <v>52</v>
      </c>
      <c r="K3537" s="58" t="s">
        <v>19467</v>
      </c>
      <c r="L3537" s="3" t="str">
        <f>VLOOKUP(DataExtract[[#This Row],[Technician]],'Technician List'!$A:$B,2,FALSE)</f>
        <v>C M, Saravanan</v>
      </c>
      <c r="M3537" s="59">
        <f>DATEVALUE(TEXT(DataExtract[[#This Row],[Completed Time]], "MM/DD/YYYY"))</f>
        <v>45715</v>
      </c>
      <c r="N3537" s="60">
        <f t="shared" ca="1" si="56"/>
        <v>8.112413836443122E-2</v>
      </c>
      <c r="O3537" s="60">
        <f ca="1">COUNTIFS(DataExtract[Technician],DataExtract[[#This Row],[Technician]], DataExtract[Random], "&lt;="&amp;DataExtract[[#This Row],[Random]])</f>
        <v>5</v>
      </c>
    </row>
    <row r="3538" spans="1:15" ht="26.45">
      <c r="A3538" s="51" t="s">
        <v>19468</v>
      </c>
      <c r="B3538" s="52" t="s">
        <v>19469</v>
      </c>
      <c r="C3538" s="53" t="s">
        <v>19470</v>
      </c>
      <c r="D3538" s="54" t="s">
        <v>57</v>
      </c>
      <c r="E3538" s="55" t="s">
        <v>391</v>
      </c>
      <c r="F3538" s="56" t="s">
        <v>9753</v>
      </c>
      <c r="G3538" s="56" t="s">
        <v>19471</v>
      </c>
      <c r="H3538" s="56" t="s">
        <v>41</v>
      </c>
      <c r="I3538" s="56" t="s">
        <v>19472</v>
      </c>
      <c r="J3538" s="57" t="s">
        <v>52</v>
      </c>
      <c r="K3538" s="58" t="s">
        <v>19473</v>
      </c>
      <c r="L3538" s="3" t="str">
        <f>VLOOKUP(DataExtract[[#This Row],[Technician]],'Technician List'!$A:$B,2,FALSE)</f>
        <v>Sanjuan, Sonja</v>
      </c>
      <c r="M3538" s="59">
        <f>DATEVALUE(TEXT(DataExtract[[#This Row],[Completed Time]], "MM/DD/YYYY"))</f>
        <v>45715</v>
      </c>
      <c r="N3538" s="60">
        <f t="shared" ca="1" si="56"/>
        <v>0.81477233358219481</v>
      </c>
      <c r="O3538" s="60">
        <f ca="1">COUNTIFS(DataExtract[Technician],DataExtract[[#This Row],[Technician]], DataExtract[Random], "&lt;="&amp;DataExtract[[#This Row],[Random]])</f>
        <v>109</v>
      </c>
    </row>
    <row r="3539" spans="1:15" ht="26.45">
      <c r="A3539" s="51" t="s">
        <v>19474</v>
      </c>
      <c r="B3539" s="52" t="s">
        <v>19475</v>
      </c>
      <c r="C3539" s="53" t="s">
        <v>19476</v>
      </c>
      <c r="D3539" s="54" t="s">
        <v>47</v>
      </c>
      <c r="E3539" s="55" t="s">
        <v>1049</v>
      </c>
      <c r="F3539" s="56" t="s">
        <v>11202</v>
      </c>
      <c r="G3539" s="56" t="s">
        <v>19477</v>
      </c>
      <c r="H3539" s="56" t="s">
        <v>52</v>
      </c>
      <c r="I3539" s="56" t="s">
        <v>12321</v>
      </c>
      <c r="J3539" s="57" t="s">
        <v>52</v>
      </c>
      <c r="K3539" s="58" t="s">
        <v>19478</v>
      </c>
      <c r="L3539" s="3" t="str">
        <f>VLOOKUP(DataExtract[[#This Row],[Technician]],'Technician List'!$A:$B,2,FALSE)</f>
        <v>C M, Saravanan</v>
      </c>
      <c r="M3539" s="59">
        <f>DATEVALUE(TEXT(DataExtract[[#This Row],[Completed Time]], "MM/DD/YYYY"))</f>
        <v>45713</v>
      </c>
      <c r="N3539" s="60">
        <f t="shared" ca="1" si="56"/>
        <v>0.92821417034559617</v>
      </c>
      <c r="O3539" s="60">
        <f ca="1">COUNTIFS(DataExtract[Technician],DataExtract[[#This Row],[Technician]], DataExtract[Random], "&lt;="&amp;DataExtract[[#This Row],[Random]])</f>
        <v>121</v>
      </c>
    </row>
    <row r="3540" spans="1:15" ht="26.45">
      <c r="A3540" s="51" t="s">
        <v>16285</v>
      </c>
      <c r="B3540" s="52" t="s">
        <v>19479</v>
      </c>
      <c r="C3540" s="53" t="s">
        <v>4550</v>
      </c>
      <c r="D3540" s="54" t="s">
        <v>47</v>
      </c>
      <c r="E3540" s="55" t="s">
        <v>1049</v>
      </c>
      <c r="F3540" s="56" t="s">
        <v>19480</v>
      </c>
      <c r="G3540" s="56" t="s">
        <v>19481</v>
      </c>
      <c r="H3540" s="56" t="s">
        <v>52</v>
      </c>
      <c r="I3540" s="56" t="s">
        <v>19482</v>
      </c>
      <c r="J3540" s="57" t="s">
        <v>52</v>
      </c>
      <c r="K3540" s="58" t="s">
        <v>19483</v>
      </c>
      <c r="L3540" s="3" t="str">
        <f>VLOOKUP(DataExtract[[#This Row],[Technician]],'Technician List'!$A:$B,2,FALSE)</f>
        <v>C M, Saravanan</v>
      </c>
      <c r="M3540" s="59">
        <f>DATEVALUE(TEXT(DataExtract[[#This Row],[Completed Time]], "MM/DD/YYYY"))</f>
        <v>45713</v>
      </c>
      <c r="N3540" s="60">
        <f t="shared" ca="1" si="56"/>
        <v>0.33448658822340838</v>
      </c>
      <c r="O3540" s="60">
        <f ca="1">COUNTIFS(DataExtract[Technician],DataExtract[[#This Row],[Technician]], DataExtract[Random], "&lt;="&amp;DataExtract[[#This Row],[Random]])</f>
        <v>41</v>
      </c>
    </row>
    <row r="3541" spans="1:15" ht="26.45">
      <c r="A3541" s="51" t="s">
        <v>19484</v>
      </c>
      <c r="B3541" s="52" t="s">
        <v>19485</v>
      </c>
      <c r="C3541" s="53" t="s">
        <v>19486</v>
      </c>
      <c r="D3541" s="54" t="s">
        <v>47</v>
      </c>
      <c r="E3541" s="55" t="s">
        <v>577</v>
      </c>
      <c r="F3541" s="56" t="s">
        <v>16142</v>
      </c>
      <c r="G3541" s="56" t="s">
        <v>19487</v>
      </c>
      <c r="H3541" s="56" t="s">
        <v>52</v>
      </c>
      <c r="I3541" s="56" t="s">
        <v>19488</v>
      </c>
      <c r="J3541" s="57" t="s">
        <v>52</v>
      </c>
      <c r="K3541" s="58" t="s">
        <v>19489</v>
      </c>
      <c r="L3541" s="3" t="str">
        <f>VLOOKUP(DataExtract[[#This Row],[Technician]],'Technician List'!$A:$B,2,FALSE)</f>
        <v>C M, Saravanan</v>
      </c>
      <c r="M3541" s="59">
        <f>DATEVALUE(TEXT(DataExtract[[#This Row],[Completed Time]], "MM/DD/YYYY"))</f>
        <v>45713</v>
      </c>
      <c r="N3541" s="60">
        <f t="shared" ca="1" si="56"/>
        <v>0.76707357694940514</v>
      </c>
      <c r="O3541" s="60">
        <f ca="1">COUNTIFS(DataExtract[Technician],DataExtract[[#This Row],[Technician]], DataExtract[Random], "&lt;="&amp;DataExtract[[#This Row],[Random]])</f>
        <v>58</v>
      </c>
    </row>
    <row r="3542" spans="1:15" ht="26.45">
      <c r="A3542" s="51" t="s">
        <v>19490</v>
      </c>
      <c r="B3542" s="52" t="s">
        <v>19491</v>
      </c>
      <c r="C3542" s="53" t="s">
        <v>6397</v>
      </c>
      <c r="D3542" s="54" t="s">
        <v>47</v>
      </c>
      <c r="E3542" s="55" t="s">
        <v>577</v>
      </c>
      <c r="F3542" s="56" t="s">
        <v>18110</v>
      </c>
      <c r="G3542" s="56" t="s">
        <v>18523</v>
      </c>
      <c r="H3542" s="56" t="s">
        <v>52</v>
      </c>
      <c r="I3542" s="56" t="s">
        <v>19492</v>
      </c>
      <c r="J3542" s="57" t="s">
        <v>52</v>
      </c>
      <c r="K3542" s="58" t="s">
        <v>17633</v>
      </c>
      <c r="L3542" s="3" t="str">
        <f>VLOOKUP(DataExtract[[#This Row],[Technician]],'Technician List'!$A:$B,2,FALSE)</f>
        <v>C M, Saravanan</v>
      </c>
      <c r="M3542" s="59">
        <f>DATEVALUE(TEXT(DataExtract[[#This Row],[Completed Time]], "MM/DD/YYYY"))</f>
        <v>45713</v>
      </c>
      <c r="N3542" s="60">
        <f t="shared" ca="1" si="56"/>
        <v>0.55070373790876959</v>
      </c>
      <c r="O3542" s="60">
        <f ca="1">COUNTIFS(DataExtract[Technician],DataExtract[[#This Row],[Technician]], DataExtract[Random], "&lt;="&amp;DataExtract[[#This Row],[Random]])</f>
        <v>41</v>
      </c>
    </row>
    <row r="3543" spans="1:15" ht="26.45">
      <c r="A3543" s="51" t="s">
        <v>19493</v>
      </c>
      <c r="B3543" s="52" t="s">
        <v>19494</v>
      </c>
      <c r="C3543" s="53" t="s">
        <v>4084</v>
      </c>
      <c r="D3543" s="54" t="s">
        <v>47</v>
      </c>
      <c r="E3543" s="55" t="s">
        <v>684</v>
      </c>
      <c r="F3543" s="56" t="s">
        <v>18045</v>
      </c>
      <c r="G3543" s="56" t="s">
        <v>18658</v>
      </c>
      <c r="H3543" s="56" t="s">
        <v>52</v>
      </c>
      <c r="I3543" s="56" t="s">
        <v>18659</v>
      </c>
      <c r="J3543" s="57" t="s">
        <v>52</v>
      </c>
      <c r="K3543" s="58" t="s">
        <v>19495</v>
      </c>
      <c r="L3543" s="3" t="str">
        <f>VLOOKUP(DataExtract[[#This Row],[Technician]],'Technician List'!$A:$B,2,FALSE)</f>
        <v>C M, Saravanan</v>
      </c>
      <c r="M3543" s="59">
        <f>DATEVALUE(TEXT(DataExtract[[#This Row],[Completed Time]], "MM/DD/YYYY"))</f>
        <v>45713</v>
      </c>
      <c r="N3543" s="60">
        <f t="shared" ca="1" si="56"/>
        <v>0.39810097518410792</v>
      </c>
      <c r="O3543" s="60">
        <f ca="1">COUNTIFS(DataExtract[Technician],DataExtract[[#This Row],[Technician]], DataExtract[Random], "&lt;="&amp;DataExtract[[#This Row],[Random]])</f>
        <v>23</v>
      </c>
    </row>
    <row r="3544" spans="1:15" ht="26.45">
      <c r="A3544" s="51" t="s">
        <v>19496</v>
      </c>
      <c r="B3544" s="52" t="s">
        <v>19497</v>
      </c>
      <c r="C3544" s="53" t="s">
        <v>19498</v>
      </c>
      <c r="D3544" s="54" t="s">
        <v>57</v>
      </c>
      <c r="E3544" s="55" t="s">
        <v>377</v>
      </c>
      <c r="F3544" s="56" t="s">
        <v>17996</v>
      </c>
      <c r="G3544" s="56" t="s">
        <v>19499</v>
      </c>
      <c r="H3544" s="56" t="s">
        <v>41</v>
      </c>
      <c r="I3544" s="56" t="s">
        <v>11127</v>
      </c>
      <c r="J3544" s="57" t="s">
        <v>52</v>
      </c>
      <c r="K3544" s="58" t="s">
        <v>19500</v>
      </c>
      <c r="L3544" s="3" t="str">
        <f>VLOOKUP(DataExtract[[#This Row],[Technician]],'Technician List'!$A:$B,2,FALSE)</f>
        <v>Sanjuan, Sonja</v>
      </c>
      <c r="M3544" s="59">
        <f>DATEVALUE(TEXT(DataExtract[[#This Row],[Completed Time]], "MM/DD/YYYY"))</f>
        <v>45713</v>
      </c>
      <c r="N3544" s="60">
        <f t="shared" ca="1" si="56"/>
        <v>0.57243427140993464</v>
      </c>
      <c r="O3544" s="60">
        <f ca="1">COUNTIFS(DataExtract[Technician],DataExtract[[#This Row],[Technician]], DataExtract[Random], "&lt;="&amp;DataExtract[[#This Row],[Random]])</f>
        <v>30</v>
      </c>
    </row>
    <row r="3545" spans="1:15" ht="26.45">
      <c r="A3545" s="51" t="s">
        <v>17015</v>
      </c>
      <c r="B3545" s="52" t="s">
        <v>19501</v>
      </c>
      <c r="C3545" s="53" t="s">
        <v>11139</v>
      </c>
      <c r="D3545" s="54" t="s">
        <v>47</v>
      </c>
      <c r="E3545" s="55" t="s">
        <v>577</v>
      </c>
      <c r="F3545" s="56" t="s">
        <v>19502</v>
      </c>
      <c r="G3545" s="56" t="s">
        <v>10682</v>
      </c>
      <c r="H3545" s="56" t="s">
        <v>52</v>
      </c>
      <c r="I3545" s="56" t="s">
        <v>19503</v>
      </c>
      <c r="J3545" s="57" t="s">
        <v>52</v>
      </c>
      <c r="K3545" s="58" t="s">
        <v>19504</v>
      </c>
      <c r="L3545" s="3" t="str">
        <f>VLOOKUP(DataExtract[[#This Row],[Technician]],'Technician List'!$A:$B,2,FALSE)</f>
        <v>C M, Saravanan</v>
      </c>
      <c r="M3545" s="59">
        <f>DATEVALUE(TEXT(DataExtract[[#This Row],[Completed Time]], "MM/DD/YYYY"))</f>
        <v>45713</v>
      </c>
      <c r="N3545" s="60">
        <f t="shared" ca="1" si="56"/>
        <v>0.25184865539589074</v>
      </c>
      <c r="O3545" s="60">
        <f ca="1">COUNTIFS(DataExtract[Technician],DataExtract[[#This Row],[Technician]], DataExtract[Random], "&lt;="&amp;DataExtract[[#This Row],[Random]])</f>
        <v>16</v>
      </c>
    </row>
    <row r="3546" spans="1:15" ht="26.45">
      <c r="A3546" s="51" t="s">
        <v>19505</v>
      </c>
      <c r="B3546" s="52" t="s">
        <v>19506</v>
      </c>
      <c r="C3546" s="53" t="s">
        <v>19507</v>
      </c>
      <c r="D3546" s="54" t="s">
        <v>47</v>
      </c>
      <c r="E3546" s="55" t="s">
        <v>2215</v>
      </c>
      <c r="F3546" s="56" t="s">
        <v>16868</v>
      </c>
      <c r="G3546" s="56" t="s">
        <v>18837</v>
      </c>
      <c r="H3546" s="56" t="s">
        <v>52</v>
      </c>
      <c r="I3546" s="56" t="s">
        <v>19508</v>
      </c>
      <c r="J3546" s="57" t="s">
        <v>52</v>
      </c>
      <c r="K3546" s="58" t="s">
        <v>19509</v>
      </c>
      <c r="L3546" s="3" t="str">
        <f>VLOOKUP(DataExtract[[#This Row],[Technician]],'Technician List'!$A:$B,2,FALSE)</f>
        <v>C M, Saravanan</v>
      </c>
      <c r="M3546" s="59">
        <f>DATEVALUE(TEXT(DataExtract[[#This Row],[Completed Time]], "MM/DD/YYYY"))</f>
        <v>45713</v>
      </c>
      <c r="N3546" s="60">
        <f t="shared" ca="1" si="56"/>
        <v>0.51198691985607558</v>
      </c>
      <c r="O3546" s="60">
        <f ca="1">COUNTIFS(DataExtract[Technician],DataExtract[[#This Row],[Technician]], DataExtract[Random], "&lt;="&amp;DataExtract[[#This Row],[Random]])</f>
        <v>54</v>
      </c>
    </row>
    <row r="3547" spans="1:15" ht="26.45">
      <c r="A3547" s="51" t="s">
        <v>19510</v>
      </c>
      <c r="B3547" s="52" t="s">
        <v>19511</v>
      </c>
      <c r="C3547" s="53" t="s">
        <v>19512</v>
      </c>
      <c r="D3547" s="54" t="s">
        <v>57</v>
      </c>
      <c r="E3547" s="55" t="s">
        <v>377</v>
      </c>
      <c r="F3547" s="56" t="s">
        <v>19513</v>
      </c>
      <c r="G3547" s="56" t="s">
        <v>11653</v>
      </c>
      <c r="H3547" s="56" t="s">
        <v>52</v>
      </c>
      <c r="I3547" s="56" t="s">
        <v>19514</v>
      </c>
      <c r="J3547" s="57" t="s">
        <v>52</v>
      </c>
      <c r="K3547" s="58" t="s">
        <v>19515</v>
      </c>
      <c r="L3547" s="3" t="str">
        <f>VLOOKUP(DataExtract[[#This Row],[Technician]],'Technician List'!$A:$B,2,FALSE)</f>
        <v>Sanjuan, Sonja</v>
      </c>
      <c r="M3547" s="59">
        <f>DATEVALUE(TEXT(DataExtract[[#This Row],[Completed Time]], "MM/DD/YYYY"))</f>
        <v>45713</v>
      </c>
      <c r="N3547" s="60">
        <f t="shared" ca="1" si="56"/>
        <v>0.67206356248828125</v>
      </c>
      <c r="O3547" s="60">
        <f ca="1">COUNTIFS(DataExtract[Technician],DataExtract[[#This Row],[Technician]], DataExtract[Random], "&lt;="&amp;DataExtract[[#This Row],[Random]])</f>
        <v>36</v>
      </c>
    </row>
    <row r="3548" spans="1:15" ht="26.45">
      <c r="A3548" s="51" t="s">
        <v>19516</v>
      </c>
      <c r="B3548" s="52" t="s">
        <v>19517</v>
      </c>
      <c r="C3548" s="53" t="s">
        <v>4084</v>
      </c>
      <c r="D3548" s="54" t="s">
        <v>57</v>
      </c>
      <c r="E3548" s="55" t="s">
        <v>73</v>
      </c>
      <c r="F3548" s="56" t="s">
        <v>19518</v>
      </c>
      <c r="G3548" s="56" t="s">
        <v>9398</v>
      </c>
      <c r="H3548" s="56" t="s">
        <v>41</v>
      </c>
      <c r="I3548" s="56" t="s">
        <v>18957</v>
      </c>
      <c r="J3548" s="57" t="s">
        <v>52</v>
      </c>
      <c r="K3548" s="58" t="s">
        <v>18937</v>
      </c>
      <c r="L3548" s="3" t="str">
        <f>VLOOKUP(DataExtract[[#This Row],[Technician]],'Technician List'!$A:$B,2,FALSE)</f>
        <v>Sanjuan, Sonja</v>
      </c>
      <c r="M3548" s="59">
        <f>DATEVALUE(TEXT(DataExtract[[#This Row],[Completed Time]], "MM/DD/YYYY"))</f>
        <v>45713</v>
      </c>
      <c r="N3548" s="60">
        <f t="shared" ca="1" si="56"/>
        <v>0.56409349252453622</v>
      </c>
      <c r="O3548" s="60">
        <f ca="1">COUNTIFS(DataExtract[Technician],DataExtract[[#This Row],[Technician]], DataExtract[Random], "&lt;="&amp;DataExtract[[#This Row],[Random]])</f>
        <v>32</v>
      </c>
    </row>
    <row r="3549" spans="1:15" ht="26.45">
      <c r="A3549" s="51" t="s">
        <v>12879</v>
      </c>
      <c r="B3549" s="52" t="s">
        <v>19519</v>
      </c>
      <c r="C3549" s="53" t="s">
        <v>12881</v>
      </c>
      <c r="D3549" s="54" t="s">
        <v>47</v>
      </c>
      <c r="E3549" s="55" t="s">
        <v>2013</v>
      </c>
      <c r="F3549" s="56" t="s">
        <v>19520</v>
      </c>
      <c r="G3549" s="56" t="s">
        <v>3846</v>
      </c>
      <c r="H3549" s="56" t="s">
        <v>52</v>
      </c>
      <c r="I3549" s="56" t="s">
        <v>19521</v>
      </c>
      <c r="J3549" s="57" t="s">
        <v>52</v>
      </c>
      <c r="K3549" s="58" t="s">
        <v>19522</v>
      </c>
      <c r="L3549" s="3" t="str">
        <f>VLOOKUP(DataExtract[[#This Row],[Technician]],'Technician List'!$A:$B,2,FALSE)</f>
        <v>Sinha, Mahesh</v>
      </c>
      <c r="M3549" s="59">
        <f>DATEVALUE(TEXT(DataExtract[[#This Row],[Completed Time]], "MM/DD/YYYY"))</f>
        <v>45713</v>
      </c>
      <c r="N3549" s="60">
        <f t="shared" ca="1" si="56"/>
        <v>0.10146148901455421</v>
      </c>
      <c r="O3549" s="60">
        <f ca="1">COUNTIFS(DataExtract[Technician],DataExtract[[#This Row],[Technician]], DataExtract[Random], "&lt;="&amp;DataExtract[[#This Row],[Random]])</f>
        <v>19</v>
      </c>
    </row>
    <row r="3550" spans="1:15" ht="26.45">
      <c r="A3550" s="51" t="s">
        <v>19523</v>
      </c>
      <c r="B3550" s="52" t="s">
        <v>19524</v>
      </c>
      <c r="C3550" s="53" t="s">
        <v>7546</v>
      </c>
      <c r="D3550" s="54" t="s">
        <v>47</v>
      </c>
      <c r="E3550" s="55" t="s">
        <v>2013</v>
      </c>
      <c r="F3550" s="56" t="s">
        <v>18040</v>
      </c>
      <c r="G3550" s="56" t="s">
        <v>12619</v>
      </c>
      <c r="H3550" s="56" t="s">
        <v>52</v>
      </c>
      <c r="I3550" s="56" t="s">
        <v>19525</v>
      </c>
      <c r="J3550" s="57" t="s">
        <v>52</v>
      </c>
      <c r="K3550" s="58" t="s">
        <v>19526</v>
      </c>
      <c r="L3550" s="3" t="str">
        <f>VLOOKUP(DataExtract[[#This Row],[Technician]],'Technician List'!$A:$B,2,FALSE)</f>
        <v>Sinha, Mahesh</v>
      </c>
      <c r="M3550" s="59">
        <f>DATEVALUE(TEXT(DataExtract[[#This Row],[Completed Time]], "MM/DD/YYYY"))</f>
        <v>45713</v>
      </c>
      <c r="N3550" s="60">
        <f t="shared" ca="1" si="56"/>
        <v>0.2862144812642804</v>
      </c>
      <c r="O3550" s="60">
        <f ca="1">COUNTIFS(DataExtract[Technician],DataExtract[[#This Row],[Technician]], DataExtract[Random], "&lt;="&amp;DataExtract[[#This Row],[Random]])</f>
        <v>48</v>
      </c>
    </row>
    <row r="3551" spans="1:15" ht="26.45">
      <c r="A3551" s="51" t="s">
        <v>18322</v>
      </c>
      <c r="B3551" s="52" t="s">
        <v>19527</v>
      </c>
      <c r="C3551" s="53" t="s">
        <v>18324</v>
      </c>
      <c r="D3551" s="54" t="s">
        <v>47</v>
      </c>
      <c r="E3551" s="55" t="s">
        <v>2121</v>
      </c>
      <c r="F3551" s="56" t="s">
        <v>19528</v>
      </c>
      <c r="G3551" s="56" t="s">
        <v>19455</v>
      </c>
      <c r="H3551" s="56" t="s">
        <v>52</v>
      </c>
      <c r="I3551" s="56" t="s">
        <v>19529</v>
      </c>
      <c r="J3551" s="57" t="s">
        <v>52</v>
      </c>
      <c r="K3551" s="58" t="s">
        <v>18048</v>
      </c>
      <c r="L3551" s="3" t="str">
        <f>VLOOKUP(DataExtract[[#This Row],[Technician]],'Technician List'!$A:$B,2,FALSE)</f>
        <v>C M, Saravanan</v>
      </c>
      <c r="M3551" s="59">
        <f>DATEVALUE(TEXT(DataExtract[[#This Row],[Completed Time]], "MM/DD/YYYY"))</f>
        <v>45713</v>
      </c>
      <c r="N3551" s="60">
        <f t="shared" ca="1" si="56"/>
        <v>0.55582259342502061</v>
      </c>
      <c r="O3551" s="60">
        <f ca="1">COUNTIFS(DataExtract[Technician],DataExtract[[#This Row],[Technician]], DataExtract[Random], "&lt;="&amp;DataExtract[[#This Row],[Random]])</f>
        <v>48</v>
      </c>
    </row>
    <row r="3552" spans="1:15" ht="26.45">
      <c r="A3552" s="51" t="s">
        <v>19530</v>
      </c>
      <c r="B3552" s="52" t="s">
        <v>19531</v>
      </c>
      <c r="C3552" s="53" t="s">
        <v>5647</v>
      </c>
      <c r="D3552" s="54" t="s">
        <v>37</v>
      </c>
      <c r="E3552" s="55" t="s">
        <v>210</v>
      </c>
      <c r="F3552" s="56" t="s">
        <v>18137</v>
      </c>
      <c r="G3552" s="56" t="s">
        <v>19532</v>
      </c>
      <c r="H3552" s="56" t="s">
        <v>52</v>
      </c>
      <c r="I3552" s="56" t="s">
        <v>19533</v>
      </c>
      <c r="J3552" s="57" t="s">
        <v>52</v>
      </c>
      <c r="K3552" s="58" t="s">
        <v>19534</v>
      </c>
      <c r="L3552" s="3" t="str">
        <f>VLOOKUP(DataExtract[[#This Row],[Technician]],'Technician List'!$A:$B,2,FALSE)</f>
        <v>Persells, Joe</v>
      </c>
      <c r="M3552" s="59">
        <f>DATEVALUE(TEXT(DataExtract[[#This Row],[Completed Time]], "MM/DD/YYYY"))</f>
        <v>45713</v>
      </c>
      <c r="N3552" s="60">
        <f t="shared" ca="1" si="56"/>
        <v>0.62726807990382805</v>
      </c>
      <c r="O3552" s="60">
        <f ca="1">COUNTIFS(DataExtract[Technician],DataExtract[[#This Row],[Technician]], DataExtract[Random], "&lt;="&amp;DataExtract[[#This Row],[Random]])</f>
        <v>9</v>
      </c>
    </row>
    <row r="3553" spans="1:15" ht="26.45">
      <c r="A3553" s="51" t="s">
        <v>19535</v>
      </c>
      <c r="B3553" s="52" t="s">
        <v>19536</v>
      </c>
      <c r="C3553" s="53" t="s">
        <v>2355</v>
      </c>
      <c r="D3553" s="54" t="s">
        <v>47</v>
      </c>
      <c r="E3553" s="55" t="s">
        <v>1837</v>
      </c>
      <c r="F3553" s="56" t="s">
        <v>19537</v>
      </c>
      <c r="G3553" s="56" t="s">
        <v>19538</v>
      </c>
      <c r="H3553" s="56" t="s">
        <v>52</v>
      </c>
      <c r="I3553" s="56" t="s">
        <v>19539</v>
      </c>
      <c r="J3553" s="57" t="s">
        <v>52</v>
      </c>
      <c r="K3553" s="58" t="s">
        <v>19540</v>
      </c>
      <c r="L3553" s="3" t="str">
        <f>VLOOKUP(DataExtract[[#This Row],[Technician]],'Technician List'!$A:$B,2,FALSE)</f>
        <v>Sinha, Mahesh</v>
      </c>
      <c r="M3553" s="59">
        <f>DATEVALUE(TEXT(DataExtract[[#This Row],[Completed Time]], "MM/DD/YYYY"))</f>
        <v>45714</v>
      </c>
      <c r="N3553" s="60">
        <f t="shared" ca="1" si="56"/>
        <v>0.5011172021249225</v>
      </c>
      <c r="O3553" s="60">
        <f ca="1">COUNTIFS(DataExtract[Technician],DataExtract[[#This Row],[Technician]], DataExtract[Random], "&lt;="&amp;DataExtract[[#This Row],[Random]])</f>
        <v>25</v>
      </c>
    </row>
    <row r="3554" spans="1:15" ht="26.45">
      <c r="A3554" s="51" t="s">
        <v>19541</v>
      </c>
      <c r="B3554" s="52" t="s">
        <v>19542</v>
      </c>
      <c r="C3554" s="53" t="s">
        <v>3226</v>
      </c>
      <c r="D3554" s="54" t="s">
        <v>47</v>
      </c>
      <c r="E3554" s="55" t="s">
        <v>802</v>
      </c>
      <c r="F3554" s="56" t="s">
        <v>9176</v>
      </c>
      <c r="G3554" s="56" t="s">
        <v>19543</v>
      </c>
      <c r="H3554" s="56" t="s">
        <v>52</v>
      </c>
      <c r="I3554" s="56" t="s">
        <v>19544</v>
      </c>
      <c r="J3554" s="57" t="s">
        <v>52</v>
      </c>
      <c r="K3554" s="58" t="s">
        <v>18045</v>
      </c>
      <c r="L3554" s="3" t="str">
        <f>VLOOKUP(DataExtract[[#This Row],[Technician]],'Technician List'!$A:$B,2,FALSE)</f>
        <v>Sinha, Mahesh</v>
      </c>
      <c r="M3554" s="59">
        <f>DATEVALUE(TEXT(DataExtract[[#This Row],[Completed Time]], "MM/DD/YYYY"))</f>
        <v>45713</v>
      </c>
      <c r="N3554" s="60">
        <f t="shared" ca="1" si="56"/>
        <v>0.23504869124187655</v>
      </c>
      <c r="O3554" s="60">
        <f ca="1">COUNTIFS(DataExtract[Technician],DataExtract[[#This Row],[Technician]], DataExtract[Random], "&lt;="&amp;DataExtract[[#This Row],[Random]])</f>
        <v>29</v>
      </c>
    </row>
    <row r="3555" spans="1:15" ht="26.45">
      <c r="A3555" s="51" t="s">
        <v>19545</v>
      </c>
      <c r="B3555" s="52" t="s">
        <v>19546</v>
      </c>
      <c r="C3555" s="53" t="s">
        <v>8785</v>
      </c>
      <c r="D3555" s="54" t="s">
        <v>47</v>
      </c>
      <c r="E3555" s="55" t="s">
        <v>1511</v>
      </c>
      <c r="F3555" s="56" t="s">
        <v>18183</v>
      </c>
      <c r="G3555" s="56" t="s">
        <v>18184</v>
      </c>
      <c r="H3555" s="56" t="s">
        <v>52</v>
      </c>
      <c r="I3555" s="56" t="s">
        <v>18185</v>
      </c>
      <c r="J3555" s="57" t="s">
        <v>52</v>
      </c>
      <c r="K3555" s="58" t="s">
        <v>16868</v>
      </c>
      <c r="L3555" s="3" t="str">
        <f>VLOOKUP(DataExtract[[#This Row],[Technician]],'Technician List'!$A:$B,2,FALSE)</f>
        <v>C M, Saravanan</v>
      </c>
      <c r="M3555" s="59">
        <f>DATEVALUE(TEXT(DataExtract[[#This Row],[Completed Time]], "MM/DD/YYYY"))</f>
        <v>45713</v>
      </c>
      <c r="N3555" s="60">
        <f t="shared" ca="1" si="56"/>
        <v>0.84396765999953305</v>
      </c>
      <c r="O3555" s="60">
        <f ca="1">COUNTIFS(DataExtract[Technician],DataExtract[[#This Row],[Technician]], DataExtract[Random], "&lt;="&amp;DataExtract[[#This Row],[Random]])</f>
        <v>116</v>
      </c>
    </row>
    <row r="3556" spans="1:15" ht="26.45">
      <c r="A3556" s="51" t="s">
        <v>17518</v>
      </c>
      <c r="B3556" s="52" t="s">
        <v>19547</v>
      </c>
      <c r="C3556" s="53" t="s">
        <v>17520</v>
      </c>
      <c r="D3556" s="54" t="s">
        <v>47</v>
      </c>
      <c r="E3556" s="55" t="s">
        <v>2178</v>
      </c>
      <c r="F3556" s="56" t="s">
        <v>18549</v>
      </c>
      <c r="G3556" s="56" t="s">
        <v>19548</v>
      </c>
      <c r="H3556" s="56" t="s">
        <v>52</v>
      </c>
      <c r="I3556" s="56" t="s">
        <v>19549</v>
      </c>
      <c r="J3556" s="57" t="s">
        <v>52</v>
      </c>
      <c r="K3556" s="58" t="s">
        <v>19550</v>
      </c>
      <c r="L3556" s="3" t="str">
        <f>VLOOKUP(DataExtract[[#This Row],[Technician]],'Technician List'!$A:$B,2,FALSE)</f>
        <v>C M, Saravanan</v>
      </c>
      <c r="M3556" s="59">
        <f>DATEVALUE(TEXT(DataExtract[[#This Row],[Completed Time]], "MM/DD/YYYY"))</f>
        <v>45713</v>
      </c>
      <c r="N3556" s="60">
        <f t="shared" ca="1" si="56"/>
        <v>5.4476816359211311E-2</v>
      </c>
      <c r="O3556" s="60">
        <f ca="1">COUNTIFS(DataExtract[Technician],DataExtract[[#This Row],[Technician]], DataExtract[Random], "&lt;="&amp;DataExtract[[#This Row],[Random]])</f>
        <v>9</v>
      </c>
    </row>
    <row r="3557" spans="1:15" ht="26.45">
      <c r="A3557" s="51" t="s">
        <v>19551</v>
      </c>
      <c r="B3557" s="52" t="s">
        <v>19552</v>
      </c>
      <c r="C3557" s="53" t="s">
        <v>5788</v>
      </c>
      <c r="D3557" s="54" t="s">
        <v>47</v>
      </c>
      <c r="E3557" s="55" t="s">
        <v>1150</v>
      </c>
      <c r="F3557" s="56" t="s">
        <v>18549</v>
      </c>
      <c r="G3557" s="56" t="s">
        <v>19553</v>
      </c>
      <c r="H3557" s="56" t="s">
        <v>52</v>
      </c>
      <c r="I3557" s="56" t="s">
        <v>19554</v>
      </c>
      <c r="J3557" s="57" t="s">
        <v>52</v>
      </c>
      <c r="K3557" s="58" t="s">
        <v>9637</v>
      </c>
      <c r="L3557" s="3" t="str">
        <f>VLOOKUP(DataExtract[[#This Row],[Technician]],'Technician List'!$A:$B,2,FALSE)</f>
        <v>C M, Saravanan</v>
      </c>
      <c r="M3557" s="59">
        <f>DATEVALUE(TEXT(DataExtract[[#This Row],[Completed Time]], "MM/DD/YYYY"))</f>
        <v>45713</v>
      </c>
      <c r="N3557" s="60">
        <f t="shared" ca="1" si="56"/>
        <v>4.823302226876891E-2</v>
      </c>
      <c r="O3557" s="60">
        <f ca="1">COUNTIFS(DataExtract[Technician],DataExtract[[#This Row],[Technician]], DataExtract[Random], "&lt;="&amp;DataExtract[[#This Row],[Random]])</f>
        <v>4</v>
      </c>
    </row>
    <row r="3558" spans="1:15" ht="26.45">
      <c r="A3558" s="51" t="s">
        <v>19555</v>
      </c>
      <c r="B3558" s="52" t="s">
        <v>19556</v>
      </c>
      <c r="C3558" s="53" t="s">
        <v>19557</v>
      </c>
      <c r="D3558" s="54" t="s">
        <v>57</v>
      </c>
      <c r="E3558" s="55" t="s">
        <v>2021</v>
      </c>
      <c r="F3558" s="56" t="s">
        <v>18549</v>
      </c>
      <c r="G3558" s="56" t="s">
        <v>17061</v>
      </c>
      <c r="H3558" s="56" t="s">
        <v>52</v>
      </c>
      <c r="I3558" s="56" t="s">
        <v>19558</v>
      </c>
      <c r="J3558" s="57" t="s">
        <v>52</v>
      </c>
      <c r="K3558" s="58" t="s">
        <v>19559</v>
      </c>
      <c r="L3558" s="3" t="str">
        <f>VLOOKUP(DataExtract[[#This Row],[Technician]],'Technician List'!$A:$B,2,FALSE)</f>
        <v>Smith, Sean</v>
      </c>
      <c r="M3558" s="59">
        <f>DATEVALUE(TEXT(DataExtract[[#This Row],[Completed Time]], "MM/DD/YYYY"))</f>
        <v>45713</v>
      </c>
      <c r="N3558" s="60">
        <f t="shared" ca="1" si="56"/>
        <v>0.38005345021238968</v>
      </c>
      <c r="O3558" s="60">
        <f ca="1">COUNTIFS(DataExtract[Technician],DataExtract[[#This Row],[Technician]], DataExtract[Random], "&lt;="&amp;DataExtract[[#This Row],[Random]])</f>
        <v>23</v>
      </c>
    </row>
    <row r="3559" spans="1:15" ht="26.45">
      <c r="A3559" s="51" t="s">
        <v>6464</v>
      </c>
      <c r="B3559" s="52" t="s">
        <v>19560</v>
      </c>
      <c r="C3559" s="53" t="s">
        <v>19561</v>
      </c>
      <c r="D3559" s="54" t="s">
        <v>47</v>
      </c>
      <c r="E3559" s="55" t="s">
        <v>1049</v>
      </c>
      <c r="F3559" s="56" t="s">
        <v>17336</v>
      </c>
      <c r="G3559" s="56" t="s">
        <v>19562</v>
      </c>
      <c r="H3559" s="56" t="s">
        <v>52</v>
      </c>
      <c r="I3559" s="56" t="s">
        <v>19563</v>
      </c>
      <c r="J3559" s="57" t="s">
        <v>52</v>
      </c>
      <c r="K3559" s="58" t="s">
        <v>16695</v>
      </c>
      <c r="L3559" s="3" t="str">
        <f>VLOOKUP(DataExtract[[#This Row],[Technician]],'Technician List'!$A:$B,2,FALSE)</f>
        <v>C M, Saravanan</v>
      </c>
      <c r="M3559" s="59">
        <f>DATEVALUE(TEXT(DataExtract[[#This Row],[Completed Time]], "MM/DD/YYYY"))</f>
        <v>45713</v>
      </c>
      <c r="N3559" s="60">
        <f t="shared" ca="1" si="56"/>
        <v>0.29189993452466712</v>
      </c>
      <c r="O3559" s="60">
        <f ca="1">COUNTIFS(DataExtract[Technician],DataExtract[[#This Row],[Technician]], DataExtract[Random], "&lt;="&amp;DataExtract[[#This Row],[Random]])</f>
        <v>34</v>
      </c>
    </row>
    <row r="3560" spans="1:15" ht="26.45">
      <c r="A3560" s="51" t="s">
        <v>19564</v>
      </c>
      <c r="B3560" s="52" t="s">
        <v>19565</v>
      </c>
      <c r="C3560" s="53" t="s">
        <v>2990</v>
      </c>
      <c r="D3560" s="54" t="s">
        <v>47</v>
      </c>
      <c r="E3560" s="55" t="s">
        <v>48</v>
      </c>
      <c r="F3560" s="56" t="s">
        <v>19234</v>
      </c>
      <c r="G3560" s="56" t="s">
        <v>19235</v>
      </c>
      <c r="H3560" s="56" t="s">
        <v>52</v>
      </c>
      <c r="I3560" s="56" t="s">
        <v>19236</v>
      </c>
      <c r="J3560" s="57" t="s">
        <v>52</v>
      </c>
      <c r="K3560" s="58" t="s">
        <v>19566</v>
      </c>
      <c r="L3560" s="3" t="str">
        <f>VLOOKUP(DataExtract[[#This Row],[Technician]],'Technician List'!$A:$B,2,FALSE)</f>
        <v>C M, Saravanan</v>
      </c>
      <c r="M3560" s="59">
        <f>DATEVALUE(TEXT(DataExtract[[#This Row],[Completed Time]], "MM/DD/YYYY"))</f>
        <v>45714</v>
      </c>
      <c r="N3560" s="60">
        <f t="shared" ca="1" si="56"/>
        <v>0.99879666932634203</v>
      </c>
      <c r="O3560" s="60">
        <f ca="1">COUNTIFS(DataExtract[Technician],DataExtract[[#This Row],[Technician]], DataExtract[Random], "&lt;="&amp;DataExtract[[#This Row],[Random]])</f>
        <v>81</v>
      </c>
    </row>
    <row r="3561" spans="1:15" ht="39.6">
      <c r="A3561" s="51" t="s">
        <v>19567</v>
      </c>
      <c r="B3561" s="52" t="s">
        <v>19568</v>
      </c>
      <c r="C3561" s="53" t="s">
        <v>4768</v>
      </c>
      <c r="D3561" s="54" t="s">
        <v>57</v>
      </c>
      <c r="E3561" s="55" t="s">
        <v>313</v>
      </c>
      <c r="F3561" s="56" t="s">
        <v>19569</v>
      </c>
      <c r="G3561" s="56" t="s">
        <v>9787</v>
      </c>
      <c r="H3561" s="56" t="s">
        <v>52</v>
      </c>
      <c r="I3561" s="56" t="s">
        <v>18983</v>
      </c>
      <c r="J3561" s="57" t="s">
        <v>52</v>
      </c>
      <c r="K3561" s="58" t="s">
        <v>19570</v>
      </c>
      <c r="L3561" s="3" t="str">
        <f>VLOOKUP(DataExtract[[#This Row],[Technician]],'Technician List'!$A:$B,2,FALSE)</f>
        <v>Mandi, Joe</v>
      </c>
      <c r="M3561" s="59">
        <f>DATEVALUE(TEXT(DataExtract[[#This Row],[Completed Time]], "MM/DD/YYYY"))</f>
        <v>45713</v>
      </c>
      <c r="N3561" s="60">
        <f t="shared" ca="1" si="56"/>
        <v>0.9902632574458694</v>
      </c>
      <c r="O3561" s="60">
        <f ca="1">COUNTIFS(DataExtract[Technician],DataExtract[[#This Row],[Technician]], DataExtract[Random], "&lt;="&amp;DataExtract[[#This Row],[Random]])</f>
        <v>73</v>
      </c>
    </row>
    <row r="3562" spans="1:15" ht="26.45">
      <c r="A3562" s="51" t="s">
        <v>19571</v>
      </c>
      <c r="B3562" s="52" t="s">
        <v>19572</v>
      </c>
      <c r="C3562" s="53" t="s">
        <v>1067</v>
      </c>
      <c r="D3562" s="54" t="s">
        <v>47</v>
      </c>
      <c r="E3562" s="55" t="s">
        <v>1991</v>
      </c>
      <c r="F3562" s="56" t="s">
        <v>19573</v>
      </c>
      <c r="G3562" s="56" t="s">
        <v>19574</v>
      </c>
      <c r="H3562" s="56" t="s">
        <v>52</v>
      </c>
      <c r="I3562" s="56" t="s">
        <v>19575</v>
      </c>
      <c r="J3562" s="57" t="s">
        <v>52</v>
      </c>
      <c r="K3562" s="58" t="s">
        <v>19576</v>
      </c>
      <c r="L3562" s="3" t="str">
        <f>VLOOKUP(DataExtract[[#This Row],[Technician]],'Technician List'!$A:$B,2,FALSE)</f>
        <v>Sinha, Mahesh</v>
      </c>
      <c r="M3562" s="59">
        <f>DATEVALUE(TEXT(DataExtract[[#This Row],[Completed Time]], "MM/DD/YYYY"))</f>
        <v>45713</v>
      </c>
      <c r="N3562" s="60">
        <f t="shared" ca="1" si="56"/>
        <v>0.61038489055578526</v>
      </c>
      <c r="O3562" s="60">
        <f ca="1">COUNTIFS(DataExtract[Technician],DataExtract[[#This Row],[Technician]], DataExtract[Random], "&lt;="&amp;DataExtract[[#This Row],[Random]])</f>
        <v>37</v>
      </c>
    </row>
    <row r="3563" spans="1:15" ht="66">
      <c r="A3563" s="51" t="s">
        <v>19577</v>
      </c>
      <c r="B3563" s="52" t="s">
        <v>19578</v>
      </c>
      <c r="C3563" s="53" t="s">
        <v>3787</v>
      </c>
      <c r="D3563" s="54" t="s">
        <v>47</v>
      </c>
      <c r="E3563" s="55" t="s">
        <v>692</v>
      </c>
      <c r="F3563" s="56" t="s">
        <v>18183</v>
      </c>
      <c r="G3563" s="56" t="s">
        <v>18184</v>
      </c>
      <c r="H3563" s="56" t="s">
        <v>52</v>
      </c>
      <c r="I3563" s="56" t="s">
        <v>18185</v>
      </c>
      <c r="J3563" s="57" t="s">
        <v>52</v>
      </c>
      <c r="K3563" s="58" t="s">
        <v>18616</v>
      </c>
      <c r="L3563" s="3" t="str">
        <f>VLOOKUP(DataExtract[[#This Row],[Technician]],'Technician List'!$A:$B,2,FALSE)</f>
        <v>C M, Saravanan</v>
      </c>
      <c r="M3563" s="59">
        <f>DATEVALUE(TEXT(DataExtract[[#This Row],[Completed Time]], "MM/DD/YYYY"))</f>
        <v>45713</v>
      </c>
      <c r="N3563" s="60">
        <f t="shared" ca="1" si="56"/>
        <v>0.79341174694991579</v>
      </c>
      <c r="O3563" s="60">
        <f ca="1">COUNTIFS(DataExtract[Technician],DataExtract[[#This Row],[Technician]], DataExtract[Random], "&lt;="&amp;DataExtract[[#This Row],[Random]])</f>
        <v>93</v>
      </c>
    </row>
    <row r="3564" spans="1:15" ht="26.45">
      <c r="A3564" s="51" t="s">
        <v>19579</v>
      </c>
      <c r="B3564" s="52" t="s">
        <v>19580</v>
      </c>
      <c r="C3564" s="53" t="s">
        <v>4529</v>
      </c>
      <c r="D3564" s="54" t="s">
        <v>47</v>
      </c>
      <c r="E3564" s="55" t="s">
        <v>692</v>
      </c>
      <c r="F3564" s="56" t="s">
        <v>18198</v>
      </c>
      <c r="G3564" s="56" t="s">
        <v>19581</v>
      </c>
      <c r="H3564" s="56" t="s">
        <v>52</v>
      </c>
      <c r="I3564" s="56" t="s">
        <v>19582</v>
      </c>
      <c r="J3564" s="57" t="s">
        <v>52</v>
      </c>
      <c r="K3564" s="58" t="s">
        <v>19371</v>
      </c>
      <c r="L3564" s="3" t="str">
        <f>VLOOKUP(DataExtract[[#This Row],[Technician]],'Technician List'!$A:$B,2,FALSE)</f>
        <v>C M, Saravanan</v>
      </c>
      <c r="M3564" s="59">
        <f>DATEVALUE(TEXT(DataExtract[[#This Row],[Completed Time]], "MM/DD/YYYY"))</f>
        <v>45713</v>
      </c>
      <c r="N3564" s="60">
        <f t="shared" ca="1" si="56"/>
        <v>0.60708196311786611</v>
      </c>
      <c r="O3564" s="60">
        <f ca="1">COUNTIFS(DataExtract[Technician],DataExtract[[#This Row],[Technician]], DataExtract[Random], "&lt;="&amp;DataExtract[[#This Row],[Random]])</f>
        <v>70</v>
      </c>
    </row>
    <row r="3565" spans="1:15" ht="26.45">
      <c r="A3565" s="51" t="s">
        <v>19583</v>
      </c>
      <c r="B3565" s="52" t="s">
        <v>19584</v>
      </c>
      <c r="C3565" s="53" t="s">
        <v>12002</v>
      </c>
      <c r="D3565" s="54" t="s">
        <v>47</v>
      </c>
      <c r="E3565" s="55" t="s">
        <v>2215</v>
      </c>
      <c r="F3565" s="56" t="s">
        <v>19585</v>
      </c>
      <c r="G3565" s="56" t="s">
        <v>19586</v>
      </c>
      <c r="H3565" s="56" t="s">
        <v>52</v>
      </c>
      <c r="I3565" s="56" t="s">
        <v>19587</v>
      </c>
      <c r="J3565" s="57" t="s">
        <v>52</v>
      </c>
      <c r="K3565" s="58" t="s">
        <v>19440</v>
      </c>
      <c r="L3565" s="3" t="str">
        <f>VLOOKUP(DataExtract[[#This Row],[Technician]],'Technician List'!$A:$B,2,FALSE)</f>
        <v>C M, Saravanan</v>
      </c>
      <c r="M3565" s="59">
        <f>DATEVALUE(TEXT(DataExtract[[#This Row],[Completed Time]], "MM/DD/YYYY"))</f>
        <v>45713</v>
      </c>
      <c r="N3565" s="60">
        <f t="shared" ca="1" si="56"/>
        <v>0.2426648020630422</v>
      </c>
      <c r="O3565" s="60">
        <f ca="1">COUNTIFS(DataExtract[Technician],DataExtract[[#This Row],[Technician]], DataExtract[Random], "&lt;="&amp;DataExtract[[#This Row],[Random]])</f>
        <v>24</v>
      </c>
    </row>
    <row r="3566" spans="1:15" ht="26.45">
      <c r="A3566" s="51" t="s">
        <v>19588</v>
      </c>
      <c r="B3566" s="52" t="s">
        <v>19589</v>
      </c>
      <c r="C3566" s="53" t="s">
        <v>18866</v>
      </c>
      <c r="D3566" s="54" t="s">
        <v>47</v>
      </c>
      <c r="E3566" s="55" t="s">
        <v>1511</v>
      </c>
      <c r="F3566" s="56" t="s">
        <v>19590</v>
      </c>
      <c r="G3566" s="56" t="s">
        <v>12431</v>
      </c>
      <c r="H3566" s="56" t="s">
        <v>52</v>
      </c>
      <c r="I3566" s="56" t="s">
        <v>19591</v>
      </c>
      <c r="J3566" s="57" t="s">
        <v>52</v>
      </c>
      <c r="K3566" s="58" t="s">
        <v>19592</v>
      </c>
      <c r="L3566" s="3" t="str">
        <f>VLOOKUP(DataExtract[[#This Row],[Technician]],'Technician List'!$A:$B,2,FALSE)</f>
        <v>C M, Saravanan</v>
      </c>
      <c r="M3566" s="59">
        <f>DATEVALUE(TEXT(DataExtract[[#This Row],[Completed Time]], "MM/DD/YYYY"))</f>
        <v>45715</v>
      </c>
      <c r="N3566" s="60">
        <f t="shared" ca="1" si="56"/>
        <v>0.5170926795226477</v>
      </c>
      <c r="O3566" s="60">
        <f ca="1">COUNTIFS(DataExtract[Technician],DataExtract[[#This Row],[Technician]], DataExtract[Random], "&lt;="&amp;DataExtract[[#This Row],[Random]])</f>
        <v>64</v>
      </c>
    </row>
    <row r="3567" spans="1:15" ht="26.45">
      <c r="A3567" s="51" t="s">
        <v>19593</v>
      </c>
      <c r="B3567" s="52" t="s">
        <v>19594</v>
      </c>
      <c r="C3567" s="53" t="s">
        <v>19595</v>
      </c>
      <c r="D3567" s="54" t="s">
        <v>47</v>
      </c>
      <c r="E3567" s="55" t="s">
        <v>1511</v>
      </c>
      <c r="F3567" s="56" t="s">
        <v>16228</v>
      </c>
      <c r="G3567" s="56" t="s">
        <v>19596</v>
      </c>
      <c r="H3567" s="56" t="s">
        <v>52</v>
      </c>
      <c r="I3567" s="56" t="s">
        <v>19597</v>
      </c>
      <c r="J3567" s="57" t="s">
        <v>52</v>
      </c>
      <c r="K3567" s="58" t="s">
        <v>17584</v>
      </c>
      <c r="L3567" s="3" t="str">
        <f>VLOOKUP(DataExtract[[#This Row],[Technician]],'Technician List'!$A:$B,2,FALSE)</f>
        <v>C M, Saravanan</v>
      </c>
      <c r="M3567" s="59">
        <f>DATEVALUE(TEXT(DataExtract[[#This Row],[Completed Time]], "MM/DD/YYYY"))</f>
        <v>45713</v>
      </c>
      <c r="N3567" s="60">
        <f t="shared" ca="1" si="56"/>
        <v>0.67976872350009443</v>
      </c>
      <c r="O3567" s="60">
        <f ca="1">COUNTIFS(DataExtract[Technician],DataExtract[[#This Row],[Technician]], DataExtract[Random], "&lt;="&amp;DataExtract[[#This Row],[Random]])</f>
        <v>93</v>
      </c>
    </row>
    <row r="3568" spans="1:15" ht="26.45">
      <c r="A3568" s="51" t="s">
        <v>19598</v>
      </c>
      <c r="B3568" s="52" t="s">
        <v>19599</v>
      </c>
      <c r="C3568" s="53" t="s">
        <v>9352</v>
      </c>
      <c r="D3568" s="54" t="s">
        <v>47</v>
      </c>
      <c r="E3568" s="55" t="s">
        <v>1503</v>
      </c>
      <c r="F3568" s="56" t="s">
        <v>6761</v>
      </c>
      <c r="G3568" s="56" t="s">
        <v>11434</v>
      </c>
      <c r="H3568" s="56" t="s">
        <v>52</v>
      </c>
      <c r="I3568" s="56" t="s">
        <v>19600</v>
      </c>
      <c r="J3568" s="57" t="s">
        <v>52</v>
      </c>
      <c r="K3568" s="58" t="s">
        <v>19601</v>
      </c>
      <c r="L3568" s="3" t="str">
        <f>VLOOKUP(DataExtract[[#This Row],[Technician]],'Technician List'!$A:$B,2,FALSE)</f>
        <v>C M, Saravanan</v>
      </c>
      <c r="M3568" s="59">
        <f>DATEVALUE(TEXT(DataExtract[[#This Row],[Completed Time]], "MM/DD/YYYY"))</f>
        <v>45714</v>
      </c>
      <c r="N3568" s="60">
        <f t="shared" ca="1" si="56"/>
        <v>0.1935304457417335</v>
      </c>
      <c r="O3568" s="60">
        <f ca="1">COUNTIFS(DataExtract[Technician],DataExtract[[#This Row],[Technician]], DataExtract[Random], "&lt;="&amp;DataExtract[[#This Row],[Random]])</f>
        <v>32</v>
      </c>
    </row>
    <row r="3569" spans="1:15" ht="26.45">
      <c r="A3569" s="51" t="s">
        <v>19602</v>
      </c>
      <c r="B3569" s="52" t="s">
        <v>19603</v>
      </c>
      <c r="C3569" s="53" t="s">
        <v>19604</v>
      </c>
      <c r="D3569" s="54" t="s">
        <v>47</v>
      </c>
      <c r="E3569" s="55" t="s">
        <v>1291</v>
      </c>
      <c r="F3569" s="56" t="s">
        <v>19605</v>
      </c>
      <c r="G3569" s="56" t="s">
        <v>19606</v>
      </c>
      <c r="H3569" s="56" t="s">
        <v>52</v>
      </c>
      <c r="I3569" s="56" t="s">
        <v>19607</v>
      </c>
      <c r="J3569" s="57" t="s">
        <v>52</v>
      </c>
      <c r="K3569" s="58" t="s">
        <v>19608</v>
      </c>
      <c r="L3569" s="3" t="str">
        <f>VLOOKUP(DataExtract[[#This Row],[Technician]],'Technician List'!$A:$B,2,FALSE)</f>
        <v>C M, Saravanan</v>
      </c>
      <c r="M3569" s="59">
        <f>DATEVALUE(TEXT(DataExtract[[#This Row],[Completed Time]], "MM/DD/YYYY"))</f>
        <v>45713</v>
      </c>
      <c r="N3569" s="60">
        <f t="shared" ca="1" si="56"/>
        <v>0.87413467039622972</v>
      </c>
      <c r="O3569" s="60">
        <f ca="1">COUNTIFS(DataExtract[Technician],DataExtract[[#This Row],[Technician]], DataExtract[Random], "&lt;="&amp;DataExtract[[#This Row],[Random]])</f>
        <v>107</v>
      </c>
    </row>
    <row r="3570" spans="1:15" ht="26.45">
      <c r="A3570" s="51" t="s">
        <v>9517</v>
      </c>
      <c r="B3570" s="52" t="s">
        <v>19609</v>
      </c>
      <c r="C3570" s="53" t="s">
        <v>5602</v>
      </c>
      <c r="D3570" s="54" t="s">
        <v>47</v>
      </c>
      <c r="E3570" s="55" t="s">
        <v>1049</v>
      </c>
      <c r="F3570" s="56" t="s">
        <v>19610</v>
      </c>
      <c r="G3570" s="56" t="s">
        <v>19611</v>
      </c>
      <c r="H3570" s="56" t="s">
        <v>41</v>
      </c>
      <c r="I3570" s="56" t="s">
        <v>19612</v>
      </c>
      <c r="J3570" s="57" t="s">
        <v>52</v>
      </c>
      <c r="K3570" s="58" t="s">
        <v>18994</v>
      </c>
      <c r="L3570" s="3" t="str">
        <f>VLOOKUP(DataExtract[[#This Row],[Technician]],'Technician List'!$A:$B,2,FALSE)</f>
        <v>C M, Saravanan</v>
      </c>
      <c r="M3570" s="59">
        <f>DATEVALUE(TEXT(DataExtract[[#This Row],[Completed Time]], "MM/DD/YYYY"))</f>
        <v>45714</v>
      </c>
      <c r="N3570" s="60">
        <f t="shared" ca="1" si="56"/>
        <v>0.90038280586349995</v>
      </c>
      <c r="O3570" s="60">
        <f ca="1">COUNTIFS(DataExtract[Technician],DataExtract[[#This Row],[Technician]], DataExtract[Random], "&lt;="&amp;DataExtract[[#This Row],[Random]])</f>
        <v>118</v>
      </c>
    </row>
    <row r="3571" spans="1:15" ht="26.45">
      <c r="A3571" s="51" t="s">
        <v>19613</v>
      </c>
      <c r="B3571" s="52" t="s">
        <v>19614</v>
      </c>
      <c r="C3571" s="53" t="s">
        <v>19615</v>
      </c>
      <c r="D3571" s="54" t="s">
        <v>47</v>
      </c>
      <c r="E3571" s="55" t="s">
        <v>1117</v>
      </c>
      <c r="F3571" s="56" t="s">
        <v>9679</v>
      </c>
      <c r="G3571" s="56" t="s">
        <v>19616</v>
      </c>
      <c r="H3571" s="56" t="s">
        <v>52</v>
      </c>
      <c r="I3571" s="56" t="s">
        <v>19617</v>
      </c>
      <c r="J3571" s="57" t="s">
        <v>52</v>
      </c>
      <c r="K3571" s="58" t="s">
        <v>19618</v>
      </c>
      <c r="L3571" s="3" t="str">
        <f>VLOOKUP(DataExtract[[#This Row],[Technician]],'Technician List'!$A:$B,2,FALSE)</f>
        <v>C M, Saravanan</v>
      </c>
      <c r="M3571" s="59">
        <f>DATEVALUE(TEXT(DataExtract[[#This Row],[Completed Time]], "MM/DD/YYYY"))</f>
        <v>45715</v>
      </c>
      <c r="N3571" s="60">
        <f t="shared" ca="1" si="56"/>
        <v>0.65130943170746636</v>
      </c>
      <c r="O3571" s="60">
        <f ca="1">COUNTIFS(DataExtract[Technician],DataExtract[[#This Row],[Technician]], DataExtract[Random], "&lt;="&amp;DataExtract[[#This Row],[Random]])</f>
        <v>41</v>
      </c>
    </row>
    <row r="3572" spans="1:15" ht="26.45">
      <c r="A3572" s="51" t="s">
        <v>19619</v>
      </c>
      <c r="B3572" s="52" t="s">
        <v>19620</v>
      </c>
      <c r="C3572" s="53" t="s">
        <v>19621</v>
      </c>
      <c r="D3572" s="54" t="s">
        <v>47</v>
      </c>
      <c r="E3572" s="55" t="s">
        <v>1002</v>
      </c>
      <c r="F3572" s="56" t="s">
        <v>19622</v>
      </c>
      <c r="G3572" s="56" t="s">
        <v>12349</v>
      </c>
      <c r="H3572" s="56" t="s">
        <v>52</v>
      </c>
      <c r="I3572" s="56" t="s">
        <v>19623</v>
      </c>
      <c r="J3572" s="57" t="s">
        <v>52</v>
      </c>
      <c r="K3572" s="58" t="s">
        <v>19624</v>
      </c>
      <c r="L3572" s="3" t="str">
        <f>VLOOKUP(DataExtract[[#This Row],[Technician]],'Technician List'!$A:$B,2,FALSE)</f>
        <v>Sinha, Mahesh</v>
      </c>
      <c r="M3572" s="59">
        <f>DATEVALUE(TEXT(DataExtract[[#This Row],[Completed Time]], "MM/DD/YYYY"))</f>
        <v>45715</v>
      </c>
      <c r="N3572" s="60">
        <f t="shared" ca="1" si="56"/>
        <v>0.7163933538732753</v>
      </c>
      <c r="O3572" s="60">
        <f ca="1">COUNTIFS(DataExtract[Technician],DataExtract[[#This Row],[Technician]], DataExtract[Random], "&lt;="&amp;DataExtract[[#This Row],[Random]])</f>
        <v>110</v>
      </c>
    </row>
    <row r="3573" spans="1:15" ht="26.45">
      <c r="A3573" s="51" t="s">
        <v>19625</v>
      </c>
      <c r="B3573" s="52" t="s">
        <v>19626</v>
      </c>
      <c r="C3573" s="53" t="s">
        <v>9580</v>
      </c>
      <c r="D3573" s="54" t="s">
        <v>47</v>
      </c>
      <c r="E3573" s="55" t="s">
        <v>802</v>
      </c>
      <c r="F3573" s="56" t="s">
        <v>18336</v>
      </c>
      <c r="G3573" s="56" t="s">
        <v>19627</v>
      </c>
      <c r="H3573" s="56" t="s">
        <v>52</v>
      </c>
      <c r="I3573" s="56" t="s">
        <v>19628</v>
      </c>
      <c r="J3573" s="57" t="s">
        <v>52</v>
      </c>
      <c r="K3573" s="58" t="s">
        <v>19629</v>
      </c>
      <c r="L3573" s="3" t="str">
        <f>VLOOKUP(DataExtract[[#This Row],[Technician]],'Technician List'!$A:$B,2,FALSE)</f>
        <v>Sinha, Mahesh</v>
      </c>
      <c r="M3573" s="59">
        <f>DATEVALUE(TEXT(DataExtract[[#This Row],[Completed Time]], "MM/DD/YYYY"))</f>
        <v>45713</v>
      </c>
      <c r="N3573" s="60">
        <f t="shared" ca="1" si="56"/>
        <v>0.60624665150260237</v>
      </c>
      <c r="O3573" s="60">
        <f ca="1">COUNTIFS(DataExtract[Technician],DataExtract[[#This Row],[Technician]], DataExtract[Random], "&lt;="&amp;DataExtract[[#This Row],[Random]])</f>
        <v>73</v>
      </c>
    </row>
    <row r="3574" spans="1:15" ht="26.45">
      <c r="A3574" s="51" t="s">
        <v>19630</v>
      </c>
      <c r="B3574" s="52" t="s">
        <v>19631</v>
      </c>
      <c r="C3574" s="53" t="s">
        <v>19632</v>
      </c>
      <c r="D3574" s="54" t="s">
        <v>47</v>
      </c>
      <c r="E3574" s="55" t="s">
        <v>577</v>
      </c>
      <c r="F3574" s="56" t="s">
        <v>19281</v>
      </c>
      <c r="G3574" s="56" t="s">
        <v>19282</v>
      </c>
      <c r="H3574" s="56" t="s">
        <v>52</v>
      </c>
      <c r="I3574" s="56" t="s">
        <v>19633</v>
      </c>
      <c r="J3574" s="57" t="s">
        <v>52</v>
      </c>
      <c r="K3574" s="58" t="s">
        <v>19634</v>
      </c>
      <c r="L3574" s="3" t="str">
        <f>VLOOKUP(DataExtract[[#This Row],[Technician]],'Technician List'!$A:$B,2,FALSE)</f>
        <v>C M, Saravanan</v>
      </c>
      <c r="M3574" s="59">
        <f>DATEVALUE(TEXT(DataExtract[[#This Row],[Completed Time]], "MM/DD/YYYY"))</f>
        <v>45713</v>
      </c>
      <c r="N3574" s="60">
        <f t="shared" ca="1" si="56"/>
        <v>0.10564472473096409</v>
      </c>
      <c r="O3574" s="60">
        <f ca="1">COUNTIFS(DataExtract[Technician],DataExtract[[#This Row],[Technician]], DataExtract[Random], "&lt;="&amp;DataExtract[[#This Row],[Random]])</f>
        <v>8</v>
      </c>
    </row>
    <row r="3575" spans="1:15" ht="26.45">
      <c r="A3575" s="51" t="s">
        <v>19635</v>
      </c>
      <c r="B3575" s="52" t="s">
        <v>19636</v>
      </c>
      <c r="C3575" s="53" t="s">
        <v>7650</v>
      </c>
      <c r="D3575" s="54" t="s">
        <v>47</v>
      </c>
      <c r="E3575" s="55" t="s">
        <v>802</v>
      </c>
      <c r="F3575" s="56" t="s">
        <v>18289</v>
      </c>
      <c r="G3575" s="56" t="s">
        <v>11704</v>
      </c>
      <c r="H3575" s="56" t="s">
        <v>52</v>
      </c>
      <c r="I3575" s="56" t="s">
        <v>19637</v>
      </c>
      <c r="J3575" s="57" t="s">
        <v>52</v>
      </c>
      <c r="K3575" s="58" t="s">
        <v>19293</v>
      </c>
      <c r="L3575" s="3" t="str">
        <f>VLOOKUP(DataExtract[[#This Row],[Technician]],'Technician List'!$A:$B,2,FALSE)</f>
        <v>Sinha, Mahesh</v>
      </c>
      <c r="M3575" s="59">
        <f>DATEVALUE(TEXT(DataExtract[[#This Row],[Completed Time]], "MM/DD/YYYY"))</f>
        <v>45713</v>
      </c>
      <c r="N3575" s="60">
        <f t="shared" ca="1" si="56"/>
        <v>3.596158296212526E-2</v>
      </c>
      <c r="O3575" s="60">
        <f ca="1">COUNTIFS(DataExtract[Technician],DataExtract[[#This Row],[Technician]], DataExtract[Random], "&lt;="&amp;DataExtract[[#This Row],[Random]])</f>
        <v>4</v>
      </c>
    </row>
    <row r="3576" spans="1:15" ht="26.45">
      <c r="A3576" s="51" t="s">
        <v>6718</v>
      </c>
      <c r="B3576" s="52" t="s">
        <v>19638</v>
      </c>
      <c r="C3576" s="53" t="s">
        <v>6013</v>
      </c>
      <c r="D3576" s="54" t="s">
        <v>47</v>
      </c>
      <c r="E3576" s="55" t="s">
        <v>2121</v>
      </c>
      <c r="F3576" s="56" t="s">
        <v>18549</v>
      </c>
      <c r="G3576" s="56" t="s">
        <v>17061</v>
      </c>
      <c r="H3576" s="56" t="s">
        <v>52</v>
      </c>
      <c r="I3576" s="56" t="s">
        <v>19178</v>
      </c>
      <c r="J3576" s="57" t="s">
        <v>52</v>
      </c>
      <c r="K3576" s="58" t="s">
        <v>19639</v>
      </c>
      <c r="L3576" s="3" t="str">
        <f>VLOOKUP(DataExtract[[#This Row],[Technician]],'Technician List'!$A:$B,2,FALSE)</f>
        <v>C M, Saravanan</v>
      </c>
      <c r="M3576" s="59">
        <f>DATEVALUE(TEXT(DataExtract[[#This Row],[Completed Time]], "MM/DD/YYYY"))</f>
        <v>45713</v>
      </c>
      <c r="N3576" s="60">
        <f t="shared" ca="1" si="56"/>
        <v>0.7065754416355754</v>
      </c>
      <c r="O3576" s="60">
        <f ca="1">COUNTIFS(DataExtract[Technician],DataExtract[[#This Row],[Technician]], DataExtract[Random], "&lt;="&amp;DataExtract[[#This Row],[Random]])</f>
        <v>66</v>
      </c>
    </row>
    <row r="3577" spans="1:15" ht="26.45">
      <c r="A3577" s="51" t="s">
        <v>9979</v>
      </c>
      <c r="B3577" s="52" t="s">
        <v>19640</v>
      </c>
      <c r="C3577" s="53" t="s">
        <v>2222</v>
      </c>
      <c r="D3577" s="54" t="s">
        <v>47</v>
      </c>
      <c r="E3577" s="55" t="s">
        <v>2215</v>
      </c>
      <c r="F3577" s="56" t="s">
        <v>19342</v>
      </c>
      <c r="G3577" s="56" t="s">
        <v>19303</v>
      </c>
      <c r="H3577" s="56" t="s">
        <v>52</v>
      </c>
      <c r="I3577" s="56" t="s">
        <v>19304</v>
      </c>
      <c r="J3577" s="57" t="s">
        <v>52</v>
      </c>
      <c r="K3577" s="58" t="s">
        <v>11649</v>
      </c>
      <c r="L3577" s="3" t="str">
        <f>VLOOKUP(DataExtract[[#This Row],[Technician]],'Technician List'!$A:$B,2,FALSE)</f>
        <v>C M, Saravanan</v>
      </c>
      <c r="M3577" s="59">
        <f>DATEVALUE(TEXT(DataExtract[[#This Row],[Completed Time]], "MM/DD/YYYY"))</f>
        <v>45713</v>
      </c>
      <c r="N3577" s="60">
        <f t="shared" ca="1" si="56"/>
        <v>0.90673412213921178</v>
      </c>
      <c r="O3577" s="60">
        <f ca="1">COUNTIFS(DataExtract[Technician],DataExtract[[#This Row],[Technician]], DataExtract[Random], "&lt;="&amp;DataExtract[[#This Row],[Random]])</f>
        <v>105</v>
      </c>
    </row>
    <row r="3578" spans="1:15" ht="26.45">
      <c r="A3578" s="51" t="s">
        <v>19641</v>
      </c>
      <c r="B3578" s="52" t="s">
        <v>19642</v>
      </c>
      <c r="C3578" s="53" t="s">
        <v>1416</v>
      </c>
      <c r="D3578" s="54" t="s">
        <v>57</v>
      </c>
      <c r="E3578" s="55" t="s">
        <v>547</v>
      </c>
      <c r="F3578" s="56" t="s">
        <v>19643</v>
      </c>
      <c r="G3578" s="56" t="s">
        <v>19644</v>
      </c>
      <c r="H3578" s="56" t="s">
        <v>52</v>
      </c>
      <c r="I3578" s="56" t="s">
        <v>19645</v>
      </c>
      <c r="J3578" s="57" t="s">
        <v>52</v>
      </c>
      <c r="K3578" s="58" t="s">
        <v>19359</v>
      </c>
      <c r="L3578" s="3" t="str">
        <f>VLOOKUP(DataExtract[[#This Row],[Technician]],'Technician List'!$A:$B,2,FALSE)</f>
        <v>Sanjuan, Sonja</v>
      </c>
      <c r="M3578" s="59">
        <f>DATEVALUE(TEXT(DataExtract[[#This Row],[Completed Time]], "MM/DD/YYYY"))</f>
        <v>45713</v>
      </c>
      <c r="N3578" s="60">
        <f t="shared" ca="1" si="56"/>
        <v>0.53621898738821405</v>
      </c>
      <c r="O3578" s="60">
        <f ca="1">COUNTIFS(DataExtract[Technician],DataExtract[[#This Row],[Technician]], DataExtract[Random], "&lt;="&amp;DataExtract[[#This Row],[Random]])</f>
        <v>37</v>
      </c>
    </row>
    <row r="3579" spans="1:15" ht="26.45">
      <c r="A3579" s="51" t="s">
        <v>2285</v>
      </c>
      <c r="B3579" s="52" t="s">
        <v>19646</v>
      </c>
      <c r="C3579" s="53" t="s">
        <v>722</v>
      </c>
      <c r="D3579" s="54" t="s">
        <v>47</v>
      </c>
      <c r="E3579" s="55" t="s">
        <v>2215</v>
      </c>
      <c r="F3579" s="56" t="s">
        <v>18227</v>
      </c>
      <c r="G3579" s="56" t="s">
        <v>18228</v>
      </c>
      <c r="H3579" s="56" t="s">
        <v>52</v>
      </c>
      <c r="I3579" s="56" t="s">
        <v>18229</v>
      </c>
      <c r="J3579" s="57" t="s">
        <v>52</v>
      </c>
      <c r="K3579" s="58" t="s">
        <v>19647</v>
      </c>
      <c r="L3579" s="3" t="str">
        <f>VLOOKUP(DataExtract[[#This Row],[Technician]],'Technician List'!$A:$B,2,FALSE)</f>
        <v>C M, Saravanan</v>
      </c>
      <c r="M3579" s="59">
        <f>DATEVALUE(TEXT(DataExtract[[#This Row],[Completed Time]], "MM/DD/YYYY"))</f>
        <v>45714</v>
      </c>
      <c r="N3579" s="60">
        <f t="shared" ca="1" si="56"/>
        <v>0.34723592666962566</v>
      </c>
      <c r="O3579" s="60">
        <f ca="1">COUNTIFS(DataExtract[Technician],DataExtract[[#This Row],[Technician]], DataExtract[Random], "&lt;="&amp;DataExtract[[#This Row],[Random]])</f>
        <v>38</v>
      </c>
    </row>
    <row r="3580" spans="1:15" ht="26.45">
      <c r="A3580" s="51" t="s">
        <v>19648</v>
      </c>
      <c r="B3580" s="52" t="s">
        <v>19649</v>
      </c>
      <c r="C3580" s="53" t="s">
        <v>19650</v>
      </c>
      <c r="D3580" s="54" t="s">
        <v>47</v>
      </c>
      <c r="E3580" s="55" t="s">
        <v>802</v>
      </c>
      <c r="F3580" s="56" t="s">
        <v>18518</v>
      </c>
      <c r="G3580" s="56" t="s">
        <v>19651</v>
      </c>
      <c r="H3580" s="56" t="s">
        <v>52</v>
      </c>
      <c r="I3580" s="56" t="s">
        <v>19652</v>
      </c>
      <c r="J3580" s="57" t="s">
        <v>52</v>
      </c>
      <c r="K3580" s="58" t="s">
        <v>18013</v>
      </c>
      <c r="L3580" s="3" t="str">
        <f>VLOOKUP(DataExtract[[#This Row],[Technician]],'Technician List'!$A:$B,2,FALSE)</f>
        <v>Sinha, Mahesh</v>
      </c>
      <c r="M3580" s="59">
        <f>DATEVALUE(TEXT(DataExtract[[#This Row],[Completed Time]], "MM/DD/YYYY"))</f>
        <v>45714</v>
      </c>
      <c r="N3580" s="60">
        <f t="shared" ca="1" si="56"/>
        <v>0.35756378864038396</v>
      </c>
      <c r="O3580" s="60">
        <f ca="1">COUNTIFS(DataExtract[Technician],DataExtract[[#This Row],[Technician]], DataExtract[Random], "&lt;="&amp;DataExtract[[#This Row],[Random]])</f>
        <v>44</v>
      </c>
    </row>
    <row r="3581" spans="1:15" ht="26.45">
      <c r="A3581" s="51" t="s">
        <v>19653</v>
      </c>
      <c r="B3581" s="52" t="s">
        <v>19654</v>
      </c>
      <c r="C3581" s="53" t="s">
        <v>1977</v>
      </c>
      <c r="D3581" s="54" t="s">
        <v>47</v>
      </c>
      <c r="E3581" s="55" t="s">
        <v>1150</v>
      </c>
      <c r="F3581" s="56" t="s">
        <v>19655</v>
      </c>
      <c r="G3581" s="56" t="s">
        <v>19656</v>
      </c>
      <c r="H3581" s="56" t="s">
        <v>52</v>
      </c>
      <c r="I3581" s="56" t="s">
        <v>19657</v>
      </c>
      <c r="J3581" s="57" t="s">
        <v>52</v>
      </c>
      <c r="K3581" s="58" t="s">
        <v>19658</v>
      </c>
      <c r="L3581" s="3" t="str">
        <f>VLOOKUP(DataExtract[[#This Row],[Technician]],'Technician List'!$A:$B,2,FALSE)</f>
        <v>C M, Saravanan</v>
      </c>
      <c r="M3581" s="59">
        <f>DATEVALUE(TEXT(DataExtract[[#This Row],[Completed Time]], "MM/DD/YYYY"))</f>
        <v>45713</v>
      </c>
      <c r="N3581" s="60">
        <f t="shared" ca="1" si="56"/>
        <v>0.40956547970893398</v>
      </c>
      <c r="O3581" s="60">
        <f ca="1">COUNTIFS(DataExtract[Technician],DataExtract[[#This Row],[Technician]], DataExtract[Random], "&lt;="&amp;DataExtract[[#This Row],[Random]])</f>
        <v>39</v>
      </c>
    </row>
    <row r="3582" spans="1:15" ht="26.45">
      <c r="A3582" s="51" t="s">
        <v>19659</v>
      </c>
      <c r="B3582" s="52" t="s">
        <v>19660</v>
      </c>
      <c r="C3582" s="53" t="s">
        <v>1977</v>
      </c>
      <c r="D3582" s="54" t="s">
        <v>47</v>
      </c>
      <c r="E3582" s="55" t="s">
        <v>1049</v>
      </c>
      <c r="F3582" s="56" t="s">
        <v>19661</v>
      </c>
      <c r="G3582" s="56" t="s">
        <v>19662</v>
      </c>
      <c r="H3582" s="56" t="s">
        <v>52</v>
      </c>
      <c r="I3582" s="56" t="s">
        <v>19663</v>
      </c>
      <c r="J3582" s="57" t="s">
        <v>52</v>
      </c>
      <c r="K3582" s="58" t="s">
        <v>19664</v>
      </c>
      <c r="L3582" s="3" t="str">
        <f>VLOOKUP(DataExtract[[#This Row],[Technician]],'Technician List'!$A:$B,2,FALSE)</f>
        <v>C M, Saravanan</v>
      </c>
      <c r="M3582" s="59">
        <f>DATEVALUE(TEXT(DataExtract[[#This Row],[Completed Time]], "MM/DD/YYYY"))</f>
        <v>45714</v>
      </c>
      <c r="N3582" s="60">
        <f t="shared" ca="1" si="56"/>
        <v>0.20501301615312562</v>
      </c>
      <c r="O3582" s="60">
        <f ca="1">COUNTIFS(DataExtract[Technician],DataExtract[[#This Row],[Technician]], DataExtract[Random], "&lt;="&amp;DataExtract[[#This Row],[Random]])</f>
        <v>25</v>
      </c>
    </row>
    <row r="3583" spans="1:15" ht="26.45">
      <c r="A3583" s="51" t="s">
        <v>19665</v>
      </c>
      <c r="B3583" s="52" t="s">
        <v>19666</v>
      </c>
      <c r="C3583" s="53" t="s">
        <v>16162</v>
      </c>
      <c r="D3583" s="54" t="s">
        <v>57</v>
      </c>
      <c r="E3583" s="55" t="s">
        <v>260</v>
      </c>
      <c r="F3583" s="56" t="s">
        <v>18644</v>
      </c>
      <c r="G3583" s="56" t="s">
        <v>18645</v>
      </c>
      <c r="H3583" s="56" t="s">
        <v>52</v>
      </c>
      <c r="I3583" s="56" t="s">
        <v>18646</v>
      </c>
      <c r="J3583" s="57" t="s">
        <v>52</v>
      </c>
      <c r="K3583" s="58" t="s">
        <v>19570</v>
      </c>
      <c r="L3583" s="3" t="str">
        <f>VLOOKUP(DataExtract[[#This Row],[Technician]],'Technician List'!$A:$B,2,FALSE)</f>
        <v>Sanjuan, Sonja</v>
      </c>
      <c r="M3583" s="59">
        <f>DATEVALUE(TEXT(DataExtract[[#This Row],[Completed Time]], "MM/DD/YYYY"))</f>
        <v>45713</v>
      </c>
      <c r="N3583" s="60">
        <f t="shared" ca="1" si="56"/>
        <v>0.89890324970497559</v>
      </c>
      <c r="O3583" s="60">
        <f ca="1">COUNTIFS(DataExtract[Technician],DataExtract[[#This Row],[Technician]], DataExtract[Random], "&lt;="&amp;DataExtract[[#This Row],[Random]])</f>
        <v>34</v>
      </c>
    </row>
    <row r="3584" spans="1:15" ht="26.45">
      <c r="A3584" s="51" t="s">
        <v>19667</v>
      </c>
      <c r="B3584" s="52" t="s">
        <v>19668</v>
      </c>
      <c r="C3584" s="53" t="s">
        <v>13436</v>
      </c>
      <c r="D3584" s="54" t="s">
        <v>47</v>
      </c>
      <c r="E3584" s="55" t="s">
        <v>2178</v>
      </c>
      <c r="F3584" s="56" t="s">
        <v>18289</v>
      </c>
      <c r="G3584" s="56" t="s">
        <v>18992</v>
      </c>
      <c r="H3584" s="56" t="s">
        <v>52</v>
      </c>
      <c r="I3584" s="56" t="s">
        <v>18998</v>
      </c>
      <c r="J3584" s="57" t="s">
        <v>52</v>
      </c>
      <c r="K3584" s="58" t="s">
        <v>19669</v>
      </c>
      <c r="L3584" s="3" t="str">
        <f>VLOOKUP(DataExtract[[#This Row],[Technician]],'Technician List'!$A:$B,2,FALSE)</f>
        <v>C M, Saravanan</v>
      </c>
      <c r="M3584" s="59">
        <f>DATEVALUE(TEXT(DataExtract[[#This Row],[Completed Time]], "MM/DD/YYYY"))</f>
        <v>45713</v>
      </c>
      <c r="N3584" s="60">
        <f t="shared" ca="1" si="56"/>
        <v>0.84429812947185101</v>
      </c>
      <c r="O3584" s="60">
        <f ca="1">COUNTIFS(DataExtract[Technician],DataExtract[[#This Row],[Technician]], DataExtract[Random], "&lt;="&amp;DataExtract[[#This Row],[Random]])</f>
        <v>79</v>
      </c>
    </row>
    <row r="3585" spans="1:15" ht="26.45">
      <c r="A3585" s="51" t="s">
        <v>19670</v>
      </c>
      <c r="B3585" s="52" t="s">
        <v>19671</v>
      </c>
      <c r="C3585" s="53" t="s">
        <v>7531</v>
      </c>
      <c r="D3585" s="54" t="s">
        <v>57</v>
      </c>
      <c r="E3585" s="55" t="s">
        <v>547</v>
      </c>
      <c r="F3585" s="56" t="s">
        <v>19672</v>
      </c>
      <c r="G3585" s="56" t="s">
        <v>19673</v>
      </c>
      <c r="H3585" s="56" t="s">
        <v>52</v>
      </c>
      <c r="I3585" s="56" t="s">
        <v>19674</v>
      </c>
      <c r="J3585" s="57" t="s">
        <v>52</v>
      </c>
      <c r="K3585" s="58" t="s">
        <v>11197</v>
      </c>
      <c r="L3585" s="3" t="str">
        <f>VLOOKUP(DataExtract[[#This Row],[Technician]],'Technician List'!$A:$B,2,FALSE)</f>
        <v>Sanjuan, Sonja</v>
      </c>
      <c r="M3585" s="59">
        <f>DATEVALUE(TEXT(DataExtract[[#This Row],[Completed Time]], "MM/DD/YYYY"))</f>
        <v>45713</v>
      </c>
      <c r="N3585" s="60">
        <f t="shared" ca="1" si="56"/>
        <v>3.6703216121035553E-2</v>
      </c>
      <c r="O3585" s="60">
        <f ca="1">COUNTIFS(DataExtract[Technician],DataExtract[[#This Row],[Technician]], DataExtract[Random], "&lt;="&amp;DataExtract[[#This Row],[Random]])</f>
        <v>2</v>
      </c>
    </row>
    <row r="3586" spans="1:15" ht="39.6">
      <c r="A3586" s="51" t="s">
        <v>19675</v>
      </c>
      <c r="B3586" s="52" t="s">
        <v>19676</v>
      </c>
      <c r="C3586" s="53" t="s">
        <v>2267</v>
      </c>
      <c r="D3586" s="54" t="s">
        <v>47</v>
      </c>
      <c r="E3586" s="55" t="s">
        <v>684</v>
      </c>
      <c r="F3586" s="56" t="s">
        <v>19342</v>
      </c>
      <c r="G3586" s="56" t="s">
        <v>19677</v>
      </c>
      <c r="H3586" s="56" t="s">
        <v>52</v>
      </c>
      <c r="I3586" s="56" t="s">
        <v>19678</v>
      </c>
      <c r="J3586" s="57" t="s">
        <v>52</v>
      </c>
      <c r="K3586" s="58" t="s">
        <v>19679</v>
      </c>
      <c r="L3586" s="3" t="str">
        <f>VLOOKUP(DataExtract[[#This Row],[Technician]],'Technician List'!$A:$B,2,FALSE)</f>
        <v>C M, Saravanan</v>
      </c>
      <c r="M3586" s="59">
        <f>DATEVALUE(TEXT(DataExtract[[#This Row],[Completed Time]], "MM/DD/YYYY"))</f>
        <v>45714</v>
      </c>
      <c r="N3586" s="60">
        <f t="shared" ca="1" si="56"/>
        <v>0.42561653341581018</v>
      </c>
      <c r="O3586" s="60">
        <f ca="1">COUNTIFS(DataExtract[Technician],DataExtract[[#This Row],[Technician]], DataExtract[Random], "&lt;="&amp;DataExtract[[#This Row],[Random]])</f>
        <v>26</v>
      </c>
    </row>
    <row r="3587" spans="1:15" ht="26.45">
      <c r="A3587" s="51" t="s">
        <v>19680</v>
      </c>
      <c r="B3587" s="52" t="s">
        <v>19681</v>
      </c>
      <c r="C3587" s="53" t="s">
        <v>11275</v>
      </c>
      <c r="D3587" s="54" t="s">
        <v>47</v>
      </c>
      <c r="E3587" s="55" t="s">
        <v>2029</v>
      </c>
      <c r="F3587" s="56" t="s">
        <v>19682</v>
      </c>
      <c r="G3587" s="56" t="s">
        <v>19683</v>
      </c>
      <c r="H3587" s="56" t="s">
        <v>52</v>
      </c>
      <c r="I3587" s="56" t="s">
        <v>19684</v>
      </c>
      <c r="J3587" s="57" t="s">
        <v>52</v>
      </c>
      <c r="K3587" s="58" t="s">
        <v>1139</v>
      </c>
      <c r="L3587" s="3" t="str">
        <f>VLOOKUP(DataExtract[[#This Row],[Technician]],'Technician List'!$A:$B,2,FALSE)</f>
        <v>C M, Saravanan</v>
      </c>
      <c r="M3587" s="59">
        <f>DATEVALUE(TEXT(DataExtract[[#This Row],[Completed Time]], "MM/DD/YYYY"))</f>
        <v>45713</v>
      </c>
      <c r="N3587" s="60">
        <f t="shared" ref="N3587:N3650" ca="1" si="57">RAND()</f>
        <v>0.37506780954333052</v>
      </c>
      <c r="O3587" s="60">
        <f ca="1">COUNTIFS(DataExtract[Technician],DataExtract[[#This Row],[Technician]], DataExtract[Random], "&lt;="&amp;DataExtract[[#This Row],[Random]])</f>
        <v>29</v>
      </c>
    </row>
    <row r="3588" spans="1:15" ht="26.45">
      <c r="A3588" s="51" t="s">
        <v>9791</v>
      </c>
      <c r="B3588" s="52" t="s">
        <v>19685</v>
      </c>
      <c r="C3588" s="53" t="s">
        <v>8817</v>
      </c>
      <c r="D3588" s="54" t="s">
        <v>47</v>
      </c>
      <c r="E3588" s="55" t="s">
        <v>1049</v>
      </c>
      <c r="F3588" s="56" t="s">
        <v>19686</v>
      </c>
      <c r="G3588" s="56" t="s">
        <v>10489</v>
      </c>
      <c r="H3588" s="56" t="s">
        <v>52</v>
      </c>
      <c r="I3588" s="56" t="s">
        <v>19687</v>
      </c>
      <c r="J3588" s="57" t="s">
        <v>52</v>
      </c>
      <c r="K3588" s="58" t="s">
        <v>19688</v>
      </c>
      <c r="L3588" s="3" t="str">
        <f>VLOOKUP(DataExtract[[#This Row],[Technician]],'Technician List'!$A:$B,2,FALSE)</f>
        <v>C M, Saravanan</v>
      </c>
      <c r="M3588" s="59">
        <f>DATEVALUE(TEXT(DataExtract[[#This Row],[Completed Time]], "MM/DD/YYYY"))</f>
        <v>45713</v>
      </c>
      <c r="N3588" s="60">
        <f t="shared" ca="1" si="57"/>
        <v>0.42077954181059474</v>
      </c>
      <c r="O3588" s="60">
        <f ca="1">COUNTIFS(DataExtract[Technician],DataExtract[[#This Row],[Technician]], DataExtract[Random], "&lt;="&amp;DataExtract[[#This Row],[Random]])</f>
        <v>50</v>
      </c>
    </row>
    <row r="3589" spans="1:15" ht="26.45">
      <c r="A3589" s="51" t="s">
        <v>19689</v>
      </c>
      <c r="B3589" s="52" t="s">
        <v>19690</v>
      </c>
      <c r="C3589" s="53" t="s">
        <v>19691</v>
      </c>
      <c r="D3589" s="54" t="s">
        <v>47</v>
      </c>
      <c r="E3589" s="55" t="s">
        <v>700</v>
      </c>
      <c r="F3589" s="56" t="s">
        <v>19692</v>
      </c>
      <c r="G3589" s="56" t="s">
        <v>19693</v>
      </c>
      <c r="H3589" s="56" t="s">
        <v>52</v>
      </c>
      <c r="I3589" s="56" t="s">
        <v>19694</v>
      </c>
      <c r="J3589" s="57" t="s">
        <v>52</v>
      </c>
      <c r="K3589" s="58" t="s">
        <v>19695</v>
      </c>
      <c r="L3589" s="3" t="str">
        <f>VLOOKUP(DataExtract[[#This Row],[Technician]],'Technician List'!$A:$B,2,FALSE)</f>
        <v>C M, Saravanan</v>
      </c>
      <c r="M3589" s="59">
        <f>DATEVALUE(TEXT(DataExtract[[#This Row],[Completed Time]], "MM/DD/YYYY"))</f>
        <v>45716</v>
      </c>
      <c r="N3589" s="60">
        <f t="shared" ca="1" si="57"/>
        <v>0.58121831161357196</v>
      </c>
      <c r="O3589" s="60">
        <f ca="1">COUNTIFS(DataExtract[Technician],DataExtract[[#This Row],[Technician]], DataExtract[Random], "&lt;="&amp;DataExtract[[#This Row],[Random]])</f>
        <v>67</v>
      </c>
    </row>
    <row r="3590" spans="1:15" ht="26.45">
      <c r="A3590" s="51" t="s">
        <v>19696</v>
      </c>
      <c r="B3590" s="52" t="s">
        <v>19697</v>
      </c>
      <c r="C3590" s="53" t="s">
        <v>3645</v>
      </c>
      <c r="D3590" s="54" t="s">
        <v>47</v>
      </c>
      <c r="E3590" s="55" t="s">
        <v>1291</v>
      </c>
      <c r="F3590" s="56" t="s">
        <v>19423</v>
      </c>
      <c r="G3590" s="56" t="s">
        <v>19698</v>
      </c>
      <c r="H3590" s="56" t="s">
        <v>52</v>
      </c>
      <c r="I3590" s="56" t="s">
        <v>19699</v>
      </c>
      <c r="J3590" s="57" t="s">
        <v>52</v>
      </c>
      <c r="K3590" s="58" t="s">
        <v>10230</v>
      </c>
      <c r="L3590" s="3" t="str">
        <f>VLOOKUP(DataExtract[[#This Row],[Technician]],'Technician List'!$A:$B,2,FALSE)</f>
        <v>C M, Saravanan</v>
      </c>
      <c r="M3590" s="59">
        <f>DATEVALUE(TEXT(DataExtract[[#This Row],[Completed Time]], "MM/DD/YYYY"))</f>
        <v>45714</v>
      </c>
      <c r="N3590" s="60">
        <f t="shared" ca="1" si="57"/>
        <v>0.51433884592612056</v>
      </c>
      <c r="O3590" s="60">
        <f ca="1">COUNTIFS(DataExtract[Technician],DataExtract[[#This Row],[Technician]], DataExtract[Random], "&lt;="&amp;DataExtract[[#This Row],[Random]])</f>
        <v>65</v>
      </c>
    </row>
    <row r="3591" spans="1:15" ht="26.45">
      <c r="A3591" s="51" t="s">
        <v>19700</v>
      </c>
      <c r="B3591" s="52" t="s">
        <v>19701</v>
      </c>
      <c r="C3591" s="53" t="s">
        <v>11405</v>
      </c>
      <c r="D3591" s="54" t="s">
        <v>47</v>
      </c>
      <c r="E3591" s="55" t="s">
        <v>1291</v>
      </c>
      <c r="F3591" s="56" t="s">
        <v>19702</v>
      </c>
      <c r="G3591" s="56" t="s">
        <v>14471</v>
      </c>
      <c r="H3591" s="56" t="s">
        <v>41</v>
      </c>
      <c r="I3591" s="56" t="s">
        <v>19703</v>
      </c>
      <c r="J3591" s="57" t="s">
        <v>52</v>
      </c>
      <c r="K3591" s="58" t="s">
        <v>19704</v>
      </c>
      <c r="L3591" s="3" t="str">
        <f>VLOOKUP(DataExtract[[#This Row],[Technician]],'Technician List'!$A:$B,2,FALSE)</f>
        <v>C M, Saravanan</v>
      </c>
      <c r="M3591" s="59">
        <f>DATEVALUE(TEXT(DataExtract[[#This Row],[Completed Time]], "MM/DD/YYYY"))</f>
        <v>45714</v>
      </c>
      <c r="N3591" s="60">
        <f t="shared" ca="1" si="57"/>
        <v>0.39356682649859076</v>
      </c>
      <c r="O3591" s="60">
        <f ca="1">COUNTIFS(DataExtract[Technician],DataExtract[[#This Row],[Technician]], DataExtract[Random], "&lt;="&amp;DataExtract[[#This Row],[Random]])</f>
        <v>50</v>
      </c>
    </row>
    <row r="3592" spans="1:15" ht="26.45">
      <c r="A3592" s="51" t="s">
        <v>19705</v>
      </c>
      <c r="B3592" s="52" t="s">
        <v>19706</v>
      </c>
      <c r="C3592" s="53" t="s">
        <v>6182</v>
      </c>
      <c r="D3592" s="54" t="s">
        <v>57</v>
      </c>
      <c r="E3592" s="55" t="s">
        <v>391</v>
      </c>
      <c r="F3592" s="56" t="s">
        <v>19639</v>
      </c>
      <c r="G3592" s="56" t="s">
        <v>19707</v>
      </c>
      <c r="H3592" s="56" t="s">
        <v>52</v>
      </c>
      <c r="I3592" s="56" t="s">
        <v>19708</v>
      </c>
      <c r="J3592" s="57" t="s">
        <v>52</v>
      </c>
      <c r="K3592" s="58" t="s">
        <v>19608</v>
      </c>
      <c r="L3592" s="3" t="str">
        <f>VLOOKUP(DataExtract[[#This Row],[Technician]],'Technician List'!$A:$B,2,FALSE)</f>
        <v>Sanjuan, Sonja</v>
      </c>
      <c r="M3592" s="59">
        <f>DATEVALUE(TEXT(DataExtract[[#This Row],[Completed Time]], "MM/DD/YYYY"))</f>
        <v>45713</v>
      </c>
      <c r="N3592" s="60">
        <f t="shared" ca="1" si="57"/>
        <v>0.51729917369640044</v>
      </c>
      <c r="O3592" s="60">
        <f ca="1">COUNTIFS(DataExtract[Technician],DataExtract[[#This Row],[Technician]], DataExtract[Random], "&lt;="&amp;DataExtract[[#This Row],[Random]])</f>
        <v>73</v>
      </c>
    </row>
    <row r="3593" spans="1:15" ht="26.45">
      <c r="A3593" s="51" t="s">
        <v>12362</v>
      </c>
      <c r="B3593" s="52" t="s">
        <v>19709</v>
      </c>
      <c r="C3593" s="53" t="s">
        <v>19710</v>
      </c>
      <c r="D3593" s="54" t="s">
        <v>47</v>
      </c>
      <c r="E3593" s="55" t="s">
        <v>1049</v>
      </c>
      <c r="F3593" s="56" t="s">
        <v>9561</v>
      </c>
      <c r="G3593" s="56" t="s">
        <v>19711</v>
      </c>
      <c r="H3593" s="56" t="s">
        <v>52</v>
      </c>
      <c r="I3593" s="56" t="s">
        <v>19712</v>
      </c>
      <c r="J3593" s="57" t="s">
        <v>52</v>
      </c>
      <c r="K3593" s="58" t="s">
        <v>19713</v>
      </c>
      <c r="L3593" s="3" t="str">
        <f>VLOOKUP(DataExtract[[#This Row],[Technician]],'Technician List'!$A:$B,2,FALSE)</f>
        <v>C M, Saravanan</v>
      </c>
      <c r="M3593" s="59">
        <f>DATEVALUE(TEXT(DataExtract[[#This Row],[Completed Time]], "MM/DD/YYYY"))</f>
        <v>45714</v>
      </c>
      <c r="N3593" s="60">
        <f t="shared" ca="1" si="57"/>
        <v>8.2523681799592463E-2</v>
      </c>
      <c r="O3593" s="60">
        <f ca="1">COUNTIFS(DataExtract[Technician],DataExtract[[#This Row],[Technician]], DataExtract[Random], "&lt;="&amp;DataExtract[[#This Row],[Random]])</f>
        <v>5</v>
      </c>
    </row>
    <row r="3594" spans="1:15" ht="26.45">
      <c r="A3594" s="51" t="s">
        <v>16285</v>
      </c>
      <c r="B3594" s="52" t="s">
        <v>19714</v>
      </c>
      <c r="C3594" s="53" t="s">
        <v>17435</v>
      </c>
      <c r="D3594" s="54" t="s">
        <v>47</v>
      </c>
      <c r="E3594" s="55" t="s">
        <v>1049</v>
      </c>
      <c r="F3594" s="56" t="s">
        <v>19715</v>
      </c>
      <c r="G3594" s="56" t="s">
        <v>19716</v>
      </c>
      <c r="H3594" s="56" t="s">
        <v>52</v>
      </c>
      <c r="I3594" s="56" t="s">
        <v>13396</v>
      </c>
      <c r="J3594" s="57" t="s">
        <v>52</v>
      </c>
      <c r="K3594" s="58" t="s">
        <v>10132</v>
      </c>
      <c r="L3594" s="3" t="str">
        <f>VLOOKUP(DataExtract[[#This Row],[Technician]],'Technician List'!$A:$B,2,FALSE)</f>
        <v>C M, Saravanan</v>
      </c>
      <c r="M3594" s="59">
        <f>DATEVALUE(TEXT(DataExtract[[#This Row],[Completed Time]], "MM/DD/YYYY"))</f>
        <v>45714</v>
      </c>
      <c r="N3594" s="60">
        <f t="shared" ca="1" si="57"/>
        <v>0.20281591401343602</v>
      </c>
      <c r="O3594" s="60">
        <f ca="1">COUNTIFS(DataExtract[Technician],DataExtract[[#This Row],[Technician]], DataExtract[Random], "&lt;="&amp;DataExtract[[#This Row],[Random]])</f>
        <v>24</v>
      </c>
    </row>
    <row r="3595" spans="1:15" ht="26.45">
      <c r="A3595" s="51" t="s">
        <v>19717</v>
      </c>
      <c r="B3595" s="52" t="s">
        <v>19718</v>
      </c>
      <c r="C3595" s="53" t="s">
        <v>494</v>
      </c>
      <c r="D3595" s="54" t="s">
        <v>47</v>
      </c>
      <c r="E3595" s="55" t="s">
        <v>692</v>
      </c>
      <c r="F3595" s="56" t="s">
        <v>19719</v>
      </c>
      <c r="G3595" s="56" t="s">
        <v>19720</v>
      </c>
      <c r="H3595" s="56" t="s">
        <v>41</v>
      </c>
      <c r="I3595" s="56" t="s">
        <v>19721</v>
      </c>
      <c r="J3595" s="57" t="s">
        <v>52</v>
      </c>
      <c r="K3595" s="58" t="s">
        <v>19722</v>
      </c>
      <c r="L3595" s="3" t="str">
        <f>VLOOKUP(DataExtract[[#This Row],[Technician]],'Technician List'!$A:$B,2,FALSE)</f>
        <v>C M, Saravanan</v>
      </c>
      <c r="M3595" s="59">
        <f>DATEVALUE(TEXT(DataExtract[[#This Row],[Completed Time]], "MM/DD/YYYY"))</f>
        <v>45715</v>
      </c>
      <c r="N3595" s="60">
        <f t="shared" ca="1" si="57"/>
        <v>0.22728868193269913</v>
      </c>
      <c r="O3595" s="60">
        <f ca="1">COUNTIFS(DataExtract[Technician],DataExtract[[#This Row],[Technician]], DataExtract[Random], "&lt;="&amp;DataExtract[[#This Row],[Random]])</f>
        <v>26</v>
      </c>
    </row>
    <row r="3596" spans="1:15" ht="26.45">
      <c r="A3596" s="51" t="s">
        <v>19723</v>
      </c>
      <c r="B3596" s="52" t="s">
        <v>19724</v>
      </c>
      <c r="C3596" s="53" t="s">
        <v>518</v>
      </c>
      <c r="D3596" s="54" t="s">
        <v>57</v>
      </c>
      <c r="E3596" s="55" t="s">
        <v>162</v>
      </c>
      <c r="F3596" s="56" t="s">
        <v>18549</v>
      </c>
      <c r="G3596" s="56" t="s">
        <v>19548</v>
      </c>
      <c r="H3596" s="56" t="s">
        <v>41</v>
      </c>
      <c r="I3596" s="56" t="s">
        <v>19549</v>
      </c>
      <c r="J3596" s="57" t="s">
        <v>41</v>
      </c>
      <c r="K3596" s="58" t="s">
        <v>19725</v>
      </c>
      <c r="L3596" s="3" t="str">
        <f>VLOOKUP(DataExtract[[#This Row],[Technician]],'Technician List'!$A:$B,2,FALSE)</f>
        <v>Smith, Sean</v>
      </c>
      <c r="M3596" s="59">
        <f>DATEVALUE(TEXT(DataExtract[[#This Row],[Completed Time]], "MM/DD/YYYY"))</f>
        <v>45716</v>
      </c>
      <c r="N3596" s="60">
        <f t="shared" ca="1" si="57"/>
        <v>0.38599828897028698</v>
      </c>
      <c r="O3596" s="60">
        <f ca="1">COUNTIFS(DataExtract[Technician],DataExtract[[#This Row],[Technician]], DataExtract[Random], "&lt;="&amp;DataExtract[[#This Row],[Random]])</f>
        <v>5</v>
      </c>
    </row>
    <row r="3597" spans="1:15" ht="26.45">
      <c r="A3597" s="51" t="s">
        <v>19726</v>
      </c>
      <c r="B3597" s="52" t="s">
        <v>19727</v>
      </c>
      <c r="C3597" s="53" t="s">
        <v>8609</v>
      </c>
      <c r="D3597" s="54" t="s">
        <v>47</v>
      </c>
      <c r="E3597" s="55" t="s">
        <v>2029</v>
      </c>
      <c r="F3597" s="56" t="s">
        <v>18368</v>
      </c>
      <c r="G3597" s="56" t="s">
        <v>19728</v>
      </c>
      <c r="H3597" s="56" t="s">
        <v>52</v>
      </c>
      <c r="I3597" s="56" t="s">
        <v>19729</v>
      </c>
      <c r="J3597" s="57" t="s">
        <v>52</v>
      </c>
      <c r="K3597" s="58" t="s">
        <v>19730</v>
      </c>
      <c r="L3597" s="3" t="str">
        <f>VLOOKUP(DataExtract[[#This Row],[Technician]],'Technician List'!$A:$B,2,FALSE)</f>
        <v>C M, Saravanan</v>
      </c>
      <c r="M3597" s="59">
        <f>DATEVALUE(TEXT(DataExtract[[#This Row],[Completed Time]], "MM/DD/YYYY"))</f>
        <v>45713</v>
      </c>
      <c r="N3597" s="60">
        <f t="shared" ca="1" si="57"/>
        <v>7.0021194053561331E-2</v>
      </c>
      <c r="O3597" s="60">
        <f ca="1">COUNTIFS(DataExtract[Technician],DataExtract[[#This Row],[Technician]], DataExtract[Random], "&lt;="&amp;DataExtract[[#This Row],[Random]])</f>
        <v>9</v>
      </c>
    </row>
    <row r="3598" spans="1:15" ht="26.45">
      <c r="A3598" s="51" t="s">
        <v>19731</v>
      </c>
      <c r="B3598" s="52" t="s">
        <v>19732</v>
      </c>
      <c r="C3598" s="53" t="s">
        <v>5144</v>
      </c>
      <c r="D3598" s="54" t="s">
        <v>47</v>
      </c>
      <c r="E3598" s="55" t="s">
        <v>1503</v>
      </c>
      <c r="F3598" s="56" t="s">
        <v>18113</v>
      </c>
      <c r="G3598" s="56" t="s">
        <v>19733</v>
      </c>
      <c r="H3598" s="56" t="s">
        <v>52</v>
      </c>
      <c r="I3598" s="56" t="s">
        <v>19734</v>
      </c>
      <c r="J3598" s="57" t="s">
        <v>52</v>
      </c>
      <c r="K3598" s="58" t="s">
        <v>19735</v>
      </c>
      <c r="L3598" s="3" t="str">
        <f>VLOOKUP(DataExtract[[#This Row],[Technician]],'Technician List'!$A:$B,2,FALSE)</f>
        <v>C M, Saravanan</v>
      </c>
      <c r="M3598" s="59">
        <f>DATEVALUE(TEXT(DataExtract[[#This Row],[Completed Time]], "MM/DD/YYYY"))</f>
        <v>45713</v>
      </c>
      <c r="N3598" s="60">
        <f t="shared" ca="1" si="57"/>
        <v>0.82501498412435148</v>
      </c>
      <c r="O3598" s="60">
        <f ca="1">COUNTIFS(DataExtract[Technician],DataExtract[[#This Row],[Technician]], DataExtract[Random], "&lt;="&amp;DataExtract[[#This Row],[Random]])</f>
        <v>113</v>
      </c>
    </row>
    <row r="3599" spans="1:15" ht="26.45">
      <c r="A3599" s="51" t="s">
        <v>19736</v>
      </c>
      <c r="B3599" s="52" t="s">
        <v>19737</v>
      </c>
      <c r="C3599" s="53" t="s">
        <v>19738</v>
      </c>
      <c r="D3599" s="54" t="s">
        <v>47</v>
      </c>
      <c r="E3599" s="55" t="s">
        <v>2029</v>
      </c>
      <c r="F3599" s="56" t="s">
        <v>19739</v>
      </c>
      <c r="G3599" s="56" t="s">
        <v>19740</v>
      </c>
      <c r="H3599" s="56" t="s">
        <v>52</v>
      </c>
      <c r="I3599" s="56" t="s">
        <v>19741</v>
      </c>
      <c r="J3599" s="57" t="s">
        <v>52</v>
      </c>
      <c r="K3599" s="58" t="s">
        <v>19742</v>
      </c>
      <c r="L3599" s="3" t="str">
        <f>VLOOKUP(DataExtract[[#This Row],[Technician]],'Technician List'!$A:$B,2,FALSE)</f>
        <v>C M, Saravanan</v>
      </c>
      <c r="M3599" s="59">
        <f>DATEVALUE(TEXT(DataExtract[[#This Row],[Completed Time]], "MM/DD/YYYY"))</f>
        <v>45713</v>
      </c>
      <c r="N3599" s="60">
        <f t="shared" ca="1" si="57"/>
        <v>3.6815911387815481E-2</v>
      </c>
      <c r="O3599" s="60">
        <f ca="1">COUNTIFS(DataExtract[Technician],DataExtract[[#This Row],[Technician]], DataExtract[Random], "&lt;="&amp;DataExtract[[#This Row],[Random]])</f>
        <v>2</v>
      </c>
    </row>
    <row r="3600" spans="1:15" ht="26.45">
      <c r="A3600" s="51" t="s">
        <v>19743</v>
      </c>
      <c r="B3600" s="52" t="s">
        <v>19744</v>
      </c>
      <c r="C3600" s="53" t="s">
        <v>4597</v>
      </c>
      <c r="D3600" s="54" t="s">
        <v>57</v>
      </c>
      <c r="E3600" s="55" t="s">
        <v>377</v>
      </c>
      <c r="F3600" s="56" t="s">
        <v>19745</v>
      </c>
      <c r="G3600" s="56" t="s">
        <v>19368</v>
      </c>
      <c r="H3600" s="56" t="s">
        <v>41</v>
      </c>
      <c r="I3600" s="56" t="s">
        <v>19746</v>
      </c>
      <c r="J3600" s="57" t="s">
        <v>52</v>
      </c>
      <c r="K3600" s="58" t="s">
        <v>19747</v>
      </c>
      <c r="L3600" s="3" t="str">
        <f>VLOOKUP(DataExtract[[#This Row],[Technician]],'Technician List'!$A:$B,2,FALSE)</f>
        <v>Sanjuan, Sonja</v>
      </c>
      <c r="M3600" s="59">
        <f>DATEVALUE(TEXT(DataExtract[[#This Row],[Completed Time]], "MM/DD/YYYY"))</f>
        <v>45713</v>
      </c>
      <c r="N3600" s="60">
        <f t="shared" ca="1" si="57"/>
        <v>0.39854770371855319</v>
      </c>
      <c r="O3600" s="60">
        <f ca="1">COUNTIFS(DataExtract[Technician],DataExtract[[#This Row],[Technician]], DataExtract[Random], "&lt;="&amp;DataExtract[[#This Row],[Random]])</f>
        <v>27</v>
      </c>
    </row>
    <row r="3601" spans="1:15" ht="26.45">
      <c r="A3601" s="51" t="s">
        <v>19748</v>
      </c>
      <c r="B3601" s="52" t="s">
        <v>19749</v>
      </c>
      <c r="C3601" s="53" t="s">
        <v>4597</v>
      </c>
      <c r="D3601" s="54" t="s">
        <v>47</v>
      </c>
      <c r="E3601" s="55" t="s">
        <v>2178</v>
      </c>
      <c r="F3601" s="56" t="s">
        <v>18221</v>
      </c>
      <c r="G3601" s="56" t="s">
        <v>19750</v>
      </c>
      <c r="H3601" s="56" t="s">
        <v>52</v>
      </c>
      <c r="I3601" s="56" t="s">
        <v>19751</v>
      </c>
      <c r="J3601" s="57" t="s">
        <v>52</v>
      </c>
      <c r="K3601" s="58" t="s">
        <v>19752</v>
      </c>
      <c r="L3601" s="3" t="str">
        <f>VLOOKUP(DataExtract[[#This Row],[Technician]],'Technician List'!$A:$B,2,FALSE)</f>
        <v>C M, Saravanan</v>
      </c>
      <c r="M3601" s="59">
        <f>DATEVALUE(TEXT(DataExtract[[#This Row],[Completed Time]], "MM/DD/YYYY"))</f>
        <v>45713</v>
      </c>
      <c r="N3601" s="60">
        <f t="shared" ca="1" si="57"/>
        <v>0.36636076938080941</v>
      </c>
      <c r="O3601" s="60">
        <f ca="1">COUNTIFS(DataExtract[Technician],DataExtract[[#This Row],[Technician]], DataExtract[Random], "&lt;="&amp;DataExtract[[#This Row],[Random]])</f>
        <v>41</v>
      </c>
    </row>
    <row r="3602" spans="1:15" ht="26.45">
      <c r="A3602" s="51" t="s">
        <v>19753</v>
      </c>
      <c r="B3602" s="52" t="s">
        <v>19754</v>
      </c>
      <c r="C3602" s="53" t="s">
        <v>2062</v>
      </c>
      <c r="D3602" s="54" t="s">
        <v>57</v>
      </c>
      <c r="E3602" s="55" t="s">
        <v>391</v>
      </c>
      <c r="F3602" s="56" t="s">
        <v>11775</v>
      </c>
      <c r="G3602" s="56" t="s">
        <v>19755</v>
      </c>
      <c r="H3602" s="56" t="s">
        <v>52</v>
      </c>
      <c r="I3602" s="56" t="s">
        <v>19756</v>
      </c>
      <c r="J3602" s="57" t="s">
        <v>52</v>
      </c>
      <c r="K3602" s="58" t="s">
        <v>11775</v>
      </c>
      <c r="L3602" s="3" t="str">
        <f>VLOOKUP(DataExtract[[#This Row],[Technician]],'Technician List'!$A:$B,2,FALSE)</f>
        <v>Sanjuan, Sonja</v>
      </c>
      <c r="M3602" s="59">
        <f>DATEVALUE(TEXT(DataExtract[[#This Row],[Completed Time]], "MM/DD/YYYY"))</f>
        <v>45713</v>
      </c>
      <c r="N3602" s="60">
        <f t="shared" ca="1" si="57"/>
        <v>0.12929641514047785</v>
      </c>
      <c r="O3602" s="60">
        <f ca="1">COUNTIFS(DataExtract[Technician],DataExtract[[#This Row],[Technician]], DataExtract[Random], "&lt;="&amp;DataExtract[[#This Row],[Random]])</f>
        <v>20</v>
      </c>
    </row>
    <row r="3603" spans="1:15" ht="39.6">
      <c r="A3603" s="51" t="s">
        <v>19757</v>
      </c>
      <c r="B3603" s="52" t="s">
        <v>19758</v>
      </c>
      <c r="C3603" s="53" t="s">
        <v>16764</v>
      </c>
      <c r="D3603" s="54" t="s">
        <v>57</v>
      </c>
      <c r="E3603" s="55" t="s">
        <v>377</v>
      </c>
      <c r="F3603" s="56" t="s">
        <v>19513</v>
      </c>
      <c r="G3603" s="56" t="s">
        <v>11653</v>
      </c>
      <c r="H3603" s="56" t="s">
        <v>41</v>
      </c>
      <c r="I3603" s="56" t="s">
        <v>19514</v>
      </c>
      <c r="J3603" s="57" t="s">
        <v>41</v>
      </c>
      <c r="K3603" s="58" t="s">
        <v>19759</v>
      </c>
      <c r="L3603" s="3" t="str">
        <f>VLOOKUP(DataExtract[[#This Row],[Technician]],'Technician List'!$A:$B,2,FALSE)</f>
        <v>Sanjuan, Sonja</v>
      </c>
      <c r="M3603" s="59">
        <f>DATEVALUE(TEXT(DataExtract[[#This Row],[Completed Time]], "MM/DD/YYYY"))</f>
        <v>45716</v>
      </c>
      <c r="N3603" s="60">
        <f t="shared" ca="1" si="57"/>
        <v>0.37171118125548097</v>
      </c>
      <c r="O3603" s="60">
        <f ca="1">COUNTIFS(DataExtract[Technician],DataExtract[[#This Row],[Technician]], DataExtract[Random], "&lt;="&amp;DataExtract[[#This Row],[Random]])</f>
        <v>25</v>
      </c>
    </row>
    <row r="3604" spans="1:15" ht="26.45">
      <c r="A3604" s="51" t="s">
        <v>19760</v>
      </c>
      <c r="B3604" s="52" t="s">
        <v>19761</v>
      </c>
      <c r="C3604" s="53" t="s">
        <v>1865</v>
      </c>
      <c r="D3604" s="54" t="s">
        <v>47</v>
      </c>
      <c r="E3604" s="55" t="s">
        <v>2029</v>
      </c>
      <c r="F3604" s="56" t="s">
        <v>19762</v>
      </c>
      <c r="G3604" s="56" t="s">
        <v>19763</v>
      </c>
      <c r="H3604" s="56" t="s">
        <v>52</v>
      </c>
      <c r="I3604" s="56" t="s">
        <v>19764</v>
      </c>
      <c r="J3604" s="57" t="s">
        <v>52</v>
      </c>
      <c r="K3604" s="58" t="s">
        <v>19765</v>
      </c>
      <c r="L3604" s="3" t="str">
        <f>VLOOKUP(DataExtract[[#This Row],[Technician]],'Technician List'!$A:$B,2,FALSE)</f>
        <v>C M, Saravanan</v>
      </c>
      <c r="M3604" s="59">
        <f>DATEVALUE(TEXT(DataExtract[[#This Row],[Completed Time]], "MM/DD/YYYY"))</f>
        <v>45713</v>
      </c>
      <c r="N3604" s="60">
        <f t="shared" ca="1" si="57"/>
        <v>0.52338534600073661</v>
      </c>
      <c r="O3604" s="60">
        <f ca="1">COUNTIFS(DataExtract[Technician],DataExtract[[#This Row],[Technician]], DataExtract[Random], "&lt;="&amp;DataExtract[[#This Row],[Random]])</f>
        <v>40</v>
      </c>
    </row>
    <row r="3605" spans="1:15" ht="26.45">
      <c r="A3605" s="51" t="s">
        <v>19766</v>
      </c>
      <c r="B3605" s="52" t="s">
        <v>19767</v>
      </c>
      <c r="C3605" s="53" t="s">
        <v>8222</v>
      </c>
      <c r="D3605" s="54" t="s">
        <v>57</v>
      </c>
      <c r="E3605" s="55" t="s">
        <v>391</v>
      </c>
      <c r="F3605" s="56" t="s">
        <v>19270</v>
      </c>
      <c r="G3605" s="56" t="s">
        <v>19768</v>
      </c>
      <c r="H3605" s="56" t="s">
        <v>52</v>
      </c>
      <c r="I3605" s="56" t="s">
        <v>19769</v>
      </c>
      <c r="J3605" s="57" t="s">
        <v>52</v>
      </c>
      <c r="K3605" s="58" t="s">
        <v>19137</v>
      </c>
      <c r="L3605" s="3" t="str">
        <f>VLOOKUP(DataExtract[[#This Row],[Technician]],'Technician List'!$A:$B,2,FALSE)</f>
        <v>Sanjuan, Sonja</v>
      </c>
      <c r="M3605" s="59">
        <f>DATEVALUE(TEXT(DataExtract[[#This Row],[Completed Time]], "MM/DD/YYYY"))</f>
        <v>45713</v>
      </c>
      <c r="N3605" s="60">
        <f t="shared" ca="1" si="57"/>
        <v>0.48251482919169908</v>
      </c>
      <c r="O3605" s="60">
        <f ca="1">COUNTIFS(DataExtract[Technician],DataExtract[[#This Row],[Technician]], DataExtract[Random], "&lt;="&amp;DataExtract[[#This Row],[Random]])</f>
        <v>66</v>
      </c>
    </row>
    <row r="3606" spans="1:15" ht="26.45">
      <c r="A3606" s="51" t="s">
        <v>19770</v>
      </c>
      <c r="B3606" s="52" t="s">
        <v>19771</v>
      </c>
      <c r="C3606" s="53" t="s">
        <v>19772</v>
      </c>
      <c r="D3606" s="54" t="s">
        <v>47</v>
      </c>
      <c r="E3606" s="55" t="s">
        <v>2121</v>
      </c>
      <c r="F3606" s="56" t="s">
        <v>19270</v>
      </c>
      <c r="G3606" s="56" t="s">
        <v>19773</v>
      </c>
      <c r="H3606" s="56" t="s">
        <v>52</v>
      </c>
      <c r="I3606" s="56" t="s">
        <v>19774</v>
      </c>
      <c r="J3606" s="57" t="s">
        <v>52</v>
      </c>
      <c r="K3606" s="58" t="s">
        <v>19775</v>
      </c>
      <c r="L3606" s="3" t="str">
        <f>VLOOKUP(DataExtract[[#This Row],[Technician]],'Technician List'!$A:$B,2,FALSE)</f>
        <v>C M, Saravanan</v>
      </c>
      <c r="M3606" s="59">
        <f>DATEVALUE(TEXT(DataExtract[[#This Row],[Completed Time]], "MM/DD/YYYY"))</f>
        <v>45716</v>
      </c>
      <c r="N3606" s="60">
        <f t="shared" ca="1" si="57"/>
        <v>0.5734770827043667</v>
      </c>
      <c r="O3606" s="60">
        <f ca="1">COUNTIFS(DataExtract[Technician],DataExtract[[#This Row],[Technician]], DataExtract[Random], "&lt;="&amp;DataExtract[[#This Row],[Random]])</f>
        <v>51</v>
      </c>
    </row>
    <row r="3607" spans="1:15" ht="26.45">
      <c r="A3607" s="51" t="s">
        <v>19776</v>
      </c>
      <c r="B3607" s="52" t="s">
        <v>19777</v>
      </c>
      <c r="C3607" s="53" t="s">
        <v>5851</v>
      </c>
      <c r="D3607" s="54" t="s">
        <v>47</v>
      </c>
      <c r="E3607" s="55" t="s">
        <v>4923</v>
      </c>
      <c r="F3607" s="56" t="s">
        <v>19778</v>
      </c>
      <c r="G3607" s="56" t="s">
        <v>19779</v>
      </c>
      <c r="H3607" s="56" t="s">
        <v>52</v>
      </c>
      <c r="I3607" s="56" t="s">
        <v>19780</v>
      </c>
      <c r="J3607" s="57" t="s">
        <v>52</v>
      </c>
      <c r="K3607" s="58" t="s">
        <v>19781</v>
      </c>
      <c r="L3607" s="3" t="str">
        <f>VLOOKUP(DataExtract[[#This Row],[Technician]],'Technician List'!$A:$B,2,FALSE)</f>
        <v>C M, Saravanan</v>
      </c>
      <c r="M3607" s="59">
        <f>DATEVALUE(TEXT(DataExtract[[#This Row],[Completed Time]], "MM/DD/YYYY"))</f>
        <v>45713</v>
      </c>
      <c r="N3607" s="60">
        <f t="shared" ca="1" si="57"/>
        <v>0.15390942577082778</v>
      </c>
      <c r="O3607" s="60">
        <f ca="1">COUNTIFS(DataExtract[Technician],DataExtract[[#This Row],[Technician]], DataExtract[Random], "&lt;="&amp;DataExtract[[#This Row],[Random]])</f>
        <v>6</v>
      </c>
    </row>
    <row r="3608" spans="1:15" ht="26.45">
      <c r="A3608" s="51" t="s">
        <v>19782</v>
      </c>
      <c r="B3608" s="52" t="s">
        <v>19783</v>
      </c>
      <c r="C3608" s="53" t="s">
        <v>19784</v>
      </c>
      <c r="D3608" s="54" t="s">
        <v>57</v>
      </c>
      <c r="E3608" s="55" t="s">
        <v>313</v>
      </c>
      <c r="F3608" s="56" t="s">
        <v>19655</v>
      </c>
      <c r="G3608" s="56" t="s">
        <v>19785</v>
      </c>
      <c r="H3608" s="56" t="s">
        <v>52</v>
      </c>
      <c r="I3608" s="56" t="s">
        <v>19786</v>
      </c>
      <c r="J3608" s="57" t="s">
        <v>52</v>
      </c>
      <c r="K3608" s="58" t="s">
        <v>19787</v>
      </c>
      <c r="L3608" s="3" t="str">
        <f>VLOOKUP(DataExtract[[#This Row],[Technician]],'Technician List'!$A:$B,2,FALSE)</f>
        <v>Mandi, Joe</v>
      </c>
      <c r="M3608" s="59">
        <f>DATEVALUE(TEXT(DataExtract[[#This Row],[Completed Time]], "MM/DD/YYYY"))</f>
        <v>45713</v>
      </c>
      <c r="N3608" s="60">
        <f t="shared" ca="1" si="57"/>
        <v>0.49048177226018796</v>
      </c>
      <c r="O3608" s="60">
        <f ca="1">COUNTIFS(DataExtract[Technician],DataExtract[[#This Row],[Technician]], DataExtract[Random], "&lt;="&amp;DataExtract[[#This Row],[Random]])</f>
        <v>33</v>
      </c>
    </row>
    <row r="3609" spans="1:15" ht="26.45">
      <c r="A3609" s="51" t="s">
        <v>19788</v>
      </c>
      <c r="B3609" s="52" t="s">
        <v>19789</v>
      </c>
      <c r="C3609" s="53" t="s">
        <v>4910</v>
      </c>
      <c r="D3609" s="54" t="s">
        <v>57</v>
      </c>
      <c r="E3609" s="55" t="s">
        <v>2841</v>
      </c>
      <c r="F3609" s="56" t="s">
        <v>19790</v>
      </c>
      <c r="G3609" s="56" t="s">
        <v>19791</v>
      </c>
      <c r="H3609" s="56" t="s">
        <v>52</v>
      </c>
      <c r="I3609" s="56" t="s">
        <v>19792</v>
      </c>
      <c r="J3609" s="57" t="s">
        <v>52</v>
      </c>
      <c r="K3609" s="58" t="s">
        <v>19793</v>
      </c>
      <c r="L3609" s="3" t="str">
        <f>VLOOKUP(DataExtract[[#This Row],[Technician]],'Technician List'!$A:$B,2,FALSE)</f>
        <v>Smith, Sean</v>
      </c>
      <c r="M3609" s="59">
        <f>DATEVALUE(TEXT(DataExtract[[#This Row],[Completed Time]], "MM/DD/YYYY"))</f>
        <v>45713</v>
      </c>
      <c r="N3609" s="60">
        <f t="shared" ca="1" si="57"/>
        <v>0.70641510042350586</v>
      </c>
      <c r="O3609" s="60">
        <f ca="1">COUNTIFS(DataExtract[Technician],DataExtract[[#This Row],[Technician]], DataExtract[Random], "&lt;="&amp;DataExtract[[#This Row],[Random]])</f>
        <v>48</v>
      </c>
    </row>
    <row r="3610" spans="1:15" ht="26.45">
      <c r="A3610" s="51" t="s">
        <v>19794</v>
      </c>
      <c r="B3610" s="52" t="s">
        <v>19795</v>
      </c>
      <c r="C3610" s="53" t="s">
        <v>19796</v>
      </c>
      <c r="D3610" s="54" t="s">
        <v>57</v>
      </c>
      <c r="E3610" s="55" t="s">
        <v>547</v>
      </c>
      <c r="F3610" s="56" t="s">
        <v>19013</v>
      </c>
      <c r="G3610" s="56" t="s">
        <v>19014</v>
      </c>
      <c r="H3610" s="56" t="s">
        <v>52</v>
      </c>
      <c r="I3610" s="56" t="s">
        <v>19015</v>
      </c>
      <c r="J3610" s="57" t="s">
        <v>52</v>
      </c>
      <c r="K3610" s="58" t="s">
        <v>297</v>
      </c>
      <c r="L3610" s="3" t="str">
        <f>VLOOKUP(DataExtract[[#This Row],[Technician]],'Technician List'!$A:$B,2,FALSE)</f>
        <v>Sanjuan, Sonja</v>
      </c>
      <c r="M3610" s="59">
        <f>DATEVALUE(TEXT(DataExtract[[#This Row],[Completed Time]], "MM/DD/YYYY"))</f>
        <v>45713</v>
      </c>
      <c r="N3610" s="60">
        <f t="shared" ca="1" si="57"/>
        <v>6.5540261421086932E-2</v>
      </c>
      <c r="O3610" s="60">
        <f ca="1">COUNTIFS(DataExtract[Technician],DataExtract[[#This Row],[Technician]], DataExtract[Random], "&lt;="&amp;DataExtract[[#This Row],[Random]])</f>
        <v>3</v>
      </c>
    </row>
    <row r="3611" spans="1:15" ht="26.45">
      <c r="A3611" s="51" t="s">
        <v>19797</v>
      </c>
      <c r="B3611" s="52" t="s">
        <v>19798</v>
      </c>
      <c r="C3611" s="53" t="s">
        <v>19799</v>
      </c>
      <c r="D3611" s="54" t="s">
        <v>47</v>
      </c>
      <c r="E3611" s="55" t="s">
        <v>347</v>
      </c>
      <c r="F3611" s="56" t="s">
        <v>16494</v>
      </c>
      <c r="G3611" s="56" t="s">
        <v>19800</v>
      </c>
      <c r="H3611" s="56" t="s">
        <v>52</v>
      </c>
      <c r="I3611" s="56" t="s">
        <v>19801</v>
      </c>
      <c r="J3611" s="57" t="s">
        <v>52</v>
      </c>
      <c r="K3611" s="58" t="s">
        <v>19802</v>
      </c>
      <c r="L3611" s="3" t="str">
        <f>VLOOKUP(DataExtract[[#This Row],[Technician]],'Technician List'!$A:$B,2,FALSE)</f>
        <v>C M, Saravanan</v>
      </c>
      <c r="M3611" s="59">
        <f>DATEVALUE(TEXT(DataExtract[[#This Row],[Completed Time]], "MM/DD/YYYY"))</f>
        <v>45714</v>
      </c>
      <c r="N3611" s="60">
        <f t="shared" ca="1" si="57"/>
        <v>0.9448999915047257</v>
      </c>
      <c r="O3611" s="60">
        <f ca="1">COUNTIFS(DataExtract[Technician],DataExtract[[#This Row],[Technician]], DataExtract[Random], "&lt;="&amp;DataExtract[[#This Row],[Random]])</f>
        <v>58</v>
      </c>
    </row>
    <row r="3612" spans="1:15" ht="26.45">
      <c r="A3612" s="51" t="s">
        <v>19803</v>
      </c>
      <c r="B3612" s="52" t="s">
        <v>19804</v>
      </c>
      <c r="C3612" s="53" t="s">
        <v>1822</v>
      </c>
      <c r="D3612" s="54" t="s">
        <v>47</v>
      </c>
      <c r="E3612" s="55" t="s">
        <v>1511</v>
      </c>
      <c r="F3612" s="56" t="s">
        <v>19805</v>
      </c>
      <c r="G3612" s="56" t="s">
        <v>19806</v>
      </c>
      <c r="H3612" s="56" t="s">
        <v>52</v>
      </c>
      <c r="I3612" s="56" t="s">
        <v>19807</v>
      </c>
      <c r="J3612" s="57" t="s">
        <v>52</v>
      </c>
      <c r="K3612" s="58" t="s">
        <v>19808</v>
      </c>
      <c r="L3612" s="3" t="str">
        <f>VLOOKUP(DataExtract[[#This Row],[Technician]],'Technician List'!$A:$B,2,FALSE)</f>
        <v>C M, Saravanan</v>
      </c>
      <c r="M3612" s="59">
        <f>DATEVALUE(TEXT(DataExtract[[#This Row],[Completed Time]], "MM/DD/YYYY"))</f>
        <v>45713</v>
      </c>
      <c r="N3612" s="60">
        <f t="shared" ca="1" si="57"/>
        <v>0.38280162223305692</v>
      </c>
      <c r="O3612" s="60">
        <f ca="1">COUNTIFS(DataExtract[Technician],DataExtract[[#This Row],[Technician]], DataExtract[Random], "&lt;="&amp;DataExtract[[#This Row],[Random]])</f>
        <v>47</v>
      </c>
    </row>
    <row r="3613" spans="1:15" ht="26.45">
      <c r="A3613" s="51" t="s">
        <v>19809</v>
      </c>
      <c r="B3613" s="52" t="s">
        <v>19810</v>
      </c>
      <c r="C3613" s="53" t="s">
        <v>16861</v>
      </c>
      <c r="D3613" s="54" t="s">
        <v>47</v>
      </c>
      <c r="E3613" s="55" t="s">
        <v>577</v>
      </c>
      <c r="F3613" s="56" t="s">
        <v>17996</v>
      </c>
      <c r="G3613" s="56" t="s">
        <v>19811</v>
      </c>
      <c r="H3613" s="56" t="s">
        <v>52</v>
      </c>
      <c r="I3613" s="56" t="s">
        <v>19812</v>
      </c>
      <c r="J3613" s="57" t="s">
        <v>52</v>
      </c>
      <c r="K3613" s="58" t="s">
        <v>9561</v>
      </c>
      <c r="L3613" s="3" t="str">
        <f>VLOOKUP(DataExtract[[#This Row],[Technician]],'Technician List'!$A:$B,2,FALSE)</f>
        <v>C M, Saravanan</v>
      </c>
      <c r="M3613" s="59">
        <f>DATEVALUE(TEXT(DataExtract[[#This Row],[Completed Time]], "MM/DD/YYYY"))</f>
        <v>45713</v>
      </c>
      <c r="N3613" s="60">
        <f t="shared" ca="1" si="57"/>
        <v>0.80023544058989338</v>
      </c>
      <c r="O3613" s="60">
        <f ca="1">COUNTIFS(DataExtract[Technician],DataExtract[[#This Row],[Technician]], DataExtract[Random], "&lt;="&amp;DataExtract[[#This Row],[Random]])</f>
        <v>60</v>
      </c>
    </row>
    <row r="3614" spans="1:15" ht="26.45">
      <c r="A3614" s="51" t="s">
        <v>19813</v>
      </c>
      <c r="B3614" s="52" t="s">
        <v>19814</v>
      </c>
      <c r="C3614" s="53" t="s">
        <v>19815</v>
      </c>
      <c r="D3614" s="54" t="s">
        <v>47</v>
      </c>
      <c r="E3614" s="55" t="s">
        <v>684</v>
      </c>
      <c r="F3614" s="56" t="s">
        <v>18802</v>
      </c>
      <c r="G3614" s="56" t="s">
        <v>19816</v>
      </c>
      <c r="H3614" s="56" t="s">
        <v>52</v>
      </c>
      <c r="I3614" s="56" t="s">
        <v>19817</v>
      </c>
      <c r="J3614" s="57" t="s">
        <v>52</v>
      </c>
      <c r="K3614" s="58" t="s">
        <v>19818</v>
      </c>
      <c r="L3614" s="3" t="str">
        <f>VLOOKUP(DataExtract[[#This Row],[Technician]],'Technician List'!$A:$B,2,FALSE)</f>
        <v>C M, Saravanan</v>
      </c>
      <c r="M3614" s="59">
        <f>DATEVALUE(TEXT(DataExtract[[#This Row],[Completed Time]], "MM/DD/YYYY"))</f>
        <v>45714</v>
      </c>
      <c r="N3614" s="60">
        <f t="shared" ca="1" si="57"/>
        <v>0.50427303231128362</v>
      </c>
      <c r="O3614" s="60">
        <f ca="1">COUNTIFS(DataExtract[Technician],DataExtract[[#This Row],[Technician]], DataExtract[Random], "&lt;="&amp;DataExtract[[#This Row],[Random]])</f>
        <v>30</v>
      </c>
    </row>
    <row r="3615" spans="1:15" ht="26.45">
      <c r="A3615" s="51" t="s">
        <v>17074</v>
      </c>
      <c r="B3615" s="52" t="s">
        <v>19819</v>
      </c>
      <c r="C3615" s="53" t="s">
        <v>17076</v>
      </c>
      <c r="D3615" s="54" t="s">
        <v>57</v>
      </c>
      <c r="E3615" s="55" t="s">
        <v>260</v>
      </c>
      <c r="F3615" s="56" t="s">
        <v>19820</v>
      </c>
      <c r="G3615" s="56" t="s">
        <v>19821</v>
      </c>
      <c r="H3615" s="56" t="s">
        <v>52</v>
      </c>
      <c r="I3615" s="56" t="s">
        <v>19822</v>
      </c>
      <c r="J3615" s="57" t="s">
        <v>52</v>
      </c>
      <c r="K3615" s="58" t="s">
        <v>19823</v>
      </c>
      <c r="L3615" s="3" t="str">
        <f>VLOOKUP(DataExtract[[#This Row],[Technician]],'Technician List'!$A:$B,2,FALSE)</f>
        <v>Sanjuan, Sonja</v>
      </c>
      <c r="M3615" s="59">
        <f>DATEVALUE(TEXT(DataExtract[[#This Row],[Completed Time]], "MM/DD/YYYY"))</f>
        <v>45716</v>
      </c>
      <c r="N3615" s="60">
        <f t="shared" ca="1" si="57"/>
        <v>0.46164546147702379</v>
      </c>
      <c r="O3615" s="60">
        <f ca="1">COUNTIFS(DataExtract[Technician],DataExtract[[#This Row],[Technician]], DataExtract[Random], "&lt;="&amp;DataExtract[[#This Row],[Random]])</f>
        <v>19</v>
      </c>
    </row>
    <row r="3616" spans="1:15" ht="26.45">
      <c r="A3616" s="51" t="s">
        <v>18061</v>
      </c>
      <c r="B3616" s="52" t="s">
        <v>19824</v>
      </c>
      <c r="C3616" s="53" t="s">
        <v>18063</v>
      </c>
      <c r="D3616" s="54" t="s">
        <v>47</v>
      </c>
      <c r="E3616" s="55" t="s">
        <v>347</v>
      </c>
      <c r="F3616" s="56" t="s">
        <v>18111</v>
      </c>
      <c r="G3616" s="56" t="s">
        <v>19825</v>
      </c>
      <c r="H3616" s="56" t="s">
        <v>52</v>
      </c>
      <c r="I3616" s="56" t="s">
        <v>19826</v>
      </c>
      <c r="J3616" s="57" t="s">
        <v>52</v>
      </c>
      <c r="K3616" s="58" t="s">
        <v>19827</v>
      </c>
      <c r="L3616" s="3" t="str">
        <f>VLOOKUP(DataExtract[[#This Row],[Technician]],'Technician List'!$A:$B,2,FALSE)</f>
        <v>C M, Saravanan</v>
      </c>
      <c r="M3616" s="59">
        <f>DATEVALUE(TEXT(DataExtract[[#This Row],[Completed Time]], "MM/DD/YYYY"))</f>
        <v>45713</v>
      </c>
      <c r="N3616" s="60">
        <f t="shared" ca="1" si="57"/>
        <v>0.45668492592179433</v>
      </c>
      <c r="O3616" s="60">
        <f ca="1">COUNTIFS(DataExtract[Technician],DataExtract[[#This Row],[Technician]], DataExtract[Random], "&lt;="&amp;DataExtract[[#This Row],[Random]])</f>
        <v>27</v>
      </c>
    </row>
    <row r="3617" spans="1:15" ht="26.45">
      <c r="A3617" s="51" t="s">
        <v>2748</v>
      </c>
      <c r="B3617" s="52" t="s">
        <v>19828</v>
      </c>
      <c r="C3617" s="53" t="s">
        <v>19829</v>
      </c>
      <c r="D3617" s="54" t="s">
        <v>47</v>
      </c>
      <c r="E3617" s="55" t="s">
        <v>2215</v>
      </c>
      <c r="F3617" s="56" t="s">
        <v>18002</v>
      </c>
      <c r="G3617" s="56" t="s">
        <v>19830</v>
      </c>
      <c r="H3617" s="56" t="s">
        <v>52</v>
      </c>
      <c r="I3617" s="56" t="s">
        <v>19831</v>
      </c>
      <c r="J3617" s="57" t="s">
        <v>52</v>
      </c>
      <c r="K3617" s="58" t="s">
        <v>18622</v>
      </c>
      <c r="L3617" s="3" t="str">
        <f>VLOOKUP(DataExtract[[#This Row],[Technician]],'Technician List'!$A:$B,2,FALSE)</f>
        <v>C M, Saravanan</v>
      </c>
      <c r="M3617" s="59">
        <f>DATEVALUE(TEXT(DataExtract[[#This Row],[Completed Time]], "MM/DD/YYYY"))</f>
        <v>45713</v>
      </c>
      <c r="N3617" s="60">
        <f t="shared" ca="1" si="57"/>
        <v>0.26850112119765868</v>
      </c>
      <c r="O3617" s="60">
        <f ca="1">COUNTIFS(DataExtract[Technician],DataExtract[[#This Row],[Technician]], DataExtract[Random], "&lt;="&amp;DataExtract[[#This Row],[Random]])</f>
        <v>29</v>
      </c>
    </row>
    <row r="3618" spans="1:15" ht="26.45">
      <c r="A3618" s="51" t="s">
        <v>19832</v>
      </c>
      <c r="B3618" s="52" t="s">
        <v>19833</v>
      </c>
      <c r="C3618" s="53" t="s">
        <v>9291</v>
      </c>
      <c r="D3618" s="54" t="s">
        <v>47</v>
      </c>
      <c r="E3618" s="55" t="s">
        <v>2215</v>
      </c>
      <c r="F3618" s="56" t="s">
        <v>18824</v>
      </c>
      <c r="G3618" s="56" t="s">
        <v>10324</v>
      </c>
      <c r="H3618" s="56" t="s">
        <v>52</v>
      </c>
      <c r="I3618" s="56" t="s">
        <v>19834</v>
      </c>
      <c r="J3618" s="57" t="s">
        <v>52</v>
      </c>
      <c r="K3618" s="58" t="s">
        <v>19835</v>
      </c>
      <c r="L3618" s="3" t="str">
        <f>VLOOKUP(DataExtract[[#This Row],[Technician]],'Technician List'!$A:$B,2,FALSE)</f>
        <v>C M, Saravanan</v>
      </c>
      <c r="M3618" s="59">
        <f>DATEVALUE(TEXT(DataExtract[[#This Row],[Completed Time]], "MM/DD/YYYY"))</f>
        <v>45714</v>
      </c>
      <c r="N3618" s="60">
        <f t="shared" ca="1" si="57"/>
        <v>0.68364841996445258</v>
      </c>
      <c r="O3618" s="60">
        <f ca="1">COUNTIFS(DataExtract[Technician],DataExtract[[#This Row],[Technician]], DataExtract[Random], "&lt;="&amp;DataExtract[[#This Row],[Random]])</f>
        <v>76</v>
      </c>
    </row>
    <row r="3619" spans="1:15" ht="26.45">
      <c r="A3619" s="51" t="s">
        <v>11901</v>
      </c>
      <c r="B3619" s="52" t="s">
        <v>19836</v>
      </c>
      <c r="C3619" s="53" t="s">
        <v>5776</v>
      </c>
      <c r="D3619" s="54" t="s">
        <v>47</v>
      </c>
      <c r="E3619" s="55" t="s">
        <v>802</v>
      </c>
      <c r="F3619" s="56" t="s">
        <v>19837</v>
      </c>
      <c r="G3619" s="56" t="s">
        <v>19838</v>
      </c>
      <c r="H3619" s="56" t="s">
        <v>52</v>
      </c>
      <c r="I3619" s="56" t="s">
        <v>19839</v>
      </c>
      <c r="J3619" s="57" t="s">
        <v>52</v>
      </c>
      <c r="K3619" s="58" t="s">
        <v>19840</v>
      </c>
      <c r="L3619" s="3" t="str">
        <f>VLOOKUP(DataExtract[[#This Row],[Technician]],'Technician List'!$A:$B,2,FALSE)</f>
        <v>Sinha, Mahesh</v>
      </c>
      <c r="M3619" s="59">
        <f>DATEVALUE(TEXT(DataExtract[[#This Row],[Completed Time]], "MM/DD/YYYY"))</f>
        <v>45714</v>
      </c>
      <c r="N3619" s="60">
        <f t="shared" ca="1" si="57"/>
        <v>0.66753165081207755</v>
      </c>
      <c r="O3619" s="60">
        <f ca="1">COUNTIFS(DataExtract[Technician],DataExtract[[#This Row],[Technician]], DataExtract[Random], "&lt;="&amp;DataExtract[[#This Row],[Random]])</f>
        <v>84</v>
      </c>
    </row>
    <row r="3620" spans="1:15" ht="26.45">
      <c r="A3620" s="51" t="s">
        <v>19841</v>
      </c>
      <c r="B3620" s="52" t="s">
        <v>19842</v>
      </c>
      <c r="C3620" s="53" t="s">
        <v>19843</v>
      </c>
      <c r="D3620" s="54" t="s">
        <v>57</v>
      </c>
      <c r="E3620" s="55" t="s">
        <v>1618</v>
      </c>
      <c r="F3620" s="56" t="s">
        <v>11401</v>
      </c>
      <c r="G3620" s="56" t="s">
        <v>19844</v>
      </c>
      <c r="H3620" s="56" t="s">
        <v>52</v>
      </c>
      <c r="I3620" s="56" t="s">
        <v>19845</v>
      </c>
      <c r="J3620" s="57" t="s">
        <v>52</v>
      </c>
      <c r="K3620" s="58" t="s">
        <v>18693</v>
      </c>
      <c r="L3620" s="3" t="str">
        <f>VLOOKUP(DataExtract[[#This Row],[Technician]],'Technician List'!$A:$B,2,FALSE)</f>
        <v>Sanjuan, Sonja</v>
      </c>
      <c r="M3620" s="59">
        <f>DATEVALUE(TEXT(DataExtract[[#This Row],[Completed Time]], "MM/DD/YYYY"))</f>
        <v>45713</v>
      </c>
      <c r="N3620" s="60">
        <f t="shared" ca="1" si="57"/>
        <v>0.34654561977080334</v>
      </c>
      <c r="O3620" s="60">
        <f ca="1">COUNTIFS(DataExtract[Technician],DataExtract[[#This Row],[Technician]], DataExtract[Random], "&lt;="&amp;DataExtract[[#This Row],[Random]])</f>
        <v>15</v>
      </c>
    </row>
    <row r="3621" spans="1:15" ht="26.45">
      <c r="A3621" s="51" t="s">
        <v>10824</v>
      </c>
      <c r="B3621" s="52" t="s">
        <v>19846</v>
      </c>
      <c r="C3621" s="53" t="s">
        <v>7663</v>
      </c>
      <c r="D3621" s="54" t="s">
        <v>47</v>
      </c>
      <c r="E3621" s="55" t="s">
        <v>1049</v>
      </c>
      <c r="F3621" s="56" t="s">
        <v>19847</v>
      </c>
      <c r="G3621" s="56" t="s">
        <v>16695</v>
      </c>
      <c r="H3621" s="56" t="s">
        <v>41</v>
      </c>
      <c r="I3621" s="56" t="s">
        <v>19848</v>
      </c>
      <c r="J3621" s="57" t="s">
        <v>52</v>
      </c>
      <c r="K3621" s="58" t="s">
        <v>19849</v>
      </c>
      <c r="L3621" s="3" t="str">
        <f>VLOOKUP(DataExtract[[#This Row],[Technician]],'Technician List'!$A:$B,2,FALSE)</f>
        <v>C M, Saravanan</v>
      </c>
      <c r="M3621" s="59">
        <f>DATEVALUE(TEXT(DataExtract[[#This Row],[Completed Time]], "MM/DD/YYYY"))</f>
        <v>45713</v>
      </c>
      <c r="N3621" s="60">
        <f t="shared" ca="1" si="57"/>
        <v>0.33115841498845255</v>
      </c>
      <c r="O3621" s="60">
        <f ca="1">COUNTIFS(DataExtract[Technician],DataExtract[[#This Row],[Technician]], DataExtract[Random], "&lt;="&amp;DataExtract[[#This Row],[Random]])</f>
        <v>39</v>
      </c>
    </row>
    <row r="3622" spans="1:15" ht="26.45">
      <c r="A3622" s="51" t="s">
        <v>19850</v>
      </c>
      <c r="B3622" s="52" t="s">
        <v>19851</v>
      </c>
      <c r="C3622" s="53" t="s">
        <v>19852</v>
      </c>
      <c r="D3622" s="54" t="s">
        <v>47</v>
      </c>
      <c r="E3622" s="55" t="s">
        <v>802</v>
      </c>
      <c r="F3622" s="56" t="s">
        <v>19853</v>
      </c>
      <c r="G3622" s="56" t="s">
        <v>19854</v>
      </c>
      <c r="H3622" s="56" t="s">
        <v>52</v>
      </c>
      <c r="I3622" s="56" t="s">
        <v>19855</v>
      </c>
      <c r="J3622" s="57" t="s">
        <v>52</v>
      </c>
      <c r="K3622" s="58" t="s">
        <v>19856</v>
      </c>
      <c r="L3622" s="3" t="str">
        <f>VLOOKUP(DataExtract[[#This Row],[Technician]],'Technician List'!$A:$B,2,FALSE)</f>
        <v>Sinha, Mahesh</v>
      </c>
      <c r="M3622" s="59">
        <f>DATEVALUE(TEXT(DataExtract[[#This Row],[Completed Time]], "MM/DD/YYYY"))</f>
        <v>45714</v>
      </c>
      <c r="N3622" s="60">
        <f t="shared" ca="1" si="57"/>
        <v>0.3897781888174191</v>
      </c>
      <c r="O3622" s="60">
        <f ca="1">COUNTIFS(DataExtract[Technician],DataExtract[[#This Row],[Technician]], DataExtract[Random], "&lt;="&amp;DataExtract[[#This Row],[Random]])</f>
        <v>45</v>
      </c>
    </row>
    <row r="3623" spans="1:15" ht="26.45">
      <c r="A3623" s="51" t="s">
        <v>19857</v>
      </c>
      <c r="B3623" s="52" t="s">
        <v>19858</v>
      </c>
      <c r="C3623" s="53" t="s">
        <v>1802</v>
      </c>
      <c r="D3623" s="54" t="s">
        <v>47</v>
      </c>
      <c r="E3623" s="55" t="s">
        <v>2215</v>
      </c>
      <c r="F3623" s="56" t="s">
        <v>9615</v>
      </c>
      <c r="G3623" s="56" t="s">
        <v>19859</v>
      </c>
      <c r="H3623" s="56" t="s">
        <v>52</v>
      </c>
      <c r="I3623" s="56" t="s">
        <v>19860</v>
      </c>
      <c r="J3623" s="57" t="s">
        <v>52</v>
      </c>
      <c r="K3623" s="58" t="s">
        <v>18931</v>
      </c>
      <c r="L3623" s="3" t="str">
        <f>VLOOKUP(DataExtract[[#This Row],[Technician]],'Technician List'!$A:$B,2,FALSE)</f>
        <v>C M, Saravanan</v>
      </c>
      <c r="M3623" s="59">
        <f>DATEVALUE(TEXT(DataExtract[[#This Row],[Completed Time]], "MM/DD/YYYY"))</f>
        <v>45713</v>
      </c>
      <c r="N3623" s="60">
        <f t="shared" ca="1" si="57"/>
        <v>0.39603156907387127</v>
      </c>
      <c r="O3623" s="60">
        <f ca="1">COUNTIFS(DataExtract[Technician],DataExtract[[#This Row],[Technician]], DataExtract[Random], "&lt;="&amp;DataExtract[[#This Row],[Random]])</f>
        <v>43</v>
      </c>
    </row>
    <row r="3624" spans="1:15" ht="26.45">
      <c r="A3624" s="51" t="s">
        <v>19861</v>
      </c>
      <c r="B3624" s="52" t="s">
        <v>19862</v>
      </c>
      <c r="C3624" s="53" t="s">
        <v>19863</v>
      </c>
      <c r="D3624" s="54" t="s">
        <v>57</v>
      </c>
      <c r="E3624" s="55" t="s">
        <v>260</v>
      </c>
      <c r="F3624" s="56" t="s">
        <v>9529</v>
      </c>
      <c r="G3624" s="56" t="s">
        <v>19864</v>
      </c>
      <c r="H3624" s="56" t="s">
        <v>52</v>
      </c>
      <c r="I3624" s="56" t="s">
        <v>19865</v>
      </c>
      <c r="J3624" s="57" t="s">
        <v>52</v>
      </c>
      <c r="K3624" s="58" t="s">
        <v>10719</v>
      </c>
      <c r="L3624" s="3" t="str">
        <f>VLOOKUP(DataExtract[[#This Row],[Technician]],'Technician List'!$A:$B,2,FALSE)</f>
        <v>Sanjuan, Sonja</v>
      </c>
      <c r="M3624" s="59">
        <f>DATEVALUE(TEXT(DataExtract[[#This Row],[Completed Time]], "MM/DD/YYYY"))</f>
        <v>45714</v>
      </c>
      <c r="N3624" s="60">
        <f t="shared" ca="1" si="57"/>
        <v>0.53467756421612589</v>
      </c>
      <c r="O3624" s="60">
        <f ca="1">COUNTIFS(DataExtract[Technician],DataExtract[[#This Row],[Technician]], DataExtract[Random], "&lt;="&amp;DataExtract[[#This Row],[Random]])</f>
        <v>23</v>
      </c>
    </row>
    <row r="3625" spans="1:15" ht="26.45">
      <c r="A3625" s="51" t="s">
        <v>19866</v>
      </c>
      <c r="B3625" s="52" t="s">
        <v>19867</v>
      </c>
      <c r="C3625" s="53" t="s">
        <v>12937</v>
      </c>
      <c r="D3625" s="54" t="s">
        <v>47</v>
      </c>
      <c r="E3625" s="55" t="s">
        <v>2029</v>
      </c>
      <c r="F3625" s="56" t="s">
        <v>19868</v>
      </c>
      <c r="G3625" s="56" t="s">
        <v>19869</v>
      </c>
      <c r="H3625" s="56" t="s">
        <v>52</v>
      </c>
      <c r="I3625" s="56" t="s">
        <v>19870</v>
      </c>
      <c r="J3625" s="57" t="s">
        <v>52</v>
      </c>
      <c r="K3625" s="58" t="s">
        <v>19871</v>
      </c>
      <c r="L3625" s="3" t="str">
        <f>VLOOKUP(DataExtract[[#This Row],[Technician]],'Technician List'!$A:$B,2,FALSE)</f>
        <v>C M, Saravanan</v>
      </c>
      <c r="M3625" s="59">
        <f>DATEVALUE(TEXT(DataExtract[[#This Row],[Completed Time]], "MM/DD/YYYY"))</f>
        <v>45714</v>
      </c>
      <c r="N3625" s="60">
        <f t="shared" ca="1" si="57"/>
        <v>0.55886919183859529</v>
      </c>
      <c r="O3625" s="60">
        <f ca="1">COUNTIFS(DataExtract[Technician],DataExtract[[#This Row],[Technician]], DataExtract[Random], "&lt;="&amp;DataExtract[[#This Row],[Random]])</f>
        <v>46</v>
      </c>
    </row>
    <row r="3626" spans="1:15" ht="26.45">
      <c r="A3626" s="51" t="s">
        <v>19872</v>
      </c>
      <c r="B3626" s="52" t="s">
        <v>19873</v>
      </c>
      <c r="C3626" s="53" t="s">
        <v>740</v>
      </c>
      <c r="D3626" s="54" t="s">
        <v>47</v>
      </c>
      <c r="E3626" s="55" t="s">
        <v>1291</v>
      </c>
      <c r="F3626" s="56" t="s">
        <v>19874</v>
      </c>
      <c r="G3626" s="56" t="s">
        <v>11840</v>
      </c>
      <c r="H3626" s="56" t="s">
        <v>41</v>
      </c>
      <c r="I3626" s="56" t="s">
        <v>19875</v>
      </c>
      <c r="J3626" s="57" t="s">
        <v>52</v>
      </c>
      <c r="K3626" s="58" t="s">
        <v>19876</v>
      </c>
      <c r="L3626" s="3" t="str">
        <f>VLOOKUP(DataExtract[[#This Row],[Technician]],'Technician List'!$A:$B,2,FALSE)</f>
        <v>C M, Saravanan</v>
      </c>
      <c r="M3626" s="59">
        <f>DATEVALUE(TEXT(DataExtract[[#This Row],[Completed Time]], "MM/DD/YYYY"))</f>
        <v>45715</v>
      </c>
      <c r="N3626" s="60">
        <f t="shared" ca="1" si="57"/>
        <v>0.31247672643982527</v>
      </c>
      <c r="O3626" s="60">
        <f ca="1">COUNTIFS(DataExtract[Technician],DataExtract[[#This Row],[Technician]], DataExtract[Random], "&lt;="&amp;DataExtract[[#This Row],[Random]])</f>
        <v>38</v>
      </c>
    </row>
    <row r="3627" spans="1:15" ht="26.45">
      <c r="A3627" s="51" t="s">
        <v>19028</v>
      </c>
      <c r="B3627" s="52" t="s">
        <v>19877</v>
      </c>
      <c r="C3627" s="53" t="s">
        <v>102</v>
      </c>
      <c r="D3627" s="54" t="s">
        <v>47</v>
      </c>
      <c r="E3627" s="55" t="s">
        <v>1150</v>
      </c>
      <c r="F3627" s="56" t="s">
        <v>19702</v>
      </c>
      <c r="G3627" s="56" t="s">
        <v>19878</v>
      </c>
      <c r="H3627" s="56" t="s">
        <v>52</v>
      </c>
      <c r="I3627" s="56" t="s">
        <v>19879</v>
      </c>
      <c r="J3627" s="57" t="s">
        <v>52</v>
      </c>
      <c r="K3627" s="58" t="s">
        <v>19880</v>
      </c>
      <c r="L3627" s="3" t="str">
        <f>VLOOKUP(DataExtract[[#This Row],[Technician]],'Technician List'!$A:$B,2,FALSE)</f>
        <v>C M, Saravanan</v>
      </c>
      <c r="M3627" s="59">
        <f>DATEVALUE(TEXT(DataExtract[[#This Row],[Completed Time]], "MM/DD/YYYY"))</f>
        <v>45714</v>
      </c>
      <c r="N3627" s="60">
        <f t="shared" ca="1" si="57"/>
        <v>0.37578860761708199</v>
      </c>
      <c r="O3627" s="60">
        <f ca="1">COUNTIFS(DataExtract[Technician],DataExtract[[#This Row],[Technician]], DataExtract[Random], "&lt;="&amp;DataExtract[[#This Row],[Random]])</f>
        <v>34</v>
      </c>
    </row>
    <row r="3628" spans="1:15" ht="52.9">
      <c r="A3628" s="51" t="s">
        <v>19881</v>
      </c>
      <c r="B3628" s="52" t="s">
        <v>19882</v>
      </c>
      <c r="C3628" s="53" t="s">
        <v>19883</v>
      </c>
      <c r="D3628" s="54" t="s">
        <v>47</v>
      </c>
      <c r="E3628" s="55" t="s">
        <v>1117</v>
      </c>
      <c r="F3628" s="56" t="s">
        <v>19884</v>
      </c>
      <c r="G3628" s="56" t="s">
        <v>2532</v>
      </c>
      <c r="H3628" s="56" t="s">
        <v>41</v>
      </c>
      <c r="I3628" s="56" t="s">
        <v>19885</v>
      </c>
      <c r="J3628" s="57" t="s">
        <v>52</v>
      </c>
      <c r="K3628" s="58" t="s">
        <v>19886</v>
      </c>
      <c r="L3628" s="3" t="str">
        <f>VLOOKUP(DataExtract[[#This Row],[Technician]],'Technician List'!$A:$B,2,FALSE)</f>
        <v>C M, Saravanan</v>
      </c>
      <c r="M3628" s="59">
        <f>DATEVALUE(TEXT(DataExtract[[#This Row],[Completed Time]], "MM/DD/YYYY"))</f>
        <v>45714</v>
      </c>
      <c r="N3628" s="60">
        <f t="shared" ca="1" si="57"/>
        <v>0.38258578222339401</v>
      </c>
      <c r="O3628" s="60">
        <f ca="1">COUNTIFS(DataExtract[Technician],DataExtract[[#This Row],[Technician]], DataExtract[Random], "&lt;="&amp;DataExtract[[#This Row],[Random]])</f>
        <v>24</v>
      </c>
    </row>
    <row r="3629" spans="1:15" ht="26.45">
      <c r="A3629" s="51" t="s">
        <v>19887</v>
      </c>
      <c r="B3629" s="52" t="s">
        <v>19888</v>
      </c>
      <c r="C3629" s="53" t="s">
        <v>19889</v>
      </c>
      <c r="D3629" s="54" t="s">
        <v>47</v>
      </c>
      <c r="E3629" s="55" t="s">
        <v>48</v>
      </c>
      <c r="F3629" s="56" t="s">
        <v>19148</v>
      </c>
      <c r="G3629" s="56" t="s">
        <v>19890</v>
      </c>
      <c r="H3629" s="56" t="s">
        <v>52</v>
      </c>
      <c r="I3629" s="56" t="s">
        <v>19891</v>
      </c>
      <c r="J3629" s="57" t="s">
        <v>52</v>
      </c>
      <c r="K3629" s="58" t="s">
        <v>19892</v>
      </c>
      <c r="L3629" s="3" t="str">
        <f>VLOOKUP(DataExtract[[#This Row],[Technician]],'Technician List'!$A:$B,2,FALSE)</f>
        <v>C M, Saravanan</v>
      </c>
      <c r="M3629" s="59">
        <f>DATEVALUE(TEXT(DataExtract[[#This Row],[Completed Time]], "MM/DD/YYYY"))</f>
        <v>45714</v>
      </c>
      <c r="N3629" s="60">
        <f t="shared" ca="1" si="57"/>
        <v>0.33372634054445938</v>
      </c>
      <c r="O3629" s="60">
        <f ca="1">COUNTIFS(DataExtract[Technician],DataExtract[[#This Row],[Technician]], DataExtract[Random], "&lt;="&amp;DataExtract[[#This Row],[Random]])</f>
        <v>25</v>
      </c>
    </row>
    <row r="3630" spans="1:15" ht="26.45">
      <c r="A3630" s="51" t="s">
        <v>19893</v>
      </c>
      <c r="B3630" s="52" t="s">
        <v>19894</v>
      </c>
      <c r="C3630" s="53" t="s">
        <v>19895</v>
      </c>
      <c r="D3630" s="54" t="s">
        <v>47</v>
      </c>
      <c r="E3630" s="55" t="s">
        <v>2215</v>
      </c>
      <c r="F3630" s="56" t="s">
        <v>19127</v>
      </c>
      <c r="G3630" s="56" t="s">
        <v>19268</v>
      </c>
      <c r="H3630" s="56" t="s">
        <v>52</v>
      </c>
      <c r="I3630" s="56" t="s">
        <v>19269</v>
      </c>
      <c r="J3630" s="57" t="s">
        <v>52</v>
      </c>
      <c r="K3630" s="58" t="s">
        <v>19212</v>
      </c>
      <c r="L3630" s="3" t="str">
        <f>VLOOKUP(DataExtract[[#This Row],[Technician]],'Technician List'!$A:$B,2,FALSE)</f>
        <v>C M, Saravanan</v>
      </c>
      <c r="M3630" s="59">
        <f>DATEVALUE(TEXT(DataExtract[[#This Row],[Completed Time]], "MM/DD/YYYY"))</f>
        <v>45713</v>
      </c>
      <c r="N3630" s="60">
        <f t="shared" ca="1" si="57"/>
        <v>0.95041148618947335</v>
      </c>
      <c r="O3630" s="60">
        <f ca="1">COUNTIFS(DataExtract[Technician],DataExtract[[#This Row],[Technician]], DataExtract[Random], "&lt;="&amp;DataExtract[[#This Row],[Random]])</f>
        <v>115</v>
      </c>
    </row>
    <row r="3631" spans="1:15" ht="26.45">
      <c r="A3631" s="51" t="s">
        <v>19896</v>
      </c>
      <c r="B3631" s="52" t="s">
        <v>19897</v>
      </c>
      <c r="C3631" s="53" t="s">
        <v>17829</v>
      </c>
      <c r="D3631" s="54" t="s">
        <v>47</v>
      </c>
      <c r="E3631" s="55" t="s">
        <v>1291</v>
      </c>
      <c r="F3631" s="56" t="s">
        <v>6761</v>
      </c>
      <c r="G3631" s="56" t="s">
        <v>19898</v>
      </c>
      <c r="H3631" s="56" t="s">
        <v>52</v>
      </c>
      <c r="I3631" s="56" t="s">
        <v>19899</v>
      </c>
      <c r="J3631" s="57" t="s">
        <v>52</v>
      </c>
      <c r="K3631" s="58" t="s">
        <v>19900</v>
      </c>
      <c r="L3631" s="3" t="str">
        <f>VLOOKUP(DataExtract[[#This Row],[Technician]],'Technician List'!$A:$B,2,FALSE)</f>
        <v>C M, Saravanan</v>
      </c>
      <c r="M3631" s="59">
        <f>DATEVALUE(TEXT(DataExtract[[#This Row],[Completed Time]], "MM/DD/YYYY"))</f>
        <v>45713</v>
      </c>
      <c r="N3631" s="60">
        <f t="shared" ca="1" si="57"/>
        <v>0.6451976741121116</v>
      </c>
      <c r="O3631" s="60">
        <f ca="1">COUNTIFS(DataExtract[Technician],DataExtract[[#This Row],[Technician]], DataExtract[Random], "&lt;="&amp;DataExtract[[#This Row],[Random]])</f>
        <v>82</v>
      </c>
    </row>
    <row r="3632" spans="1:15" ht="39.6">
      <c r="A3632" s="51" t="s">
        <v>19901</v>
      </c>
      <c r="B3632" s="52" t="s">
        <v>19902</v>
      </c>
      <c r="C3632" s="53" t="s">
        <v>900</v>
      </c>
      <c r="D3632" s="54" t="s">
        <v>57</v>
      </c>
      <c r="E3632" s="55" t="s">
        <v>547</v>
      </c>
      <c r="F3632" s="56" t="s">
        <v>18794</v>
      </c>
      <c r="G3632" s="56" t="s">
        <v>19903</v>
      </c>
      <c r="H3632" s="56" t="s">
        <v>52</v>
      </c>
      <c r="I3632" s="56" t="s">
        <v>19904</v>
      </c>
      <c r="J3632" s="57" t="s">
        <v>52</v>
      </c>
      <c r="K3632" s="58" t="s">
        <v>19905</v>
      </c>
      <c r="L3632" s="3" t="str">
        <f>VLOOKUP(DataExtract[[#This Row],[Technician]],'Technician List'!$A:$B,2,FALSE)</f>
        <v>Sanjuan, Sonja</v>
      </c>
      <c r="M3632" s="59">
        <f>DATEVALUE(TEXT(DataExtract[[#This Row],[Completed Time]], "MM/DD/YYYY"))</f>
        <v>45713</v>
      </c>
      <c r="N3632" s="60">
        <f t="shared" ca="1" si="57"/>
        <v>9.1166038289833828E-2</v>
      </c>
      <c r="O3632" s="60">
        <f ca="1">COUNTIFS(DataExtract[Technician],DataExtract[[#This Row],[Technician]], DataExtract[Random], "&lt;="&amp;DataExtract[[#This Row],[Random]])</f>
        <v>6</v>
      </c>
    </row>
    <row r="3633" spans="1:15" ht="26.45">
      <c r="A3633" s="51" t="s">
        <v>8171</v>
      </c>
      <c r="B3633" s="52" t="s">
        <v>19906</v>
      </c>
      <c r="C3633" s="53" t="s">
        <v>18885</v>
      </c>
      <c r="D3633" s="54" t="s">
        <v>47</v>
      </c>
      <c r="E3633" s="55" t="s">
        <v>1402</v>
      </c>
      <c r="F3633" s="56" t="s">
        <v>19907</v>
      </c>
      <c r="G3633" s="56" t="s">
        <v>19908</v>
      </c>
      <c r="H3633" s="56" t="s">
        <v>52</v>
      </c>
      <c r="I3633" s="56" t="s">
        <v>19909</v>
      </c>
      <c r="J3633" s="57" t="s">
        <v>52</v>
      </c>
      <c r="K3633" s="58" t="s">
        <v>19910</v>
      </c>
      <c r="L3633" s="3" t="str">
        <f>VLOOKUP(DataExtract[[#This Row],[Technician]],'Technician List'!$A:$B,2,FALSE)</f>
        <v>Sinha, Mahesh</v>
      </c>
      <c r="M3633" s="59">
        <f>DATEVALUE(TEXT(DataExtract[[#This Row],[Completed Time]], "MM/DD/YYYY"))</f>
        <v>45714</v>
      </c>
      <c r="N3633" s="60">
        <f t="shared" ca="1" si="57"/>
        <v>0.36714551259334993</v>
      </c>
      <c r="O3633" s="60">
        <f ca="1">COUNTIFS(DataExtract[Technician],DataExtract[[#This Row],[Technician]], DataExtract[Random], "&lt;="&amp;DataExtract[[#This Row],[Random]])</f>
        <v>34</v>
      </c>
    </row>
    <row r="3634" spans="1:15" ht="26.45">
      <c r="A3634" s="51" t="s">
        <v>19911</v>
      </c>
      <c r="B3634" s="52" t="s">
        <v>19912</v>
      </c>
      <c r="C3634" s="53" t="s">
        <v>19913</v>
      </c>
      <c r="D3634" s="54" t="s">
        <v>47</v>
      </c>
      <c r="E3634" s="55" t="s">
        <v>48</v>
      </c>
      <c r="F3634" s="56" t="s">
        <v>19570</v>
      </c>
      <c r="G3634" s="56" t="s">
        <v>19914</v>
      </c>
      <c r="H3634" s="56" t="s">
        <v>52</v>
      </c>
      <c r="I3634" s="56" t="s">
        <v>19915</v>
      </c>
      <c r="J3634" s="57" t="s">
        <v>52</v>
      </c>
      <c r="K3634" s="58" t="s">
        <v>18939</v>
      </c>
      <c r="L3634" s="3" t="str">
        <f>VLOOKUP(DataExtract[[#This Row],[Technician]],'Technician List'!$A:$B,2,FALSE)</f>
        <v>C M, Saravanan</v>
      </c>
      <c r="M3634" s="59">
        <f>DATEVALUE(TEXT(DataExtract[[#This Row],[Completed Time]], "MM/DD/YYYY"))</f>
        <v>45714</v>
      </c>
      <c r="N3634" s="60">
        <f t="shared" ca="1" si="57"/>
        <v>0.52921071910485373</v>
      </c>
      <c r="O3634" s="60">
        <f ca="1">COUNTIFS(DataExtract[Technician],DataExtract[[#This Row],[Technician]], DataExtract[Random], "&lt;="&amp;DataExtract[[#This Row],[Random]])</f>
        <v>41</v>
      </c>
    </row>
    <row r="3635" spans="1:15" ht="26.45">
      <c r="A3635" s="51" t="s">
        <v>19916</v>
      </c>
      <c r="B3635" s="52" t="s">
        <v>19917</v>
      </c>
      <c r="C3635" s="53" t="s">
        <v>11075</v>
      </c>
      <c r="D3635" s="54" t="s">
        <v>57</v>
      </c>
      <c r="E3635" s="55" t="s">
        <v>154</v>
      </c>
      <c r="F3635" s="56" t="s">
        <v>19918</v>
      </c>
      <c r="G3635" s="56" t="s">
        <v>10598</v>
      </c>
      <c r="H3635" s="56" t="s">
        <v>41</v>
      </c>
      <c r="I3635" s="56" t="s">
        <v>19919</v>
      </c>
      <c r="J3635" s="57" t="s">
        <v>52</v>
      </c>
      <c r="K3635" s="58" t="s">
        <v>19920</v>
      </c>
      <c r="L3635" s="3" t="str">
        <f>VLOOKUP(DataExtract[[#This Row],[Technician]],'Technician List'!$A:$B,2,FALSE)</f>
        <v>Sanjuan, Sonja</v>
      </c>
      <c r="M3635" s="59">
        <f>DATEVALUE(TEXT(DataExtract[[#This Row],[Completed Time]], "MM/DD/YYYY"))</f>
        <v>45714</v>
      </c>
      <c r="N3635" s="60">
        <f t="shared" ca="1" si="57"/>
        <v>0.78558607922055412</v>
      </c>
      <c r="O3635" s="60">
        <f ca="1">COUNTIFS(DataExtract[Technician],DataExtract[[#This Row],[Technician]], DataExtract[Random], "&lt;="&amp;DataExtract[[#This Row],[Random]])</f>
        <v>25</v>
      </c>
    </row>
    <row r="3636" spans="1:15" ht="26.45">
      <c r="A3636" s="51" t="s">
        <v>19921</v>
      </c>
      <c r="B3636" s="52" t="s">
        <v>19922</v>
      </c>
      <c r="C3636" s="53" t="s">
        <v>5534</v>
      </c>
      <c r="D3636" s="54" t="s">
        <v>47</v>
      </c>
      <c r="E3636" s="55" t="s">
        <v>1511</v>
      </c>
      <c r="F3636" s="56" t="s">
        <v>19923</v>
      </c>
      <c r="G3636" s="56" t="s">
        <v>19616</v>
      </c>
      <c r="H3636" s="56" t="s">
        <v>52</v>
      </c>
      <c r="I3636" s="56" t="s">
        <v>19924</v>
      </c>
      <c r="J3636" s="57" t="s">
        <v>52</v>
      </c>
      <c r="K3636" s="58" t="s">
        <v>19925</v>
      </c>
      <c r="L3636" s="3" t="str">
        <f>VLOOKUP(DataExtract[[#This Row],[Technician]],'Technician List'!$A:$B,2,FALSE)</f>
        <v>C M, Saravanan</v>
      </c>
      <c r="M3636" s="59">
        <f>DATEVALUE(TEXT(DataExtract[[#This Row],[Completed Time]], "MM/DD/YYYY"))</f>
        <v>45713</v>
      </c>
      <c r="N3636" s="60">
        <f t="shared" ca="1" si="57"/>
        <v>0.24064387610812255</v>
      </c>
      <c r="O3636" s="60">
        <f ca="1">COUNTIFS(DataExtract[Technician],DataExtract[[#This Row],[Technician]], DataExtract[Random], "&lt;="&amp;DataExtract[[#This Row],[Random]])</f>
        <v>28</v>
      </c>
    </row>
    <row r="3637" spans="1:15" ht="26.45">
      <c r="A3637" s="51" t="s">
        <v>19926</v>
      </c>
      <c r="B3637" s="52" t="s">
        <v>19927</v>
      </c>
      <c r="C3637" s="53" t="s">
        <v>2120</v>
      </c>
      <c r="D3637" s="54" t="s">
        <v>47</v>
      </c>
      <c r="E3637" s="55" t="s">
        <v>1049</v>
      </c>
      <c r="F3637" s="56" t="s">
        <v>18802</v>
      </c>
      <c r="G3637" s="56" t="s">
        <v>19816</v>
      </c>
      <c r="H3637" s="56" t="s">
        <v>52</v>
      </c>
      <c r="I3637" s="56" t="s">
        <v>19817</v>
      </c>
      <c r="J3637" s="57" t="s">
        <v>52</v>
      </c>
      <c r="K3637" s="58" t="s">
        <v>724</v>
      </c>
      <c r="L3637" s="3" t="str">
        <f>VLOOKUP(DataExtract[[#This Row],[Technician]],'Technician List'!$A:$B,2,FALSE)</f>
        <v>C M, Saravanan</v>
      </c>
      <c r="M3637" s="59">
        <f>DATEVALUE(TEXT(DataExtract[[#This Row],[Completed Time]], "MM/DD/YYYY"))</f>
        <v>45713</v>
      </c>
      <c r="N3637" s="60">
        <f t="shared" ca="1" si="57"/>
        <v>0.80206997762026366</v>
      </c>
      <c r="O3637" s="60">
        <f ca="1">COUNTIFS(DataExtract[Technician],DataExtract[[#This Row],[Technician]], DataExtract[Random], "&lt;="&amp;DataExtract[[#This Row],[Random]])</f>
        <v>105</v>
      </c>
    </row>
    <row r="3638" spans="1:15" ht="26.45">
      <c r="A3638" s="51" t="s">
        <v>19928</v>
      </c>
      <c r="B3638" s="52" t="s">
        <v>19929</v>
      </c>
      <c r="C3638" s="53" t="s">
        <v>8448</v>
      </c>
      <c r="D3638" s="54" t="s">
        <v>57</v>
      </c>
      <c r="E3638" s="55" t="s">
        <v>377</v>
      </c>
      <c r="F3638" s="56" t="s">
        <v>19884</v>
      </c>
      <c r="G3638" s="56" t="s">
        <v>19930</v>
      </c>
      <c r="H3638" s="56" t="s">
        <v>52</v>
      </c>
      <c r="I3638" s="56" t="s">
        <v>19931</v>
      </c>
      <c r="J3638" s="57" t="s">
        <v>52</v>
      </c>
      <c r="K3638" s="58" t="s">
        <v>11464</v>
      </c>
      <c r="L3638" s="3" t="str">
        <f>VLOOKUP(DataExtract[[#This Row],[Technician]],'Technician List'!$A:$B,2,FALSE)</f>
        <v>Sanjuan, Sonja</v>
      </c>
      <c r="M3638" s="59">
        <f>DATEVALUE(TEXT(DataExtract[[#This Row],[Completed Time]], "MM/DD/YYYY"))</f>
        <v>45713</v>
      </c>
      <c r="N3638" s="60">
        <f t="shared" ca="1" si="57"/>
        <v>0.28045649114842441</v>
      </c>
      <c r="O3638" s="60">
        <f ca="1">COUNTIFS(DataExtract[Technician],DataExtract[[#This Row],[Technician]], DataExtract[Random], "&lt;="&amp;DataExtract[[#This Row],[Random]])</f>
        <v>19</v>
      </c>
    </row>
    <row r="3639" spans="1:15" ht="26.45">
      <c r="A3639" s="51" t="s">
        <v>19932</v>
      </c>
      <c r="B3639" s="52" t="s">
        <v>19933</v>
      </c>
      <c r="C3639" s="53" t="s">
        <v>19153</v>
      </c>
      <c r="D3639" s="54" t="s">
        <v>47</v>
      </c>
      <c r="E3639" s="55" t="s">
        <v>692</v>
      </c>
      <c r="F3639" s="56" t="s">
        <v>19884</v>
      </c>
      <c r="G3639" s="56" t="s">
        <v>19930</v>
      </c>
      <c r="H3639" s="56" t="s">
        <v>52</v>
      </c>
      <c r="I3639" s="56" t="s">
        <v>19934</v>
      </c>
      <c r="J3639" s="57" t="s">
        <v>52</v>
      </c>
      <c r="K3639" s="58" t="s">
        <v>19002</v>
      </c>
      <c r="L3639" s="3" t="str">
        <f>VLOOKUP(DataExtract[[#This Row],[Technician]],'Technician List'!$A:$B,2,FALSE)</f>
        <v>C M, Saravanan</v>
      </c>
      <c r="M3639" s="59">
        <f>DATEVALUE(TEXT(DataExtract[[#This Row],[Completed Time]], "MM/DD/YYYY"))</f>
        <v>45714</v>
      </c>
      <c r="N3639" s="60">
        <f t="shared" ca="1" si="57"/>
        <v>0.6394263042958217</v>
      </c>
      <c r="O3639" s="60">
        <f ca="1">COUNTIFS(DataExtract[Technician],DataExtract[[#This Row],[Technician]], DataExtract[Random], "&lt;="&amp;DataExtract[[#This Row],[Random]])</f>
        <v>74</v>
      </c>
    </row>
    <row r="3640" spans="1:15" ht="26.45">
      <c r="A3640" s="51" t="s">
        <v>19935</v>
      </c>
      <c r="B3640" s="52" t="s">
        <v>19936</v>
      </c>
      <c r="C3640" s="53" t="s">
        <v>1297</v>
      </c>
      <c r="D3640" s="54" t="s">
        <v>57</v>
      </c>
      <c r="E3640" s="55" t="s">
        <v>2021</v>
      </c>
      <c r="F3640" s="56" t="s">
        <v>9398</v>
      </c>
      <c r="G3640" s="56" t="s">
        <v>19937</v>
      </c>
      <c r="H3640" s="56" t="s">
        <v>52</v>
      </c>
      <c r="I3640" s="56" t="s">
        <v>19938</v>
      </c>
      <c r="J3640" s="57" t="s">
        <v>52</v>
      </c>
      <c r="K3640" s="58" t="s">
        <v>19939</v>
      </c>
      <c r="L3640" s="3" t="str">
        <f>VLOOKUP(DataExtract[[#This Row],[Technician]],'Technician List'!$A:$B,2,FALSE)</f>
        <v>Smith, Sean</v>
      </c>
      <c r="M3640" s="59">
        <f>DATEVALUE(TEXT(DataExtract[[#This Row],[Completed Time]], "MM/DD/YYYY"))</f>
        <v>45715</v>
      </c>
      <c r="N3640" s="60">
        <f t="shared" ca="1" si="57"/>
        <v>0.23266729911869233</v>
      </c>
      <c r="O3640" s="60">
        <f ca="1">COUNTIFS(DataExtract[Technician],DataExtract[[#This Row],[Technician]], DataExtract[Random], "&lt;="&amp;DataExtract[[#This Row],[Random]])</f>
        <v>15</v>
      </c>
    </row>
    <row r="3641" spans="1:15" ht="26.45">
      <c r="A3641" s="51" t="s">
        <v>19940</v>
      </c>
      <c r="B3641" s="52" t="s">
        <v>19941</v>
      </c>
      <c r="C3641" s="53" t="s">
        <v>6823</v>
      </c>
      <c r="D3641" s="54" t="s">
        <v>47</v>
      </c>
      <c r="E3641" s="55" t="s">
        <v>2029</v>
      </c>
      <c r="F3641" s="56" t="s">
        <v>19942</v>
      </c>
      <c r="G3641" s="56" t="s">
        <v>19943</v>
      </c>
      <c r="H3641" s="56" t="s">
        <v>52</v>
      </c>
      <c r="I3641" s="56" t="s">
        <v>19944</v>
      </c>
      <c r="J3641" s="57" t="s">
        <v>52</v>
      </c>
      <c r="K3641" s="58" t="s">
        <v>15043</v>
      </c>
      <c r="L3641" s="3" t="str">
        <f>VLOOKUP(DataExtract[[#This Row],[Technician]],'Technician List'!$A:$B,2,FALSE)</f>
        <v>C M, Saravanan</v>
      </c>
      <c r="M3641" s="59">
        <f>DATEVALUE(TEXT(DataExtract[[#This Row],[Completed Time]], "MM/DD/YYYY"))</f>
        <v>45713</v>
      </c>
      <c r="N3641" s="60">
        <f t="shared" ca="1" si="57"/>
        <v>0.54013310408952364</v>
      </c>
      <c r="O3641" s="60">
        <f ca="1">COUNTIFS(DataExtract[Technician],DataExtract[[#This Row],[Technician]], DataExtract[Random], "&lt;="&amp;DataExtract[[#This Row],[Random]])</f>
        <v>44</v>
      </c>
    </row>
    <row r="3642" spans="1:15" ht="26.45">
      <c r="A3642" s="51" t="s">
        <v>19945</v>
      </c>
      <c r="B3642" s="52" t="s">
        <v>19946</v>
      </c>
      <c r="C3642" s="53" t="s">
        <v>13634</v>
      </c>
      <c r="D3642" s="54" t="s">
        <v>57</v>
      </c>
      <c r="E3642" s="55" t="s">
        <v>377</v>
      </c>
      <c r="F3642" s="56" t="s">
        <v>18698</v>
      </c>
      <c r="G3642" s="56" t="s">
        <v>19947</v>
      </c>
      <c r="H3642" s="56" t="s">
        <v>52</v>
      </c>
      <c r="I3642" s="56" t="s">
        <v>19948</v>
      </c>
      <c r="J3642" s="57" t="s">
        <v>52</v>
      </c>
      <c r="K3642" s="58" t="s">
        <v>18315</v>
      </c>
      <c r="L3642" s="3" t="str">
        <f>VLOOKUP(DataExtract[[#This Row],[Technician]],'Technician List'!$A:$B,2,FALSE)</f>
        <v>Sanjuan, Sonja</v>
      </c>
      <c r="M3642" s="59">
        <f>DATEVALUE(TEXT(DataExtract[[#This Row],[Completed Time]], "MM/DD/YYYY"))</f>
        <v>45713</v>
      </c>
      <c r="N3642" s="60">
        <f t="shared" ca="1" si="57"/>
        <v>0.65330073042040415</v>
      </c>
      <c r="O3642" s="60">
        <f ca="1">COUNTIFS(DataExtract[Technician],DataExtract[[#This Row],[Technician]], DataExtract[Random], "&lt;="&amp;DataExtract[[#This Row],[Random]])</f>
        <v>35</v>
      </c>
    </row>
    <row r="3643" spans="1:15" ht="26.45">
      <c r="A3643" s="51" t="s">
        <v>19949</v>
      </c>
      <c r="B3643" s="52" t="s">
        <v>19950</v>
      </c>
      <c r="C3643" s="53" t="s">
        <v>7578</v>
      </c>
      <c r="D3643" s="54" t="s">
        <v>57</v>
      </c>
      <c r="E3643" s="55" t="s">
        <v>547</v>
      </c>
      <c r="F3643" s="56" t="s">
        <v>18518</v>
      </c>
      <c r="G3643" s="56" t="s">
        <v>19651</v>
      </c>
      <c r="H3643" s="56" t="s">
        <v>52</v>
      </c>
      <c r="I3643" s="56" t="s">
        <v>19951</v>
      </c>
      <c r="J3643" s="57" t="s">
        <v>52</v>
      </c>
      <c r="K3643" s="58" t="s">
        <v>19952</v>
      </c>
      <c r="L3643" s="3" t="str">
        <f>VLOOKUP(DataExtract[[#This Row],[Technician]],'Technician List'!$A:$B,2,FALSE)</f>
        <v>Sanjuan, Sonja</v>
      </c>
      <c r="M3643" s="59">
        <f>DATEVALUE(TEXT(DataExtract[[#This Row],[Completed Time]], "MM/DD/YYYY"))</f>
        <v>45713</v>
      </c>
      <c r="N3643" s="60">
        <f t="shared" ca="1" si="57"/>
        <v>0.27506317199379859</v>
      </c>
      <c r="O3643" s="60">
        <f ca="1">COUNTIFS(DataExtract[Technician],DataExtract[[#This Row],[Technician]], DataExtract[Random], "&lt;="&amp;DataExtract[[#This Row],[Random]])</f>
        <v>17</v>
      </c>
    </row>
    <row r="3644" spans="1:15" ht="26.45">
      <c r="A3644" s="51" t="s">
        <v>19953</v>
      </c>
      <c r="B3644" s="52" t="s">
        <v>19954</v>
      </c>
      <c r="C3644" s="53" t="s">
        <v>4455</v>
      </c>
      <c r="D3644" s="54" t="s">
        <v>47</v>
      </c>
      <c r="E3644" s="55" t="s">
        <v>2178</v>
      </c>
      <c r="F3644" s="56" t="s">
        <v>18660</v>
      </c>
      <c r="G3644" s="56" t="s">
        <v>15409</v>
      </c>
      <c r="H3644" s="56" t="s">
        <v>52</v>
      </c>
      <c r="I3644" s="56" t="s">
        <v>19955</v>
      </c>
      <c r="J3644" s="57" t="s">
        <v>52</v>
      </c>
      <c r="K3644" s="58" t="s">
        <v>13697</v>
      </c>
      <c r="L3644" s="3" t="str">
        <f>VLOOKUP(DataExtract[[#This Row],[Technician]],'Technician List'!$A:$B,2,FALSE)</f>
        <v>C M, Saravanan</v>
      </c>
      <c r="M3644" s="59">
        <f>DATEVALUE(TEXT(DataExtract[[#This Row],[Completed Time]], "MM/DD/YYYY"))</f>
        <v>45713</v>
      </c>
      <c r="N3644" s="60">
        <f t="shared" ca="1" si="57"/>
        <v>0.33669814478911297</v>
      </c>
      <c r="O3644" s="60">
        <f ca="1">COUNTIFS(DataExtract[Technician],DataExtract[[#This Row],[Technician]], DataExtract[Random], "&lt;="&amp;DataExtract[[#This Row],[Random]])</f>
        <v>37</v>
      </c>
    </row>
    <row r="3645" spans="1:15" ht="26.45">
      <c r="A3645" s="51" t="s">
        <v>11132</v>
      </c>
      <c r="B3645" s="52" t="s">
        <v>19956</v>
      </c>
      <c r="C3645" s="53" t="s">
        <v>19957</v>
      </c>
      <c r="D3645" s="54" t="s">
        <v>47</v>
      </c>
      <c r="E3645" s="55" t="s">
        <v>2029</v>
      </c>
      <c r="F3645" s="56" t="s">
        <v>19570</v>
      </c>
      <c r="G3645" s="56" t="s">
        <v>19914</v>
      </c>
      <c r="H3645" s="56" t="s">
        <v>52</v>
      </c>
      <c r="I3645" s="56" t="s">
        <v>19915</v>
      </c>
      <c r="J3645" s="57" t="s">
        <v>52</v>
      </c>
      <c r="K3645" s="58" t="s">
        <v>10664</v>
      </c>
      <c r="L3645" s="3" t="str">
        <f>VLOOKUP(DataExtract[[#This Row],[Technician]],'Technician List'!$A:$B,2,FALSE)</f>
        <v>C M, Saravanan</v>
      </c>
      <c r="M3645" s="59">
        <f>DATEVALUE(TEXT(DataExtract[[#This Row],[Completed Time]], "MM/DD/YYYY"))</f>
        <v>45714</v>
      </c>
      <c r="N3645" s="60">
        <f t="shared" ca="1" si="57"/>
        <v>0.49420946022696333</v>
      </c>
      <c r="O3645" s="60">
        <f ca="1">COUNTIFS(DataExtract[Technician],DataExtract[[#This Row],[Technician]], DataExtract[Random], "&lt;="&amp;DataExtract[[#This Row],[Random]])</f>
        <v>38</v>
      </c>
    </row>
    <row r="3646" spans="1:15" ht="26.45">
      <c r="A3646" s="51" t="s">
        <v>19958</v>
      </c>
      <c r="B3646" s="52" t="s">
        <v>19959</v>
      </c>
      <c r="C3646" s="53" t="s">
        <v>19960</v>
      </c>
      <c r="D3646" s="54" t="s">
        <v>47</v>
      </c>
      <c r="E3646" s="55" t="s">
        <v>1049</v>
      </c>
      <c r="F3646" s="56" t="s">
        <v>19339</v>
      </c>
      <c r="G3646" s="56" t="s">
        <v>19961</v>
      </c>
      <c r="H3646" s="56" t="s">
        <v>52</v>
      </c>
      <c r="I3646" s="56" t="s">
        <v>19962</v>
      </c>
      <c r="J3646" s="57" t="s">
        <v>52</v>
      </c>
      <c r="K3646" s="58" t="s">
        <v>19963</v>
      </c>
      <c r="L3646" s="3" t="str">
        <f>VLOOKUP(DataExtract[[#This Row],[Technician]],'Technician List'!$A:$B,2,FALSE)</f>
        <v>C M, Saravanan</v>
      </c>
      <c r="M3646" s="59">
        <f>DATEVALUE(TEXT(DataExtract[[#This Row],[Completed Time]], "MM/DD/YYYY"))</f>
        <v>45714</v>
      </c>
      <c r="N3646" s="60">
        <f t="shared" ca="1" si="57"/>
        <v>0.80476937922395642</v>
      </c>
      <c r="O3646" s="60">
        <f ca="1">COUNTIFS(DataExtract[Technician],DataExtract[[#This Row],[Technician]], DataExtract[Random], "&lt;="&amp;DataExtract[[#This Row],[Random]])</f>
        <v>106</v>
      </c>
    </row>
    <row r="3647" spans="1:15" ht="26.45">
      <c r="A3647" s="51" t="s">
        <v>1737</v>
      </c>
      <c r="B3647" s="52" t="s">
        <v>19964</v>
      </c>
      <c r="C3647" s="53" t="s">
        <v>8434</v>
      </c>
      <c r="D3647" s="54" t="s">
        <v>47</v>
      </c>
      <c r="E3647" s="55" t="s">
        <v>1503</v>
      </c>
      <c r="F3647" s="56" t="s">
        <v>19212</v>
      </c>
      <c r="G3647" s="56" t="s">
        <v>19965</v>
      </c>
      <c r="H3647" s="56" t="s">
        <v>52</v>
      </c>
      <c r="I3647" s="56" t="s">
        <v>19966</v>
      </c>
      <c r="J3647" s="57" t="s">
        <v>52</v>
      </c>
      <c r="K3647" s="58" t="s">
        <v>19478</v>
      </c>
      <c r="L3647" s="3" t="str">
        <f>VLOOKUP(DataExtract[[#This Row],[Technician]],'Technician List'!$A:$B,2,FALSE)</f>
        <v>C M, Saravanan</v>
      </c>
      <c r="M3647" s="59">
        <f>DATEVALUE(TEXT(DataExtract[[#This Row],[Completed Time]], "MM/DD/YYYY"))</f>
        <v>45713</v>
      </c>
      <c r="N3647" s="60">
        <f t="shared" ca="1" si="57"/>
        <v>0.21939684402302473</v>
      </c>
      <c r="O3647" s="60">
        <f ca="1">COUNTIFS(DataExtract[Technician],DataExtract[[#This Row],[Technician]], DataExtract[Random], "&lt;="&amp;DataExtract[[#This Row],[Random]])</f>
        <v>33</v>
      </c>
    </row>
    <row r="3648" spans="1:15" ht="26.45">
      <c r="A3648" s="51" t="s">
        <v>4721</v>
      </c>
      <c r="B3648" s="52" t="s">
        <v>19967</v>
      </c>
      <c r="C3648" s="53" t="s">
        <v>8803</v>
      </c>
      <c r="D3648" s="54" t="s">
        <v>47</v>
      </c>
      <c r="E3648" s="55" t="s">
        <v>1837</v>
      </c>
      <c r="F3648" s="56" t="s">
        <v>19968</v>
      </c>
      <c r="G3648" s="56" t="s">
        <v>19969</v>
      </c>
      <c r="H3648" s="56" t="s">
        <v>52</v>
      </c>
      <c r="I3648" s="56" t="s">
        <v>19970</v>
      </c>
      <c r="J3648" s="57" t="s">
        <v>52</v>
      </c>
      <c r="K3648" s="58" t="s">
        <v>19971</v>
      </c>
      <c r="L3648" s="3" t="str">
        <f>VLOOKUP(DataExtract[[#This Row],[Technician]],'Technician List'!$A:$B,2,FALSE)</f>
        <v>Sinha, Mahesh</v>
      </c>
      <c r="M3648" s="59">
        <f>DATEVALUE(TEXT(DataExtract[[#This Row],[Completed Time]], "MM/DD/YYYY"))</f>
        <v>45714</v>
      </c>
      <c r="N3648" s="60">
        <f t="shared" ca="1" si="57"/>
        <v>0.45370503306452781</v>
      </c>
      <c r="O3648" s="60">
        <f ca="1">COUNTIFS(DataExtract[Technician],DataExtract[[#This Row],[Technician]], DataExtract[Random], "&lt;="&amp;DataExtract[[#This Row],[Random]])</f>
        <v>24</v>
      </c>
    </row>
    <row r="3649" spans="1:15" ht="26.45">
      <c r="A3649" s="51" t="s">
        <v>19972</v>
      </c>
      <c r="B3649" s="52" t="s">
        <v>19973</v>
      </c>
      <c r="C3649" s="53" t="s">
        <v>19153</v>
      </c>
      <c r="D3649" s="54" t="s">
        <v>47</v>
      </c>
      <c r="E3649" s="55" t="s">
        <v>1150</v>
      </c>
      <c r="F3649" s="56" t="s">
        <v>19350</v>
      </c>
      <c r="G3649" s="56" t="s">
        <v>19443</v>
      </c>
      <c r="H3649" s="56" t="s">
        <v>52</v>
      </c>
      <c r="I3649" s="56" t="s">
        <v>19974</v>
      </c>
      <c r="J3649" s="57" t="s">
        <v>52</v>
      </c>
      <c r="K3649" s="58" t="s">
        <v>19540</v>
      </c>
      <c r="L3649" s="3" t="str">
        <f>VLOOKUP(DataExtract[[#This Row],[Technician]],'Technician List'!$A:$B,2,FALSE)</f>
        <v>C M, Saravanan</v>
      </c>
      <c r="M3649" s="59">
        <f>DATEVALUE(TEXT(DataExtract[[#This Row],[Completed Time]], "MM/DD/YYYY"))</f>
        <v>45714</v>
      </c>
      <c r="N3649" s="60">
        <f t="shared" ca="1" si="57"/>
        <v>0.46871575843958557</v>
      </c>
      <c r="O3649" s="60">
        <f ca="1">COUNTIFS(DataExtract[Technician],DataExtract[[#This Row],[Technician]], DataExtract[Random], "&lt;="&amp;DataExtract[[#This Row],[Random]])</f>
        <v>48</v>
      </c>
    </row>
    <row r="3650" spans="1:15" ht="26.45">
      <c r="A3650" s="51" t="s">
        <v>12014</v>
      </c>
      <c r="B3650" s="52" t="s">
        <v>19975</v>
      </c>
      <c r="C3650" s="53" t="s">
        <v>6487</v>
      </c>
      <c r="D3650" s="54" t="s">
        <v>57</v>
      </c>
      <c r="E3650" s="55" t="s">
        <v>406</v>
      </c>
      <c r="F3650" s="56" t="s">
        <v>648</v>
      </c>
      <c r="G3650" s="56" t="s">
        <v>19976</v>
      </c>
      <c r="H3650" s="56" t="s">
        <v>52</v>
      </c>
      <c r="I3650" s="56" t="s">
        <v>19977</v>
      </c>
      <c r="J3650" s="57" t="s">
        <v>52</v>
      </c>
      <c r="K3650" s="58" t="s">
        <v>648</v>
      </c>
      <c r="L3650" s="3" t="str">
        <f>VLOOKUP(DataExtract[[#This Row],[Technician]],'Technician List'!$A:$B,2,FALSE)</f>
        <v>Baldwin, Sharon</v>
      </c>
      <c r="M3650" s="59">
        <f>DATEVALUE(TEXT(DataExtract[[#This Row],[Completed Time]], "MM/DD/YYYY"))</f>
        <v>45713</v>
      </c>
      <c r="N3650" s="60">
        <f t="shared" ca="1" si="57"/>
        <v>0.46603642803187961</v>
      </c>
      <c r="O3650" s="60">
        <f ca="1">COUNTIFS(DataExtract[Technician],DataExtract[[#This Row],[Technician]], DataExtract[Random], "&lt;="&amp;DataExtract[[#This Row],[Random]])</f>
        <v>58</v>
      </c>
    </row>
    <row r="3651" spans="1:15" ht="39.6">
      <c r="A3651" s="51" t="s">
        <v>19978</v>
      </c>
      <c r="B3651" s="52" t="s">
        <v>19979</v>
      </c>
      <c r="C3651" s="53" t="s">
        <v>3337</v>
      </c>
      <c r="D3651" s="54" t="s">
        <v>321</v>
      </c>
      <c r="E3651" s="55" t="s">
        <v>2719</v>
      </c>
      <c r="F3651" s="56" t="s">
        <v>19148</v>
      </c>
      <c r="G3651" s="56" t="s">
        <v>11951</v>
      </c>
      <c r="H3651" s="56" t="s">
        <v>52</v>
      </c>
      <c r="I3651" s="56" t="s">
        <v>19980</v>
      </c>
      <c r="J3651" s="57" t="s">
        <v>52</v>
      </c>
      <c r="K3651" s="58" t="s">
        <v>10510</v>
      </c>
      <c r="L3651" s="3" t="str">
        <f>VLOOKUP(DataExtract[[#This Row],[Technician]],'Technician List'!$A:$B,2,FALSE)</f>
        <v>Paul, Kimberly</v>
      </c>
      <c r="M3651" s="59">
        <f>DATEVALUE(TEXT(DataExtract[[#This Row],[Completed Time]], "MM/DD/YYYY"))</f>
        <v>45714</v>
      </c>
      <c r="N3651" s="60">
        <f t="shared" ref="N3651:N3714" ca="1" si="58">RAND()</f>
        <v>0.71420092732916041</v>
      </c>
      <c r="O3651" s="60">
        <f ca="1">COUNTIFS(DataExtract[Technician],DataExtract[[#This Row],[Technician]], DataExtract[Random], "&lt;="&amp;DataExtract[[#This Row],[Random]])</f>
        <v>21</v>
      </c>
    </row>
    <row r="3652" spans="1:15" ht="26.45">
      <c r="A3652" s="51" t="s">
        <v>19981</v>
      </c>
      <c r="B3652" s="52" t="s">
        <v>19982</v>
      </c>
      <c r="C3652" s="53" t="s">
        <v>11788</v>
      </c>
      <c r="D3652" s="54" t="s">
        <v>47</v>
      </c>
      <c r="E3652" s="55" t="s">
        <v>1402</v>
      </c>
      <c r="F3652" s="56" t="s">
        <v>19983</v>
      </c>
      <c r="G3652" s="56" t="s">
        <v>19984</v>
      </c>
      <c r="H3652" s="56" t="s">
        <v>52</v>
      </c>
      <c r="I3652" s="56" t="s">
        <v>19985</v>
      </c>
      <c r="J3652" s="57" t="s">
        <v>52</v>
      </c>
      <c r="K3652" s="58" t="s">
        <v>19968</v>
      </c>
      <c r="L3652" s="3" t="str">
        <f>VLOOKUP(DataExtract[[#This Row],[Technician]],'Technician List'!$A:$B,2,FALSE)</f>
        <v>Sinha, Mahesh</v>
      </c>
      <c r="M3652" s="59">
        <f>DATEVALUE(TEXT(DataExtract[[#This Row],[Completed Time]], "MM/DD/YYYY"))</f>
        <v>45714</v>
      </c>
      <c r="N3652" s="60">
        <f t="shared" ca="1" si="58"/>
        <v>0.73320239416665456</v>
      </c>
      <c r="O3652" s="60">
        <f ca="1">COUNTIFS(DataExtract[Technician],DataExtract[[#This Row],[Technician]], DataExtract[Random], "&lt;="&amp;DataExtract[[#This Row],[Random]])</f>
        <v>61</v>
      </c>
    </row>
    <row r="3653" spans="1:15" ht="26.45">
      <c r="A3653" s="51" t="s">
        <v>19986</v>
      </c>
      <c r="B3653" s="52" t="s">
        <v>19987</v>
      </c>
      <c r="C3653" s="53" t="s">
        <v>7663</v>
      </c>
      <c r="D3653" s="54" t="s">
        <v>57</v>
      </c>
      <c r="E3653" s="55" t="s">
        <v>154</v>
      </c>
      <c r="F3653" s="56" t="s">
        <v>19988</v>
      </c>
      <c r="G3653" s="56" t="s">
        <v>15760</v>
      </c>
      <c r="H3653" s="56" t="s">
        <v>52</v>
      </c>
      <c r="I3653" s="56" t="s">
        <v>19989</v>
      </c>
      <c r="J3653" s="57" t="s">
        <v>52</v>
      </c>
      <c r="K3653" s="58" t="s">
        <v>19990</v>
      </c>
      <c r="L3653" s="3" t="str">
        <f>VLOOKUP(DataExtract[[#This Row],[Technician]],'Technician List'!$A:$B,2,FALSE)</f>
        <v>Sanjuan, Sonja</v>
      </c>
      <c r="M3653" s="59">
        <f>DATEVALUE(TEXT(DataExtract[[#This Row],[Completed Time]], "MM/DD/YYYY"))</f>
        <v>45714</v>
      </c>
      <c r="N3653" s="60">
        <f t="shared" ca="1" si="58"/>
        <v>0.60550444426878314</v>
      </c>
      <c r="O3653" s="60">
        <f ca="1">COUNTIFS(DataExtract[Technician],DataExtract[[#This Row],[Technician]], DataExtract[Random], "&lt;="&amp;DataExtract[[#This Row],[Random]])</f>
        <v>20</v>
      </c>
    </row>
    <row r="3654" spans="1:15" ht="26.45">
      <c r="A3654" s="51" t="s">
        <v>19991</v>
      </c>
      <c r="B3654" s="52" t="s">
        <v>19992</v>
      </c>
      <c r="C3654" s="53" t="s">
        <v>14224</v>
      </c>
      <c r="D3654" s="54" t="s">
        <v>47</v>
      </c>
      <c r="E3654" s="55" t="s">
        <v>1402</v>
      </c>
      <c r="F3654" s="56" t="s">
        <v>19458</v>
      </c>
      <c r="G3654" s="56" t="s">
        <v>19993</v>
      </c>
      <c r="H3654" s="56" t="s">
        <v>52</v>
      </c>
      <c r="I3654" s="56" t="s">
        <v>19994</v>
      </c>
      <c r="J3654" s="57" t="s">
        <v>52</v>
      </c>
      <c r="K3654" s="58" t="s">
        <v>19995</v>
      </c>
      <c r="L3654" s="3" t="str">
        <f>VLOOKUP(DataExtract[[#This Row],[Technician]],'Technician List'!$A:$B,2,FALSE)</f>
        <v>Sinha, Mahesh</v>
      </c>
      <c r="M3654" s="59">
        <f>DATEVALUE(TEXT(DataExtract[[#This Row],[Completed Time]], "MM/DD/YYYY"))</f>
        <v>45714</v>
      </c>
      <c r="N3654" s="60">
        <f t="shared" ca="1" si="58"/>
        <v>0.9970718149372565</v>
      </c>
      <c r="O3654" s="60">
        <f ca="1">COUNTIFS(DataExtract[Technician],DataExtract[[#This Row],[Technician]], DataExtract[Random], "&lt;="&amp;DataExtract[[#This Row],[Random]])</f>
        <v>89</v>
      </c>
    </row>
    <row r="3655" spans="1:15" ht="26.45">
      <c r="A3655" s="51" t="s">
        <v>19996</v>
      </c>
      <c r="B3655" s="52" t="s">
        <v>19997</v>
      </c>
      <c r="C3655" s="53" t="s">
        <v>19998</v>
      </c>
      <c r="D3655" s="54" t="s">
        <v>47</v>
      </c>
      <c r="E3655" s="55" t="s">
        <v>1291</v>
      </c>
      <c r="F3655" s="56" t="s">
        <v>19409</v>
      </c>
      <c r="G3655" s="56" t="s">
        <v>19999</v>
      </c>
      <c r="H3655" s="56" t="s">
        <v>52</v>
      </c>
      <c r="I3655" s="56" t="s">
        <v>11811</v>
      </c>
      <c r="J3655" s="57" t="s">
        <v>52</v>
      </c>
      <c r="K3655" s="58" t="s">
        <v>19990</v>
      </c>
      <c r="L3655" s="3" t="str">
        <f>VLOOKUP(DataExtract[[#This Row],[Technician]],'Technician List'!$A:$B,2,FALSE)</f>
        <v>C M, Saravanan</v>
      </c>
      <c r="M3655" s="59">
        <f>DATEVALUE(TEXT(DataExtract[[#This Row],[Completed Time]], "MM/DD/YYYY"))</f>
        <v>45714</v>
      </c>
      <c r="N3655" s="60">
        <f t="shared" ca="1" si="58"/>
        <v>0.84983053434360512</v>
      </c>
      <c r="O3655" s="60">
        <f ca="1">COUNTIFS(DataExtract[Technician],DataExtract[[#This Row],[Technician]], DataExtract[Random], "&lt;="&amp;DataExtract[[#This Row],[Random]])</f>
        <v>105</v>
      </c>
    </row>
    <row r="3656" spans="1:15" ht="26.45">
      <c r="A3656" s="51" t="s">
        <v>20000</v>
      </c>
      <c r="B3656" s="52" t="s">
        <v>20001</v>
      </c>
      <c r="C3656" s="53" t="s">
        <v>7032</v>
      </c>
      <c r="D3656" s="54" t="s">
        <v>47</v>
      </c>
      <c r="E3656" s="55" t="s">
        <v>2099</v>
      </c>
      <c r="F3656" s="56" t="s">
        <v>20002</v>
      </c>
      <c r="G3656" s="56" t="s">
        <v>17001</v>
      </c>
      <c r="H3656" s="56" t="s">
        <v>52</v>
      </c>
      <c r="I3656" s="56" t="s">
        <v>20003</v>
      </c>
      <c r="J3656" s="57" t="s">
        <v>52</v>
      </c>
      <c r="K3656" s="58" t="s">
        <v>19461</v>
      </c>
      <c r="L3656" s="3" t="str">
        <f>VLOOKUP(DataExtract[[#This Row],[Technician]],'Technician List'!$A:$B,2,FALSE)</f>
        <v>C M, Saravanan</v>
      </c>
      <c r="M3656" s="59">
        <f>DATEVALUE(TEXT(DataExtract[[#This Row],[Completed Time]], "MM/DD/YYYY"))</f>
        <v>45713</v>
      </c>
      <c r="N3656" s="60">
        <f t="shared" ca="1" si="58"/>
        <v>0.9677284429380606</v>
      </c>
      <c r="O3656" s="60">
        <f ca="1">COUNTIFS(DataExtract[Technician],DataExtract[[#This Row],[Technician]], DataExtract[Random], "&lt;="&amp;DataExtract[[#This Row],[Random]])</f>
        <v>60</v>
      </c>
    </row>
    <row r="3657" spans="1:15" ht="26.45">
      <c r="A3657" s="51" t="s">
        <v>20004</v>
      </c>
      <c r="B3657" s="52" t="s">
        <v>20005</v>
      </c>
      <c r="C3657" s="53" t="s">
        <v>5819</v>
      </c>
      <c r="D3657" s="54" t="s">
        <v>47</v>
      </c>
      <c r="E3657" s="55" t="s">
        <v>2099</v>
      </c>
      <c r="F3657" s="56" t="s">
        <v>11840</v>
      </c>
      <c r="G3657" s="56" t="s">
        <v>20006</v>
      </c>
      <c r="H3657" s="56" t="s">
        <v>52</v>
      </c>
      <c r="I3657" s="56" t="s">
        <v>20007</v>
      </c>
      <c r="J3657" s="57" t="s">
        <v>52</v>
      </c>
      <c r="K3657" s="58" t="s">
        <v>20008</v>
      </c>
      <c r="L3657" s="3" t="str">
        <f>VLOOKUP(DataExtract[[#This Row],[Technician]],'Technician List'!$A:$B,2,FALSE)</f>
        <v>C M, Saravanan</v>
      </c>
      <c r="M3657" s="59">
        <f>DATEVALUE(TEXT(DataExtract[[#This Row],[Completed Time]], "MM/DD/YYYY"))</f>
        <v>45714</v>
      </c>
      <c r="N3657" s="60">
        <f t="shared" ca="1" si="58"/>
        <v>0.8669911242184184</v>
      </c>
      <c r="O3657" s="60">
        <f ca="1">COUNTIFS(DataExtract[Technician],DataExtract[[#This Row],[Technician]], DataExtract[Random], "&lt;="&amp;DataExtract[[#This Row],[Random]])</f>
        <v>55</v>
      </c>
    </row>
    <row r="3658" spans="1:15" ht="39.6">
      <c r="A3658" s="51" t="s">
        <v>20009</v>
      </c>
      <c r="B3658" s="52" t="s">
        <v>20010</v>
      </c>
      <c r="C3658" s="53" t="s">
        <v>10070</v>
      </c>
      <c r="D3658" s="54" t="s">
        <v>47</v>
      </c>
      <c r="E3658" s="55" t="s">
        <v>1049</v>
      </c>
      <c r="F3658" s="56" t="s">
        <v>20011</v>
      </c>
      <c r="G3658" s="56" t="s">
        <v>20012</v>
      </c>
      <c r="H3658" s="56" t="s">
        <v>52</v>
      </c>
      <c r="I3658" s="56" t="s">
        <v>20013</v>
      </c>
      <c r="J3658" s="57" t="s">
        <v>52</v>
      </c>
      <c r="K3658" s="58" t="s">
        <v>20014</v>
      </c>
      <c r="L3658" s="3" t="str">
        <f>VLOOKUP(DataExtract[[#This Row],[Technician]],'Technician List'!$A:$B,2,FALSE)</f>
        <v>C M, Saravanan</v>
      </c>
      <c r="M3658" s="59">
        <f>DATEVALUE(TEXT(DataExtract[[#This Row],[Completed Time]], "MM/DD/YYYY"))</f>
        <v>45713</v>
      </c>
      <c r="N3658" s="60">
        <f t="shared" ca="1" si="58"/>
        <v>5.4422236127139034E-2</v>
      </c>
      <c r="O3658" s="60">
        <f ca="1">COUNTIFS(DataExtract[Technician],DataExtract[[#This Row],[Technician]], DataExtract[Random], "&lt;="&amp;DataExtract[[#This Row],[Random]])</f>
        <v>3</v>
      </c>
    </row>
    <row r="3659" spans="1:15" ht="26.45">
      <c r="A3659" s="51" t="s">
        <v>20015</v>
      </c>
      <c r="B3659" s="52" t="s">
        <v>20016</v>
      </c>
      <c r="C3659" s="53" t="s">
        <v>13319</v>
      </c>
      <c r="D3659" s="54" t="s">
        <v>47</v>
      </c>
      <c r="E3659" s="55" t="s">
        <v>1049</v>
      </c>
      <c r="F3659" s="56" t="s">
        <v>18937</v>
      </c>
      <c r="G3659" s="56" t="s">
        <v>20017</v>
      </c>
      <c r="H3659" s="56" t="s">
        <v>41</v>
      </c>
      <c r="I3659" s="56" t="s">
        <v>12989</v>
      </c>
      <c r="J3659" s="57" t="s">
        <v>52</v>
      </c>
      <c r="K3659" s="58" t="s">
        <v>20018</v>
      </c>
      <c r="L3659" s="3" t="str">
        <f>VLOOKUP(DataExtract[[#This Row],[Technician]],'Technician List'!$A:$B,2,FALSE)</f>
        <v>C M, Saravanan</v>
      </c>
      <c r="M3659" s="59">
        <f>DATEVALUE(TEXT(DataExtract[[#This Row],[Completed Time]], "MM/DD/YYYY"))</f>
        <v>45714</v>
      </c>
      <c r="N3659" s="60">
        <f t="shared" ca="1" si="58"/>
        <v>0.83436928317550174</v>
      </c>
      <c r="O3659" s="60">
        <f ca="1">COUNTIFS(DataExtract[Technician],DataExtract[[#This Row],[Technician]], DataExtract[Random], "&lt;="&amp;DataExtract[[#This Row],[Random]])</f>
        <v>110</v>
      </c>
    </row>
    <row r="3660" spans="1:15" ht="26.45">
      <c r="A3660" s="51" t="s">
        <v>20019</v>
      </c>
      <c r="B3660" s="52" t="s">
        <v>20020</v>
      </c>
      <c r="C3660" s="53" t="s">
        <v>20021</v>
      </c>
      <c r="D3660" s="54" t="s">
        <v>57</v>
      </c>
      <c r="E3660" s="55" t="s">
        <v>639</v>
      </c>
      <c r="F3660" s="56" t="s">
        <v>17065</v>
      </c>
      <c r="G3660" s="56" t="s">
        <v>20022</v>
      </c>
      <c r="H3660" s="56" t="s">
        <v>52</v>
      </c>
      <c r="I3660" s="56" t="s">
        <v>16262</v>
      </c>
      <c r="J3660" s="57" t="s">
        <v>52</v>
      </c>
      <c r="K3660" s="58" t="s">
        <v>19811</v>
      </c>
      <c r="L3660" s="3" t="str">
        <f>VLOOKUP(DataExtract[[#This Row],[Technician]],'Technician List'!$A:$B,2,FALSE)</f>
        <v>Smith, Sean</v>
      </c>
      <c r="M3660" s="59">
        <f>DATEVALUE(TEXT(DataExtract[[#This Row],[Completed Time]], "MM/DD/YYYY"))</f>
        <v>45714</v>
      </c>
      <c r="N3660" s="60">
        <f t="shared" ca="1" si="58"/>
        <v>0.47000325963872158</v>
      </c>
      <c r="O3660" s="60">
        <f ca="1">COUNTIFS(DataExtract[Technician],DataExtract[[#This Row],[Technician]], DataExtract[Random], "&lt;="&amp;DataExtract[[#This Row],[Random]])</f>
        <v>18</v>
      </c>
    </row>
    <row r="3661" spans="1:15" ht="26.45">
      <c r="A3661" s="51" t="s">
        <v>20023</v>
      </c>
      <c r="B3661" s="52" t="s">
        <v>20024</v>
      </c>
      <c r="C3661" s="53" t="s">
        <v>320</v>
      </c>
      <c r="D3661" s="54" t="s">
        <v>47</v>
      </c>
      <c r="E3661" s="55" t="s">
        <v>2121</v>
      </c>
      <c r="F3661" s="56" t="s">
        <v>20025</v>
      </c>
      <c r="G3661" s="56" t="s">
        <v>20026</v>
      </c>
      <c r="H3661" s="56" t="s">
        <v>41</v>
      </c>
      <c r="I3661" s="56" t="s">
        <v>12316</v>
      </c>
      <c r="J3661" s="57" t="s">
        <v>52</v>
      </c>
      <c r="K3661" s="58" t="s">
        <v>20027</v>
      </c>
      <c r="L3661" s="3" t="str">
        <f>VLOOKUP(DataExtract[[#This Row],[Technician]],'Technician List'!$A:$B,2,FALSE)</f>
        <v>C M, Saravanan</v>
      </c>
      <c r="M3661" s="59">
        <f>DATEVALUE(TEXT(DataExtract[[#This Row],[Completed Time]], "MM/DD/YYYY"))</f>
        <v>45714</v>
      </c>
      <c r="N3661" s="60">
        <f t="shared" ca="1" si="58"/>
        <v>0.57246079425498486</v>
      </c>
      <c r="O3661" s="60">
        <f ca="1">COUNTIFS(DataExtract[Technician],DataExtract[[#This Row],[Technician]], DataExtract[Random], "&lt;="&amp;DataExtract[[#This Row],[Random]])</f>
        <v>49</v>
      </c>
    </row>
    <row r="3662" spans="1:15" ht="26.45">
      <c r="A3662" s="51" t="s">
        <v>20028</v>
      </c>
      <c r="B3662" s="52" t="s">
        <v>20029</v>
      </c>
      <c r="C3662" s="53" t="s">
        <v>5788</v>
      </c>
      <c r="D3662" s="54" t="s">
        <v>57</v>
      </c>
      <c r="E3662" s="55" t="s">
        <v>639</v>
      </c>
      <c r="F3662" s="56" t="s">
        <v>20030</v>
      </c>
      <c r="G3662" s="56" t="s">
        <v>19800</v>
      </c>
      <c r="H3662" s="56" t="s">
        <v>52</v>
      </c>
      <c r="I3662" s="56" t="s">
        <v>14286</v>
      </c>
      <c r="J3662" s="57" t="s">
        <v>52</v>
      </c>
      <c r="K3662" s="58" t="s">
        <v>12316</v>
      </c>
      <c r="L3662" s="3" t="str">
        <f>VLOOKUP(DataExtract[[#This Row],[Technician]],'Technician List'!$A:$B,2,FALSE)</f>
        <v>Smith, Sean</v>
      </c>
      <c r="M3662" s="59">
        <f>DATEVALUE(TEXT(DataExtract[[#This Row],[Completed Time]], "MM/DD/YYYY"))</f>
        <v>45715</v>
      </c>
      <c r="N3662" s="60">
        <f t="shared" ca="1" si="58"/>
        <v>0.72374291947016389</v>
      </c>
      <c r="O3662" s="60">
        <f ca="1">COUNTIFS(DataExtract[Technician],DataExtract[[#This Row],[Technician]], DataExtract[Random], "&lt;="&amp;DataExtract[[#This Row],[Random]])</f>
        <v>26</v>
      </c>
    </row>
    <row r="3663" spans="1:15" ht="26.45">
      <c r="A3663" s="51" t="s">
        <v>20031</v>
      </c>
      <c r="B3663" s="52" t="s">
        <v>20032</v>
      </c>
      <c r="C3663" s="53" t="s">
        <v>7509</v>
      </c>
      <c r="D3663" s="54" t="s">
        <v>47</v>
      </c>
      <c r="E3663" s="55" t="s">
        <v>48</v>
      </c>
      <c r="F3663" s="56" t="s">
        <v>19440</v>
      </c>
      <c r="G3663" s="56" t="s">
        <v>19441</v>
      </c>
      <c r="H3663" s="56" t="s">
        <v>52</v>
      </c>
      <c r="I3663" s="56" t="s">
        <v>20033</v>
      </c>
      <c r="J3663" s="57" t="s">
        <v>52</v>
      </c>
      <c r="K3663" s="58" t="s">
        <v>11250</v>
      </c>
      <c r="L3663" s="3" t="str">
        <f>VLOOKUP(DataExtract[[#This Row],[Technician]],'Technician List'!$A:$B,2,FALSE)</f>
        <v>C M, Saravanan</v>
      </c>
      <c r="M3663" s="59">
        <f>DATEVALUE(TEXT(DataExtract[[#This Row],[Completed Time]], "MM/DD/YYYY"))</f>
        <v>45713</v>
      </c>
      <c r="N3663" s="60">
        <f t="shared" ca="1" si="58"/>
        <v>0.60092090530494724</v>
      </c>
      <c r="O3663" s="60">
        <f ca="1">COUNTIFS(DataExtract[Technician],DataExtract[[#This Row],[Technician]], DataExtract[Random], "&lt;="&amp;DataExtract[[#This Row],[Random]])</f>
        <v>47</v>
      </c>
    </row>
    <row r="3664" spans="1:15" ht="52.9">
      <c r="A3664" s="51" t="s">
        <v>20034</v>
      </c>
      <c r="B3664" s="52" t="s">
        <v>20035</v>
      </c>
      <c r="C3664" s="53" t="s">
        <v>13045</v>
      </c>
      <c r="D3664" s="54" t="s">
        <v>57</v>
      </c>
      <c r="E3664" s="55" t="s">
        <v>95</v>
      </c>
      <c r="F3664" s="56" t="s">
        <v>20036</v>
      </c>
      <c r="G3664" s="56" t="s">
        <v>20037</v>
      </c>
      <c r="H3664" s="56" t="s">
        <v>52</v>
      </c>
      <c r="I3664" s="56" t="s">
        <v>20038</v>
      </c>
      <c r="J3664" s="57" t="s">
        <v>52</v>
      </c>
      <c r="K3664" s="58" t="s">
        <v>20039</v>
      </c>
      <c r="L3664" s="3" t="str">
        <f>VLOOKUP(DataExtract[[#This Row],[Technician]],'Technician List'!$A:$B,2,FALSE)</f>
        <v>Sanjuan, Sonja</v>
      </c>
      <c r="M3664" s="59">
        <f>DATEVALUE(TEXT(DataExtract[[#This Row],[Completed Time]], "MM/DD/YYYY"))</f>
        <v>45714</v>
      </c>
      <c r="N3664" s="60">
        <f t="shared" ca="1" si="58"/>
        <v>0.43907901128066695</v>
      </c>
      <c r="O3664" s="60">
        <f ca="1">COUNTIFS(DataExtract[Technician],DataExtract[[#This Row],[Technician]], DataExtract[Random], "&lt;="&amp;DataExtract[[#This Row],[Random]])</f>
        <v>38</v>
      </c>
    </row>
    <row r="3665" spans="1:15" ht="39.6">
      <c r="A3665" s="51" t="s">
        <v>20040</v>
      </c>
      <c r="B3665" s="52" t="s">
        <v>20041</v>
      </c>
      <c r="C3665" s="53" t="s">
        <v>4157</v>
      </c>
      <c r="D3665" s="54" t="s">
        <v>47</v>
      </c>
      <c r="E3665" s="55" t="s">
        <v>1117</v>
      </c>
      <c r="F3665" s="56" t="s">
        <v>20042</v>
      </c>
      <c r="G3665" s="56" t="s">
        <v>20043</v>
      </c>
      <c r="H3665" s="56" t="s">
        <v>52</v>
      </c>
      <c r="I3665" s="56" t="s">
        <v>20044</v>
      </c>
      <c r="J3665" s="57" t="s">
        <v>52</v>
      </c>
      <c r="K3665" s="58" t="s">
        <v>20045</v>
      </c>
      <c r="L3665" s="3" t="str">
        <f>VLOOKUP(DataExtract[[#This Row],[Technician]],'Technician List'!$A:$B,2,FALSE)</f>
        <v>C M, Saravanan</v>
      </c>
      <c r="M3665" s="59">
        <f>DATEVALUE(TEXT(DataExtract[[#This Row],[Completed Time]], "MM/DD/YYYY"))</f>
        <v>45713</v>
      </c>
      <c r="N3665" s="60">
        <f t="shared" ca="1" si="58"/>
        <v>0.7301853681390823</v>
      </c>
      <c r="O3665" s="60">
        <f ca="1">COUNTIFS(DataExtract[Technician],DataExtract[[#This Row],[Technician]], DataExtract[Random], "&lt;="&amp;DataExtract[[#This Row],[Random]])</f>
        <v>48</v>
      </c>
    </row>
    <row r="3666" spans="1:15" ht="39.6">
      <c r="A3666" s="51" t="s">
        <v>20046</v>
      </c>
      <c r="B3666" s="52" t="s">
        <v>20047</v>
      </c>
      <c r="C3666" s="53" t="s">
        <v>20048</v>
      </c>
      <c r="D3666" s="54" t="s">
        <v>47</v>
      </c>
      <c r="E3666" s="55" t="s">
        <v>1837</v>
      </c>
      <c r="F3666" s="56" t="s">
        <v>20049</v>
      </c>
      <c r="G3666" s="56" t="s">
        <v>20050</v>
      </c>
      <c r="H3666" s="56" t="s">
        <v>52</v>
      </c>
      <c r="I3666" s="56" t="s">
        <v>20051</v>
      </c>
      <c r="J3666" s="57" t="s">
        <v>52</v>
      </c>
      <c r="K3666" s="58" t="s">
        <v>20052</v>
      </c>
      <c r="L3666" s="3" t="str">
        <f>VLOOKUP(DataExtract[[#This Row],[Technician]],'Technician List'!$A:$B,2,FALSE)</f>
        <v>Sinha, Mahesh</v>
      </c>
      <c r="M3666" s="59">
        <f>DATEVALUE(TEXT(DataExtract[[#This Row],[Completed Time]], "MM/DD/YYYY"))</f>
        <v>45714</v>
      </c>
      <c r="N3666" s="60">
        <f t="shared" ca="1" si="58"/>
        <v>0.51574339330145802</v>
      </c>
      <c r="O3666" s="60">
        <f ca="1">COUNTIFS(DataExtract[Technician],DataExtract[[#This Row],[Technician]], DataExtract[Random], "&lt;="&amp;DataExtract[[#This Row],[Random]])</f>
        <v>26</v>
      </c>
    </row>
    <row r="3667" spans="1:15" ht="26.45">
      <c r="A3667" s="51" t="s">
        <v>20053</v>
      </c>
      <c r="B3667" s="52" t="s">
        <v>20054</v>
      </c>
      <c r="C3667" s="53" t="s">
        <v>14899</v>
      </c>
      <c r="D3667" s="54" t="s">
        <v>47</v>
      </c>
      <c r="E3667" s="55" t="s">
        <v>1117</v>
      </c>
      <c r="F3667" s="56" t="s">
        <v>19550</v>
      </c>
      <c r="G3667" s="56" t="s">
        <v>20055</v>
      </c>
      <c r="H3667" s="56" t="s">
        <v>52</v>
      </c>
      <c r="I3667" s="56" t="s">
        <v>20056</v>
      </c>
      <c r="J3667" s="57" t="s">
        <v>52</v>
      </c>
      <c r="K3667" s="58" t="s">
        <v>20057</v>
      </c>
      <c r="L3667" s="3" t="str">
        <f>VLOOKUP(DataExtract[[#This Row],[Technician]],'Technician List'!$A:$B,2,FALSE)</f>
        <v>C M, Saravanan</v>
      </c>
      <c r="M3667" s="59">
        <f>DATEVALUE(TEXT(DataExtract[[#This Row],[Completed Time]], "MM/DD/YYYY"))</f>
        <v>45713</v>
      </c>
      <c r="N3667" s="60">
        <f t="shared" ca="1" si="58"/>
        <v>0.10228754621101666</v>
      </c>
      <c r="O3667" s="60">
        <f ca="1">COUNTIFS(DataExtract[Technician],DataExtract[[#This Row],[Technician]], DataExtract[Random], "&lt;="&amp;DataExtract[[#This Row],[Random]])</f>
        <v>4</v>
      </c>
    </row>
    <row r="3668" spans="1:15" ht="26.45">
      <c r="A3668" s="51" t="s">
        <v>20058</v>
      </c>
      <c r="B3668" s="52" t="s">
        <v>20059</v>
      </c>
      <c r="C3668" s="53" t="s">
        <v>20060</v>
      </c>
      <c r="D3668" s="54" t="s">
        <v>47</v>
      </c>
      <c r="E3668" s="55" t="s">
        <v>1503</v>
      </c>
      <c r="F3668" s="56" t="s">
        <v>20061</v>
      </c>
      <c r="G3668" s="56" t="s">
        <v>20062</v>
      </c>
      <c r="H3668" s="56" t="s">
        <v>52</v>
      </c>
      <c r="I3668" s="56" t="s">
        <v>20063</v>
      </c>
      <c r="J3668" s="57" t="s">
        <v>52</v>
      </c>
      <c r="K3668" s="58" t="s">
        <v>609</v>
      </c>
      <c r="L3668" s="3" t="str">
        <f>VLOOKUP(DataExtract[[#This Row],[Technician]],'Technician List'!$A:$B,2,FALSE)</f>
        <v>C M, Saravanan</v>
      </c>
      <c r="M3668" s="59">
        <f>DATEVALUE(TEXT(DataExtract[[#This Row],[Completed Time]], "MM/DD/YYYY"))</f>
        <v>45714</v>
      </c>
      <c r="N3668" s="60">
        <f t="shared" ca="1" si="58"/>
        <v>0.99847892506523239</v>
      </c>
      <c r="O3668" s="60">
        <f ca="1">COUNTIFS(DataExtract[Technician],DataExtract[[#This Row],[Technician]], DataExtract[Random], "&lt;="&amp;DataExtract[[#This Row],[Random]])</f>
        <v>140</v>
      </c>
    </row>
    <row r="3669" spans="1:15" ht="26.45">
      <c r="A3669" s="51" t="s">
        <v>20064</v>
      </c>
      <c r="B3669" s="52" t="s">
        <v>20065</v>
      </c>
      <c r="C3669" s="53" t="s">
        <v>15576</v>
      </c>
      <c r="D3669" s="54" t="s">
        <v>47</v>
      </c>
      <c r="E3669" s="55" t="s">
        <v>2099</v>
      </c>
      <c r="F3669" s="56" t="s">
        <v>20066</v>
      </c>
      <c r="G3669" s="56" t="s">
        <v>20067</v>
      </c>
      <c r="H3669" s="56" t="s">
        <v>52</v>
      </c>
      <c r="I3669" s="56" t="s">
        <v>20068</v>
      </c>
      <c r="J3669" s="57" t="s">
        <v>52</v>
      </c>
      <c r="K3669" s="58" t="s">
        <v>20069</v>
      </c>
      <c r="L3669" s="3" t="str">
        <f>VLOOKUP(DataExtract[[#This Row],[Technician]],'Technician List'!$A:$B,2,FALSE)</f>
        <v>C M, Saravanan</v>
      </c>
      <c r="M3669" s="59">
        <f>DATEVALUE(TEXT(DataExtract[[#This Row],[Completed Time]], "MM/DD/YYYY"))</f>
        <v>45713</v>
      </c>
      <c r="N3669" s="60">
        <f t="shared" ca="1" si="58"/>
        <v>0.29545832132688021</v>
      </c>
      <c r="O3669" s="60">
        <f ca="1">COUNTIFS(DataExtract[Technician],DataExtract[[#This Row],[Technician]], DataExtract[Random], "&lt;="&amp;DataExtract[[#This Row],[Random]])</f>
        <v>18</v>
      </c>
    </row>
    <row r="3670" spans="1:15" ht="26.45">
      <c r="A3670" s="51" t="s">
        <v>20070</v>
      </c>
      <c r="B3670" s="52" t="s">
        <v>20071</v>
      </c>
      <c r="C3670" s="53" t="s">
        <v>19784</v>
      </c>
      <c r="D3670" s="54" t="s">
        <v>57</v>
      </c>
      <c r="E3670" s="55" t="s">
        <v>708</v>
      </c>
      <c r="F3670" s="56" t="s">
        <v>19878</v>
      </c>
      <c r="G3670" s="56" t="s">
        <v>15760</v>
      </c>
      <c r="H3670" s="56" t="s">
        <v>52</v>
      </c>
      <c r="I3670" s="56" t="s">
        <v>19989</v>
      </c>
      <c r="J3670" s="57" t="s">
        <v>52</v>
      </c>
      <c r="K3670" s="58" t="s">
        <v>11681</v>
      </c>
      <c r="L3670" s="3" t="str">
        <f>VLOOKUP(DataExtract[[#This Row],[Technician]],'Technician List'!$A:$B,2,FALSE)</f>
        <v>Smith, Sean</v>
      </c>
      <c r="M3670" s="59">
        <f>DATEVALUE(TEXT(DataExtract[[#This Row],[Completed Time]], "MM/DD/YYYY"))</f>
        <v>45716</v>
      </c>
      <c r="N3670" s="60">
        <f t="shared" ca="1" si="58"/>
        <v>0.43817230560776055</v>
      </c>
      <c r="O3670" s="60">
        <f ca="1">COUNTIFS(DataExtract[Technician],DataExtract[[#This Row],[Technician]], DataExtract[Random], "&lt;="&amp;DataExtract[[#This Row],[Random]])</f>
        <v>19</v>
      </c>
    </row>
    <row r="3671" spans="1:15" ht="26.45">
      <c r="A3671" s="51" t="s">
        <v>20072</v>
      </c>
      <c r="B3671" s="52" t="s">
        <v>20073</v>
      </c>
      <c r="C3671" s="53" t="s">
        <v>20074</v>
      </c>
      <c r="D3671" s="54" t="s">
        <v>57</v>
      </c>
      <c r="E3671" s="55" t="s">
        <v>1106</v>
      </c>
      <c r="F3671" s="56" t="s">
        <v>18097</v>
      </c>
      <c r="G3671" s="56" t="s">
        <v>20075</v>
      </c>
      <c r="H3671" s="56" t="s">
        <v>52</v>
      </c>
      <c r="I3671" s="56" t="s">
        <v>20076</v>
      </c>
      <c r="J3671" s="57" t="s">
        <v>52</v>
      </c>
      <c r="K3671" s="58" t="s">
        <v>20077</v>
      </c>
      <c r="L3671" s="3" t="str">
        <f>VLOOKUP(DataExtract[[#This Row],[Technician]],'Technician List'!$A:$B,2,FALSE)</f>
        <v>Mandi, Joe</v>
      </c>
      <c r="M3671" s="59">
        <f>DATEVALUE(TEXT(DataExtract[[#This Row],[Completed Time]], "MM/DD/YYYY"))</f>
        <v>45713</v>
      </c>
      <c r="N3671" s="60">
        <f t="shared" ca="1" si="58"/>
        <v>0.35865458397494565</v>
      </c>
      <c r="O3671" s="60">
        <f ca="1">COUNTIFS(DataExtract[Technician],DataExtract[[#This Row],[Technician]], DataExtract[Random], "&lt;="&amp;DataExtract[[#This Row],[Random]])</f>
        <v>12</v>
      </c>
    </row>
    <row r="3672" spans="1:15" ht="26.45">
      <c r="A3672" s="51" t="s">
        <v>20078</v>
      </c>
      <c r="B3672" s="52" t="s">
        <v>20079</v>
      </c>
      <c r="C3672" s="53" t="s">
        <v>518</v>
      </c>
      <c r="D3672" s="54" t="s">
        <v>57</v>
      </c>
      <c r="E3672" s="55" t="s">
        <v>377</v>
      </c>
      <c r="F3672" s="56" t="s">
        <v>20080</v>
      </c>
      <c r="G3672" s="56" t="s">
        <v>19303</v>
      </c>
      <c r="H3672" s="56" t="s">
        <v>52</v>
      </c>
      <c r="I3672" s="56" t="s">
        <v>20081</v>
      </c>
      <c r="J3672" s="57" t="s">
        <v>52</v>
      </c>
      <c r="K3672" s="58" t="s">
        <v>20082</v>
      </c>
      <c r="L3672" s="3" t="str">
        <f>VLOOKUP(DataExtract[[#This Row],[Technician]],'Technician List'!$A:$B,2,FALSE)</f>
        <v>Sanjuan, Sonja</v>
      </c>
      <c r="M3672" s="59">
        <f>DATEVALUE(TEXT(DataExtract[[#This Row],[Completed Time]], "MM/DD/YYYY"))</f>
        <v>45713</v>
      </c>
      <c r="N3672" s="60">
        <f t="shared" ca="1" si="58"/>
        <v>0.34201586288757013</v>
      </c>
      <c r="O3672" s="60">
        <f ca="1">COUNTIFS(DataExtract[Technician],DataExtract[[#This Row],[Technician]], DataExtract[Random], "&lt;="&amp;DataExtract[[#This Row],[Random]])</f>
        <v>22</v>
      </c>
    </row>
    <row r="3673" spans="1:15" ht="26.45">
      <c r="A3673" s="51" t="s">
        <v>20083</v>
      </c>
      <c r="B3673" s="52" t="s">
        <v>20084</v>
      </c>
      <c r="C3673" s="53" t="s">
        <v>1542</v>
      </c>
      <c r="D3673" s="54" t="s">
        <v>57</v>
      </c>
      <c r="E3673" s="55" t="s">
        <v>406</v>
      </c>
      <c r="F3673" s="56" t="s">
        <v>20085</v>
      </c>
      <c r="G3673" s="56" t="s">
        <v>19800</v>
      </c>
      <c r="H3673" s="56" t="s">
        <v>52</v>
      </c>
      <c r="I3673" s="56" t="s">
        <v>14286</v>
      </c>
      <c r="J3673" s="57" t="s">
        <v>52</v>
      </c>
      <c r="K3673" s="58" t="s">
        <v>12237</v>
      </c>
      <c r="L3673" s="3" t="str">
        <f>VLOOKUP(DataExtract[[#This Row],[Technician]],'Technician List'!$A:$B,2,FALSE)</f>
        <v>Baldwin, Sharon</v>
      </c>
      <c r="M3673" s="59">
        <f>DATEVALUE(TEXT(DataExtract[[#This Row],[Completed Time]], "MM/DD/YYYY"))</f>
        <v>45714</v>
      </c>
      <c r="N3673" s="60">
        <f t="shared" ca="1" si="58"/>
        <v>8.3029751735003599E-2</v>
      </c>
      <c r="O3673" s="60">
        <f ca="1">COUNTIFS(DataExtract[Technician],DataExtract[[#This Row],[Technician]], DataExtract[Random], "&lt;="&amp;DataExtract[[#This Row],[Random]])</f>
        <v>19</v>
      </c>
    </row>
    <row r="3674" spans="1:15" ht="26.45">
      <c r="A3674" s="51" t="s">
        <v>20086</v>
      </c>
      <c r="B3674" s="52" t="s">
        <v>20087</v>
      </c>
      <c r="C3674" s="53" t="s">
        <v>2214</v>
      </c>
      <c r="D3674" s="54" t="s">
        <v>47</v>
      </c>
      <c r="E3674" s="55" t="s">
        <v>4923</v>
      </c>
      <c r="F3674" s="56" t="s">
        <v>12131</v>
      </c>
      <c r="G3674" s="56" t="s">
        <v>20088</v>
      </c>
      <c r="H3674" s="56" t="s">
        <v>41</v>
      </c>
      <c r="I3674" s="56" t="s">
        <v>20089</v>
      </c>
      <c r="J3674" s="57" t="s">
        <v>52</v>
      </c>
      <c r="K3674" s="58" t="s">
        <v>20090</v>
      </c>
      <c r="L3674" s="3" t="str">
        <f>VLOOKUP(DataExtract[[#This Row],[Technician]],'Technician List'!$A:$B,2,FALSE)</f>
        <v>C M, Saravanan</v>
      </c>
      <c r="M3674" s="59">
        <f>DATEVALUE(TEXT(DataExtract[[#This Row],[Completed Time]], "MM/DD/YYYY"))</f>
        <v>45715</v>
      </c>
      <c r="N3674" s="60">
        <f t="shared" ca="1" si="58"/>
        <v>0.2281547668842443</v>
      </c>
      <c r="O3674" s="60">
        <f ca="1">COUNTIFS(DataExtract[Technician],DataExtract[[#This Row],[Technician]], DataExtract[Random], "&lt;="&amp;DataExtract[[#This Row],[Random]])</f>
        <v>9</v>
      </c>
    </row>
    <row r="3675" spans="1:15" ht="26.45">
      <c r="A3675" s="51" t="s">
        <v>20091</v>
      </c>
      <c r="B3675" s="52" t="s">
        <v>20092</v>
      </c>
      <c r="C3675" s="53" t="s">
        <v>3559</v>
      </c>
      <c r="D3675" s="54" t="s">
        <v>47</v>
      </c>
      <c r="E3675" s="55" t="s">
        <v>2013</v>
      </c>
      <c r="F3675" s="56" t="s">
        <v>20093</v>
      </c>
      <c r="G3675" s="56" t="s">
        <v>20094</v>
      </c>
      <c r="H3675" s="56" t="s">
        <v>52</v>
      </c>
      <c r="I3675" s="56" t="s">
        <v>20095</v>
      </c>
      <c r="J3675" s="57" t="s">
        <v>52</v>
      </c>
      <c r="K3675" s="58" t="s">
        <v>20096</v>
      </c>
      <c r="L3675" s="3" t="str">
        <f>VLOOKUP(DataExtract[[#This Row],[Technician]],'Technician List'!$A:$B,2,FALSE)</f>
        <v>Sinha, Mahesh</v>
      </c>
      <c r="M3675" s="59">
        <f>DATEVALUE(TEXT(DataExtract[[#This Row],[Completed Time]], "MM/DD/YYYY"))</f>
        <v>45714</v>
      </c>
      <c r="N3675" s="60">
        <f t="shared" ca="1" si="58"/>
        <v>0.38416815632118384</v>
      </c>
      <c r="O3675" s="60">
        <f ca="1">COUNTIFS(DataExtract[Technician],DataExtract[[#This Row],[Technician]], DataExtract[Random], "&lt;="&amp;DataExtract[[#This Row],[Random]])</f>
        <v>58</v>
      </c>
    </row>
    <row r="3676" spans="1:15" ht="26.45">
      <c r="A3676" s="51" t="s">
        <v>20097</v>
      </c>
      <c r="B3676" s="52" t="s">
        <v>20098</v>
      </c>
      <c r="C3676" s="53" t="s">
        <v>5819</v>
      </c>
      <c r="D3676" s="54" t="s">
        <v>47</v>
      </c>
      <c r="E3676" s="55" t="s">
        <v>1117</v>
      </c>
      <c r="F3676" s="56" t="s">
        <v>20055</v>
      </c>
      <c r="G3676" s="56" t="s">
        <v>20099</v>
      </c>
      <c r="H3676" s="56" t="s">
        <v>52</v>
      </c>
      <c r="I3676" s="56" t="s">
        <v>20100</v>
      </c>
      <c r="J3676" s="57" t="s">
        <v>52</v>
      </c>
      <c r="K3676" s="58" t="s">
        <v>20101</v>
      </c>
      <c r="L3676" s="3" t="str">
        <f>VLOOKUP(DataExtract[[#This Row],[Technician]],'Technician List'!$A:$B,2,FALSE)</f>
        <v>C M, Saravanan</v>
      </c>
      <c r="M3676" s="59">
        <f>DATEVALUE(TEXT(DataExtract[[#This Row],[Completed Time]], "MM/DD/YYYY"))</f>
        <v>45714</v>
      </c>
      <c r="N3676" s="60">
        <f t="shared" ca="1" si="58"/>
        <v>0.29369606504876677</v>
      </c>
      <c r="O3676" s="60">
        <f ca="1">COUNTIFS(DataExtract[Technician],DataExtract[[#This Row],[Technician]], DataExtract[Random], "&lt;="&amp;DataExtract[[#This Row],[Random]])</f>
        <v>19</v>
      </c>
    </row>
    <row r="3677" spans="1:15" ht="26.45">
      <c r="A3677" s="51" t="s">
        <v>20102</v>
      </c>
      <c r="B3677" s="52" t="s">
        <v>20103</v>
      </c>
      <c r="C3677" s="53" t="s">
        <v>15860</v>
      </c>
      <c r="D3677" s="54" t="s">
        <v>57</v>
      </c>
      <c r="E3677" s="55" t="s">
        <v>391</v>
      </c>
      <c r="F3677" s="56" t="s">
        <v>19453</v>
      </c>
      <c r="G3677" s="56" t="s">
        <v>19800</v>
      </c>
      <c r="H3677" s="56" t="s">
        <v>52</v>
      </c>
      <c r="I3677" s="56" t="s">
        <v>14286</v>
      </c>
      <c r="J3677" s="57" t="s">
        <v>52</v>
      </c>
      <c r="K3677" s="58" t="s">
        <v>18791</v>
      </c>
      <c r="L3677" s="3" t="str">
        <f>VLOOKUP(DataExtract[[#This Row],[Technician]],'Technician List'!$A:$B,2,FALSE)</f>
        <v>Sanjuan, Sonja</v>
      </c>
      <c r="M3677" s="59">
        <f>DATEVALUE(TEXT(DataExtract[[#This Row],[Completed Time]], "MM/DD/YYYY"))</f>
        <v>45714</v>
      </c>
      <c r="N3677" s="60">
        <f t="shared" ca="1" si="58"/>
        <v>0.66125898764458646</v>
      </c>
      <c r="O3677" s="60">
        <f ca="1">COUNTIFS(DataExtract[Technician],DataExtract[[#This Row],[Technician]], DataExtract[Random], "&lt;="&amp;DataExtract[[#This Row],[Random]])</f>
        <v>86</v>
      </c>
    </row>
    <row r="3678" spans="1:15" ht="26.45">
      <c r="A3678" s="51" t="s">
        <v>20104</v>
      </c>
      <c r="B3678" s="52" t="s">
        <v>20105</v>
      </c>
      <c r="C3678" s="53" t="s">
        <v>15178</v>
      </c>
      <c r="D3678" s="54" t="s">
        <v>47</v>
      </c>
      <c r="E3678" s="55" t="s">
        <v>1002</v>
      </c>
      <c r="F3678" s="56" t="s">
        <v>19574</v>
      </c>
      <c r="G3678" s="56" t="s">
        <v>17642</v>
      </c>
      <c r="H3678" s="56" t="s">
        <v>52</v>
      </c>
      <c r="I3678" s="56" t="s">
        <v>20106</v>
      </c>
      <c r="J3678" s="57" t="s">
        <v>52</v>
      </c>
      <c r="K3678" s="58" t="s">
        <v>19971</v>
      </c>
      <c r="L3678" s="3" t="str">
        <f>VLOOKUP(DataExtract[[#This Row],[Technician]],'Technician List'!$A:$B,2,FALSE)</f>
        <v>Sinha, Mahesh</v>
      </c>
      <c r="M3678" s="59">
        <f>DATEVALUE(TEXT(DataExtract[[#This Row],[Completed Time]], "MM/DD/YYYY"))</f>
        <v>45714</v>
      </c>
      <c r="N3678" s="60">
        <f t="shared" ca="1" si="58"/>
        <v>0.78918524713899396</v>
      </c>
      <c r="O3678" s="60">
        <f ca="1">COUNTIFS(DataExtract[Technician],DataExtract[[#This Row],[Technician]], DataExtract[Random], "&lt;="&amp;DataExtract[[#This Row],[Random]])</f>
        <v>127</v>
      </c>
    </row>
    <row r="3679" spans="1:15" ht="26.45">
      <c r="A3679" s="51" t="s">
        <v>8872</v>
      </c>
      <c r="B3679" s="52" t="s">
        <v>20107</v>
      </c>
      <c r="C3679" s="53" t="s">
        <v>8874</v>
      </c>
      <c r="D3679" s="54" t="s">
        <v>47</v>
      </c>
      <c r="E3679" s="55" t="s">
        <v>2013</v>
      </c>
      <c r="F3679" s="56" t="s">
        <v>20108</v>
      </c>
      <c r="G3679" s="56" t="s">
        <v>20109</v>
      </c>
      <c r="H3679" s="56" t="s">
        <v>52</v>
      </c>
      <c r="I3679" s="56" t="s">
        <v>20110</v>
      </c>
      <c r="J3679" s="57" t="s">
        <v>52</v>
      </c>
      <c r="K3679" s="58" t="s">
        <v>17314</v>
      </c>
      <c r="L3679" s="3" t="str">
        <f>VLOOKUP(DataExtract[[#This Row],[Technician]],'Technician List'!$A:$B,2,FALSE)</f>
        <v>Sinha, Mahesh</v>
      </c>
      <c r="M3679" s="59">
        <f>DATEVALUE(TEXT(DataExtract[[#This Row],[Completed Time]], "MM/DD/YYYY"))</f>
        <v>45715</v>
      </c>
      <c r="N3679" s="60">
        <f t="shared" ca="1" si="58"/>
        <v>0.54995650584999989</v>
      </c>
      <c r="O3679" s="60">
        <f ca="1">COUNTIFS(DataExtract[Technician],DataExtract[[#This Row],[Technician]], DataExtract[Random], "&lt;="&amp;DataExtract[[#This Row],[Random]])</f>
        <v>78</v>
      </c>
    </row>
    <row r="3680" spans="1:15" ht="26.45">
      <c r="A3680" s="51" t="s">
        <v>3477</v>
      </c>
      <c r="B3680" s="52" t="s">
        <v>20111</v>
      </c>
      <c r="C3680" s="53" t="s">
        <v>1956</v>
      </c>
      <c r="D3680" s="54" t="s">
        <v>57</v>
      </c>
      <c r="E3680" s="55" t="s">
        <v>391</v>
      </c>
      <c r="F3680" s="56" t="s">
        <v>10187</v>
      </c>
      <c r="G3680" s="56" t="s">
        <v>20112</v>
      </c>
      <c r="H3680" s="56" t="s">
        <v>52</v>
      </c>
      <c r="I3680" s="56" t="s">
        <v>20113</v>
      </c>
      <c r="J3680" s="57" t="s">
        <v>52</v>
      </c>
      <c r="K3680" s="58" t="s">
        <v>17681</v>
      </c>
      <c r="L3680" s="3" t="str">
        <f>VLOOKUP(DataExtract[[#This Row],[Technician]],'Technician List'!$A:$B,2,FALSE)</f>
        <v>Sanjuan, Sonja</v>
      </c>
      <c r="M3680" s="59">
        <f>DATEVALUE(TEXT(DataExtract[[#This Row],[Completed Time]], "MM/DD/YYYY"))</f>
        <v>45714</v>
      </c>
      <c r="N3680" s="60">
        <f t="shared" ca="1" si="58"/>
        <v>0.77010491186518615</v>
      </c>
      <c r="O3680" s="60">
        <f ca="1">COUNTIFS(DataExtract[Technician],DataExtract[[#This Row],[Technician]], DataExtract[Random], "&lt;="&amp;DataExtract[[#This Row],[Random]])</f>
        <v>104</v>
      </c>
    </row>
    <row r="3681" spans="1:15" ht="26.45">
      <c r="A3681" s="51" t="s">
        <v>20114</v>
      </c>
      <c r="B3681" s="52" t="s">
        <v>20115</v>
      </c>
      <c r="C3681" s="53" t="s">
        <v>8346</v>
      </c>
      <c r="D3681" s="54" t="s">
        <v>57</v>
      </c>
      <c r="E3681" s="55" t="s">
        <v>95</v>
      </c>
      <c r="F3681" s="56" t="s">
        <v>20116</v>
      </c>
      <c r="G3681" s="56" t="s">
        <v>19143</v>
      </c>
      <c r="H3681" s="56" t="s">
        <v>41</v>
      </c>
      <c r="I3681" s="56" t="s">
        <v>20117</v>
      </c>
      <c r="J3681" s="57" t="s">
        <v>52</v>
      </c>
      <c r="K3681" s="58" t="s">
        <v>20117</v>
      </c>
      <c r="L3681" s="3" t="str">
        <f>VLOOKUP(DataExtract[[#This Row],[Technician]],'Technician List'!$A:$B,2,FALSE)</f>
        <v>Sanjuan, Sonja</v>
      </c>
      <c r="M3681" s="59">
        <f>DATEVALUE(TEXT(DataExtract[[#This Row],[Completed Time]], "MM/DD/YYYY"))</f>
        <v>45716</v>
      </c>
      <c r="N3681" s="60">
        <f t="shared" ca="1" si="58"/>
        <v>0.29926304471315113</v>
      </c>
      <c r="O3681" s="60">
        <f ca="1">COUNTIFS(DataExtract[Technician],DataExtract[[#This Row],[Technician]], DataExtract[Random], "&lt;="&amp;DataExtract[[#This Row],[Random]])</f>
        <v>23</v>
      </c>
    </row>
    <row r="3682" spans="1:15" ht="26.45">
      <c r="A3682" s="51" t="s">
        <v>20118</v>
      </c>
      <c r="B3682" s="52" t="s">
        <v>20119</v>
      </c>
      <c r="C3682" s="53" t="s">
        <v>5083</v>
      </c>
      <c r="D3682" s="54" t="s">
        <v>47</v>
      </c>
      <c r="E3682" s="55" t="s">
        <v>802</v>
      </c>
      <c r="F3682" s="56" t="s">
        <v>20120</v>
      </c>
      <c r="G3682" s="56" t="s">
        <v>20121</v>
      </c>
      <c r="H3682" s="56" t="s">
        <v>52</v>
      </c>
      <c r="I3682" s="56" t="s">
        <v>20122</v>
      </c>
      <c r="J3682" s="57" t="s">
        <v>52</v>
      </c>
      <c r="K3682" s="58" t="s">
        <v>19014</v>
      </c>
      <c r="L3682" s="3" t="str">
        <f>VLOOKUP(DataExtract[[#This Row],[Technician]],'Technician List'!$A:$B,2,FALSE)</f>
        <v>Sinha, Mahesh</v>
      </c>
      <c r="M3682" s="59">
        <f>DATEVALUE(TEXT(DataExtract[[#This Row],[Completed Time]], "MM/DD/YYYY"))</f>
        <v>45714</v>
      </c>
      <c r="N3682" s="60">
        <f t="shared" ca="1" si="58"/>
        <v>0.18629298445583242</v>
      </c>
      <c r="O3682" s="60">
        <f ca="1">COUNTIFS(DataExtract[Technician],DataExtract[[#This Row],[Technician]], DataExtract[Random], "&lt;="&amp;DataExtract[[#This Row],[Random]])</f>
        <v>21</v>
      </c>
    </row>
    <row r="3683" spans="1:15" ht="26.45">
      <c r="A3683" s="51" t="s">
        <v>20123</v>
      </c>
      <c r="B3683" s="52" t="s">
        <v>20124</v>
      </c>
      <c r="C3683" s="53" t="s">
        <v>20125</v>
      </c>
      <c r="D3683" s="54" t="s">
        <v>47</v>
      </c>
      <c r="E3683" s="55" t="s">
        <v>2215</v>
      </c>
      <c r="F3683" s="56" t="s">
        <v>20126</v>
      </c>
      <c r="G3683" s="56" t="s">
        <v>20127</v>
      </c>
      <c r="H3683" s="56" t="s">
        <v>52</v>
      </c>
      <c r="I3683" s="56" t="s">
        <v>20128</v>
      </c>
      <c r="J3683" s="57" t="s">
        <v>52</v>
      </c>
      <c r="K3683" s="58" t="s">
        <v>20129</v>
      </c>
      <c r="L3683" s="3" t="str">
        <f>VLOOKUP(DataExtract[[#This Row],[Technician]],'Technician List'!$A:$B,2,FALSE)</f>
        <v>C M, Saravanan</v>
      </c>
      <c r="M3683" s="59">
        <f>DATEVALUE(TEXT(DataExtract[[#This Row],[Completed Time]], "MM/DD/YYYY"))</f>
        <v>45714</v>
      </c>
      <c r="N3683" s="60">
        <f t="shared" ca="1" si="58"/>
        <v>0.86239959594335658</v>
      </c>
      <c r="O3683" s="60">
        <f ca="1">COUNTIFS(DataExtract[Technician],DataExtract[[#This Row],[Technician]], DataExtract[Random], "&lt;="&amp;DataExtract[[#This Row],[Random]])</f>
        <v>99</v>
      </c>
    </row>
    <row r="3684" spans="1:15" ht="26.45">
      <c r="A3684" s="51" t="s">
        <v>20130</v>
      </c>
      <c r="B3684" s="52" t="s">
        <v>20131</v>
      </c>
      <c r="C3684" s="53" t="s">
        <v>13194</v>
      </c>
      <c r="D3684" s="54" t="s">
        <v>57</v>
      </c>
      <c r="E3684" s="55" t="s">
        <v>547</v>
      </c>
      <c r="F3684" s="56" t="s">
        <v>20132</v>
      </c>
      <c r="G3684" s="56" t="s">
        <v>20133</v>
      </c>
      <c r="H3684" s="56" t="s">
        <v>52</v>
      </c>
      <c r="I3684" s="56" t="s">
        <v>20134</v>
      </c>
      <c r="J3684" s="57" t="s">
        <v>52</v>
      </c>
      <c r="K3684" s="58" t="s">
        <v>19914</v>
      </c>
      <c r="L3684" s="3" t="str">
        <f>VLOOKUP(DataExtract[[#This Row],[Technician]],'Technician List'!$A:$B,2,FALSE)</f>
        <v>Sanjuan, Sonja</v>
      </c>
      <c r="M3684" s="59">
        <f>DATEVALUE(TEXT(DataExtract[[#This Row],[Completed Time]], "MM/DD/YYYY"))</f>
        <v>45714</v>
      </c>
      <c r="N3684" s="60">
        <f t="shared" ca="1" si="58"/>
        <v>0.17990861742349884</v>
      </c>
      <c r="O3684" s="60">
        <f ca="1">COUNTIFS(DataExtract[Technician],DataExtract[[#This Row],[Technician]], DataExtract[Random], "&lt;="&amp;DataExtract[[#This Row],[Random]])</f>
        <v>13</v>
      </c>
    </row>
    <row r="3685" spans="1:15" ht="26.45">
      <c r="A3685" s="51" t="s">
        <v>20135</v>
      </c>
      <c r="B3685" s="52" t="s">
        <v>20136</v>
      </c>
      <c r="C3685" s="53" t="s">
        <v>1725</v>
      </c>
      <c r="D3685" s="54" t="s">
        <v>47</v>
      </c>
      <c r="E3685" s="55" t="s">
        <v>802</v>
      </c>
      <c r="F3685" s="56" t="s">
        <v>1923</v>
      </c>
      <c r="G3685" s="56" t="s">
        <v>20137</v>
      </c>
      <c r="H3685" s="56" t="s">
        <v>52</v>
      </c>
      <c r="I3685" s="56" t="s">
        <v>20138</v>
      </c>
      <c r="J3685" s="57" t="s">
        <v>52</v>
      </c>
      <c r="K3685" s="58" t="s">
        <v>18992</v>
      </c>
      <c r="L3685" s="3" t="str">
        <f>VLOOKUP(DataExtract[[#This Row],[Technician]],'Technician List'!$A:$B,2,FALSE)</f>
        <v>Sinha, Mahesh</v>
      </c>
      <c r="M3685" s="59">
        <f>DATEVALUE(TEXT(DataExtract[[#This Row],[Completed Time]], "MM/DD/YYYY"))</f>
        <v>45714</v>
      </c>
      <c r="N3685" s="60">
        <f t="shared" ca="1" si="58"/>
        <v>6.1483591557976447E-2</v>
      </c>
      <c r="O3685" s="60">
        <f ca="1">COUNTIFS(DataExtract[Technician],DataExtract[[#This Row],[Technician]], DataExtract[Random], "&lt;="&amp;DataExtract[[#This Row],[Random]])</f>
        <v>10</v>
      </c>
    </row>
    <row r="3686" spans="1:15" ht="26.45">
      <c r="A3686" s="51" t="s">
        <v>20139</v>
      </c>
      <c r="B3686" s="52" t="s">
        <v>20140</v>
      </c>
      <c r="C3686" s="53" t="s">
        <v>3693</v>
      </c>
      <c r="D3686" s="54" t="s">
        <v>47</v>
      </c>
      <c r="E3686" s="55" t="s">
        <v>1150</v>
      </c>
      <c r="F3686" s="56" t="s">
        <v>20116</v>
      </c>
      <c r="G3686" s="56" t="s">
        <v>20141</v>
      </c>
      <c r="H3686" s="56" t="s">
        <v>52</v>
      </c>
      <c r="I3686" s="56" t="s">
        <v>20142</v>
      </c>
      <c r="J3686" s="57" t="s">
        <v>52</v>
      </c>
      <c r="K3686" s="58" t="s">
        <v>20143</v>
      </c>
      <c r="L3686" s="3" t="str">
        <f>VLOOKUP(DataExtract[[#This Row],[Technician]],'Technician List'!$A:$B,2,FALSE)</f>
        <v>C M, Saravanan</v>
      </c>
      <c r="M3686" s="59">
        <f>DATEVALUE(TEXT(DataExtract[[#This Row],[Completed Time]], "MM/DD/YYYY"))</f>
        <v>45715</v>
      </c>
      <c r="N3686" s="60">
        <f t="shared" ca="1" si="58"/>
        <v>0.61447957996147529</v>
      </c>
      <c r="O3686" s="60">
        <f ca="1">COUNTIFS(DataExtract[Technician],DataExtract[[#This Row],[Technician]], DataExtract[Random], "&lt;="&amp;DataExtract[[#This Row],[Random]])</f>
        <v>60</v>
      </c>
    </row>
    <row r="3687" spans="1:15" ht="26.45">
      <c r="A3687" s="51" t="s">
        <v>20144</v>
      </c>
      <c r="B3687" s="52" t="s">
        <v>20145</v>
      </c>
      <c r="C3687" s="53" t="s">
        <v>2350</v>
      </c>
      <c r="D3687" s="54" t="s">
        <v>47</v>
      </c>
      <c r="E3687" s="55" t="s">
        <v>1837</v>
      </c>
      <c r="F3687" s="56" t="s">
        <v>20146</v>
      </c>
      <c r="G3687" s="56" t="s">
        <v>20147</v>
      </c>
      <c r="H3687" s="56" t="s">
        <v>52</v>
      </c>
      <c r="I3687" s="56" t="s">
        <v>20148</v>
      </c>
      <c r="J3687" s="57" t="s">
        <v>52</v>
      </c>
      <c r="K3687" s="58" t="s">
        <v>20149</v>
      </c>
      <c r="L3687" s="3" t="str">
        <f>VLOOKUP(DataExtract[[#This Row],[Technician]],'Technician List'!$A:$B,2,FALSE)</f>
        <v>Sinha, Mahesh</v>
      </c>
      <c r="M3687" s="59">
        <f>DATEVALUE(TEXT(DataExtract[[#This Row],[Completed Time]], "MM/DD/YYYY"))</f>
        <v>45714</v>
      </c>
      <c r="N3687" s="60">
        <f t="shared" ca="1" si="58"/>
        <v>0.92827954141235403</v>
      </c>
      <c r="O3687" s="60">
        <f ca="1">COUNTIFS(DataExtract[Technician],DataExtract[[#This Row],[Technician]], DataExtract[Random], "&lt;="&amp;DataExtract[[#This Row],[Random]])</f>
        <v>54</v>
      </c>
    </row>
    <row r="3688" spans="1:15" ht="26.45">
      <c r="A3688" s="51" t="s">
        <v>20150</v>
      </c>
      <c r="B3688" s="52" t="s">
        <v>20151</v>
      </c>
      <c r="C3688" s="53" t="s">
        <v>3819</v>
      </c>
      <c r="D3688" s="54" t="s">
        <v>47</v>
      </c>
      <c r="E3688" s="55" t="s">
        <v>2013</v>
      </c>
      <c r="F3688" s="56" t="s">
        <v>20152</v>
      </c>
      <c r="G3688" s="56" t="s">
        <v>20153</v>
      </c>
      <c r="H3688" s="56" t="s">
        <v>52</v>
      </c>
      <c r="I3688" s="56" t="s">
        <v>20154</v>
      </c>
      <c r="J3688" s="57" t="s">
        <v>52</v>
      </c>
      <c r="K3688" s="58" t="s">
        <v>20155</v>
      </c>
      <c r="L3688" s="3" t="str">
        <f>VLOOKUP(DataExtract[[#This Row],[Technician]],'Technician List'!$A:$B,2,FALSE)</f>
        <v>Sinha, Mahesh</v>
      </c>
      <c r="M3688" s="59">
        <f>DATEVALUE(TEXT(DataExtract[[#This Row],[Completed Time]], "MM/DD/YYYY"))</f>
        <v>45715</v>
      </c>
      <c r="N3688" s="60">
        <f t="shared" ca="1" si="58"/>
        <v>7.3937345356066886E-2</v>
      </c>
      <c r="O3688" s="60">
        <f ca="1">COUNTIFS(DataExtract[Technician],DataExtract[[#This Row],[Technician]], DataExtract[Random], "&lt;="&amp;DataExtract[[#This Row],[Random]])</f>
        <v>11</v>
      </c>
    </row>
    <row r="3689" spans="1:15" ht="26.45">
      <c r="A3689" s="51" t="s">
        <v>20156</v>
      </c>
      <c r="B3689" s="52" t="s">
        <v>20157</v>
      </c>
      <c r="C3689" s="53" t="s">
        <v>20158</v>
      </c>
      <c r="D3689" s="54" t="s">
        <v>57</v>
      </c>
      <c r="E3689" s="55" t="s">
        <v>391</v>
      </c>
      <c r="F3689" s="56" t="s">
        <v>11440</v>
      </c>
      <c r="G3689" s="56" t="s">
        <v>20159</v>
      </c>
      <c r="H3689" s="56" t="s">
        <v>52</v>
      </c>
      <c r="I3689" s="56" t="s">
        <v>20160</v>
      </c>
      <c r="J3689" s="57" t="s">
        <v>52</v>
      </c>
      <c r="K3689" s="58" t="s">
        <v>20161</v>
      </c>
      <c r="L3689" s="3" t="str">
        <f>VLOOKUP(DataExtract[[#This Row],[Technician]],'Technician List'!$A:$B,2,FALSE)</f>
        <v>Sanjuan, Sonja</v>
      </c>
      <c r="M3689" s="59">
        <f>DATEVALUE(TEXT(DataExtract[[#This Row],[Completed Time]], "MM/DD/YYYY"))</f>
        <v>45714</v>
      </c>
      <c r="N3689" s="60">
        <f t="shared" ca="1" si="58"/>
        <v>0.11784793054499854</v>
      </c>
      <c r="O3689" s="60">
        <f ca="1">COUNTIFS(DataExtract[Technician],DataExtract[[#This Row],[Technician]], DataExtract[Random], "&lt;="&amp;DataExtract[[#This Row],[Random]])</f>
        <v>16</v>
      </c>
    </row>
    <row r="3690" spans="1:15" ht="39.6">
      <c r="A3690" s="51" t="s">
        <v>20162</v>
      </c>
      <c r="B3690" s="52" t="s">
        <v>20163</v>
      </c>
      <c r="C3690" s="53" t="s">
        <v>17435</v>
      </c>
      <c r="D3690" s="54" t="s">
        <v>47</v>
      </c>
      <c r="E3690" s="55" t="s">
        <v>692</v>
      </c>
      <c r="F3690" s="56" t="s">
        <v>20164</v>
      </c>
      <c r="G3690" s="56" t="s">
        <v>19467</v>
      </c>
      <c r="H3690" s="56" t="s">
        <v>52</v>
      </c>
      <c r="I3690" s="56" t="s">
        <v>20165</v>
      </c>
      <c r="J3690" s="57" t="s">
        <v>52</v>
      </c>
      <c r="K3690" s="58" t="s">
        <v>20166</v>
      </c>
      <c r="L3690" s="3" t="str">
        <f>VLOOKUP(DataExtract[[#This Row],[Technician]],'Technician List'!$A:$B,2,FALSE)</f>
        <v>C M, Saravanan</v>
      </c>
      <c r="M3690" s="59">
        <f>DATEVALUE(TEXT(DataExtract[[#This Row],[Completed Time]], "MM/DD/YYYY"))</f>
        <v>45714</v>
      </c>
      <c r="N3690" s="60">
        <f t="shared" ca="1" si="58"/>
        <v>0.25319901871855299</v>
      </c>
      <c r="O3690" s="60">
        <f ca="1">COUNTIFS(DataExtract[Technician],DataExtract[[#This Row],[Technician]], DataExtract[Random], "&lt;="&amp;DataExtract[[#This Row],[Random]])</f>
        <v>30</v>
      </c>
    </row>
    <row r="3691" spans="1:15" ht="26.45">
      <c r="A3691" s="51" t="s">
        <v>20167</v>
      </c>
      <c r="B3691" s="52" t="s">
        <v>20168</v>
      </c>
      <c r="C3691" s="53" t="s">
        <v>15407</v>
      </c>
      <c r="D3691" s="54" t="s">
        <v>57</v>
      </c>
      <c r="E3691" s="55" t="s">
        <v>391</v>
      </c>
      <c r="F3691" s="56" t="s">
        <v>19430</v>
      </c>
      <c r="G3691" s="56" t="s">
        <v>20169</v>
      </c>
      <c r="H3691" s="56" t="s">
        <v>52</v>
      </c>
      <c r="I3691" s="56" t="s">
        <v>20170</v>
      </c>
      <c r="J3691" s="57" t="s">
        <v>52</v>
      </c>
      <c r="K3691" s="58" t="s">
        <v>20171</v>
      </c>
      <c r="L3691" s="3" t="str">
        <f>VLOOKUP(DataExtract[[#This Row],[Technician]],'Technician List'!$A:$B,2,FALSE)</f>
        <v>Sanjuan, Sonja</v>
      </c>
      <c r="M3691" s="59">
        <f>DATEVALUE(TEXT(DataExtract[[#This Row],[Completed Time]], "MM/DD/YYYY"))</f>
        <v>45715</v>
      </c>
      <c r="N3691" s="60">
        <f t="shared" ca="1" si="58"/>
        <v>0.57186947600699656</v>
      </c>
      <c r="O3691" s="60">
        <f ca="1">COUNTIFS(DataExtract[Technician],DataExtract[[#This Row],[Technician]], DataExtract[Random], "&lt;="&amp;DataExtract[[#This Row],[Random]])</f>
        <v>76</v>
      </c>
    </row>
    <row r="3692" spans="1:15" ht="26.45">
      <c r="A3692" s="51" t="s">
        <v>4075</v>
      </c>
      <c r="B3692" s="52" t="s">
        <v>20172</v>
      </c>
      <c r="C3692" s="53" t="s">
        <v>3972</v>
      </c>
      <c r="D3692" s="54" t="s">
        <v>47</v>
      </c>
      <c r="E3692" s="55" t="s">
        <v>2013</v>
      </c>
      <c r="F3692" s="56" t="s">
        <v>20173</v>
      </c>
      <c r="G3692" s="56" t="s">
        <v>20174</v>
      </c>
      <c r="H3692" s="56" t="s">
        <v>52</v>
      </c>
      <c r="I3692" s="56" t="s">
        <v>20175</v>
      </c>
      <c r="J3692" s="57" t="s">
        <v>52</v>
      </c>
      <c r="K3692" s="58" t="s">
        <v>18583</v>
      </c>
      <c r="L3692" s="3" t="str">
        <f>VLOOKUP(DataExtract[[#This Row],[Technician]],'Technician List'!$A:$B,2,FALSE)</f>
        <v>Sinha, Mahesh</v>
      </c>
      <c r="M3692" s="59">
        <f>DATEVALUE(TEXT(DataExtract[[#This Row],[Completed Time]], "MM/DD/YYYY"))</f>
        <v>45714</v>
      </c>
      <c r="N3692" s="60">
        <f t="shared" ca="1" si="58"/>
        <v>0.48725738945141517</v>
      </c>
      <c r="O3692" s="60">
        <f ca="1">COUNTIFS(DataExtract[Technician],DataExtract[[#This Row],[Technician]], DataExtract[Random], "&lt;="&amp;DataExtract[[#This Row],[Random]])</f>
        <v>70</v>
      </c>
    </row>
    <row r="3693" spans="1:15" ht="26.45">
      <c r="A3693" s="51" t="s">
        <v>20176</v>
      </c>
      <c r="B3693" s="52" t="s">
        <v>20177</v>
      </c>
      <c r="C3693" s="53" t="s">
        <v>2529</v>
      </c>
      <c r="D3693" s="54" t="s">
        <v>47</v>
      </c>
      <c r="E3693" s="55" t="s">
        <v>692</v>
      </c>
      <c r="F3693" s="56" t="s">
        <v>20178</v>
      </c>
      <c r="G3693" s="56" t="s">
        <v>20179</v>
      </c>
      <c r="H3693" s="56" t="s">
        <v>52</v>
      </c>
      <c r="I3693" s="56" t="s">
        <v>20180</v>
      </c>
      <c r="J3693" s="57" t="s">
        <v>52</v>
      </c>
      <c r="K3693" s="58" t="s">
        <v>20181</v>
      </c>
      <c r="L3693" s="3" t="str">
        <f>VLOOKUP(DataExtract[[#This Row],[Technician]],'Technician List'!$A:$B,2,FALSE)</f>
        <v>C M, Saravanan</v>
      </c>
      <c r="M3693" s="59">
        <f>DATEVALUE(TEXT(DataExtract[[#This Row],[Completed Time]], "MM/DD/YYYY"))</f>
        <v>45714</v>
      </c>
      <c r="N3693" s="60">
        <f t="shared" ca="1" si="58"/>
        <v>0.618629028362086</v>
      </c>
      <c r="O3693" s="60">
        <f ca="1">COUNTIFS(DataExtract[Technician],DataExtract[[#This Row],[Technician]], DataExtract[Random], "&lt;="&amp;DataExtract[[#This Row],[Random]])</f>
        <v>71</v>
      </c>
    </row>
    <row r="3694" spans="1:15" ht="26.45">
      <c r="A3694" s="51" t="s">
        <v>20182</v>
      </c>
      <c r="B3694" s="52" t="s">
        <v>20183</v>
      </c>
      <c r="C3694" s="53" t="s">
        <v>20184</v>
      </c>
      <c r="D3694" s="54" t="s">
        <v>47</v>
      </c>
      <c r="E3694" s="55" t="s">
        <v>2121</v>
      </c>
      <c r="F3694" s="56" t="s">
        <v>19543</v>
      </c>
      <c r="G3694" s="56" t="s">
        <v>20185</v>
      </c>
      <c r="H3694" s="56" t="s">
        <v>52</v>
      </c>
      <c r="I3694" s="56" t="s">
        <v>20186</v>
      </c>
      <c r="J3694" s="57" t="s">
        <v>52</v>
      </c>
      <c r="K3694" s="58" t="s">
        <v>20187</v>
      </c>
      <c r="L3694" s="3" t="str">
        <f>VLOOKUP(DataExtract[[#This Row],[Technician]],'Technician List'!$A:$B,2,FALSE)</f>
        <v>C M, Saravanan</v>
      </c>
      <c r="M3694" s="59">
        <f>DATEVALUE(TEXT(DataExtract[[#This Row],[Completed Time]], "MM/DD/YYYY"))</f>
        <v>45714</v>
      </c>
      <c r="N3694" s="60">
        <f t="shared" ca="1" si="58"/>
        <v>0.91337630035746142</v>
      </c>
      <c r="O3694" s="60">
        <f ca="1">COUNTIFS(DataExtract[Technician],DataExtract[[#This Row],[Technician]], DataExtract[Random], "&lt;="&amp;DataExtract[[#This Row],[Random]])</f>
        <v>87</v>
      </c>
    </row>
    <row r="3695" spans="1:15" ht="26.45">
      <c r="A3695" s="51" t="s">
        <v>20188</v>
      </c>
      <c r="B3695" s="52" t="s">
        <v>20189</v>
      </c>
      <c r="C3695" s="53" t="s">
        <v>20184</v>
      </c>
      <c r="D3695" s="54" t="s">
        <v>47</v>
      </c>
      <c r="E3695" s="55" t="s">
        <v>2215</v>
      </c>
      <c r="F3695" s="56" t="s">
        <v>18192</v>
      </c>
      <c r="G3695" s="56" t="s">
        <v>20190</v>
      </c>
      <c r="H3695" s="56" t="s">
        <v>52</v>
      </c>
      <c r="I3695" s="56" t="s">
        <v>20191</v>
      </c>
      <c r="J3695" s="57" t="s">
        <v>52</v>
      </c>
      <c r="K3695" s="58" t="s">
        <v>20192</v>
      </c>
      <c r="L3695" s="3" t="str">
        <f>VLOOKUP(DataExtract[[#This Row],[Technician]],'Technician List'!$A:$B,2,FALSE)</f>
        <v>C M, Saravanan</v>
      </c>
      <c r="M3695" s="59">
        <f>DATEVALUE(TEXT(DataExtract[[#This Row],[Completed Time]], "MM/DD/YYYY"))</f>
        <v>45714</v>
      </c>
      <c r="N3695" s="60">
        <f t="shared" ca="1" si="58"/>
        <v>0.83318964089810121</v>
      </c>
      <c r="O3695" s="60">
        <f ca="1">COUNTIFS(DataExtract[Technician],DataExtract[[#This Row],[Technician]], DataExtract[Random], "&lt;="&amp;DataExtract[[#This Row],[Random]])</f>
        <v>94</v>
      </c>
    </row>
    <row r="3696" spans="1:15" ht="26.45">
      <c r="A3696" s="51" t="s">
        <v>20193</v>
      </c>
      <c r="B3696" s="52" t="s">
        <v>20194</v>
      </c>
      <c r="C3696" s="53" t="s">
        <v>2367</v>
      </c>
      <c r="D3696" s="54" t="s">
        <v>47</v>
      </c>
      <c r="E3696" s="55" t="s">
        <v>692</v>
      </c>
      <c r="F3696" s="56" t="s">
        <v>20195</v>
      </c>
      <c r="G3696" s="56" t="s">
        <v>10791</v>
      </c>
      <c r="H3696" s="56" t="s">
        <v>52</v>
      </c>
      <c r="I3696" s="56" t="s">
        <v>20196</v>
      </c>
      <c r="J3696" s="57" t="s">
        <v>52</v>
      </c>
      <c r="K3696" s="58" t="s">
        <v>20197</v>
      </c>
      <c r="L3696" s="3" t="str">
        <f>VLOOKUP(DataExtract[[#This Row],[Technician]],'Technician List'!$A:$B,2,FALSE)</f>
        <v>C M, Saravanan</v>
      </c>
      <c r="M3696" s="59">
        <f>DATEVALUE(TEXT(DataExtract[[#This Row],[Completed Time]], "MM/DD/YYYY"))</f>
        <v>45715</v>
      </c>
      <c r="N3696" s="60">
        <f t="shared" ca="1" si="58"/>
        <v>0.28059376223655119</v>
      </c>
      <c r="O3696" s="60">
        <f ca="1">COUNTIFS(DataExtract[Technician],DataExtract[[#This Row],[Technician]], DataExtract[Random], "&lt;="&amp;DataExtract[[#This Row],[Random]])</f>
        <v>35</v>
      </c>
    </row>
    <row r="3697" spans="1:15" ht="26.45">
      <c r="A3697" s="51" t="s">
        <v>20198</v>
      </c>
      <c r="B3697" s="52" t="s">
        <v>20199</v>
      </c>
      <c r="C3697" s="53" t="s">
        <v>13194</v>
      </c>
      <c r="D3697" s="54" t="s">
        <v>57</v>
      </c>
      <c r="E3697" s="55" t="s">
        <v>547</v>
      </c>
      <c r="F3697" s="56" t="s">
        <v>19984</v>
      </c>
      <c r="G3697" s="56" t="s">
        <v>19914</v>
      </c>
      <c r="H3697" s="56" t="s">
        <v>52</v>
      </c>
      <c r="I3697" s="56" t="s">
        <v>20200</v>
      </c>
      <c r="J3697" s="57" t="s">
        <v>52</v>
      </c>
      <c r="K3697" s="58" t="s">
        <v>18608</v>
      </c>
      <c r="L3697" s="3" t="str">
        <f>VLOOKUP(DataExtract[[#This Row],[Technician]],'Technician List'!$A:$B,2,FALSE)</f>
        <v>Sanjuan, Sonja</v>
      </c>
      <c r="M3697" s="59">
        <f>DATEVALUE(TEXT(DataExtract[[#This Row],[Completed Time]], "MM/DD/YYYY"))</f>
        <v>45714</v>
      </c>
      <c r="N3697" s="60">
        <f t="shared" ca="1" si="58"/>
        <v>0.62478049559213333</v>
      </c>
      <c r="O3697" s="60">
        <f ca="1">COUNTIFS(DataExtract[Technician],DataExtract[[#This Row],[Technician]], DataExtract[Random], "&lt;="&amp;DataExtract[[#This Row],[Random]])</f>
        <v>43</v>
      </c>
    </row>
    <row r="3698" spans="1:15" ht="26.45">
      <c r="A3698" s="51" t="s">
        <v>20201</v>
      </c>
      <c r="B3698" s="52" t="s">
        <v>20202</v>
      </c>
      <c r="C3698" s="53" t="s">
        <v>20203</v>
      </c>
      <c r="D3698" s="54" t="s">
        <v>47</v>
      </c>
      <c r="E3698" s="55" t="s">
        <v>1291</v>
      </c>
      <c r="F3698" s="56" t="s">
        <v>20204</v>
      </c>
      <c r="G3698" s="56" t="s">
        <v>12624</v>
      </c>
      <c r="H3698" s="56" t="s">
        <v>52</v>
      </c>
      <c r="I3698" s="56" t="s">
        <v>20205</v>
      </c>
      <c r="J3698" s="57" t="s">
        <v>52</v>
      </c>
      <c r="K3698" s="58" t="s">
        <v>1923</v>
      </c>
      <c r="L3698" s="3" t="str">
        <f>VLOOKUP(DataExtract[[#This Row],[Technician]],'Technician List'!$A:$B,2,FALSE)</f>
        <v>C M, Saravanan</v>
      </c>
      <c r="M3698" s="59">
        <f>DATEVALUE(TEXT(DataExtract[[#This Row],[Completed Time]], "MM/DD/YYYY"))</f>
        <v>45714</v>
      </c>
      <c r="N3698" s="60">
        <f t="shared" ca="1" si="58"/>
        <v>0.20336293461396904</v>
      </c>
      <c r="O3698" s="60">
        <f ca="1">COUNTIFS(DataExtract[Technician],DataExtract[[#This Row],[Technician]], DataExtract[Random], "&lt;="&amp;DataExtract[[#This Row],[Random]])</f>
        <v>20</v>
      </c>
    </row>
    <row r="3699" spans="1:15" ht="39.6">
      <c r="A3699" s="51" t="s">
        <v>20206</v>
      </c>
      <c r="B3699" s="52" t="s">
        <v>20207</v>
      </c>
      <c r="C3699" s="53" t="s">
        <v>36</v>
      </c>
      <c r="D3699" s="54" t="s">
        <v>37</v>
      </c>
      <c r="E3699" s="55" t="s">
        <v>146</v>
      </c>
      <c r="F3699" s="56" t="s">
        <v>20208</v>
      </c>
      <c r="G3699" s="56" t="s">
        <v>20209</v>
      </c>
      <c r="H3699" s="56" t="s">
        <v>52</v>
      </c>
      <c r="I3699" s="56" t="s">
        <v>20210</v>
      </c>
      <c r="J3699" s="57" t="s">
        <v>41</v>
      </c>
      <c r="K3699" s="58" t="s">
        <v>20211</v>
      </c>
      <c r="L3699" s="3" t="str">
        <f>VLOOKUP(DataExtract[[#This Row],[Technician]],'Technician List'!$A:$B,2,FALSE)</f>
        <v>Persells, Joe</v>
      </c>
      <c r="M3699" s="59">
        <f>DATEVALUE(TEXT(DataExtract[[#This Row],[Completed Time]], "MM/DD/YYYY"))</f>
        <v>45716</v>
      </c>
      <c r="N3699" s="60">
        <f t="shared" ca="1" si="58"/>
        <v>0.78945401315242814</v>
      </c>
      <c r="O3699" s="60">
        <f ca="1">COUNTIFS(DataExtract[Technician],DataExtract[[#This Row],[Technician]], DataExtract[Random], "&lt;="&amp;DataExtract[[#This Row],[Random]])</f>
        <v>6</v>
      </c>
    </row>
    <row r="3700" spans="1:15" ht="26.45">
      <c r="A3700" s="51" t="s">
        <v>18678</v>
      </c>
      <c r="B3700" s="52" t="s">
        <v>20212</v>
      </c>
      <c r="C3700" s="53" t="s">
        <v>7135</v>
      </c>
      <c r="D3700" s="54" t="s">
        <v>57</v>
      </c>
      <c r="E3700" s="55" t="s">
        <v>313</v>
      </c>
      <c r="F3700" s="56" t="s">
        <v>18922</v>
      </c>
      <c r="G3700" s="56" t="s">
        <v>20213</v>
      </c>
      <c r="H3700" s="56" t="s">
        <v>52</v>
      </c>
      <c r="I3700" s="56" t="s">
        <v>20214</v>
      </c>
      <c r="J3700" s="57" t="s">
        <v>52</v>
      </c>
      <c r="K3700" s="58" t="s">
        <v>20215</v>
      </c>
      <c r="L3700" s="3" t="str">
        <f>VLOOKUP(DataExtract[[#This Row],[Technician]],'Technician List'!$A:$B,2,FALSE)</f>
        <v>Mandi, Joe</v>
      </c>
      <c r="M3700" s="59">
        <f>DATEVALUE(TEXT(DataExtract[[#This Row],[Completed Time]], "MM/DD/YYYY"))</f>
        <v>45714</v>
      </c>
      <c r="N3700" s="60">
        <f t="shared" ca="1" si="58"/>
        <v>0.5753480873234037</v>
      </c>
      <c r="O3700" s="60">
        <f ca="1">COUNTIFS(DataExtract[Technician],DataExtract[[#This Row],[Technician]], DataExtract[Random], "&lt;="&amp;DataExtract[[#This Row],[Random]])</f>
        <v>43</v>
      </c>
    </row>
    <row r="3701" spans="1:15" ht="52.9">
      <c r="A3701" s="51" t="s">
        <v>20216</v>
      </c>
      <c r="B3701" s="52" t="s">
        <v>20217</v>
      </c>
      <c r="C3701" s="53" t="s">
        <v>888</v>
      </c>
      <c r="D3701" s="54" t="s">
        <v>57</v>
      </c>
      <c r="E3701" s="55" t="s">
        <v>391</v>
      </c>
      <c r="F3701" s="56" t="s">
        <v>20218</v>
      </c>
      <c r="G3701" s="56" t="s">
        <v>20219</v>
      </c>
      <c r="H3701" s="56" t="s">
        <v>41</v>
      </c>
      <c r="I3701" s="56" t="s">
        <v>20220</v>
      </c>
      <c r="J3701" s="57" t="s">
        <v>52</v>
      </c>
      <c r="K3701" s="58" t="s">
        <v>12424</v>
      </c>
      <c r="L3701" s="3" t="str">
        <f>VLOOKUP(DataExtract[[#This Row],[Technician]],'Technician List'!$A:$B,2,FALSE)</f>
        <v>Sanjuan, Sonja</v>
      </c>
      <c r="M3701" s="59">
        <f>DATEVALUE(TEXT(DataExtract[[#This Row],[Completed Time]], "MM/DD/YYYY"))</f>
        <v>45714</v>
      </c>
      <c r="N3701" s="60">
        <f t="shared" ca="1" si="58"/>
        <v>0.76737265225152851</v>
      </c>
      <c r="O3701" s="60">
        <f ca="1">COUNTIFS(DataExtract[Technician],DataExtract[[#This Row],[Technician]], DataExtract[Random], "&lt;="&amp;DataExtract[[#This Row],[Random]])</f>
        <v>102</v>
      </c>
    </row>
    <row r="3702" spans="1:15" ht="26.45">
      <c r="A3702" s="51" t="s">
        <v>20221</v>
      </c>
      <c r="B3702" s="52" t="s">
        <v>20222</v>
      </c>
      <c r="C3702" s="53" t="s">
        <v>5190</v>
      </c>
      <c r="D3702" s="54" t="s">
        <v>47</v>
      </c>
      <c r="E3702" s="55" t="s">
        <v>684</v>
      </c>
      <c r="F3702" s="56" t="s">
        <v>18394</v>
      </c>
      <c r="G3702" s="56" t="s">
        <v>20223</v>
      </c>
      <c r="H3702" s="56" t="s">
        <v>52</v>
      </c>
      <c r="I3702" s="56" t="s">
        <v>20224</v>
      </c>
      <c r="J3702" s="57" t="s">
        <v>52</v>
      </c>
      <c r="K3702" s="58" t="s">
        <v>20225</v>
      </c>
      <c r="L3702" s="3" t="str">
        <f>VLOOKUP(DataExtract[[#This Row],[Technician]],'Technician List'!$A:$B,2,FALSE)</f>
        <v>C M, Saravanan</v>
      </c>
      <c r="M3702" s="59">
        <f>DATEVALUE(TEXT(DataExtract[[#This Row],[Completed Time]], "MM/DD/YYYY"))</f>
        <v>45714</v>
      </c>
      <c r="N3702" s="60">
        <f t="shared" ca="1" si="58"/>
        <v>0.73158080606680087</v>
      </c>
      <c r="O3702" s="60">
        <f ca="1">COUNTIFS(DataExtract[Technician],DataExtract[[#This Row],[Technician]], DataExtract[Random], "&lt;="&amp;DataExtract[[#This Row],[Random]])</f>
        <v>39</v>
      </c>
    </row>
    <row r="3703" spans="1:15" ht="26.45">
      <c r="A3703" s="51" t="s">
        <v>20226</v>
      </c>
      <c r="B3703" s="52" t="s">
        <v>20227</v>
      </c>
      <c r="C3703" s="53" t="s">
        <v>17416</v>
      </c>
      <c r="D3703" s="54" t="s">
        <v>57</v>
      </c>
      <c r="E3703" s="55" t="s">
        <v>391</v>
      </c>
      <c r="F3703" s="56" t="s">
        <v>20228</v>
      </c>
      <c r="G3703" s="56" t="s">
        <v>20229</v>
      </c>
      <c r="H3703" s="56" t="s">
        <v>41</v>
      </c>
      <c r="I3703" s="56" t="s">
        <v>20230</v>
      </c>
      <c r="J3703" s="57" t="s">
        <v>52</v>
      </c>
      <c r="K3703" s="58" t="s">
        <v>11016</v>
      </c>
      <c r="L3703" s="3" t="str">
        <f>VLOOKUP(DataExtract[[#This Row],[Technician]],'Technician List'!$A:$B,2,FALSE)</f>
        <v>Sanjuan, Sonja</v>
      </c>
      <c r="M3703" s="59">
        <f>DATEVALUE(TEXT(DataExtract[[#This Row],[Completed Time]], "MM/DD/YYYY"))</f>
        <v>45715</v>
      </c>
      <c r="N3703" s="60">
        <f t="shared" ca="1" si="58"/>
        <v>0.11415565776732106</v>
      </c>
      <c r="O3703" s="60">
        <f ca="1">COUNTIFS(DataExtract[Technician],DataExtract[[#This Row],[Technician]], DataExtract[Random], "&lt;="&amp;DataExtract[[#This Row],[Random]])</f>
        <v>15</v>
      </c>
    </row>
    <row r="3704" spans="1:15" ht="26.45">
      <c r="A3704" s="51" t="s">
        <v>14277</v>
      </c>
      <c r="B3704" s="52" t="s">
        <v>20231</v>
      </c>
      <c r="C3704" s="53" t="s">
        <v>14279</v>
      </c>
      <c r="D3704" s="54" t="s">
        <v>47</v>
      </c>
      <c r="E3704" s="55" t="s">
        <v>2215</v>
      </c>
      <c r="F3704" s="56" t="s">
        <v>20232</v>
      </c>
      <c r="G3704" s="56" t="s">
        <v>20233</v>
      </c>
      <c r="H3704" s="56" t="s">
        <v>52</v>
      </c>
      <c r="I3704" s="56" t="s">
        <v>20234</v>
      </c>
      <c r="J3704" s="57" t="s">
        <v>52</v>
      </c>
      <c r="K3704" s="58" t="s">
        <v>20235</v>
      </c>
      <c r="L3704" s="3" t="str">
        <f>VLOOKUP(DataExtract[[#This Row],[Technician]],'Technician List'!$A:$B,2,FALSE)</f>
        <v>C M, Saravanan</v>
      </c>
      <c r="M3704" s="59">
        <f>DATEVALUE(TEXT(DataExtract[[#This Row],[Completed Time]], "MM/DD/YYYY"))</f>
        <v>45714</v>
      </c>
      <c r="N3704" s="60">
        <f t="shared" ca="1" si="58"/>
        <v>5.3198910849669989E-2</v>
      </c>
      <c r="O3704" s="60">
        <f ca="1">COUNTIFS(DataExtract[Technician],DataExtract[[#This Row],[Technician]], DataExtract[Random], "&lt;="&amp;DataExtract[[#This Row],[Random]])</f>
        <v>4</v>
      </c>
    </row>
    <row r="3705" spans="1:15" ht="26.45">
      <c r="A3705" s="51" t="s">
        <v>20236</v>
      </c>
      <c r="B3705" s="52" t="s">
        <v>20237</v>
      </c>
      <c r="C3705" s="53" t="s">
        <v>2062</v>
      </c>
      <c r="D3705" s="54" t="s">
        <v>57</v>
      </c>
      <c r="E3705" s="55" t="s">
        <v>391</v>
      </c>
      <c r="F3705" s="56" t="s">
        <v>20238</v>
      </c>
      <c r="G3705" s="56" t="s">
        <v>20239</v>
      </c>
      <c r="H3705" s="56" t="s">
        <v>52</v>
      </c>
      <c r="I3705" s="56" t="s">
        <v>20240</v>
      </c>
      <c r="J3705" s="57" t="s">
        <v>52</v>
      </c>
      <c r="K3705" s="58" t="s">
        <v>20241</v>
      </c>
      <c r="L3705" s="3" t="str">
        <f>VLOOKUP(DataExtract[[#This Row],[Technician]],'Technician List'!$A:$B,2,FALSE)</f>
        <v>Sanjuan, Sonja</v>
      </c>
      <c r="M3705" s="59">
        <f>DATEVALUE(TEXT(DataExtract[[#This Row],[Completed Time]], "MM/DD/YYYY"))</f>
        <v>45714</v>
      </c>
      <c r="N3705" s="60">
        <f t="shared" ca="1" si="58"/>
        <v>0.75185908050464179</v>
      </c>
      <c r="O3705" s="60">
        <f ca="1">COUNTIFS(DataExtract[Technician],DataExtract[[#This Row],[Technician]], DataExtract[Random], "&lt;="&amp;DataExtract[[#This Row],[Random]])</f>
        <v>100</v>
      </c>
    </row>
    <row r="3706" spans="1:15" ht="26.45">
      <c r="A3706" s="51" t="s">
        <v>20242</v>
      </c>
      <c r="B3706" s="52" t="s">
        <v>20243</v>
      </c>
      <c r="C3706" s="53" t="s">
        <v>5534</v>
      </c>
      <c r="D3706" s="54" t="s">
        <v>47</v>
      </c>
      <c r="E3706" s="55" t="s">
        <v>1150</v>
      </c>
      <c r="F3706" s="56" t="s">
        <v>20244</v>
      </c>
      <c r="G3706" s="56" t="s">
        <v>20245</v>
      </c>
      <c r="H3706" s="56" t="s">
        <v>41</v>
      </c>
      <c r="I3706" s="56" t="s">
        <v>20246</v>
      </c>
      <c r="J3706" s="57" t="s">
        <v>52</v>
      </c>
      <c r="K3706" s="58" t="s">
        <v>20247</v>
      </c>
      <c r="L3706" s="3" t="str">
        <f>VLOOKUP(DataExtract[[#This Row],[Technician]],'Technician List'!$A:$B,2,FALSE)</f>
        <v>C M, Saravanan</v>
      </c>
      <c r="M3706" s="59">
        <f>DATEVALUE(TEXT(DataExtract[[#This Row],[Completed Time]], "MM/DD/YYYY"))</f>
        <v>45715</v>
      </c>
      <c r="N3706" s="60">
        <f t="shared" ca="1" si="58"/>
        <v>0.18875426504041115</v>
      </c>
      <c r="O3706" s="60">
        <f ca="1">COUNTIFS(DataExtract[Technician],DataExtract[[#This Row],[Technician]], DataExtract[Random], "&lt;="&amp;DataExtract[[#This Row],[Random]])</f>
        <v>14</v>
      </c>
    </row>
    <row r="3707" spans="1:15" ht="26.45">
      <c r="A3707" s="51" t="s">
        <v>20248</v>
      </c>
      <c r="B3707" s="52" t="s">
        <v>20249</v>
      </c>
      <c r="C3707" s="53" t="s">
        <v>20250</v>
      </c>
      <c r="D3707" s="54" t="s">
        <v>47</v>
      </c>
      <c r="E3707" s="55" t="s">
        <v>1511</v>
      </c>
      <c r="F3707" s="56" t="s">
        <v>20251</v>
      </c>
      <c r="G3707" s="56" t="s">
        <v>20252</v>
      </c>
      <c r="H3707" s="56" t="s">
        <v>52</v>
      </c>
      <c r="I3707" s="56" t="s">
        <v>20253</v>
      </c>
      <c r="J3707" s="57" t="s">
        <v>52</v>
      </c>
      <c r="K3707" s="58" t="s">
        <v>20254</v>
      </c>
      <c r="L3707" s="3" t="str">
        <f>VLOOKUP(DataExtract[[#This Row],[Technician]],'Technician List'!$A:$B,2,FALSE)</f>
        <v>C M, Saravanan</v>
      </c>
      <c r="M3707" s="59">
        <f>DATEVALUE(TEXT(DataExtract[[#This Row],[Completed Time]], "MM/DD/YYYY"))</f>
        <v>45714</v>
      </c>
      <c r="N3707" s="60">
        <f t="shared" ca="1" si="58"/>
        <v>0.16261677649256123</v>
      </c>
      <c r="O3707" s="60">
        <f ca="1">COUNTIFS(DataExtract[Technician],DataExtract[[#This Row],[Technician]], DataExtract[Random], "&lt;="&amp;DataExtract[[#This Row],[Random]])</f>
        <v>22</v>
      </c>
    </row>
    <row r="3708" spans="1:15" ht="26.45">
      <c r="A3708" s="51" t="s">
        <v>20255</v>
      </c>
      <c r="B3708" s="52" t="s">
        <v>20256</v>
      </c>
      <c r="C3708" s="53" t="s">
        <v>20257</v>
      </c>
      <c r="D3708" s="54" t="s">
        <v>57</v>
      </c>
      <c r="E3708" s="55" t="s">
        <v>20258</v>
      </c>
      <c r="F3708" s="56" t="s">
        <v>10416</v>
      </c>
      <c r="G3708" s="56" t="s">
        <v>20259</v>
      </c>
      <c r="H3708" s="56" t="s">
        <v>52</v>
      </c>
      <c r="I3708" s="56" t="s">
        <v>20260</v>
      </c>
      <c r="J3708" s="57" t="s">
        <v>52</v>
      </c>
      <c r="K3708" s="58" t="s">
        <v>12431</v>
      </c>
      <c r="L3708" s="3" t="e">
        <f>VLOOKUP(DataExtract[[#This Row],[Technician]],'Technician List'!$A:$B,2,FALSE)</f>
        <v>#N/A</v>
      </c>
      <c r="M3708" s="59">
        <f>DATEVALUE(TEXT(DataExtract[[#This Row],[Completed Time]], "MM/DD/YYYY"))</f>
        <v>45714</v>
      </c>
      <c r="N3708" s="60">
        <f t="shared" ca="1" si="58"/>
        <v>4.6145443835520994E-2</v>
      </c>
      <c r="O3708" s="60">
        <f ca="1">COUNTIFS(DataExtract[Technician],DataExtract[[#This Row],[Technician]], DataExtract[Random], "&lt;="&amp;DataExtract[[#This Row],[Random]])</f>
        <v>1</v>
      </c>
    </row>
    <row r="3709" spans="1:15" ht="26.45">
      <c r="A3709" s="51" t="s">
        <v>20261</v>
      </c>
      <c r="B3709" s="52" t="s">
        <v>20262</v>
      </c>
      <c r="C3709" s="53" t="s">
        <v>4291</v>
      </c>
      <c r="D3709" s="54" t="s">
        <v>321</v>
      </c>
      <c r="E3709" s="55" t="s">
        <v>2719</v>
      </c>
      <c r="F3709" s="56" t="s">
        <v>20263</v>
      </c>
      <c r="G3709" s="56" t="s">
        <v>19227</v>
      </c>
      <c r="H3709" s="56" t="s">
        <v>52</v>
      </c>
      <c r="I3709" s="56" t="s">
        <v>20264</v>
      </c>
      <c r="J3709" s="57" t="s">
        <v>52</v>
      </c>
      <c r="K3709" s="58" t="s">
        <v>2709</v>
      </c>
      <c r="L3709" s="3" t="str">
        <f>VLOOKUP(DataExtract[[#This Row],[Technician]],'Technician List'!$A:$B,2,FALSE)</f>
        <v>Paul, Kimberly</v>
      </c>
      <c r="M3709" s="59">
        <f>DATEVALUE(TEXT(DataExtract[[#This Row],[Completed Time]], "MM/DD/YYYY"))</f>
        <v>45714</v>
      </c>
      <c r="N3709" s="60">
        <f t="shared" ca="1" si="58"/>
        <v>0.99560480287876429</v>
      </c>
      <c r="O3709" s="60">
        <f ca="1">COUNTIFS(DataExtract[Technician],DataExtract[[#This Row],[Technician]], DataExtract[Random], "&lt;="&amp;DataExtract[[#This Row],[Random]])</f>
        <v>26</v>
      </c>
    </row>
    <row r="3710" spans="1:15" ht="26.45">
      <c r="A3710" s="51" t="s">
        <v>20265</v>
      </c>
      <c r="B3710" s="52" t="s">
        <v>20266</v>
      </c>
      <c r="C3710" s="53" t="s">
        <v>20267</v>
      </c>
      <c r="D3710" s="54" t="s">
        <v>57</v>
      </c>
      <c r="E3710" s="55" t="s">
        <v>7071</v>
      </c>
      <c r="F3710" s="56" t="s">
        <v>20268</v>
      </c>
      <c r="G3710" s="56" t="s">
        <v>20269</v>
      </c>
      <c r="H3710" s="56" t="s">
        <v>41</v>
      </c>
      <c r="I3710" s="56" t="s">
        <v>20270</v>
      </c>
      <c r="J3710" s="57" t="s">
        <v>52</v>
      </c>
      <c r="K3710" s="58" t="s">
        <v>20271</v>
      </c>
      <c r="L3710" s="3" t="str">
        <f>VLOOKUP(DataExtract[[#This Row],[Technician]],'Technician List'!$A:$B,2,FALSE)</f>
        <v>Lorenz, Joshua D.</v>
      </c>
      <c r="M3710" s="59">
        <f>DATEVALUE(TEXT(DataExtract[[#This Row],[Completed Time]], "MM/DD/YYYY"))</f>
        <v>45715</v>
      </c>
      <c r="N3710" s="60">
        <f t="shared" ca="1" si="58"/>
        <v>0.6109114695570298</v>
      </c>
      <c r="O3710" s="60">
        <f ca="1">COUNTIFS(DataExtract[Technician],DataExtract[[#This Row],[Technician]], DataExtract[Random], "&lt;="&amp;DataExtract[[#This Row],[Random]])</f>
        <v>3</v>
      </c>
    </row>
    <row r="3711" spans="1:15" ht="26.45">
      <c r="A3711" s="51" t="s">
        <v>10439</v>
      </c>
      <c r="B3711" s="52" t="s">
        <v>20272</v>
      </c>
      <c r="C3711" s="53" t="s">
        <v>20273</v>
      </c>
      <c r="D3711" s="54" t="s">
        <v>47</v>
      </c>
      <c r="E3711" s="55" t="s">
        <v>2215</v>
      </c>
      <c r="F3711" s="56" t="s">
        <v>19294</v>
      </c>
      <c r="G3711" s="56" t="s">
        <v>20213</v>
      </c>
      <c r="H3711" s="56" t="s">
        <v>52</v>
      </c>
      <c r="I3711" s="56" t="s">
        <v>20274</v>
      </c>
      <c r="J3711" s="57" t="s">
        <v>52</v>
      </c>
      <c r="K3711" s="58" t="s">
        <v>10025</v>
      </c>
      <c r="L3711" s="3" t="str">
        <f>VLOOKUP(DataExtract[[#This Row],[Technician]],'Technician List'!$A:$B,2,FALSE)</f>
        <v>C M, Saravanan</v>
      </c>
      <c r="M3711" s="59">
        <f>DATEVALUE(TEXT(DataExtract[[#This Row],[Completed Time]], "MM/DD/YYYY"))</f>
        <v>45714</v>
      </c>
      <c r="N3711" s="60">
        <f t="shared" ca="1" si="58"/>
        <v>0.3152711723149092</v>
      </c>
      <c r="O3711" s="60">
        <f ca="1">COUNTIFS(DataExtract[Technician],DataExtract[[#This Row],[Technician]], DataExtract[Random], "&lt;="&amp;DataExtract[[#This Row],[Random]])</f>
        <v>32</v>
      </c>
    </row>
    <row r="3712" spans="1:15" ht="39.6">
      <c r="A3712" s="51" t="s">
        <v>20275</v>
      </c>
      <c r="B3712" s="52" t="s">
        <v>20276</v>
      </c>
      <c r="C3712" s="53" t="s">
        <v>1829</v>
      </c>
      <c r="D3712" s="54" t="s">
        <v>47</v>
      </c>
      <c r="E3712" s="55" t="s">
        <v>1049</v>
      </c>
      <c r="F3712" s="56" t="s">
        <v>20277</v>
      </c>
      <c r="G3712" s="56" t="s">
        <v>19943</v>
      </c>
      <c r="H3712" s="56" t="s">
        <v>41</v>
      </c>
      <c r="I3712" s="56" t="s">
        <v>20278</v>
      </c>
      <c r="J3712" s="57" t="s">
        <v>52</v>
      </c>
      <c r="K3712" s="58" t="s">
        <v>19441</v>
      </c>
      <c r="L3712" s="3" t="str">
        <f>VLOOKUP(DataExtract[[#This Row],[Technician]],'Technician List'!$A:$B,2,FALSE)</f>
        <v>C M, Saravanan</v>
      </c>
      <c r="M3712" s="59">
        <f>DATEVALUE(TEXT(DataExtract[[#This Row],[Completed Time]], "MM/DD/YYYY"))</f>
        <v>45714</v>
      </c>
      <c r="N3712" s="60">
        <f t="shared" ca="1" si="58"/>
        <v>0.55636687606436208</v>
      </c>
      <c r="O3712" s="60">
        <f ca="1">COUNTIFS(DataExtract[Technician],DataExtract[[#This Row],[Technician]], DataExtract[Random], "&lt;="&amp;DataExtract[[#This Row],[Random]])</f>
        <v>75</v>
      </c>
    </row>
    <row r="3713" spans="1:15" ht="26.45">
      <c r="A3713" s="51" t="s">
        <v>20279</v>
      </c>
      <c r="B3713" s="52" t="s">
        <v>20280</v>
      </c>
      <c r="C3713" s="53" t="s">
        <v>1193</v>
      </c>
      <c r="D3713" s="54" t="s">
        <v>47</v>
      </c>
      <c r="E3713" s="55" t="s">
        <v>347</v>
      </c>
      <c r="F3713" s="56" t="s">
        <v>20181</v>
      </c>
      <c r="G3713" s="56" t="s">
        <v>20281</v>
      </c>
      <c r="H3713" s="56" t="s">
        <v>41</v>
      </c>
      <c r="I3713" s="56" t="s">
        <v>20282</v>
      </c>
      <c r="J3713" s="57" t="s">
        <v>52</v>
      </c>
      <c r="K3713" s="58" t="s">
        <v>20283</v>
      </c>
      <c r="L3713" s="3" t="str">
        <f>VLOOKUP(DataExtract[[#This Row],[Technician]],'Technician List'!$A:$B,2,FALSE)</f>
        <v>C M, Saravanan</v>
      </c>
      <c r="M3713" s="59">
        <f>DATEVALUE(TEXT(DataExtract[[#This Row],[Completed Time]], "MM/DD/YYYY"))</f>
        <v>45715</v>
      </c>
      <c r="N3713" s="60">
        <f t="shared" ca="1" si="58"/>
        <v>0.75454352916741196</v>
      </c>
      <c r="O3713" s="60">
        <f ca="1">COUNTIFS(DataExtract[Technician],DataExtract[[#This Row],[Technician]], DataExtract[Random], "&lt;="&amp;DataExtract[[#This Row],[Random]])</f>
        <v>46</v>
      </c>
    </row>
    <row r="3714" spans="1:15" ht="26.45">
      <c r="A3714" s="51" t="s">
        <v>20284</v>
      </c>
      <c r="B3714" s="52" t="s">
        <v>20285</v>
      </c>
      <c r="C3714" s="53" t="s">
        <v>8764</v>
      </c>
      <c r="D3714" s="54" t="s">
        <v>47</v>
      </c>
      <c r="E3714" s="55" t="s">
        <v>1150</v>
      </c>
      <c r="F3714" s="56" t="s">
        <v>12624</v>
      </c>
      <c r="G3714" s="56" t="s">
        <v>16493</v>
      </c>
      <c r="H3714" s="56" t="s">
        <v>52</v>
      </c>
      <c r="I3714" s="56" t="s">
        <v>20286</v>
      </c>
      <c r="J3714" s="57" t="s">
        <v>52</v>
      </c>
      <c r="K3714" s="58" t="s">
        <v>20287</v>
      </c>
      <c r="L3714" s="3" t="str">
        <f>VLOOKUP(DataExtract[[#This Row],[Technician]],'Technician List'!$A:$B,2,FALSE)</f>
        <v>C M, Saravanan</v>
      </c>
      <c r="M3714" s="59">
        <f>DATEVALUE(TEXT(DataExtract[[#This Row],[Completed Time]], "MM/DD/YYYY"))</f>
        <v>45714</v>
      </c>
      <c r="N3714" s="60">
        <f t="shared" ca="1" si="58"/>
        <v>0.71242887653558484</v>
      </c>
      <c r="O3714" s="60">
        <f ca="1">COUNTIFS(DataExtract[Technician],DataExtract[[#This Row],[Technician]], DataExtract[Random], "&lt;="&amp;DataExtract[[#This Row],[Random]])</f>
        <v>69</v>
      </c>
    </row>
    <row r="3715" spans="1:15" ht="26.45">
      <c r="A3715" s="51" t="s">
        <v>18574</v>
      </c>
      <c r="B3715" s="52" t="s">
        <v>20288</v>
      </c>
      <c r="C3715" s="53" t="s">
        <v>20289</v>
      </c>
      <c r="D3715" s="54" t="s">
        <v>47</v>
      </c>
      <c r="E3715" s="55" t="s">
        <v>2336</v>
      </c>
      <c r="F3715" s="56" t="s">
        <v>18554</v>
      </c>
      <c r="G3715" s="56" t="s">
        <v>20290</v>
      </c>
      <c r="H3715" s="56" t="s">
        <v>41</v>
      </c>
      <c r="I3715" s="56" t="s">
        <v>20291</v>
      </c>
      <c r="J3715" s="57" t="s">
        <v>52</v>
      </c>
      <c r="K3715" s="58" t="s">
        <v>20292</v>
      </c>
      <c r="L3715" s="3" t="str">
        <f>VLOOKUP(DataExtract[[#This Row],[Technician]],'Technician List'!$A:$B,2,FALSE)</f>
        <v>C M, Saravanan</v>
      </c>
      <c r="M3715" s="59">
        <f>DATEVALUE(TEXT(DataExtract[[#This Row],[Completed Time]], "MM/DD/YYYY"))</f>
        <v>45715</v>
      </c>
      <c r="N3715" s="60">
        <f t="shared" ref="N3715:N3778" ca="1" si="59">RAND()</f>
        <v>0.54940753977835632</v>
      </c>
      <c r="O3715" s="60">
        <f ca="1">COUNTIFS(DataExtract[Technician],DataExtract[[#This Row],[Technician]], DataExtract[Random], "&lt;="&amp;DataExtract[[#This Row],[Random]])</f>
        <v>45</v>
      </c>
    </row>
    <row r="3716" spans="1:15" ht="26.45">
      <c r="A3716" s="51" t="s">
        <v>20293</v>
      </c>
      <c r="B3716" s="52" t="s">
        <v>20294</v>
      </c>
      <c r="C3716" s="53" t="s">
        <v>3305</v>
      </c>
      <c r="D3716" s="54" t="s">
        <v>47</v>
      </c>
      <c r="E3716" s="55" t="s">
        <v>2336</v>
      </c>
      <c r="F3716" s="56" t="s">
        <v>19435</v>
      </c>
      <c r="G3716" s="56" t="s">
        <v>10324</v>
      </c>
      <c r="H3716" s="56" t="s">
        <v>41</v>
      </c>
      <c r="I3716" s="56" t="s">
        <v>20295</v>
      </c>
      <c r="J3716" s="57" t="s">
        <v>52</v>
      </c>
      <c r="K3716" s="58" t="s">
        <v>20296</v>
      </c>
      <c r="L3716" s="3" t="str">
        <f>VLOOKUP(DataExtract[[#This Row],[Technician]],'Technician List'!$A:$B,2,FALSE)</f>
        <v>C M, Saravanan</v>
      </c>
      <c r="M3716" s="59">
        <f>DATEVALUE(TEXT(DataExtract[[#This Row],[Completed Time]], "MM/DD/YYYY"))</f>
        <v>45714</v>
      </c>
      <c r="N3716" s="60">
        <f t="shared" ca="1" si="59"/>
        <v>0.76972441251567292</v>
      </c>
      <c r="O3716" s="60">
        <f ca="1">COUNTIFS(DataExtract[Technician],DataExtract[[#This Row],[Technician]], DataExtract[Random], "&lt;="&amp;DataExtract[[#This Row],[Random]])</f>
        <v>54</v>
      </c>
    </row>
    <row r="3717" spans="1:15" ht="26.45">
      <c r="A3717" s="51" t="s">
        <v>20297</v>
      </c>
      <c r="B3717" s="52" t="s">
        <v>20298</v>
      </c>
      <c r="C3717" s="53" t="s">
        <v>20289</v>
      </c>
      <c r="D3717" s="54" t="s">
        <v>47</v>
      </c>
      <c r="E3717" s="55" t="s">
        <v>692</v>
      </c>
      <c r="F3717" s="56" t="s">
        <v>20208</v>
      </c>
      <c r="G3717" s="56" t="s">
        <v>20299</v>
      </c>
      <c r="H3717" s="56" t="s">
        <v>52</v>
      </c>
      <c r="I3717" s="56" t="s">
        <v>20300</v>
      </c>
      <c r="J3717" s="57" t="s">
        <v>52</v>
      </c>
      <c r="K3717" s="58" t="s">
        <v>20301</v>
      </c>
      <c r="L3717" s="3" t="str">
        <f>VLOOKUP(DataExtract[[#This Row],[Technician]],'Technician List'!$A:$B,2,FALSE)</f>
        <v>C M, Saravanan</v>
      </c>
      <c r="M3717" s="59">
        <f>DATEVALUE(TEXT(DataExtract[[#This Row],[Completed Time]], "MM/DD/YYYY"))</f>
        <v>45716</v>
      </c>
      <c r="N3717" s="60">
        <f t="shared" ca="1" si="59"/>
        <v>0.56513329903320531</v>
      </c>
      <c r="O3717" s="60">
        <f ca="1">COUNTIFS(DataExtract[Technician],DataExtract[[#This Row],[Technician]], DataExtract[Random], "&lt;="&amp;DataExtract[[#This Row],[Random]])</f>
        <v>67</v>
      </c>
    </row>
    <row r="3718" spans="1:15" ht="26.45">
      <c r="A3718" s="51" t="s">
        <v>20302</v>
      </c>
      <c r="B3718" s="52" t="s">
        <v>20303</v>
      </c>
      <c r="C3718" s="53" t="s">
        <v>7262</v>
      </c>
      <c r="D3718" s="54" t="s">
        <v>47</v>
      </c>
      <c r="E3718" s="55" t="s">
        <v>692</v>
      </c>
      <c r="F3718" s="56" t="s">
        <v>20304</v>
      </c>
      <c r="G3718" s="56" t="s">
        <v>20305</v>
      </c>
      <c r="H3718" s="56" t="s">
        <v>52</v>
      </c>
      <c r="I3718" s="56" t="s">
        <v>20306</v>
      </c>
      <c r="J3718" s="57" t="s">
        <v>52</v>
      </c>
      <c r="K3718" s="58" t="s">
        <v>18271</v>
      </c>
      <c r="L3718" s="3" t="str">
        <f>VLOOKUP(DataExtract[[#This Row],[Technician]],'Technician List'!$A:$B,2,FALSE)</f>
        <v>C M, Saravanan</v>
      </c>
      <c r="M3718" s="59">
        <f>DATEVALUE(TEXT(DataExtract[[#This Row],[Completed Time]], "MM/DD/YYYY"))</f>
        <v>45714</v>
      </c>
      <c r="N3718" s="60">
        <f t="shared" ca="1" si="59"/>
        <v>0.43544337399740163</v>
      </c>
      <c r="O3718" s="60">
        <f ca="1">COUNTIFS(DataExtract[Technician],DataExtract[[#This Row],[Technician]], DataExtract[Random], "&lt;="&amp;DataExtract[[#This Row],[Random]])</f>
        <v>50</v>
      </c>
    </row>
    <row r="3719" spans="1:15" ht="26.45">
      <c r="A3719" s="51" t="s">
        <v>20307</v>
      </c>
      <c r="B3719" s="52" t="s">
        <v>20308</v>
      </c>
      <c r="C3719" s="53" t="s">
        <v>398</v>
      </c>
      <c r="D3719" s="54" t="s">
        <v>47</v>
      </c>
      <c r="E3719" s="55" t="s">
        <v>684</v>
      </c>
      <c r="F3719" s="56" t="s">
        <v>10677</v>
      </c>
      <c r="G3719" s="56" t="s">
        <v>10816</v>
      </c>
      <c r="H3719" s="56" t="s">
        <v>52</v>
      </c>
      <c r="I3719" s="56" t="s">
        <v>20309</v>
      </c>
      <c r="J3719" s="57" t="s">
        <v>52</v>
      </c>
      <c r="K3719" s="58" t="s">
        <v>19886</v>
      </c>
      <c r="L3719" s="3" t="str">
        <f>VLOOKUP(DataExtract[[#This Row],[Technician]],'Technician List'!$A:$B,2,FALSE)</f>
        <v>C M, Saravanan</v>
      </c>
      <c r="M3719" s="59">
        <f>DATEVALUE(TEXT(DataExtract[[#This Row],[Completed Time]], "MM/DD/YYYY"))</f>
        <v>45714</v>
      </c>
      <c r="N3719" s="60">
        <f t="shared" ca="1" si="59"/>
        <v>0.90844181871957685</v>
      </c>
      <c r="O3719" s="60">
        <f ca="1">COUNTIFS(DataExtract[Technician],DataExtract[[#This Row],[Technician]], DataExtract[Random], "&lt;="&amp;DataExtract[[#This Row],[Random]])</f>
        <v>46</v>
      </c>
    </row>
    <row r="3720" spans="1:15" ht="26.45">
      <c r="A3720" s="51" t="s">
        <v>20310</v>
      </c>
      <c r="B3720" s="52" t="s">
        <v>20311</v>
      </c>
      <c r="C3720" s="53" t="s">
        <v>5064</v>
      </c>
      <c r="D3720" s="54" t="s">
        <v>47</v>
      </c>
      <c r="E3720" s="55" t="s">
        <v>1991</v>
      </c>
      <c r="F3720" s="56" t="s">
        <v>20173</v>
      </c>
      <c r="G3720" s="56" t="s">
        <v>20312</v>
      </c>
      <c r="H3720" s="56" t="s">
        <v>52</v>
      </c>
      <c r="I3720" s="56" t="s">
        <v>20313</v>
      </c>
      <c r="J3720" s="57" t="s">
        <v>52</v>
      </c>
      <c r="K3720" s="58" t="s">
        <v>20314</v>
      </c>
      <c r="L3720" s="3" t="str">
        <f>VLOOKUP(DataExtract[[#This Row],[Technician]],'Technician List'!$A:$B,2,FALSE)</f>
        <v>Sinha, Mahesh</v>
      </c>
      <c r="M3720" s="59">
        <f>DATEVALUE(TEXT(DataExtract[[#This Row],[Completed Time]], "MM/DD/YYYY"))</f>
        <v>45714</v>
      </c>
      <c r="N3720" s="60">
        <f t="shared" ca="1" si="59"/>
        <v>0.76347094674434235</v>
      </c>
      <c r="O3720" s="60">
        <f ca="1">COUNTIFS(DataExtract[Technician],DataExtract[[#This Row],[Technician]], DataExtract[Random], "&lt;="&amp;DataExtract[[#This Row],[Random]])</f>
        <v>45</v>
      </c>
    </row>
    <row r="3721" spans="1:15" ht="26.45">
      <c r="A3721" s="51" t="s">
        <v>20315</v>
      </c>
      <c r="B3721" s="52" t="s">
        <v>20316</v>
      </c>
      <c r="C3721" s="53" t="s">
        <v>7650</v>
      </c>
      <c r="D3721" s="54" t="s">
        <v>47</v>
      </c>
      <c r="E3721" s="55" t="s">
        <v>802</v>
      </c>
      <c r="F3721" s="56" t="s">
        <v>20317</v>
      </c>
      <c r="G3721" s="56" t="s">
        <v>12530</v>
      </c>
      <c r="H3721" s="56" t="s">
        <v>52</v>
      </c>
      <c r="I3721" s="56" t="s">
        <v>13021</v>
      </c>
      <c r="J3721" s="57" t="s">
        <v>52</v>
      </c>
      <c r="K3721" s="58" t="s">
        <v>10655</v>
      </c>
      <c r="L3721" s="3" t="str">
        <f>VLOOKUP(DataExtract[[#This Row],[Technician]],'Technician List'!$A:$B,2,FALSE)</f>
        <v>Sinha, Mahesh</v>
      </c>
      <c r="M3721" s="59">
        <f>DATEVALUE(TEXT(DataExtract[[#This Row],[Completed Time]], "MM/DD/YYYY"))</f>
        <v>45714</v>
      </c>
      <c r="N3721" s="60">
        <f t="shared" ca="1" si="59"/>
        <v>0.83709406897006999</v>
      </c>
      <c r="O3721" s="60">
        <f ca="1">COUNTIFS(DataExtract[Technician],DataExtract[[#This Row],[Technician]], DataExtract[Random], "&lt;="&amp;DataExtract[[#This Row],[Random]])</f>
        <v>95</v>
      </c>
    </row>
    <row r="3722" spans="1:15" ht="26.45">
      <c r="A3722" s="51" t="s">
        <v>20318</v>
      </c>
      <c r="B3722" s="52" t="s">
        <v>20319</v>
      </c>
      <c r="C3722" s="53" t="s">
        <v>4916</v>
      </c>
      <c r="D3722" s="54" t="s">
        <v>57</v>
      </c>
      <c r="E3722" s="55" t="s">
        <v>391</v>
      </c>
      <c r="F3722" s="56" t="s">
        <v>10187</v>
      </c>
      <c r="G3722" s="56" t="s">
        <v>20235</v>
      </c>
      <c r="H3722" s="56" t="s">
        <v>52</v>
      </c>
      <c r="I3722" s="56" t="s">
        <v>20320</v>
      </c>
      <c r="J3722" s="57" t="s">
        <v>52</v>
      </c>
      <c r="K3722" s="58" t="s">
        <v>19282</v>
      </c>
      <c r="L3722" s="3" t="str">
        <f>VLOOKUP(DataExtract[[#This Row],[Technician]],'Technician List'!$A:$B,2,FALSE)</f>
        <v>Sanjuan, Sonja</v>
      </c>
      <c r="M3722" s="59">
        <f>DATEVALUE(TEXT(DataExtract[[#This Row],[Completed Time]], "MM/DD/YYYY"))</f>
        <v>45714</v>
      </c>
      <c r="N3722" s="60">
        <f t="shared" ca="1" si="59"/>
        <v>0.17378586797955597</v>
      </c>
      <c r="O3722" s="60">
        <f ca="1">COUNTIFS(DataExtract[Technician],DataExtract[[#This Row],[Technician]], DataExtract[Random], "&lt;="&amp;DataExtract[[#This Row],[Random]])</f>
        <v>27</v>
      </c>
    </row>
    <row r="3723" spans="1:15" ht="26.45">
      <c r="A3723" s="51" t="s">
        <v>20321</v>
      </c>
      <c r="B3723" s="52" t="s">
        <v>20322</v>
      </c>
      <c r="C3723" s="53" t="s">
        <v>20021</v>
      </c>
      <c r="D3723" s="54" t="s">
        <v>47</v>
      </c>
      <c r="E3723" s="55" t="s">
        <v>2029</v>
      </c>
      <c r="F3723" s="56" t="s">
        <v>9935</v>
      </c>
      <c r="G3723" s="56" t="s">
        <v>20323</v>
      </c>
      <c r="H3723" s="56" t="s">
        <v>52</v>
      </c>
      <c r="I3723" s="56" t="s">
        <v>20324</v>
      </c>
      <c r="J3723" s="57" t="s">
        <v>52</v>
      </c>
      <c r="K3723" s="58" t="s">
        <v>20022</v>
      </c>
      <c r="L3723" s="3" t="str">
        <f>VLOOKUP(DataExtract[[#This Row],[Technician]],'Technician List'!$A:$B,2,FALSE)</f>
        <v>C M, Saravanan</v>
      </c>
      <c r="M3723" s="59">
        <f>DATEVALUE(TEXT(DataExtract[[#This Row],[Completed Time]], "MM/DD/YYYY"))</f>
        <v>45714</v>
      </c>
      <c r="N3723" s="60">
        <f t="shared" ca="1" si="59"/>
        <v>6.8856369103946768E-2</v>
      </c>
      <c r="O3723" s="60">
        <f ca="1">COUNTIFS(DataExtract[Technician],DataExtract[[#This Row],[Technician]], DataExtract[Random], "&lt;="&amp;DataExtract[[#This Row],[Random]])</f>
        <v>8</v>
      </c>
    </row>
    <row r="3724" spans="1:15" ht="26.45">
      <c r="A3724" s="51" t="s">
        <v>20325</v>
      </c>
      <c r="B3724" s="52" t="s">
        <v>20326</v>
      </c>
      <c r="C3724" s="53" t="s">
        <v>20327</v>
      </c>
      <c r="D3724" s="54" t="s">
        <v>47</v>
      </c>
      <c r="E3724" s="55" t="s">
        <v>802</v>
      </c>
      <c r="F3724" s="56" t="s">
        <v>20328</v>
      </c>
      <c r="G3724" s="56" t="s">
        <v>20271</v>
      </c>
      <c r="H3724" s="56" t="s">
        <v>52</v>
      </c>
      <c r="I3724" s="56" t="s">
        <v>20329</v>
      </c>
      <c r="J3724" s="57" t="s">
        <v>52</v>
      </c>
      <c r="K3724" s="58" t="s">
        <v>10658</v>
      </c>
      <c r="L3724" s="3" t="str">
        <f>VLOOKUP(DataExtract[[#This Row],[Technician]],'Technician List'!$A:$B,2,FALSE)</f>
        <v>Sinha, Mahesh</v>
      </c>
      <c r="M3724" s="59">
        <f>DATEVALUE(TEXT(DataExtract[[#This Row],[Completed Time]], "MM/DD/YYYY"))</f>
        <v>45714</v>
      </c>
      <c r="N3724" s="60">
        <f t="shared" ca="1" si="59"/>
        <v>0.47725505887252795</v>
      </c>
      <c r="O3724" s="60">
        <f ca="1">COUNTIFS(DataExtract[Technician],DataExtract[[#This Row],[Technician]], DataExtract[Random], "&lt;="&amp;DataExtract[[#This Row],[Random]])</f>
        <v>60</v>
      </c>
    </row>
    <row r="3725" spans="1:15" ht="26.45">
      <c r="A3725" s="51" t="s">
        <v>20330</v>
      </c>
      <c r="B3725" s="52" t="s">
        <v>20331</v>
      </c>
      <c r="C3725" s="53" t="s">
        <v>20332</v>
      </c>
      <c r="D3725" s="54" t="s">
        <v>47</v>
      </c>
      <c r="E3725" s="55" t="s">
        <v>1002</v>
      </c>
      <c r="F3725" s="56" t="s">
        <v>20333</v>
      </c>
      <c r="G3725" s="56" t="s">
        <v>20204</v>
      </c>
      <c r="H3725" s="56" t="s">
        <v>52</v>
      </c>
      <c r="I3725" s="56" t="s">
        <v>19647</v>
      </c>
      <c r="J3725" s="57" t="s">
        <v>52</v>
      </c>
      <c r="K3725" s="58" t="s">
        <v>19993</v>
      </c>
      <c r="L3725" s="3" t="str">
        <f>VLOOKUP(DataExtract[[#This Row],[Technician]],'Technician List'!$A:$B,2,FALSE)</f>
        <v>Sinha, Mahesh</v>
      </c>
      <c r="M3725" s="59">
        <f>DATEVALUE(TEXT(DataExtract[[#This Row],[Completed Time]], "MM/DD/YYYY"))</f>
        <v>45714</v>
      </c>
      <c r="N3725" s="60">
        <f t="shared" ca="1" si="59"/>
        <v>0.18073768546374913</v>
      </c>
      <c r="O3725" s="60">
        <f ca="1">COUNTIFS(DataExtract[Technician],DataExtract[[#This Row],[Technician]], DataExtract[Random], "&lt;="&amp;DataExtract[[#This Row],[Random]])</f>
        <v>31</v>
      </c>
    </row>
    <row r="3726" spans="1:15" ht="26.45">
      <c r="A3726" s="51" t="s">
        <v>20334</v>
      </c>
      <c r="B3726" s="52" t="s">
        <v>20335</v>
      </c>
      <c r="C3726" s="53" t="s">
        <v>20336</v>
      </c>
      <c r="D3726" s="54" t="s">
        <v>926</v>
      </c>
      <c r="E3726" s="55" t="s">
        <v>20337</v>
      </c>
      <c r="F3726" s="56" t="s">
        <v>20338</v>
      </c>
      <c r="G3726" s="56" t="s">
        <v>20339</v>
      </c>
      <c r="H3726" s="56" t="s">
        <v>52</v>
      </c>
      <c r="I3726" s="56" t="s">
        <v>20340</v>
      </c>
      <c r="J3726" s="57" t="s">
        <v>52</v>
      </c>
      <c r="K3726" s="58" t="s">
        <v>19677</v>
      </c>
      <c r="L3726" s="3" t="e">
        <f>VLOOKUP(DataExtract[[#This Row],[Technician]],'Technician List'!$A:$B,2,FALSE)</f>
        <v>#N/A</v>
      </c>
      <c r="M3726" s="59">
        <f>DATEVALUE(TEXT(DataExtract[[#This Row],[Completed Time]], "MM/DD/YYYY"))</f>
        <v>45714</v>
      </c>
      <c r="N3726" s="60">
        <f t="shared" ca="1" si="59"/>
        <v>0.47936425057666021</v>
      </c>
      <c r="O3726" s="60">
        <f ca="1">COUNTIFS(DataExtract[Technician],DataExtract[[#This Row],[Technician]], DataExtract[Random], "&lt;="&amp;DataExtract[[#This Row],[Random]])</f>
        <v>1</v>
      </c>
    </row>
    <row r="3727" spans="1:15" ht="26.45">
      <c r="A3727" s="51" t="s">
        <v>20341</v>
      </c>
      <c r="B3727" s="52" t="s">
        <v>20342</v>
      </c>
      <c r="C3727" s="53" t="s">
        <v>427</v>
      </c>
      <c r="D3727" s="54" t="s">
        <v>47</v>
      </c>
      <c r="E3727" s="55" t="s">
        <v>2336</v>
      </c>
      <c r="F3727" s="56" t="s">
        <v>19984</v>
      </c>
      <c r="G3727" s="56" t="s">
        <v>20343</v>
      </c>
      <c r="H3727" s="56" t="s">
        <v>52</v>
      </c>
      <c r="I3727" s="56" t="s">
        <v>20344</v>
      </c>
      <c r="J3727" s="57" t="s">
        <v>52</v>
      </c>
      <c r="K3727" s="58" t="s">
        <v>20345</v>
      </c>
      <c r="L3727" s="3" t="str">
        <f>VLOOKUP(DataExtract[[#This Row],[Technician]],'Technician List'!$A:$B,2,FALSE)</f>
        <v>C M, Saravanan</v>
      </c>
      <c r="M3727" s="59">
        <f>DATEVALUE(TEXT(DataExtract[[#This Row],[Completed Time]], "MM/DD/YYYY"))</f>
        <v>45715</v>
      </c>
      <c r="N3727" s="60">
        <f t="shared" ca="1" si="59"/>
        <v>0.56383528897727742</v>
      </c>
      <c r="O3727" s="60">
        <f ca="1">COUNTIFS(DataExtract[Technician],DataExtract[[#This Row],[Technician]], DataExtract[Random], "&lt;="&amp;DataExtract[[#This Row],[Random]])</f>
        <v>47</v>
      </c>
    </row>
    <row r="3728" spans="1:15" ht="26.45">
      <c r="A3728" s="51" t="s">
        <v>20346</v>
      </c>
      <c r="B3728" s="52" t="s">
        <v>20347</v>
      </c>
      <c r="C3728" s="53" t="s">
        <v>14685</v>
      </c>
      <c r="D3728" s="54" t="s">
        <v>57</v>
      </c>
      <c r="E3728" s="55" t="s">
        <v>817</v>
      </c>
      <c r="F3728" s="56" t="s">
        <v>20348</v>
      </c>
      <c r="G3728" s="56" t="s">
        <v>20349</v>
      </c>
      <c r="H3728" s="56" t="s">
        <v>41</v>
      </c>
      <c r="I3728" s="56" t="s">
        <v>20350</v>
      </c>
      <c r="J3728" s="57" t="s">
        <v>52</v>
      </c>
      <c r="K3728" s="58" t="s">
        <v>16461</v>
      </c>
      <c r="L3728" s="3" t="str">
        <f>VLOOKUP(DataExtract[[#This Row],[Technician]],'Technician List'!$A:$B,2,FALSE)</f>
        <v>Persells, Joe</v>
      </c>
      <c r="M3728" s="59">
        <f>DATEVALUE(TEXT(DataExtract[[#This Row],[Completed Time]], "MM/DD/YYYY"))</f>
        <v>45715</v>
      </c>
      <c r="N3728" s="60">
        <f t="shared" ca="1" si="59"/>
        <v>0.22456297573860273</v>
      </c>
      <c r="O3728" s="60">
        <f ca="1">COUNTIFS(DataExtract[Technician],DataExtract[[#This Row],[Technician]], DataExtract[Random], "&lt;="&amp;DataExtract[[#This Row],[Random]])</f>
        <v>2</v>
      </c>
    </row>
    <row r="3729" spans="1:15" ht="26.45">
      <c r="A3729" s="51" t="s">
        <v>20351</v>
      </c>
      <c r="B3729" s="52" t="s">
        <v>20352</v>
      </c>
      <c r="C3729" s="53" t="s">
        <v>11497</v>
      </c>
      <c r="D3729" s="54" t="s">
        <v>47</v>
      </c>
      <c r="E3729" s="55" t="s">
        <v>692</v>
      </c>
      <c r="F3729" s="56" t="s">
        <v>20353</v>
      </c>
      <c r="G3729" s="56" t="s">
        <v>20354</v>
      </c>
      <c r="H3729" s="56" t="s">
        <v>52</v>
      </c>
      <c r="I3729" s="56" t="s">
        <v>20355</v>
      </c>
      <c r="J3729" s="57" t="s">
        <v>52</v>
      </c>
      <c r="K3729" s="58" t="s">
        <v>20356</v>
      </c>
      <c r="L3729" s="3" t="str">
        <f>VLOOKUP(DataExtract[[#This Row],[Technician]],'Technician List'!$A:$B,2,FALSE)</f>
        <v>C M, Saravanan</v>
      </c>
      <c r="M3729" s="59">
        <f>DATEVALUE(TEXT(DataExtract[[#This Row],[Completed Time]], "MM/DD/YYYY"))</f>
        <v>45714</v>
      </c>
      <c r="N3729" s="60">
        <f t="shared" ca="1" si="59"/>
        <v>0.21562658655150657</v>
      </c>
      <c r="O3729" s="60">
        <f ca="1">COUNTIFS(DataExtract[Technician],DataExtract[[#This Row],[Technician]], DataExtract[Random], "&lt;="&amp;DataExtract[[#This Row],[Random]])</f>
        <v>24</v>
      </c>
    </row>
    <row r="3730" spans="1:15" ht="26.45">
      <c r="A3730" s="51" t="s">
        <v>20357</v>
      </c>
      <c r="B3730" s="52" t="s">
        <v>20358</v>
      </c>
      <c r="C3730" s="53" t="s">
        <v>20359</v>
      </c>
      <c r="D3730" s="54" t="s">
        <v>47</v>
      </c>
      <c r="E3730" s="55" t="s">
        <v>2121</v>
      </c>
      <c r="F3730" s="56" t="s">
        <v>17956</v>
      </c>
      <c r="G3730" s="56" t="s">
        <v>19703</v>
      </c>
      <c r="H3730" s="56" t="s">
        <v>52</v>
      </c>
      <c r="I3730" s="56" t="s">
        <v>20360</v>
      </c>
      <c r="J3730" s="57" t="s">
        <v>52</v>
      </c>
      <c r="K3730" s="58" t="s">
        <v>17681</v>
      </c>
      <c r="L3730" s="3" t="str">
        <f>VLOOKUP(DataExtract[[#This Row],[Technician]],'Technician List'!$A:$B,2,FALSE)</f>
        <v>C M, Saravanan</v>
      </c>
      <c r="M3730" s="59">
        <f>DATEVALUE(TEXT(DataExtract[[#This Row],[Completed Time]], "MM/DD/YYYY"))</f>
        <v>45714</v>
      </c>
      <c r="N3730" s="60">
        <f t="shared" ca="1" si="59"/>
        <v>0.90995094761401507</v>
      </c>
      <c r="O3730" s="60">
        <f ca="1">COUNTIFS(DataExtract[Technician],DataExtract[[#This Row],[Technician]], DataExtract[Random], "&lt;="&amp;DataExtract[[#This Row],[Random]])</f>
        <v>86</v>
      </c>
    </row>
    <row r="3731" spans="1:15" ht="26.45">
      <c r="A3731" s="51" t="s">
        <v>20361</v>
      </c>
      <c r="B3731" s="52" t="s">
        <v>20362</v>
      </c>
      <c r="C3731" s="53" t="s">
        <v>9216</v>
      </c>
      <c r="D3731" s="54" t="s">
        <v>47</v>
      </c>
      <c r="E3731" s="55" t="s">
        <v>1503</v>
      </c>
      <c r="F3731" s="56" t="s">
        <v>18711</v>
      </c>
      <c r="G3731" s="56" t="s">
        <v>19601</v>
      </c>
      <c r="H3731" s="56" t="s">
        <v>52</v>
      </c>
      <c r="I3731" s="56" t="s">
        <v>20363</v>
      </c>
      <c r="J3731" s="57" t="s">
        <v>52</v>
      </c>
      <c r="K3731" s="58" t="s">
        <v>20364</v>
      </c>
      <c r="L3731" s="3" t="str">
        <f>VLOOKUP(DataExtract[[#This Row],[Technician]],'Technician List'!$A:$B,2,FALSE)</f>
        <v>C M, Saravanan</v>
      </c>
      <c r="M3731" s="59">
        <f>DATEVALUE(TEXT(DataExtract[[#This Row],[Completed Time]], "MM/DD/YYYY"))</f>
        <v>45716</v>
      </c>
      <c r="N3731" s="60">
        <f t="shared" ca="1" si="59"/>
        <v>0.9708537381188499</v>
      </c>
      <c r="O3731" s="60">
        <f ca="1">COUNTIFS(DataExtract[Technician],DataExtract[[#This Row],[Technician]], DataExtract[Random], "&lt;="&amp;DataExtract[[#This Row],[Random]])</f>
        <v>135</v>
      </c>
    </row>
    <row r="3732" spans="1:15" ht="26.45">
      <c r="A3732" s="51" t="s">
        <v>20365</v>
      </c>
      <c r="B3732" s="52" t="s">
        <v>20366</v>
      </c>
      <c r="C3732" s="53" t="s">
        <v>7244</v>
      </c>
      <c r="D3732" s="54" t="s">
        <v>47</v>
      </c>
      <c r="E3732" s="55" t="s">
        <v>1991</v>
      </c>
      <c r="F3732" s="56" t="s">
        <v>6759</v>
      </c>
      <c r="G3732" s="56" t="s">
        <v>20367</v>
      </c>
      <c r="H3732" s="56" t="s">
        <v>52</v>
      </c>
      <c r="I3732" s="56" t="s">
        <v>20368</v>
      </c>
      <c r="J3732" s="57" t="s">
        <v>52</v>
      </c>
      <c r="K3732" s="58" t="s">
        <v>20369</v>
      </c>
      <c r="L3732" s="3" t="str">
        <f>VLOOKUP(DataExtract[[#This Row],[Technician]],'Technician List'!$A:$B,2,FALSE)</f>
        <v>Sinha, Mahesh</v>
      </c>
      <c r="M3732" s="59">
        <f>DATEVALUE(TEXT(DataExtract[[#This Row],[Completed Time]], "MM/DD/YYYY"))</f>
        <v>45714</v>
      </c>
      <c r="N3732" s="60">
        <f t="shared" ca="1" si="59"/>
        <v>0.64603391588649217</v>
      </c>
      <c r="O3732" s="60">
        <f ca="1">COUNTIFS(DataExtract[Technician],DataExtract[[#This Row],[Technician]], DataExtract[Random], "&lt;="&amp;DataExtract[[#This Row],[Random]])</f>
        <v>39</v>
      </c>
    </row>
    <row r="3733" spans="1:15" ht="26.45">
      <c r="A3733" s="51" t="s">
        <v>20370</v>
      </c>
      <c r="B3733" s="52" t="s">
        <v>20371</v>
      </c>
      <c r="C3733" s="53" t="s">
        <v>20372</v>
      </c>
      <c r="D3733" s="54" t="s">
        <v>47</v>
      </c>
      <c r="E3733" s="55" t="s">
        <v>2029</v>
      </c>
      <c r="F3733" s="56" t="s">
        <v>20373</v>
      </c>
      <c r="G3733" s="56" t="s">
        <v>20374</v>
      </c>
      <c r="H3733" s="56" t="s">
        <v>52</v>
      </c>
      <c r="I3733" s="56" t="s">
        <v>20375</v>
      </c>
      <c r="J3733" s="57" t="s">
        <v>52</v>
      </c>
      <c r="K3733" s="58" t="s">
        <v>20245</v>
      </c>
      <c r="L3733" s="3" t="str">
        <f>VLOOKUP(DataExtract[[#This Row],[Technician]],'Technician List'!$A:$B,2,FALSE)</f>
        <v>C M, Saravanan</v>
      </c>
      <c r="M3733" s="59">
        <f>DATEVALUE(TEXT(DataExtract[[#This Row],[Completed Time]], "MM/DD/YYYY"))</f>
        <v>45714</v>
      </c>
      <c r="N3733" s="60">
        <f t="shared" ca="1" si="59"/>
        <v>0.12915160968498129</v>
      </c>
      <c r="O3733" s="60">
        <f ca="1">COUNTIFS(DataExtract[Technician],DataExtract[[#This Row],[Technician]], DataExtract[Random], "&lt;="&amp;DataExtract[[#This Row],[Random]])</f>
        <v>15</v>
      </c>
    </row>
    <row r="3734" spans="1:15" ht="39.6">
      <c r="A3734" s="51" t="s">
        <v>20376</v>
      </c>
      <c r="B3734" s="52" t="s">
        <v>20377</v>
      </c>
      <c r="C3734" s="53" t="s">
        <v>20378</v>
      </c>
      <c r="D3734" s="54" t="s">
        <v>47</v>
      </c>
      <c r="E3734" s="55" t="s">
        <v>802</v>
      </c>
      <c r="F3734" s="56" t="s">
        <v>20379</v>
      </c>
      <c r="G3734" s="56" t="s">
        <v>20380</v>
      </c>
      <c r="H3734" s="56" t="s">
        <v>52</v>
      </c>
      <c r="I3734" s="56" t="s">
        <v>20381</v>
      </c>
      <c r="J3734" s="57" t="s">
        <v>52</v>
      </c>
      <c r="K3734" s="58" t="s">
        <v>20382</v>
      </c>
      <c r="L3734" s="3" t="str">
        <f>VLOOKUP(DataExtract[[#This Row],[Technician]],'Technician List'!$A:$B,2,FALSE)</f>
        <v>Sinha, Mahesh</v>
      </c>
      <c r="M3734" s="59">
        <f>DATEVALUE(TEXT(DataExtract[[#This Row],[Completed Time]], "MM/DD/YYYY"))</f>
        <v>45714</v>
      </c>
      <c r="N3734" s="60">
        <f t="shared" ca="1" si="59"/>
        <v>0.27816745941019549</v>
      </c>
      <c r="O3734" s="60">
        <f ca="1">COUNTIFS(DataExtract[Technician],DataExtract[[#This Row],[Technician]], DataExtract[Random], "&lt;="&amp;DataExtract[[#This Row],[Random]])</f>
        <v>31</v>
      </c>
    </row>
    <row r="3735" spans="1:15" ht="26.45">
      <c r="A3735" s="51" t="s">
        <v>20383</v>
      </c>
      <c r="B3735" s="52" t="s">
        <v>20384</v>
      </c>
      <c r="C3735" s="53" t="s">
        <v>3639</v>
      </c>
      <c r="D3735" s="54" t="s">
        <v>57</v>
      </c>
      <c r="E3735" s="55" t="s">
        <v>391</v>
      </c>
      <c r="F3735" s="56" t="s">
        <v>19135</v>
      </c>
      <c r="G3735" s="56" t="s">
        <v>1319</v>
      </c>
      <c r="H3735" s="56" t="s">
        <v>52</v>
      </c>
      <c r="I3735" s="56" t="s">
        <v>20385</v>
      </c>
      <c r="J3735" s="57" t="s">
        <v>52</v>
      </c>
      <c r="K3735" s="58" t="s">
        <v>10467</v>
      </c>
      <c r="L3735" s="3" t="str">
        <f>VLOOKUP(DataExtract[[#This Row],[Technician]],'Technician List'!$A:$B,2,FALSE)</f>
        <v>Sanjuan, Sonja</v>
      </c>
      <c r="M3735" s="59">
        <f>DATEVALUE(TEXT(DataExtract[[#This Row],[Completed Time]], "MM/DD/YYYY"))</f>
        <v>45714</v>
      </c>
      <c r="N3735" s="60">
        <f t="shared" ca="1" si="59"/>
        <v>0.1593432234448996</v>
      </c>
      <c r="O3735" s="60">
        <f ca="1">COUNTIFS(DataExtract[Technician],DataExtract[[#This Row],[Technician]], DataExtract[Random], "&lt;="&amp;DataExtract[[#This Row],[Random]])</f>
        <v>26</v>
      </c>
    </row>
    <row r="3736" spans="1:15" ht="26.45">
      <c r="A3736" s="51" t="s">
        <v>20386</v>
      </c>
      <c r="B3736" s="52" t="s">
        <v>20387</v>
      </c>
      <c r="C3736" s="53" t="s">
        <v>20388</v>
      </c>
      <c r="D3736" s="54" t="s">
        <v>47</v>
      </c>
      <c r="E3736" s="55" t="s">
        <v>1511</v>
      </c>
      <c r="F3736" s="56" t="s">
        <v>20389</v>
      </c>
      <c r="G3736" s="56" t="s">
        <v>20390</v>
      </c>
      <c r="H3736" s="56" t="s">
        <v>52</v>
      </c>
      <c r="I3736" s="56" t="s">
        <v>20391</v>
      </c>
      <c r="J3736" s="57" t="s">
        <v>52</v>
      </c>
      <c r="K3736" s="58" t="s">
        <v>10913</v>
      </c>
      <c r="L3736" s="3" t="str">
        <f>VLOOKUP(DataExtract[[#This Row],[Technician]],'Technician List'!$A:$B,2,FALSE)</f>
        <v>C M, Saravanan</v>
      </c>
      <c r="M3736" s="59">
        <f>DATEVALUE(TEXT(DataExtract[[#This Row],[Completed Time]], "MM/DD/YYYY"))</f>
        <v>45714</v>
      </c>
      <c r="N3736" s="60">
        <f t="shared" ca="1" si="59"/>
        <v>0.58909949263440697</v>
      </c>
      <c r="O3736" s="60">
        <f ca="1">COUNTIFS(DataExtract[Technician],DataExtract[[#This Row],[Technician]], DataExtract[Random], "&lt;="&amp;DataExtract[[#This Row],[Random]])</f>
        <v>76</v>
      </c>
    </row>
    <row r="3737" spans="1:15" ht="26.45">
      <c r="A3737" s="51" t="s">
        <v>20392</v>
      </c>
      <c r="B3737" s="52" t="s">
        <v>20393</v>
      </c>
      <c r="C3737" s="53" t="s">
        <v>9358</v>
      </c>
      <c r="D3737" s="54" t="s">
        <v>47</v>
      </c>
      <c r="E3737" s="55" t="s">
        <v>1049</v>
      </c>
      <c r="F3737" s="56" t="s">
        <v>18528</v>
      </c>
      <c r="G3737" s="56" t="s">
        <v>1706</v>
      </c>
      <c r="H3737" s="56" t="s">
        <v>52</v>
      </c>
      <c r="I3737" s="56" t="s">
        <v>20394</v>
      </c>
      <c r="J3737" s="57" t="s">
        <v>52</v>
      </c>
      <c r="K3737" s="58" t="s">
        <v>491</v>
      </c>
      <c r="L3737" s="3" t="str">
        <f>VLOOKUP(DataExtract[[#This Row],[Technician]],'Technician List'!$A:$B,2,FALSE)</f>
        <v>C M, Saravanan</v>
      </c>
      <c r="M3737" s="59">
        <f>DATEVALUE(TEXT(DataExtract[[#This Row],[Completed Time]], "MM/DD/YYYY"))</f>
        <v>45714</v>
      </c>
      <c r="N3737" s="60">
        <f t="shared" ca="1" si="59"/>
        <v>0.13001953924035747</v>
      </c>
      <c r="O3737" s="60">
        <f ca="1">COUNTIFS(DataExtract[Technician],DataExtract[[#This Row],[Technician]], DataExtract[Random], "&lt;="&amp;DataExtract[[#This Row],[Random]])</f>
        <v>11</v>
      </c>
    </row>
    <row r="3738" spans="1:15" ht="26.45">
      <c r="A3738" s="51" t="s">
        <v>20395</v>
      </c>
      <c r="B3738" s="52" t="s">
        <v>20396</v>
      </c>
      <c r="C3738" s="53" t="s">
        <v>14334</v>
      </c>
      <c r="D3738" s="54" t="s">
        <v>57</v>
      </c>
      <c r="E3738" s="55" t="s">
        <v>2841</v>
      </c>
      <c r="F3738" s="56" t="s">
        <v>20263</v>
      </c>
      <c r="G3738" s="56" t="s">
        <v>20397</v>
      </c>
      <c r="H3738" s="56" t="s">
        <v>41</v>
      </c>
      <c r="I3738" s="56" t="s">
        <v>20398</v>
      </c>
      <c r="J3738" s="57" t="s">
        <v>52</v>
      </c>
      <c r="K3738" s="58" t="s">
        <v>20399</v>
      </c>
      <c r="L3738" s="3" t="str">
        <f>VLOOKUP(DataExtract[[#This Row],[Technician]],'Technician List'!$A:$B,2,FALSE)</f>
        <v>Smith, Sean</v>
      </c>
      <c r="M3738" s="59">
        <f>DATEVALUE(TEXT(DataExtract[[#This Row],[Completed Time]], "MM/DD/YYYY"))</f>
        <v>45715</v>
      </c>
      <c r="N3738" s="60">
        <f t="shared" ca="1" si="59"/>
        <v>0.34527997204157002</v>
      </c>
      <c r="O3738" s="60">
        <f ca="1">COUNTIFS(DataExtract[Technician],DataExtract[[#This Row],[Technician]], DataExtract[Random], "&lt;="&amp;DataExtract[[#This Row],[Random]])</f>
        <v>27</v>
      </c>
    </row>
    <row r="3739" spans="1:15" ht="26.45">
      <c r="A3739" s="51" t="s">
        <v>20400</v>
      </c>
      <c r="B3739" s="52" t="s">
        <v>20401</v>
      </c>
      <c r="C3739" s="53" t="s">
        <v>2600</v>
      </c>
      <c r="D3739" s="54" t="s">
        <v>47</v>
      </c>
      <c r="E3739" s="55" t="s">
        <v>1402</v>
      </c>
      <c r="F3739" s="56" t="s">
        <v>20402</v>
      </c>
      <c r="G3739" s="56" t="s">
        <v>20403</v>
      </c>
      <c r="H3739" s="56" t="s">
        <v>52</v>
      </c>
      <c r="I3739" s="56" t="s">
        <v>20404</v>
      </c>
      <c r="J3739" s="57" t="s">
        <v>52</v>
      </c>
      <c r="K3739" s="58" t="s">
        <v>20405</v>
      </c>
      <c r="L3739" s="3" t="str">
        <f>VLOOKUP(DataExtract[[#This Row],[Technician]],'Technician List'!$A:$B,2,FALSE)</f>
        <v>Sinha, Mahesh</v>
      </c>
      <c r="M3739" s="59">
        <f>DATEVALUE(TEXT(DataExtract[[#This Row],[Completed Time]], "MM/DD/YYYY"))</f>
        <v>45715</v>
      </c>
      <c r="N3739" s="60">
        <f t="shared" ca="1" si="59"/>
        <v>0.63956121505332453</v>
      </c>
      <c r="O3739" s="60">
        <f ca="1">COUNTIFS(DataExtract[Technician],DataExtract[[#This Row],[Technician]], DataExtract[Random], "&lt;="&amp;DataExtract[[#This Row],[Random]])</f>
        <v>51</v>
      </c>
    </row>
    <row r="3740" spans="1:15" ht="26.45">
      <c r="A3740" s="51" t="s">
        <v>20406</v>
      </c>
      <c r="B3740" s="52" t="s">
        <v>20407</v>
      </c>
      <c r="C3740" s="53" t="s">
        <v>1906</v>
      </c>
      <c r="D3740" s="54" t="s">
        <v>47</v>
      </c>
      <c r="E3740" s="55" t="s">
        <v>1150</v>
      </c>
      <c r="F3740" s="56" t="s">
        <v>20317</v>
      </c>
      <c r="G3740" s="56" t="s">
        <v>20408</v>
      </c>
      <c r="H3740" s="56" t="s">
        <v>52</v>
      </c>
      <c r="I3740" s="56" t="s">
        <v>20409</v>
      </c>
      <c r="J3740" s="57" t="s">
        <v>52</v>
      </c>
      <c r="K3740" s="58" t="s">
        <v>10156</v>
      </c>
      <c r="L3740" s="3" t="str">
        <f>VLOOKUP(DataExtract[[#This Row],[Technician]],'Technician List'!$A:$B,2,FALSE)</f>
        <v>C M, Saravanan</v>
      </c>
      <c r="M3740" s="59">
        <f>DATEVALUE(TEXT(DataExtract[[#This Row],[Completed Time]], "MM/DD/YYYY"))</f>
        <v>45714</v>
      </c>
      <c r="N3740" s="60">
        <f t="shared" ca="1" si="59"/>
        <v>5.6869765240164849E-2</v>
      </c>
      <c r="O3740" s="60">
        <f ca="1">COUNTIFS(DataExtract[Technician],DataExtract[[#This Row],[Technician]], DataExtract[Random], "&lt;="&amp;DataExtract[[#This Row],[Random]])</f>
        <v>6</v>
      </c>
    </row>
    <row r="3741" spans="1:15" ht="26.45">
      <c r="A3741" s="51" t="s">
        <v>4883</v>
      </c>
      <c r="B3741" s="52" t="s">
        <v>20410</v>
      </c>
      <c r="C3741" s="53" t="s">
        <v>1906</v>
      </c>
      <c r="D3741" s="54" t="s">
        <v>47</v>
      </c>
      <c r="E3741" s="55" t="s">
        <v>2336</v>
      </c>
      <c r="F3741" s="56" t="s">
        <v>17061</v>
      </c>
      <c r="G3741" s="56" t="s">
        <v>19549</v>
      </c>
      <c r="H3741" s="56" t="s">
        <v>52</v>
      </c>
      <c r="I3741" s="56" t="s">
        <v>20411</v>
      </c>
      <c r="J3741" s="57" t="s">
        <v>52</v>
      </c>
      <c r="K3741" s="58" t="s">
        <v>20412</v>
      </c>
      <c r="L3741" s="3" t="str">
        <f>VLOOKUP(DataExtract[[#This Row],[Technician]],'Technician List'!$A:$B,2,FALSE)</f>
        <v>C M, Saravanan</v>
      </c>
      <c r="M3741" s="59">
        <f>DATEVALUE(TEXT(DataExtract[[#This Row],[Completed Time]], "MM/DD/YYYY"))</f>
        <v>45714</v>
      </c>
      <c r="N3741" s="60">
        <f t="shared" ca="1" si="59"/>
        <v>0.79724179697838449</v>
      </c>
      <c r="O3741" s="60">
        <f ca="1">COUNTIFS(DataExtract[Technician],DataExtract[[#This Row],[Technician]], DataExtract[Random], "&lt;="&amp;DataExtract[[#This Row],[Random]])</f>
        <v>57</v>
      </c>
    </row>
    <row r="3742" spans="1:15" ht="26.45">
      <c r="A3742" s="51" t="s">
        <v>20413</v>
      </c>
      <c r="B3742" s="52" t="s">
        <v>20414</v>
      </c>
      <c r="C3742" s="53" t="s">
        <v>11307</v>
      </c>
      <c r="D3742" s="54" t="s">
        <v>47</v>
      </c>
      <c r="E3742" s="55" t="s">
        <v>2013</v>
      </c>
      <c r="F3742" s="56" t="s">
        <v>20402</v>
      </c>
      <c r="G3742" s="56" t="s">
        <v>20403</v>
      </c>
      <c r="H3742" s="56" t="s">
        <v>52</v>
      </c>
      <c r="I3742" s="56" t="s">
        <v>20404</v>
      </c>
      <c r="J3742" s="57" t="s">
        <v>52</v>
      </c>
      <c r="K3742" s="58" t="s">
        <v>20415</v>
      </c>
      <c r="L3742" s="3" t="str">
        <f>VLOOKUP(DataExtract[[#This Row],[Technician]],'Technician List'!$A:$B,2,FALSE)</f>
        <v>Sinha, Mahesh</v>
      </c>
      <c r="M3742" s="59">
        <f>DATEVALUE(TEXT(DataExtract[[#This Row],[Completed Time]], "MM/DD/YYYY"))</f>
        <v>45714</v>
      </c>
      <c r="N3742" s="60">
        <f t="shared" ca="1" si="59"/>
        <v>0.94623086798395739</v>
      </c>
      <c r="O3742" s="60">
        <f ca="1">COUNTIFS(DataExtract[Technician],DataExtract[[#This Row],[Technician]], DataExtract[Random], "&lt;="&amp;DataExtract[[#This Row],[Random]])</f>
        <v>131</v>
      </c>
    </row>
    <row r="3743" spans="1:15" ht="26.45">
      <c r="A3743" s="51" t="s">
        <v>20416</v>
      </c>
      <c r="B3743" s="52" t="s">
        <v>20417</v>
      </c>
      <c r="C3743" s="53" t="s">
        <v>20418</v>
      </c>
      <c r="D3743" s="54" t="s">
        <v>926</v>
      </c>
      <c r="E3743" s="55" t="s">
        <v>1484</v>
      </c>
      <c r="F3743" s="56" t="s">
        <v>19455</v>
      </c>
      <c r="G3743" s="56" t="s">
        <v>20419</v>
      </c>
      <c r="H3743" s="56" t="s">
        <v>52</v>
      </c>
      <c r="I3743" s="56" t="s">
        <v>15284</v>
      </c>
      <c r="J3743" s="57" t="s">
        <v>52</v>
      </c>
      <c r="K3743" s="58" t="s">
        <v>20420</v>
      </c>
      <c r="L3743" s="3" t="str">
        <f>VLOOKUP(DataExtract[[#This Row],[Technician]],'Technician List'!$A:$B,2,FALSE)</f>
        <v>Balido, Jed</v>
      </c>
      <c r="M3743" s="59">
        <f>DATEVALUE(TEXT(DataExtract[[#This Row],[Completed Time]], "MM/DD/YYYY"))</f>
        <v>45715</v>
      </c>
      <c r="N3743" s="60">
        <f t="shared" ca="1" si="59"/>
        <v>0.90123146271803434</v>
      </c>
      <c r="O3743" s="60">
        <f ca="1">COUNTIFS(DataExtract[Technician],DataExtract[[#This Row],[Technician]], DataExtract[Random], "&lt;="&amp;DataExtract[[#This Row],[Random]])</f>
        <v>10</v>
      </c>
    </row>
    <row r="3744" spans="1:15" ht="26.45">
      <c r="A3744" s="51" t="s">
        <v>14733</v>
      </c>
      <c r="B3744" s="52" t="s">
        <v>20421</v>
      </c>
      <c r="C3744" s="53" t="s">
        <v>20418</v>
      </c>
      <c r="D3744" s="54" t="s">
        <v>47</v>
      </c>
      <c r="E3744" s="55" t="s">
        <v>2121</v>
      </c>
      <c r="F3744" s="56" t="s">
        <v>20422</v>
      </c>
      <c r="G3744" s="56" t="s">
        <v>20423</v>
      </c>
      <c r="H3744" s="56" t="s">
        <v>52</v>
      </c>
      <c r="I3744" s="56" t="s">
        <v>20424</v>
      </c>
      <c r="J3744" s="57" t="s">
        <v>52</v>
      </c>
      <c r="K3744" s="58" t="s">
        <v>20181</v>
      </c>
      <c r="L3744" s="3" t="str">
        <f>VLOOKUP(DataExtract[[#This Row],[Technician]],'Technician List'!$A:$B,2,FALSE)</f>
        <v>C M, Saravanan</v>
      </c>
      <c r="M3744" s="59">
        <f>DATEVALUE(TEXT(DataExtract[[#This Row],[Completed Time]], "MM/DD/YYYY"))</f>
        <v>45714</v>
      </c>
      <c r="N3744" s="60">
        <f t="shared" ca="1" si="59"/>
        <v>2.5388351116963248E-2</v>
      </c>
      <c r="O3744" s="60">
        <f ca="1">COUNTIFS(DataExtract[Technician],DataExtract[[#This Row],[Technician]], DataExtract[Random], "&lt;="&amp;DataExtract[[#This Row],[Random]])</f>
        <v>3</v>
      </c>
    </row>
    <row r="3745" spans="1:15" ht="26.45">
      <c r="A3745" s="51" t="s">
        <v>20425</v>
      </c>
      <c r="B3745" s="52" t="s">
        <v>20426</v>
      </c>
      <c r="C3745" s="53" t="s">
        <v>20427</v>
      </c>
      <c r="D3745" s="54" t="s">
        <v>47</v>
      </c>
      <c r="E3745" s="55" t="s">
        <v>1049</v>
      </c>
      <c r="F3745" s="56" t="s">
        <v>18816</v>
      </c>
      <c r="G3745" s="56" t="s">
        <v>20428</v>
      </c>
      <c r="H3745" s="56" t="s">
        <v>52</v>
      </c>
      <c r="I3745" s="56" t="s">
        <v>20429</v>
      </c>
      <c r="J3745" s="57" t="s">
        <v>52</v>
      </c>
      <c r="K3745" s="58" t="s">
        <v>10754</v>
      </c>
      <c r="L3745" s="3" t="str">
        <f>VLOOKUP(DataExtract[[#This Row],[Technician]],'Technician List'!$A:$B,2,FALSE)</f>
        <v>C M, Saravanan</v>
      </c>
      <c r="M3745" s="59">
        <f>DATEVALUE(TEXT(DataExtract[[#This Row],[Completed Time]], "MM/DD/YYYY"))</f>
        <v>45714</v>
      </c>
      <c r="N3745" s="60">
        <f t="shared" ca="1" si="59"/>
        <v>0.65414701400833042</v>
      </c>
      <c r="O3745" s="60">
        <f ca="1">COUNTIFS(DataExtract[Technician],DataExtract[[#This Row],[Technician]], DataExtract[Random], "&lt;="&amp;DataExtract[[#This Row],[Random]])</f>
        <v>86</v>
      </c>
    </row>
    <row r="3746" spans="1:15" ht="26.45">
      <c r="A3746" s="51" t="s">
        <v>20430</v>
      </c>
      <c r="B3746" s="52" t="s">
        <v>20431</v>
      </c>
      <c r="C3746" s="53" t="s">
        <v>5380</v>
      </c>
      <c r="D3746" s="54" t="s">
        <v>47</v>
      </c>
      <c r="E3746" s="55" t="s">
        <v>1002</v>
      </c>
      <c r="F3746" s="56" t="s">
        <v>20402</v>
      </c>
      <c r="G3746" s="56" t="s">
        <v>20403</v>
      </c>
      <c r="H3746" s="56" t="s">
        <v>52</v>
      </c>
      <c r="I3746" s="56" t="s">
        <v>20432</v>
      </c>
      <c r="J3746" s="57" t="s">
        <v>52</v>
      </c>
      <c r="K3746" s="58" t="s">
        <v>20433</v>
      </c>
      <c r="L3746" s="3" t="str">
        <f>VLOOKUP(DataExtract[[#This Row],[Technician]],'Technician List'!$A:$B,2,FALSE)</f>
        <v>Sinha, Mahesh</v>
      </c>
      <c r="M3746" s="59">
        <f>DATEVALUE(TEXT(DataExtract[[#This Row],[Completed Time]], "MM/DD/YYYY"))</f>
        <v>45714</v>
      </c>
      <c r="N3746" s="60">
        <f t="shared" ca="1" si="59"/>
        <v>0.10710808198842325</v>
      </c>
      <c r="O3746" s="60">
        <f ca="1">COUNTIFS(DataExtract[Technician],DataExtract[[#This Row],[Technician]], DataExtract[Random], "&lt;="&amp;DataExtract[[#This Row],[Random]])</f>
        <v>19</v>
      </c>
    </row>
    <row r="3747" spans="1:15" ht="26.45">
      <c r="A3747" s="51" t="s">
        <v>20434</v>
      </c>
      <c r="B3747" s="52" t="s">
        <v>20435</v>
      </c>
      <c r="C3747" s="53" t="s">
        <v>9842</v>
      </c>
      <c r="D3747" s="54" t="s">
        <v>47</v>
      </c>
      <c r="E3747" s="55" t="s">
        <v>1837</v>
      </c>
      <c r="F3747" s="56" t="s">
        <v>12619</v>
      </c>
      <c r="G3747" s="56" t="s">
        <v>20436</v>
      </c>
      <c r="H3747" s="56" t="s">
        <v>52</v>
      </c>
      <c r="I3747" s="56" t="s">
        <v>20437</v>
      </c>
      <c r="J3747" s="57" t="s">
        <v>52</v>
      </c>
      <c r="K3747" s="58" t="s">
        <v>20438</v>
      </c>
      <c r="L3747" s="3" t="str">
        <f>VLOOKUP(DataExtract[[#This Row],[Technician]],'Technician List'!$A:$B,2,FALSE)</f>
        <v>Sinha, Mahesh</v>
      </c>
      <c r="M3747" s="59">
        <f>DATEVALUE(TEXT(DataExtract[[#This Row],[Completed Time]], "MM/DD/YYYY"))</f>
        <v>45714</v>
      </c>
      <c r="N3747" s="60">
        <f t="shared" ca="1" si="59"/>
        <v>0.69465618551717978</v>
      </c>
      <c r="O3747" s="60">
        <f ca="1">COUNTIFS(DataExtract[Technician],DataExtract[[#This Row],[Technician]], DataExtract[Random], "&lt;="&amp;DataExtract[[#This Row],[Random]])</f>
        <v>38</v>
      </c>
    </row>
    <row r="3748" spans="1:15" ht="26.45">
      <c r="A3748" s="51" t="s">
        <v>20439</v>
      </c>
      <c r="B3748" s="52" t="s">
        <v>20440</v>
      </c>
      <c r="C3748" s="53" t="s">
        <v>2055</v>
      </c>
      <c r="D3748" s="54" t="s">
        <v>47</v>
      </c>
      <c r="E3748" s="55" t="s">
        <v>1049</v>
      </c>
      <c r="F3748" s="56" t="s">
        <v>10198</v>
      </c>
      <c r="G3748" s="56" t="s">
        <v>15735</v>
      </c>
      <c r="H3748" s="56" t="s">
        <v>41</v>
      </c>
      <c r="I3748" s="56" t="s">
        <v>20441</v>
      </c>
      <c r="J3748" s="57" t="s">
        <v>52</v>
      </c>
      <c r="K3748" s="58" t="s">
        <v>20442</v>
      </c>
      <c r="L3748" s="3" t="str">
        <f>VLOOKUP(DataExtract[[#This Row],[Technician]],'Technician List'!$A:$B,2,FALSE)</f>
        <v>C M, Saravanan</v>
      </c>
      <c r="M3748" s="59">
        <f>DATEVALUE(TEXT(DataExtract[[#This Row],[Completed Time]], "MM/DD/YYYY"))</f>
        <v>45716</v>
      </c>
      <c r="N3748" s="60">
        <f t="shared" ca="1" si="59"/>
        <v>0.40730353686577381</v>
      </c>
      <c r="O3748" s="60">
        <f ca="1">COUNTIFS(DataExtract[Technician],DataExtract[[#This Row],[Technician]], DataExtract[Random], "&lt;="&amp;DataExtract[[#This Row],[Random]])</f>
        <v>48</v>
      </c>
    </row>
    <row r="3749" spans="1:15" ht="26.45">
      <c r="A3749" s="51" t="s">
        <v>2748</v>
      </c>
      <c r="B3749" s="52" t="s">
        <v>20443</v>
      </c>
      <c r="C3749" s="53" t="s">
        <v>2763</v>
      </c>
      <c r="D3749" s="54" t="s">
        <v>57</v>
      </c>
      <c r="E3749" s="55" t="s">
        <v>95</v>
      </c>
      <c r="F3749" s="56" t="s">
        <v>10682</v>
      </c>
      <c r="G3749" s="56" t="s">
        <v>11131</v>
      </c>
      <c r="H3749" s="56" t="s">
        <v>52</v>
      </c>
      <c r="I3749" s="56" t="s">
        <v>20444</v>
      </c>
      <c r="J3749" s="57" t="s">
        <v>52</v>
      </c>
      <c r="K3749" s="58" t="s">
        <v>20445</v>
      </c>
      <c r="L3749" s="3" t="str">
        <f>VLOOKUP(DataExtract[[#This Row],[Technician]],'Technician List'!$A:$B,2,FALSE)</f>
        <v>Sanjuan, Sonja</v>
      </c>
      <c r="M3749" s="59">
        <f>DATEVALUE(TEXT(DataExtract[[#This Row],[Completed Time]], "MM/DD/YYYY"))</f>
        <v>45714</v>
      </c>
      <c r="N3749" s="60">
        <f t="shared" ca="1" si="59"/>
        <v>0.40704557641958872</v>
      </c>
      <c r="O3749" s="60">
        <f ca="1">COUNTIFS(DataExtract[Technician],DataExtract[[#This Row],[Technician]], DataExtract[Random], "&lt;="&amp;DataExtract[[#This Row],[Random]])</f>
        <v>36</v>
      </c>
    </row>
    <row r="3750" spans="1:15" ht="26.45">
      <c r="A3750" s="51" t="s">
        <v>4721</v>
      </c>
      <c r="B3750" s="52" t="s">
        <v>20446</v>
      </c>
      <c r="C3750" s="53" t="s">
        <v>2477</v>
      </c>
      <c r="D3750" s="54" t="s">
        <v>47</v>
      </c>
      <c r="E3750" s="55" t="s">
        <v>1002</v>
      </c>
      <c r="F3750" s="56" t="s">
        <v>20447</v>
      </c>
      <c r="G3750" s="56" t="s">
        <v>20448</v>
      </c>
      <c r="H3750" s="56" t="s">
        <v>52</v>
      </c>
      <c r="I3750" s="56" t="s">
        <v>20449</v>
      </c>
      <c r="J3750" s="57" t="s">
        <v>52</v>
      </c>
      <c r="K3750" s="58" t="s">
        <v>19971</v>
      </c>
      <c r="L3750" s="3" t="str">
        <f>VLOOKUP(DataExtract[[#This Row],[Technician]],'Technician List'!$A:$B,2,FALSE)</f>
        <v>Sinha, Mahesh</v>
      </c>
      <c r="M3750" s="59">
        <f>DATEVALUE(TEXT(DataExtract[[#This Row],[Completed Time]], "MM/DD/YYYY"))</f>
        <v>45714</v>
      </c>
      <c r="N3750" s="60">
        <f t="shared" ca="1" si="59"/>
        <v>0.31033664403906447</v>
      </c>
      <c r="O3750" s="60">
        <f ca="1">COUNTIFS(DataExtract[Technician],DataExtract[[#This Row],[Technician]], DataExtract[Random], "&lt;="&amp;DataExtract[[#This Row],[Random]])</f>
        <v>53</v>
      </c>
    </row>
    <row r="3751" spans="1:15" ht="26.45">
      <c r="A3751" s="51" t="s">
        <v>20450</v>
      </c>
      <c r="B3751" s="52" t="s">
        <v>20451</v>
      </c>
      <c r="C3751" s="53" t="s">
        <v>4987</v>
      </c>
      <c r="D3751" s="54" t="s">
        <v>47</v>
      </c>
      <c r="E3751" s="55" t="s">
        <v>1150</v>
      </c>
      <c r="F3751" s="56" t="s">
        <v>19644</v>
      </c>
      <c r="G3751" s="56" t="s">
        <v>20283</v>
      </c>
      <c r="H3751" s="56" t="s">
        <v>52</v>
      </c>
      <c r="I3751" s="56" t="s">
        <v>20452</v>
      </c>
      <c r="J3751" s="57" t="s">
        <v>52</v>
      </c>
      <c r="K3751" s="58" t="s">
        <v>19903</v>
      </c>
      <c r="L3751" s="3" t="str">
        <f>VLOOKUP(DataExtract[[#This Row],[Technician]],'Technician List'!$A:$B,2,FALSE)</f>
        <v>C M, Saravanan</v>
      </c>
      <c r="M3751" s="59">
        <f>DATEVALUE(TEXT(DataExtract[[#This Row],[Completed Time]], "MM/DD/YYYY"))</f>
        <v>45714</v>
      </c>
      <c r="N3751" s="60">
        <f t="shared" ca="1" si="59"/>
        <v>0.76506949702606153</v>
      </c>
      <c r="O3751" s="60">
        <f ca="1">COUNTIFS(DataExtract[Technician],DataExtract[[#This Row],[Technician]], DataExtract[Random], "&lt;="&amp;DataExtract[[#This Row],[Random]])</f>
        <v>74</v>
      </c>
    </row>
    <row r="3752" spans="1:15" ht="26.45">
      <c r="A3752" s="51" t="s">
        <v>20453</v>
      </c>
      <c r="B3752" s="52" t="s">
        <v>20454</v>
      </c>
      <c r="C3752" s="53" t="s">
        <v>20455</v>
      </c>
      <c r="D3752" s="54" t="s">
        <v>47</v>
      </c>
      <c r="E3752" s="55" t="s">
        <v>347</v>
      </c>
      <c r="F3752" s="56" t="s">
        <v>20328</v>
      </c>
      <c r="G3752" s="56" t="s">
        <v>20271</v>
      </c>
      <c r="H3752" s="56" t="s">
        <v>52</v>
      </c>
      <c r="I3752" s="56" t="s">
        <v>20329</v>
      </c>
      <c r="J3752" s="57" t="s">
        <v>52</v>
      </c>
      <c r="K3752" s="58" t="s">
        <v>20456</v>
      </c>
      <c r="L3752" s="3" t="str">
        <f>VLOOKUP(DataExtract[[#This Row],[Technician]],'Technician List'!$A:$B,2,FALSE)</f>
        <v>C M, Saravanan</v>
      </c>
      <c r="M3752" s="59">
        <f>DATEVALUE(TEXT(DataExtract[[#This Row],[Completed Time]], "MM/DD/YYYY"))</f>
        <v>45715</v>
      </c>
      <c r="N3752" s="60">
        <f t="shared" ca="1" si="59"/>
        <v>0.76903819445985311</v>
      </c>
      <c r="O3752" s="60">
        <f ca="1">COUNTIFS(DataExtract[Technician],DataExtract[[#This Row],[Technician]], DataExtract[Random], "&lt;="&amp;DataExtract[[#This Row],[Random]])</f>
        <v>47</v>
      </c>
    </row>
    <row r="3753" spans="1:15" ht="26.45">
      <c r="A3753" s="51" t="s">
        <v>20457</v>
      </c>
      <c r="B3753" s="52" t="s">
        <v>20458</v>
      </c>
      <c r="C3753" s="53" t="s">
        <v>13045</v>
      </c>
      <c r="D3753" s="54" t="s">
        <v>57</v>
      </c>
      <c r="E3753" s="55" t="s">
        <v>391</v>
      </c>
      <c r="F3753" s="56" t="s">
        <v>12237</v>
      </c>
      <c r="G3753" s="56" t="s">
        <v>20459</v>
      </c>
      <c r="H3753" s="56" t="s">
        <v>52</v>
      </c>
      <c r="I3753" s="56" t="s">
        <v>20460</v>
      </c>
      <c r="J3753" s="57" t="s">
        <v>52</v>
      </c>
      <c r="K3753" s="58" t="s">
        <v>20461</v>
      </c>
      <c r="L3753" s="3" t="str">
        <f>VLOOKUP(DataExtract[[#This Row],[Technician]],'Technician List'!$A:$B,2,FALSE)</f>
        <v>Sanjuan, Sonja</v>
      </c>
      <c r="M3753" s="59">
        <f>DATEVALUE(TEXT(DataExtract[[#This Row],[Completed Time]], "MM/DD/YYYY"))</f>
        <v>45715</v>
      </c>
      <c r="N3753" s="60">
        <f t="shared" ca="1" si="59"/>
        <v>7.8197279468780856E-2</v>
      </c>
      <c r="O3753" s="60">
        <f ca="1">COUNTIFS(DataExtract[Technician],DataExtract[[#This Row],[Technician]], DataExtract[Random], "&lt;="&amp;DataExtract[[#This Row],[Random]])</f>
        <v>10</v>
      </c>
    </row>
    <row r="3754" spans="1:15" ht="26.45">
      <c r="A3754" s="51" t="s">
        <v>20462</v>
      </c>
      <c r="B3754" s="52" t="s">
        <v>20463</v>
      </c>
      <c r="C3754" s="53" t="s">
        <v>8423</v>
      </c>
      <c r="D3754" s="54" t="s">
        <v>47</v>
      </c>
      <c r="E3754" s="55" t="s">
        <v>1049</v>
      </c>
      <c r="F3754" s="56" t="s">
        <v>20464</v>
      </c>
      <c r="G3754" s="56" t="s">
        <v>20465</v>
      </c>
      <c r="H3754" s="56" t="s">
        <v>52</v>
      </c>
      <c r="I3754" s="56" t="s">
        <v>20466</v>
      </c>
      <c r="J3754" s="57" t="s">
        <v>52</v>
      </c>
      <c r="K3754" s="58" t="s">
        <v>20467</v>
      </c>
      <c r="L3754" s="3" t="str">
        <f>VLOOKUP(DataExtract[[#This Row],[Technician]],'Technician List'!$A:$B,2,FALSE)</f>
        <v>C M, Saravanan</v>
      </c>
      <c r="M3754" s="59">
        <f>DATEVALUE(TEXT(DataExtract[[#This Row],[Completed Time]], "MM/DD/YYYY"))</f>
        <v>45714</v>
      </c>
      <c r="N3754" s="60">
        <f t="shared" ca="1" si="59"/>
        <v>0.37759934551849417</v>
      </c>
      <c r="O3754" s="60">
        <f ca="1">COUNTIFS(DataExtract[Technician],DataExtract[[#This Row],[Technician]], DataExtract[Random], "&lt;="&amp;DataExtract[[#This Row],[Random]])</f>
        <v>44</v>
      </c>
    </row>
    <row r="3755" spans="1:15" ht="26.45">
      <c r="A3755" s="51" t="s">
        <v>20468</v>
      </c>
      <c r="B3755" s="52" t="s">
        <v>20469</v>
      </c>
      <c r="C3755" s="53" t="s">
        <v>20470</v>
      </c>
      <c r="D3755" s="54" t="s">
        <v>57</v>
      </c>
      <c r="E3755" s="55" t="s">
        <v>708</v>
      </c>
      <c r="F3755" s="56" t="s">
        <v>20348</v>
      </c>
      <c r="G3755" s="56" t="s">
        <v>20471</v>
      </c>
      <c r="H3755" s="56" t="s">
        <v>41</v>
      </c>
      <c r="I3755" s="56" t="s">
        <v>20472</v>
      </c>
      <c r="J3755" s="57" t="s">
        <v>52</v>
      </c>
      <c r="K3755" s="58" t="s">
        <v>20473</v>
      </c>
      <c r="L3755" s="3" t="str">
        <f>VLOOKUP(DataExtract[[#This Row],[Technician]],'Technician List'!$A:$B,2,FALSE)</f>
        <v>Smith, Sean</v>
      </c>
      <c r="M3755" s="59">
        <f>DATEVALUE(TEXT(DataExtract[[#This Row],[Completed Time]], "MM/DD/YYYY"))</f>
        <v>45716</v>
      </c>
      <c r="N3755" s="60">
        <f t="shared" ca="1" si="59"/>
        <v>0.67038791044401302</v>
      </c>
      <c r="O3755" s="60">
        <f ca="1">COUNTIFS(DataExtract[Technician],DataExtract[[#This Row],[Technician]], DataExtract[Random], "&lt;="&amp;DataExtract[[#This Row],[Random]])</f>
        <v>30</v>
      </c>
    </row>
    <row r="3756" spans="1:15" ht="26.45">
      <c r="A3756" s="51" t="s">
        <v>20474</v>
      </c>
      <c r="B3756" s="52" t="s">
        <v>20475</v>
      </c>
      <c r="C3756" s="53" t="s">
        <v>19292</v>
      </c>
      <c r="D3756" s="54" t="s">
        <v>47</v>
      </c>
      <c r="E3756" s="55" t="s">
        <v>2029</v>
      </c>
      <c r="F3756" s="56" t="s">
        <v>8834</v>
      </c>
      <c r="G3756" s="56" t="s">
        <v>20476</v>
      </c>
      <c r="H3756" s="56" t="s">
        <v>52</v>
      </c>
      <c r="I3756" s="56" t="s">
        <v>20477</v>
      </c>
      <c r="J3756" s="57" t="s">
        <v>52</v>
      </c>
      <c r="K3756" s="58" t="s">
        <v>20478</v>
      </c>
      <c r="L3756" s="3" t="str">
        <f>VLOOKUP(DataExtract[[#This Row],[Technician]],'Technician List'!$A:$B,2,FALSE)</f>
        <v>C M, Saravanan</v>
      </c>
      <c r="M3756" s="59">
        <f>DATEVALUE(TEXT(DataExtract[[#This Row],[Completed Time]], "MM/DD/YYYY"))</f>
        <v>45714</v>
      </c>
      <c r="N3756" s="60">
        <f t="shared" ca="1" si="59"/>
        <v>0.53064388598418355</v>
      </c>
      <c r="O3756" s="60">
        <f ca="1">COUNTIFS(DataExtract[Technician],DataExtract[[#This Row],[Technician]], DataExtract[Random], "&lt;="&amp;DataExtract[[#This Row],[Random]])</f>
        <v>42</v>
      </c>
    </row>
    <row r="3757" spans="1:15" ht="26.45">
      <c r="A3757" s="51" t="s">
        <v>20479</v>
      </c>
      <c r="B3757" s="52" t="s">
        <v>20480</v>
      </c>
      <c r="C3757" s="53" t="s">
        <v>20481</v>
      </c>
      <c r="D3757" s="54" t="s">
        <v>47</v>
      </c>
      <c r="E3757" s="55" t="s">
        <v>1049</v>
      </c>
      <c r="F3757" s="56" t="s">
        <v>13047</v>
      </c>
      <c r="G3757" s="56" t="s">
        <v>20482</v>
      </c>
      <c r="H3757" s="56" t="s">
        <v>52</v>
      </c>
      <c r="I3757" s="56" t="s">
        <v>20483</v>
      </c>
      <c r="J3757" s="57" t="s">
        <v>52</v>
      </c>
      <c r="K3757" s="58" t="s">
        <v>20484</v>
      </c>
      <c r="L3757" s="3" t="str">
        <f>VLOOKUP(DataExtract[[#This Row],[Technician]],'Technician List'!$A:$B,2,FALSE)</f>
        <v>C M, Saravanan</v>
      </c>
      <c r="M3757" s="59">
        <f>DATEVALUE(TEXT(DataExtract[[#This Row],[Completed Time]], "MM/DD/YYYY"))</f>
        <v>45714</v>
      </c>
      <c r="N3757" s="60">
        <f t="shared" ca="1" si="59"/>
        <v>0.48147113842907674</v>
      </c>
      <c r="O3757" s="60">
        <f ca="1">COUNTIFS(DataExtract[Technician],DataExtract[[#This Row],[Technician]], DataExtract[Random], "&lt;="&amp;DataExtract[[#This Row],[Random]])</f>
        <v>62</v>
      </c>
    </row>
    <row r="3758" spans="1:15" ht="26.45">
      <c r="A3758" s="51" t="s">
        <v>20135</v>
      </c>
      <c r="B3758" s="52" t="s">
        <v>20485</v>
      </c>
      <c r="C3758" s="53" t="s">
        <v>2361</v>
      </c>
      <c r="D3758" s="54" t="s">
        <v>47</v>
      </c>
      <c r="E3758" s="55" t="s">
        <v>802</v>
      </c>
      <c r="F3758" s="56" t="s">
        <v>20149</v>
      </c>
      <c r="G3758" s="56" t="s">
        <v>15514</v>
      </c>
      <c r="H3758" s="56" t="s">
        <v>52</v>
      </c>
      <c r="I3758" s="56" t="s">
        <v>20486</v>
      </c>
      <c r="J3758" s="57" t="s">
        <v>52</v>
      </c>
      <c r="K3758" s="58" t="s">
        <v>19066</v>
      </c>
      <c r="L3758" s="3" t="str">
        <f>VLOOKUP(DataExtract[[#This Row],[Technician]],'Technician List'!$A:$B,2,FALSE)</f>
        <v>Sinha, Mahesh</v>
      </c>
      <c r="M3758" s="59">
        <f>DATEVALUE(TEXT(DataExtract[[#This Row],[Completed Time]], "MM/DD/YYYY"))</f>
        <v>45714</v>
      </c>
      <c r="N3758" s="60">
        <f t="shared" ca="1" si="59"/>
        <v>0.31388419018167191</v>
      </c>
      <c r="O3758" s="60">
        <f ca="1">COUNTIFS(DataExtract[Technician],DataExtract[[#This Row],[Technician]], DataExtract[Random], "&lt;="&amp;DataExtract[[#This Row],[Random]])</f>
        <v>39</v>
      </c>
    </row>
    <row r="3759" spans="1:15" ht="26.45">
      <c r="A3759" s="51" t="s">
        <v>20487</v>
      </c>
      <c r="B3759" s="52" t="s">
        <v>20488</v>
      </c>
      <c r="C3759" s="53" t="s">
        <v>14709</v>
      </c>
      <c r="D3759" s="54" t="s">
        <v>47</v>
      </c>
      <c r="E3759" s="55" t="s">
        <v>1150</v>
      </c>
      <c r="F3759" s="56" t="s">
        <v>20464</v>
      </c>
      <c r="G3759" s="56" t="s">
        <v>20412</v>
      </c>
      <c r="H3759" s="56" t="s">
        <v>52</v>
      </c>
      <c r="I3759" s="56" t="s">
        <v>20489</v>
      </c>
      <c r="J3759" s="57" t="s">
        <v>52</v>
      </c>
      <c r="K3759" s="58" t="s">
        <v>20490</v>
      </c>
      <c r="L3759" s="3" t="str">
        <f>VLOOKUP(DataExtract[[#This Row],[Technician]],'Technician List'!$A:$B,2,FALSE)</f>
        <v>C M, Saravanan</v>
      </c>
      <c r="M3759" s="59">
        <f>DATEVALUE(TEXT(DataExtract[[#This Row],[Completed Time]], "MM/DD/YYYY"))</f>
        <v>45714</v>
      </c>
      <c r="N3759" s="60">
        <f t="shared" ca="1" si="59"/>
        <v>0.72018639962641418</v>
      </c>
      <c r="O3759" s="60">
        <f ca="1">COUNTIFS(DataExtract[Technician],DataExtract[[#This Row],[Technician]], DataExtract[Random], "&lt;="&amp;DataExtract[[#This Row],[Random]])</f>
        <v>70</v>
      </c>
    </row>
    <row r="3760" spans="1:15" ht="26.45">
      <c r="A3760" s="51" t="s">
        <v>20491</v>
      </c>
      <c r="B3760" s="52" t="s">
        <v>20492</v>
      </c>
      <c r="C3760" s="53" t="s">
        <v>17757</v>
      </c>
      <c r="D3760" s="54" t="s">
        <v>47</v>
      </c>
      <c r="E3760" s="55" t="s">
        <v>48</v>
      </c>
      <c r="F3760" s="56" t="s">
        <v>18816</v>
      </c>
      <c r="G3760" s="56" t="s">
        <v>20428</v>
      </c>
      <c r="H3760" s="56" t="s">
        <v>52</v>
      </c>
      <c r="I3760" s="56" t="s">
        <v>20429</v>
      </c>
      <c r="J3760" s="57" t="s">
        <v>52</v>
      </c>
      <c r="K3760" s="58" t="s">
        <v>20493</v>
      </c>
      <c r="L3760" s="3" t="str">
        <f>VLOOKUP(DataExtract[[#This Row],[Technician]],'Technician List'!$A:$B,2,FALSE)</f>
        <v>C M, Saravanan</v>
      </c>
      <c r="M3760" s="59">
        <f>DATEVALUE(TEXT(DataExtract[[#This Row],[Completed Time]], "MM/DD/YYYY"))</f>
        <v>45714</v>
      </c>
      <c r="N3760" s="60">
        <f t="shared" ca="1" si="59"/>
        <v>0.50020056791799217</v>
      </c>
      <c r="O3760" s="60">
        <f ca="1">COUNTIFS(DataExtract[Technician],DataExtract[[#This Row],[Technician]], DataExtract[Random], "&lt;="&amp;DataExtract[[#This Row],[Random]])</f>
        <v>38</v>
      </c>
    </row>
    <row r="3761" spans="1:15" ht="26.45">
      <c r="A3761" s="51" t="s">
        <v>20494</v>
      </c>
      <c r="B3761" s="52" t="s">
        <v>20495</v>
      </c>
      <c r="C3761" s="53" t="s">
        <v>4029</v>
      </c>
      <c r="D3761" s="54" t="s">
        <v>47</v>
      </c>
      <c r="E3761" s="55" t="s">
        <v>802</v>
      </c>
      <c r="F3761" s="56" t="s">
        <v>20496</v>
      </c>
      <c r="G3761" s="56" t="s">
        <v>20497</v>
      </c>
      <c r="H3761" s="56" t="s">
        <v>52</v>
      </c>
      <c r="I3761" s="56" t="s">
        <v>20498</v>
      </c>
      <c r="J3761" s="57" t="s">
        <v>52</v>
      </c>
      <c r="K3761" s="58" t="s">
        <v>20499</v>
      </c>
      <c r="L3761" s="3" t="str">
        <f>VLOOKUP(DataExtract[[#This Row],[Technician]],'Technician List'!$A:$B,2,FALSE)</f>
        <v>Sinha, Mahesh</v>
      </c>
      <c r="M3761" s="59">
        <f>DATEVALUE(TEXT(DataExtract[[#This Row],[Completed Time]], "MM/DD/YYYY"))</f>
        <v>45714</v>
      </c>
      <c r="N3761" s="60">
        <f t="shared" ca="1" si="59"/>
        <v>0.52070312571428423</v>
      </c>
      <c r="O3761" s="60">
        <f ca="1">COUNTIFS(DataExtract[Technician],DataExtract[[#This Row],[Technician]], DataExtract[Random], "&lt;="&amp;DataExtract[[#This Row],[Random]])</f>
        <v>65</v>
      </c>
    </row>
    <row r="3762" spans="1:15" ht="26.45">
      <c r="A3762" s="51" t="s">
        <v>20500</v>
      </c>
      <c r="B3762" s="52" t="s">
        <v>20501</v>
      </c>
      <c r="C3762" s="53" t="s">
        <v>14295</v>
      </c>
      <c r="D3762" s="54" t="s">
        <v>47</v>
      </c>
      <c r="E3762" s="55" t="s">
        <v>1117</v>
      </c>
      <c r="F3762" s="56" t="s">
        <v>1923</v>
      </c>
      <c r="G3762" s="56" t="s">
        <v>20502</v>
      </c>
      <c r="H3762" s="56" t="s">
        <v>41</v>
      </c>
      <c r="I3762" s="56" t="s">
        <v>20503</v>
      </c>
      <c r="J3762" s="57" t="s">
        <v>52</v>
      </c>
      <c r="K3762" s="58" t="s">
        <v>20504</v>
      </c>
      <c r="L3762" s="3" t="str">
        <f>VLOOKUP(DataExtract[[#This Row],[Technician]],'Technician List'!$A:$B,2,FALSE)</f>
        <v>C M, Saravanan</v>
      </c>
      <c r="M3762" s="59">
        <f>DATEVALUE(TEXT(DataExtract[[#This Row],[Completed Time]], "MM/DD/YYYY"))</f>
        <v>45715</v>
      </c>
      <c r="N3762" s="60">
        <f t="shared" ca="1" si="59"/>
        <v>0.66322969126797238</v>
      </c>
      <c r="O3762" s="60">
        <f ca="1">COUNTIFS(DataExtract[Technician],DataExtract[[#This Row],[Technician]], DataExtract[Random], "&lt;="&amp;DataExtract[[#This Row],[Random]])</f>
        <v>42</v>
      </c>
    </row>
    <row r="3763" spans="1:15" ht="26.45">
      <c r="A3763" s="51" t="s">
        <v>10439</v>
      </c>
      <c r="B3763" s="52" t="s">
        <v>20505</v>
      </c>
      <c r="C3763" s="53" t="s">
        <v>19784</v>
      </c>
      <c r="D3763" s="54" t="s">
        <v>47</v>
      </c>
      <c r="E3763" s="55" t="s">
        <v>2215</v>
      </c>
      <c r="F3763" s="56" t="s">
        <v>20506</v>
      </c>
      <c r="G3763" s="56" t="s">
        <v>20507</v>
      </c>
      <c r="H3763" s="56" t="s">
        <v>52</v>
      </c>
      <c r="I3763" s="56" t="s">
        <v>20508</v>
      </c>
      <c r="J3763" s="57" t="s">
        <v>52</v>
      </c>
      <c r="K3763" s="58" t="s">
        <v>19716</v>
      </c>
      <c r="L3763" s="3" t="str">
        <f>VLOOKUP(DataExtract[[#This Row],[Technician]],'Technician List'!$A:$B,2,FALSE)</f>
        <v>C M, Saravanan</v>
      </c>
      <c r="M3763" s="59">
        <f>DATEVALUE(TEXT(DataExtract[[#This Row],[Completed Time]], "MM/DD/YYYY"))</f>
        <v>45714</v>
      </c>
      <c r="N3763" s="60">
        <f t="shared" ca="1" si="59"/>
        <v>0.23771364593040112</v>
      </c>
      <c r="O3763" s="60">
        <f ca="1">COUNTIFS(DataExtract[Technician],DataExtract[[#This Row],[Technician]], DataExtract[Random], "&lt;="&amp;DataExtract[[#This Row],[Random]])</f>
        <v>21</v>
      </c>
    </row>
    <row r="3764" spans="1:15" ht="26.45">
      <c r="A3764" s="51" t="s">
        <v>20509</v>
      </c>
      <c r="B3764" s="52" t="s">
        <v>20510</v>
      </c>
      <c r="C3764" s="53" t="s">
        <v>9386</v>
      </c>
      <c r="D3764" s="54" t="s">
        <v>47</v>
      </c>
      <c r="E3764" s="55" t="s">
        <v>2215</v>
      </c>
      <c r="F3764" s="56" t="s">
        <v>20338</v>
      </c>
      <c r="G3764" s="56" t="s">
        <v>20511</v>
      </c>
      <c r="H3764" s="56" t="s">
        <v>52</v>
      </c>
      <c r="I3764" s="56" t="s">
        <v>20512</v>
      </c>
      <c r="J3764" s="57" t="s">
        <v>52</v>
      </c>
      <c r="K3764" s="58" t="s">
        <v>10357</v>
      </c>
      <c r="L3764" s="3" t="str">
        <f>VLOOKUP(DataExtract[[#This Row],[Technician]],'Technician List'!$A:$B,2,FALSE)</f>
        <v>C M, Saravanan</v>
      </c>
      <c r="M3764" s="59">
        <f>DATEVALUE(TEXT(DataExtract[[#This Row],[Completed Time]], "MM/DD/YYYY"))</f>
        <v>45714</v>
      </c>
      <c r="N3764" s="60">
        <f t="shared" ca="1" si="59"/>
        <v>4.0518079795606399E-2</v>
      </c>
      <c r="O3764" s="60">
        <f ca="1">COUNTIFS(DataExtract[Technician],DataExtract[[#This Row],[Technician]], DataExtract[Random], "&lt;="&amp;DataExtract[[#This Row],[Random]])</f>
        <v>3</v>
      </c>
    </row>
    <row r="3765" spans="1:15" ht="26.45">
      <c r="A3765" s="51" t="s">
        <v>20513</v>
      </c>
      <c r="B3765" s="52" t="s">
        <v>20514</v>
      </c>
      <c r="C3765" s="53" t="s">
        <v>6211</v>
      </c>
      <c r="D3765" s="54" t="s">
        <v>57</v>
      </c>
      <c r="E3765" s="55" t="s">
        <v>260</v>
      </c>
      <c r="F3765" s="56" t="s">
        <v>10240</v>
      </c>
      <c r="G3765" s="56" t="s">
        <v>20515</v>
      </c>
      <c r="H3765" s="56" t="s">
        <v>41</v>
      </c>
      <c r="I3765" s="56" t="s">
        <v>20516</v>
      </c>
      <c r="J3765" s="57" t="s">
        <v>52</v>
      </c>
      <c r="K3765" s="58" t="s">
        <v>20517</v>
      </c>
      <c r="L3765" s="3" t="str">
        <f>VLOOKUP(DataExtract[[#This Row],[Technician]],'Technician List'!$A:$B,2,FALSE)</f>
        <v>Sanjuan, Sonja</v>
      </c>
      <c r="M3765" s="59">
        <f>DATEVALUE(TEXT(DataExtract[[#This Row],[Completed Time]], "MM/DD/YYYY"))</f>
        <v>45715</v>
      </c>
      <c r="N3765" s="60">
        <f t="shared" ca="1" si="59"/>
        <v>0.47858479096987483</v>
      </c>
      <c r="O3765" s="60">
        <f ca="1">COUNTIFS(DataExtract[Technician],DataExtract[[#This Row],[Technician]], DataExtract[Random], "&lt;="&amp;DataExtract[[#This Row],[Random]])</f>
        <v>22</v>
      </c>
    </row>
    <row r="3766" spans="1:15" ht="26.45">
      <c r="A3766" s="51" t="s">
        <v>6199</v>
      </c>
      <c r="B3766" s="52" t="s">
        <v>20518</v>
      </c>
      <c r="C3766" s="53" t="s">
        <v>20519</v>
      </c>
      <c r="D3766" s="54" t="s">
        <v>47</v>
      </c>
      <c r="E3766" s="55" t="s">
        <v>1503</v>
      </c>
      <c r="F3766" s="56" t="s">
        <v>18163</v>
      </c>
      <c r="G3766" s="56" t="s">
        <v>20520</v>
      </c>
      <c r="H3766" s="56" t="s">
        <v>52</v>
      </c>
      <c r="I3766" s="56" t="s">
        <v>20521</v>
      </c>
      <c r="J3766" s="57" t="s">
        <v>52</v>
      </c>
      <c r="K3766" s="58" t="s">
        <v>20522</v>
      </c>
      <c r="L3766" s="3" t="str">
        <f>VLOOKUP(DataExtract[[#This Row],[Technician]],'Technician List'!$A:$B,2,FALSE)</f>
        <v>C M, Saravanan</v>
      </c>
      <c r="M3766" s="59">
        <f>DATEVALUE(TEXT(DataExtract[[#This Row],[Completed Time]], "MM/DD/YYYY"))</f>
        <v>45714</v>
      </c>
      <c r="N3766" s="60">
        <f t="shared" ca="1" si="59"/>
        <v>0.16091576757000925</v>
      </c>
      <c r="O3766" s="60">
        <f ca="1">COUNTIFS(DataExtract[Technician],DataExtract[[#This Row],[Technician]], DataExtract[Random], "&lt;="&amp;DataExtract[[#This Row],[Random]])</f>
        <v>27</v>
      </c>
    </row>
    <row r="3767" spans="1:15" ht="26.45">
      <c r="A3767" s="51" t="s">
        <v>20523</v>
      </c>
      <c r="B3767" s="52" t="s">
        <v>20524</v>
      </c>
      <c r="C3767" s="53" t="s">
        <v>20525</v>
      </c>
      <c r="D3767" s="54" t="s">
        <v>47</v>
      </c>
      <c r="E3767" s="55" t="s">
        <v>1503</v>
      </c>
      <c r="F3767" s="56" t="s">
        <v>20526</v>
      </c>
      <c r="G3767" s="56" t="s">
        <v>20299</v>
      </c>
      <c r="H3767" s="56" t="s">
        <v>52</v>
      </c>
      <c r="I3767" s="56" t="s">
        <v>20527</v>
      </c>
      <c r="J3767" s="57" t="s">
        <v>52</v>
      </c>
      <c r="K3767" s="58" t="s">
        <v>12424</v>
      </c>
      <c r="L3767" s="3" t="str">
        <f>VLOOKUP(DataExtract[[#This Row],[Technician]],'Technician List'!$A:$B,2,FALSE)</f>
        <v>C M, Saravanan</v>
      </c>
      <c r="M3767" s="59">
        <f>DATEVALUE(TEXT(DataExtract[[#This Row],[Completed Time]], "MM/DD/YYYY"))</f>
        <v>45714</v>
      </c>
      <c r="N3767" s="60">
        <f t="shared" ca="1" si="59"/>
        <v>0.88118892294807827</v>
      </c>
      <c r="O3767" s="60">
        <f ca="1">COUNTIFS(DataExtract[Technician],DataExtract[[#This Row],[Technician]], DataExtract[Random], "&lt;="&amp;DataExtract[[#This Row],[Random]])</f>
        <v>124</v>
      </c>
    </row>
    <row r="3768" spans="1:15" ht="26.45">
      <c r="A3768" s="51" t="s">
        <v>20528</v>
      </c>
      <c r="B3768" s="52" t="s">
        <v>20529</v>
      </c>
      <c r="C3768" s="53" t="s">
        <v>20327</v>
      </c>
      <c r="D3768" s="54" t="s">
        <v>47</v>
      </c>
      <c r="E3768" s="55" t="s">
        <v>2013</v>
      </c>
      <c r="F3768" s="56" t="s">
        <v>20530</v>
      </c>
      <c r="G3768" s="56" t="s">
        <v>20531</v>
      </c>
      <c r="H3768" s="56" t="s">
        <v>52</v>
      </c>
      <c r="I3768" s="56" t="s">
        <v>20532</v>
      </c>
      <c r="J3768" s="57" t="s">
        <v>52</v>
      </c>
      <c r="K3768" s="58" t="s">
        <v>20533</v>
      </c>
      <c r="L3768" s="3" t="str">
        <f>VLOOKUP(DataExtract[[#This Row],[Technician]],'Technician List'!$A:$B,2,FALSE)</f>
        <v>Sinha, Mahesh</v>
      </c>
      <c r="M3768" s="59">
        <f>DATEVALUE(TEXT(DataExtract[[#This Row],[Completed Time]], "MM/DD/YYYY"))</f>
        <v>45715</v>
      </c>
      <c r="N3768" s="60">
        <f t="shared" ca="1" si="59"/>
        <v>0.70113576753349272</v>
      </c>
      <c r="O3768" s="60">
        <f ca="1">COUNTIFS(DataExtract[Technician],DataExtract[[#This Row],[Technician]], DataExtract[Random], "&lt;="&amp;DataExtract[[#This Row],[Random]])</f>
        <v>98</v>
      </c>
    </row>
    <row r="3769" spans="1:15" ht="26.45">
      <c r="A3769" s="51" t="s">
        <v>20534</v>
      </c>
      <c r="B3769" s="52" t="s">
        <v>20535</v>
      </c>
      <c r="C3769" s="53" t="s">
        <v>20536</v>
      </c>
      <c r="D3769" s="54" t="s">
        <v>47</v>
      </c>
      <c r="E3769" s="55" t="s">
        <v>1503</v>
      </c>
      <c r="F3769" s="56" t="s">
        <v>20537</v>
      </c>
      <c r="G3769" s="56" t="s">
        <v>20538</v>
      </c>
      <c r="H3769" s="56" t="s">
        <v>52</v>
      </c>
      <c r="I3769" s="56" t="s">
        <v>20539</v>
      </c>
      <c r="J3769" s="57" t="s">
        <v>52</v>
      </c>
      <c r="K3769" s="58" t="s">
        <v>16596</v>
      </c>
      <c r="L3769" s="3" t="str">
        <f>VLOOKUP(DataExtract[[#This Row],[Technician]],'Technician List'!$A:$B,2,FALSE)</f>
        <v>C M, Saravanan</v>
      </c>
      <c r="M3769" s="59">
        <f>DATEVALUE(TEXT(DataExtract[[#This Row],[Completed Time]], "MM/DD/YYYY"))</f>
        <v>45714</v>
      </c>
      <c r="N3769" s="60">
        <f t="shared" ca="1" si="59"/>
        <v>0.96530165290058012</v>
      </c>
      <c r="O3769" s="60">
        <f ca="1">COUNTIFS(DataExtract[Technician],DataExtract[[#This Row],[Technician]], DataExtract[Random], "&lt;="&amp;DataExtract[[#This Row],[Random]])</f>
        <v>132</v>
      </c>
    </row>
    <row r="3770" spans="1:15" ht="26.45">
      <c r="A3770" s="51" t="s">
        <v>20540</v>
      </c>
      <c r="B3770" s="52" t="s">
        <v>20541</v>
      </c>
      <c r="C3770" s="53" t="s">
        <v>16303</v>
      </c>
      <c r="D3770" s="54" t="s">
        <v>57</v>
      </c>
      <c r="E3770" s="55" t="s">
        <v>73</v>
      </c>
      <c r="F3770" s="56" t="s">
        <v>19647</v>
      </c>
      <c r="G3770" s="56" t="s">
        <v>11395</v>
      </c>
      <c r="H3770" s="56" t="s">
        <v>52</v>
      </c>
      <c r="I3770" s="56" t="s">
        <v>20542</v>
      </c>
      <c r="J3770" s="57" t="s">
        <v>52</v>
      </c>
      <c r="K3770" s="58" t="s">
        <v>20543</v>
      </c>
      <c r="L3770" s="3" t="str">
        <f>VLOOKUP(DataExtract[[#This Row],[Technician]],'Technician List'!$A:$B,2,FALSE)</f>
        <v>Sanjuan, Sonja</v>
      </c>
      <c r="M3770" s="59">
        <f>DATEVALUE(TEXT(DataExtract[[#This Row],[Completed Time]], "MM/DD/YYYY"))</f>
        <v>45714</v>
      </c>
      <c r="N3770" s="60">
        <f t="shared" ca="1" si="59"/>
        <v>0.86570304913395535</v>
      </c>
      <c r="O3770" s="60">
        <f ca="1">COUNTIFS(DataExtract[Technician],DataExtract[[#This Row],[Technician]], DataExtract[Random], "&lt;="&amp;DataExtract[[#This Row],[Random]])</f>
        <v>44</v>
      </c>
    </row>
    <row r="3771" spans="1:15" ht="26.45">
      <c r="A3771" s="51" t="s">
        <v>20544</v>
      </c>
      <c r="B3771" s="52" t="s">
        <v>20545</v>
      </c>
      <c r="C3771" s="53" t="s">
        <v>13194</v>
      </c>
      <c r="D3771" s="54" t="s">
        <v>47</v>
      </c>
      <c r="E3771" s="55" t="s">
        <v>1503</v>
      </c>
      <c r="F3771" s="56" t="s">
        <v>12424</v>
      </c>
      <c r="G3771" s="56" t="s">
        <v>20546</v>
      </c>
      <c r="H3771" s="56" t="s">
        <v>52</v>
      </c>
      <c r="I3771" s="56" t="s">
        <v>20547</v>
      </c>
      <c r="J3771" s="57" t="s">
        <v>52</v>
      </c>
      <c r="K3771" s="58" t="s">
        <v>20548</v>
      </c>
      <c r="L3771" s="3" t="str">
        <f>VLOOKUP(DataExtract[[#This Row],[Technician]],'Technician List'!$A:$B,2,FALSE)</f>
        <v>C M, Saravanan</v>
      </c>
      <c r="M3771" s="59">
        <f>DATEVALUE(TEXT(DataExtract[[#This Row],[Completed Time]], "MM/DD/YYYY"))</f>
        <v>45716</v>
      </c>
      <c r="N3771" s="60">
        <f t="shared" ca="1" si="59"/>
        <v>0.33575555623531439</v>
      </c>
      <c r="O3771" s="60">
        <f ca="1">COUNTIFS(DataExtract[Technician],DataExtract[[#This Row],[Technician]], DataExtract[Random], "&lt;="&amp;DataExtract[[#This Row],[Random]])</f>
        <v>55</v>
      </c>
    </row>
    <row r="3772" spans="1:15" ht="26.45">
      <c r="A3772" s="51" t="s">
        <v>20549</v>
      </c>
      <c r="B3772" s="52" t="s">
        <v>20550</v>
      </c>
      <c r="C3772" s="53" t="s">
        <v>65</v>
      </c>
      <c r="D3772" s="54" t="s">
        <v>47</v>
      </c>
      <c r="E3772" s="55" t="s">
        <v>347</v>
      </c>
      <c r="F3772" s="56" t="s">
        <v>20551</v>
      </c>
      <c r="G3772" s="56" t="s">
        <v>20552</v>
      </c>
      <c r="H3772" s="56" t="s">
        <v>52</v>
      </c>
      <c r="I3772" s="56" t="s">
        <v>20553</v>
      </c>
      <c r="J3772" s="57" t="s">
        <v>52</v>
      </c>
      <c r="K3772" s="58" t="s">
        <v>20554</v>
      </c>
      <c r="L3772" s="3" t="str">
        <f>VLOOKUP(DataExtract[[#This Row],[Technician]],'Technician List'!$A:$B,2,FALSE)</f>
        <v>C M, Saravanan</v>
      </c>
      <c r="M3772" s="59">
        <f>DATEVALUE(TEXT(DataExtract[[#This Row],[Completed Time]], "MM/DD/YYYY"))</f>
        <v>45714</v>
      </c>
      <c r="N3772" s="60">
        <f t="shared" ca="1" si="59"/>
        <v>0.13832865660368154</v>
      </c>
      <c r="O3772" s="60">
        <f ca="1">COUNTIFS(DataExtract[Technician],DataExtract[[#This Row],[Technician]], DataExtract[Random], "&lt;="&amp;DataExtract[[#This Row],[Random]])</f>
        <v>10</v>
      </c>
    </row>
    <row r="3773" spans="1:15" ht="26.45">
      <c r="A3773" s="51" t="s">
        <v>6519</v>
      </c>
      <c r="B3773" s="52" t="s">
        <v>20555</v>
      </c>
      <c r="C3773" s="53" t="s">
        <v>4523</v>
      </c>
      <c r="D3773" s="54" t="s">
        <v>47</v>
      </c>
      <c r="E3773" s="55" t="s">
        <v>692</v>
      </c>
      <c r="F3773" s="56" t="s">
        <v>20187</v>
      </c>
      <c r="G3773" s="56" t="s">
        <v>20556</v>
      </c>
      <c r="H3773" s="56" t="s">
        <v>52</v>
      </c>
      <c r="I3773" s="56" t="s">
        <v>20557</v>
      </c>
      <c r="J3773" s="57" t="s">
        <v>52</v>
      </c>
      <c r="K3773" s="58" t="s">
        <v>20558</v>
      </c>
      <c r="L3773" s="3" t="str">
        <f>VLOOKUP(DataExtract[[#This Row],[Technician]],'Technician List'!$A:$B,2,FALSE)</f>
        <v>C M, Saravanan</v>
      </c>
      <c r="M3773" s="59">
        <f>DATEVALUE(TEXT(DataExtract[[#This Row],[Completed Time]], "MM/DD/YYYY"))</f>
        <v>45715</v>
      </c>
      <c r="N3773" s="60">
        <f t="shared" ca="1" si="59"/>
        <v>0.68677087930030778</v>
      </c>
      <c r="O3773" s="60">
        <f ca="1">COUNTIFS(DataExtract[Technician],DataExtract[[#This Row],[Technician]], DataExtract[Random], "&lt;="&amp;DataExtract[[#This Row],[Random]])</f>
        <v>84</v>
      </c>
    </row>
    <row r="3774" spans="1:15" ht="26.45">
      <c r="A3774" s="51" t="s">
        <v>20559</v>
      </c>
      <c r="B3774" s="52" t="s">
        <v>20560</v>
      </c>
      <c r="C3774" s="53" t="s">
        <v>5819</v>
      </c>
      <c r="D3774" s="54" t="s">
        <v>47</v>
      </c>
      <c r="E3774" s="55" t="s">
        <v>700</v>
      </c>
      <c r="F3774" s="56" t="s">
        <v>20561</v>
      </c>
      <c r="G3774" s="56" t="s">
        <v>20562</v>
      </c>
      <c r="H3774" s="56" t="s">
        <v>52</v>
      </c>
      <c r="I3774" s="56" t="s">
        <v>20563</v>
      </c>
      <c r="J3774" s="57" t="s">
        <v>52</v>
      </c>
      <c r="K3774" s="58" t="s">
        <v>20564</v>
      </c>
      <c r="L3774" s="3" t="str">
        <f>VLOOKUP(DataExtract[[#This Row],[Technician]],'Technician List'!$A:$B,2,FALSE)</f>
        <v>C M, Saravanan</v>
      </c>
      <c r="M3774" s="59">
        <f>DATEVALUE(TEXT(DataExtract[[#This Row],[Completed Time]], "MM/DD/YYYY"))</f>
        <v>45715</v>
      </c>
      <c r="N3774" s="60">
        <f t="shared" ca="1" si="59"/>
        <v>0.43159236555870395</v>
      </c>
      <c r="O3774" s="60">
        <f ca="1">COUNTIFS(DataExtract[Technician],DataExtract[[#This Row],[Technician]], DataExtract[Random], "&lt;="&amp;DataExtract[[#This Row],[Random]])</f>
        <v>47</v>
      </c>
    </row>
    <row r="3775" spans="1:15" ht="26.45">
      <c r="A3775" s="51" t="s">
        <v>20565</v>
      </c>
      <c r="B3775" s="52" t="s">
        <v>20566</v>
      </c>
      <c r="C3775" s="53" t="s">
        <v>1725</v>
      </c>
      <c r="D3775" s="54" t="s">
        <v>47</v>
      </c>
      <c r="E3775" s="55" t="s">
        <v>1402</v>
      </c>
      <c r="F3775" s="56" t="s">
        <v>20567</v>
      </c>
      <c r="G3775" s="56" t="s">
        <v>20568</v>
      </c>
      <c r="H3775" s="56" t="s">
        <v>41</v>
      </c>
      <c r="I3775" s="56" t="s">
        <v>20569</v>
      </c>
      <c r="J3775" s="57" t="s">
        <v>52</v>
      </c>
      <c r="K3775" s="58" t="s">
        <v>1242</v>
      </c>
      <c r="L3775" s="3" t="str">
        <f>VLOOKUP(DataExtract[[#This Row],[Technician]],'Technician List'!$A:$B,2,FALSE)</f>
        <v>Sinha, Mahesh</v>
      </c>
      <c r="M3775" s="59">
        <f>DATEVALUE(TEXT(DataExtract[[#This Row],[Completed Time]], "MM/DD/YYYY"))</f>
        <v>45715</v>
      </c>
      <c r="N3775" s="60">
        <f t="shared" ca="1" si="59"/>
        <v>0.11044865324826547</v>
      </c>
      <c r="O3775" s="60">
        <f ca="1">COUNTIFS(DataExtract[Technician],DataExtract[[#This Row],[Technician]], DataExtract[Random], "&lt;="&amp;DataExtract[[#This Row],[Random]])</f>
        <v>6</v>
      </c>
    </row>
    <row r="3776" spans="1:15" ht="26.45">
      <c r="A3776" s="51" t="s">
        <v>20570</v>
      </c>
      <c r="B3776" s="52" t="s">
        <v>20571</v>
      </c>
      <c r="C3776" s="53" t="s">
        <v>20572</v>
      </c>
      <c r="D3776" s="54" t="s">
        <v>47</v>
      </c>
      <c r="E3776" s="55" t="s">
        <v>1837</v>
      </c>
      <c r="F3776" s="56" t="s">
        <v>20573</v>
      </c>
      <c r="G3776" s="56" t="s">
        <v>12866</v>
      </c>
      <c r="H3776" s="56" t="s">
        <v>41</v>
      </c>
      <c r="I3776" s="56" t="s">
        <v>20574</v>
      </c>
      <c r="J3776" s="57" t="s">
        <v>52</v>
      </c>
      <c r="K3776" s="58" t="s">
        <v>20575</v>
      </c>
      <c r="L3776" s="3" t="str">
        <f>VLOOKUP(DataExtract[[#This Row],[Technician]],'Technician List'!$A:$B,2,FALSE)</f>
        <v>Sinha, Mahesh</v>
      </c>
      <c r="M3776" s="59">
        <f>DATEVALUE(TEXT(DataExtract[[#This Row],[Completed Time]], "MM/DD/YYYY"))</f>
        <v>45716</v>
      </c>
      <c r="N3776" s="60">
        <f t="shared" ca="1" si="59"/>
        <v>0.44396065639357363</v>
      </c>
      <c r="O3776" s="60">
        <f ca="1">COUNTIFS(DataExtract[Technician],DataExtract[[#This Row],[Technician]], DataExtract[Random], "&lt;="&amp;DataExtract[[#This Row],[Random]])</f>
        <v>22</v>
      </c>
    </row>
    <row r="3777" spans="1:15" ht="39.6">
      <c r="A3777" s="51" t="s">
        <v>20576</v>
      </c>
      <c r="B3777" s="52" t="s">
        <v>20577</v>
      </c>
      <c r="C3777" s="53" t="s">
        <v>9580</v>
      </c>
      <c r="D3777" s="54" t="s">
        <v>47</v>
      </c>
      <c r="E3777" s="55" t="s">
        <v>2013</v>
      </c>
      <c r="F3777" s="56" t="s">
        <v>20578</v>
      </c>
      <c r="G3777" s="56" t="s">
        <v>12599</v>
      </c>
      <c r="H3777" s="56" t="s">
        <v>52</v>
      </c>
      <c r="I3777" s="56" t="s">
        <v>18899</v>
      </c>
      <c r="J3777" s="57" t="s">
        <v>52</v>
      </c>
      <c r="K3777" s="58" t="s">
        <v>20579</v>
      </c>
      <c r="L3777" s="3" t="str">
        <f>VLOOKUP(DataExtract[[#This Row],[Technician]],'Technician List'!$A:$B,2,FALSE)</f>
        <v>Sinha, Mahesh</v>
      </c>
      <c r="M3777" s="59">
        <f>DATEVALUE(TEXT(DataExtract[[#This Row],[Completed Time]], "MM/DD/YYYY"))</f>
        <v>45715</v>
      </c>
      <c r="N3777" s="60">
        <f t="shared" ca="1" si="59"/>
        <v>1.2604589240067798E-2</v>
      </c>
      <c r="O3777" s="60">
        <f ca="1">COUNTIFS(DataExtract[Technician],DataExtract[[#This Row],[Technician]], DataExtract[Random], "&lt;="&amp;DataExtract[[#This Row],[Random]])</f>
        <v>3</v>
      </c>
    </row>
    <row r="3778" spans="1:15" ht="26.45">
      <c r="A3778" s="51" t="s">
        <v>14540</v>
      </c>
      <c r="B3778" s="52" t="s">
        <v>20580</v>
      </c>
      <c r="C3778" s="53" t="s">
        <v>9580</v>
      </c>
      <c r="D3778" s="54" t="s">
        <v>47</v>
      </c>
      <c r="E3778" s="55" t="s">
        <v>2013</v>
      </c>
      <c r="F3778" s="56" t="s">
        <v>20581</v>
      </c>
      <c r="G3778" s="56" t="s">
        <v>20582</v>
      </c>
      <c r="H3778" s="56" t="s">
        <v>52</v>
      </c>
      <c r="I3778" s="56" t="s">
        <v>20583</v>
      </c>
      <c r="J3778" s="57" t="s">
        <v>52</v>
      </c>
      <c r="K3778" s="58" t="s">
        <v>20584</v>
      </c>
      <c r="L3778" s="3" t="str">
        <f>VLOOKUP(DataExtract[[#This Row],[Technician]],'Technician List'!$A:$B,2,FALSE)</f>
        <v>Sinha, Mahesh</v>
      </c>
      <c r="M3778" s="59">
        <f>DATEVALUE(TEXT(DataExtract[[#This Row],[Completed Time]], "MM/DD/YYYY"))</f>
        <v>45715</v>
      </c>
      <c r="N3778" s="60">
        <f t="shared" ca="1" si="59"/>
        <v>0.36791211088008047</v>
      </c>
      <c r="O3778" s="60">
        <f ca="1">COUNTIFS(DataExtract[Technician],DataExtract[[#This Row],[Technician]], DataExtract[Random], "&lt;="&amp;DataExtract[[#This Row],[Random]])</f>
        <v>56</v>
      </c>
    </row>
    <row r="3779" spans="1:15" ht="39.6">
      <c r="A3779" s="51" t="s">
        <v>20585</v>
      </c>
      <c r="B3779" s="52" t="s">
        <v>20586</v>
      </c>
      <c r="C3779" s="53" t="s">
        <v>1977</v>
      </c>
      <c r="D3779" s="54" t="s">
        <v>37</v>
      </c>
      <c r="E3779" s="55" t="s">
        <v>210</v>
      </c>
      <c r="F3779" s="56" t="s">
        <v>10801</v>
      </c>
      <c r="G3779" s="56" t="s">
        <v>19845</v>
      </c>
      <c r="H3779" s="56" t="s">
        <v>41</v>
      </c>
      <c r="I3779" s="56" t="s">
        <v>20587</v>
      </c>
      <c r="J3779" s="57" t="s">
        <v>52</v>
      </c>
      <c r="K3779" s="58" t="s">
        <v>20588</v>
      </c>
      <c r="L3779" s="3" t="str">
        <f>VLOOKUP(DataExtract[[#This Row],[Technician]],'Technician List'!$A:$B,2,FALSE)</f>
        <v>Persells, Joe</v>
      </c>
      <c r="M3779" s="59">
        <f>DATEVALUE(TEXT(DataExtract[[#This Row],[Completed Time]], "MM/DD/YYYY"))</f>
        <v>45715</v>
      </c>
      <c r="N3779" s="60">
        <f t="shared" ref="N3779:N3842" ca="1" si="60">RAND()</f>
        <v>0.85075648724751662</v>
      </c>
      <c r="O3779" s="60">
        <f ca="1">COUNTIFS(DataExtract[Technician],DataExtract[[#This Row],[Technician]], DataExtract[Random], "&lt;="&amp;DataExtract[[#This Row],[Random]])</f>
        <v>10</v>
      </c>
    </row>
    <row r="3780" spans="1:15" ht="26.45">
      <c r="A3780" s="51" t="s">
        <v>20589</v>
      </c>
      <c r="B3780" s="52" t="s">
        <v>20590</v>
      </c>
      <c r="C3780" s="53" t="s">
        <v>20591</v>
      </c>
      <c r="D3780" s="54" t="s">
        <v>47</v>
      </c>
      <c r="E3780" s="55" t="s">
        <v>700</v>
      </c>
      <c r="F3780" s="56" t="s">
        <v>19848</v>
      </c>
      <c r="G3780" s="56" t="s">
        <v>20592</v>
      </c>
      <c r="H3780" s="56" t="s">
        <v>52</v>
      </c>
      <c r="I3780" s="56" t="s">
        <v>20593</v>
      </c>
      <c r="J3780" s="57" t="s">
        <v>52</v>
      </c>
      <c r="K3780" s="58" t="s">
        <v>20594</v>
      </c>
      <c r="L3780" s="3" t="str">
        <f>VLOOKUP(DataExtract[[#This Row],[Technician]],'Technician List'!$A:$B,2,FALSE)</f>
        <v>C M, Saravanan</v>
      </c>
      <c r="M3780" s="59">
        <f>DATEVALUE(TEXT(DataExtract[[#This Row],[Completed Time]], "MM/DD/YYYY"))</f>
        <v>45716</v>
      </c>
      <c r="N3780" s="60">
        <f t="shared" ca="1" si="60"/>
        <v>0.74905804026698763</v>
      </c>
      <c r="O3780" s="60">
        <f ca="1">COUNTIFS(DataExtract[Technician],DataExtract[[#This Row],[Technician]], DataExtract[Random], "&lt;="&amp;DataExtract[[#This Row],[Random]])</f>
        <v>83</v>
      </c>
    </row>
    <row r="3781" spans="1:15" ht="26.45">
      <c r="A3781" s="51" t="s">
        <v>20595</v>
      </c>
      <c r="B3781" s="52" t="s">
        <v>20596</v>
      </c>
      <c r="C3781" s="53" t="s">
        <v>10642</v>
      </c>
      <c r="D3781" s="54" t="s">
        <v>47</v>
      </c>
      <c r="E3781" s="55" t="s">
        <v>2336</v>
      </c>
      <c r="F3781" s="56" t="s">
        <v>20597</v>
      </c>
      <c r="G3781" s="56" t="s">
        <v>20598</v>
      </c>
      <c r="H3781" s="56" t="s">
        <v>52</v>
      </c>
      <c r="I3781" s="56" t="s">
        <v>20599</v>
      </c>
      <c r="J3781" s="57" t="s">
        <v>52</v>
      </c>
      <c r="K3781" s="58" t="s">
        <v>20600</v>
      </c>
      <c r="L3781" s="3" t="str">
        <f>VLOOKUP(DataExtract[[#This Row],[Technician]],'Technician List'!$A:$B,2,FALSE)</f>
        <v>C M, Saravanan</v>
      </c>
      <c r="M3781" s="59">
        <f>DATEVALUE(TEXT(DataExtract[[#This Row],[Completed Time]], "MM/DD/YYYY"))</f>
        <v>45715</v>
      </c>
      <c r="N3781" s="60">
        <f t="shared" ca="1" si="60"/>
        <v>0.11880732039702691</v>
      </c>
      <c r="O3781" s="60">
        <f ca="1">COUNTIFS(DataExtract[Technician],DataExtract[[#This Row],[Technician]], DataExtract[Random], "&lt;="&amp;DataExtract[[#This Row],[Random]])</f>
        <v>8</v>
      </c>
    </row>
    <row r="3782" spans="1:15" ht="26.45">
      <c r="A3782" s="51" t="s">
        <v>20601</v>
      </c>
      <c r="B3782" s="52" t="s">
        <v>20602</v>
      </c>
      <c r="C3782" s="53" t="s">
        <v>20603</v>
      </c>
      <c r="D3782" s="54" t="s">
        <v>47</v>
      </c>
      <c r="E3782" s="55" t="s">
        <v>802</v>
      </c>
      <c r="F3782" s="56" t="s">
        <v>20604</v>
      </c>
      <c r="G3782" s="56" t="s">
        <v>20605</v>
      </c>
      <c r="H3782" s="56" t="s">
        <v>52</v>
      </c>
      <c r="I3782" s="56" t="s">
        <v>20606</v>
      </c>
      <c r="J3782" s="57" t="s">
        <v>52</v>
      </c>
      <c r="K3782" s="58" t="s">
        <v>20607</v>
      </c>
      <c r="L3782" s="3" t="str">
        <f>VLOOKUP(DataExtract[[#This Row],[Technician]],'Technician List'!$A:$B,2,FALSE)</f>
        <v>Sinha, Mahesh</v>
      </c>
      <c r="M3782" s="59">
        <f>DATEVALUE(TEXT(DataExtract[[#This Row],[Completed Time]], "MM/DD/YYYY"))</f>
        <v>45715</v>
      </c>
      <c r="N3782" s="60">
        <f t="shared" ca="1" si="60"/>
        <v>0.69016672077033436</v>
      </c>
      <c r="O3782" s="60">
        <f ca="1">COUNTIFS(DataExtract[Technician],DataExtract[[#This Row],[Technician]], DataExtract[Random], "&lt;="&amp;DataExtract[[#This Row],[Random]])</f>
        <v>85</v>
      </c>
    </row>
    <row r="3783" spans="1:15" ht="26.45">
      <c r="A3783" s="51" t="s">
        <v>20608</v>
      </c>
      <c r="B3783" s="52" t="s">
        <v>20609</v>
      </c>
      <c r="C3783" s="53" t="s">
        <v>16014</v>
      </c>
      <c r="D3783" s="54" t="s">
        <v>47</v>
      </c>
      <c r="E3783" s="55" t="s">
        <v>2178</v>
      </c>
      <c r="F3783" s="56" t="s">
        <v>11374</v>
      </c>
      <c r="G3783" s="56" t="s">
        <v>20610</v>
      </c>
      <c r="H3783" s="56" t="s">
        <v>52</v>
      </c>
      <c r="I3783" s="56" t="s">
        <v>1587</v>
      </c>
      <c r="J3783" s="57" t="s">
        <v>52</v>
      </c>
      <c r="K3783" s="58" t="s">
        <v>20611</v>
      </c>
      <c r="L3783" s="3" t="str">
        <f>VLOOKUP(DataExtract[[#This Row],[Technician]],'Technician List'!$A:$B,2,FALSE)</f>
        <v>C M, Saravanan</v>
      </c>
      <c r="M3783" s="59">
        <f>DATEVALUE(TEXT(DataExtract[[#This Row],[Completed Time]], "MM/DD/YYYY"))</f>
        <v>45715</v>
      </c>
      <c r="N3783" s="60">
        <f t="shared" ca="1" si="60"/>
        <v>0.4563410273127767</v>
      </c>
      <c r="O3783" s="60">
        <f ca="1">COUNTIFS(DataExtract[Technician],DataExtract[[#This Row],[Technician]], DataExtract[Random], "&lt;="&amp;DataExtract[[#This Row],[Random]])</f>
        <v>49</v>
      </c>
    </row>
    <row r="3784" spans="1:15" ht="26.45">
      <c r="A3784" s="51" t="s">
        <v>4075</v>
      </c>
      <c r="B3784" s="52" t="s">
        <v>20612</v>
      </c>
      <c r="C3784" s="53" t="s">
        <v>20613</v>
      </c>
      <c r="D3784" s="54" t="s">
        <v>47</v>
      </c>
      <c r="E3784" s="55" t="s">
        <v>1049</v>
      </c>
      <c r="F3784" s="56" t="s">
        <v>20614</v>
      </c>
      <c r="G3784" s="56" t="s">
        <v>20615</v>
      </c>
      <c r="H3784" s="56" t="s">
        <v>52</v>
      </c>
      <c r="I3784" s="56" t="s">
        <v>20616</v>
      </c>
      <c r="J3784" s="57" t="s">
        <v>52</v>
      </c>
      <c r="K3784" s="58" t="s">
        <v>20617</v>
      </c>
      <c r="L3784" s="3" t="str">
        <f>VLOOKUP(DataExtract[[#This Row],[Technician]],'Technician List'!$A:$B,2,FALSE)</f>
        <v>C M, Saravanan</v>
      </c>
      <c r="M3784" s="59">
        <f>DATEVALUE(TEXT(DataExtract[[#This Row],[Completed Time]], "MM/DD/YYYY"))</f>
        <v>45715</v>
      </c>
      <c r="N3784" s="60">
        <f t="shared" ca="1" si="60"/>
        <v>0.15488433262783552</v>
      </c>
      <c r="O3784" s="60">
        <f ca="1">COUNTIFS(DataExtract[Technician],DataExtract[[#This Row],[Technician]], DataExtract[Random], "&lt;="&amp;DataExtract[[#This Row],[Random]])</f>
        <v>14</v>
      </c>
    </row>
    <row r="3785" spans="1:15" ht="26.45">
      <c r="A3785" s="51" t="s">
        <v>15093</v>
      </c>
      <c r="B3785" s="52" t="s">
        <v>20618</v>
      </c>
      <c r="C3785" s="53" t="s">
        <v>8996</v>
      </c>
      <c r="D3785" s="54" t="s">
        <v>47</v>
      </c>
      <c r="E3785" s="55" t="s">
        <v>4923</v>
      </c>
      <c r="F3785" s="56" t="s">
        <v>20619</v>
      </c>
      <c r="G3785" s="56" t="s">
        <v>20620</v>
      </c>
      <c r="H3785" s="56" t="s">
        <v>52</v>
      </c>
      <c r="I3785" s="56" t="s">
        <v>20621</v>
      </c>
      <c r="J3785" s="57" t="s">
        <v>52</v>
      </c>
      <c r="K3785" s="58" t="s">
        <v>10645</v>
      </c>
      <c r="L3785" s="3" t="str">
        <f>VLOOKUP(DataExtract[[#This Row],[Technician]],'Technician List'!$A:$B,2,FALSE)</f>
        <v>C M, Saravanan</v>
      </c>
      <c r="M3785" s="59">
        <f>DATEVALUE(TEXT(DataExtract[[#This Row],[Completed Time]], "MM/DD/YYYY"))</f>
        <v>45715</v>
      </c>
      <c r="N3785" s="60">
        <f t="shared" ca="1" si="60"/>
        <v>0.28425412194771082</v>
      </c>
      <c r="O3785" s="60">
        <f ca="1">COUNTIFS(DataExtract[Technician],DataExtract[[#This Row],[Technician]], DataExtract[Random], "&lt;="&amp;DataExtract[[#This Row],[Random]])</f>
        <v>10</v>
      </c>
    </row>
    <row r="3786" spans="1:15" ht="26.45">
      <c r="A3786" s="51" t="s">
        <v>20622</v>
      </c>
      <c r="B3786" s="52" t="s">
        <v>20623</v>
      </c>
      <c r="C3786" s="53" t="s">
        <v>8911</v>
      </c>
      <c r="D3786" s="54" t="s">
        <v>47</v>
      </c>
      <c r="E3786" s="55" t="s">
        <v>2178</v>
      </c>
      <c r="F3786" s="56" t="s">
        <v>19034</v>
      </c>
      <c r="G3786" s="56" t="s">
        <v>20624</v>
      </c>
      <c r="H3786" s="56" t="s">
        <v>52</v>
      </c>
      <c r="I3786" s="56" t="s">
        <v>20625</v>
      </c>
      <c r="J3786" s="57" t="s">
        <v>52</v>
      </c>
      <c r="K3786" s="58" t="s">
        <v>20626</v>
      </c>
      <c r="L3786" s="3" t="str">
        <f>VLOOKUP(DataExtract[[#This Row],[Technician]],'Technician List'!$A:$B,2,FALSE)</f>
        <v>C M, Saravanan</v>
      </c>
      <c r="M3786" s="59">
        <f>DATEVALUE(TEXT(DataExtract[[#This Row],[Completed Time]], "MM/DD/YYYY"))</f>
        <v>45715</v>
      </c>
      <c r="N3786" s="60">
        <f t="shared" ca="1" si="60"/>
        <v>0.663660993491059</v>
      </c>
      <c r="O3786" s="60">
        <f ca="1">COUNTIFS(DataExtract[Technician],DataExtract[[#This Row],[Technician]], DataExtract[Random], "&lt;="&amp;DataExtract[[#This Row],[Random]])</f>
        <v>63</v>
      </c>
    </row>
    <row r="3787" spans="1:15" ht="26.45">
      <c r="A3787" s="51" t="s">
        <v>12962</v>
      </c>
      <c r="B3787" s="52" t="s">
        <v>20627</v>
      </c>
      <c r="C3787" s="53" t="s">
        <v>20628</v>
      </c>
      <c r="D3787" s="54" t="s">
        <v>47</v>
      </c>
      <c r="E3787" s="55" t="s">
        <v>2178</v>
      </c>
      <c r="F3787" s="56" t="s">
        <v>20629</v>
      </c>
      <c r="G3787" s="56" t="s">
        <v>20630</v>
      </c>
      <c r="H3787" s="56" t="s">
        <v>52</v>
      </c>
      <c r="I3787" s="56" t="s">
        <v>20631</v>
      </c>
      <c r="J3787" s="57" t="s">
        <v>52</v>
      </c>
      <c r="K3787" s="58" t="s">
        <v>438</v>
      </c>
      <c r="L3787" s="3" t="str">
        <f>VLOOKUP(DataExtract[[#This Row],[Technician]],'Technician List'!$A:$B,2,FALSE)</f>
        <v>C M, Saravanan</v>
      </c>
      <c r="M3787" s="59">
        <f>DATEVALUE(TEXT(DataExtract[[#This Row],[Completed Time]], "MM/DD/YYYY"))</f>
        <v>45715</v>
      </c>
      <c r="N3787" s="60">
        <f t="shared" ca="1" si="60"/>
        <v>0.17713433034225023</v>
      </c>
      <c r="O3787" s="60">
        <f ca="1">COUNTIFS(DataExtract[Technician],DataExtract[[#This Row],[Technician]], DataExtract[Random], "&lt;="&amp;DataExtract[[#This Row],[Random]])</f>
        <v>25</v>
      </c>
    </row>
    <row r="3788" spans="1:15" ht="26.45">
      <c r="A3788" s="51" t="s">
        <v>20632</v>
      </c>
      <c r="B3788" s="52" t="s">
        <v>20633</v>
      </c>
      <c r="C3788" s="53" t="s">
        <v>10563</v>
      </c>
      <c r="D3788" s="54" t="s">
        <v>47</v>
      </c>
      <c r="E3788" s="55" t="s">
        <v>2178</v>
      </c>
      <c r="F3788" s="56" t="s">
        <v>20634</v>
      </c>
      <c r="G3788" s="56" t="s">
        <v>20635</v>
      </c>
      <c r="H3788" s="56" t="s">
        <v>52</v>
      </c>
      <c r="I3788" s="56" t="s">
        <v>20636</v>
      </c>
      <c r="J3788" s="57" t="s">
        <v>52</v>
      </c>
      <c r="K3788" s="58" t="s">
        <v>19980</v>
      </c>
      <c r="L3788" s="3" t="str">
        <f>VLOOKUP(DataExtract[[#This Row],[Technician]],'Technician List'!$A:$B,2,FALSE)</f>
        <v>C M, Saravanan</v>
      </c>
      <c r="M3788" s="59">
        <f>DATEVALUE(TEXT(DataExtract[[#This Row],[Completed Time]], "MM/DD/YYYY"))</f>
        <v>45715</v>
      </c>
      <c r="N3788" s="60">
        <f t="shared" ca="1" si="60"/>
        <v>0.38503767572546155</v>
      </c>
      <c r="O3788" s="60">
        <f ca="1">COUNTIFS(DataExtract[Technician],DataExtract[[#This Row],[Technician]], DataExtract[Random], "&lt;="&amp;DataExtract[[#This Row],[Random]])</f>
        <v>43</v>
      </c>
    </row>
    <row r="3789" spans="1:15" ht="26.45">
      <c r="A3789" s="51" t="s">
        <v>20637</v>
      </c>
      <c r="B3789" s="52" t="s">
        <v>20638</v>
      </c>
      <c r="C3789" s="53" t="s">
        <v>15866</v>
      </c>
      <c r="D3789" s="54" t="s">
        <v>47</v>
      </c>
      <c r="E3789" s="55" t="s">
        <v>2013</v>
      </c>
      <c r="F3789" s="56" t="s">
        <v>20639</v>
      </c>
      <c r="G3789" s="56" t="s">
        <v>20640</v>
      </c>
      <c r="H3789" s="56" t="s">
        <v>52</v>
      </c>
      <c r="I3789" s="56" t="s">
        <v>20641</v>
      </c>
      <c r="J3789" s="57" t="s">
        <v>52</v>
      </c>
      <c r="K3789" s="58" t="s">
        <v>20642</v>
      </c>
      <c r="L3789" s="3" t="str">
        <f>VLOOKUP(DataExtract[[#This Row],[Technician]],'Technician List'!$A:$B,2,FALSE)</f>
        <v>Sinha, Mahesh</v>
      </c>
      <c r="M3789" s="59">
        <f>DATEVALUE(TEXT(DataExtract[[#This Row],[Completed Time]], "MM/DD/YYYY"))</f>
        <v>45715</v>
      </c>
      <c r="N3789" s="60">
        <f t="shared" ca="1" si="60"/>
        <v>0.54419539439526132</v>
      </c>
      <c r="O3789" s="60">
        <f ca="1">COUNTIFS(DataExtract[Technician],DataExtract[[#This Row],[Technician]], DataExtract[Random], "&lt;="&amp;DataExtract[[#This Row],[Random]])</f>
        <v>76</v>
      </c>
    </row>
    <row r="3790" spans="1:15" ht="26.45">
      <c r="A3790" s="51" t="s">
        <v>20643</v>
      </c>
      <c r="B3790" s="52" t="s">
        <v>20644</v>
      </c>
      <c r="C3790" s="53" t="s">
        <v>15866</v>
      </c>
      <c r="D3790" s="54" t="s">
        <v>47</v>
      </c>
      <c r="E3790" s="55" t="s">
        <v>1837</v>
      </c>
      <c r="F3790" s="56" t="s">
        <v>20645</v>
      </c>
      <c r="G3790" s="56" t="s">
        <v>20646</v>
      </c>
      <c r="H3790" s="56" t="s">
        <v>41</v>
      </c>
      <c r="I3790" s="56" t="s">
        <v>20647</v>
      </c>
      <c r="J3790" s="57" t="s">
        <v>52</v>
      </c>
      <c r="K3790" s="58" t="s">
        <v>20648</v>
      </c>
      <c r="L3790" s="3" t="str">
        <f>VLOOKUP(DataExtract[[#This Row],[Technician]],'Technician List'!$A:$B,2,FALSE)</f>
        <v>Sinha, Mahesh</v>
      </c>
      <c r="M3790" s="59">
        <f>DATEVALUE(TEXT(DataExtract[[#This Row],[Completed Time]], "MM/DD/YYYY"))</f>
        <v>45716</v>
      </c>
      <c r="N3790" s="60">
        <f t="shared" ca="1" si="60"/>
        <v>8.656845161775284E-2</v>
      </c>
      <c r="O3790" s="60">
        <f ca="1">COUNTIFS(DataExtract[Technician],DataExtract[[#This Row],[Technician]], DataExtract[Random], "&lt;="&amp;DataExtract[[#This Row],[Random]])</f>
        <v>3</v>
      </c>
    </row>
    <row r="3791" spans="1:15" ht="26.45">
      <c r="A3791" s="51" t="s">
        <v>20643</v>
      </c>
      <c r="B3791" s="52" t="s">
        <v>20649</v>
      </c>
      <c r="C3791" s="53" t="s">
        <v>15866</v>
      </c>
      <c r="D3791" s="54" t="s">
        <v>47</v>
      </c>
      <c r="E3791" s="55" t="s">
        <v>1837</v>
      </c>
      <c r="F3791" s="56" t="s">
        <v>19624</v>
      </c>
      <c r="G3791" s="56" t="s">
        <v>20650</v>
      </c>
      <c r="H3791" s="56" t="s">
        <v>52</v>
      </c>
      <c r="I3791" s="56" t="s">
        <v>20651</v>
      </c>
      <c r="J3791" s="57" t="s">
        <v>52</v>
      </c>
      <c r="K3791" s="58" t="s">
        <v>20271</v>
      </c>
      <c r="L3791" s="3" t="str">
        <f>VLOOKUP(DataExtract[[#This Row],[Technician]],'Technician List'!$A:$B,2,FALSE)</f>
        <v>Sinha, Mahesh</v>
      </c>
      <c r="M3791" s="59">
        <f>DATEVALUE(TEXT(DataExtract[[#This Row],[Completed Time]], "MM/DD/YYYY"))</f>
        <v>45715</v>
      </c>
      <c r="N3791" s="60">
        <f t="shared" ca="1" si="60"/>
        <v>0.92816106681467758</v>
      </c>
      <c r="O3791" s="60">
        <f ca="1">COUNTIFS(DataExtract[Technician],DataExtract[[#This Row],[Technician]], DataExtract[Random], "&lt;="&amp;DataExtract[[#This Row],[Random]])</f>
        <v>53</v>
      </c>
    </row>
    <row r="3792" spans="1:15" ht="26.45">
      <c r="A3792" s="51" t="s">
        <v>20652</v>
      </c>
      <c r="B3792" s="52" t="s">
        <v>20653</v>
      </c>
      <c r="C3792" s="53" t="s">
        <v>6013</v>
      </c>
      <c r="D3792" s="54" t="s">
        <v>47</v>
      </c>
      <c r="E3792" s="55" t="s">
        <v>775</v>
      </c>
      <c r="F3792" s="56" t="s">
        <v>17243</v>
      </c>
      <c r="G3792" s="56" t="s">
        <v>20654</v>
      </c>
      <c r="H3792" s="56" t="s">
        <v>52</v>
      </c>
      <c r="I3792" s="56" t="s">
        <v>20655</v>
      </c>
      <c r="J3792" s="57" t="s">
        <v>52</v>
      </c>
      <c r="K3792" s="58" t="s">
        <v>20656</v>
      </c>
      <c r="L3792" s="3" t="str">
        <f>VLOOKUP(DataExtract[[#This Row],[Technician]],'Technician List'!$A:$B,2,FALSE)</f>
        <v>Sinha, Mahesh</v>
      </c>
      <c r="M3792" s="59">
        <f>DATEVALUE(TEXT(DataExtract[[#This Row],[Completed Time]], "MM/DD/YYYY"))</f>
        <v>45715</v>
      </c>
      <c r="N3792" s="60">
        <f t="shared" ca="1" si="60"/>
        <v>0.87727369163407842</v>
      </c>
      <c r="O3792" s="60">
        <f ca="1">COUNTIFS(DataExtract[Technician],DataExtract[[#This Row],[Technician]], DataExtract[Random], "&lt;="&amp;DataExtract[[#This Row],[Random]])</f>
        <v>82</v>
      </c>
    </row>
    <row r="3793" spans="1:15" ht="26.45">
      <c r="A3793" s="51" t="s">
        <v>20657</v>
      </c>
      <c r="B3793" s="52" t="s">
        <v>20658</v>
      </c>
      <c r="C3793" s="53" t="s">
        <v>19784</v>
      </c>
      <c r="D3793" s="54" t="s">
        <v>47</v>
      </c>
      <c r="E3793" s="55" t="s">
        <v>1503</v>
      </c>
      <c r="F3793" s="56" t="s">
        <v>20659</v>
      </c>
      <c r="G3793" s="56" t="s">
        <v>20660</v>
      </c>
      <c r="H3793" s="56" t="s">
        <v>52</v>
      </c>
      <c r="I3793" s="56" t="s">
        <v>20661</v>
      </c>
      <c r="J3793" s="57" t="s">
        <v>52</v>
      </c>
      <c r="K3793" s="58" t="s">
        <v>20662</v>
      </c>
      <c r="L3793" s="3" t="str">
        <f>VLOOKUP(DataExtract[[#This Row],[Technician]],'Technician List'!$A:$B,2,FALSE)</f>
        <v>C M, Saravanan</v>
      </c>
      <c r="M3793" s="59">
        <f>DATEVALUE(TEXT(DataExtract[[#This Row],[Completed Time]], "MM/DD/YYYY"))</f>
        <v>45714</v>
      </c>
      <c r="N3793" s="60">
        <f t="shared" ca="1" si="60"/>
        <v>9.0025680674039932E-2</v>
      </c>
      <c r="O3793" s="60">
        <f ca="1">COUNTIFS(DataExtract[Technician],DataExtract[[#This Row],[Technician]], DataExtract[Random], "&lt;="&amp;DataExtract[[#This Row],[Random]])</f>
        <v>16</v>
      </c>
    </row>
    <row r="3794" spans="1:15" ht="26.45">
      <c r="A3794" s="51" t="s">
        <v>20663</v>
      </c>
      <c r="B3794" s="52" t="s">
        <v>20664</v>
      </c>
      <c r="C3794" s="53" t="s">
        <v>3597</v>
      </c>
      <c r="D3794" s="54" t="s">
        <v>57</v>
      </c>
      <c r="E3794" s="55" t="s">
        <v>313</v>
      </c>
      <c r="F3794" s="56" t="s">
        <v>20665</v>
      </c>
      <c r="G3794" s="56" t="s">
        <v>20666</v>
      </c>
      <c r="H3794" s="56" t="s">
        <v>52</v>
      </c>
      <c r="I3794" s="56" t="s">
        <v>20667</v>
      </c>
      <c r="J3794" s="57" t="s">
        <v>52</v>
      </c>
      <c r="K3794" s="58" t="s">
        <v>20668</v>
      </c>
      <c r="L3794" s="3" t="str">
        <f>VLOOKUP(DataExtract[[#This Row],[Technician]],'Technician List'!$A:$B,2,FALSE)</f>
        <v>Mandi, Joe</v>
      </c>
      <c r="M3794" s="59">
        <f>DATEVALUE(TEXT(DataExtract[[#This Row],[Completed Time]], "MM/DD/YYYY"))</f>
        <v>45714</v>
      </c>
      <c r="N3794" s="60">
        <f t="shared" ca="1" si="60"/>
        <v>0.52405901977853742</v>
      </c>
      <c r="O3794" s="60">
        <f ca="1">COUNTIFS(DataExtract[Technician],DataExtract[[#This Row],[Technician]], DataExtract[Random], "&lt;="&amp;DataExtract[[#This Row],[Random]])</f>
        <v>35</v>
      </c>
    </row>
    <row r="3795" spans="1:15" ht="26.45">
      <c r="A3795" s="51" t="s">
        <v>20669</v>
      </c>
      <c r="B3795" s="52" t="s">
        <v>20670</v>
      </c>
      <c r="C3795" s="53" t="s">
        <v>8305</v>
      </c>
      <c r="D3795" s="54" t="s">
        <v>47</v>
      </c>
      <c r="E3795" s="55" t="s">
        <v>1503</v>
      </c>
      <c r="F3795" s="56" t="s">
        <v>20671</v>
      </c>
      <c r="G3795" s="56" t="s">
        <v>20672</v>
      </c>
      <c r="H3795" s="56" t="s">
        <v>52</v>
      </c>
      <c r="I3795" s="56" t="s">
        <v>20673</v>
      </c>
      <c r="J3795" s="57" t="s">
        <v>52</v>
      </c>
      <c r="K3795" s="58" t="s">
        <v>20299</v>
      </c>
      <c r="L3795" s="3" t="str">
        <f>VLOOKUP(DataExtract[[#This Row],[Technician]],'Technician List'!$A:$B,2,FALSE)</f>
        <v>C M, Saravanan</v>
      </c>
      <c r="M3795" s="59">
        <f>DATEVALUE(TEXT(DataExtract[[#This Row],[Completed Time]], "MM/DD/YYYY"))</f>
        <v>45714</v>
      </c>
      <c r="N3795" s="60">
        <f t="shared" ca="1" si="60"/>
        <v>0.24588995574592198</v>
      </c>
      <c r="O3795" s="60">
        <f ca="1">COUNTIFS(DataExtract[Technician],DataExtract[[#This Row],[Technician]], DataExtract[Random], "&lt;="&amp;DataExtract[[#This Row],[Random]])</f>
        <v>37</v>
      </c>
    </row>
    <row r="3796" spans="1:15" ht="26.45">
      <c r="A3796" s="51" t="s">
        <v>20674</v>
      </c>
      <c r="B3796" s="52" t="s">
        <v>20675</v>
      </c>
      <c r="C3796" s="53" t="s">
        <v>8530</v>
      </c>
      <c r="D3796" s="54" t="s">
        <v>47</v>
      </c>
      <c r="E3796" s="55" t="s">
        <v>802</v>
      </c>
      <c r="F3796" s="56" t="s">
        <v>20676</v>
      </c>
      <c r="G3796" s="56" t="s">
        <v>12799</v>
      </c>
      <c r="H3796" s="56" t="s">
        <v>52</v>
      </c>
      <c r="I3796" s="56" t="s">
        <v>20677</v>
      </c>
      <c r="J3796" s="57" t="s">
        <v>52</v>
      </c>
      <c r="K3796" s="58" t="s">
        <v>20678</v>
      </c>
      <c r="L3796" s="3" t="str">
        <f>VLOOKUP(DataExtract[[#This Row],[Technician]],'Technician List'!$A:$B,2,FALSE)</f>
        <v>Sinha, Mahesh</v>
      </c>
      <c r="M3796" s="59">
        <f>DATEVALUE(TEXT(DataExtract[[#This Row],[Completed Time]], "MM/DD/YYYY"))</f>
        <v>45715</v>
      </c>
      <c r="N3796" s="60">
        <f t="shared" ca="1" si="60"/>
        <v>0.93755384249211049</v>
      </c>
      <c r="O3796" s="60">
        <f ca="1">COUNTIFS(DataExtract[Technician],DataExtract[[#This Row],[Technician]], DataExtract[Random], "&lt;="&amp;DataExtract[[#This Row],[Random]])</f>
        <v>103</v>
      </c>
    </row>
    <row r="3797" spans="1:15" ht="26.45">
      <c r="A3797" s="51" t="s">
        <v>20679</v>
      </c>
      <c r="B3797" s="52" t="s">
        <v>20680</v>
      </c>
      <c r="C3797" s="53" t="s">
        <v>13883</v>
      </c>
      <c r="D3797" s="54" t="s">
        <v>47</v>
      </c>
      <c r="E3797" s="55" t="s">
        <v>775</v>
      </c>
      <c r="F3797" s="56" t="s">
        <v>20681</v>
      </c>
      <c r="G3797" s="56" t="s">
        <v>12952</v>
      </c>
      <c r="H3797" s="56" t="s">
        <v>52</v>
      </c>
      <c r="I3797" s="56" t="s">
        <v>20682</v>
      </c>
      <c r="J3797" s="57" t="s">
        <v>52</v>
      </c>
      <c r="K3797" s="58" t="s">
        <v>20683</v>
      </c>
      <c r="L3797" s="3" t="str">
        <f>VLOOKUP(DataExtract[[#This Row],[Technician]],'Technician List'!$A:$B,2,FALSE)</f>
        <v>Sinha, Mahesh</v>
      </c>
      <c r="M3797" s="59">
        <f>DATEVALUE(TEXT(DataExtract[[#This Row],[Completed Time]], "MM/DD/YYYY"))</f>
        <v>45715</v>
      </c>
      <c r="N3797" s="60">
        <f t="shared" ca="1" si="60"/>
        <v>0.2986315759910565</v>
      </c>
      <c r="O3797" s="60">
        <f ca="1">COUNTIFS(DataExtract[Technician],DataExtract[[#This Row],[Technician]], DataExtract[Random], "&lt;="&amp;DataExtract[[#This Row],[Random]])</f>
        <v>27</v>
      </c>
    </row>
    <row r="3798" spans="1:15" ht="26.45">
      <c r="A3798" s="51" t="s">
        <v>20684</v>
      </c>
      <c r="B3798" s="52" t="s">
        <v>20685</v>
      </c>
      <c r="C3798" s="53" t="s">
        <v>20686</v>
      </c>
      <c r="D3798" s="54" t="s">
        <v>47</v>
      </c>
      <c r="E3798" s="55" t="s">
        <v>692</v>
      </c>
      <c r="F3798" s="56" t="s">
        <v>12530</v>
      </c>
      <c r="G3798" s="56" t="s">
        <v>14826</v>
      </c>
      <c r="H3798" s="56" t="s">
        <v>41</v>
      </c>
      <c r="I3798" s="56" t="s">
        <v>20687</v>
      </c>
      <c r="J3798" s="57" t="s">
        <v>52</v>
      </c>
      <c r="K3798" s="58" t="s">
        <v>20688</v>
      </c>
      <c r="L3798" s="3" t="str">
        <f>VLOOKUP(DataExtract[[#This Row],[Technician]],'Technician List'!$A:$B,2,FALSE)</f>
        <v>C M, Saravanan</v>
      </c>
      <c r="M3798" s="59">
        <f>DATEVALUE(TEXT(DataExtract[[#This Row],[Completed Time]], "MM/DD/YYYY"))</f>
        <v>45716</v>
      </c>
      <c r="N3798" s="60">
        <f t="shared" ca="1" si="60"/>
        <v>0.67817307050210784</v>
      </c>
      <c r="O3798" s="60">
        <f ca="1">COUNTIFS(DataExtract[Technician],DataExtract[[#This Row],[Technician]], DataExtract[Random], "&lt;="&amp;DataExtract[[#This Row],[Random]])</f>
        <v>82</v>
      </c>
    </row>
    <row r="3799" spans="1:15" ht="26.45">
      <c r="A3799" s="51" t="s">
        <v>2748</v>
      </c>
      <c r="B3799" s="52" t="s">
        <v>20689</v>
      </c>
      <c r="C3799" s="53" t="s">
        <v>20690</v>
      </c>
      <c r="D3799" s="54" t="s">
        <v>47</v>
      </c>
      <c r="E3799" s="55" t="s">
        <v>2336</v>
      </c>
      <c r="F3799" s="56" t="s">
        <v>20691</v>
      </c>
      <c r="G3799" s="56" t="s">
        <v>20692</v>
      </c>
      <c r="H3799" s="56" t="s">
        <v>52</v>
      </c>
      <c r="I3799" s="56" t="s">
        <v>20693</v>
      </c>
      <c r="J3799" s="57" t="s">
        <v>52</v>
      </c>
      <c r="K3799" s="58" t="s">
        <v>20694</v>
      </c>
      <c r="L3799" s="3" t="str">
        <f>VLOOKUP(DataExtract[[#This Row],[Technician]],'Technician List'!$A:$B,2,FALSE)</f>
        <v>C M, Saravanan</v>
      </c>
      <c r="M3799" s="59">
        <f>DATEVALUE(TEXT(DataExtract[[#This Row],[Completed Time]], "MM/DD/YYYY"))</f>
        <v>45714</v>
      </c>
      <c r="N3799" s="60">
        <f t="shared" ca="1" si="60"/>
        <v>0.84060580053432854</v>
      </c>
      <c r="O3799" s="60">
        <f ca="1">COUNTIFS(DataExtract[Technician],DataExtract[[#This Row],[Technician]], DataExtract[Random], "&lt;="&amp;DataExtract[[#This Row],[Random]])</f>
        <v>63</v>
      </c>
    </row>
    <row r="3800" spans="1:15" ht="26.45">
      <c r="A3800" s="51" t="s">
        <v>20695</v>
      </c>
      <c r="B3800" s="52" t="s">
        <v>20696</v>
      </c>
      <c r="C3800" s="53" t="s">
        <v>20697</v>
      </c>
      <c r="D3800" s="54" t="s">
        <v>47</v>
      </c>
      <c r="E3800" s="55" t="s">
        <v>1503</v>
      </c>
      <c r="F3800" s="56" t="s">
        <v>20698</v>
      </c>
      <c r="G3800" s="56" t="s">
        <v>20699</v>
      </c>
      <c r="H3800" s="56" t="s">
        <v>52</v>
      </c>
      <c r="I3800" s="56" t="s">
        <v>20700</v>
      </c>
      <c r="J3800" s="57" t="s">
        <v>52</v>
      </c>
      <c r="K3800" s="58" t="s">
        <v>20493</v>
      </c>
      <c r="L3800" s="3" t="str">
        <f>VLOOKUP(DataExtract[[#This Row],[Technician]],'Technician List'!$A:$B,2,FALSE)</f>
        <v>C M, Saravanan</v>
      </c>
      <c r="M3800" s="59">
        <f>DATEVALUE(TEXT(DataExtract[[#This Row],[Completed Time]], "MM/DD/YYYY"))</f>
        <v>45714</v>
      </c>
      <c r="N3800" s="60">
        <f t="shared" ca="1" si="60"/>
        <v>0.96798171406766398</v>
      </c>
      <c r="O3800" s="60">
        <f ca="1">COUNTIFS(DataExtract[Technician],DataExtract[[#This Row],[Technician]], DataExtract[Random], "&lt;="&amp;DataExtract[[#This Row],[Random]])</f>
        <v>134</v>
      </c>
    </row>
    <row r="3801" spans="1:15" ht="26.45">
      <c r="A3801" s="51" t="s">
        <v>20701</v>
      </c>
      <c r="B3801" s="52" t="s">
        <v>20702</v>
      </c>
      <c r="C3801" s="53" t="s">
        <v>19094</v>
      </c>
      <c r="D3801" s="54" t="s">
        <v>47</v>
      </c>
      <c r="E3801" s="55" t="s">
        <v>2029</v>
      </c>
      <c r="F3801" s="56" t="s">
        <v>19825</v>
      </c>
      <c r="G3801" s="56" t="s">
        <v>20703</v>
      </c>
      <c r="H3801" s="56" t="s">
        <v>52</v>
      </c>
      <c r="I3801" s="56" t="s">
        <v>20704</v>
      </c>
      <c r="J3801" s="57" t="s">
        <v>52</v>
      </c>
      <c r="K3801" s="58" t="s">
        <v>19647</v>
      </c>
      <c r="L3801" s="3" t="str">
        <f>VLOOKUP(DataExtract[[#This Row],[Technician]],'Technician List'!$A:$B,2,FALSE)</f>
        <v>C M, Saravanan</v>
      </c>
      <c r="M3801" s="59">
        <f>DATEVALUE(TEXT(DataExtract[[#This Row],[Completed Time]], "MM/DD/YYYY"))</f>
        <v>45714</v>
      </c>
      <c r="N3801" s="60">
        <f t="shared" ca="1" si="60"/>
        <v>0.39576145120514949</v>
      </c>
      <c r="O3801" s="60">
        <f ca="1">COUNTIFS(DataExtract[Technician],DataExtract[[#This Row],[Technician]], DataExtract[Random], "&lt;="&amp;DataExtract[[#This Row],[Random]])</f>
        <v>30</v>
      </c>
    </row>
    <row r="3802" spans="1:15" ht="26.45">
      <c r="A3802" s="51" t="s">
        <v>2748</v>
      </c>
      <c r="B3802" s="52" t="s">
        <v>20705</v>
      </c>
      <c r="C3802" s="53" t="s">
        <v>20690</v>
      </c>
      <c r="D3802" s="54" t="s">
        <v>47</v>
      </c>
      <c r="E3802" s="55" t="s">
        <v>2099</v>
      </c>
      <c r="F3802" s="56" t="s">
        <v>20706</v>
      </c>
      <c r="G3802" s="56" t="s">
        <v>20707</v>
      </c>
      <c r="H3802" s="56" t="s">
        <v>52</v>
      </c>
      <c r="I3802" s="56" t="s">
        <v>20708</v>
      </c>
      <c r="J3802" s="57" t="s">
        <v>52</v>
      </c>
      <c r="K3802" s="58" t="s">
        <v>20709</v>
      </c>
      <c r="L3802" s="3" t="str">
        <f>VLOOKUP(DataExtract[[#This Row],[Technician]],'Technician List'!$A:$B,2,FALSE)</f>
        <v>C M, Saravanan</v>
      </c>
      <c r="M3802" s="59">
        <f>DATEVALUE(TEXT(DataExtract[[#This Row],[Completed Time]], "MM/DD/YYYY"))</f>
        <v>45714</v>
      </c>
      <c r="N3802" s="60">
        <f t="shared" ca="1" si="60"/>
        <v>0.87673084803269485</v>
      </c>
      <c r="O3802" s="60">
        <f ca="1">COUNTIFS(DataExtract[Technician],DataExtract[[#This Row],[Technician]], DataExtract[Random], "&lt;="&amp;DataExtract[[#This Row],[Random]])</f>
        <v>56</v>
      </c>
    </row>
    <row r="3803" spans="1:15" ht="26.45">
      <c r="A3803" s="51" t="s">
        <v>20710</v>
      </c>
      <c r="B3803" s="52" t="s">
        <v>20711</v>
      </c>
      <c r="C3803" s="53" t="s">
        <v>12732</v>
      </c>
      <c r="D3803" s="54" t="s">
        <v>47</v>
      </c>
      <c r="E3803" s="55" t="s">
        <v>1503</v>
      </c>
      <c r="F3803" s="56" t="s">
        <v>20712</v>
      </c>
      <c r="G3803" s="56" t="s">
        <v>11917</v>
      </c>
      <c r="H3803" s="56" t="s">
        <v>41</v>
      </c>
      <c r="I3803" s="56" t="s">
        <v>20713</v>
      </c>
      <c r="J3803" s="57" t="s">
        <v>52</v>
      </c>
      <c r="K3803" s="58" t="s">
        <v>20714</v>
      </c>
      <c r="L3803" s="3" t="str">
        <f>VLOOKUP(DataExtract[[#This Row],[Technician]],'Technician List'!$A:$B,2,FALSE)</f>
        <v>C M, Saravanan</v>
      </c>
      <c r="M3803" s="59">
        <f>DATEVALUE(TEXT(DataExtract[[#This Row],[Completed Time]], "MM/DD/YYYY"))</f>
        <v>45716</v>
      </c>
      <c r="N3803" s="60">
        <f t="shared" ca="1" si="60"/>
        <v>9.3889246222065514E-2</v>
      </c>
      <c r="O3803" s="60">
        <f ca="1">COUNTIFS(DataExtract[Technician],DataExtract[[#This Row],[Technician]], DataExtract[Random], "&lt;="&amp;DataExtract[[#This Row],[Random]])</f>
        <v>17</v>
      </c>
    </row>
    <row r="3804" spans="1:15" ht="26.45">
      <c r="A3804" s="51" t="s">
        <v>20715</v>
      </c>
      <c r="B3804" s="52" t="s">
        <v>20716</v>
      </c>
      <c r="C3804" s="53" t="s">
        <v>8396</v>
      </c>
      <c r="D3804" s="54" t="s">
        <v>47</v>
      </c>
      <c r="E3804" s="55" t="s">
        <v>775</v>
      </c>
      <c r="F3804" s="56" t="s">
        <v>20717</v>
      </c>
      <c r="G3804" s="56" t="s">
        <v>12989</v>
      </c>
      <c r="H3804" s="56" t="s">
        <v>52</v>
      </c>
      <c r="I3804" s="56" t="s">
        <v>20718</v>
      </c>
      <c r="J3804" s="57" t="s">
        <v>52</v>
      </c>
      <c r="K3804" s="58" t="s">
        <v>20719</v>
      </c>
      <c r="L3804" s="3" t="str">
        <f>VLOOKUP(DataExtract[[#This Row],[Technician]],'Technician List'!$A:$B,2,FALSE)</f>
        <v>Sinha, Mahesh</v>
      </c>
      <c r="M3804" s="59">
        <f>DATEVALUE(TEXT(DataExtract[[#This Row],[Completed Time]], "MM/DD/YYYY"))</f>
        <v>45715</v>
      </c>
      <c r="N3804" s="60">
        <f t="shared" ca="1" si="60"/>
        <v>0.47913314627813164</v>
      </c>
      <c r="O3804" s="60">
        <f ca="1">COUNTIFS(DataExtract[Technician],DataExtract[[#This Row],[Technician]], DataExtract[Random], "&lt;="&amp;DataExtract[[#This Row],[Random]])</f>
        <v>42</v>
      </c>
    </row>
    <row r="3805" spans="1:15" ht="26.45">
      <c r="A3805" s="51" t="s">
        <v>4686</v>
      </c>
      <c r="B3805" s="52" t="s">
        <v>20720</v>
      </c>
      <c r="C3805" s="53" t="s">
        <v>4688</v>
      </c>
      <c r="D3805" s="54" t="s">
        <v>47</v>
      </c>
      <c r="E3805" s="55" t="s">
        <v>802</v>
      </c>
      <c r="F3805" s="56" t="s">
        <v>20721</v>
      </c>
      <c r="G3805" s="56" t="s">
        <v>13326</v>
      </c>
      <c r="H3805" s="56" t="s">
        <v>52</v>
      </c>
      <c r="I3805" s="56" t="s">
        <v>20722</v>
      </c>
      <c r="J3805" s="57" t="s">
        <v>52</v>
      </c>
      <c r="K3805" s="58" t="s">
        <v>20290</v>
      </c>
      <c r="L3805" s="3" t="str">
        <f>VLOOKUP(DataExtract[[#This Row],[Technician]],'Technician List'!$A:$B,2,FALSE)</f>
        <v>Sinha, Mahesh</v>
      </c>
      <c r="M3805" s="59">
        <f>DATEVALUE(TEXT(DataExtract[[#This Row],[Completed Time]], "MM/DD/YYYY"))</f>
        <v>45715</v>
      </c>
      <c r="N3805" s="60">
        <f t="shared" ca="1" si="60"/>
        <v>9.4014336965226875E-3</v>
      </c>
      <c r="O3805" s="60">
        <f ca="1">COUNTIFS(DataExtract[Technician],DataExtract[[#This Row],[Technician]], DataExtract[Random], "&lt;="&amp;DataExtract[[#This Row],[Random]])</f>
        <v>1</v>
      </c>
    </row>
    <row r="3806" spans="1:15" ht="26.45">
      <c r="A3806" s="51" t="s">
        <v>20723</v>
      </c>
      <c r="B3806" s="52" t="s">
        <v>20724</v>
      </c>
      <c r="C3806" s="53" t="s">
        <v>20725</v>
      </c>
      <c r="D3806" s="54" t="s">
        <v>47</v>
      </c>
      <c r="E3806" s="55" t="s">
        <v>2178</v>
      </c>
      <c r="F3806" s="56" t="s">
        <v>20726</v>
      </c>
      <c r="G3806" s="56" t="s">
        <v>20727</v>
      </c>
      <c r="H3806" s="56" t="s">
        <v>52</v>
      </c>
      <c r="I3806" s="56" t="s">
        <v>20728</v>
      </c>
      <c r="J3806" s="57" t="s">
        <v>52</v>
      </c>
      <c r="K3806" s="58" t="s">
        <v>11458</v>
      </c>
      <c r="L3806" s="3" t="str">
        <f>VLOOKUP(DataExtract[[#This Row],[Technician]],'Technician List'!$A:$B,2,FALSE)</f>
        <v>C M, Saravanan</v>
      </c>
      <c r="M3806" s="59">
        <f>DATEVALUE(TEXT(DataExtract[[#This Row],[Completed Time]], "MM/DD/YYYY"))</f>
        <v>45715</v>
      </c>
      <c r="N3806" s="60">
        <f t="shared" ca="1" si="60"/>
        <v>0.14300903909317553</v>
      </c>
      <c r="O3806" s="60">
        <f ca="1">COUNTIFS(DataExtract[Technician],DataExtract[[#This Row],[Technician]], DataExtract[Random], "&lt;="&amp;DataExtract[[#This Row],[Random]])</f>
        <v>19</v>
      </c>
    </row>
    <row r="3807" spans="1:15" ht="26.45">
      <c r="A3807" s="51" t="s">
        <v>20729</v>
      </c>
      <c r="B3807" s="52" t="s">
        <v>20730</v>
      </c>
      <c r="C3807" s="53" t="s">
        <v>20731</v>
      </c>
      <c r="D3807" s="54" t="s">
        <v>47</v>
      </c>
      <c r="E3807" s="55" t="s">
        <v>700</v>
      </c>
      <c r="F3807" s="56" t="s">
        <v>20726</v>
      </c>
      <c r="G3807" s="56" t="s">
        <v>20727</v>
      </c>
      <c r="H3807" s="56" t="s">
        <v>52</v>
      </c>
      <c r="I3807" s="56" t="s">
        <v>20728</v>
      </c>
      <c r="J3807" s="57" t="s">
        <v>52</v>
      </c>
      <c r="K3807" s="58" t="s">
        <v>20732</v>
      </c>
      <c r="L3807" s="3" t="str">
        <f>VLOOKUP(DataExtract[[#This Row],[Technician]],'Technician List'!$A:$B,2,FALSE)</f>
        <v>C M, Saravanan</v>
      </c>
      <c r="M3807" s="59">
        <f>DATEVALUE(TEXT(DataExtract[[#This Row],[Completed Time]], "MM/DD/YYYY"))</f>
        <v>45715</v>
      </c>
      <c r="N3807" s="60">
        <f t="shared" ca="1" si="60"/>
        <v>0.60937208348317828</v>
      </c>
      <c r="O3807" s="60">
        <f ca="1">COUNTIFS(DataExtract[Technician],DataExtract[[#This Row],[Technician]], DataExtract[Random], "&lt;="&amp;DataExtract[[#This Row],[Random]])</f>
        <v>70</v>
      </c>
    </row>
    <row r="3808" spans="1:15" ht="26.45">
      <c r="A3808" s="51" t="s">
        <v>8002</v>
      </c>
      <c r="B3808" s="52" t="s">
        <v>20733</v>
      </c>
      <c r="C3808" s="53" t="s">
        <v>6787</v>
      </c>
      <c r="D3808" s="54" t="s">
        <v>47</v>
      </c>
      <c r="E3808" s="55" t="s">
        <v>4923</v>
      </c>
      <c r="F3808" s="56" t="s">
        <v>19664</v>
      </c>
      <c r="G3808" s="56" t="s">
        <v>20734</v>
      </c>
      <c r="H3808" s="56" t="s">
        <v>52</v>
      </c>
      <c r="I3808" s="56" t="s">
        <v>20735</v>
      </c>
      <c r="J3808" s="57" t="s">
        <v>52</v>
      </c>
      <c r="K3808" s="58" t="s">
        <v>20736</v>
      </c>
      <c r="L3808" s="3" t="str">
        <f>VLOOKUP(DataExtract[[#This Row],[Technician]],'Technician List'!$A:$B,2,FALSE)</f>
        <v>C M, Saravanan</v>
      </c>
      <c r="M3808" s="59">
        <f>DATEVALUE(TEXT(DataExtract[[#This Row],[Completed Time]], "MM/DD/YYYY"))</f>
        <v>45714</v>
      </c>
      <c r="N3808" s="60">
        <f t="shared" ca="1" si="60"/>
        <v>0.77487543993680041</v>
      </c>
      <c r="O3808" s="60">
        <f ca="1">COUNTIFS(DataExtract[Technician],DataExtract[[#This Row],[Technician]], DataExtract[Random], "&lt;="&amp;DataExtract[[#This Row],[Random]])</f>
        <v>25</v>
      </c>
    </row>
    <row r="3809" spans="1:15" ht="52.9">
      <c r="A3809" s="51" t="s">
        <v>20737</v>
      </c>
      <c r="B3809" s="52" t="s">
        <v>20738</v>
      </c>
      <c r="C3809" s="53" t="s">
        <v>20739</v>
      </c>
      <c r="D3809" s="54" t="s">
        <v>47</v>
      </c>
      <c r="E3809" s="55" t="s">
        <v>1117</v>
      </c>
      <c r="F3809" s="56" t="s">
        <v>20740</v>
      </c>
      <c r="G3809" s="56" t="s">
        <v>20741</v>
      </c>
      <c r="H3809" s="56" t="s">
        <v>52</v>
      </c>
      <c r="I3809" s="56" t="s">
        <v>20742</v>
      </c>
      <c r="J3809" s="57" t="s">
        <v>52</v>
      </c>
      <c r="K3809" s="58" t="s">
        <v>20743</v>
      </c>
      <c r="L3809" s="3" t="str">
        <f>VLOOKUP(DataExtract[[#This Row],[Technician]],'Technician List'!$A:$B,2,FALSE)</f>
        <v>C M, Saravanan</v>
      </c>
      <c r="M3809" s="59">
        <f>DATEVALUE(TEXT(DataExtract[[#This Row],[Completed Time]], "MM/DD/YYYY"))</f>
        <v>45715</v>
      </c>
      <c r="N3809" s="60">
        <f t="shared" ca="1" si="60"/>
        <v>0.67488730457197543</v>
      </c>
      <c r="O3809" s="60">
        <f ca="1">COUNTIFS(DataExtract[Technician],DataExtract[[#This Row],[Technician]], DataExtract[Random], "&lt;="&amp;DataExtract[[#This Row],[Random]])</f>
        <v>43</v>
      </c>
    </row>
    <row r="3810" spans="1:15" ht="26.45">
      <c r="A3810" s="51" t="s">
        <v>12661</v>
      </c>
      <c r="B3810" s="52" t="s">
        <v>20744</v>
      </c>
      <c r="C3810" s="53" t="s">
        <v>4734</v>
      </c>
      <c r="D3810" s="54" t="s">
        <v>47</v>
      </c>
      <c r="E3810" s="55" t="s">
        <v>1002</v>
      </c>
      <c r="F3810" s="56" t="s">
        <v>20745</v>
      </c>
      <c r="G3810" s="56" t="s">
        <v>20746</v>
      </c>
      <c r="H3810" s="56" t="s">
        <v>52</v>
      </c>
      <c r="I3810" s="56" t="s">
        <v>20747</v>
      </c>
      <c r="J3810" s="57" t="s">
        <v>52</v>
      </c>
      <c r="K3810" s="58" t="s">
        <v>17586</v>
      </c>
      <c r="L3810" s="3" t="str">
        <f>VLOOKUP(DataExtract[[#This Row],[Technician]],'Technician List'!$A:$B,2,FALSE)</f>
        <v>Sinha, Mahesh</v>
      </c>
      <c r="M3810" s="59">
        <f>DATEVALUE(TEXT(DataExtract[[#This Row],[Completed Time]], "MM/DD/YYYY"))</f>
        <v>45715</v>
      </c>
      <c r="N3810" s="60">
        <f t="shared" ca="1" si="60"/>
        <v>0.95080984268066604</v>
      </c>
      <c r="O3810" s="60">
        <f ca="1">COUNTIFS(DataExtract[Technician],DataExtract[[#This Row],[Technician]], DataExtract[Random], "&lt;="&amp;DataExtract[[#This Row],[Random]])</f>
        <v>162</v>
      </c>
    </row>
    <row r="3811" spans="1:15" ht="26.45">
      <c r="A3811" s="51" t="s">
        <v>13282</v>
      </c>
      <c r="B3811" s="52" t="s">
        <v>20748</v>
      </c>
      <c r="C3811" s="53" t="s">
        <v>2763</v>
      </c>
      <c r="D3811" s="54" t="s">
        <v>57</v>
      </c>
      <c r="E3811" s="55" t="s">
        <v>95</v>
      </c>
      <c r="F3811" s="56" t="s">
        <v>20749</v>
      </c>
      <c r="G3811" s="56" t="s">
        <v>20750</v>
      </c>
      <c r="H3811" s="56" t="s">
        <v>52</v>
      </c>
      <c r="I3811" s="56" t="s">
        <v>20751</v>
      </c>
      <c r="J3811" s="57" t="s">
        <v>52</v>
      </c>
      <c r="K3811" s="58" t="s">
        <v>20752</v>
      </c>
      <c r="L3811" s="3" t="str">
        <f>VLOOKUP(DataExtract[[#This Row],[Technician]],'Technician List'!$A:$B,2,FALSE)</f>
        <v>Sanjuan, Sonja</v>
      </c>
      <c r="M3811" s="59">
        <f>DATEVALUE(TEXT(DataExtract[[#This Row],[Completed Time]], "MM/DD/YYYY"))</f>
        <v>45715</v>
      </c>
      <c r="N3811" s="60">
        <f t="shared" ca="1" si="60"/>
        <v>0.73069355426834104</v>
      </c>
      <c r="O3811" s="60">
        <f ca="1">COUNTIFS(DataExtract[Technician],DataExtract[[#This Row],[Technician]], DataExtract[Random], "&lt;="&amp;DataExtract[[#This Row],[Random]])</f>
        <v>60</v>
      </c>
    </row>
    <row r="3812" spans="1:15" ht="26.45">
      <c r="A3812" s="51" t="s">
        <v>20753</v>
      </c>
      <c r="B3812" s="52" t="s">
        <v>20754</v>
      </c>
      <c r="C3812" s="53" t="s">
        <v>11719</v>
      </c>
      <c r="D3812" s="54" t="s">
        <v>47</v>
      </c>
      <c r="E3812" s="55" t="s">
        <v>1503</v>
      </c>
      <c r="F3812" s="56" t="s">
        <v>20755</v>
      </c>
      <c r="G3812" s="56" t="s">
        <v>20756</v>
      </c>
      <c r="H3812" s="56" t="s">
        <v>52</v>
      </c>
      <c r="I3812" s="56" t="s">
        <v>20757</v>
      </c>
      <c r="J3812" s="57" t="s">
        <v>52</v>
      </c>
      <c r="K3812" s="58" t="s">
        <v>20758</v>
      </c>
      <c r="L3812" s="3" t="str">
        <f>VLOOKUP(DataExtract[[#This Row],[Technician]],'Technician List'!$A:$B,2,FALSE)</f>
        <v>C M, Saravanan</v>
      </c>
      <c r="M3812" s="59">
        <f>DATEVALUE(TEXT(DataExtract[[#This Row],[Completed Time]], "MM/DD/YYYY"))</f>
        <v>45714</v>
      </c>
      <c r="N3812" s="60">
        <f t="shared" ca="1" si="60"/>
        <v>0.22550468207868901</v>
      </c>
      <c r="O3812" s="60">
        <f ca="1">COUNTIFS(DataExtract[Technician],DataExtract[[#This Row],[Technician]], DataExtract[Random], "&lt;="&amp;DataExtract[[#This Row],[Random]])</f>
        <v>34</v>
      </c>
    </row>
    <row r="3813" spans="1:15" ht="26.45">
      <c r="A3813" s="51" t="s">
        <v>3062</v>
      </c>
      <c r="B3813" s="52" t="s">
        <v>20759</v>
      </c>
      <c r="C3813" s="53" t="s">
        <v>20760</v>
      </c>
      <c r="D3813" s="54" t="s">
        <v>47</v>
      </c>
      <c r="E3813" s="55" t="s">
        <v>2099</v>
      </c>
      <c r="F3813" s="56" t="s">
        <v>20761</v>
      </c>
      <c r="G3813" s="56" t="s">
        <v>11934</v>
      </c>
      <c r="H3813" s="56" t="s">
        <v>52</v>
      </c>
      <c r="I3813" s="56" t="s">
        <v>20762</v>
      </c>
      <c r="J3813" s="57" t="s">
        <v>52</v>
      </c>
      <c r="K3813" s="58" t="s">
        <v>20763</v>
      </c>
      <c r="L3813" s="3" t="str">
        <f>VLOOKUP(DataExtract[[#This Row],[Technician]],'Technician List'!$A:$B,2,FALSE)</f>
        <v>C M, Saravanan</v>
      </c>
      <c r="M3813" s="59">
        <f>DATEVALUE(TEXT(DataExtract[[#This Row],[Completed Time]], "MM/DD/YYYY"))</f>
        <v>45714</v>
      </c>
      <c r="N3813" s="60">
        <f t="shared" ca="1" si="60"/>
        <v>0.19696879358963904</v>
      </c>
      <c r="O3813" s="60">
        <f ca="1">COUNTIFS(DataExtract[Technician],DataExtract[[#This Row],[Technician]], DataExtract[Random], "&lt;="&amp;DataExtract[[#This Row],[Random]])</f>
        <v>14</v>
      </c>
    </row>
    <row r="3814" spans="1:15" ht="26.45">
      <c r="A3814" s="51" t="s">
        <v>20764</v>
      </c>
      <c r="B3814" s="52" t="s">
        <v>20765</v>
      </c>
      <c r="C3814" s="53" t="s">
        <v>19434</v>
      </c>
      <c r="D3814" s="54" t="s">
        <v>57</v>
      </c>
      <c r="E3814" s="55" t="s">
        <v>488</v>
      </c>
      <c r="F3814" s="56" t="s">
        <v>20766</v>
      </c>
      <c r="G3814" s="56" t="s">
        <v>20767</v>
      </c>
      <c r="H3814" s="56" t="s">
        <v>52</v>
      </c>
      <c r="I3814" s="56" t="s">
        <v>15383</v>
      </c>
      <c r="J3814" s="57" t="s">
        <v>52</v>
      </c>
      <c r="K3814" s="58" t="s">
        <v>12725</v>
      </c>
      <c r="L3814" s="3" t="str">
        <f>VLOOKUP(DataExtract[[#This Row],[Technician]],'Technician List'!$A:$B,2,FALSE)</f>
        <v>Lorenz, Joshua D.</v>
      </c>
      <c r="M3814" s="59">
        <f>DATEVALUE(TEXT(DataExtract[[#This Row],[Completed Time]], "MM/DD/YYYY"))</f>
        <v>45714</v>
      </c>
      <c r="N3814" s="60">
        <f t="shared" ca="1" si="60"/>
        <v>0.62814154856056492</v>
      </c>
      <c r="O3814" s="60">
        <f ca="1">COUNTIFS(DataExtract[Technician],DataExtract[[#This Row],[Technician]], DataExtract[Random], "&lt;="&amp;DataExtract[[#This Row],[Random]])</f>
        <v>6</v>
      </c>
    </row>
    <row r="3815" spans="1:15" ht="39.6">
      <c r="A3815" s="51" t="s">
        <v>20768</v>
      </c>
      <c r="B3815" s="52" t="s">
        <v>20769</v>
      </c>
      <c r="C3815" s="53" t="s">
        <v>2726</v>
      </c>
      <c r="D3815" s="54" t="s">
        <v>47</v>
      </c>
      <c r="E3815" s="55" t="s">
        <v>2013</v>
      </c>
      <c r="F3815" s="56" t="s">
        <v>16023</v>
      </c>
      <c r="G3815" s="56" t="s">
        <v>20770</v>
      </c>
      <c r="H3815" s="56" t="s">
        <v>52</v>
      </c>
      <c r="I3815" s="56" t="s">
        <v>20771</v>
      </c>
      <c r="J3815" s="57" t="s">
        <v>52</v>
      </c>
      <c r="K3815" s="58" t="s">
        <v>20772</v>
      </c>
      <c r="L3815" s="3" t="str">
        <f>VLOOKUP(DataExtract[[#This Row],[Technician]],'Technician List'!$A:$B,2,FALSE)</f>
        <v>Sinha, Mahesh</v>
      </c>
      <c r="M3815" s="59">
        <f>DATEVALUE(TEXT(DataExtract[[#This Row],[Completed Time]], "MM/DD/YYYY"))</f>
        <v>45716</v>
      </c>
      <c r="N3815" s="60">
        <f t="shared" ca="1" si="60"/>
        <v>0.68005088570074856</v>
      </c>
      <c r="O3815" s="60">
        <f ca="1">COUNTIFS(DataExtract[Technician],DataExtract[[#This Row],[Technician]], DataExtract[Random], "&lt;="&amp;DataExtract[[#This Row],[Random]])</f>
        <v>97</v>
      </c>
    </row>
    <row r="3816" spans="1:15" ht="26.45">
      <c r="A3816" s="51" t="s">
        <v>20773</v>
      </c>
      <c r="B3816" s="52" t="s">
        <v>20774</v>
      </c>
      <c r="C3816" s="53" t="s">
        <v>20775</v>
      </c>
      <c r="D3816" s="54" t="s">
        <v>47</v>
      </c>
      <c r="E3816" s="55" t="s">
        <v>2029</v>
      </c>
      <c r="F3816" s="56" t="s">
        <v>20776</v>
      </c>
      <c r="G3816" s="56" t="s">
        <v>20777</v>
      </c>
      <c r="H3816" s="56" t="s">
        <v>52</v>
      </c>
      <c r="I3816" s="56" t="s">
        <v>20778</v>
      </c>
      <c r="J3816" s="57" t="s">
        <v>52</v>
      </c>
      <c r="K3816" s="58" t="s">
        <v>20779</v>
      </c>
      <c r="L3816" s="3" t="str">
        <f>VLOOKUP(DataExtract[[#This Row],[Technician]],'Technician List'!$A:$B,2,FALSE)</f>
        <v>C M, Saravanan</v>
      </c>
      <c r="M3816" s="59">
        <f>DATEVALUE(TEXT(DataExtract[[#This Row],[Completed Time]], "MM/DD/YYYY"))</f>
        <v>45714</v>
      </c>
      <c r="N3816" s="60">
        <f t="shared" ca="1" si="60"/>
        <v>0.23566217514300747</v>
      </c>
      <c r="O3816" s="60">
        <f ca="1">COUNTIFS(DataExtract[Technician],DataExtract[[#This Row],[Technician]], DataExtract[Random], "&lt;="&amp;DataExtract[[#This Row],[Random]])</f>
        <v>20</v>
      </c>
    </row>
    <row r="3817" spans="1:15" ht="52.9">
      <c r="A3817" s="51" t="s">
        <v>20780</v>
      </c>
      <c r="B3817" s="52" t="s">
        <v>20781</v>
      </c>
      <c r="C3817" s="53" t="s">
        <v>4546</v>
      </c>
      <c r="D3817" s="54" t="s">
        <v>57</v>
      </c>
      <c r="E3817" s="55" t="s">
        <v>2841</v>
      </c>
      <c r="F3817" s="56" t="s">
        <v>20782</v>
      </c>
      <c r="G3817" s="56" t="s">
        <v>20783</v>
      </c>
      <c r="H3817" s="56" t="s">
        <v>52</v>
      </c>
      <c r="I3817" s="56" t="s">
        <v>20784</v>
      </c>
      <c r="J3817" s="57" t="s">
        <v>52</v>
      </c>
      <c r="K3817" s="58" t="s">
        <v>20785</v>
      </c>
      <c r="L3817" s="3" t="str">
        <f>VLOOKUP(DataExtract[[#This Row],[Technician]],'Technician List'!$A:$B,2,FALSE)</f>
        <v>Smith, Sean</v>
      </c>
      <c r="M3817" s="59">
        <f>DATEVALUE(TEXT(DataExtract[[#This Row],[Completed Time]], "MM/DD/YYYY"))</f>
        <v>45714</v>
      </c>
      <c r="N3817" s="60">
        <f t="shared" ca="1" si="60"/>
        <v>6.3543495955883267E-2</v>
      </c>
      <c r="O3817" s="60">
        <f ca="1">COUNTIFS(DataExtract[Technician],DataExtract[[#This Row],[Technician]], DataExtract[Random], "&lt;="&amp;DataExtract[[#This Row],[Random]])</f>
        <v>8</v>
      </c>
    </row>
    <row r="3818" spans="1:15" ht="26.45">
      <c r="A3818" s="51" t="s">
        <v>2141</v>
      </c>
      <c r="B3818" s="52" t="s">
        <v>20786</v>
      </c>
      <c r="C3818" s="53" t="s">
        <v>2143</v>
      </c>
      <c r="D3818" s="54" t="s">
        <v>47</v>
      </c>
      <c r="E3818" s="55" t="s">
        <v>1837</v>
      </c>
      <c r="F3818" s="56" t="s">
        <v>20787</v>
      </c>
      <c r="G3818" s="56" t="s">
        <v>20788</v>
      </c>
      <c r="H3818" s="56" t="s">
        <v>52</v>
      </c>
      <c r="I3818" s="56" t="s">
        <v>20789</v>
      </c>
      <c r="J3818" s="57" t="s">
        <v>52</v>
      </c>
      <c r="K3818" s="58" t="s">
        <v>20179</v>
      </c>
      <c r="L3818" s="3" t="str">
        <f>VLOOKUP(DataExtract[[#This Row],[Technician]],'Technician List'!$A:$B,2,FALSE)</f>
        <v>Sinha, Mahesh</v>
      </c>
      <c r="M3818" s="59">
        <f>DATEVALUE(TEXT(DataExtract[[#This Row],[Completed Time]], "MM/DD/YYYY"))</f>
        <v>45715</v>
      </c>
      <c r="N3818" s="60">
        <f t="shared" ca="1" si="60"/>
        <v>0.12542823377648371</v>
      </c>
      <c r="O3818" s="60">
        <f ca="1">COUNTIFS(DataExtract[Technician],DataExtract[[#This Row],[Technician]], DataExtract[Random], "&lt;="&amp;DataExtract[[#This Row],[Random]])</f>
        <v>6</v>
      </c>
    </row>
    <row r="3819" spans="1:15" ht="26.45">
      <c r="A3819" s="51" t="s">
        <v>9494</v>
      </c>
      <c r="B3819" s="52" t="s">
        <v>20790</v>
      </c>
      <c r="C3819" s="53" t="s">
        <v>6051</v>
      </c>
      <c r="D3819" s="54" t="s">
        <v>57</v>
      </c>
      <c r="E3819" s="55" t="s">
        <v>95</v>
      </c>
      <c r="F3819" s="56" t="s">
        <v>20698</v>
      </c>
      <c r="G3819" s="56" t="s">
        <v>20791</v>
      </c>
      <c r="H3819" s="56" t="s">
        <v>52</v>
      </c>
      <c r="I3819" s="56" t="s">
        <v>20792</v>
      </c>
      <c r="J3819" s="57" t="s">
        <v>52</v>
      </c>
      <c r="K3819" s="58" t="s">
        <v>20793</v>
      </c>
      <c r="L3819" s="3" t="str">
        <f>VLOOKUP(DataExtract[[#This Row],[Technician]],'Technician List'!$A:$B,2,FALSE)</f>
        <v>Sanjuan, Sonja</v>
      </c>
      <c r="M3819" s="59">
        <f>DATEVALUE(TEXT(DataExtract[[#This Row],[Completed Time]], "MM/DD/YYYY"))</f>
        <v>45715</v>
      </c>
      <c r="N3819" s="60">
        <f t="shared" ca="1" si="60"/>
        <v>4.2430022847692928E-2</v>
      </c>
      <c r="O3819" s="60">
        <f ca="1">COUNTIFS(DataExtract[Technician],DataExtract[[#This Row],[Technician]], DataExtract[Random], "&lt;="&amp;DataExtract[[#This Row],[Random]])</f>
        <v>4</v>
      </c>
    </row>
    <row r="3820" spans="1:15" ht="26.45">
      <c r="A3820" s="51" t="s">
        <v>9192</v>
      </c>
      <c r="B3820" s="52" t="s">
        <v>20794</v>
      </c>
      <c r="C3820" s="53" t="s">
        <v>7966</v>
      </c>
      <c r="D3820" s="54" t="s">
        <v>47</v>
      </c>
      <c r="E3820" s="55" t="s">
        <v>775</v>
      </c>
      <c r="F3820" s="56" t="s">
        <v>20795</v>
      </c>
      <c r="G3820" s="56" t="s">
        <v>16872</v>
      </c>
      <c r="H3820" s="56" t="s">
        <v>52</v>
      </c>
      <c r="I3820" s="56" t="s">
        <v>20796</v>
      </c>
      <c r="J3820" s="57" t="s">
        <v>52</v>
      </c>
      <c r="K3820" s="58" t="s">
        <v>20797</v>
      </c>
      <c r="L3820" s="3" t="str">
        <f>VLOOKUP(DataExtract[[#This Row],[Technician]],'Technician List'!$A:$B,2,FALSE)</f>
        <v>Sinha, Mahesh</v>
      </c>
      <c r="M3820" s="59">
        <f>DATEVALUE(TEXT(DataExtract[[#This Row],[Completed Time]], "MM/DD/YYYY"))</f>
        <v>45715</v>
      </c>
      <c r="N3820" s="60">
        <f t="shared" ca="1" si="60"/>
        <v>0.79746998534737823</v>
      </c>
      <c r="O3820" s="60">
        <f ca="1">COUNTIFS(DataExtract[Technician],DataExtract[[#This Row],[Technician]], DataExtract[Random], "&lt;="&amp;DataExtract[[#This Row],[Random]])</f>
        <v>77</v>
      </c>
    </row>
    <row r="3821" spans="1:15" ht="26.45">
      <c r="A3821" s="51" t="s">
        <v>6941</v>
      </c>
      <c r="B3821" s="52" t="s">
        <v>20798</v>
      </c>
      <c r="C3821" s="53" t="s">
        <v>6943</v>
      </c>
      <c r="D3821" s="54" t="s">
        <v>47</v>
      </c>
      <c r="E3821" s="55" t="s">
        <v>775</v>
      </c>
      <c r="F3821" s="56" t="s">
        <v>20799</v>
      </c>
      <c r="G3821" s="56" t="s">
        <v>13139</v>
      </c>
      <c r="H3821" s="56" t="s">
        <v>52</v>
      </c>
      <c r="I3821" s="56" t="s">
        <v>20800</v>
      </c>
      <c r="J3821" s="57" t="s">
        <v>52</v>
      </c>
      <c r="K3821" s="58" t="s">
        <v>20801</v>
      </c>
      <c r="L3821" s="3" t="str">
        <f>VLOOKUP(DataExtract[[#This Row],[Technician]],'Technician List'!$A:$B,2,FALSE)</f>
        <v>Sinha, Mahesh</v>
      </c>
      <c r="M3821" s="59">
        <f>DATEVALUE(TEXT(DataExtract[[#This Row],[Completed Time]], "MM/DD/YYYY"))</f>
        <v>45715</v>
      </c>
      <c r="N3821" s="60">
        <f t="shared" ca="1" si="60"/>
        <v>0.85209165601548142</v>
      </c>
      <c r="O3821" s="60">
        <f ca="1">COUNTIFS(DataExtract[Technician],DataExtract[[#This Row],[Technician]], DataExtract[Random], "&lt;="&amp;DataExtract[[#This Row],[Random]])</f>
        <v>81</v>
      </c>
    </row>
    <row r="3822" spans="1:15" ht="26.45">
      <c r="A3822" s="51" t="s">
        <v>20802</v>
      </c>
      <c r="B3822" s="52" t="s">
        <v>20803</v>
      </c>
      <c r="C3822" s="53" t="s">
        <v>13045</v>
      </c>
      <c r="D3822" s="54" t="s">
        <v>57</v>
      </c>
      <c r="E3822" s="55" t="s">
        <v>95</v>
      </c>
      <c r="F3822" s="56" t="s">
        <v>20804</v>
      </c>
      <c r="G3822" s="56" t="s">
        <v>20805</v>
      </c>
      <c r="H3822" s="56" t="s">
        <v>52</v>
      </c>
      <c r="I3822" s="56" t="s">
        <v>20806</v>
      </c>
      <c r="J3822" s="57" t="s">
        <v>52</v>
      </c>
      <c r="K3822" s="58" t="s">
        <v>19274</v>
      </c>
      <c r="L3822" s="3" t="str">
        <f>VLOOKUP(DataExtract[[#This Row],[Technician]],'Technician List'!$A:$B,2,FALSE)</f>
        <v>Sanjuan, Sonja</v>
      </c>
      <c r="M3822" s="59">
        <f>DATEVALUE(TEXT(DataExtract[[#This Row],[Completed Time]], "MM/DD/YYYY"))</f>
        <v>45714</v>
      </c>
      <c r="N3822" s="60">
        <f t="shared" ca="1" si="60"/>
        <v>0.33370697294729124</v>
      </c>
      <c r="O3822" s="60">
        <f ca="1">COUNTIFS(DataExtract[Technician],DataExtract[[#This Row],[Technician]], DataExtract[Random], "&lt;="&amp;DataExtract[[#This Row],[Random]])</f>
        <v>29</v>
      </c>
    </row>
    <row r="3823" spans="1:15" ht="26.45">
      <c r="A3823" s="51" t="s">
        <v>20807</v>
      </c>
      <c r="B3823" s="52" t="s">
        <v>20808</v>
      </c>
      <c r="C3823" s="53" t="s">
        <v>10723</v>
      </c>
      <c r="D3823" s="54" t="s">
        <v>57</v>
      </c>
      <c r="E3823" s="55" t="s">
        <v>547</v>
      </c>
      <c r="F3823" s="56" t="s">
        <v>20809</v>
      </c>
      <c r="G3823" s="56" t="s">
        <v>20810</v>
      </c>
      <c r="H3823" s="56" t="s">
        <v>52</v>
      </c>
      <c r="I3823" s="56" t="s">
        <v>20811</v>
      </c>
      <c r="J3823" s="57" t="s">
        <v>52</v>
      </c>
      <c r="K3823" s="58" t="s">
        <v>20812</v>
      </c>
      <c r="L3823" s="3" t="str">
        <f>VLOOKUP(DataExtract[[#This Row],[Technician]],'Technician List'!$A:$B,2,FALSE)</f>
        <v>Sanjuan, Sonja</v>
      </c>
      <c r="M3823" s="59">
        <f>DATEVALUE(TEXT(DataExtract[[#This Row],[Completed Time]], "MM/DD/YYYY"))</f>
        <v>45715</v>
      </c>
      <c r="N3823" s="60">
        <f t="shared" ca="1" si="60"/>
        <v>0.47399636556586933</v>
      </c>
      <c r="O3823" s="60">
        <f ca="1">COUNTIFS(DataExtract[Technician],DataExtract[[#This Row],[Technician]], DataExtract[Random], "&lt;="&amp;DataExtract[[#This Row],[Random]])</f>
        <v>34</v>
      </c>
    </row>
    <row r="3824" spans="1:15" ht="26.45">
      <c r="A3824" s="51" t="s">
        <v>20813</v>
      </c>
      <c r="B3824" s="52" t="s">
        <v>20814</v>
      </c>
      <c r="C3824" s="53" t="s">
        <v>669</v>
      </c>
      <c r="D3824" s="54" t="s">
        <v>57</v>
      </c>
      <c r="E3824" s="55" t="s">
        <v>154</v>
      </c>
      <c r="F3824" s="56" t="s">
        <v>20815</v>
      </c>
      <c r="G3824" s="56" t="s">
        <v>20816</v>
      </c>
      <c r="H3824" s="56" t="s">
        <v>52</v>
      </c>
      <c r="I3824" s="56" t="s">
        <v>20817</v>
      </c>
      <c r="J3824" s="57" t="s">
        <v>52</v>
      </c>
      <c r="K3824" s="58" t="s">
        <v>20815</v>
      </c>
      <c r="L3824" s="3" t="str">
        <f>VLOOKUP(DataExtract[[#This Row],[Technician]],'Technician List'!$A:$B,2,FALSE)</f>
        <v>Sanjuan, Sonja</v>
      </c>
      <c r="M3824" s="59">
        <f>DATEVALUE(TEXT(DataExtract[[#This Row],[Completed Time]], "MM/DD/YYYY"))</f>
        <v>45714</v>
      </c>
      <c r="N3824" s="60">
        <f t="shared" ca="1" si="60"/>
        <v>0.59369424837400364</v>
      </c>
      <c r="O3824" s="60">
        <f ca="1">COUNTIFS(DataExtract[Technician],DataExtract[[#This Row],[Technician]], DataExtract[Random], "&lt;="&amp;DataExtract[[#This Row],[Random]])</f>
        <v>19</v>
      </c>
    </row>
    <row r="3825" spans="1:15" ht="26.45">
      <c r="A3825" s="51" t="s">
        <v>20818</v>
      </c>
      <c r="B3825" s="52" t="s">
        <v>20819</v>
      </c>
      <c r="C3825" s="53" t="s">
        <v>20820</v>
      </c>
      <c r="D3825" s="54" t="s">
        <v>57</v>
      </c>
      <c r="E3825" s="55" t="s">
        <v>391</v>
      </c>
      <c r="F3825" s="56" t="s">
        <v>19443</v>
      </c>
      <c r="G3825" s="56" t="s">
        <v>20821</v>
      </c>
      <c r="H3825" s="56" t="s">
        <v>52</v>
      </c>
      <c r="I3825" s="56" t="s">
        <v>20822</v>
      </c>
      <c r="J3825" s="57" t="s">
        <v>52</v>
      </c>
      <c r="K3825" s="58" t="s">
        <v>20823</v>
      </c>
      <c r="L3825" s="3" t="str">
        <f>VLOOKUP(DataExtract[[#This Row],[Technician]],'Technician List'!$A:$B,2,FALSE)</f>
        <v>Sanjuan, Sonja</v>
      </c>
      <c r="M3825" s="59">
        <f>DATEVALUE(TEXT(DataExtract[[#This Row],[Completed Time]], "MM/DD/YYYY"))</f>
        <v>45714</v>
      </c>
      <c r="N3825" s="60">
        <f t="shared" ca="1" si="60"/>
        <v>4.6274678162114946E-2</v>
      </c>
      <c r="O3825" s="60">
        <f ca="1">COUNTIFS(DataExtract[Technician],DataExtract[[#This Row],[Technician]], DataExtract[Random], "&lt;="&amp;DataExtract[[#This Row],[Random]])</f>
        <v>6</v>
      </c>
    </row>
    <row r="3826" spans="1:15" ht="26.45">
      <c r="A3826" s="51" t="s">
        <v>7295</v>
      </c>
      <c r="B3826" s="52" t="s">
        <v>20824</v>
      </c>
      <c r="C3826" s="53" t="s">
        <v>2883</v>
      </c>
      <c r="D3826" s="54" t="s">
        <v>57</v>
      </c>
      <c r="E3826" s="55" t="s">
        <v>391</v>
      </c>
      <c r="F3826" s="56" t="s">
        <v>20825</v>
      </c>
      <c r="G3826" s="56" t="s">
        <v>20826</v>
      </c>
      <c r="H3826" s="56" t="s">
        <v>52</v>
      </c>
      <c r="I3826" s="56" t="s">
        <v>20827</v>
      </c>
      <c r="J3826" s="57" t="s">
        <v>52</v>
      </c>
      <c r="K3826" s="58" t="s">
        <v>20662</v>
      </c>
      <c r="L3826" s="3" t="str">
        <f>VLOOKUP(DataExtract[[#This Row],[Technician]],'Technician List'!$A:$B,2,FALSE)</f>
        <v>Sanjuan, Sonja</v>
      </c>
      <c r="M3826" s="59">
        <f>DATEVALUE(TEXT(DataExtract[[#This Row],[Completed Time]], "MM/DD/YYYY"))</f>
        <v>45714</v>
      </c>
      <c r="N3826" s="60">
        <f t="shared" ca="1" si="60"/>
        <v>0.70384727256726465</v>
      </c>
      <c r="O3826" s="60">
        <f ca="1">COUNTIFS(DataExtract[Technician],DataExtract[[#This Row],[Technician]], DataExtract[Random], "&lt;="&amp;DataExtract[[#This Row],[Random]])</f>
        <v>93</v>
      </c>
    </row>
    <row r="3827" spans="1:15" ht="26.45">
      <c r="A3827" s="51" t="s">
        <v>20828</v>
      </c>
      <c r="B3827" s="52" t="s">
        <v>20829</v>
      </c>
      <c r="C3827" s="53" t="s">
        <v>2869</v>
      </c>
      <c r="D3827" s="54" t="s">
        <v>47</v>
      </c>
      <c r="E3827" s="55" t="s">
        <v>1002</v>
      </c>
      <c r="F3827" s="56" t="s">
        <v>20830</v>
      </c>
      <c r="G3827" s="56" t="s">
        <v>20831</v>
      </c>
      <c r="H3827" s="56" t="s">
        <v>52</v>
      </c>
      <c r="I3827" s="56" t="s">
        <v>20832</v>
      </c>
      <c r="J3827" s="57" t="s">
        <v>52</v>
      </c>
      <c r="K3827" s="58" t="s">
        <v>20833</v>
      </c>
      <c r="L3827" s="3" t="str">
        <f>VLOOKUP(DataExtract[[#This Row],[Technician]],'Technician List'!$A:$B,2,FALSE)</f>
        <v>Sinha, Mahesh</v>
      </c>
      <c r="M3827" s="59">
        <f>DATEVALUE(TEXT(DataExtract[[#This Row],[Completed Time]], "MM/DD/YYYY"))</f>
        <v>45715</v>
      </c>
      <c r="N3827" s="60">
        <f t="shared" ca="1" si="60"/>
        <v>0.28238889892696284</v>
      </c>
      <c r="O3827" s="60">
        <f ca="1">COUNTIFS(DataExtract[Technician],DataExtract[[#This Row],[Technician]], DataExtract[Random], "&lt;="&amp;DataExtract[[#This Row],[Random]])</f>
        <v>46</v>
      </c>
    </row>
    <row r="3828" spans="1:15" ht="26.45">
      <c r="A3828" s="51" t="s">
        <v>20834</v>
      </c>
      <c r="B3828" s="52" t="s">
        <v>20835</v>
      </c>
      <c r="C3828" s="53" t="s">
        <v>2869</v>
      </c>
      <c r="D3828" s="54" t="s">
        <v>47</v>
      </c>
      <c r="E3828" s="55" t="s">
        <v>1002</v>
      </c>
      <c r="F3828" s="56" t="s">
        <v>20836</v>
      </c>
      <c r="G3828" s="56" t="s">
        <v>20837</v>
      </c>
      <c r="H3828" s="56" t="s">
        <v>52</v>
      </c>
      <c r="I3828" s="56" t="s">
        <v>20838</v>
      </c>
      <c r="J3828" s="57" t="s">
        <v>52</v>
      </c>
      <c r="K3828" s="58" t="s">
        <v>20839</v>
      </c>
      <c r="L3828" s="3" t="str">
        <f>VLOOKUP(DataExtract[[#This Row],[Technician]],'Technician List'!$A:$B,2,FALSE)</f>
        <v>Sinha, Mahesh</v>
      </c>
      <c r="M3828" s="59">
        <f>DATEVALUE(TEXT(DataExtract[[#This Row],[Completed Time]], "MM/DD/YYYY"))</f>
        <v>45715</v>
      </c>
      <c r="N3828" s="60">
        <f t="shared" ca="1" si="60"/>
        <v>0.8552326712683691</v>
      </c>
      <c r="O3828" s="60">
        <f ca="1">COUNTIFS(DataExtract[Technician],DataExtract[[#This Row],[Technician]], DataExtract[Random], "&lt;="&amp;DataExtract[[#This Row],[Random]])</f>
        <v>138</v>
      </c>
    </row>
    <row r="3829" spans="1:15" ht="26.45">
      <c r="A3829" s="51" t="s">
        <v>12190</v>
      </c>
      <c r="B3829" s="52" t="s">
        <v>20840</v>
      </c>
      <c r="C3829" s="53" t="s">
        <v>12175</v>
      </c>
      <c r="D3829" s="54" t="s">
        <v>47</v>
      </c>
      <c r="E3829" s="55" t="s">
        <v>1837</v>
      </c>
      <c r="F3829" s="56" t="s">
        <v>20841</v>
      </c>
      <c r="G3829" s="56" t="s">
        <v>20842</v>
      </c>
      <c r="H3829" s="56" t="s">
        <v>52</v>
      </c>
      <c r="I3829" s="56" t="s">
        <v>20843</v>
      </c>
      <c r="J3829" s="57" t="s">
        <v>52</v>
      </c>
      <c r="K3829" s="58" t="s">
        <v>20844</v>
      </c>
      <c r="L3829" s="3" t="str">
        <f>VLOOKUP(DataExtract[[#This Row],[Technician]],'Technician List'!$A:$B,2,FALSE)</f>
        <v>Sinha, Mahesh</v>
      </c>
      <c r="M3829" s="59">
        <f>DATEVALUE(TEXT(DataExtract[[#This Row],[Completed Time]], "MM/DD/YYYY"))</f>
        <v>45715</v>
      </c>
      <c r="N3829" s="60">
        <f t="shared" ca="1" si="60"/>
        <v>0.9140988095655872</v>
      </c>
      <c r="O3829" s="60">
        <f ca="1">COUNTIFS(DataExtract[Technician],DataExtract[[#This Row],[Technician]], DataExtract[Random], "&lt;="&amp;DataExtract[[#This Row],[Random]])</f>
        <v>50</v>
      </c>
    </row>
    <row r="3830" spans="1:15" ht="26.45">
      <c r="A3830" s="51" t="s">
        <v>20845</v>
      </c>
      <c r="B3830" s="52" t="s">
        <v>20846</v>
      </c>
      <c r="C3830" s="53" t="s">
        <v>20847</v>
      </c>
      <c r="D3830" s="54" t="s">
        <v>47</v>
      </c>
      <c r="E3830" s="55" t="s">
        <v>1991</v>
      </c>
      <c r="F3830" s="56" t="s">
        <v>20848</v>
      </c>
      <c r="G3830" s="56" t="s">
        <v>20849</v>
      </c>
      <c r="H3830" s="56" t="s">
        <v>52</v>
      </c>
      <c r="I3830" s="56" t="s">
        <v>20850</v>
      </c>
      <c r="J3830" s="57" t="s">
        <v>52</v>
      </c>
      <c r="K3830" s="58" t="s">
        <v>20851</v>
      </c>
      <c r="L3830" s="3" t="str">
        <f>VLOOKUP(DataExtract[[#This Row],[Technician]],'Technician List'!$A:$B,2,FALSE)</f>
        <v>Sinha, Mahesh</v>
      </c>
      <c r="M3830" s="59">
        <f>DATEVALUE(TEXT(DataExtract[[#This Row],[Completed Time]], "MM/DD/YYYY"))</f>
        <v>45716</v>
      </c>
      <c r="N3830" s="60">
        <f t="shared" ca="1" si="60"/>
        <v>0.44654851230825277</v>
      </c>
      <c r="O3830" s="60">
        <f ca="1">COUNTIFS(DataExtract[Technician],DataExtract[[#This Row],[Technician]], DataExtract[Random], "&lt;="&amp;DataExtract[[#This Row],[Random]])</f>
        <v>26</v>
      </c>
    </row>
    <row r="3831" spans="1:15" ht="39.6">
      <c r="A3831" s="51" t="s">
        <v>20852</v>
      </c>
      <c r="B3831" s="52" t="s">
        <v>20853</v>
      </c>
      <c r="C3831" s="53" t="s">
        <v>3213</v>
      </c>
      <c r="D3831" s="54" t="s">
        <v>47</v>
      </c>
      <c r="E3831" s="55" t="s">
        <v>1049</v>
      </c>
      <c r="F3831" s="56" t="s">
        <v>20854</v>
      </c>
      <c r="G3831" s="56" t="s">
        <v>20855</v>
      </c>
      <c r="H3831" s="56" t="s">
        <v>52</v>
      </c>
      <c r="I3831" s="56" t="s">
        <v>20856</v>
      </c>
      <c r="J3831" s="57" t="s">
        <v>52</v>
      </c>
      <c r="K3831" s="58" t="s">
        <v>20857</v>
      </c>
      <c r="L3831" s="3" t="str">
        <f>VLOOKUP(DataExtract[[#This Row],[Technician]],'Technician List'!$A:$B,2,FALSE)</f>
        <v>C M, Saravanan</v>
      </c>
      <c r="M3831" s="59">
        <f>DATEVALUE(TEXT(DataExtract[[#This Row],[Completed Time]], "MM/DD/YYYY"))</f>
        <v>45716</v>
      </c>
      <c r="N3831" s="60">
        <f t="shared" ca="1" si="60"/>
        <v>0.24915242163011297</v>
      </c>
      <c r="O3831" s="60">
        <f ca="1">COUNTIFS(DataExtract[Technician],DataExtract[[#This Row],[Technician]], DataExtract[Random], "&lt;="&amp;DataExtract[[#This Row],[Random]])</f>
        <v>29</v>
      </c>
    </row>
    <row r="3832" spans="1:15" ht="26.45">
      <c r="A3832" s="51" t="s">
        <v>20858</v>
      </c>
      <c r="B3832" s="52" t="s">
        <v>20859</v>
      </c>
      <c r="C3832" s="53" t="s">
        <v>11609</v>
      </c>
      <c r="D3832" s="54" t="s">
        <v>47</v>
      </c>
      <c r="E3832" s="55" t="s">
        <v>802</v>
      </c>
      <c r="F3832" s="56" t="s">
        <v>20860</v>
      </c>
      <c r="G3832" s="56" t="s">
        <v>20861</v>
      </c>
      <c r="H3832" s="56" t="s">
        <v>52</v>
      </c>
      <c r="I3832" s="56" t="s">
        <v>20862</v>
      </c>
      <c r="J3832" s="57" t="s">
        <v>52</v>
      </c>
      <c r="K3832" s="58" t="s">
        <v>19592</v>
      </c>
      <c r="L3832" s="3" t="str">
        <f>VLOOKUP(DataExtract[[#This Row],[Technician]],'Technician List'!$A:$B,2,FALSE)</f>
        <v>Sinha, Mahesh</v>
      </c>
      <c r="M3832" s="59">
        <f>DATEVALUE(TEXT(DataExtract[[#This Row],[Completed Time]], "MM/DD/YYYY"))</f>
        <v>45715</v>
      </c>
      <c r="N3832" s="60">
        <f t="shared" ca="1" si="60"/>
        <v>0.88536819941462264</v>
      </c>
      <c r="O3832" s="60">
        <f ca="1">COUNTIFS(DataExtract[Technician],DataExtract[[#This Row],[Technician]], DataExtract[Random], "&lt;="&amp;DataExtract[[#This Row],[Random]])</f>
        <v>98</v>
      </c>
    </row>
    <row r="3833" spans="1:15" ht="26.45">
      <c r="A3833" s="51" t="s">
        <v>16462</v>
      </c>
      <c r="B3833" s="52" t="s">
        <v>20863</v>
      </c>
      <c r="C3833" s="53" t="s">
        <v>16464</v>
      </c>
      <c r="D3833" s="54" t="s">
        <v>47</v>
      </c>
      <c r="E3833" s="55" t="s">
        <v>3584</v>
      </c>
      <c r="F3833" s="56" t="s">
        <v>20323</v>
      </c>
      <c r="G3833" s="56" t="s">
        <v>20864</v>
      </c>
      <c r="H3833" s="56" t="s">
        <v>52</v>
      </c>
      <c r="I3833" s="56" t="s">
        <v>20865</v>
      </c>
      <c r="J3833" s="57" t="s">
        <v>52</v>
      </c>
      <c r="K3833" s="58" t="s">
        <v>20866</v>
      </c>
      <c r="L3833" s="3" t="str">
        <f>VLOOKUP(DataExtract[[#This Row],[Technician]],'Technician List'!$A:$B,2,FALSE)</f>
        <v>C M, Saravanan</v>
      </c>
      <c r="M3833" s="59">
        <f>DATEVALUE(TEXT(DataExtract[[#This Row],[Completed Time]], "MM/DD/YYYY"))</f>
        <v>45715</v>
      </c>
      <c r="N3833" s="60">
        <f t="shared" ca="1" si="60"/>
        <v>0.94344458441930978</v>
      </c>
      <c r="O3833" s="60">
        <f ca="1">COUNTIFS(DataExtract[Technician],DataExtract[[#This Row],[Technician]], DataExtract[Random], "&lt;="&amp;DataExtract[[#This Row],[Random]])</f>
        <v>64</v>
      </c>
    </row>
    <row r="3834" spans="1:15" ht="26.45">
      <c r="A3834" s="51" t="s">
        <v>20867</v>
      </c>
      <c r="B3834" s="52" t="s">
        <v>20868</v>
      </c>
      <c r="C3834" s="53" t="s">
        <v>18427</v>
      </c>
      <c r="D3834" s="54" t="s">
        <v>47</v>
      </c>
      <c r="E3834" s="55" t="s">
        <v>1291</v>
      </c>
      <c r="F3834" s="56" t="s">
        <v>20869</v>
      </c>
      <c r="G3834" s="56" t="s">
        <v>20870</v>
      </c>
      <c r="H3834" s="56" t="s">
        <v>52</v>
      </c>
      <c r="I3834" s="56" t="s">
        <v>20871</v>
      </c>
      <c r="J3834" s="57" t="s">
        <v>52</v>
      </c>
      <c r="K3834" s="58" t="s">
        <v>1706</v>
      </c>
      <c r="L3834" s="3" t="str">
        <f>VLOOKUP(DataExtract[[#This Row],[Technician]],'Technician List'!$A:$B,2,FALSE)</f>
        <v>C M, Saravanan</v>
      </c>
      <c r="M3834" s="59">
        <f>DATEVALUE(TEXT(DataExtract[[#This Row],[Completed Time]], "MM/DD/YYYY"))</f>
        <v>45715</v>
      </c>
      <c r="N3834" s="60">
        <f t="shared" ca="1" si="60"/>
        <v>0.88624021434374545</v>
      </c>
      <c r="O3834" s="60">
        <f ca="1">COUNTIFS(DataExtract[Technician],DataExtract[[#This Row],[Technician]], DataExtract[Random], "&lt;="&amp;DataExtract[[#This Row],[Random]])</f>
        <v>109</v>
      </c>
    </row>
    <row r="3835" spans="1:15" ht="26.45">
      <c r="A3835" s="51" t="s">
        <v>20872</v>
      </c>
      <c r="B3835" s="52" t="s">
        <v>20873</v>
      </c>
      <c r="C3835" s="53" t="s">
        <v>13163</v>
      </c>
      <c r="D3835" s="54" t="s">
        <v>47</v>
      </c>
      <c r="E3835" s="55" t="s">
        <v>1150</v>
      </c>
      <c r="F3835" s="56" t="s">
        <v>20869</v>
      </c>
      <c r="G3835" s="56" t="s">
        <v>20874</v>
      </c>
      <c r="H3835" s="56" t="s">
        <v>52</v>
      </c>
      <c r="I3835" s="56" t="s">
        <v>20875</v>
      </c>
      <c r="J3835" s="57" t="s">
        <v>52</v>
      </c>
      <c r="K3835" s="58" t="s">
        <v>20876</v>
      </c>
      <c r="L3835" s="3" t="str">
        <f>VLOOKUP(DataExtract[[#This Row],[Technician]],'Technician List'!$A:$B,2,FALSE)</f>
        <v>C M, Saravanan</v>
      </c>
      <c r="M3835" s="59">
        <f>DATEVALUE(TEXT(DataExtract[[#This Row],[Completed Time]], "MM/DD/YYYY"))</f>
        <v>45714</v>
      </c>
      <c r="N3835" s="60">
        <f t="shared" ca="1" si="60"/>
        <v>0.31344663865123723</v>
      </c>
      <c r="O3835" s="60">
        <f ca="1">COUNTIFS(DataExtract[Technician],DataExtract[[#This Row],[Technician]], DataExtract[Random], "&lt;="&amp;DataExtract[[#This Row],[Random]])</f>
        <v>27</v>
      </c>
    </row>
    <row r="3836" spans="1:15" ht="26.45">
      <c r="A3836" s="51" t="s">
        <v>11148</v>
      </c>
      <c r="B3836" s="52" t="s">
        <v>20877</v>
      </c>
      <c r="C3836" s="53" t="s">
        <v>20878</v>
      </c>
      <c r="D3836" s="54" t="s">
        <v>47</v>
      </c>
      <c r="E3836" s="55" t="s">
        <v>2013</v>
      </c>
      <c r="F3836" s="56" t="s">
        <v>20879</v>
      </c>
      <c r="G3836" s="56" t="s">
        <v>20880</v>
      </c>
      <c r="H3836" s="56" t="s">
        <v>52</v>
      </c>
      <c r="I3836" s="56" t="s">
        <v>20881</v>
      </c>
      <c r="J3836" s="57" t="s">
        <v>52</v>
      </c>
      <c r="K3836" s="58" t="s">
        <v>20882</v>
      </c>
      <c r="L3836" s="3" t="str">
        <f>VLOOKUP(DataExtract[[#This Row],[Technician]],'Technician List'!$A:$B,2,FALSE)</f>
        <v>Sinha, Mahesh</v>
      </c>
      <c r="M3836" s="59">
        <f>DATEVALUE(TEXT(DataExtract[[#This Row],[Completed Time]], "MM/DD/YYYY"))</f>
        <v>45715</v>
      </c>
      <c r="N3836" s="60">
        <f t="shared" ca="1" si="60"/>
        <v>0.73148183652231458</v>
      </c>
      <c r="O3836" s="60">
        <f ca="1">COUNTIFS(DataExtract[Technician],DataExtract[[#This Row],[Technician]], DataExtract[Random], "&lt;="&amp;DataExtract[[#This Row],[Random]])</f>
        <v>102</v>
      </c>
    </row>
    <row r="3837" spans="1:15" ht="26.45">
      <c r="A3837" s="51" t="s">
        <v>20883</v>
      </c>
      <c r="B3837" s="52" t="s">
        <v>20884</v>
      </c>
      <c r="C3837" s="53" t="s">
        <v>7297</v>
      </c>
      <c r="D3837" s="54" t="s">
        <v>47</v>
      </c>
      <c r="E3837" s="55" t="s">
        <v>2013</v>
      </c>
      <c r="F3837" s="56" t="s">
        <v>20885</v>
      </c>
      <c r="G3837" s="56" t="s">
        <v>20886</v>
      </c>
      <c r="H3837" s="56" t="s">
        <v>52</v>
      </c>
      <c r="I3837" s="56" t="s">
        <v>20887</v>
      </c>
      <c r="J3837" s="57" t="s">
        <v>52</v>
      </c>
      <c r="K3837" s="58" t="s">
        <v>20888</v>
      </c>
      <c r="L3837" s="3" t="str">
        <f>VLOOKUP(DataExtract[[#This Row],[Technician]],'Technician List'!$A:$B,2,FALSE)</f>
        <v>Sinha, Mahesh</v>
      </c>
      <c r="M3837" s="59">
        <f>DATEVALUE(TEXT(DataExtract[[#This Row],[Completed Time]], "MM/DD/YYYY"))</f>
        <v>45715</v>
      </c>
      <c r="N3837" s="60">
        <f t="shared" ca="1" si="60"/>
        <v>0.24959304548265826</v>
      </c>
      <c r="O3837" s="60">
        <f ca="1">COUNTIFS(DataExtract[Technician],DataExtract[[#This Row],[Technician]], DataExtract[Random], "&lt;="&amp;DataExtract[[#This Row],[Random]])</f>
        <v>38</v>
      </c>
    </row>
    <row r="3838" spans="1:15" ht="26.45">
      <c r="A3838" s="51" t="s">
        <v>20872</v>
      </c>
      <c r="B3838" s="52" t="s">
        <v>20889</v>
      </c>
      <c r="C3838" s="53" t="s">
        <v>5144</v>
      </c>
      <c r="D3838" s="54" t="s">
        <v>47</v>
      </c>
      <c r="E3838" s="55" t="s">
        <v>1150</v>
      </c>
      <c r="F3838" s="56" t="s">
        <v>20869</v>
      </c>
      <c r="G3838" s="56" t="s">
        <v>20870</v>
      </c>
      <c r="H3838" s="56" t="s">
        <v>52</v>
      </c>
      <c r="I3838" s="56" t="s">
        <v>20890</v>
      </c>
      <c r="J3838" s="57" t="s">
        <v>52</v>
      </c>
      <c r="K3838" s="58" t="s">
        <v>20891</v>
      </c>
      <c r="L3838" s="3" t="str">
        <f>VLOOKUP(DataExtract[[#This Row],[Technician]],'Technician List'!$A:$B,2,FALSE)</f>
        <v>C M, Saravanan</v>
      </c>
      <c r="M3838" s="59">
        <f>DATEVALUE(TEXT(DataExtract[[#This Row],[Completed Time]], "MM/DD/YYYY"))</f>
        <v>45714</v>
      </c>
      <c r="N3838" s="60">
        <f t="shared" ca="1" si="60"/>
        <v>0.83458696154271095</v>
      </c>
      <c r="O3838" s="60">
        <f ca="1">COUNTIFS(DataExtract[Technician],DataExtract[[#This Row],[Technician]], DataExtract[Random], "&lt;="&amp;DataExtract[[#This Row],[Random]])</f>
        <v>83</v>
      </c>
    </row>
    <row r="3839" spans="1:15" ht="26.45">
      <c r="A3839" s="51" t="s">
        <v>20892</v>
      </c>
      <c r="B3839" s="52" t="s">
        <v>20893</v>
      </c>
      <c r="C3839" s="53" t="s">
        <v>6397</v>
      </c>
      <c r="D3839" s="54" t="s">
        <v>47</v>
      </c>
      <c r="E3839" s="55" t="s">
        <v>1503</v>
      </c>
      <c r="F3839" s="56" t="s">
        <v>20894</v>
      </c>
      <c r="G3839" s="56" t="s">
        <v>20895</v>
      </c>
      <c r="H3839" s="56" t="s">
        <v>52</v>
      </c>
      <c r="I3839" s="56" t="s">
        <v>20896</v>
      </c>
      <c r="J3839" s="57" t="s">
        <v>52</v>
      </c>
      <c r="K3839" s="58" t="s">
        <v>20897</v>
      </c>
      <c r="L3839" s="3" t="str">
        <f>VLOOKUP(DataExtract[[#This Row],[Technician]],'Technician List'!$A:$B,2,FALSE)</f>
        <v>C M, Saravanan</v>
      </c>
      <c r="M3839" s="59">
        <f>DATEVALUE(TEXT(DataExtract[[#This Row],[Completed Time]], "MM/DD/YYYY"))</f>
        <v>45715</v>
      </c>
      <c r="N3839" s="60">
        <f t="shared" ca="1" si="60"/>
        <v>0.84197972329958015</v>
      </c>
      <c r="O3839" s="60">
        <f ca="1">COUNTIFS(DataExtract[Technician],DataExtract[[#This Row],[Technician]], DataExtract[Random], "&lt;="&amp;DataExtract[[#This Row],[Random]])</f>
        <v>116</v>
      </c>
    </row>
    <row r="3840" spans="1:15" ht="39.6">
      <c r="A3840" s="51" t="s">
        <v>20898</v>
      </c>
      <c r="B3840" s="52" t="s">
        <v>20899</v>
      </c>
      <c r="C3840" s="53" t="s">
        <v>15156</v>
      </c>
      <c r="D3840" s="54" t="s">
        <v>47</v>
      </c>
      <c r="E3840" s="55" t="s">
        <v>2013</v>
      </c>
      <c r="F3840" s="56" t="s">
        <v>19838</v>
      </c>
      <c r="G3840" s="56" t="s">
        <v>20900</v>
      </c>
      <c r="H3840" s="56" t="s">
        <v>52</v>
      </c>
      <c r="I3840" s="56" t="s">
        <v>20901</v>
      </c>
      <c r="J3840" s="57" t="s">
        <v>52</v>
      </c>
      <c r="K3840" s="58" t="s">
        <v>20902</v>
      </c>
      <c r="L3840" s="3" t="str">
        <f>VLOOKUP(DataExtract[[#This Row],[Technician]],'Technician List'!$A:$B,2,FALSE)</f>
        <v>Sinha, Mahesh</v>
      </c>
      <c r="M3840" s="59">
        <f>DATEVALUE(TEXT(DataExtract[[#This Row],[Completed Time]], "MM/DD/YYYY"))</f>
        <v>45715</v>
      </c>
      <c r="N3840" s="60">
        <f t="shared" ca="1" si="60"/>
        <v>0.19501900035811282</v>
      </c>
      <c r="O3840" s="60">
        <f ca="1">COUNTIFS(DataExtract[Technician],DataExtract[[#This Row],[Technician]], DataExtract[Random], "&lt;="&amp;DataExtract[[#This Row],[Random]])</f>
        <v>29</v>
      </c>
    </row>
    <row r="3841" spans="1:15" ht="26.45">
      <c r="A3841" s="51" t="s">
        <v>3519</v>
      </c>
      <c r="B3841" s="52" t="s">
        <v>20903</v>
      </c>
      <c r="C3841" s="53" t="s">
        <v>12578</v>
      </c>
      <c r="D3841" s="54" t="s">
        <v>47</v>
      </c>
      <c r="E3841" s="55" t="s">
        <v>1402</v>
      </c>
      <c r="F3841" s="56" t="s">
        <v>20403</v>
      </c>
      <c r="G3841" s="56" t="s">
        <v>20904</v>
      </c>
      <c r="H3841" s="56" t="s">
        <v>52</v>
      </c>
      <c r="I3841" s="56" t="s">
        <v>20905</v>
      </c>
      <c r="J3841" s="57" t="s">
        <v>52</v>
      </c>
      <c r="K3841" s="58" t="s">
        <v>20141</v>
      </c>
      <c r="L3841" s="3" t="str">
        <f>VLOOKUP(DataExtract[[#This Row],[Technician]],'Technician List'!$A:$B,2,FALSE)</f>
        <v>Sinha, Mahesh</v>
      </c>
      <c r="M3841" s="59">
        <f>DATEVALUE(TEXT(DataExtract[[#This Row],[Completed Time]], "MM/DD/YYYY"))</f>
        <v>45715</v>
      </c>
      <c r="N3841" s="60">
        <f t="shared" ca="1" si="60"/>
        <v>0.32783758904686278</v>
      </c>
      <c r="O3841" s="60">
        <f ca="1">COUNTIFS(DataExtract[Technician],DataExtract[[#This Row],[Technician]], DataExtract[Random], "&lt;="&amp;DataExtract[[#This Row],[Random]])</f>
        <v>27</v>
      </c>
    </row>
    <row r="3842" spans="1:15" ht="26.45">
      <c r="A3842" s="51" t="s">
        <v>20906</v>
      </c>
      <c r="B3842" s="52" t="s">
        <v>20907</v>
      </c>
      <c r="C3842" s="53" t="s">
        <v>5522</v>
      </c>
      <c r="D3842" s="54" t="s">
        <v>47</v>
      </c>
      <c r="E3842" s="55" t="s">
        <v>1049</v>
      </c>
      <c r="F3842" s="56" t="s">
        <v>20213</v>
      </c>
      <c r="G3842" s="56" t="s">
        <v>20908</v>
      </c>
      <c r="H3842" s="56" t="s">
        <v>52</v>
      </c>
      <c r="I3842" s="56" t="s">
        <v>20909</v>
      </c>
      <c r="J3842" s="57" t="s">
        <v>52</v>
      </c>
      <c r="K3842" s="58" t="s">
        <v>20910</v>
      </c>
      <c r="L3842" s="3" t="str">
        <f>VLOOKUP(DataExtract[[#This Row],[Technician]],'Technician List'!$A:$B,2,FALSE)</f>
        <v>C M, Saravanan</v>
      </c>
      <c r="M3842" s="59">
        <f>DATEVALUE(TEXT(DataExtract[[#This Row],[Completed Time]], "MM/DD/YYYY"))</f>
        <v>45716</v>
      </c>
      <c r="N3842" s="60">
        <f t="shared" ca="1" si="60"/>
        <v>0.72426906396357227</v>
      </c>
      <c r="O3842" s="60">
        <f ca="1">COUNTIFS(DataExtract[Technician],DataExtract[[#This Row],[Technician]], DataExtract[Random], "&lt;="&amp;DataExtract[[#This Row],[Random]])</f>
        <v>100</v>
      </c>
    </row>
    <row r="3843" spans="1:15" ht="26.45">
      <c r="A3843" s="51" t="s">
        <v>20911</v>
      </c>
      <c r="B3843" s="52" t="s">
        <v>20912</v>
      </c>
      <c r="C3843" s="53" t="s">
        <v>9945</v>
      </c>
      <c r="D3843" s="54" t="s">
        <v>57</v>
      </c>
      <c r="E3843" s="55" t="s">
        <v>468</v>
      </c>
      <c r="F3843" s="56" t="s">
        <v>19467</v>
      </c>
      <c r="G3843" s="56" t="s">
        <v>20913</v>
      </c>
      <c r="H3843" s="56" t="s">
        <v>52</v>
      </c>
      <c r="I3843" s="56" t="s">
        <v>20914</v>
      </c>
      <c r="J3843" s="57" t="s">
        <v>52</v>
      </c>
      <c r="K3843" s="58" t="s">
        <v>20842</v>
      </c>
      <c r="L3843" s="3" t="str">
        <f>VLOOKUP(DataExtract[[#This Row],[Technician]],'Technician List'!$A:$B,2,FALSE)</f>
        <v>Sanjuan, Sonja</v>
      </c>
      <c r="M3843" s="59">
        <f>DATEVALUE(TEXT(DataExtract[[#This Row],[Completed Time]], "MM/DD/YYYY"))</f>
        <v>45715</v>
      </c>
      <c r="N3843" s="60">
        <f t="shared" ref="N3843:N3906" ca="1" si="61">RAND()</f>
        <v>0.35362788159454173</v>
      </c>
      <c r="O3843" s="60">
        <f ca="1">COUNTIFS(DataExtract[Technician],DataExtract[[#This Row],[Technician]], DataExtract[Random], "&lt;="&amp;DataExtract[[#This Row],[Random]])</f>
        <v>14</v>
      </c>
    </row>
    <row r="3844" spans="1:15" ht="26.45">
      <c r="A3844" s="51" t="s">
        <v>20915</v>
      </c>
      <c r="B3844" s="52" t="s">
        <v>20916</v>
      </c>
      <c r="C3844" s="53" t="s">
        <v>7841</v>
      </c>
      <c r="D3844" s="54" t="s">
        <v>47</v>
      </c>
      <c r="E3844" s="55" t="s">
        <v>1511</v>
      </c>
      <c r="F3844" s="56" t="s">
        <v>20917</v>
      </c>
      <c r="G3844" s="56" t="s">
        <v>20918</v>
      </c>
      <c r="H3844" s="56" t="s">
        <v>52</v>
      </c>
      <c r="I3844" s="56" t="s">
        <v>20919</v>
      </c>
      <c r="J3844" s="57" t="s">
        <v>52</v>
      </c>
      <c r="K3844" s="58" t="s">
        <v>20920</v>
      </c>
      <c r="L3844" s="3" t="str">
        <f>VLOOKUP(DataExtract[[#This Row],[Technician]],'Technician List'!$A:$B,2,FALSE)</f>
        <v>C M, Saravanan</v>
      </c>
      <c r="M3844" s="59">
        <f>DATEVALUE(TEXT(DataExtract[[#This Row],[Completed Time]], "MM/DD/YYYY"))</f>
        <v>45715</v>
      </c>
      <c r="N3844" s="60">
        <f t="shared" ca="1" si="61"/>
        <v>0.32861418564832356</v>
      </c>
      <c r="O3844" s="60">
        <f ca="1">COUNTIFS(DataExtract[Technician],DataExtract[[#This Row],[Technician]], DataExtract[Random], "&lt;="&amp;DataExtract[[#This Row],[Random]])</f>
        <v>39</v>
      </c>
    </row>
    <row r="3845" spans="1:15" ht="26.45">
      <c r="A3845" s="51" t="s">
        <v>20921</v>
      </c>
      <c r="B3845" s="52" t="s">
        <v>20922</v>
      </c>
      <c r="C3845" s="53" t="s">
        <v>5522</v>
      </c>
      <c r="D3845" s="54" t="s">
        <v>47</v>
      </c>
      <c r="E3845" s="55" t="s">
        <v>1049</v>
      </c>
      <c r="F3845" s="56" t="s">
        <v>20923</v>
      </c>
      <c r="G3845" s="56" t="s">
        <v>20924</v>
      </c>
      <c r="H3845" s="56" t="s">
        <v>52</v>
      </c>
      <c r="I3845" s="56" t="s">
        <v>20925</v>
      </c>
      <c r="J3845" s="57" t="s">
        <v>52</v>
      </c>
      <c r="K3845" s="58" t="s">
        <v>20926</v>
      </c>
      <c r="L3845" s="3" t="str">
        <f>VLOOKUP(DataExtract[[#This Row],[Technician]],'Technician List'!$A:$B,2,FALSE)</f>
        <v>C M, Saravanan</v>
      </c>
      <c r="M3845" s="59">
        <f>DATEVALUE(TEXT(DataExtract[[#This Row],[Completed Time]], "MM/DD/YYYY"))</f>
        <v>45715</v>
      </c>
      <c r="N3845" s="60">
        <f t="shared" ca="1" si="61"/>
        <v>0.77088320520939257</v>
      </c>
      <c r="O3845" s="60">
        <f ca="1">COUNTIFS(DataExtract[Technician],DataExtract[[#This Row],[Technician]], DataExtract[Random], "&lt;="&amp;DataExtract[[#This Row],[Random]])</f>
        <v>103</v>
      </c>
    </row>
    <row r="3846" spans="1:15" ht="26.45">
      <c r="A3846" s="51" t="s">
        <v>20927</v>
      </c>
      <c r="B3846" s="52" t="s">
        <v>20928</v>
      </c>
      <c r="C3846" s="53" t="s">
        <v>20929</v>
      </c>
      <c r="D3846" s="54" t="s">
        <v>47</v>
      </c>
      <c r="E3846" s="55" t="s">
        <v>3584</v>
      </c>
      <c r="F3846" s="56" t="s">
        <v>20749</v>
      </c>
      <c r="G3846" s="56" t="s">
        <v>20930</v>
      </c>
      <c r="H3846" s="56" t="s">
        <v>52</v>
      </c>
      <c r="I3846" s="56" t="s">
        <v>20931</v>
      </c>
      <c r="J3846" s="57" t="s">
        <v>52</v>
      </c>
      <c r="K3846" s="58" t="s">
        <v>20932</v>
      </c>
      <c r="L3846" s="3" t="str">
        <f>VLOOKUP(DataExtract[[#This Row],[Technician]],'Technician List'!$A:$B,2,FALSE)</f>
        <v>C M, Saravanan</v>
      </c>
      <c r="M3846" s="59">
        <f>DATEVALUE(TEXT(DataExtract[[#This Row],[Completed Time]], "MM/DD/YYYY"))</f>
        <v>45715</v>
      </c>
      <c r="N3846" s="60">
        <f t="shared" ca="1" si="61"/>
        <v>0.95791836430395572</v>
      </c>
      <c r="O3846" s="60">
        <f ca="1">COUNTIFS(DataExtract[Technician],DataExtract[[#This Row],[Technician]], DataExtract[Random], "&lt;="&amp;DataExtract[[#This Row],[Random]])</f>
        <v>66</v>
      </c>
    </row>
    <row r="3847" spans="1:15" ht="26.45">
      <c r="A3847" s="51" t="s">
        <v>20933</v>
      </c>
      <c r="B3847" s="52" t="s">
        <v>20934</v>
      </c>
      <c r="C3847" s="53" t="s">
        <v>20935</v>
      </c>
      <c r="D3847" s="54" t="s">
        <v>47</v>
      </c>
      <c r="E3847" s="55" t="s">
        <v>1511</v>
      </c>
      <c r="F3847" s="56" t="s">
        <v>20785</v>
      </c>
      <c r="G3847" s="56" t="s">
        <v>20936</v>
      </c>
      <c r="H3847" s="56" t="s">
        <v>52</v>
      </c>
      <c r="I3847" s="56" t="s">
        <v>17460</v>
      </c>
      <c r="J3847" s="57" t="s">
        <v>52</v>
      </c>
      <c r="K3847" s="58" t="s">
        <v>1202</v>
      </c>
      <c r="L3847" s="3" t="str">
        <f>VLOOKUP(DataExtract[[#This Row],[Technician]],'Technician List'!$A:$B,2,FALSE)</f>
        <v>C M, Saravanan</v>
      </c>
      <c r="M3847" s="59">
        <f>DATEVALUE(TEXT(DataExtract[[#This Row],[Completed Time]], "MM/DD/YYYY"))</f>
        <v>45715</v>
      </c>
      <c r="N3847" s="60">
        <f t="shared" ca="1" si="61"/>
        <v>3.1073908724572608E-3</v>
      </c>
      <c r="O3847" s="60">
        <f ca="1">COUNTIFS(DataExtract[Technician],DataExtract[[#This Row],[Technician]], DataExtract[Random], "&lt;="&amp;DataExtract[[#This Row],[Random]])</f>
        <v>1</v>
      </c>
    </row>
    <row r="3848" spans="1:15" ht="26.45">
      <c r="A3848" s="51" t="s">
        <v>20937</v>
      </c>
      <c r="B3848" s="52" t="s">
        <v>20938</v>
      </c>
      <c r="C3848" s="53" t="s">
        <v>20939</v>
      </c>
      <c r="D3848" s="54" t="s">
        <v>57</v>
      </c>
      <c r="E3848" s="55" t="s">
        <v>95</v>
      </c>
      <c r="F3848" s="56" t="s">
        <v>20940</v>
      </c>
      <c r="G3848" s="56" t="s">
        <v>20941</v>
      </c>
      <c r="H3848" s="56" t="s">
        <v>52</v>
      </c>
      <c r="I3848" s="56" t="s">
        <v>20942</v>
      </c>
      <c r="J3848" s="57" t="s">
        <v>52</v>
      </c>
      <c r="K3848" s="58" t="s">
        <v>20943</v>
      </c>
      <c r="L3848" s="3" t="str">
        <f>VLOOKUP(DataExtract[[#This Row],[Technician]],'Technician List'!$A:$B,2,FALSE)</f>
        <v>Sanjuan, Sonja</v>
      </c>
      <c r="M3848" s="59">
        <f>DATEVALUE(TEXT(DataExtract[[#This Row],[Completed Time]], "MM/DD/YYYY"))</f>
        <v>45715</v>
      </c>
      <c r="N3848" s="60">
        <f t="shared" ca="1" si="61"/>
        <v>0.98927909197679065</v>
      </c>
      <c r="O3848" s="60">
        <f ca="1">COUNTIFS(DataExtract[Technician],DataExtract[[#This Row],[Technician]], DataExtract[Random], "&lt;="&amp;DataExtract[[#This Row],[Random]])</f>
        <v>84</v>
      </c>
    </row>
    <row r="3849" spans="1:15" ht="26.45">
      <c r="A3849" s="51" t="s">
        <v>20944</v>
      </c>
      <c r="B3849" s="52" t="s">
        <v>20945</v>
      </c>
      <c r="C3849" s="53" t="s">
        <v>20946</v>
      </c>
      <c r="D3849" s="54" t="s">
        <v>47</v>
      </c>
      <c r="E3849" s="55" t="s">
        <v>1049</v>
      </c>
      <c r="F3849" s="56" t="s">
        <v>20947</v>
      </c>
      <c r="G3849" s="56" t="s">
        <v>11135</v>
      </c>
      <c r="H3849" s="56" t="s">
        <v>52</v>
      </c>
      <c r="I3849" s="56" t="s">
        <v>20948</v>
      </c>
      <c r="J3849" s="57" t="s">
        <v>52</v>
      </c>
      <c r="K3849" s="58" t="s">
        <v>20949</v>
      </c>
      <c r="L3849" s="3" t="str">
        <f>VLOOKUP(DataExtract[[#This Row],[Technician]],'Technician List'!$A:$B,2,FALSE)</f>
        <v>C M, Saravanan</v>
      </c>
      <c r="M3849" s="59">
        <f>DATEVALUE(TEXT(DataExtract[[#This Row],[Completed Time]], "MM/DD/YYYY"))</f>
        <v>45714</v>
      </c>
      <c r="N3849" s="60">
        <f t="shared" ca="1" si="61"/>
        <v>0.59114002373540186</v>
      </c>
      <c r="O3849" s="60">
        <f ca="1">COUNTIFS(DataExtract[Technician],DataExtract[[#This Row],[Technician]], DataExtract[Random], "&lt;="&amp;DataExtract[[#This Row],[Random]])</f>
        <v>78</v>
      </c>
    </row>
    <row r="3850" spans="1:15" ht="26.45">
      <c r="A3850" s="51" t="s">
        <v>20950</v>
      </c>
      <c r="B3850" s="52" t="s">
        <v>20951</v>
      </c>
      <c r="C3850" s="53" t="s">
        <v>13420</v>
      </c>
      <c r="D3850" s="54" t="s">
        <v>47</v>
      </c>
      <c r="E3850" s="55" t="s">
        <v>1002</v>
      </c>
      <c r="F3850" s="56" t="s">
        <v>20952</v>
      </c>
      <c r="G3850" s="56" t="s">
        <v>20953</v>
      </c>
      <c r="H3850" s="56" t="s">
        <v>52</v>
      </c>
      <c r="I3850" s="56" t="s">
        <v>20954</v>
      </c>
      <c r="J3850" s="57" t="s">
        <v>52</v>
      </c>
      <c r="K3850" s="58" t="s">
        <v>20745</v>
      </c>
      <c r="L3850" s="3" t="str">
        <f>VLOOKUP(DataExtract[[#This Row],[Technician]],'Technician List'!$A:$B,2,FALSE)</f>
        <v>Sinha, Mahesh</v>
      </c>
      <c r="M3850" s="59">
        <f>DATEVALUE(TEXT(DataExtract[[#This Row],[Completed Time]], "MM/DD/YYYY"))</f>
        <v>45715</v>
      </c>
      <c r="N3850" s="60">
        <f t="shared" ca="1" si="61"/>
        <v>9.1645167998612109E-2</v>
      </c>
      <c r="O3850" s="60">
        <f ca="1">COUNTIFS(DataExtract[Technician],DataExtract[[#This Row],[Technician]], DataExtract[Random], "&lt;="&amp;DataExtract[[#This Row],[Random]])</f>
        <v>17</v>
      </c>
    </row>
    <row r="3851" spans="1:15" ht="26.45">
      <c r="A3851" s="51" t="s">
        <v>20955</v>
      </c>
      <c r="B3851" s="52" t="s">
        <v>20956</v>
      </c>
      <c r="C3851" s="53" t="s">
        <v>7603</v>
      </c>
      <c r="D3851" s="54" t="s">
        <v>47</v>
      </c>
      <c r="E3851" s="55" t="s">
        <v>802</v>
      </c>
      <c r="F3851" s="56" t="s">
        <v>20957</v>
      </c>
      <c r="G3851" s="56" t="s">
        <v>20958</v>
      </c>
      <c r="H3851" s="56" t="s">
        <v>52</v>
      </c>
      <c r="I3851" s="56" t="s">
        <v>20959</v>
      </c>
      <c r="J3851" s="57" t="s">
        <v>52</v>
      </c>
      <c r="K3851" s="58" t="s">
        <v>20960</v>
      </c>
      <c r="L3851" s="3" t="str">
        <f>VLOOKUP(DataExtract[[#This Row],[Technician]],'Technician List'!$A:$B,2,FALSE)</f>
        <v>Sinha, Mahesh</v>
      </c>
      <c r="M3851" s="59">
        <f>DATEVALUE(TEXT(DataExtract[[#This Row],[Completed Time]], "MM/DD/YYYY"))</f>
        <v>45715</v>
      </c>
      <c r="N3851" s="60">
        <f t="shared" ca="1" si="61"/>
        <v>0.89117618293289647</v>
      </c>
      <c r="O3851" s="60">
        <f ca="1">COUNTIFS(DataExtract[Technician],DataExtract[[#This Row],[Technician]], DataExtract[Random], "&lt;="&amp;DataExtract[[#This Row],[Random]])</f>
        <v>99</v>
      </c>
    </row>
    <row r="3852" spans="1:15" ht="26.45">
      <c r="A3852" s="51" t="s">
        <v>20961</v>
      </c>
      <c r="B3852" s="52" t="s">
        <v>20962</v>
      </c>
      <c r="C3852" s="53" t="s">
        <v>20963</v>
      </c>
      <c r="D3852" s="54" t="s">
        <v>57</v>
      </c>
      <c r="E3852" s="55" t="s">
        <v>639</v>
      </c>
      <c r="F3852" s="56" t="s">
        <v>19514</v>
      </c>
      <c r="G3852" s="56" t="s">
        <v>20964</v>
      </c>
      <c r="H3852" s="56" t="s">
        <v>52</v>
      </c>
      <c r="I3852" s="56" t="s">
        <v>20965</v>
      </c>
      <c r="J3852" s="57" t="s">
        <v>52</v>
      </c>
      <c r="K3852" s="58" t="s">
        <v>20617</v>
      </c>
      <c r="L3852" s="3" t="str">
        <f>VLOOKUP(DataExtract[[#This Row],[Technician]],'Technician List'!$A:$B,2,FALSE)</f>
        <v>Smith, Sean</v>
      </c>
      <c r="M3852" s="59">
        <f>DATEVALUE(TEXT(DataExtract[[#This Row],[Completed Time]], "MM/DD/YYYY"))</f>
        <v>45715</v>
      </c>
      <c r="N3852" s="60">
        <f t="shared" ca="1" si="61"/>
        <v>0.79954403949342878</v>
      </c>
      <c r="O3852" s="60">
        <f ca="1">COUNTIFS(DataExtract[Technician],DataExtract[[#This Row],[Technician]], DataExtract[Random], "&lt;="&amp;DataExtract[[#This Row],[Random]])</f>
        <v>31</v>
      </c>
    </row>
    <row r="3853" spans="1:15" ht="26.45">
      <c r="A3853" s="51" t="s">
        <v>20966</v>
      </c>
      <c r="B3853" s="52" t="s">
        <v>20967</v>
      </c>
      <c r="C3853" s="53" t="s">
        <v>1822</v>
      </c>
      <c r="D3853" s="54" t="s">
        <v>47</v>
      </c>
      <c r="E3853" s="55" t="s">
        <v>700</v>
      </c>
      <c r="F3853" s="56" t="s">
        <v>20968</v>
      </c>
      <c r="G3853" s="56" t="s">
        <v>20969</v>
      </c>
      <c r="H3853" s="56" t="s">
        <v>52</v>
      </c>
      <c r="I3853" s="56" t="s">
        <v>20970</v>
      </c>
      <c r="J3853" s="57" t="s">
        <v>52</v>
      </c>
      <c r="K3853" s="58" t="s">
        <v>20971</v>
      </c>
      <c r="L3853" s="3" t="str">
        <f>VLOOKUP(DataExtract[[#This Row],[Technician]],'Technician List'!$A:$B,2,FALSE)</f>
        <v>C M, Saravanan</v>
      </c>
      <c r="M3853" s="59">
        <f>DATEVALUE(TEXT(DataExtract[[#This Row],[Completed Time]], "MM/DD/YYYY"))</f>
        <v>45715</v>
      </c>
      <c r="N3853" s="60">
        <f t="shared" ca="1" si="61"/>
        <v>0.32418564028913965</v>
      </c>
      <c r="O3853" s="60">
        <f ca="1">COUNTIFS(DataExtract[Technician],DataExtract[[#This Row],[Technician]], DataExtract[Random], "&lt;="&amp;DataExtract[[#This Row],[Random]])</f>
        <v>39</v>
      </c>
    </row>
    <row r="3854" spans="1:15" ht="26.45">
      <c r="A3854" s="51" t="s">
        <v>20972</v>
      </c>
      <c r="B3854" s="52" t="s">
        <v>20973</v>
      </c>
      <c r="C3854" s="53" t="s">
        <v>13157</v>
      </c>
      <c r="D3854" s="54" t="s">
        <v>47</v>
      </c>
      <c r="E3854" s="55" t="s">
        <v>700</v>
      </c>
      <c r="F3854" s="56" t="s">
        <v>20629</v>
      </c>
      <c r="G3854" s="56" t="s">
        <v>20630</v>
      </c>
      <c r="H3854" s="56" t="s">
        <v>52</v>
      </c>
      <c r="I3854" s="56" t="s">
        <v>20631</v>
      </c>
      <c r="J3854" s="57" t="s">
        <v>52</v>
      </c>
      <c r="K3854" s="58" t="s">
        <v>20974</v>
      </c>
      <c r="L3854" s="3" t="str">
        <f>VLOOKUP(DataExtract[[#This Row],[Technician]],'Technician List'!$A:$B,2,FALSE)</f>
        <v>C M, Saravanan</v>
      </c>
      <c r="M3854" s="59">
        <f>DATEVALUE(TEXT(DataExtract[[#This Row],[Completed Time]], "MM/DD/YYYY"))</f>
        <v>45715</v>
      </c>
      <c r="N3854" s="60">
        <f t="shared" ca="1" si="61"/>
        <v>0.13864311374524774</v>
      </c>
      <c r="O3854" s="60">
        <f ca="1">COUNTIFS(DataExtract[Technician],DataExtract[[#This Row],[Technician]], DataExtract[Random], "&lt;="&amp;DataExtract[[#This Row],[Random]])</f>
        <v>21</v>
      </c>
    </row>
    <row r="3855" spans="1:15" ht="26.45">
      <c r="A3855" s="51" t="s">
        <v>20975</v>
      </c>
      <c r="B3855" s="52" t="s">
        <v>20976</v>
      </c>
      <c r="C3855" s="53" t="s">
        <v>1779</v>
      </c>
      <c r="D3855" s="54" t="s">
        <v>47</v>
      </c>
      <c r="E3855" s="55" t="s">
        <v>347</v>
      </c>
      <c r="F3855" s="56" t="s">
        <v>20977</v>
      </c>
      <c r="G3855" s="56" t="s">
        <v>20978</v>
      </c>
      <c r="H3855" s="56" t="s">
        <v>52</v>
      </c>
      <c r="I3855" s="56" t="s">
        <v>20979</v>
      </c>
      <c r="J3855" s="57" t="s">
        <v>52</v>
      </c>
      <c r="K3855" s="58" t="s">
        <v>11998</v>
      </c>
      <c r="L3855" s="3" t="str">
        <f>VLOOKUP(DataExtract[[#This Row],[Technician]],'Technician List'!$A:$B,2,FALSE)</f>
        <v>C M, Saravanan</v>
      </c>
      <c r="M3855" s="59">
        <f>DATEVALUE(TEXT(DataExtract[[#This Row],[Completed Time]], "MM/DD/YYYY"))</f>
        <v>45716</v>
      </c>
      <c r="N3855" s="60">
        <f t="shared" ca="1" si="61"/>
        <v>0.4384531669144619</v>
      </c>
      <c r="O3855" s="60">
        <f ca="1">COUNTIFS(DataExtract[Technician],DataExtract[[#This Row],[Technician]], DataExtract[Random], "&lt;="&amp;DataExtract[[#This Row],[Random]])</f>
        <v>23</v>
      </c>
    </row>
    <row r="3856" spans="1:15" ht="26.45">
      <c r="A3856" s="51" t="s">
        <v>20980</v>
      </c>
      <c r="B3856" s="52" t="s">
        <v>20981</v>
      </c>
      <c r="C3856" s="53" t="s">
        <v>94</v>
      </c>
      <c r="D3856" s="54" t="s">
        <v>57</v>
      </c>
      <c r="E3856" s="55" t="s">
        <v>391</v>
      </c>
      <c r="F3856" s="56" t="s">
        <v>19869</v>
      </c>
      <c r="G3856" s="56" t="s">
        <v>13794</v>
      </c>
      <c r="H3856" s="56" t="s">
        <v>52</v>
      </c>
      <c r="I3856" s="56" t="s">
        <v>20982</v>
      </c>
      <c r="J3856" s="57" t="s">
        <v>52</v>
      </c>
      <c r="K3856" s="58" t="s">
        <v>20983</v>
      </c>
      <c r="L3856" s="3" t="str">
        <f>VLOOKUP(DataExtract[[#This Row],[Technician]],'Technician List'!$A:$B,2,FALSE)</f>
        <v>Sanjuan, Sonja</v>
      </c>
      <c r="M3856" s="59">
        <f>DATEVALUE(TEXT(DataExtract[[#This Row],[Completed Time]], "MM/DD/YYYY"))</f>
        <v>45716</v>
      </c>
      <c r="N3856" s="60">
        <f t="shared" ca="1" si="61"/>
        <v>0.24761515554207059</v>
      </c>
      <c r="O3856" s="60">
        <f ca="1">COUNTIFS(DataExtract[Technician],DataExtract[[#This Row],[Technician]], DataExtract[Random], "&lt;="&amp;DataExtract[[#This Row],[Random]])</f>
        <v>38</v>
      </c>
    </row>
    <row r="3857" spans="1:15" ht="26.45">
      <c r="A3857" s="51" t="s">
        <v>2748</v>
      </c>
      <c r="B3857" s="52" t="s">
        <v>20984</v>
      </c>
      <c r="C3857" s="53" t="s">
        <v>20985</v>
      </c>
      <c r="D3857" s="54" t="s">
        <v>47</v>
      </c>
      <c r="E3857" s="55" t="s">
        <v>700</v>
      </c>
      <c r="F3857" s="56" t="s">
        <v>20986</v>
      </c>
      <c r="G3857" s="56" t="s">
        <v>20987</v>
      </c>
      <c r="H3857" s="56" t="s">
        <v>41</v>
      </c>
      <c r="I3857" s="56" t="s">
        <v>20988</v>
      </c>
      <c r="J3857" s="57" t="s">
        <v>52</v>
      </c>
      <c r="K3857" s="58" t="s">
        <v>20989</v>
      </c>
      <c r="L3857" s="3" t="str">
        <f>VLOOKUP(DataExtract[[#This Row],[Technician]],'Technician List'!$A:$B,2,FALSE)</f>
        <v>C M, Saravanan</v>
      </c>
      <c r="M3857" s="59">
        <f>DATEVALUE(TEXT(DataExtract[[#This Row],[Completed Time]], "MM/DD/YYYY"))</f>
        <v>45716</v>
      </c>
      <c r="N3857" s="60">
        <f t="shared" ca="1" si="61"/>
        <v>0.12303457023166464</v>
      </c>
      <c r="O3857" s="60">
        <f ca="1">COUNTIFS(DataExtract[Technician],DataExtract[[#This Row],[Technician]], DataExtract[Random], "&lt;="&amp;DataExtract[[#This Row],[Random]])</f>
        <v>19</v>
      </c>
    </row>
    <row r="3858" spans="1:15" ht="26.45">
      <c r="A3858" s="51" t="s">
        <v>20990</v>
      </c>
      <c r="B3858" s="52" t="s">
        <v>20991</v>
      </c>
      <c r="C3858" s="53" t="s">
        <v>16139</v>
      </c>
      <c r="D3858" s="54" t="s">
        <v>47</v>
      </c>
      <c r="E3858" s="55" t="s">
        <v>1503</v>
      </c>
      <c r="F3858" s="56" t="s">
        <v>20992</v>
      </c>
      <c r="G3858" s="56" t="s">
        <v>20993</v>
      </c>
      <c r="H3858" s="56" t="s">
        <v>52</v>
      </c>
      <c r="I3858" s="56" t="s">
        <v>20994</v>
      </c>
      <c r="J3858" s="57" t="s">
        <v>52</v>
      </c>
      <c r="K3858" s="58" t="s">
        <v>20995</v>
      </c>
      <c r="L3858" s="3" t="str">
        <f>VLOOKUP(DataExtract[[#This Row],[Technician]],'Technician List'!$A:$B,2,FALSE)</f>
        <v>C M, Saravanan</v>
      </c>
      <c r="M3858" s="59">
        <f>DATEVALUE(TEXT(DataExtract[[#This Row],[Completed Time]], "MM/DD/YYYY"))</f>
        <v>45714</v>
      </c>
      <c r="N3858" s="60">
        <f t="shared" ca="1" si="61"/>
        <v>0.31252790559456978</v>
      </c>
      <c r="O3858" s="60">
        <f ca="1">COUNTIFS(DataExtract[Technician],DataExtract[[#This Row],[Technician]], DataExtract[Random], "&lt;="&amp;DataExtract[[#This Row],[Random]])</f>
        <v>50</v>
      </c>
    </row>
    <row r="3859" spans="1:15" ht="26.45">
      <c r="A3859" s="51" t="s">
        <v>20996</v>
      </c>
      <c r="B3859" s="52" t="s">
        <v>20997</v>
      </c>
      <c r="C3859" s="53" t="s">
        <v>9701</v>
      </c>
      <c r="D3859" s="54" t="s">
        <v>47</v>
      </c>
      <c r="E3859" s="55" t="s">
        <v>1503</v>
      </c>
      <c r="F3859" s="56" t="s">
        <v>20998</v>
      </c>
      <c r="G3859" s="56" t="s">
        <v>20999</v>
      </c>
      <c r="H3859" s="56" t="s">
        <v>41</v>
      </c>
      <c r="I3859" s="56" t="s">
        <v>21000</v>
      </c>
      <c r="J3859" s="57" t="s">
        <v>52</v>
      </c>
      <c r="K3859" s="58" t="s">
        <v>21001</v>
      </c>
      <c r="L3859" s="3" t="str">
        <f>VLOOKUP(DataExtract[[#This Row],[Technician]],'Technician List'!$A:$B,2,FALSE)</f>
        <v>C M, Saravanan</v>
      </c>
      <c r="M3859" s="59">
        <f>DATEVALUE(TEXT(DataExtract[[#This Row],[Completed Time]], "MM/DD/YYYY"))</f>
        <v>45715</v>
      </c>
      <c r="N3859" s="60">
        <f t="shared" ca="1" si="61"/>
        <v>5.1030645316063827E-2</v>
      </c>
      <c r="O3859" s="60">
        <f ca="1">COUNTIFS(DataExtract[Technician],DataExtract[[#This Row],[Technician]], DataExtract[Random], "&lt;="&amp;DataExtract[[#This Row],[Random]])</f>
        <v>11</v>
      </c>
    </row>
    <row r="3860" spans="1:15" ht="26.45">
      <c r="A3860" s="51" t="s">
        <v>21002</v>
      </c>
      <c r="B3860" s="52" t="s">
        <v>21003</v>
      </c>
      <c r="C3860" s="53" t="s">
        <v>21004</v>
      </c>
      <c r="D3860" s="54" t="s">
        <v>47</v>
      </c>
      <c r="E3860" s="55" t="s">
        <v>347</v>
      </c>
      <c r="F3860" s="56" t="s">
        <v>20659</v>
      </c>
      <c r="G3860" s="56" t="s">
        <v>21005</v>
      </c>
      <c r="H3860" s="56" t="s">
        <v>52</v>
      </c>
      <c r="I3860" s="56" t="s">
        <v>21006</v>
      </c>
      <c r="J3860" s="57" t="s">
        <v>52</v>
      </c>
      <c r="K3860" s="58" t="s">
        <v>21007</v>
      </c>
      <c r="L3860" s="3" t="str">
        <f>VLOOKUP(DataExtract[[#This Row],[Technician]],'Technician List'!$A:$B,2,FALSE)</f>
        <v>C M, Saravanan</v>
      </c>
      <c r="M3860" s="59">
        <f>DATEVALUE(TEXT(DataExtract[[#This Row],[Completed Time]], "MM/DD/YYYY"))</f>
        <v>45716</v>
      </c>
      <c r="N3860" s="60">
        <f t="shared" ca="1" si="61"/>
        <v>0.97578622941766968</v>
      </c>
      <c r="O3860" s="60">
        <f ca="1">COUNTIFS(DataExtract[Technician],DataExtract[[#This Row],[Technician]], DataExtract[Random], "&lt;="&amp;DataExtract[[#This Row],[Random]])</f>
        <v>60</v>
      </c>
    </row>
    <row r="3861" spans="1:15" ht="26.45">
      <c r="A3861" s="51" t="s">
        <v>21008</v>
      </c>
      <c r="B3861" s="52" t="s">
        <v>21009</v>
      </c>
      <c r="C3861" s="53" t="s">
        <v>21010</v>
      </c>
      <c r="D3861" s="54" t="s">
        <v>57</v>
      </c>
      <c r="E3861" s="55" t="s">
        <v>73</v>
      </c>
      <c r="F3861" s="56" t="s">
        <v>21011</v>
      </c>
      <c r="G3861" s="56" t="s">
        <v>21012</v>
      </c>
      <c r="H3861" s="56" t="s">
        <v>52</v>
      </c>
      <c r="I3861" s="56" t="s">
        <v>21013</v>
      </c>
      <c r="J3861" s="57" t="s">
        <v>52</v>
      </c>
      <c r="K3861" s="58" t="s">
        <v>21014</v>
      </c>
      <c r="L3861" s="3" t="str">
        <f>VLOOKUP(DataExtract[[#This Row],[Technician]],'Technician List'!$A:$B,2,FALSE)</f>
        <v>Sanjuan, Sonja</v>
      </c>
      <c r="M3861" s="59">
        <f>DATEVALUE(TEXT(DataExtract[[#This Row],[Completed Time]], "MM/DD/YYYY"))</f>
        <v>45715</v>
      </c>
      <c r="N3861" s="60">
        <f t="shared" ca="1" si="61"/>
        <v>0.29719475675145313</v>
      </c>
      <c r="O3861" s="60">
        <f ca="1">COUNTIFS(DataExtract[Technician],DataExtract[[#This Row],[Technician]], DataExtract[Random], "&lt;="&amp;DataExtract[[#This Row],[Random]])</f>
        <v>18</v>
      </c>
    </row>
    <row r="3862" spans="1:15" ht="26.45">
      <c r="A3862" s="51" t="s">
        <v>21015</v>
      </c>
      <c r="B3862" s="52" t="s">
        <v>21016</v>
      </c>
      <c r="C3862" s="53" t="s">
        <v>3590</v>
      </c>
      <c r="D3862" s="54" t="s">
        <v>47</v>
      </c>
      <c r="E3862" s="55" t="s">
        <v>2013</v>
      </c>
      <c r="F3862" s="56" t="s">
        <v>21017</v>
      </c>
      <c r="G3862" s="56" t="s">
        <v>21018</v>
      </c>
      <c r="H3862" s="56" t="s">
        <v>52</v>
      </c>
      <c r="I3862" s="56" t="s">
        <v>21019</v>
      </c>
      <c r="J3862" s="57" t="s">
        <v>52</v>
      </c>
      <c r="K3862" s="58" t="s">
        <v>21020</v>
      </c>
      <c r="L3862" s="3" t="str">
        <f>VLOOKUP(DataExtract[[#This Row],[Technician]],'Technician List'!$A:$B,2,FALSE)</f>
        <v>Sinha, Mahesh</v>
      </c>
      <c r="M3862" s="59">
        <f>DATEVALUE(TEXT(DataExtract[[#This Row],[Completed Time]], "MM/DD/YYYY"))</f>
        <v>45715</v>
      </c>
      <c r="N3862" s="60">
        <f t="shared" ca="1" si="61"/>
        <v>0.64205765014060379</v>
      </c>
      <c r="O3862" s="60">
        <f ca="1">COUNTIFS(DataExtract[Technician],DataExtract[[#This Row],[Technician]], DataExtract[Random], "&lt;="&amp;DataExtract[[#This Row],[Random]])</f>
        <v>91</v>
      </c>
    </row>
    <row r="3863" spans="1:15" ht="26.45">
      <c r="A3863" s="51" t="s">
        <v>21021</v>
      </c>
      <c r="B3863" s="52" t="s">
        <v>21022</v>
      </c>
      <c r="C3863" s="53" t="s">
        <v>7719</v>
      </c>
      <c r="D3863" s="54" t="s">
        <v>47</v>
      </c>
      <c r="E3863" s="55" t="s">
        <v>2013</v>
      </c>
      <c r="F3863" s="56" t="s">
        <v>21023</v>
      </c>
      <c r="G3863" s="56" t="s">
        <v>21024</v>
      </c>
      <c r="H3863" s="56" t="s">
        <v>52</v>
      </c>
      <c r="I3863" s="56" t="s">
        <v>21025</v>
      </c>
      <c r="J3863" s="57" t="s">
        <v>52</v>
      </c>
      <c r="K3863" s="58" t="s">
        <v>21026</v>
      </c>
      <c r="L3863" s="3" t="str">
        <f>VLOOKUP(DataExtract[[#This Row],[Technician]],'Technician List'!$A:$B,2,FALSE)</f>
        <v>Sinha, Mahesh</v>
      </c>
      <c r="M3863" s="59">
        <f>DATEVALUE(TEXT(DataExtract[[#This Row],[Completed Time]], "MM/DD/YYYY"))</f>
        <v>45716</v>
      </c>
      <c r="N3863" s="60">
        <f t="shared" ca="1" si="61"/>
        <v>0.37854260114349036</v>
      </c>
      <c r="O3863" s="60">
        <f ca="1">COUNTIFS(DataExtract[Technician],DataExtract[[#This Row],[Technician]], DataExtract[Random], "&lt;="&amp;DataExtract[[#This Row],[Random]])</f>
        <v>57</v>
      </c>
    </row>
    <row r="3864" spans="1:15" ht="26.45">
      <c r="A3864" s="51" t="s">
        <v>21027</v>
      </c>
      <c r="B3864" s="52" t="s">
        <v>21028</v>
      </c>
      <c r="C3864" s="53" t="s">
        <v>6745</v>
      </c>
      <c r="D3864" s="54" t="s">
        <v>47</v>
      </c>
      <c r="E3864" s="55" t="s">
        <v>700</v>
      </c>
      <c r="F3864" s="56" t="s">
        <v>21029</v>
      </c>
      <c r="G3864" s="56" t="s">
        <v>21030</v>
      </c>
      <c r="H3864" s="56" t="s">
        <v>52</v>
      </c>
      <c r="I3864" s="56" t="s">
        <v>21031</v>
      </c>
      <c r="J3864" s="57" t="s">
        <v>52</v>
      </c>
      <c r="K3864" s="58" t="s">
        <v>20223</v>
      </c>
      <c r="L3864" s="3" t="str">
        <f>VLOOKUP(DataExtract[[#This Row],[Technician]],'Technician List'!$A:$B,2,FALSE)</f>
        <v>C M, Saravanan</v>
      </c>
      <c r="M3864" s="59">
        <f>DATEVALUE(TEXT(DataExtract[[#This Row],[Completed Time]], "MM/DD/YYYY"))</f>
        <v>45715</v>
      </c>
      <c r="N3864" s="60">
        <f t="shared" ca="1" si="61"/>
        <v>0.82588929570558012</v>
      </c>
      <c r="O3864" s="60">
        <f ca="1">COUNTIFS(DataExtract[Technician],DataExtract[[#This Row],[Technician]], DataExtract[Random], "&lt;="&amp;DataExtract[[#This Row],[Random]])</f>
        <v>95</v>
      </c>
    </row>
    <row r="3865" spans="1:15" ht="26.45">
      <c r="A3865" s="51" t="s">
        <v>21032</v>
      </c>
      <c r="B3865" s="52" t="s">
        <v>21033</v>
      </c>
      <c r="C3865" s="53" t="s">
        <v>21034</v>
      </c>
      <c r="D3865" s="54" t="s">
        <v>47</v>
      </c>
      <c r="E3865" s="55" t="s">
        <v>1511</v>
      </c>
      <c r="F3865" s="56" t="s">
        <v>20423</v>
      </c>
      <c r="G3865" s="56" t="s">
        <v>11638</v>
      </c>
      <c r="H3865" s="56" t="s">
        <v>52</v>
      </c>
      <c r="I3865" s="56" t="s">
        <v>21035</v>
      </c>
      <c r="J3865" s="57" t="s">
        <v>52</v>
      </c>
      <c r="K3865" s="58" t="s">
        <v>21036</v>
      </c>
      <c r="L3865" s="3" t="str">
        <f>VLOOKUP(DataExtract[[#This Row],[Technician]],'Technician List'!$A:$B,2,FALSE)</f>
        <v>C M, Saravanan</v>
      </c>
      <c r="M3865" s="59">
        <f>DATEVALUE(TEXT(DataExtract[[#This Row],[Completed Time]], "MM/DD/YYYY"))</f>
        <v>45715</v>
      </c>
      <c r="N3865" s="60">
        <f t="shared" ca="1" si="61"/>
        <v>0.58600398247995811</v>
      </c>
      <c r="O3865" s="60">
        <f ca="1">COUNTIFS(DataExtract[Technician],DataExtract[[#This Row],[Technician]], DataExtract[Random], "&lt;="&amp;DataExtract[[#This Row],[Random]])</f>
        <v>75</v>
      </c>
    </row>
    <row r="3866" spans="1:15" ht="26.45">
      <c r="A3866" s="51" t="s">
        <v>21037</v>
      </c>
      <c r="B3866" s="52" t="s">
        <v>21038</v>
      </c>
      <c r="C3866" s="53" t="s">
        <v>21039</v>
      </c>
      <c r="D3866" s="54" t="s">
        <v>47</v>
      </c>
      <c r="E3866" s="55" t="s">
        <v>1049</v>
      </c>
      <c r="F3866" s="56" t="s">
        <v>21040</v>
      </c>
      <c r="G3866" s="56" t="s">
        <v>21041</v>
      </c>
      <c r="H3866" s="56" t="s">
        <v>52</v>
      </c>
      <c r="I3866" s="56" t="s">
        <v>21042</v>
      </c>
      <c r="J3866" s="57" t="s">
        <v>52</v>
      </c>
      <c r="K3866" s="58" t="s">
        <v>10639</v>
      </c>
      <c r="L3866" s="3" t="str">
        <f>VLOOKUP(DataExtract[[#This Row],[Technician]],'Technician List'!$A:$B,2,FALSE)</f>
        <v>C M, Saravanan</v>
      </c>
      <c r="M3866" s="59">
        <f>DATEVALUE(TEXT(DataExtract[[#This Row],[Completed Time]], "MM/DD/YYYY"))</f>
        <v>45715</v>
      </c>
      <c r="N3866" s="60">
        <f t="shared" ca="1" si="61"/>
        <v>0.1370257144117617</v>
      </c>
      <c r="O3866" s="60">
        <f ca="1">COUNTIFS(DataExtract[Technician],DataExtract[[#This Row],[Technician]], DataExtract[Random], "&lt;="&amp;DataExtract[[#This Row],[Random]])</f>
        <v>13</v>
      </c>
    </row>
    <row r="3867" spans="1:15" ht="26.45">
      <c r="A3867" s="51" t="s">
        <v>21043</v>
      </c>
      <c r="B3867" s="52" t="s">
        <v>21044</v>
      </c>
      <c r="C3867" s="53" t="s">
        <v>14854</v>
      </c>
      <c r="D3867" s="54" t="s">
        <v>47</v>
      </c>
      <c r="E3867" s="55" t="s">
        <v>2178</v>
      </c>
      <c r="F3867" s="56" t="s">
        <v>20629</v>
      </c>
      <c r="G3867" s="56" t="s">
        <v>20630</v>
      </c>
      <c r="H3867" s="56" t="s">
        <v>52</v>
      </c>
      <c r="I3867" s="56" t="s">
        <v>20631</v>
      </c>
      <c r="J3867" s="57" t="s">
        <v>52</v>
      </c>
      <c r="K3867" s="58" t="s">
        <v>11290</v>
      </c>
      <c r="L3867" s="3" t="str">
        <f>VLOOKUP(DataExtract[[#This Row],[Technician]],'Technician List'!$A:$B,2,FALSE)</f>
        <v>C M, Saravanan</v>
      </c>
      <c r="M3867" s="59">
        <f>DATEVALUE(TEXT(DataExtract[[#This Row],[Completed Time]], "MM/DD/YYYY"))</f>
        <v>45715</v>
      </c>
      <c r="N3867" s="60">
        <f t="shared" ca="1" si="61"/>
        <v>0.87837367378566134</v>
      </c>
      <c r="O3867" s="60">
        <f ca="1">COUNTIFS(DataExtract[Technician],DataExtract[[#This Row],[Technician]], DataExtract[Random], "&lt;="&amp;DataExtract[[#This Row],[Random]])</f>
        <v>86</v>
      </c>
    </row>
    <row r="3868" spans="1:15" ht="26.45">
      <c r="A3868" s="51" t="s">
        <v>21045</v>
      </c>
      <c r="B3868" s="52" t="s">
        <v>21046</v>
      </c>
      <c r="C3868" s="53" t="s">
        <v>21047</v>
      </c>
      <c r="D3868" s="54" t="s">
        <v>47</v>
      </c>
      <c r="E3868" s="55" t="s">
        <v>2178</v>
      </c>
      <c r="F3868" s="56" t="s">
        <v>20923</v>
      </c>
      <c r="G3868" s="56" t="s">
        <v>20924</v>
      </c>
      <c r="H3868" s="56" t="s">
        <v>52</v>
      </c>
      <c r="I3868" s="56" t="s">
        <v>20925</v>
      </c>
      <c r="J3868" s="57" t="s">
        <v>52</v>
      </c>
      <c r="K3868" s="58" t="s">
        <v>11458</v>
      </c>
      <c r="L3868" s="3" t="str">
        <f>VLOOKUP(DataExtract[[#This Row],[Technician]],'Technician List'!$A:$B,2,FALSE)</f>
        <v>C M, Saravanan</v>
      </c>
      <c r="M3868" s="59">
        <f>DATEVALUE(TEXT(DataExtract[[#This Row],[Completed Time]], "MM/DD/YYYY"))</f>
        <v>45715</v>
      </c>
      <c r="N3868" s="60">
        <f t="shared" ca="1" si="61"/>
        <v>0.61433406111901157</v>
      </c>
      <c r="O3868" s="60">
        <f ca="1">COUNTIFS(DataExtract[Technician],DataExtract[[#This Row],[Technician]], DataExtract[Random], "&lt;="&amp;DataExtract[[#This Row],[Random]])</f>
        <v>61</v>
      </c>
    </row>
    <row r="3869" spans="1:15" ht="26.45">
      <c r="A3869" s="51" t="s">
        <v>21048</v>
      </c>
      <c r="B3869" s="52" t="s">
        <v>21049</v>
      </c>
      <c r="C3869" s="53" t="s">
        <v>21050</v>
      </c>
      <c r="D3869" s="54" t="s">
        <v>47</v>
      </c>
      <c r="E3869" s="55" t="s">
        <v>1150</v>
      </c>
      <c r="F3869" s="56" t="s">
        <v>19143</v>
      </c>
      <c r="G3869" s="56" t="s">
        <v>21051</v>
      </c>
      <c r="H3869" s="56" t="s">
        <v>52</v>
      </c>
      <c r="I3869" s="56" t="s">
        <v>21052</v>
      </c>
      <c r="J3869" s="57" t="s">
        <v>52</v>
      </c>
      <c r="K3869" s="58" t="s">
        <v>21053</v>
      </c>
      <c r="L3869" s="3" t="str">
        <f>VLOOKUP(DataExtract[[#This Row],[Technician]],'Technician List'!$A:$B,2,FALSE)</f>
        <v>C M, Saravanan</v>
      </c>
      <c r="M3869" s="59">
        <f>DATEVALUE(TEXT(DataExtract[[#This Row],[Completed Time]], "MM/DD/YYYY"))</f>
        <v>45715</v>
      </c>
      <c r="N3869" s="60">
        <f t="shared" ca="1" si="61"/>
        <v>0.75068929435929543</v>
      </c>
      <c r="O3869" s="60">
        <f ca="1">COUNTIFS(DataExtract[Technician],DataExtract[[#This Row],[Technician]], DataExtract[Random], "&lt;="&amp;DataExtract[[#This Row],[Random]])</f>
        <v>73</v>
      </c>
    </row>
    <row r="3870" spans="1:15" ht="26.45">
      <c r="A3870" s="51" t="s">
        <v>21054</v>
      </c>
      <c r="B3870" s="52" t="s">
        <v>21055</v>
      </c>
      <c r="C3870" s="53" t="s">
        <v>18475</v>
      </c>
      <c r="D3870" s="54" t="s">
        <v>57</v>
      </c>
      <c r="E3870" s="55" t="s">
        <v>95</v>
      </c>
      <c r="F3870" s="56" t="s">
        <v>16844</v>
      </c>
      <c r="G3870" s="56" t="s">
        <v>21056</v>
      </c>
      <c r="H3870" s="56" t="s">
        <v>52</v>
      </c>
      <c r="I3870" s="56" t="s">
        <v>21057</v>
      </c>
      <c r="J3870" s="57" t="s">
        <v>52</v>
      </c>
      <c r="K3870" s="58" t="s">
        <v>16844</v>
      </c>
      <c r="L3870" s="3" t="str">
        <f>VLOOKUP(DataExtract[[#This Row],[Technician]],'Technician List'!$A:$B,2,FALSE)</f>
        <v>Sanjuan, Sonja</v>
      </c>
      <c r="M3870" s="59">
        <f>DATEVALUE(TEXT(DataExtract[[#This Row],[Completed Time]], "MM/DD/YYYY"))</f>
        <v>45714</v>
      </c>
      <c r="N3870" s="60">
        <f t="shared" ca="1" si="61"/>
        <v>0.49876861006792805</v>
      </c>
      <c r="O3870" s="60">
        <f ca="1">COUNTIFS(DataExtract[Technician],DataExtract[[#This Row],[Technician]], DataExtract[Random], "&lt;="&amp;DataExtract[[#This Row],[Random]])</f>
        <v>46</v>
      </c>
    </row>
    <row r="3871" spans="1:15" ht="26.45">
      <c r="A3871" s="51" t="s">
        <v>21058</v>
      </c>
      <c r="B3871" s="52" t="s">
        <v>21059</v>
      </c>
      <c r="C3871" s="53" t="s">
        <v>3579</v>
      </c>
      <c r="D3871" s="54" t="s">
        <v>47</v>
      </c>
      <c r="E3871" s="55" t="s">
        <v>1291</v>
      </c>
      <c r="F3871" s="56" t="s">
        <v>20930</v>
      </c>
      <c r="G3871" s="56" t="s">
        <v>12907</v>
      </c>
      <c r="H3871" s="56" t="s">
        <v>52</v>
      </c>
      <c r="I3871" s="56" t="s">
        <v>21060</v>
      </c>
      <c r="J3871" s="57" t="s">
        <v>52</v>
      </c>
      <c r="K3871" s="58" t="s">
        <v>20783</v>
      </c>
      <c r="L3871" s="3" t="str">
        <f>VLOOKUP(DataExtract[[#This Row],[Technician]],'Technician List'!$A:$B,2,FALSE)</f>
        <v>C M, Saravanan</v>
      </c>
      <c r="M3871" s="59">
        <f>DATEVALUE(TEXT(DataExtract[[#This Row],[Completed Time]], "MM/DD/YYYY"))</f>
        <v>45715</v>
      </c>
      <c r="N3871" s="60">
        <f t="shared" ca="1" si="61"/>
        <v>0.20793431468516976</v>
      </c>
      <c r="O3871" s="60">
        <f ca="1">COUNTIFS(DataExtract[Technician],DataExtract[[#This Row],[Technician]], DataExtract[Random], "&lt;="&amp;DataExtract[[#This Row],[Random]])</f>
        <v>21</v>
      </c>
    </row>
    <row r="3872" spans="1:15" ht="26.45">
      <c r="A3872" s="51" t="s">
        <v>21061</v>
      </c>
      <c r="B3872" s="52" t="s">
        <v>21062</v>
      </c>
      <c r="C3872" s="53" t="s">
        <v>6661</v>
      </c>
      <c r="D3872" s="54" t="s">
        <v>47</v>
      </c>
      <c r="E3872" s="55" t="s">
        <v>1991</v>
      </c>
      <c r="F3872" s="56" t="s">
        <v>21063</v>
      </c>
      <c r="G3872" s="56" t="s">
        <v>21064</v>
      </c>
      <c r="H3872" s="56" t="s">
        <v>52</v>
      </c>
      <c r="I3872" s="56" t="s">
        <v>21065</v>
      </c>
      <c r="J3872" s="57" t="s">
        <v>52</v>
      </c>
      <c r="K3872" s="58" t="s">
        <v>21066</v>
      </c>
      <c r="L3872" s="3" t="str">
        <f>VLOOKUP(DataExtract[[#This Row],[Technician]],'Technician List'!$A:$B,2,FALSE)</f>
        <v>Sinha, Mahesh</v>
      </c>
      <c r="M3872" s="59">
        <f>DATEVALUE(TEXT(DataExtract[[#This Row],[Completed Time]], "MM/DD/YYYY"))</f>
        <v>45715</v>
      </c>
      <c r="N3872" s="60">
        <f t="shared" ca="1" si="61"/>
        <v>0.96224770638375112</v>
      </c>
      <c r="O3872" s="60">
        <f ca="1">COUNTIFS(DataExtract[Technician],DataExtract[[#This Row],[Technician]], DataExtract[Random], "&lt;="&amp;DataExtract[[#This Row],[Random]])</f>
        <v>62</v>
      </c>
    </row>
    <row r="3873" spans="1:15" ht="26.45">
      <c r="A3873" s="51" t="s">
        <v>20565</v>
      </c>
      <c r="B3873" s="52" t="s">
        <v>21067</v>
      </c>
      <c r="C3873" s="53" t="s">
        <v>1711</v>
      </c>
      <c r="D3873" s="54" t="s">
        <v>47</v>
      </c>
      <c r="E3873" s="55" t="s">
        <v>1402</v>
      </c>
      <c r="F3873" s="56" t="s">
        <v>21068</v>
      </c>
      <c r="G3873" s="56" t="s">
        <v>21069</v>
      </c>
      <c r="H3873" s="56" t="s">
        <v>41</v>
      </c>
      <c r="I3873" s="56" t="s">
        <v>21070</v>
      </c>
      <c r="J3873" s="57" t="s">
        <v>52</v>
      </c>
      <c r="K3873" s="58" t="s">
        <v>21071</v>
      </c>
      <c r="L3873" s="3" t="str">
        <f>VLOOKUP(DataExtract[[#This Row],[Technician]],'Technician List'!$A:$B,2,FALSE)</f>
        <v>Sinha, Mahesh</v>
      </c>
      <c r="M3873" s="59">
        <f>DATEVALUE(TEXT(DataExtract[[#This Row],[Completed Time]], "MM/DD/YYYY"))</f>
        <v>45715</v>
      </c>
      <c r="N3873" s="60">
        <f t="shared" ca="1" si="61"/>
        <v>6.2611242751515972E-2</v>
      </c>
      <c r="O3873" s="60">
        <f ca="1">COUNTIFS(DataExtract[Technician],DataExtract[[#This Row],[Technician]], DataExtract[Random], "&lt;="&amp;DataExtract[[#This Row],[Random]])</f>
        <v>4</v>
      </c>
    </row>
    <row r="3874" spans="1:15" ht="39.6">
      <c r="A3874" s="51" t="s">
        <v>21072</v>
      </c>
      <c r="B3874" s="52" t="s">
        <v>21073</v>
      </c>
      <c r="C3874" s="53" t="s">
        <v>6823</v>
      </c>
      <c r="D3874" s="54" t="s">
        <v>47</v>
      </c>
      <c r="E3874" s="55" t="s">
        <v>2029</v>
      </c>
      <c r="F3874" s="56" t="s">
        <v>16799</v>
      </c>
      <c r="G3874" s="56" t="s">
        <v>13108</v>
      </c>
      <c r="H3874" s="56" t="s">
        <v>52</v>
      </c>
      <c r="I3874" s="56" t="s">
        <v>21074</v>
      </c>
      <c r="J3874" s="57" t="s">
        <v>52</v>
      </c>
      <c r="K3874" s="58" t="s">
        <v>21075</v>
      </c>
      <c r="L3874" s="3" t="str">
        <f>VLOOKUP(DataExtract[[#This Row],[Technician]],'Technician List'!$A:$B,2,FALSE)</f>
        <v>C M, Saravanan</v>
      </c>
      <c r="M3874" s="59">
        <f>DATEVALUE(TEXT(DataExtract[[#This Row],[Completed Time]], "MM/DD/YYYY"))</f>
        <v>45714</v>
      </c>
      <c r="N3874" s="60">
        <f t="shared" ca="1" si="61"/>
        <v>0.11582343046046684</v>
      </c>
      <c r="O3874" s="60">
        <f ca="1">COUNTIFS(DataExtract[Technician],DataExtract[[#This Row],[Technician]], DataExtract[Random], "&lt;="&amp;DataExtract[[#This Row],[Random]])</f>
        <v>13</v>
      </c>
    </row>
    <row r="3875" spans="1:15" ht="26.45">
      <c r="A3875" s="51" t="s">
        <v>21076</v>
      </c>
      <c r="B3875" s="52" t="s">
        <v>21077</v>
      </c>
      <c r="C3875" s="53" t="s">
        <v>21078</v>
      </c>
      <c r="D3875" s="54" t="s">
        <v>926</v>
      </c>
      <c r="E3875" s="55" t="s">
        <v>20337</v>
      </c>
      <c r="F3875" s="56" t="s">
        <v>20537</v>
      </c>
      <c r="G3875" s="56" t="s">
        <v>21036</v>
      </c>
      <c r="H3875" s="56" t="s">
        <v>52</v>
      </c>
      <c r="I3875" s="56" t="s">
        <v>21079</v>
      </c>
      <c r="J3875" s="57" t="s">
        <v>52</v>
      </c>
      <c r="K3875" s="58" t="s">
        <v>20917</v>
      </c>
      <c r="L3875" s="3" t="e">
        <f>VLOOKUP(DataExtract[[#This Row],[Technician]],'Technician List'!$A:$B,2,FALSE)</f>
        <v>#N/A</v>
      </c>
      <c r="M3875" s="59">
        <f>DATEVALUE(TEXT(DataExtract[[#This Row],[Completed Time]], "MM/DD/YYYY"))</f>
        <v>45715</v>
      </c>
      <c r="N3875" s="60">
        <f t="shared" ca="1" si="61"/>
        <v>0.99812184679325933</v>
      </c>
      <c r="O3875" s="60">
        <f ca="1">COUNTIFS(DataExtract[Technician],DataExtract[[#This Row],[Technician]], DataExtract[Random], "&lt;="&amp;DataExtract[[#This Row],[Random]])</f>
        <v>3</v>
      </c>
    </row>
    <row r="3876" spans="1:15" ht="26.45">
      <c r="A3876" s="51" t="s">
        <v>21080</v>
      </c>
      <c r="B3876" s="52" t="s">
        <v>21081</v>
      </c>
      <c r="C3876" s="53" t="s">
        <v>10570</v>
      </c>
      <c r="D3876" s="54" t="s">
        <v>47</v>
      </c>
      <c r="E3876" s="55" t="s">
        <v>2099</v>
      </c>
      <c r="F3876" s="56" t="s">
        <v>21082</v>
      </c>
      <c r="G3876" s="56" t="s">
        <v>21083</v>
      </c>
      <c r="H3876" s="56" t="s">
        <v>52</v>
      </c>
      <c r="I3876" s="56" t="s">
        <v>21084</v>
      </c>
      <c r="J3876" s="57" t="s">
        <v>52</v>
      </c>
      <c r="K3876" s="58" t="s">
        <v>21085</v>
      </c>
      <c r="L3876" s="3" t="str">
        <f>VLOOKUP(DataExtract[[#This Row],[Technician]],'Technician List'!$A:$B,2,FALSE)</f>
        <v>C M, Saravanan</v>
      </c>
      <c r="M3876" s="59">
        <f>DATEVALUE(TEXT(DataExtract[[#This Row],[Completed Time]], "MM/DD/YYYY"))</f>
        <v>45715</v>
      </c>
      <c r="N3876" s="60">
        <f t="shared" ca="1" si="61"/>
        <v>0.13724074919179086</v>
      </c>
      <c r="O3876" s="60">
        <f ca="1">COUNTIFS(DataExtract[Technician],DataExtract[[#This Row],[Technician]], DataExtract[Random], "&lt;="&amp;DataExtract[[#This Row],[Random]])</f>
        <v>8</v>
      </c>
    </row>
    <row r="3877" spans="1:15" ht="26.45">
      <c r="A3877" s="51" t="s">
        <v>6928</v>
      </c>
      <c r="B3877" s="52" t="s">
        <v>21086</v>
      </c>
      <c r="C3877" s="53" t="s">
        <v>6930</v>
      </c>
      <c r="D3877" s="54" t="s">
        <v>57</v>
      </c>
      <c r="E3877" s="55" t="s">
        <v>391</v>
      </c>
      <c r="F3877" s="56" t="s">
        <v>12765</v>
      </c>
      <c r="G3877" s="56" t="s">
        <v>21087</v>
      </c>
      <c r="H3877" s="56" t="s">
        <v>52</v>
      </c>
      <c r="I3877" s="56" t="s">
        <v>21088</v>
      </c>
      <c r="J3877" s="57" t="s">
        <v>52</v>
      </c>
      <c r="K3877" s="58" t="s">
        <v>21089</v>
      </c>
      <c r="L3877" s="3" t="str">
        <f>VLOOKUP(DataExtract[[#This Row],[Technician]],'Technician List'!$A:$B,2,FALSE)</f>
        <v>Sanjuan, Sonja</v>
      </c>
      <c r="M3877" s="59">
        <f>DATEVALUE(TEXT(DataExtract[[#This Row],[Completed Time]], "MM/DD/YYYY"))</f>
        <v>45715</v>
      </c>
      <c r="N3877" s="60">
        <f t="shared" ca="1" si="61"/>
        <v>0.85427537045091151</v>
      </c>
      <c r="O3877" s="60">
        <f ca="1">COUNTIFS(DataExtract[Technician],DataExtract[[#This Row],[Technician]], DataExtract[Random], "&lt;="&amp;DataExtract[[#This Row],[Random]])</f>
        <v>113</v>
      </c>
    </row>
    <row r="3878" spans="1:15" ht="26.45">
      <c r="A3878" s="51" t="s">
        <v>21090</v>
      </c>
      <c r="B3878" s="52" t="s">
        <v>21091</v>
      </c>
      <c r="C3878" s="53" t="s">
        <v>21092</v>
      </c>
      <c r="D3878" s="54" t="s">
        <v>47</v>
      </c>
      <c r="E3878" s="55" t="s">
        <v>700</v>
      </c>
      <c r="F3878" s="56" t="s">
        <v>21093</v>
      </c>
      <c r="G3878" s="56" t="s">
        <v>21094</v>
      </c>
      <c r="H3878" s="56" t="s">
        <v>52</v>
      </c>
      <c r="I3878" s="56" t="s">
        <v>21095</v>
      </c>
      <c r="J3878" s="57" t="s">
        <v>52</v>
      </c>
      <c r="K3878" s="58" t="s">
        <v>20870</v>
      </c>
      <c r="L3878" s="3" t="str">
        <f>VLOOKUP(DataExtract[[#This Row],[Technician]],'Technician List'!$A:$B,2,FALSE)</f>
        <v>C M, Saravanan</v>
      </c>
      <c r="M3878" s="59">
        <f>DATEVALUE(TEXT(DataExtract[[#This Row],[Completed Time]], "MM/DD/YYYY"))</f>
        <v>45715</v>
      </c>
      <c r="N3878" s="60">
        <f t="shared" ca="1" si="61"/>
        <v>0.56839043648081633</v>
      </c>
      <c r="O3878" s="60">
        <f ca="1">COUNTIFS(DataExtract[Technician],DataExtract[[#This Row],[Technician]], DataExtract[Random], "&lt;="&amp;DataExtract[[#This Row],[Random]])</f>
        <v>65</v>
      </c>
    </row>
    <row r="3879" spans="1:15" ht="26.45">
      <c r="A3879" s="51" t="s">
        <v>21096</v>
      </c>
      <c r="B3879" s="52" t="s">
        <v>21097</v>
      </c>
      <c r="C3879" s="53" t="s">
        <v>6930</v>
      </c>
      <c r="D3879" s="54" t="s">
        <v>57</v>
      </c>
      <c r="E3879" s="55" t="s">
        <v>391</v>
      </c>
      <c r="F3879" s="56" t="s">
        <v>21093</v>
      </c>
      <c r="G3879" s="56" t="s">
        <v>21094</v>
      </c>
      <c r="H3879" s="56" t="s">
        <v>52</v>
      </c>
      <c r="I3879" s="56" t="s">
        <v>21098</v>
      </c>
      <c r="J3879" s="57" t="s">
        <v>52</v>
      </c>
      <c r="K3879" s="58" t="s">
        <v>21099</v>
      </c>
      <c r="L3879" s="3" t="str">
        <f>VLOOKUP(DataExtract[[#This Row],[Technician]],'Technician List'!$A:$B,2,FALSE)</f>
        <v>Sanjuan, Sonja</v>
      </c>
      <c r="M3879" s="59">
        <f>DATEVALUE(TEXT(DataExtract[[#This Row],[Completed Time]], "MM/DD/YYYY"))</f>
        <v>45715</v>
      </c>
      <c r="N3879" s="60">
        <f t="shared" ca="1" si="61"/>
        <v>0.38249018376065869</v>
      </c>
      <c r="O3879" s="60">
        <f ca="1">COUNTIFS(DataExtract[Technician],DataExtract[[#This Row],[Technician]], DataExtract[Random], "&lt;="&amp;DataExtract[[#This Row],[Random]])</f>
        <v>50</v>
      </c>
    </row>
    <row r="3880" spans="1:15" ht="26.45">
      <c r="A3880" s="51" t="s">
        <v>21100</v>
      </c>
      <c r="B3880" s="52" t="s">
        <v>21101</v>
      </c>
      <c r="C3880" s="53" t="s">
        <v>8512</v>
      </c>
      <c r="D3880" s="54" t="s">
        <v>47</v>
      </c>
      <c r="E3880" s="55" t="s">
        <v>2178</v>
      </c>
      <c r="F3880" s="56" t="s">
        <v>19948</v>
      </c>
      <c r="G3880" s="56" t="s">
        <v>21102</v>
      </c>
      <c r="H3880" s="56" t="s">
        <v>52</v>
      </c>
      <c r="I3880" s="56" t="s">
        <v>21103</v>
      </c>
      <c r="J3880" s="57" t="s">
        <v>52</v>
      </c>
      <c r="K3880" s="58" t="s">
        <v>21104</v>
      </c>
      <c r="L3880" s="3" t="str">
        <f>VLOOKUP(DataExtract[[#This Row],[Technician]],'Technician List'!$A:$B,2,FALSE)</f>
        <v>C M, Saravanan</v>
      </c>
      <c r="M3880" s="59">
        <f>DATEVALUE(TEXT(DataExtract[[#This Row],[Completed Time]], "MM/DD/YYYY"))</f>
        <v>45715</v>
      </c>
      <c r="N3880" s="60">
        <f t="shared" ca="1" si="61"/>
        <v>0.45462337334931235</v>
      </c>
      <c r="O3880" s="60">
        <f ca="1">COUNTIFS(DataExtract[Technician],DataExtract[[#This Row],[Technician]], DataExtract[Random], "&lt;="&amp;DataExtract[[#This Row],[Random]])</f>
        <v>48</v>
      </c>
    </row>
    <row r="3881" spans="1:15" ht="26.45">
      <c r="A3881" s="51" t="s">
        <v>21105</v>
      </c>
      <c r="B3881" s="52" t="s">
        <v>21106</v>
      </c>
      <c r="C3881" s="53" t="s">
        <v>20418</v>
      </c>
      <c r="D3881" s="54" t="s">
        <v>926</v>
      </c>
      <c r="E3881" s="55" t="s">
        <v>20337</v>
      </c>
      <c r="F3881" s="56" t="s">
        <v>8842</v>
      </c>
      <c r="G3881" s="56" t="s">
        <v>8840</v>
      </c>
      <c r="H3881" s="56" t="s">
        <v>52</v>
      </c>
      <c r="I3881" s="56" t="s">
        <v>8841</v>
      </c>
      <c r="J3881" s="57" t="s">
        <v>52</v>
      </c>
      <c r="K3881" s="58" t="s">
        <v>21107</v>
      </c>
      <c r="L3881" s="3" t="e">
        <f>VLOOKUP(DataExtract[[#This Row],[Technician]],'Technician List'!$A:$B,2,FALSE)</f>
        <v>#N/A</v>
      </c>
      <c r="M3881" s="59">
        <f>DATEVALUE(TEXT(DataExtract[[#This Row],[Completed Time]], "MM/DD/YYYY"))</f>
        <v>45716</v>
      </c>
      <c r="N3881" s="60">
        <f t="shared" ca="1" si="61"/>
        <v>0.85147618070986841</v>
      </c>
      <c r="O3881" s="60">
        <f ca="1">COUNTIFS(DataExtract[Technician],DataExtract[[#This Row],[Technician]], DataExtract[Random], "&lt;="&amp;DataExtract[[#This Row],[Random]])</f>
        <v>2</v>
      </c>
    </row>
    <row r="3882" spans="1:15" ht="26.45">
      <c r="A3882" s="51" t="s">
        <v>21108</v>
      </c>
      <c r="B3882" s="52" t="s">
        <v>21109</v>
      </c>
      <c r="C3882" s="53" t="s">
        <v>1131</v>
      </c>
      <c r="D3882" s="54" t="s">
        <v>57</v>
      </c>
      <c r="E3882" s="55" t="s">
        <v>1132</v>
      </c>
      <c r="F3882" s="56" t="s">
        <v>21110</v>
      </c>
      <c r="G3882" s="56" t="s">
        <v>21111</v>
      </c>
      <c r="H3882" s="56" t="s">
        <v>52</v>
      </c>
      <c r="I3882" s="56" t="s">
        <v>21112</v>
      </c>
      <c r="J3882" s="57" t="s">
        <v>52</v>
      </c>
      <c r="K3882" s="58" t="s">
        <v>21113</v>
      </c>
      <c r="L3882" s="3" t="str">
        <f>VLOOKUP(DataExtract[[#This Row],[Technician]],'Technician List'!$A:$B,2,FALSE)</f>
        <v>Smith, Sean</v>
      </c>
      <c r="M3882" s="59">
        <f>DATEVALUE(TEXT(DataExtract[[#This Row],[Completed Time]], "MM/DD/YYYY"))</f>
        <v>45715</v>
      </c>
      <c r="N3882" s="60">
        <f t="shared" ca="1" si="61"/>
        <v>0.8430944335243179</v>
      </c>
      <c r="O3882" s="60">
        <f ca="1">COUNTIFS(DataExtract[Technician],DataExtract[[#This Row],[Technician]], DataExtract[Random], "&lt;="&amp;DataExtract[[#This Row],[Random]])</f>
        <v>29</v>
      </c>
    </row>
    <row r="3883" spans="1:15" ht="26.45">
      <c r="A3883" s="51" t="s">
        <v>21114</v>
      </c>
      <c r="B3883" s="52" t="s">
        <v>21115</v>
      </c>
      <c r="C3883" s="53" t="s">
        <v>13615</v>
      </c>
      <c r="D3883" s="54" t="s">
        <v>47</v>
      </c>
      <c r="E3883" s="55" t="s">
        <v>1503</v>
      </c>
      <c r="F3883" s="56" t="s">
        <v>21116</v>
      </c>
      <c r="G3883" s="56" t="s">
        <v>21117</v>
      </c>
      <c r="H3883" s="56" t="s">
        <v>52</v>
      </c>
      <c r="I3883" s="56" t="s">
        <v>21118</v>
      </c>
      <c r="J3883" s="57" t="s">
        <v>52</v>
      </c>
      <c r="K3883" s="58" t="s">
        <v>21119</v>
      </c>
      <c r="L3883" s="3" t="str">
        <f>VLOOKUP(DataExtract[[#This Row],[Technician]],'Technician List'!$A:$B,2,FALSE)</f>
        <v>C M, Saravanan</v>
      </c>
      <c r="M3883" s="59">
        <f>DATEVALUE(TEXT(DataExtract[[#This Row],[Completed Time]], "MM/DD/YYYY"))</f>
        <v>45714</v>
      </c>
      <c r="N3883" s="60">
        <f t="shared" ca="1" si="61"/>
        <v>0.70668549913360801</v>
      </c>
      <c r="O3883" s="60">
        <f ca="1">COUNTIFS(DataExtract[Technician],DataExtract[[#This Row],[Technician]], DataExtract[Random], "&lt;="&amp;DataExtract[[#This Row],[Random]])</f>
        <v>98</v>
      </c>
    </row>
    <row r="3884" spans="1:15" ht="26.45">
      <c r="A3884" s="51" t="s">
        <v>21120</v>
      </c>
      <c r="B3884" s="52" t="s">
        <v>21121</v>
      </c>
      <c r="C3884" s="53" t="s">
        <v>16411</v>
      </c>
      <c r="D3884" s="54" t="s">
        <v>47</v>
      </c>
      <c r="E3884" s="55" t="s">
        <v>802</v>
      </c>
      <c r="F3884" s="56" t="s">
        <v>10931</v>
      </c>
      <c r="G3884" s="56" t="s">
        <v>21122</v>
      </c>
      <c r="H3884" s="56" t="s">
        <v>52</v>
      </c>
      <c r="I3884" s="56" t="s">
        <v>21123</v>
      </c>
      <c r="J3884" s="57" t="s">
        <v>52</v>
      </c>
      <c r="K3884" s="58" t="s">
        <v>21124</v>
      </c>
      <c r="L3884" s="3" t="str">
        <f>VLOOKUP(DataExtract[[#This Row],[Technician]],'Technician List'!$A:$B,2,FALSE)</f>
        <v>Sinha, Mahesh</v>
      </c>
      <c r="M3884" s="59">
        <f>DATEVALUE(TEXT(DataExtract[[#This Row],[Completed Time]], "MM/DD/YYYY"))</f>
        <v>45715</v>
      </c>
      <c r="N3884" s="60">
        <f t="shared" ca="1" si="61"/>
        <v>0.48411301242383697</v>
      </c>
      <c r="O3884" s="60">
        <f ca="1">COUNTIFS(DataExtract[Technician],DataExtract[[#This Row],[Technician]], DataExtract[Random], "&lt;="&amp;DataExtract[[#This Row],[Random]])</f>
        <v>62</v>
      </c>
    </row>
    <row r="3885" spans="1:15" ht="26.45">
      <c r="A3885" s="51" t="s">
        <v>21125</v>
      </c>
      <c r="B3885" s="52" t="s">
        <v>21126</v>
      </c>
      <c r="C3885" s="53" t="s">
        <v>21127</v>
      </c>
      <c r="D3885" s="54" t="s">
        <v>47</v>
      </c>
      <c r="E3885" s="55" t="s">
        <v>1837</v>
      </c>
      <c r="F3885" s="56" t="s">
        <v>21128</v>
      </c>
      <c r="G3885" s="56" t="s">
        <v>21129</v>
      </c>
      <c r="H3885" s="56" t="s">
        <v>52</v>
      </c>
      <c r="I3885" s="56" t="s">
        <v>21130</v>
      </c>
      <c r="J3885" s="57" t="s">
        <v>52</v>
      </c>
      <c r="K3885" s="58" t="s">
        <v>21131</v>
      </c>
      <c r="L3885" s="3" t="str">
        <f>VLOOKUP(DataExtract[[#This Row],[Technician]],'Technician List'!$A:$B,2,FALSE)</f>
        <v>Sinha, Mahesh</v>
      </c>
      <c r="M3885" s="59">
        <f>DATEVALUE(TEXT(DataExtract[[#This Row],[Completed Time]], "MM/DD/YYYY"))</f>
        <v>45715</v>
      </c>
      <c r="N3885" s="60">
        <f t="shared" ca="1" si="61"/>
        <v>0.82900177820813958</v>
      </c>
      <c r="O3885" s="60">
        <f ca="1">COUNTIFS(DataExtract[Technician],DataExtract[[#This Row],[Technician]], DataExtract[Random], "&lt;="&amp;DataExtract[[#This Row],[Random]])</f>
        <v>46</v>
      </c>
    </row>
    <row r="3886" spans="1:15" ht="26.45">
      <c r="A3886" s="51" t="s">
        <v>14047</v>
      </c>
      <c r="B3886" s="52" t="s">
        <v>21132</v>
      </c>
      <c r="C3886" s="53" t="s">
        <v>13420</v>
      </c>
      <c r="D3886" s="54" t="s">
        <v>47</v>
      </c>
      <c r="E3886" s="55" t="s">
        <v>1991</v>
      </c>
      <c r="F3886" s="56" t="s">
        <v>17571</v>
      </c>
      <c r="G3886" s="56" t="s">
        <v>21133</v>
      </c>
      <c r="H3886" s="56" t="s">
        <v>52</v>
      </c>
      <c r="I3886" s="56" t="s">
        <v>21134</v>
      </c>
      <c r="J3886" s="57" t="s">
        <v>52</v>
      </c>
      <c r="K3886" s="58" t="s">
        <v>21135</v>
      </c>
      <c r="L3886" s="3" t="str">
        <f>VLOOKUP(DataExtract[[#This Row],[Technician]],'Technician List'!$A:$B,2,FALSE)</f>
        <v>Sinha, Mahesh</v>
      </c>
      <c r="M3886" s="59">
        <f>DATEVALUE(TEXT(DataExtract[[#This Row],[Completed Time]], "MM/DD/YYYY"))</f>
        <v>45715</v>
      </c>
      <c r="N3886" s="60">
        <f t="shared" ca="1" si="61"/>
        <v>0.459365222909214</v>
      </c>
      <c r="O3886" s="60">
        <f ca="1">COUNTIFS(DataExtract[Technician],DataExtract[[#This Row],[Technician]], DataExtract[Random], "&lt;="&amp;DataExtract[[#This Row],[Random]])</f>
        <v>29</v>
      </c>
    </row>
    <row r="3887" spans="1:15" ht="26.45">
      <c r="A3887" s="51" t="s">
        <v>5865</v>
      </c>
      <c r="B3887" s="52" t="s">
        <v>21136</v>
      </c>
      <c r="C3887" s="53" t="s">
        <v>16354</v>
      </c>
      <c r="D3887" s="54" t="s">
        <v>47</v>
      </c>
      <c r="E3887" s="55" t="s">
        <v>1291</v>
      </c>
      <c r="F3887" s="56" t="s">
        <v>21137</v>
      </c>
      <c r="G3887" s="56" t="s">
        <v>21138</v>
      </c>
      <c r="H3887" s="56" t="s">
        <v>52</v>
      </c>
      <c r="I3887" s="56" t="s">
        <v>21139</v>
      </c>
      <c r="J3887" s="57" t="s">
        <v>52</v>
      </c>
      <c r="K3887" s="58" t="s">
        <v>17201</v>
      </c>
      <c r="L3887" s="3" t="str">
        <f>VLOOKUP(DataExtract[[#This Row],[Technician]],'Technician List'!$A:$B,2,FALSE)</f>
        <v>C M, Saravanan</v>
      </c>
      <c r="M3887" s="59">
        <f>DATEVALUE(TEXT(DataExtract[[#This Row],[Completed Time]], "MM/DD/YYYY"))</f>
        <v>45716</v>
      </c>
      <c r="N3887" s="60">
        <f t="shared" ca="1" si="61"/>
        <v>0.61042280776699154</v>
      </c>
      <c r="O3887" s="60">
        <f ca="1">COUNTIFS(DataExtract[Technician],DataExtract[[#This Row],[Technician]], DataExtract[Random], "&lt;="&amp;DataExtract[[#This Row],[Random]])</f>
        <v>77</v>
      </c>
    </row>
    <row r="3888" spans="1:15" ht="26.45">
      <c r="A3888" s="51" t="s">
        <v>21140</v>
      </c>
      <c r="B3888" s="52" t="s">
        <v>21141</v>
      </c>
      <c r="C3888" s="53" t="s">
        <v>21142</v>
      </c>
      <c r="D3888" s="54" t="s">
        <v>47</v>
      </c>
      <c r="E3888" s="55" t="s">
        <v>700</v>
      </c>
      <c r="F3888" s="56" t="s">
        <v>20526</v>
      </c>
      <c r="G3888" s="56" t="s">
        <v>20299</v>
      </c>
      <c r="H3888" s="56" t="s">
        <v>41</v>
      </c>
      <c r="I3888" s="56" t="s">
        <v>20527</v>
      </c>
      <c r="J3888" s="57" t="s">
        <v>52</v>
      </c>
      <c r="K3888" s="58" t="s">
        <v>21143</v>
      </c>
      <c r="L3888" s="3" t="str">
        <f>VLOOKUP(DataExtract[[#This Row],[Technician]],'Technician List'!$A:$B,2,FALSE)</f>
        <v>C M, Saravanan</v>
      </c>
      <c r="M3888" s="59">
        <f>DATEVALUE(TEXT(DataExtract[[#This Row],[Completed Time]], "MM/DD/YYYY"))</f>
        <v>45715</v>
      </c>
      <c r="N3888" s="60">
        <f t="shared" ca="1" si="61"/>
        <v>5.309685195463365E-2</v>
      </c>
      <c r="O3888" s="60">
        <f ca="1">COUNTIFS(DataExtract[Technician],DataExtract[[#This Row],[Technician]], DataExtract[Random], "&lt;="&amp;DataExtract[[#This Row],[Random]])</f>
        <v>7</v>
      </c>
    </row>
    <row r="3889" spans="1:15" ht="26.45">
      <c r="A3889" s="51" t="s">
        <v>19427</v>
      </c>
      <c r="B3889" s="52" t="s">
        <v>21144</v>
      </c>
      <c r="C3889" s="53" t="s">
        <v>6027</v>
      </c>
      <c r="D3889" s="54" t="s">
        <v>47</v>
      </c>
      <c r="E3889" s="55" t="s">
        <v>2013</v>
      </c>
      <c r="F3889" s="56" t="s">
        <v>21145</v>
      </c>
      <c r="G3889" s="56" t="s">
        <v>21146</v>
      </c>
      <c r="H3889" s="56" t="s">
        <v>52</v>
      </c>
      <c r="I3889" s="56" t="s">
        <v>21147</v>
      </c>
      <c r="J3889" s="57" t="s">
        <v>52</v>
      </c>
      <c r="K3889" s="58" t="s">
        <v>21148</v>
      </c>
      <c r="L3889" s="3" t="str">
        <f>VLOOKUP(DataExtract[[#This Row],[Technician]],'Technician List'!$A:$B,2,FALSE)</f>
        <v>Sinha, Mahesh</v>
      </c>
      <c r="M3889" s="59">
        <f>DATEVALUE(TEXT(DataExtract[[#This Row],[Completed Time]], "MM/DD/YYYY"))</f>
        <v>45715</v>
      </c>
      <c r="N3889" s="60">
        <f t="shared" ca="1" si="61"/>
        <v>0.44054156282147228</v>
      </c>
      <c r="O3889" s="60">
        <f ca="1">COUNTIFS(DataExtract[Technician],DataExtract[[#This Row],[Technician]], DataExtract[Random], "&lt;="&amp;DataExtract[[#This Row],[Random]])</f>
        <v>63</v>
      </c>
    </row>
    <row r="3890" spans="1:15" ht="26.45">
      <c r="A3890" s="51" t="s">
        <v>21149</v>
      </c>
      <c r="B3890" s="52" t="s">
        <v>21150</v>
      </c>
      <c r="C3890" s="53" t="s">
        <v>21151</v>
      </c>
      <c r="D3890" s="54" t="s">
        <v>47</v>
      </c>
      <c r="E3890" s="55" t="s">
        <v>2178</v>
      </c>
      <c r="F3890" s="56" t="s">
        <v>21152</v>
      </c>
      <c r="G3890" s="56" t="s">
        <v>20611</v>
      </c>
      <c r="H3890" s="56" t="s">
        <v>52</v>
      </c>
      <c r="I3890" s="56" t="s">
        <v>21153</v>
      </c>
      <c r="J3890" s="57" t="s">
        <v>52</v>
      </c>
      <c r="K3890" s="58" t="s">
        <v>21104</v>
      </c>
      <c r="L3890" s="3" t="str">
        <f>VLOOKUP(DataExtract[[#This Row],[Technician]],'Technician List'!$A:$B,2,FALSE)</f>
        <v>C M, Saravanan</v>
      </c>
      <c r="M3890" s="59">
        <f>DATEVALUE(TEXT(DataExtract[[#This Row],[Completed Time]], "MM/DD/YYYY"))</f>
        <v>45715</v>
      </c>
      <c r="N3890" s="60">
        <f t="shared" ca="1" si="61"/>
        <v>0.31731215545247249</v>
      </c>
      <c r="O3890" s="60">
        <f ca="1">COUNTIFS(DataExtract[Technician],DataExtract[[#This Row],[Technician]], DataExtract[Random], "&lt;="&amp;DataExtract[[#This Row],[Random]])</f>
        <v>36</v>
      </c>
    </row>
    <row r="3891" spans="1:15" ht="26.45">
      <c r="A3891" s="51" t="s">
        <v>21154</v>
      </c>
      <c r="B3891" s="52" t="s">
        <v>21155</v>
      </c>
      <c r="C3891" s="53" t="s">
        <v>14709</v>
      </c>
      <c r="D3891" s="54" t="s">
        <v>47</v>
      </c>
      <c r="E3891" s="55" t="s">
        <v>1503</v>
      </c>
      <c r="F3891" s="56" t="s">
        <v>19779</v>
      </c>
      <c r="G3891" s="56" t="s">
        <v>21156</v>
      </c>
      <c r="H3891" s="56" t="s">
        <v>52</v>
      </c>
      <c r="I3891" s="56" t="s">
        <v>21157</v>
      </c>
      <c r="J3891" s="57" t="s">
        <v>52</v>
      </c>
      <c r="K3891" s="58" t="s">
        <v>19038</v>
      </c>
      <c r="L3891" s="3" t="str">
        <f>VLOOKUP(DataExtract[[#This Row],[Technician]],'Technician List'!$A:$B,2,FALSE)</f>
        <v>C M, Saravanan</v>
      </c>
      <c r="M3891" s="59">
        <f>DATEVALUE(TEXT(DataExtract[[#This Row],[Completed Time]], "MM/DD/YYYY"))</f>
        <v>45714</v>
      </c>
      <c r="N3891" s="60">
        <f t="shared" ca="1" si="61"/>
        <v>0.9312025458244807</v>
      </c>
      <c r="O3891" s="60">
        <f ca="1">COUNTIFS(DataExtract[Technician],DataExtract[[#This Row],[Technician]], DataExtract[Random], "&lt;="&amp;DataExtract[[#This Row],[Random]])</f>
        <v>128</v>
      </c>
    </row>
    <row r="3892" spans="1:15" ht="26.45">
      <c r="A3892" s="51" t="s">
        <v>21158</v>
      </c>
      <c r="B3892" s="52" t="s">
        <v>21159</v>
      </c>
      <c r="C3892" s="53" t="s">
        <v>12063</v>
      </c>
      <c r="D3892" s="54" t="s">
        <v>47</v>
      </c>
      <c r="E3892" s="55" t="s">
        <v>1503</v>
      </c>
      <c r="F3892" s="56" t="s">
        <v>20894</v>
      </c>
      <c r="G3892" s="56" t="s">
        <v>20895</v>
      </c>
      <c r="H3892" s="56" t="s">
        <v>41</v>
      </c>
      <c r="I3892" s="56" t="s">
        <v>20896</v>
      </c>
      <c r="J3892" s="57" t="s">
        <v>52</v>
      </c>
      <c r="K3892" s="58" t="s">
        <v>21160</v>
      </c>
      <c r="L3892" s="3" t="str">
        <f>VLOOKUP(DataExtract[[#This Row],[Technician]],'Technician List'!$A:$B,2,FALSE)</f>
        <v>C M, Saravanan</v>
      </c>
      <c r="M3892" s="59">
        <f>DATEVALUE(TEXT(DataExtract[[#This Row],[Completed Time]], "MM/DD/YYYY"))</f>
        <v>45715</v>
      </c>
      <c r="N3892" s="60">
        <f t="shared" ca="1" si="61"/>
        <v>4.1047509336654464E-2</v>
      </c>
      <c r="O3892" s="60">
        <f ca="1">COUNTIFS(DataExtract[Technician],DataExtract[[#This Row],[Technician]], DataExtract[Random], "&lt;="&amp;DataExtract[[#This Row],[Random]])</f>
        <v>7</v>
      </c>
    </row>
    <row r="3893" spans="1:15" ht="26.45">
      <c r="A3893" s="51" t="s">
        <v>21161</v>
      </c>
      <c r="B3893" s="52" t="s">
        <v>21162</v>
      </c>
      <c r="C3893" s="53" t="s">
        <v>16885</v>
      </c>
      <c r="D3893" s="54" t="s">
        <v>47</v>
      </c>
      <c r="E3893" s="55" t="s">
        <v>2013</v>
      </c>
      <c r="F3893" s="56" t="s">
        <v>21163</v>
      </c>
      <c r="G3893" s="56" t="s">
        <v>21164</v>
      </c>
      <c r="H3893" s="56" t="s">
        <v>52</v>
      </c>
      <c r="I3893" s="56" t="s">
        <v>18894</v>
      </c>
      <c r="J3893" s="57" t="s">
        <v>52</v>
      </c>
      <c r="K3893" s="58" t="s">
        <v>20607</v>
      </c>
      <c r="L3893" s="3" t="str">
        <f>VLOOKUP(DataExtract[[#This Row],[Technician]],'Technician List'!$A:$B,2,FALSE)</f>
        <v>Sinha, Mahesh</v>
      </c>
      <c r="M3893" s="59">
        <f>DATEVALUE(TEXT(DataExtract[[#This Row],[Completed Time]], "MM/DD/YYYY"))</f>
        <v>45715</v>
      </c>
      <c r="N3893" s="60">
        <f t="shared" ca="1" si="61"/>
        <v>0.93962028838310518</v>
      </c>
      <c r="O3893" s="60">
        <f ca="1">COUNTIFS(DataExtract[Technician],DataExtract[[#This Row],[Technician]], DataExtract[Random], "&lt;="&amp;DataExtract[[#This Row],[Random]])</f>
        <v>129</v>
      </c>
    </row>
    <row r="3894" spans="1:15" ht="26.45">
      <c r="A3894" s="51" t="s">
        <v>21165</v>
      </c>
      <c r="B3894" s="52" t="s">
        <v>21166</v>
      </c>
      <c r="C3894" s="53" t="s">
        <v>6275</v>
      </c>
      <c r="D3894" s="54" t="s">
        <v>47</v>
      </c>
      <c r="E3894" s="55" t="s">
        <v>1991</v>
      </c>
      <c r="F3894" s="56" t="s">
        <v>21167</v>
      </c>
      <c r="G3894" s="56" t="s">
        <v>14976</v>
      </c>
      <c r="H3894" s="56" t="s">
        <v>52</v>
      </c>
      <c r="I3894" s="56" t="s">
        <v>21168</v>
      </c>
      <c r="J3894" s="57" t="s">
        <v>52</v>
      </c>
      <c r="K3894" s="58" t="s">
        <v>16023</v>
      </c>
      <c r="L3894" s="3" t="str">
        <f>VLOOKUP(DataExtract[[#This Row],[Technician]],'Technician List'!$A:$B,2,FALSE)</f>
        <v>Sinha, Mahesh</v>
      </c>
      <c r="M3894" s="59">
        <f>DATEVALUE(TEXT(DataExtract[[#This Row],[Completed Time]], "MM/DD/YYYY"))</f>
        <v>45715</v>
      </c>
      <c r="N3894" s="60">
        <f t="shared" ca="1" si="61"/>
        <v>0.66972181675117115</v>
      </c>
      <c r="O3894" s="60">
        <f ca="1">COUNTIFS(DataExtract[Technician],DataExtract[[#This Row],[Technician]], DataExtract[Random], "&lt;="&amp;DataExtract[[#This Row],[Random]])</f>
        <v>40</v>
      </c>
    </row>
    <row r="3895" spans="1:15" ht="39.6">
      <c r="A3895" s="51" t="s">
        <v>20585</v>
      </c>
      <c r="B3895" s="52" t="s">
        <v>21169</v>
      </c>
      <c r="C3895" s="53" t="s">
        <v>10940</v>
      </c>
      <c r="D3895" s="54" t="s">
        <v>47</v>
      </c>
      <c r="E3895" s="55" t="s">
        <v>1503</v>
      </c>
      <c r="F3895" s="56" t="s">
        <v>20197</v>
      </c>
      <c r="G3895" s="56" t="s">
        <v>21170</v>
      </c>
      <c r="H3895" s="56" t="s">
        <v>41</v>
      </c>
      <c r="I3895" s="56" t="s">
        <v>21171</v>
      </c>
      <c r="J3895" s="57" t="s">
        <v>52</v>
      </c>
      <c r="K3895" s="58" t="s">
        <v>21056</v>
      </c>
      <c r="L3895" s="3" t="str">
        <f>VLOOKUP(DataExtract[[#This Row],[Technician]],'Technician List'!$A:$B,2,FALSE)</f>
        <v>C M, Saravanan</v>
      </c>
      <c r="M3895" s="59">
        <f>DATEVALUE(TEXT(DataExtract[[#This Row],[Completed Time]], "MM/DD/YYYY"))</f>
        <v>45715</v>
      </c>
      <c r="N3895" s="60">
        <f t="shared" ca="1" si="61"/>
        <v>0.70643409425457804</v>
      </c>
      <c r="O3895" s="60">
        <f ca="1">COUNTIFS(DataExtract[Technician],DataExtract[[#This Row],[Technician]], DataExtract[Random], "&lt;="&amp;DataExtract[[#This Row],[Random]])</f>
        <v>97</v>
      </c>
    </row>
    <row r="3896" spans="1:15" ht="26.45">
      <c r="A3896" s="51" t="s">
        <v>21172</v>
      </c>
      <c r="B3896" s="52" t="s">
        <v>21173</v>
      </c>
      <c r="C3896" s="53" t="s">
        <v>21174</v>
      </c>
      <c r="D3896" s="54" t="s">
        <v>47</v>
      </c>
      <c r="E3896" s="55" t="s">
        <v>1049</v>
      </c>
      <c r="F3896" s="56" t="s">
        <v>11370</v>
      </c>
      <c r="G3896" s="56" t="s">
        <v>21175</v>
      </c>
      <c r="H3896" s="56" t="s">
        <v>52</v>
      </c>
      <c r="I3896" s="56" t="s">
        <v>21176</v>
      </c>
      <c r="J3896" s="57" t="s">
        <v>52</v>
      </c>
      <c r="K3896" s="58" t="s">
        <v>20617</v>
      </c>
      <c r="L3896" s="3" t="str">
        <f>VLOOKUP(DataExtract[[#This Row],[Technician]],'Technician List'!$A:$B,2,FALSE)</f>
        <v>C M, Saravanan</v>
      </c>
      <c r="M3896" s="59">
        <f>DATEVALUE(TEXT(DataExtract[[#This Row],[Completed Time]], "MM/DD/YYYY"))</f>
        <v>45715</v>
      </c>
      <c r="N3896" s="60">
        <f t="shared" ca="1" si="61"/>
        <v>0.19035541474640616</v>
      </c>
      <c r="O3896" s="60">
        <f ca="1">COUNTIFS(DataExtract[Technician],DataExtract[[#This Row],[Technician]], DataExtract[Random], "&lt;="&amp;DataExtract[[#This Row],[Random]])</f>
        <v>21</v>
      </c>
    </row>
    <row r="3897" spans="1:15" ht="26.45">
      <c r="A3897" s="51" t="s">
        <v>21177</v>
      </c>
      <c r="B3897" s="52" t="s">
        <v>21178</v>
      </c>
      <c r="C3897" s="53" t="s">
        <v>21179</v>
      </c>
      <c r="D3897" s="54" t="s">
        <v>47</v>
      </c>
      <c r="E3897" s="55" t="s">
        <v>1511</v>
      </c>
      <c r="F3897" s="56" t="s">
        <v>19034</v>
      </c>
      <c r="G3897" s="56" t="s">
        <v>20624</v>
      </c>
      <c r="H3897" s="56" t="s">
        <v>52</v>
      </c>
      <c r="I3897" s="56" t="s">
        <v>20625</v>
      </c>
      <c r="J3897" s="57" t="s">
        <v>52</v>
      </c>
      <c r="K3897" s="58" t="s">
        <v>21180</v>
      </c>
      <c r="L3897" s="3" t="str">
        <f>VLOOKUP(DataExtract[[#This Row],[Technician]],'Technician List'!$A:$B,2,FALSE)</f>
        <v>C M, Saravanan</v>
      </c>
      <c r="M3897" s="59">
        <f>DATEVALUE(TEXT(DataExtract[[#This Row],[Completed Time]], "MM/DD/YYYY"))</f>
        <v>45715</v>
      </c>
      <c r="N3897" s="60">
        <f t="shared" ca="1" si="61"/>
        <v>0.88046202991407829</v>
      </c>
      <c r="O3897" s="60">
        <f ca="1">COUNTIFS(DataExtract[Technician],DataExtract[[#This Row],[Technician]], DataExtract[Random], "&lt;="&amp;DataExtract[[#This Row],[Random]])</f>
        <v>122</v>
      </c>
    </row>
    <row r="3898" spans="1:15" ht="26.45">
      <c r="A3898" s="51" t="s">
        <v>21181</v>
      </c>
      <c r="B3898" s="52" t="s">
        <v>21182</v>
      </c>
      <c r="C3898" s="53" t="s">
        <v>11631</v>
      </c>
      <c r="D3898" s="54" t="s">
        <v>47</v>
      </c>
      <c r="E3898" s="55" t="s">
        <v>2178</v>
      </c>
      <c r="F3898" s="56" t="s">
        <v>20634</v>
      </c>
      <c r="G3898" s="56" t="s">
        <v>20635</v>
      </c>
      <c r="H3898" s="56" t="s">
        <v>52</v>
      </c>
      <c r="I3898" s="56" t="s">
        <v>21183</v>
      </c>
      <c r="J3898" s="57" t="s">
        <v>52</v>
      </c>
      <c r="K3898" s="58" t="s">
        <v>21184</v>
      </c>
      <c r="L3898" s="3" t="str">
        <f>VLOOKUP(DataExtract[[#This Row],[Technician]],'Technician List'!$A:$B,2,FALSE)</f>
        <v>C M, Saravanan</v>
      </c>
      <c r="M3898" s="59">
        <f>DATEVALUE(TEXT(DataExtract[[#This Row],[Completed Time]], "MM/DD/YYYY"))</f>
        <v>45715</v>
      </c>
      <c r="N3898" s="60">
        <f t="shared" ca="1" si="61"/>
        <v>0.84433526139026871</v>
      </c>
      <c r="O3898" s="60">
        <f ca="1">COUNTIFS(DataExtract[Technician],DataExtract[[#This Row],[Technician]], DataExtract[Random], "&lt;="&amp;DataExtract[[#This Row],[Random]])</f>
        <v>80</v>
      </c>
    </row>
    <row r="3899" spans="1:15" ht="26.45">
      <c r="A3899" s="51" t="s">
        <v>21185</v>
      </c>
      <c r="B3899" s="52" t="s">
        <v>21186</v>
      </c>
      <c r="C3899" s="53" t="s">
        <v>13734</v>
      </c>
      <c r="D3899" s="54" t="s">
        <v>47</v>
      </c>
      <c r="E3899" s="55" t="s">
        <v>2178</v>
      </c>
      <c r="F3899" s="56" t="s">
        <v>20923</v>
      </c>
      <c r="G3899" s="56" t="s">
        <v>20924</v>
      </c>
      <c r="H3899" s="56" t="s">
        <v>52</v>
      </c>
      <c r="I3899" s="56" t="s">
        <v>20925</v>
      </c>
      <c r="J3899" s="57" t="s">
        <v>52</v>
      </c>
      <c r="K3899" s="58" t="s">
        <v>21187</v>
      </c>
      <c r="L3899" s="3" t="str">
        <f>VLOOKUP(DataExtract[[#This Row],[Technician]],'Technician List'!$A:$B,2,FALSE)</f>
        <v>C M, Saravanan</v>
      </c>
      <c r="M3899" s="59">
        <f>DATEVALUE(TEXT(DataExtract[[#This Row],[Completed Time]], "MM/DD/YYYY"))</f>
        <v>45715</v>
      </c>
      <c r="N3899" s="60">
        <f t="shared" ca="1" si="61"/>
        <v>5.8815515513369498E-2</v>
      </c>
      <c r="O3899" s="60">
        <f ca="1">COUNTIFS(DataExtract[Technician],DataExtract[[#This Row],[Technician]], DataExtract[Random], "&lt;="&amp;DataExtract[[#This Row],[Random]])</f>
        <v>11</v>
      </c>
    </row>
    <row r="3900" spans="1:15" ht="39.6">
      <c r="A3900" s="51" t="s">
        <v>21188</v>
      </c>
      <c r="B3900" s="52" t="s">
        <v>21189</v>
      </c>
      <c r="C3900" s="53" t="s">
        <v>5776</v>
      </c>
      <c r="D3900" s="54" t="s">
        <v>47</v>
      </c>
      <c r="E3900" s="55" t="s">
        <v>1837</v>
      </c>
      <c r="F3900" s="56" t="s">
        <v>21063</v>
      </c>
      <c r="G3900" s="56" t="s">
        <v>21190</v>
      </c>
      <c r="H3900" s="56" t="s">
        <v>52</v>
      </c>
      <c r="I3900" s="56" t="s">
        <v>21191</v>
      </c>
      <c r="J3900" s="57" t="s">
        <v>52</v>
      </c>
      <c r="K3900" s="58" t="s">
        <v>1319</v>
      </c>
      <c r="L3900" s="3" t="str">
        <f>VLOOKUP(DataExtract[[#This Row],[Technician]],'Technician List'!$A:$B,2,FALSE)</f>
        <v>Sinha, Mahesh</v>
      </c>
      <c r="M3900" s="59">
        <f>DATEVALUE(TEXT(DataExtract[[#This Row],[Completed Time]], "MM/DD/YYYY"))</f>
        <v>45715</v>
      </c>
      <c r="N3900" s="60">
        <f t="shared" ca="1" si="61"/>
        <v>0.37137012302497696</v>
      </c>
      <c r="O3900" s="60">
        <f ca="1">COUNTIFS(DataExtract[Technician],DataExtract[[#This Row],[Technician]], DataExtract[Random], "&lt;="&amp;DataExtract[[#This Row],[Random]])</f>
        <v>19</v>
      </c>
    </row>
    <row r="3901" spans="1:15" ht="26.45">
      <c r="A3901" s="51" t="s">
        <v>21192</v>
      </c>
      <c r="B3901" s="52" t="s">
        <v>21193</v>
      </c>
      <c r="C3901" s="53" t="s">
        <v>14939</v>
      </c>
      <c r="D3901" s="54" t="s">
        <v>47</v>
      </c>
      <c r="E3901" s="55" t="s">
        <v>1002</v>
      </c>
      <c r="F3901" s="56" t="s">
        <v>21194</v>
      </c>
      <c r="G3901" s="56" t="s">
        <v>21195</v>
      </c>
      <c r="H3901" s="56" t="s">
        <v>52</v>
      </c>
      <c r="I3901" s="56" t="s">
        <v>21196</v>
      </c>
      <c r="J3901" s="57" t="s">
        <v>52</v>
      </c>
      <c r="K3901" s="58" t="s">
        <v>21197</v>
      </c>
      <c r="L3901" s="3" t="str">
        <f>VLOOKUP(DataExtract[[#This Row],[Technician]],'Technician List'!$A:$B,2,FALSE)</f>
        <v>Sinha, Mahesh</v>
      </c>
      <c r="M3901" s="59">
        <f>DATEVALUE(TEXT(DataExtract[[#This Row],[Completed Time]], "MM/DD/YYYY"))</f>
        <v>45715</v>
      </c>
      <c r="N3901" s="60">
        <f t="shared" ca="1" si="61"/>
        <v>0.59938103978395807</v>
      </c>
      <c r="O3901" s="60">
        <f ca="1">COUNTIFS(DataExtract[Technician],DataExtract[[#This Row],[Technician]], DataExtract[Random], "&lt;="&amp;DataExtract[[#This Row],[Random]])</f>
        <v>92</v>
      </c>
    </row>
    <row r="3902" spans="1:15" ht="26.45">
      <c r="A3902" s="51" t="s">
        <v>21198</v>
      </c>
      <c r="B3902" s="52" t="s">
        <v>21199</v>
      </c>
      <c r="C3902" s="53" t="s">
        <v>9484</v>
      </c>
      <c r="D3902" s="54" t="s">
        <v>47</v>
      </c>
      <c r="E3902" s="55" t="s">
        <v>1837</v>
      </c>
      <c r="F3902" s="56" t="s">
        <v>21200</v>
      </c>
      <c r="G3902" s="56" t="s">
        <v>13261</v>
      </c>
      <c r="H3902" s="56" t="s">
        <v>52</v>
      </c>
      <c r="I3902" s="56" t="s">
        <v>21201</v>
      </c>
      <c r="J3902" s="57" t="s">
        <v>52</v>
      </c>
      <c r="K3902" s="58" t="s">
        <v>20882</v>
      </c>
      <c r="L3902" s="3" t="str">
        <f>VLOOKUP(DataExtract[[#This Row],[Technician]],'Technician List'!$A:$B,2,FALSE)</f>
        <v>Sinha, Mahesh</v>
      </c>
      <c r="M3902" s="59">
        <f>DATEVALUE(TEXT(DataExtract[[#This Row],[Completed Time]], "MM/DD/YYYY"))</f>
        <v>45715</v>
      </c>
      <c r="N3902" s="60">
        <f t="shared" ca="1" si="61"/>
        <v>0.55152854621990177</v>
      </c>
      <c r="O3902" s="60">
        <f ca="1">COUNTIFS(DataExtract[Technician],DataExtract[[#This Row],[Technician]], DataExtract[Random], "&lt;="&amp;DataExtract[[#This Row],[Random]])</f>
        <v>28</v>
      </c>
    </row>
    <row r="3903" spans="1:15" ht="26.45">
      <c r="A3903" s="51" t="s">
        <v>21202</v>
      </c>
      <c r="B3903" s="52" t="s">
        <v>21203</v>
      </c>
      <c r="C3903" s="53" t="s">
        <v>9762</v>
      </c>
      <c r="D3903" s="54" t="s">
        <v>47</v>
      </c>
      <c r="E3903" s="55" t="s">
        <v>2013</v>
      </c>
      <c r="F3903" s="56" t="s">
        <v>21204</v>
      </c>
      <c r="G3903" s="56" t="s">
        <v>21205</v>
      </c>
      <c r="H3903" s="56" t="s">
        <v>52</v>
      </c>
      <c r="I3903" s="56" t="s">
        <v>21206</v>
      </c>
      <c r="J3903" s="57" t="s">
        <v>52</v>
      </c>
      <c r="K3903" s="58" t="s">
        <v>21207</v>
      </c>
      <c r="L3903" s="3" t="str">
        <f>VLOOKUP(DataExtract[[#This Row],[Technician]],'Technician List'!$A:$B,2,FALSE)</f>
        <v>Sinha, Mahesh</v>
      </c>
      <c r="M3903" s="59">
        <f>DATEVALUE(TEXT(DataExtract[[#This Row],[Completed Time]], "MM/DD/YYYY"))</f>
        <v>45715</v>
      </c>
      <c r="N3903" s="60">
        <f t="shared" ca="1" si="61"/>
        <v>0.4585972197281396</v>
      </c>
      <c r="O3903" s="60">
        <f ca="1">COUNTIFS(DataExtract[Technician],DataExtract[[#This Row],[Technician]], DataExtract[Random], "&lt;="&amp;DataExtract[[#This Row],[Random]])</f>
        <v>65</v>
      </c>
    </row>
    <row r="3904" spans="1:15" ht="26.45">
      <c r="A3904" s="51" t="s">
        <v>21208</v>
      </c>
      <c r="B3904" s="52" t="s">
        <v>21209</v>
      </c>
      <c r="C3904" s="53" t="s">
        <v>6751</v>
      </c>
      <c r="D3904" s="54" t="s">
        <v>47</v>
      </c>
      <c r="E3904" s="55" t="s">
        <v>2013</v>
      </c>
      <c r="F3904" s="56" t="s">
        <v>21210</v>
      </c>
      <c r="G3904" s="56" t="s">
        <v>21211</v>
      </c>
      <c r="H3904" s="56" t="s">
        <v>52</v>
      </c>
      <c r="I3904" s="56" t="s">
        <v>21212</v>
      </c>
      <c r="J3904" s="57" t="s">
        <v>52</v>
      </c>
      <c r="K3904" s="58" t="s">
        <v>20169</v>
      </c>
      <c r="L3904" s="3" t="str">
        <f>VLOOKUP(DataExtract[[#This Row],[Technician]],'Technician List'!$A:$B,2,FALSE)</f>
        <v>Sinha, Mahesh</v>
      </c>
      <c r="M3904" s="59">
        <f>DATEVALUE(TEXT(DataExtract[[#This Row],[Completed Time]], "MM/DD/YYYY"))</f>
        <v>45715</v>
      </c>
      <c r="N3904" s="60">
        <f t="shared" ca="1" si="61"/>
        <v>0.22188011954677189</v>
      </c>
      <c r="O3904" s="60">
        <f ca="1">COUNTIFS(DataExtract[Technician],DataExtract[[#This Row],[Technician]], DataExtract[Random], "&lt;="&amp;DataExtract[[#This Row],[Random]])</f>
        <v>34</v>
      </c>
    </row>
    <row r="3905" spans="1:15" ht="26.45">
      <c r="A3905" s="51" t="s">
        <v>21213</v>
      </c>
      <c r="B3905" s="52" t="s">
        <v>21214</v>
      </c>
      <c r="C3905" s="53" t="s">
        <v>21215</v>
      </c>
      <c r="D3905" s="54" t="s">
        <v>47</v>
      </c>
      <c r="E3905" s="55" t="s">
        <v>1837</v>
      </c>
      <c r="F3905" s="56" t="s">
        <v>21216</v>
      </c>
      <c r="G3905" s="56" t="s">
        <v>11996</v>
      </c>
      <c r="H3905" s="56" t="s">
        <v>52</v>
      </c>
      <c r="I3905" s="56" t="s">
        <v>21217</v>
      </c>
      <c r="J3905" s="57" t="s">
        <v>52</v>
      </c>
      <c r="K3905" s="58" t="s">
        <v>21218</v>
      </c>
      <c r="L3905" s="3" t="str">
        <f>VLOOKUP(DataExtract[[#This Row],[Technician]],'Technician List'!$A:$B,2,FALSE)</f>
        <v>Sinha, Mahesh</v>
      </c>
      <c r="M3905" s="59">
        <f>DATEVALUE(TEXT(DataExtract[[#This Row],[Completed Time]], "MM/DD/YYYY"))</f>
        <v>45715</v>
      </c>
      <c r="N3905" s="60">
        <f t="shared" ca="1" si="61"/>
        <v>0.96443350152846075</v>
      </c>
      <c r="O3905" s="60">
        <f ca="1">COUNTIFS(DataExtract[Technician],DataExtract[[#This Row],[Technician]], DataExtract[Random], "&lt;="&amp;DataExtract[[#This Row],[Random]])</f>
        <v>56</v>
      </c>
    </row>
    <row r="3906" spans="1:15" ht="26.45">
      <c r="A3906" s="51" t="s">
        <v>21219</v>
      </c>
      <c r="B3906" s="52" t="s">
        <v>21220</v>
      </c>
      <c r="C3906" s="53" t="s">
        <v>21221</v>
      </c>
      <c r="D3906" s="54" t="s">
        <v>47</v>
      </c>
      <c r="E3906" s="55" t="s">
        <v>2178</v>
      </c>
      <c r="F3906" s="56" t="s">
        <v>21222</v>
      </c>
      <c r="G3906" s="56" t="s">
        <v>21223</v>
      </c>
      <c r="H3906" s="56" t="s">
        <v>52</v>
      </c>
      <c r="I3906" s="56" t="s">
        <v>21224</v>
      </c>
      <c r="J3906" s="57" t="s">
        <v>52</v>
      </c>
      <c r="K3906" s="58" t="s">
        <v>20727</v>
      </c>
      <c r="L3906" s="3" t="str">
        <f>VLOOKUP(DataExtract[[#This Row],[Technician]],'Technician List'!$A:$B,2,FALSE)</f>
        <v>C M, Saravanan</v>
      </c>
      <c r="M3906" s="59">
        <f>DATEVALUE(TEXT(DataExtract[[#This Row],[Completed Time]], "MM/DD/YYYY"))</f>
        <v>45715</v>
      </c>
      <c r="N3906" s="60">
        <f t="shared" ca="1" si="61"/>
        <v>0.7188957477342266</v>
      </c>
      <c r="O3906" s="60">
        <f ca="1">COUNTIFS(DataExtract[Technician],DataExtract[[#This Row],[Technician]], DataExtract[Random], "&lt;="&amp;DataExtract[[#This Row],[Random]])</f>
        <v>66</v>
      </c>
    </row>
    <row r="3907" spans="1:15" ht="26.45">
      <c r="A3907" s="51" t="s">
        <v>21225</v>
      </c>
      <c r="B3907" s="52" t="s">
        <v>21226</v>
      </c>
      <c r="C3907" s="53" t="s">
        <v>7411</v>
      </c>
      <c r="D3907" s="54" t="s">
        <v>47</v>
      </c>
      <c r="E3907" s="55" t="s">
        <v>1291</v>
      </c>
      <c r="F3907" s="56" t="s">
        <v>21227</v>
      </c>
      <c r="G3907" s="56" t="s">
        <v>16196</v>
      </c>
      <c r="H3907" s="56" t="s">
        <v>52</v>
      </c>
      <c r="I3907" s="56" t="s">
        <v>21228</v>
      </c>
      <c r="J3907" s="57" t="s">
        <v>52</v>
      </c>
      <c r="K3907" s="58" t="s">
        <v>21229</v>
      </c>
      <c r="L3907" s="3" t="str">
        <f>VLOOKUP(DataExtract[[#This Row],[Technician]],'Technician List'!$A:$B,2,FALSE)</f>
        <v>C M, Saravanan</v>
      </c>
      <c r="M3907" s="59">
        <f>DATEVALUE(TEXT(DataExtract[[#This Row],[Completed Time]], "MM/DD/YYYY"))</f>
        <v>45715</v>
      </c>
      <c r="N3907" s="60">
        <f t="shared" ref="N3907:N3970" ca="1" si="62">RAND()</f>
        <v>0.71262009058109277</v>
      </c>
      <c r="O3907" s="60">
        <f ca="1">COUNTIFS(DataExtract[Technician],DataExtract[[#This Row],[Technician]], DataExtract[Random], "&lt;="&amp;DataExtract[[#This Row],[Random]])</f>
        <v>91</v>
      </c>
    </row>
    <row r="3908" spans="1:15" ht="26.45">
      <c r="A3908" s="51" t="s">
        <v>21230</v>
      </c>
      <c r="B3908" s="52" t="s">
        <v>21231</v>
      </c>
      <c r="C3908" s="53" t="s">
        <v>3979</v>
      </c>
      <c r="D3908" s="54" t="s">
        <v>47</v>
      </c>
      <c r="E3908" s="55" t="s">
        <v>700</v>
      </c>
      <c r="F3908" s="56" t="s">
        <v>21232</v>
      </c>
      <c r="G3908" s="56" t="s">
        <v>21233</v>
      </c>
      <c r="H3908" s="56" t="s">
        <v>52</v>
      </c>
      <c r="I3908" s="56" t="s">
        <v>21234</v>
      </c>
      <c r="J3908" s="57" t="s">
        <v>52</v>
      </c>
      <c r="K3908" s="58" t="s">
        <v>21235</v>
      </c>
      <c r="L3908" s="3" t="str">
        <f>VLOOKUP(DataExtract[[#This Row],[Technician]],'Technician List'!$A:$B,2,FALSE)</f>
        <v>C M, Saravanan</v>
      </c>
      <c r="M3908" s="59">
        <f>DATEVALUE(TEXT(DataExtract[[#This Row],[Completed Time]], "MM/DD/YYYY"))</f>
        <v>45715</v>
      </c>
      <c r="N3908" s="60">
        <f t="shared" ca="1" si="62"/>
        <v>0.9172518456720461</v>
      </c>
      <c r="O3908" s="60">
        <f ca="1">COUNTIFS(DataExtract[Technician],DataExtract[[#This Row],[Technician]], DataExtract[Random], "&lt;="&amp;DataExtract[[#This Row],[Random]])</f>
        <v>108</v>
      </c>
    </row>
    <row r="3909" spans="1:15" ht="26.45">
      <c r="A3909" s="51" t="s">
        <v>21236</v>
      </c>
      <c r="B3909" s="52" t="s">
        <v>21237</v>
      </c>
      <c r="C3909" s="53" t="s">
        <v>21238</v>
      </c>
      <c r="D3909" s="54" t="s">
        <v>57</v>
      </c>
      <c r="E3909" s="55" t="s">
        <v>95</v>
      </c>
      <c r="F3909" s="56" t="s">
        <v>20629</v>
      </c>
      <c r="G3909" s="56" t="s">
        <v>21239</v>
      </c>
      <c r="H3909" s="56" t="s">
        <v>52</v>
      </c>
      <c r="I3909" s="56" t="s">
        <v>21240</v>
      </c>
      <c r="J3909" s="57" t="s">
        <v>52</v>
      </c>
      <c r="K3909" s="58" t="s">
        <v>20564</v>
      </c>
      <c r="L3909" s="3" t="str">
        <f>VLOOKUP(DataExtract[[#This Row],[Technician]],'Technician List'!$A:$B,2,FALSE)</f>
        <v>Sanjuan, Sonja</v>
      </c>
      <c r="M3909" s="59">
        <f>DATEVALUE(TEXT(DataExtract[[#This Row],[Completed Time]], "MM/DD/YYYY"))</f>
        <v>45715</v>
      </c>
      <c r="N3909" s="60">
        <f t="shared" ca="1" si="62"/>
        <v>0.33658380490693285</v>
      </c>
      <c r="O3909" s="60">
        <f ca="1">COUNTIFS(DataExtract[Technician],DataExtract[[#This Row],[Technician]], DataExtract[Random], "&lt;="&amp;DataExtract[[#This Row],[Random]])</f>
        <v>30</v>
      </c>
    </row>
    <row r="3910" spans="1:15" ht="26.45">
      <c r="A3910" s="51" t="s">
        <v>21241</v>
      </c>
      <c r="B3910" s="52" t="s">
        <v>21242</v>
      </c>
      <c r="C3910" s="53" t="s">
        <v>20878</v>
      </c>
      <c r="D3910" s="54" t="s">
        <v>47</v>
      </c>
      <c r="E3910" s="55" t="s">
        <v>2013</v>
      </c>
      <c r="F3910" s="56" t="s">
        <v>21243</v>
      </c>
      <c r="G3910" s="56" t="s">
        <v>21244</v>
      </c>
      <c r="H3910" s="56" t="s">
        <v>52</v>
      </c>
      <c r="I3910" s="56" t="s">
        <v>21245</v>
      </c>
      <c r="J3910" s="57" t="s">
        <v>52</v>
      </c>
      <c r="K3910" s="58" t="s">
        <v>11990</v>
      </c>
      <c r="L3910" s="3" t="str">
        <f>VLOOKUP(DataExtract[[#This Row],[Technician]],'Technician List'!$A:$B,2,FALSE)</f>
        <v>Sinha, Mahesh</v>
      </c>
      <c r="M3910" s="59">
        <f>DATEVALUE(TEXT(DataExtract[[#This Row],[Completed Time]], "MM/DD/YYYY"))</f>
        <v>45715</v>
      </c>
      <c r="N3910" s="60">
        <f t="shared" ca="1" si="62"/>
        <v>0.92131610627101801</v>
      </c>
      <c r="O3910" s="60">
        <f ca="1">COUNTIFS(DataExtract[Technician],DataExtract[[#This Row],[Technician]], DataExtract[Random], "&lt;="&amp;DataExtract[[#This Row],[Random]])</f>
        <v>128</v>
      </c>
    </row>
    <row r="3911" spans="1:15" ht="26.45">
      <c r="A3911" s="51" t="s">
        <v>6322</v>
      </c>
      <c r="B3911" s="52" t="s">
        <v>21246</v>
      </c>
      <c r="C3911" s="53" t="s">
        <v>17768</v>
      </c>
      <c r="D3911" s="54" t="s">
        <v>47</v>
      </c>
      <c r="E3911" s="55" t="s">
        <v>1503</v>
      </c>
      <c r="F3911" s="56" t="s">
        <v>12795</v>
      </c>
      <c r="G3911" s="56" t="s">
        <v>21247</v>
      </c>
      <c r="H3911" s="56" t="s">
        <v>41</v>
      </c>
      <c r="I3911" s="56" t="s">
        <v>21248</v>
      </c>
      <c r="J3911" s="57" t="s">
        <v>52</v>
      </c>
      <c r="K3911" s="58" t="s">
        <v>21249</v>
      </c>
      <c r="L3911" s="3" t="str">
        <f>VLOOKUP(DataExtract[[#This Row],[Technician]],'Technician List'!$A:$B,2,FALSE)</f>
        <v>C M, Saravanan</v>
      </c>
      <c r="M3911" s="59">
        <f>DATEVALUE(TEXT(DataExtract[[#This Row],[Completed Time]], "MM/DD/YYYY"))</f>
        <v>45715</v>
      </c>
      <c r="N3911" s="60">
        <f t="shared" ca="1" si="62"/>
        <v>0.86316480091371184</v>
      </c>
      <c r="O3911" s="60">
        <f ca="1">COUNTIFS(DataExtract[Technician],DataExtract[[#This Row],[Technician]], DataExtract[Random], "&lt;="&amp;DataExtract[[#This Row],[Random]])</f>
        <v>120</v>
      </c>
    </row>
    <row r="3912" spans="1:15" ht="26.45">
      <c r="A3912" s="51" t="s">
        <v>21250</v>
      </c>
      <c r="B3912" s="52" t="s">
        <v>21251</v>
      </c>
      <c r="C3912" s="53" t="s">
        <v>3226</v>
      </c>
      <c r="D3912" s="54" t="s">
        <v>47</v>
      </c>
      <c r="E3912" s="55" t="s">
        <v>1402</v>
      </c>
      <c r="F3912" s="56" t="s">
        <v>21252</v>
      </c>
      <c r="G3912" s="56" t="s">
        <v>20882</v>
      </c>
      <c r="H3912" s="56" t="s">
        <v>41</v>
      </c>
      <c r="I3912" s="56" t="s">
        <v>21253</v>
      </c>
      <c r="J3912" s="57" t="s">
        <v>52</v>
      </c>
      <c r="K3912" s="58" t="s">
        <v>19041</v>
      </c>
      <c r="L3912" s="3" t="str">
        <f>VLOOKUP(DataExtract[[#This Row],[Technician]],'Technician List'!$A:$B,2,FALSE)</f>
        <v>Sinha, Mahesh</v>
      </c>
      <c r="M3912" s="59">
        <f>DATEVALUE(TEXT(DataExtract[[#This Row],[Completed Time]], "MM/DD/YYYY"))</f>
        <v>45715</v>
      </c>
      <c r="N3912" s="60">
        <f t="shared" ca="1" si="62"/>
        <v>0.3127046518287534</v>
      </c>
      <c r="O3912" s="60">
        <f ca="1">COUNTIFS(DataExtract[Technician],DataExtract[[#This Row],[Technician]], DataExtract[Random], "&lt;="&amp;DataExtract[[#This Row],[Random]])</f>
        <v>26</v>
      </c>
    </row>
    <row r="3913" spans="1:15" ht="26.45">
      <c r="A3913" s="51" t="s">
        <v>21254</v>
      </c>
      <c r="B3913" s="52" t="s">
        <v>21255</v>
      </c>
      <c r="C3913" s="53" t="s">
        <v>10905</v>
      </c>
      <c r="D3913" s="54" t="s">
        <v>47</v>
      </c>
      <c r="E3913" s="55" t="s">
        <v>1991</v>
      </c>
      <c r="F3913" s="56" t="s">
        <v>20579</v>
      </c>
      <c r="G3913" s="56" t="s">
        <v>21256</v>
      </c>
      <c r="H3913" s="56" t="s">
        <v>52</v>
      </c>
      <c r="I3913" s="56" t="s">
        <v>21257</v>
      </c>
      <c r="J3913" s="57" t="s">
        <v>52</v>
      </c>
      <c r="K3913" s="58" t="s">
        <v>20374</v>
      </c>
      <c r="L3913" s="3" t="str">
        <f>VLOOKUP(DataExtract[[#This Row],[Technician]],'Technician List'!$A:$B,2,FALSE)</f>
        <v>Sinha, Mahesh</v>
      </c>
      <c r="M3913" s="59">
        <f>DATEVALUE(TEXT(DataExtract[[#This Row],[Completed Time]], "MM/DD/YYYY"))</f>
        <v>45715</v>
      </c>
      <c r="N3913" s="60">
        <f t="shared" ca="1" si="62"/>
        <v>5.0139370877908651E-2</v>
      </c>
      <c r="O3913" s="60">
        <f ca="1">COUNTIFS(DataExtract[Technician],DataExtract[[#This Row],[Technician]], DataExtract[Random], "&lt;="&amp;DataExtract[[#This Row],[Random]])</f>
        <v>3</v>
      </c>
    </row>
    <row r="3914" spans="1:15" ht="26.45">
      <c r="A3914" s="51" t="s">
        <v>21258</v>
      </c>
      <c r="B3914" s="52" t="s">
        <v>21259</v>
      </c>
      <c r="C3914" s="53" t="s">
        <v>1436</v>
      </c>
      <c r="D3914" s="54" t="s">
        <v>47</v>
      </c>
      <c r="E3914" s="55" t="s">
        <v>1291</v>
      </c>
      <c r="F3914" s="56" t="s">
        <v>20141</v>
      </c>
      <c r="G3914" s="56" t="s">
        <v>20117</v>
      </c>
      <c r="H3914" s="56" t="s">
        <v>52</v>
      </c>
      <c r="I3914" s="56" t="s">
        <v>21260</v>
      </c>
      <c r="J3914" s="57" t="s">
        <v>52</v>
      </c>
      <c r="K3914" s="58" t="s">
        <v>21261</v>
      </c>
      <c r="L3914" s="3" t="str">
        <f>VLOOKUP(DataExtract[[#This Row],[Technician]],'Technician List'!$A:$B,2,FALSE)</f>
        <v>C M, Saravanan</v>
      </c>
      <c r="M3914" s="59">
        <f>DATEVALUE(TEXT(DataExtract[[#This Row],[Completed Time]], "MM/DD/YYYY"))</f>
        <v>45715</v>
      </c>
      <c r="N3914" s="60">
        <f t="shared" ca="1" si="62"/>
        <v>0.4337516477902198</v>
      </c>
      <c r="O3914" s="60">
        <f ca="1">COUNTIFS(DataExtract[Technician],DataExtract[[#This Row],[Technician]], DataExtract[Random], "&lt;="&amp;DataExtract[[#This Row],[Random]])</f>
        <v>57</v>
      </c>
    </row>
    <row r="3915" spans="1:15" ht="26.45">
      <c r="A3915" s="51" t="s">
        <v>21262</v>
      </c>
      <c r="B3915" s="52" t="s">
        <v>21263</v>
      </c>
      <c r="C3915" s="53" t="s">
        <v>10661</v>
      </c>
      <c r="D3915" s="54" t="s">
        <v>47</v>
      </c>
      <c r="E3915" s="55" t="s">
        <v>2178</v>
      </c>
      <c r="F3915" s="56" t="s">
        <v>21093</v>
      </c>
      <c r="G3915" s="56" t="s">
        <v>21094</v>
      </c>
      <c r="H3915" s="56" t="s">
        <v>52</v>
      </c>
      <c r="I3915" s="56" t="s">
        <v>21095</v>
      </c>
      <c r="J3915" s="57" t="s">
        <v>52</v>
      </c>
      <c r="K3915" s="58" t="s">
        <v>20924</v>
      </c>
      <c r="L3915" s="3" t="str">
        <f>VLOOKUP(DataExtract[[#This Row],[Technician]],'Technician List'!$A:$B,2,FALSE)</f>
        <v>C M, Saravanan</v>
      </c>
      <c r="M3915" s="59">
        <f>DATEVALUE(TEXT(DataExtract[[#This Row],[Completed Time]], "MM/DD/YYYY"))</f>
        <v>45715</v>
      </c>
      <c r="N3915" s="60">
        <f t="shared" ca="1" si="62"/>
        <v>0.22570315799360219</v>
      </c>
      <c r="O3915" s="60">
        <f ca="1">COUNTIFS(DataExtract[Technician],DataExtract[[#This Row],[Technician]], DataExtract[Random], "&lt;="&amp;DataExtract[[#This Row],[Random]])</f>
        <v>30</v>
      </c>
    </row>
    <row r="3916" spans="1:15" ht="26.45">
      <c r="A3916" s="51" t="s">
        <v>21264</v>
      </c>
      <c r="B3916" s="52" t="s">
        <v>21265</v>
      </c>
      <c r="C3916" s="53" t="s">
        <v>21266</v>
      </c>
      <c r="D3916" s="54" t="s">
        <v>47</v>
      </c>
      <c r="E3916" s="55" t="s">
        <v>2178</v>
      </c>
      <c r="F3916" s="56" t="s">
        <v>21267</v>
      </c>
      <c r="G3916" s="56" t="s">
        <v>21268</v>
      </c>
      <c r="H3916" s="56" t="s">
        <v>52</v>
      </c>
      <c r="I3916" s="56" t="s">
        <v>21269</v>
      </c>
      <c r="J3916" s="57" t="s">
        <v>52</v>
      </c>
      <c r="K3916" s="58" t="s">
        <v>21102</v>
      </c>
      <c r="L3916" s="3" t="str">
        <f>VLOOKUP(DataExtract[[#This Row],[Technician]],'Technician List'!$A:$B,2,FALSE)</f>
        <v>C M, Saravanan</v>
      </c>
      <c r="M3916" s="59">
        <f>DATEVALUE(TEXT(DataExtract[[#This Row],[Completed Time]], "MM/DD/YYYY"))</f>
        <v>45715</v>
      </c>
      <c r="N3916" s="60">
        <f t="shared" ca="1" si="62"/>
        <v>0.77733242151230852</v>
      </c>
      <c r="O3916" s="60">
        <f ca="1">COUNTIFS(DataExtract[Technician],DataExtract[[#This Row],[Technician]], DataExtract[Random], "&lt;="&amp;DataExtract[[#This Row],[Random]])</f>
        <v>72</v>
      </c>
    </row>
    <row r="3917" spans="1:15" ht="26.45">
      <c r="A3917" s="51" t="s">
        <v>21270</v>
      </c>
      <c r="B3917" s="52" t="s">
        <v>21271</v>
      </c>
      <c r="C3917" s="53" t="s">
        <v>8179</v>
      </c>
      <c r="D3917" s="54" t="s">
        <v>47</v>
      </c>
      <c r="E3917" s="55" t="s">
        <v>2178</v>
      </c>
      <c r="F3917" s="56" t="s">
        <v>21272</v>
      </c>
      <c r="G3917" s="56" t="s">
        <v>21273</v>
      </c>
      <c r="H3917" s="56" t="s">
        <v>52</v>
      </c>
      <c r="I3917" s="56" t="s">
        <v>21274</v>
      </c>
      <c r="J3917" s="57" t="s">
        <v>52</v>
      </c>
      <c r="K3917" s="58" t="s">
        <v>20517</v>
      </c>
      <c r="L3917" s="3" t="str">
        <f>VLOOKUP(DataExtract[[#This Row],[Technician]],'Technician List'!$A:$B,2,FALSE)</f>
        <v>C M, Saravanan</v>
      </c>
      <c r="M3917" s="59">
        <f>DATEVALUE(TEXT(DataExtract[[#This Row],[Completed Time]], "MM/DD/YYYY"))</f>
        <v>45715</v>
      </c>
      <c r="N3917" s="60">
        <f t="shared" ca="1" si="62"/>
        <v>0.93003164578969089</v>
      </c>
      <c r="O3917" s="60">
        <f ca="1">COUNTIFS(DataExtract[Technician],DataExtract[[#This Row],[Technician]], DataExtract[Random], "&lt;="&amp;DataExtract[[#This Row],[Random]])</f>
        <v>92</v>
      </c>
    </row>
    <row r="3918" spans="1:15" ht="26.45">
      <c r="A3918" s="51" t="s">
        <v>21275</v>
      </c>
      <c r="B3918" s="52" t="s">
        <v>21276</v>
      </c>
      <c r="C3918" s="53" t="s">
        <v>3120</v>
      </c>
      <c r="D3918" s="54" t="s">
        <v>47</v>
      </c>
      <c r="E3918" s="55" t="s">
        <v>1402</v>
      </c>
      <c r="F3918" s="56" t="s">
        <v>21277</v>
      </c>
      <c r="G3918" s="56" t="s">
        <v>21278</v>
      </c>
      <c r="H3918" s="56" t="s">
        <v>52</v>
      </c>
      <c r="I3918" s="56" t="s">
        <v>21279</v>
      </c>
      <c r="J3918" s="57" t="s">
        <v>52</v>
      </c>
      <c r="K3918" s="58" t="s">
        <v>21280</v>
      </c>
      <c r="L3918" s="3" t="str">
        <f>VLOOKUP(DataExtract[[#This Row],[Technician]],'Technician List'!$A:$B,2,FALSE)</f>
        <v>Sinha, Mahesh</v>
      </c>
      <c r="M3918" s="59">
        <f>DATEVALUE(TEXT(DataExtract[[#This Row],[Completed Time]], "MM/DD/YYYY"))</f>
        <v>45715</v>
      </c>
      <c r="N3918" s="60">
        <f t="shared" ca="1" si="62"/>
        <v>0.21403516737301909</v>
      </c>
      <c r="O3918" s="60">
        <f ca="1">COUNTIFS(DataExtract[Technician],DataExtract[[#This Row],[Technician]], DataExtract[Random], "&lt;="&amp;DataExtract[[#This Row],[Random]])</f>
        <v>18</v>
      </c>
    </row>
    <row r="3919" spans="1:15" ht="26.45">
      <c r="A3919" s="51" t="s">
        <v>21281</v>
      </c>
      <c r="B3919" s="52" t="s">
        <v>21282</v>
      </c>
      <c r="C3919" s="53" t="s">
        <v>13436</v>
      </c>
      <c r="D3919" s="54" t="s">
        <v>47</v>
      </c>
      <c r="E3919" s="55" t="s">
        <v>2013</v>
      </c>
      <c r="F3919" s="56" t="s">
        <v>17298</v>
      </c>
      <c r="G3919" s="56" t="s">
        <v>21283</v>
      </c>
      <c r="H3919" s="56" t="s">
        <v>52</v>
      </c>
      <c r="I3919" s="56" t="s">
        <v>21284</v>
      </c>
      <c r="J3919" s="57" t="s">
        <v>52</v>
      </c>
      <c r="K3919" s="58" t="s">
        <v>21285</v>
      </c>
      <c r="L3919" s="3" t="str">
        <f>VLOOKUP(DataExtract[[#This Row],[Technician]],'Technician List'!$A:$B,2,FALSE)</f>
        <v>Sinha, Mahesh</v>
      </c>
      <c r="M3919" s="59">
        <f>DATEVALUE(TEXT(DataExtract[[#This Row],[Completed Time]], "MM/DD/YYYY"))</f>
        <v>45715</v>
      </c>
      <c r="N3919" s="60">
        <f t="shared" ca="1" si="62"/>
        <v>0.27465421252695255</v>
      </c>
      <c r="O3919" s="60">
        <f ca="1">COUNTIFS(DataExtract[Technician],DataExtract[[#This Row],[Technician]], DataExtract[Random], "&lt;="&amp;DataExtract[[#This Row],[Random]])</f>
        <v>46</v>
      </c>
    </row>
    <row r="3920" spans="1:15" ht="26.45">
      <c r="A3920" s="51" t="s">
        <v>21286</v>
      </c>
      <c r="B3920" s="52" t="s">
        <v>21287</v>
      </c>
      <c r="C3920" s="53" t="s">
        <v>6317</v>
      </c>
      <c r="D3920" s="54" t="s">
        <v>57</v>
      </c>
      <c r="E3920" s="55" t="s">
        <v>95</v>
      </c>
      <c r="F3920" s="56" t="s">
        <v>21218</v>
      </c>
      <c r="G3920" s="56" t="s">
        <v>12036</v>
      </c>
      <c r="H3920" s="56" t="s">
        <v>52</v>
      </c>
      <c r="I3920" s="56" t="s">
        <v>21288</v>
      </c>
      <c r="J3920" s="57" t="s">
        <v>52</v>
      </c>
      <c r="K3920" s="58" t="s">
        <v>21289</v>
      </c>
      <c r="L3920" s="3" t="str">
        <f>VLOOKUP(DataExtract[[#This Row],[Technician]],'Technician List'!$A:$B,2,FALSE)</f>
        <v>Sanjuan, Sonja</v>
      </c>
      <c r="M3920" s="59">
        <f>DATEVALUE(TEXT(DataExtract[[#This Row],[Completed Time]], "MM/DD/YYYY"))</f>
        <v>45716</v>
      </c>
      <c r="N3920" s="60">
        <f t="shared" ca="1" si="62"/>
        <v>0.30634383193820458</v>
      </c>
      <c r="O3920" s="60">
        <f ca="1">COUNTIFS(DataExtract[Technician],DataExtract[[#This Row],[Technician]], DataExtract[Random], "&lt;="&amp;DataExtract[[#This Row],[Random]])</f>
        <v>25</v>
      </c>
    </row>
    <row r="3921" spans="1:15" ht="39.6">
      <c r="A3921" s="51" t="s">
        <v>21290</v>
      </c>
      <c r="B3921" s="52" t="s">
        <v>21291</v>
      </c>
      <c r="C3921" s="53" t="s">
        <v>5096</v>
      </c>
      <c r="D3921" s="54" t="s">
        <v>57</v>
      </c>
      <c r="E3921" s="55" t="s">
        <v>1132</v>
      </c>
      <c r="F3921" s="56" t="s">
        <v>10687</v>
      </c>
      <c r="G3921" s="56" t="s">
        <v>20767</v>
      </c>
      <c r="H3921" s="56" t="s">
        <v>52</v>
      </c>
      <c r="I3921" s="56" t="s">
        <v>21292</v>
      </c>
      <c r="J3921" s="57" t="s">
        <v>52</v>
      </c>
      <c r="K3921" s="58" t="s">
        <v>19939</v>
      </c>
      <c r="L3921" s="3" t="str">
        <f>VLOOKUP(DataExtract[[#This Row],[Technician]],'Technician List'!$A:$B,2,FALSE)</f>
        <v>Smith, Sean</v>
      </c>
      <c r="M3921" s="59">
        <f>DATEVALUE(TEXT(DataExtract[[#This Row],[Completed Time]], "MM/DD/YYYY"))</f>
        <v>45715</v>
      </c>
      <c r="N3921" s="60">
        <f t="shared" ca="1" si="62"/>
        <v>0.81799001571713825</v>
      </c>
      <c r="O3921" s="60">
        <f ca="1">COUNTIFS(DataExtract[Technician],DataExtract[[#This Row],[Technician]], DataExtract[Random], "&lt;="&amp;DataExtract[[#This Row],[Random]])</f>
        <v>28</v>
      </c>
    </row>
    <row r="3922" spans="1:15" ht="39.6">
      <c r="A3922" s="51" t="s">
        <v>21293</v>
      </c>
      <c r="B3922" s="52" t="s">
        <v>21294</v>
      </c>
      <c r="C3922" s="53" t="s">
        <v>21295</v>
      </c>
      <c r="D3922" s="54" t="s">
        <v>57</v>
      </c>
      <c r="E3922" s="55" t="s">
        <v>1132</v>
      </c>
      <c r="F3922" s="56" t="s">
        <v>18515</v>
      </c>
      <c r="G3922" s="56" t="s">
        <v>20870</v>
      </c>
      <c r="H3922" s="56" t="s">
        <v>52</v>
      </c>
      <c r="I3922" s="56" t="s">
        <v>18407</v>
      </c>
      <c r="J3922" s="57" t="s">
        <v>52</v>
      </c>
      <c r="K3922" s="58" t="s">
        <v>12765</v>
      </c>
      <c r="L3922" s="3" t="str">
        <f>VLOOKUP(DataExtract[[#This Row],[Technician]],'Technician List'!$A:$B,2,FALSE)</f>
        <v>Smith, Sean</v>
      </c>
      <c r="M3922" s="59">
        <f>DATEVALUE(TEXT(DataExtract[[#This Row],[Completed Time]], "MM/DD/YYYY"))</f>
        <v>45715</v>
      </c>
      <c r="N3922" s="60">
        <f t="shared" ca="1" si="62"/>
        <v>2.911437698704944E-6</v>
      </c>
      <c r="O3922" s="60">
        <f ca="1">COUNTIFS(DataExtract[Technician],DataExtract[[#This Row],[Technician]], DataExtract[Random], "&lt;="&amp;DataExtract[[#This Row],[Random]])</f>
        <v>1</v>
      </c>
    </row>
    <row r="3923" spans="1:15" ht="26.45">
      <c r="A3923" s="51" t="s">
        <v>21296</v>
      </c>
      <c r="B3923" s="52" t="s">
        <v>21297</v>
      </c>
      <c r="C3923" s="53" t="s">
        <v>21298</v>
      </c>
      <c r="D3923" s="54" t="s">
        <v>57</v>
      </c>
      <c r="E3923" s="55" t="s">
        <v>1132</v>
      </c>
      <c r="F3923" s="56" t="s">
        <v>21299</v>
      </c>
      <c r="G3923" s="56" t="s">
        <v>21300</v>
      </c>
      <c r="H3923" s="56" t="s">
        <v>52</v>
      </c>
      <c r="I3923" s="56" t="s">
        <v>21301</v>
      </c>
      <c r="J3923" s="57" t="s">
        <v>52</v>
      </c>
      <c r="K3923" s="58" t="s">
        <v>21302</v>
      </c>
      <c r="L3923" s="3" t="str">
        <f>VLOOKUP(DataExtract[[#This Row],[Technician]],'Technician List'!$A:$B,2,FALSE)</f>
        <v>Smith, Sean</v>
      </c>
      <c r="M3923" s="59">
        <f>DATEVALUE(TEXT(DataExtract[[#This Row],[Completed Time]], "MM/DD/YYYY"))</f>
        <v>45715</v>
      </c>
      <c r="N3923" s="60">
        <f t="shared" ca="1" si="62"/>
        <v>8.2759523521148792E-2</v>
      </c>
      <c r="O3923" s="60">
        <f ca="1">COUNTIFS(DataExtract[Technician],DataExtract[[#This Row],[Technician]], DataExtract[Random], "&lt;="&amp;DataExtract[[#This Row],[Random]])</f>
        <v>4</v>
      </c>
    </row>
    <row r="3924" spans="1:15" ht="26.45">
      <c r="A3924" s="51" t="s">
        <v>21303</v>
      </c>
      <c r="B3924" s="52" t="s">
        <v>21304</v>
      </c>
      <c r="C3924" s="53" t="s">
        <v>3397</v>
      </c>
      <c r="D3924" s="54" t="s">
        <v>57</v>
      </c>
      <c r="E3924" s="55" t="s">
        <v>7071</v>
      </c>
      <c r="F3924" s="56" t="s">
        <v>21305</v>
      </c>
      <c r="G3924" s="56" t="s">
        <v>21306</v>
      </c>
      <c r="H3924" s="56" t="s">
        <v>52</v>
      </c>
      <c r="I3924" s="56" t="s">
        <v>21307</v>
      </c>
      <c r="J3924" s="57" t="s">
        <v>52</v>
      </c>
      <c r="K3924" s="58" t="s">
        <v>20940</v>
      </c>
      <c r="L3924" s="3" t="str">
        <f>VLOOKUP(DataExtract[[#This Row],[Technician]],'Technician List'!$A:$B,2,FALSE)</f>
        <v>Lorenz, Joshua D.</v>
      </c>
      <c r="M3924" s="59">
        <f>DATEVALUE(TEXT(DataExtract[[#This Row],[Completed Time]], "MM/DD/YYYY"))</f>
        <v>45715</v>
      </c>
      <c r="N3924" s="60">
        <f t="shared" ca="1" si="62"/>
        <v>0.5603590995316361</v>
      </c>
      <c r="O3924" s="60">
        <f ca="1">COUNTIFS(DataExtract[Technician],DataExtract[[#This Row],[Technician]], DataExtract[Random], "&lt;="&amp;DataExtract[[#This Row],[Random]])</f>
        <v>2</v>
      </c>
    </row>
    <row r="3925" spans="1:15" ht="26.45">
      <c r="A3925" s="51" t="s">
        <v>10832</v>
      </c>
      <c r="B3925" s="52" t="s">
        <v>21308</v>
      </c>
      <c r="C3925" s="53" t="s">
        <v>2959</v>
      </c>
      <c r="D3925" s="54" t="s">
        <v>47</v>
      </c>
      <c r="E3925" s="55" t="s">
        <v>1511</v>
      </c>
      <c r="F3925" s="56" t="s">
        <v>16321</v>
      </c>
      <c r="G3925" s="56" t="s">
        <v>11998</v>
      </c>
      <c r="H3925" s="56" t="s">
        <v>52</v>
      </c>
      <c r="I3925" s="56" t="s">
        <v>21309</v>
      </c>
      <c r="J3925" s="57" t="s">
        <v>52</v>
      </c>
      <c r="K3925" s="58" t="s">
        <v>20978</v>
      </c>
      <c r="L3925" s="3" t="str">
        <f>VLOOKUP(DataExtract[[#This Row],[Technician]],'Technician List'!$A:$B,2,FALSE)</f>
        <v>C M, Saravanan</v>
      </c>
      <c r="M3925" s="59">
        <f>DATEVALUE(TEXT(DataExtract[[#This Row],[Completed Time]], "MM/DD/YYYY"))</f>
        <v>45715</v>
      </c>
      <c r="N3925" s="60">
        <f t="shared" ca="1" si="62"/>
        <v>0.87648409929716475</v>
      </c>
      <c r="O3925" s="60">
        <f ca="1">COUNTIFS(DataExtract[Technician],DataExtract[[#This Row],[Technician]], DataExtract[Random], "&lt;="&amp;DataExtract[[#This Row],[Random]])</f>
        <v>121</v>
      </c>
    </row>
    <row r="3926" spans="1:15" ht="26.45">
      <c r="A3926" s="51" t="s">
        <v>15093</v>
      </c>
      <c r="B3926" s="52" t="s">
        <v>21310</v>
      </c>
      <c r="C3926" s="53" t="s">
        <v>2477</v>
      </c>
      <c r="D3926" s="54" t="s">
        <v>47</v>
      </c>
      <c r="E3926" s="55" t="s">
        <v>4923</v>
      </c>
      <c r="F3926" s="56" t="s">
        <v>12765</v>
      </c>
      <c r="G3926" s="56" t="s">
        <v>21087</v>
      </c>
      <c r="H3926" s="56" t="s">
        <v>52</v>
      </c>
      <c r="I3926" s="56" t="s">
        <v>21311</v>
      </c>
      <c r="J3926" s="57" t="s">
        <v>52</v>
      </c>
      <c r="K3926" s="58" t="s">
        <v>21312</v>
      </c>
      <c r="L3926" s="3" t="str">
        <f>VLOOKUP(DataExtract[[#This Row],[Technician]],'Technician List'!$A:$B,2,FALSE)</f>
        <v>C M, Saravanan</v>
      </c>
      <c r="M3926" s="59">
        <f>DATEVALUE(TEXT(DataExtract[[#This Row],[Completed Time]], "MM/DD/YYYY"))</f>
        <v>45715</v>
      </c>
      <c r="N3926" s="60">
        <f t="shared" ca="1" si="62"/>
        <v>5.8396862981776709E-2</v>
      </c>
      <c r="O3926" s="60">
        <f ca="1">COUNTIFS(DataExtract[Technician],DataExtract[[#This Row],[Technician]], DataExtract[Random], "&lt;="&amp;DataExtract[[#This Row],[Random]])</f>
        <v>3</v>
      </c>
    </row>
    <row r="3927" spans="1:15" ht="26.45">
      <c r="A3927" s="51" t="s">
        <v>21313</v>
      </c>
      <c r="B3927" s="52" t="s">
        <v>21314</v>
      </c>
      <c r="C3927" s="53" t="s">
        <v>3633</v>
      </c>
      <c r="D3927" s="54" t="s">
        <v>47</v>
      </c>
      <c r="E3927" s="55" t="s">
        <v>2178</v>
      </c>
      <c r="F3927" s="56" t="s">
        <v>21232</v>
      </c>
      <c r="G3927" s="56" t="s">
        <v>21233</v>
      </c>
      <c r="H3927" s="56" t="s">
        <v>52</v>
      </c>
      <c r="I3927" s="56" t="s">
        <v>21234</v>
      </c>
      <c r="J3927" s="57" t="s">
        <v>52</v>
      </c>
      <c r="K3927" s="58" t="s">
        <v>20635</v>
      </c>
      <c r="L3927" s="3" t="str">
        <f>VLOOKUP(DataExtract[[#This Row],[Technician]],'Technician List'!$A:$B,2,FALSE)</f>
        <v>C M, Saravanan</v>
      </c>
      <c r="M3927" s="59">
        <f>DATEVALUE(TEXT(DataExtract[[#This Row],[Completed Time]], "MM/DD/YYYY"))</f>
        <v>45715</v>
      </c>
      <c r="N3927" s="60">
        <f t="shared" ca="1" si="62"/>
        <v>0.12569121557704577</v>
      </c>
      <c r="O3927" s="60">
        <f ca="1">COUNTIFS(DataExtract[Technician],DataExtract[[#This Row],[Technician]], DataExtract[Random], "&lt;="&amp;DataExtract[[#This Row],[Random]])</f>
        <v>17</v>
      </c>
    </row>
    <row r="3928" spans="1:15" ht="26.45">
      <c r="A3928" s="51" t="s">
        <v>21315</v>
      </c>
      <c r="B3928" s="52" t="s">
        <v>21316</v>
      </c>
      <c r="C3928" s="53" t="s">
        <v>21317</v>
      </c>
      <c r="D3928" s="54" t="s">
        <v>47</v>
      </c>
      <c r="E3928" s="55" t="s">
        <v>2121</v>
      </c>
      <c r="F3928" s="56" t="s">
        <v>21232</v>
      </c>
      <c r="G3928" s="56" t="s">
        <v>21233</v>
      </c>
      <c r="H3928" s="56" t="s">
        <v>52</v>
      </c>
      <c r="I3928" s="56" t="s">
        <v>21234</v>
      </c>
      <c r="J3928" s="57" t="s">
        <v>52</v>
      </c>
      <c r="K3928" s="58" t="s">
        <v>21318</v>
      </c>
      <c r="L3928" s="3" t="str">
        <f>VLOOKUP(DataExtract[[#This Row],[Technician]],'Technician List'!$A:$B,2,FALSE)</f>
        <v>C M, Saravanan</v>
      </c>
      <c r="M3928" s="59">
        <f>DATEVALUE(TEXT(DataExtract[[#This Row],[Completed Time]], "MM/DD/YYYY"))</f>
        <v>45716</v>
      </c>
      <c r="N3928" s="60">
        <f t="shared" ca="1" si="62"/>
        <v>0.26141057261677458</v>
      </c>
      <c r="O3928" s="60">
        <f ca="1">COUNTIFS(DataExtract[Technician],DataExtract[[#This Row],[Technician]], DataExtract[Random], "&lt;="&amp;DataExtract[[#This Row],[Random]])</f>
        <v>20</v>
      </c>
    </row>
    <row r="3929" spans="1:15" ht="26.45">
      <c r="A3929" s="51" t="s">
        <v>21319</v>
      </c>
      <c r="B3929" s="52" t="s">
        <v>21320</v>
      </c>
      <c r="C3929" s="53" t="s">
        <v>19301</v>
      </c>
      <c r="D3929" s="54" t="s">
        <v>37</v>
      </c>
      <c r="E3929" s="55" t="s">
        <v>210</v>
      </c>
      <c r="F3929" s="56" t="s">
        <v>21321</v>
      </c>
      <c r="G3929" s="56" t="s">
        <v>21322</v>
      </c>
      <c r="H3929" s="56" t="s">
        <v>41</v>
      </c>
      <c r="I3929" s="56" t="s">
        <v>21323</v>
      </c>
      <c r="J3929" s="57" t="s">
        <v>52</v>
      </c>
      <c r="K3929" s="58" t="s">
        <v>10645</v>
      </c>
      <c r="L3929" s="3" t="str">
        <f>VLOOKUP(DataExtract[[#This Row],[Technician]],'Technician List'!$A:$B,2,FALSE)</f>
        <v>Persells, Joe</v>
      </c>
      <c r="M3929" s="59">
        <f>DATEVALUE(TEXT(DataExtract[[#This Row],[Completed Time]], "MM/DD/YYYY"))</f>
        <v>45715</v>
      </c>
      <c r="N3929" s="60">
        <f t="shared" ca="1" si="62"/>
        <v>0.3441768404404929</v>
      </c>
      <c r="O3929" s="60">
        <f ca="1">COUNTIFS(DataExtract[Technician],DataExtract[[#This Row],[Technician]], DataExtract[Random], "&lt;="&amp;DataExtract[[#This Row],[Random]])</f>
        <v>5</v>
      </c>
    </row>
    <row r="3930" spans="1:15" ht="26.45">
      <c r="A3930" s="51" t="s">
        <v>21324</v>
      </c>
      <c r="B3930" s="52" t="s">
        <v>21325</v>
      </c>
      <c r="C3930" s="53" t="s">
        <v>21326</v>
      </c>
      <c r="D3930" s="54" t="s">
        <v>47</v>
      </c>
      <c r="E3930" s="55" t="s">
        <v>2178</v>
      </c>
      <c r="F3930" s="56" t="s">
        <v>19034</v>
      </c>
      <c r="G3930" s="56" t="s">
        <v>20624</v>
      </c>
      <c r="H3930" s="56" t="s">
        <v>52</v>
      </c>
      <c r="I3930" s="56" t="s">
        <v>20625</v>
      </c>
      <c r="J3930" s="57" t="s">
        <v>52</v>
      </c>
      <c r="K3930" s="58" t="s">
        <v>20626</v>
      </c>
      <c r="L3930" s="3" t="str">
        <f>VLOOKUP(DataExtract[[#This Row],[Technician]],'Technician List'!$A:$B,2,FALSE)</f>
        <v>C M, Saravanan</v>
      </c>
      <c r="M3930" s="59">
        <f>DATEVALUE(TEXT(DataExtract[[#This Row],[Completed Time]], "MM/DD/YYYY"))</f>
        <v>45715</v>
      </c>
      <c r="N3930" s="60">
        <f t="shared" ca="1" si="62"/>
        <v>0.28640714015528412</v>
      </c>
      <c r="O3930" s="60">
        <f ca="1">COUNTIFS(DataExtract[Technician],DataExtract[[#This Row],[Technician]], DataExtract[Random], "&lt;="&amp;DataExtract[[#This Row],[Random]])</f>
        <v>34</v>
      </c>
    </row>
    <row r="3931" spans="1:15" ht="26.45">
      <c r="A3931" s="51" t="s">
        <v>21327</v>
      </c>
      <c r="B3931" s="52" t="s">
        <v>21328</v>
      </c>
      <c r="C3931" s="53" t="s">
        <v>21329</v>
      </c>
      <c r="D3931" s="54" t="s">
        <v>47</v>
      </c>
      <c r="E3931" s="55" t="s">
        <v>1511</v>
      </c>
      <c r="F3931" s="56" t="s">
        <v>21330</v>
      </c>
      <c r="G3931" s="56" t="s">
        <v>21331</v>
      </c>
      <c r="H3931" s="56" t="s">
        <v>52</v>
      </c>
      <c r="I3931" s="56" t="s">
        <v>21332</v>
      </c>
      <c r="J3931" s="57" t="s">
        <v>52</v>
      </c>
      <c r="K3931" s="58" t="s">
        <v>21333</v>
      </c>
      <c r="L3931" s="3" t="str">
        <f>VLOOKUP(DataExtract[[#This Row],[Technician]],'Technician List'!$A:$B,2,FALSE)</f>
        <v>C M, Saravanan</v>
      </c>
      <c r="M3931" s="59">
        <f>DATEVALUE(TEXT(DataExtract[[#This Row],[Completed Time]], "MM/DD/YYYY"))</f>
        <v>45715</v>
      </c>
      <c r="N3931" s="60">
        <f t="shared" ca="1" si="62"/>
        <v>0.70468749373664741</v>
      </c>
      <c r="O3931" s="60">
        <f ca="1">COUNTIFS(DataExtract[Technician],DataExtract[[#This Row],[Technician]], DataExtract[Random], "&lt;="&amp;DataExtract[[#This Row],[Random]])</f>
        <v>97</v>
      </c>
    </row>
    <row r="3932" spans="1:15" ht="26.45">
      <c r="A3932" s="51" t="s">
        <v>12962</v>
      </c>
      <c r="B3932" s="52" t="s">
        <v>21334</v>
      </c>
      <c r="C3932" s="53" t="s">
        <v>4541</v>
      </c>
      <c r="D3932" s="54" t="s">
        <v>47</v>
      </c>
      <c r="E3932" s="55" t="s">
        <v>1049</v>
      </c>
      <c r="F3932" s="56" t="s">
        <v>21335</v>
      </c>
      <c r="G3932" s="56" t="s">
        <v>21336</v>
      </c>
      <c r="H3932" s="56" t="s">
        <v>52</v>
      </c>
      <c r="I3932" s="56" t="s">
        <v>21337</v>
      </c>
      <c r="J3932" s="57" t="s">
        <v>52</v>
      </c>
      <c r="K3932" s="58" t="s">
        <v>10639</v>
      </c>
      <c r="L3932" s="3" t="str">
        <f>VLOOKUP(DataExtract[[#This Row],[Technician]],'Technician List'!$A:$B,2,FALSE)</f>
        <v>C M, Saravanan</v>
      </c>
      <c r="M3932" s="59">
        <f>DATEVALUE(TEXT(DataExtract[[#This Row],[Completed Time]], "MM/DD/YYYY"))</f>
        <v>45715</v>
      </c>
      <c r="N3932" s="60">
        <f t="shared" ca="1" si="62"/>
        <v>0.24831188038348473</v>
      </c>
      <c r="O3932" s="60">
        <f ca="1">COUNTIFS(DataExtract[Technician],DataExtract[[#This Row],[Technician]], DataExtract[Random], "&lt;="&amp;DataExtract[[#This Row],[Random]])</f>
        <v>28</v>
      </c>
    </row>
    <row r="3933" spans="1:15" ht="26.45">
      <c r="A3933" s="51" t="s">
        <v>21338</v>
      </c>
      <c r="B3933" s="52" t="s">
        <v>21339</v>
      </c>
      <c r="C3933" s="53" t="s">
        <v>21340</v>
      </c>
      <c r="D3933" s="54" t="s">
        <v>47</v>
      </c>
      <c r="E3933" s="55" t="s">
        <v>2013</v>
      </c>
      <c r="F3933" s="56" t="s">
        <v>21341</v>
      </c>
      <c r="G3933" s="56" t="s">
        <v>21342</v>
      </c>
      <c r="H3933" s="56" t="s">
        <v>52</v>
      </c>
      <c r="I3933" s="56" t="s">
        <v>21343</v>
      </c>
      <c r="J3933" s="57" t="s">
        <v>52</v>
      </c>
      <c r="K3933" s="58" t="s">
        <v>21344</v>
      </c>
      <c r="L3933" s="3" t="str">
        <f>VLOOKUP(DataExtract[[#This Row],[Technician]],'Technician List'!$A:$B,2,FALSE)</f>
        <v>Sinha, Mahesh</v>
      </c>
      <c r="M3933" s="59">
        <f>DATEVALUE(TEXT(DataExtract[[#This Row],[Completed Time]], "MM/DD/YYYY"))</f>
        <v>45716</v>
      </c>
      <c r="N3933" s="60">
        <f t="shared" ca="1" si="62"/>
        <v>0.8270806768287009</v>
      </c>
      <c r="O3933" s="60">
        <f ca="1">COUNTIFS(DataExtract[Technician],DataExtract[[#This Row],[Technician]], DataExtract[Random], "&lt;="&amp;DataExtract[[#This Row],[Random]])</f>
        <v>115</v>
      </c>
    </row>
    <row r="3934" spans="1:15" ht="26.45">
      <c r="A3934" s="51" t="s">
        <v>21345</v>
      </c>
      <c r="B3934" s="52" t="s">
        <v>21346</v>
      </c>
      <c r="C3934" s="53" t="s">
        <v>12893</v>
      </c>
      <c r="D3934" s="54" t="s">
        <v>47</v>
      </c>
      <c r="E3934" s="55" t="s">
        <v>1991</v>
      </c>
      <c r="F3934" s="56" t="s">
        <v>21347</v>
      </c>
      <c r="G3934" s="56" t="s">
        <v>13214</v>
      </c>
      <c r="H3934" s="56" t="s">
        <v>52</v>
      </c>
      <c r="I3934" s="56" t="s">
        <v>18795</v>
      </c>
      <c r="J3934" s="57" t="s">
        <v>52</v>
      </c>
      <c r="K3934" s="58" t="s">
        <v>19592</v>
      </c>
      <c r="L3934" s="3" t="str">
        <f>VLOOKUP(DataExtract[[#This Row],[Technician]],'Technician List'!$A:$B,2,FALSE)</f>
        <v>Sinha, Mahesh</v>
      </c>
      <c r="M3934" s="59">
        <f>DATEVALUE(TEXT(DataExtract[[#This Row],[Completed Time]], "MM/DD/YYYY"))</f>
        <v>45715</v>
      </c>
      <c r="N3934" s="60">
        <f t="shared" ca="1" si="62"/>
        <v>0.20124611124832092</v>
      </c>
      <c r="O3934" s="60">
        <f ca="1">COUNTIFS(DataExtract[Technician],DataExtract[[#This Row],[Technician]], DataExtract[Random], "&lt;="&amp;DataExtract[[#This Row],[Random]])</f>
        <v>11</v>
      </c>
    </row>
    <row r="3935" spans="1:15" ht="26.45">
      <c r="A3935" s="51" t="s">
        <v>21348</v>
      </c>
      <c r="B3935" s="52" t="s">
        <v>21349</v>
      </c>
      <c r="C3935" s="53" t="s">
        <v>14939</v>
      </c>
      <c r="D3935" s="54" t="s">
        <v>47</v>
      </c>
      <c r="E3935" s="55" t="s">
        <v>1837</v>
      </c>
      <c r="F3935" s="56" t="s">
        <v>21350</v>
      </c>
      <c r="G3935" s="56" t="s">
        <v>21351</v>
      </c>
      <c r="H3935" s="56" t="s">
        <v>52</v>
      </c>
      <c r="I3935" s="56" t="s">
        <v>21352</v>
      </c>
      <c r="J3935" s="57" t="s">
        <v>52</v>
      </c>
      <c r="K3935" s="58" t="s">
        <v>21014</v>
      </c>
      <c r="L3935" s="3" t="str">
        <f>VLOOKUP(DataExtract[[#This Row],[Technician]],'Technician List'!$A:$B,2,FALSE)</f>
        <v>Sinha, Mahesh</v>
      </c>
      <c r="M3935" s="59">
        <f>DATEVALUE(TEXT(DataExtract[[#This Row],[Completed Time]], "MM/DD/YYYY"))</f>
        <v>45715</v>
      </c>
      <c r="N3935" s="60">
        <f t="shared" ca="1" si="62"/>
        <v>0.65357657032281546</v>
      </c>
      <c r="O3935" s="60">
        <f ca="1">COUNTIFS(DataExtract[Technician],DataExtract[[#This Row],[Technician]], DataExtract[Random], "&lt;="&amp;DataExtract[[#This Row],[Random]])</f>
        <v>35</v>
      </c>
    </row>
    <row r="3936" spans="1:15" ht="26.45">
      <c r="A3936" s="51" t="s">
        <v>6941</v>
      </c>
      <c r="B3936" s="52" t="s">
        <v>21353</v>
      </c>
      <c r="C3936" s="53" t="s">
        <v>12886</v>
      </c>
      <c r="D3936" s="54" t="s">
        <v>47</v>
      </c>
      <c r="E3936" s="55" t="s">
        <v>1002</v>
      </c>
      <c r="F3936" s="56" t="s">
        <v>21354</v>
      </c>
      <c r="G3936" s="56" t="s">
        <v>20213</v>
      </c>
      <c r="H3936" s="56" t="s">
        <v>52</v>
      </c>
      <c r="I3936" s="56" t="s">
        <v>21355</v>
      </c>
      <c r="J3936" s="57" t="s">
        <v>52</v>
      </c>
      <c r="K3936" s="58" t="s">
        <v>11990</v>
      </c>
      <c r="L3936" s="3" t="str">
        <f>VLOOKUP(DataExtract[[#This Row],[Technician]],'Technician List'!$A:$B,2,FALSE)</f>
        <v>Sinha, Mahesh</v>
      </c>
      <c r="M3936" s="59">
        <f>DATEVALUE(TEXT(DataExtract[[#This Row],[Completed Time]], "MM/DD/YYYY"))</f>
        <v>45715</v>
      </c>
      <c r="N3936" s="60">
        <f t="shared" ca="1" si="62"/>
        <v>0.46530169751773409</v>
      </c>
      <c r="O3936" s="60">
        <f ca="1">COUNTIFS(DataExtract[Technician],DataExtract[[#This Row],[Technician]], DataExtract[Random], "&lt;="&amp;DataExtract[[#This Row],[Random]])</f>
        <v>73</v>
      </c>
    </row>
    <row r="3937" spans="1:15" ht="26.45">
      <c r="A3937" s="51" t="s">
        <v>21356</v>
      </c>
      <c r="B3937" s="52" t="s">
        <v>21357</v>
      </c>
      <c r="C3937" s="53" t="s">
        <v>10612</v>
      </c>
      <c r="D3937" s="54" t="s">
        <v>321</v>
      </c>
      <c r="E3937" s="55" t="s">
        <v>2719</v>
      </c>
      <c r="F3937" s="56" t="s">
        <v>20831</v>
      </c>
      <c r="G3937" s="56" t="s">
        <v>20624</v>
      </c>
      <c r="H3937" s="56" t="s">
        <v>52</v>
      </c>
      <c r="I3937" s="56" t="s">
        <v>13154</v>
      </c>
      <c r="J3937" s="57" t="s">
        <v>52</v>
      </c>
      <c r="K3937" s="58" t="s">
        <v>20810</v>
      </c>
      <c r="L3937" s="3" t="str">
        <f>VLOOKUP(DataExtract[[#This Row],[Technician]],'Technician List'!$A:$B,2,FALSE)</f>
        <v>Paul, Kimberly</v>
      </c>
      <c r="M3937" s="59">
        <f>DATEVALUE(TEXT(DataExtract[[#This Row],[Completed Time]], "MM/DD/YYYY"))</f>
        <v>45715</v>
      </c>
      <c r="N3937" s="60">
        <f t="shared" ca="1" si="62"/>
        <v>0.58730572054173502</v>
      </c>
      <c r="O3937" s="60">
        <f ca="1">COUNTIFS(DataExtract[Technician],DataExtract[[#This Row],[Technician]], DataExtract[Random], "&lt;="&amp;DataExtract[[#This Row],[Random]])</f>
        <v>14</v>
      </c>
    </row>
    <row r="3938" spans="1:15" ht="26.45">
      <c r="A3938" s="51" t="s">
        <v>21358</v>
      </c>
      <c r="B3938" s="52" t="s">
        <v>21359</v>
      </c>
      <c r="C3938" s="53" t="s">
        <v>10612</v>
      </c>
      <c r="D3938" s="54" t="s">
        <v>47</v>
      </c>
      <c r="E3938" s="55" t="s">
        <v>1503</v>
      </c>
      <c r="F3938" s="56" t="s">
        <v>10816</v>
      </c>
      <c r="G3938" s="56" t="s">
        <v>9961</v>
      </c>
      <c r="H3938" s="56" t="s">
        <v>52</v>
      </c>
      <c r="I3938" s="56" t="s">
        <v>21360</v>
      </c>
      <c r="J3938" s="57" t="s">
        <v>52</v>
      </c>
      <c r="K3938" s="58" t="s">
        <v>20692</v>
      </c>
      <c r="L3938" s="3" t="str">
        <f>VLOOKUP(DataExtract[[#This Row],[Technician]],'Technician List'!$A:$B,2,FALSE)</f>
        <v>C M, Saravanan</v>
      </c>
      <c r="M3938" s="59">
        <f>DATEVALUE(TEXT(DataExtract[[#This Row],[Completed Time]], "MM/DD/YYYY"))</f>
        <v>45715</v>
      </c>
      <c r="N3938" s="60">
        <f t="shared" ca="1" si="62"/>
        <v>0.4643793441607228</v>
      </c>
      <c r="O3938" s="60">
        <f ca="1">COUNTIFS(DataExtract[Technician],DataExtract[[#This Row],[Technician]], DataExtract[Random], "&lt;="&amp;DataExtract[[#This Row],[Random]])</f>
        <v>73</v>
      </c>
    </row>
    <row r="3939" spans="1:15" ht="26.45">
      <c r="A3939" s="51" t="s">
        <v>21361</v>
      </c>
      <c r="B3939" s="52" t="s">
        <v>21362</v>
      </c>
      <c r="C3939" s="53" t="s">
        <v>5947</v>
      </c>
      <c r="D3939" s="54" t="s">
        <v>47</v>
      </c>
      <c r="E3939" s="55" t="s">
        <v>802</v>
      </c>
      <c r="F3939" s="56" t="s">
        <v>19845</v>
      </c>
      <c r="G3939" s="56" t="s">
        <v>13174</v>
      </c>
      <c r="H3939" s="56" t="s">
        <v>52</v>
      </c>
      <c r="I3939" s="56" t="s">
        <v>21363</v>
      </c>
      <c r="J3939" s="57" t="s">
        <v>52</v>
      </c>
      <c r="K3939" s="58" t="s">
        <v>21364</v>
      </c>
      <c r="L3939" s="3" t="str">
        <f>VLOOKUP(DataExtract[[#This Row],[Technician]],'Technician List'!$A:$B,2,FALSE)</f>
        <v>Sinha, Mahesh</v>
      </c>
      <c r="M3939" s="59">
        <f>DATEVALUE(TEXT(DataExtract[[#This Row],[Completed Time]], "MM/DD/YYYY"))</f>
        <v>45716</v>
      </c>
      <c r="N3939" s="60">
        <f t="shared" ca="1" si="62"/>
        <v>0.15725700819138155</v>
      </c>
      <c r="O3939" s="60">
        <f ca="1">COUNTIFS(DataExtract[Technician],DataExtract[[#This Row],[Technician]], DataExtract[Random], "&lt;="&amp;DataExtract[[#This Row],[Random]])</f>
        <v>19</v>
      </c>
    </row>
    <row r="3940" spans="1:15" ht="26.45">
      <c r="A3940" s="51" t="s">
        <v>21365</v>
      </c>
      <c r="B3940" s="52" t="s">
        <v>21366</v>
      </c>
      <c r="C3940" s="53" t="s">
        <v>3935</v>
      </c>
      <c r="D3940" s="54" t="s">
        <v>57</v>
      </c>
      <c r="E3940" s="55" t="s">
        <v>95</v>
      </c>
      <c r="F3940" s="56" t="s">
        <v>21267</v>
      </c>
      <c r="G3940" s="56" t="s">
        <v>21268</v>
      </c>
      <c r="H3940" s="56" t="s">
        <v>52</v>
      </c>
      <c r="I3940" s="56" t="s">
        <v>21367</v>
      </c>
      <c r="J3940" s="57" t="s">
        <v>52</v>
      </c>
      <c r="K3940" s="58" t="s">
        <v>20805</v>
      </c>
      <c r="L3940" s="3" t="str">
        <f>VLOOKUP(DataExtract[[#This Row],[Technician]],'Technician List'!$A:$B,2,FALSE)</f>
        <v>Sanjuan, Sonja</v>
      </c>
      <c r="M3940" s="59">
        <f>DATEVALUE(TEXT(DataExtract[[#This Row],[Completed Time]], "MM/DD/YYYY"))</f>
        <v>45715</v>
      </c>
      <c r="N3940" s="60">
        <f t="shared" ca="1" si="62"/>
        <v>0.35037244825753577</v>
      </c>
      <c r="O3940" s="60">
        <f ca="1">COUNTIFS(DataExtract[Technician],DataExtract[[#This Row],[Technician]], DataExtract[Random], "&lt;="&amp;DataExtract[[#This Row],[Random]])</f>
        <v>31</v>
      </c>
    </row>
    <row r="3941" spans="1:15" ht="26.45">
      <c r="A3941" s="51" t="s">
        <v>21368</v>
      </c>
      <c r="B3941" s="52" t="s">
        <v>21369</v>
      </c>
      <c r="C3941" s="53" t="s">
        <v>7227</v>
      </c>
      <c r="D3941" s="54" t="s">
        <v>47</v>
      </c>
      <c r="E3941" s="55" t="s">
        <v>2178</v>
      </c>
      <c r="F3941" s="56" t="s">
        <v>20619</v>
      </c>
      <c r="G3941" s="56" t="s">
        <v>21370</v>
      </c>
      <c r="H3941" s="56" t="s">
        <v>52</v>
      </c>
      <c r="I3941" s="56" t="s">
        <v>21371</v>
      </c>
      <c r="J3941" s="57" t="s">
        <v>52</v>
      </c>
      <c r="K3941" s="58" t="s">
        <v>19773</v>
      </c>
      <c r="L3941" s="3" t="str">
        <f>VLOOKUP(DataExtract[[#This Row],[Technician]],'Technician List'!$A:$B,2,FALSE)</f>
        <v>C M, Saravanan</v>
      </c>
      <c r="M3941" s="59">
        <f>DATEVALUE(TEXT(DataExtract[[#This Row],[Completed Time]], "MM/DD/YYYY"))</f>
        <v>45715</v>
      </c>
      <c r="N3941" s="60">
        <f t="shared" ca="1" si="62"/>
        <v>0.34636769401799972</v>
      </c>
      <c r="O3941" s="60">
        <f ca="1">COUNTIFS(DataExtract[Technician],DataExtract[[#This Row],[Technician]], DataExtract[Random], "&lt;="&amp;DataExtract[[#This Row],[Random]])</f>
        <v>40</v>
      </c>
    </row>
    <row r="3942" spans="1:15" ht="26.45">
      <c r="A3942" s="51" t="s">
        <v>21372</v>
      </c>
      <c r="B3942" s="52" t="s">
        <v>21373</v>
      </c>
      <c r="C3942" s="53" t="s">
        <v>2554</v>
      </c>
      <c r="D3942" s="54" t="s">
        <v>47</v>
      </c>
      <c r="E3942" s="55" t="s">
        <v>700</v>
      </c>
      <c r="F3942" s="56" t="s">
        <v>19703</v>
      </c>
      <c r="G3942" s="56" t="s">
        <v>21374</v>
      </c>
      <c r="H3942" s="56" t="s">
        <v>52</v>
      </c>
      <c r="I3942" s="56" t="s">
        <v>21375</v>
      </c>
      <c r="J3942" s="57" t="s">
        <v>52</v>
      </c>
      <c r="K3942" s="58" t="s">
        <v>21376</v>
      </c>
      <c r="L3942" s="3" t="str">
        <f>VLOOKUP(DataExtract[[#This Row],[Technician]],'Technician List'!$A:$B,2,FALSE)</f>
        <v>C M, Saravanan</v>
      </c>
      <c r="M3942" s="59">
        <f>DATEVALUE(TEXT(DataExtract[[#This Row],[Completed Time]], "MM/DD/YYYY"))</f>
        <v>45715</v>
      </c>
      <c r="N3942" s="60">
        <f t="shared" ca="1" si="62"/>
        <v>0.3728178431914313</v>
      </c>
      <c r="O3942" s="60">
        <f ca="1">COUNTIFS(DataExtract[Technician],DataExtract[[#This Row],[Technician]], DataExtract[Random], "&lt;="&amp;DataExtract[[#This Row],[Random]])</f>
        <v>45</v>
      </c>
    </row>
    <row r="3943" spans="1:15" ht="26.45">
      <c r="A3943" s="51" t="s">
        <v>21377</v>
      </c>
      <c r="B3943" s="52" t="s">
        <v>21378</v>
      </c>
      <c r="C3943" s="53" t="s">
        <v>21379</v>
      </c>
      <c r="D3943" s="54" t="s">
        <v>47</v>
      </c>
      <c r="E3943" s="55" t="s">
        <v>1511</v>
      </c>
      <c r="F3943" s="56" t="s">
        <v>21380</v>
      </c>
      <c r="G3943" s="56" t="s">
        <v>20626</v>
      </c>
      <c r="H3943" s="56" t="s">
        <v>52</v>
      </c>
      <c r="I3943" s="56" t="s">
        <v>21381</v>
      </c>
      <c r="J3943" s="57" t="s">
        <v>52</v>
      </c>
      <c r="K3943" s="58" t="s">
        <v>10830</v>
      </c>
      <c r="L3943" s="3" t="str">
        <f>VLOOKUP(DataExtract[[#This Row],[Technician]],'Technician List'!$A:$B,2,FALSE)</f>
        <v>C M, Saravanan</v>
      </c>
      <c r="M3943" s="59">
        <f>DATEVALUE(TEXT(DataExtract[[#This Row],[Completed Time]], "MM/DD/YYYY"))</f>
        <v>45715</v>
      </c>
      <c r="N3943" s="60">
        <f t="shared" ca="1" si="62"/>
        <v>0.55294051997353177</v>
      </c>
      <c r="O3943" s="60">
        <f ca="1">COUNTIFS(DataExtract[Technician],DataExtract[[#This Row],[Technician]], DataExtract[Random], "&lt;="&amp;DataExtract[[#This Row],[Random]])</f>
        <v>72</v>
      </c>
    </row>
    <row r="3944" spans="1:15" ht="26.45">
      <c r="A3944" s="51" t="s">
        <v>15093</v>
      </c>
      <c r="B3944" s="52" t="s">
        <v>21382</v>
      </c>
      <c r="C3944" s="53" t="s">
        <v>11982</v>
      </c>
      <c r="D3944" s="54" t="s">
        <v>47</v>
      </c>
      <c r="E3944" s="55" t="s">
        <v>700</v>
      </c>
      <c r="F3944" s="56" t="s">
        <v>20634</v>
      </c>
      <c r="G3944" s="56" t="s">
        <v>20635</v>
      </c>
      <c r="H3944" s="56" t="s">
        <v>52</v>
      </c>
      <c r="I3944" s="56" t="s">
        <v>21183</v>
      </c>
      <c r="J3944" s="57" t="s">
        <v>52</v>
      </c>
      <c r="K3944" s="58" t="s">
        <v>20750</v>
      </c>
      <c r="L3944" s="3" t="str">
        <f>VLOOKUP(DataExtract[[#This Row],[Technician]],'Technician List'!$A:$B,2,FALSE)</f>
        <v>C M, Saravanan</v>
      </c>
      <c r="M3944" s="59">
        <f>DATEVALUE(TEXT(DataExtract[[#This Row],[Completed Time]], "MM/DD/YYYY"))</f>
        <v>45715</v>
      </c>
      <c r="N3944" s="60">
        <f t="shared" ca="1" si="62"/>
        <v>0.21212157950377997</v>
      </c>
      <c r="O3944" s="60">
        <f ca="1">COUNTIFS(DataExtract[Technician],DataExtract[[#This Row],[Technician]], DataExtract[Random], "&lt;="&amp;DataExtract[[#This Row],[Random]])</f>
        <v>25</v>
      </c>
    </row>
    <row r="3945" spans="1:15" ht="26.45">
      <c r="A3945" s="51" t="s">
        <v>21383</v>
      </c>
      <c r="B3945" s="52" t="s">
        <v>21384</v>
      </c>
      <c r="C3945" s="53" t="s">
        <v>6317</v>
      </c>
      <c r="D3945" s="54" t="s">
        <v>57</v>
      </c>
      <c r="E3945" s="55" t="s">
        <v>95</v>
      </c>
      <c r="F3945" s="56" t="s">
        <v>21385</v>
      </c>
      <c r="G3945" s="56" t="s">
        <v>21386</v>
      </c>
      <c r="H3945" s="56" t="s">
        <v>52</v>
      </c>
      <c r="I3945" s="56" t="s">
        <v>21387</v>
      </c>
      <c r="J3945" s="57" t="s">
        <v>52</v>
      </c>
      <c r="K3945" s="58" t="s">
        <v>21388</v>
      </c>
      <c r="L3945" s="3" t="str">
        <f>VLOOKUP(DataExtract[[#This Row],[Technician]],'Technician List'!$A:$B,2,FALSE)</f>
        <v>Sanjuan, Sonja</v>
      </c>
      <c r="M3945" s="59">
        <f>DATEVALUE(TEXT(DataExtract[[#This Row],[Completed Time]], "MM/DD/YYYY"))</f>
        <v>45715</v>
      </c>
      <c r="N3945" s="60">
        <f t="shared" ca="1" si="62"/>
        <v>0.23578986234863386</v>
      </c>
      <c r="O3945" s="60">
        <f ca="1">COUNTIFS(DataExtract[Technician],DataExtract[[#This Row],[Technician]], DataExtract[Random], "&lt;="&amp;DataExtract[[#This Row],[Random]])</f>
        <v>19</v>
      </c>
    </row>
    <row r="3946" spans="1:15" ht="26.45">
      <c r="A3946" s="51" t="s">
        <v>3519</v>
      </c>
      <c r="B3946" s="52" t="s">
        <v>21389</v>
      </c>
      <c r="C3946" s="53" t="s">
        <v>14841</v>
      </c>
      <c r="D3946" s="54" t="s">
        <v>47</v>
      </c>
      <c r="E3946" s="55" t="s">
        <v>692</v>
      </c>
      <c r="F3946" s="56" t="s">
        <v>21390</v>
      </c>
      <c r="G3946" s="56" t="s">
        <v>21391</v>
      </c>
      <c r="H3946" s="56" t="s">
        <v>52</v>
      </c>
      <c r="I3946" s="56" t="s">
        <v>21392</v>
      </c>
      <c r="J3946" s="57" t="s">
        <v>52</v>
      </c>
      <c r="K3946" s="58" t="s">
        <v>21393</v>
      </c>
      <c r="L3946" s="3" t="str">
        <f>VLOOKUP(DataExtract[[#This Row],[Technician]],'Technician List'!$A:$B,2,FALSE)</f>
        <v>C M, Saravanan</v>
      </c>
      <c r="M3946" s="59">
        <f>DATEVALUE(TEXT(DataExtract[[#This Row],[Completed Time]], "MM/DD/YYYY"))</f>
        <v>45715</v>
      </c>
      <c r="N3946" s="60">
        <f t="shared" ca="1" si="62"/>
        <v>0.30239461614909724</v>
      </c>
      <c r="O3946" s="60">
        <f ca="1">COUNTIFS(DataExtract[Technician],DataExtract[[#This Row],[Technician]], DataExtract[Random], "&lt;="&amp;DataExtract[[#This Row],[Random]])</f>
        <v>38</v>
      </c>
    </row>
    <row r="3947" spans="1:15" ht="26.45">
      <c r="A3947" s="51" t="s">
        <v>21394</v>
      </c>
      <c r="B3947" s="52" t="s">
        <v>21395</v>
      </c>
      <c r="C3947" s="53" t="s">
        <v>21396</v>
      </c>
      <c r="D3947" s="54" t="s">
        <v>47</v>
      </c>
      <c r="E3947" s="55" t="s">
        <v>1291</v>
      </c>
      <c r="F3947" s="56" t="s">
        <v>21232</v>
      </c>
      <c r="G3947" s="56" t="s">
        <v>21233</v>
      </c>
      <c r="H3947" s="56" t="s">
        <v>41</v>
      </c>
      <c r="I3947" s="56" t="s">
        <v>21234</v>
      </c>
      <c r="J3947" s="57" t="s">
        <v>52</v>
      </c>
      <c r="K3947" s="58" t="s">
        <v>21397</v>
      </c>
      <c r="L3947" s="3" t="str">
        <f>VLOOKUP(DataExtract[[#This Row],[Technician]],'Technician List'!$A:$B,2,FALSE)</f>
        <v>C M, Saravanan</v>
      </c>
      <c r="M3947" s="59">
        <f>DATEVALUE(TEXT(DataExtract[[#This Row],[Completed Time]], "MM/DD/YYYY"))</f>
        <v>45715</v>
      </c>
      <c r="N3947" s="60">
        <f t="shared" ca="1" si="62"/>
        <v>0.41323095802508303</v>
      </c>
      <c r="O3947" s="60">
        <f ca="1">COUNTIFS(DataExtract[Technician],DataExtract[[#This Row],[Technician]], DataExtract[Random], "&lt;="&amp;DataExtract[[#This Row],[Random]])</f>
        <v>53</v>
      </c>
    </row>
    <row r="3948" spans="1:15" ht="26.45">
      <c r="A3948" s="51" t="s">
        <v>21398</v>
      </c>
      <c r="B3948" s="52" t="s">
        <v>21399</v>
      </c>
      <c r="C3948" s="53" t="s">
        <v>3966</v>
      </c>
      <c r="D3948" s="54" t="s">
        <v>47</v>
      </c>
      <c r="E3948" s="55" t="s">
        <v>700</v>
      </c>
      <c r="F3948" s="56" t="s">
        <v>20367</v>
      </c>
      <c r="G3948" s="56" t="s">
        <v>20805</v>
      </c>
      <c r="H3948" s="56" t="s">
        <v>52</v>
      </c>
      <c r="I3948" s="56" t="s">
        <v>21400</v>
      </c>
      <c r="J3948" s="57" t="s">
        <v>52</v>
      </c>
      <c r="K3948" s="58" t="s">
        <v>20137</v>
      </c>
      <c r="L3948" s="3" t="str">
        <f>VLOOKUP(DataExtract[[#This Row],[Technician]],'Technician List'!$A:$B,2,FALSE)</f>
        <v>C M, Saravanan</v>
      </c>
      <c r="M3948" s="59">
        <f>DATEVALUE(TEXT(DataExtract[[#This Row],[Completed Time]], "MM/DD/YYYY"))</f>
        <v>45715</v>
      </c>
      <c r="N3948" s="60">
        <f t="shared" ca="1" si="62"/>
        <v>0.96603828856389862</v>
      </c>
      <c r="O3948" s="60">
        <f ca="1">COUNTIFS(DataExtract[Technician],DataExtract[[#This Row],[Technician]], DataExtract[Random], "&lt;="&amp;DataExtract[[#This Row],[Random]])</f>
        <v>113</v>
      </c>
    </row>
    <row r="3949" spans="1:15" ht="26.45">
      <c r="A3949" s="51" t="s">
        <v>21401</v>
      </c>
      <c r="B3949" s="52" t="s">
        <v>21402</v>
      </c>
      <c r="C3949" s="53" t="s">
        <v>1962</v>
      </c>
      <c r="D3949" s="54" t="s">
        <v>57</v>
      </c>
      <c r="E3949" s="55" t="s">
        <v>377</v>
      </c>
      <c r="F3949" s="56" t="s">
        <v>20271</v>
      </c>
      <c r="G3949" s="56" t="s">
        <v>21403</v>
      </c>
      <c r="H3949" s="56" t="s">
        <v>52</v>
      </c>
      <c r="I3949" s="56" t="s">
        <v>21404</v>
      </c>
      <c r="J3949" s="57" t="s">
        <v>52</v>
      </c>
      <c r="K3949" s="58" t="s">
        <v>10865</v>
      </c>
      <c r="L3949" s="3" t="str">
        <f>VLOOKUP(DataExtract[[#This Row],[Technician]],'Technician List'!$A:$B,2,FALSE)</f>
        <v>Sanjuan, Sonja</v>
      </c>
      <c r="M3949" s="59">
        <f>DATEVALUE(TEXT(DataExtract[[#This Row],[Completed Time]], "MM/DD/YYYY"))</f>
        <v>45715</v>
      </c>
      <c r="N3949" s="60">
        <f t="shared" ca="1" si="62"/>
        <v>0.19236526471834381</v>
      </c>
      <c r="O3949" s="60">
        <f ca="1">COUNTIFS(DataExtract[Technician],DataExtract[[#This Row],[Technician]], DataExtract[Random], "&lt;="&amp;DataExtract[[#This Row],[Random]])</f>
        <v>14</v>
      </c>
    </row>
    <row r="3950" spans="1:15" ht="26.45">
      <c r="A3950" s="51" t="s">
        <v>21405</v>
      </c>
      <c r="B3950" s="52" t="s">
        <v>21406</v>
      </c>
      <c r="C3950" s="53" t="s">
        <v>21407</v>
      </c>
      <c r="D3950" s="54" t="s">
        <v>47</v>
      </c>
      <c r="E3950" s="55" t="s">
        <v>3584</v>
      </c>
      <c r="F3950" s="56" t="s">
        <v>21408</v>
      </c>
      <c r="G3950" s="56" t="s">
        <v>21409</v>
      </c>
      <c r="H3950" s="56" t="s">
        <v>52</v>
      </c>
      <c r="I3950" s="56" t="s">
        <v>21410</v>
      </c>
      <c r="J3950" s="57" t="s">
        <v>52</v>
      </c>
      <c r="K3950" s="58" t="s">
        <v>21411</v>
      </c>
      <c r="L3950" s="3" t="str">
        <f>VLOOKUP(DataExtract[[#This Row],[Technician]],'Technician List'!$A:$B,2,FALSE)</f>
        <v>C M, Saravanan</v>
      </c>
      <c r="M3950" s="59">
        <f>DATEVALUE(TEXT(DataExtract[[#This Row],[Completed Time]], "MM/DD/YYYY"))</f>
        <v>45715</v>
      </c>
      <c r="N3950" s="60">
        <f t="shared" ca="1" si="62"/>
        <v>0.41212475665001891</v>
      </c>
      <c r="O3950" s="60">
        <f ca="1">COUNTIFS(DataExtract[Technician],DataExtract[[#This Row],[Technician]], DataExtract[Random], "&lt;="&amp;DataExtract[[#This Row],[Random]])</f>
        <v>24</v>
      </c>
    </row>
    <row r="3951" spans="1:15" ht="26.45">
      <c r="A3951" s="51" t="s">
        <v>20657</v>
      </c>
      <c r="B3951" s="52" t="s">
        <v>21412</v>
      </c>
      <c r="C3951" s="53" t="s">
        <v>19784</v>
      </c>
      <c r="D3951" s="54" t="s">
        <v>47</v>
      </c>
      <c r="E3951" s="55" t="s">
        <v>48</v>
      </c>
      <c r="F3951" s="56" t="s">
        <v>10816</v>
      </c>
      <c r="G3951" s="56" t="s">
        <v>21413</v>
      </c>
      <c r="H3951" s="56" t="s">
        <v>52</v>
      </c>
      <c r="I3951" s="56" t="s">
        <v>21414</v>
      </c>
      <c r="J3951" s="57" t="s">
        <v>52</v>
      </c>
      <c r="K3951" s="58" t="s">
        <v>20517</v>
      </c>
      <c r="L3951" s="3" t="str">
        <f>VLOOKUP(DataExtract[[#This Row],[Technician]],'Technician List'!$A:$B,2,FALSE)</f>
        <v>C M, Saravanan</v>
      </c>
      <c r="M3951" s="59">
        <f>DATEVALUE(TEXT(DataExtract[[#This Row],[Completed Time]], "MM/DD/YYYY"))</f>
        <v>45715</v>
      </c>
      <c r="N3951" s="60">
        <f t="shared" ca="1" si="62"/>
        <v>0.85191493594910384</v>
      </c>
      <c r="O3951" s="60">
        <f ca="1">COUNTIFS(DataExtract[Technician],DataExtract[[#This Row],[Technician]], DataExtract[Random], "&lt;="&amp;DataExtract[[#This Row],[Random]])</f>
        <v>66</v>
      </c>
    </row>
    <row r="3952" spans="1:15" ht="26.45">
      <c r="A3952" s="51" t="s">
        <v>4075</v>
      </c>
      <c r="B3952" s="52" t="s">
        <v>21415</v>
      </c>
      <c r="C3952" s="53" t="s">
        <v>21416</v>
      </c>
      <c r="D3952" s="54" t="s">
        <v>47</v>
      </c>
      <c r="E3952" s="55" t="s">
        <v>700</v>
      </c>
      <c r="F3952" s="56" t="s">
        <v>21417</v>
      </c>
      <c r="G3952" s="56" t="s">
        <v>11135</v>
      </c>
      <c r="H3952" s="56" t="s">
        <v>52</v>
      </c>
      <c r="I3952" s="56" t="s">
        <v>21418</v>
      </c>
      <c r="J3952" s="57" t="s">
        <v>52</v>
      </c>
      <c r="K3952" s="58" t="s">
        <v>21419</v>
      </c>
      <c r="L3952" s="3" t="str">
        <f>VLOOKUP(DataExtract[[#This Row],[Technician]],'Technician List'!$A:$B,2,FALSE)</f>
        <v>C M, Saravanan</v>
      </c>
      <c r="M3952" s="59">
        <f>DATEVALUE(TEXT(DataExtract[[#This Row],[Completed Time]], "MM/DD/YYYY"))</f>
        <v>45715</v>
      </c>
      <c r="N3952" s="60">
        <f t="shared" ca="1" si="62"/>
        <v>0.41850825149958326</v>
      </c>
      <c r="O3952" s="60">
        <f ca="1">COUNTIFS(DataExtract[Technician],DataExtract[[#This Row],[Technician]], DataExtract[Random], "&lt;="&amp;DataExtract[[#This Row],[Random]])</f>
        <v>46</v>
      </c>
    </row>
    <row r="3953" spans="1:15" ht="26.45">
      <c r="A3953" s="51" t="s">
        <v>21420</v>
      </c>
      <c r="B3953" s="52" t="s">
        <v>21421</v>
      </c>
      <c r="C3953" s="53" t="s">
        <v>21422</v>
      </c>
      <c r="D3953" s="54" t="s">
        <v>57</v>
      </c>
      <c r="E3953" s="55" t="s">
        <v>547</v>
      </c>
      <c r="F3953" s="56" t="s">
        <v>21423</v>
      </c>
      <c r="G3953" s="56" t="s">
        <v>21424</v>
      </c>
      <c r="H3953" s="56" t="s">
        <v>52</v>
      </c>
      <c r="I3953" s="56" t="s">
        <v>21425</v>
      </c>
      <c r="J3953" s="57" t="s">
        <v>52</v>
      </c>
      <c r="K3953" s="58" t="s">
        <v>21113</v>
      </c>
      <c r="L3953" s="3" t="str">
        <f>VLOOKUP(DataExtract[[#This Row],[Technician]],'Technician List'!$A:$B,2,FALSE)</f>
        <v>Sanjuan, Sonja</v>
      </c>
      <c r="M3953" s="59">
        <f>DATEVALUE(TEXT(DataExtract[[#This Row],[Completed Time]], "MM/DD/YYYY"))</f>
        <v>45715</v>
      </c>
      <c r="N3953" s="60">
        <f t="shared" ca="1" si="62"/>
        <v>0.15329016055240019</v>
      </c>
      <c r="O3953" s="60">
        <f ca="1">COUNTIFS(DataExtract[Technician],DataExtract[[#This Row],[Technician]], DataExtract[Random], "&lt;="&amp;DataExtract[[#This Row],[Random]])</f>
        <v>10</v>
      </c>
    </row>
    <row r="3954" spans="1:15" ht="26.45">
      <c r="A3954" s="51" t="s">
        <v>21426</v>
      </c>
      <c r="B3954" s="52" t="s">
        <v>21427</v>
      </c>
      <c r="C3954" s="53" t="s">
        <v>19557</v>
      </c>
      <c r="D3954" s="54" t="s">
        <v>47</v>
      </c>
      <c r="E3954" s="55" t="s">
        <v>700</v>
      </c>
      <c r="F3954" s="56" t="s">
        <v>20190</v>
      </c>
      <c r="G3954" s="56" t="s">
        <v>11395</v>
      </c>
      <c r="H3954" s="56" t="s">
        <v>52</v>
      </c>
      <c r="I3954" s="56" t="s">
        <v>21428</v>
      </c>
      <c r="J3954" s="57" t="s">
        <v>52</v>
      </c>
      <c r="K3954" s="58" t="s">
        <v>21429</v>
      </c>
      <c r="L3954" s="3" t="str">
        <f>VLOOKUP(DataExtract[[#This Row],[Technician]],'Technician List'!$A:$B,2,FALSE)</f>
        <v>C M, Saravanan</v>
      </c>
      <c r="M3954" s="59">
        <f>DATEVALUE(TEXT(DataExtract[[#This Row],[Completed Time]], "MM/DD/YYYY"))</f>
        <v>45715</v>
      </c>
      <c r="N3954" s="60">
        <f t="shared" ca="1" si="62"/>
        <v>0.21069143296271975</v>
      </c>
      <c r="O3954" s="60">
        <f ca="1">COUNTIFS(DataExtract[Technician],DataExtract[[#This Row],[Technician]], DataExtract[Random], "&lt;="&amp;DataExtract[[#This Row],[Random]])</f>
        <v>24</v>
      </c>
    </row>
    <row r="3955" spans="1:15" ht="26.45">
      <c r="A3955" s="51" t="s">
        <v>21430</v>
      </c>
      <c r="B3955" s="52" t="s">
        <v>21431</v>
      </c>
      <c r="C3955" s="53" t="s">
        <v>4634</v>
      </c>
      <c r="D3955" s="54" t="s">
        <v>47</v>
      </c>
      <c r="E3955" s="55" t="s">
        <v>692</v>
      </c>
      <c r="F3955" s="56" t="s">
        <v>11175</v>
      </c>
      <c r="G3955" s="56" t="s">
        <v>12032</v>
      </c>
      <c r="H3955" s="56" t="s">
        <v>52</v>
      </c>
      <c r="I3955" s="56" t="s">
        <v>21432</v>
      </c>
      <c r="J3955" s="57" t="s">
        <v>52</v>
      </c>
      <c r="K3955" s="58" t="s">
        <v>21433</v>
      </c>
      <c r="L3955" s="3" t="str">
        <f>VLOOKUP(DataExtract[[#This Row],[Technician]],'Technician List'!$A:$B,2,FALSE)</f>
        <v>C M, Saravanan</v>
      </c>
      <c r="M3955" s="59">
        <f>DATEVALUE(TEXT(DataExtract[[#This Row],[Completed Time]], "MM/DD/YYYY"))</f>
        <v>45715</v>
      </c>
      <c r="N3955" s="60">
        <f t="shared" ca="1" si="62"/>
        <v>0.49256782072338301</v>
      </c>
      <c r="O3955" s="60">
        <f ca="1">COUNTIFS(DataExtract[Technician],DataExtract[[#This Row],[Technician]], DataExtract[Random], "&lt;="&amp;DataExtract[[#This Row],[Random]])</f>
        <v>59</v>
      </c>
    </row>
    <row r="3956" spans="1:15" ht="26.45">
      <c r="A3956" s="51" t="s">
        <v>21434</v>
      </c>
      <c r="B3956" s="52" t="s">
        <v>21435</v>
      </c>
      <c r="C3956" s="53" t="s">
        <v>5190</v>
      </c>
      <c r="D3956" s="54" t="s">
        <v>57</v>
      </c>
      <c r="E3956" s="55" t="s">
        <v>95</v>
      </c>
      <c r="F3956" s="56" t="s">
        <v>21436</v>
      </c>
      <c r="G3956" s="56" t="s">
        <v>21437</v>
      </c>
      <c r="H3956" s="56" t="s">
        <v>52</v>
      </c>
      <c r="I3956" s="56" t="s">
        <v>21438</v>
      </c>
      <c r="J3956" s="57" t="s">
        <v>52</v>
      </c>
      <c r="K3956" s="58" t="s">
        <v>21439</v>
      </c>
      <c r="L3956" s="3" t="str">
        <f>VLOOKUP(DataExtract[[#This Row],[Technician]],'Technician List'!$A:$B,2,FALSE)</f>
        <v>Sanjuan, Sonja</v>
      </c>
      <c r="M3956" s="59">
        <f>DATEVALUE(TEXT(DataExtract[[#This Row],[Completed Time]], "MM/DD/YYYY"))</f>
        <v>45715</v>
      </c>
      <c r="N3956" s="60">
        <f t="shared" ca="1" si="62"/>
        <v>0.47517913200204887</v>
      </c>
      <c r="O3956" s="60">
        <f ca="1">COUNTIFS(DataExtract[Technician],DataExtract[[#This Row],[Technician]], DataExtract[Random], "&lt;="&amp;DataExtract[[#This Row],[Random]])</f>
        <v>43</v>
      </c>
    </row>
    <row r="3957" spans="1:15" ht="26.45">
      <c r="A3957" s="51" t="s">
        <v>15858</v>
      </c>
      <c r="B3957" s="52" t="s">
        <v>21440</v>
      </c>
      <c r="C3957" s="53" t="s">
        <v>15860</v>
      </c>
      <c r="D3957" s="54" t="s">
        <v>47</v>
      </c>
      <c r="E3957" s="55" t="s">
        <v>4923</v>
      </c>
      <c r="F3957" s="56" t="s">
        <v>11374</v>
      </c>
      <c r="G3957" s="56" t="s">
        <v>21441</v>
      </c>
      <c r="H3957" s="56" t="s">
        <v>52</v>
      </c>
      <c r="I3957" s="56" t="s">
        <v>21442</v>
      </c>
      <c r="J3957" s="57" t="s">
        <v>52</v>
      </c>
      <c r="K3957" s="58" t="s">
        <v>21443</v>
      </c>
      <c r="L3957" s="3" t="str">
        <f>VLOOKUP(DataExtract[[#This Row],[Technician]],'Technician List'!$A:$B,2,FALSE)</f>
        <v>C M, Saravanan</v>
      </c>
      <c r="M3957" s="59">
        <f>DATEVALUE(TEXT(DataExtract[[#This Row],[Completed Time]], "MM/DD/YYYY"))</f>
        <v>45716</v>
      </c>
      <c r="N3957" s="60">
        <f t="shared" ca="1" si="62"/>
        <v>0.58018004701322445</v>
      </c>
      <c r="O3957" s="60">
        <f ca="1">COUNTIFS(DataExtract[Technician],DataExtract[[#This Row],[Technician]], DataExtract[Random], "&lt;="&amp;DataExtract[[#This Row],[Random]])</f>
        <v>19</v>
      </c>
    </row>
    <row r="3958" spans="1:15" ht="26.45">
      <c r="A3958" s="51" t="s">
        <v>21444</v>
      </c>
      <c r="B3958" s="52" t="s">
        <v>21445</v>
      </c>
      <c r="C3958" s="53" t="s">
        <v>15079</v>
      </c>
      <c r="D3958" s="54" t="s">
        <v>47</v>
      </c>
      <c r="E3958" s="55" t="s">
        <v>2178</v>
      </c>
      <c r="F3958" s="56" t="s">
        <v>21380</v>
      </c>
      <c r="G3958" s="56" t="s">
        <v>20626</v>
      </c>
      <c r="H3958" s="56" t="s">
        <v>52</v>
      </c>
      <c r="I3958" s="56" t="s">
        <v>21381</v>
      </c>
      <c r="J3958" s="57" t="s">
        <v>52</v>
      </c>
      <c r="K3958" s="58" t="s">
        <v>21247</v>
      </c>
      <c r="L3958" s="3" t="str">
        <f>VLOOKUP(DataExtract[[#This Row],[Technician]],'Technician List'!$A:$B,2,FALSE)</f>
        <v>C M, Saravanan</v>
      </c>
      <c r="M3958" s="59">
        <f>DATEVALUE(TEXT(DataExtract[[#This Row],[Completed Time]], "MM/DD/YYYY"))</f>
        <v>45715</v>
      </c>
      <c r="N3958" s="60">
        <f t="shared" ca="1" si="62"/>
        <v>0.91089784459488687</v>
      </c>
      <c r="O3958" s="60">
        <f ca="1">COUNTIFS(DataExtract[Technician],DataExtract[[#This Row],[Technician]], DataExtract[Random], "&lt;="&amp;DataExtract[[#This Row],[Random]])</f>
        <v>90</v>
      </c>
    </row>
    <row r="3959" spans="1:15" ht="26.45">
      <c r="A3959" s="51" t="s">
        <v>21446</v>
      </c>
      <c r="B3959" s="52" t="s">
        <v>21447</v>
      </c>
      <c r="C3959" s="53" t="s">
        <v>21448</v>
      </c>
      <c r="D3959" s="54" t="s">
        <v>47</v>
      </c>
      <c r="E3959" s="55" t="s">
        <v>2178</v>
      </c>
      <c r="F3959" s="56" t="s">
        <v>20634</v>
      </c>
      <c r="G3959" s="56" t="s">
        <v>20635</v>
      </c>
      <c r="H3959" s="56" t="s">
        <v>52</v>
      </c>
      <c r="I3959" s="56" t="s">
        <v>21183</v>
      </c>
      <c r="J3959" s="57" t="s">
        <v>52</v>
      </c>
      <c r="K3959" s="58" t="s">
        <v>21449</v>
      </c>
      <c r="L3959" s="3" t="str">
        <f>VLOOKUP(DataExtract[[#This Row],[Technician]],'Technician List'!$A:$B,2,FALSE)</f>
        <v>C M, Saravanan</v>
      </c>
      <c r="M3959" s="59">
        <f>DATEVALUE(TEXT(DataExtract[[#This Row],[Completed Time]], "MM/DD/YYYY"))</f>
        <v>45715</v>
      </c>
      <c r="N3959" s="60">
        <f t="shared" ca="1" si="62"/>
        <v>4.4145517928732003E-3</v>
      </c>
      <c r="O3959" s="60">
        <f ca="1">COUNTIFS(DataExtract[Technician],DataExtract[[#This Row],[Technician]], DataExtract[Random], "&lt;="&amp;DataExtract[[#This Row],[Random]])</f>
        <v>1</v>
      </c>
    </row>
    <row r="3960" spans="1:15" ht="26.45">
      <c r="A3960" s="51" t="s">
        <v>21450</v>
      </c>
      <c r="B3960" s="52" t="s">
        <v>21451</v>
      </c>
      <c r="C3960" s="53" t="s">
        <v>8576</v>
      </c>
      <c r="D3960" s="54" t="s">
        <v>57</v>
      </c>
      <c r="E3960" s="55" t="s">
        <v>639</v>
      </c>
      <c r="F3960" s="56" t="s">
        <v>21322</v>
      </c>
      <c r="G3960" s="56" t="s">
        <v>21452</v>
      </c>
      <c r="H3960" s="56" t="s">
        <v>52</v>
      </c>
      <c r="I3960" s="56" t="s">
        <v>21453</v>
      </c>
      <c r="J3960" s="57" t="s">
        <v>52</v>
      </c>
      <c r="K3960" s="58" t="s">
        <v>21110</v>
      </c>
      <c r="L3960" s="3" t="str">
        <f>VLOOKUP(DataExtract[[#This Row],[Technician]],'Technician List'!$A:$B,2,FALSE)</f>
        <v>Smith, Sean</v>
      </c>
      <c r="M3960" s="59">
        <f>DATEVALUE(TEXT(DataExtract[[#This Row],[Completed Time]], "MM/DD/YYYY"))</f>
        <v>45715</v>
      </c>
      <c r="N3960" s="60">
        <f t="shared" ca="1" si="62"/>
        <v>0.64988139882759099</v>
      </c>
      <c r="O3960" s="60">
        <f ca="1">COUNTIFS(DataExtract[Technician],DataExtract[[#This Row],[Technician]], DataExtract[Random], "&lt;="&amp;DataExtract[[#This Row],[Random]])</f>
        <v>24</v>
      </c>
    </row>
    <row r="3961" spans="1:15" ht="26.45">
      <c r="A3961" s="51" t="s">
        <v>21454</v>
      </c>
      <c r="B3961" s="52" t="s">
        <v>21455</v>
      </c>
      <c r="C3961" s="53" t="s">
        <v>94</v>
      </c>
      <c r="D3961" s="54" t="s">
        <v>47</v>
      </c>
      <c r="E3961" s="55" t="s">
        <v>4923</v>
      </c>
      <c r="F3961" s="56" t="s">
        <v>21456</v>
      </c>
      <c r="G3961" s="56" t="s">
        <v>21457</v>
      </c>
      <c r="H3961" s="56" t="s">
        <v>52</v>
      </c>
      <c r="I3961" s="56" t="s">
        <v>21458</v>
      </c>
      <c r="J3961" s="57" t="s">
        <v>52</v>
      </c>
      <c r="K3961" s="58" t="s">
        <v>21459</v>
      </c>
      <c r="L3961" s="3" t="str">
        <f>VLOOKUP(DataExtract[[#This Row],[Technician]],'Technician List'!$A:$B,2,FALSE)</f>
        <v>C M, Saravanan</v>
      </c>
      <c r="M3961" s="59">
        <f>DATEVALUE(TEXT(DataExtract[[#This Row],[Completed Time]], "MM/DD/YYYY"))</f>
        <v>45716</v>
      </c>
      <c r="N3961" s="60">
        <f t="shared" ca="1" si="62"/>
        <v>0.50502295565666189</v>
      </c>
      <c r="O3961" s="60">
        <f ca="1">COUNTIFS(DataExtract[Technician],DataExtract[[#This Row],[Technician]], DataExtract[Random], "&lt;="&amp;DataExtract[[#This Row],[Random]])</f>
        <v>17</v>
      </c>
    </row>
    <row r="3962" spans="1:15" ht="26.45">
      <c r="A3962" s="51" t="s">
        <v>1662</v>
      </c>
      <c r="B3962" s="52" t="s">
        <v>21460</v>
      </c>
      <c r="C3962" s="53" t="s">
        <v>6936</v>
      </c>
      <c r="D3962" s="54" t="s">
        <v>47</v>
      </c>
      <c r="E3962" s="55" t="s">
        <v>3584</v>
      </c>
      <c r="F3962" s="56" t="s">
        <v>21071</v>
      </c>
      <c r="G3962" s="56" t="s">
        <v>21184</v>
      </c>
      <c r="H3962" s="56" t="s">
        <v>52</v>
      </c>
      <c r="I3962" s="56" t="s">
        <v>21461</v>
      </c>
      <c r="J3962" s="57" t="s">
        <v>52</v>
      </c>
      <c r="K3962" s="58" t="s">
        <v>21462</v>
      </c>
      <c r="L3962" s="3" t="str">
        <f>VLOOKUP(DataExtract[[#This Row],[Technician]],'Technician List'!$A:$B,2,FALSE)</f>
        <v>C M, Saravanan</v>
      </c>
      <c r="M3962" s="59">
        <f>DATEVALUE(TEXT(DataExtract[[#This Row],[Completed Time]], "MM/DD/YYYY"))</f>
        <v>45716</v>
      </c>
      <c r="N3962" s="60">
        <f t="shared" ca="1" si="62"/>
        <v>0.42058158907337151</v>
      </c>
      <c r="O3962" s="60">
        <f ca="1">COUNTIFS(DataExtract[Technician],DataExtract[[#This Row],[Technician]], DataExtract[Random], "&lt;="&amp;DataExtract[[#This Row],[Random]])</f>
        <v>25</v>
      </c>
    </row>
    <row r="3963" spans="1:15" ht="26.45">
      <c r="A3963" s="51" t="s">
        <v>21463</v>
      </c>
      <c r="B3963" s="52" t="s">
        <v>21464</v>
      </c>
      <c r="C3963" s="53" t="s">
        <v>11510</v>
      </c>
      <c r="D3963" s="54" t="s">
        <v>47</v>
      </c>
      <c r="E3963" s="55" t="s">
        <v>700</v>
      </c>
      <c r="F3963" s="56" t="s">
        <v>11370</v>
      </c>
      <c r="G3963" s="56" t="s">
        <v>21465</v>
      </c>
      <c r="H3963" s="56" t="s">
        <v>52</v>
      </c>
      <c r="I3963" s="56" t="s">
        <v>21466</v>
      </c>
      <c r="J3963" s="57" t="s">
        <v>52</v>
      </c>
      <c r="K3963" s="58" t="s">
        <v>21467</v>
      </c>
      <c r="L3963" s="3" t="str">
        <f>VLOOKUP(DataExtract[[#This Row],[Technician]],'Technician List'!$A:$B,2,FALSE)</f>
        <v>C M, Saravanan</v>
      </c>
      <c r="M3963" s="59">
        <f>DATEVALUE(TEXT(DataExtract[[#This Row],[Completed Time]], "MM/DD/YYYY"))</f>
        <v>45715</v>
      </c>
      <c r="N3963" s="60">
        <f t="shared" ca="1" si="62"/>
        <v>8.0169493220223598E-2</v>
      </c>
      <c r="O3963" s="60">
        <f ca="1">COUNTIFS(DataExtract[Technician],DataExtract[[#This Row],[Technician]], DataExtract[Random], "&lt;="&amp;DataExtract[[#This Row],[Random]])</f>
        <v>11</v>
      </c>
    </row>
    <row r="3964" spans="1:15" ht="26.45">
      <c r="A3964" s="51" t="s">
        <v>21468</v>
      </c>
      <c r="B3964" s="52" t="s">
        <v>21469</v>
      </c>
      <c r="C3964" s="53" t="s">
        <v>21470</v>
      </c>
      <c r="D3964" s="54" t="s">
        <v>47</v>
      </c>
      <c r="E3964" s="55" t="s">
        <v>1511</v>
      </c>
      <c r="F3964" s="56" t="s">
        <v>21222</v>
      </c>
      <c r="G3964" s="56" t="s">
        <v>11339</v>
      </c>
      <c r="H3964" s="56" t="s">
        <v>52</v>
      </c>
      <c r="I3964" s="56" t="s">
        <v>21471</v>
      </c>
      <c r="J3964" s="57" t="s">
        <v>52</v>
      </c>
      <c r="K3964" s="58" t="s">
        <v>21472</v>
      </c>
      <c r="L3964" s="3" t="str">
        <f>VLOOKUP(DataExtract[[#This Row],[Technician]],'Technician List'!$A:$B,2,FALSE)</f>
        <v>C M, Saravanan</v>
      </c>
      <c r="M3964" s="59">
        <f>DATEVALUE(TEXT(DataExtract[[#This Row],[Completed Time]], "MM/DD/YYYY"))</f>
        <v>45715</v>
      </c>
      <c r="N3964" s="60">
        <f t="shared" ca="1" si="62"/>
        <v>0.94160110342543213</v>
      </c>
      <c r="O3964" s="60">
        <f ca="1">COUNTIFS(DataExtract[Technician],DataExtract[[#This Row],[Technician]], DataExtract[Random], "&lt;="&amp;DataExtract[[#This Row],[Random]])</f>
        <v>125</v>
      </c>
    </row>
    <row r="3965" spans="1:15" ht="26.45">
      <c r="A3965" s="51" t="s">
        <v>21473</v>
      </c>
      <c r="B3965" s="52" t="s">
        <v>21474</v>
      </c>
      <c r="C3965" s="53" t="s">
        <v>7803</v>
      </c>
      <c r="D3965" s="54" t="s">
        <v>47</v>
      </c>
      <c r="E3965" s="55" t="s">
        <v>2178</v>
      </c>
      <c r="F3965" s="56" t="s">
        <v>20917</v>
      </c>
      <c r="G3965" s="56" t="s">
        <v>20918</v>
      </c>
      <c r="H3965" s="56" t="s">
        <v>52</v>
      </c>
      <c r="I3965" s="56" t="s">
        <v>20919</v>
      </c>
      <c r="J3965" s="57" t="s">
        <v>52</v>
      </c>
      <c r="K3965" s="58" t="s">
        <v>20630</v>
      </c>
      <c r="L3965" s="3" t="str">
        <f>VLOOKUP(DataExtract[[#This Row],[Technician]],'Technician List'!$A:$B,2,FALSE)</f>
        <v>C M, Saravanan</v>
      </c>
      <c r="M3965" s="59">
        <f>DATEVALUE(TEXT(DataExtract[[#This Row],[Completed Time]], "MM/DD/YYYY"))</f>
        <v>45715</v>
      </c>
      <c r="N3965" s="60">
        <f t="shared" ca="1" si="62"/>
        <v>0.10839233663713055</v>
      </c>
      <c r="O3965" s="60">
        <f ca="1">COUNTIFS(DataExtract[Technician],DataExtract[[#This Row],[Technician]], DataExtract[Random], "&lt;="&amp;DataExtract[[#This Row],[Random]])</f>
        <v>15</v>
      </c>
    </row>
    <row r="3966" spans="1:15" ht="26.45">
      <c r="A3966" s="51" t="s">
        <v>21475</v>
      </c>
      <c r="B3966" s="52" t="s">
        <v>21476</v>
      </c>
      <c r="C3966" s="53" t="s">
        <v>377</v>
      </c>
      <c r="D3966" s="54" t="s">
        <v>57</v>
      </c>
      <c r="E3966" s="55" t="s">
        <v>377</v>
      </c>
      <c r="F3966" s="56" t="s">
        <v>20283</v>
      </c>
      <c r="G3966" s="56" t="s">
        <v>21152</v>
      </c>
      <c r="H3966" s="56" t="s">
        <v>41</v>
      </c>
      <c r="I3966" s="56" t="s">
        <v>21247</v>
      </c>
      <c r="J3966" s="57" t="s">
        <v>41</v>
      </c>
      <c r="K3966" s="58" t="s">
        <v>21477</v>
      </c>
      <c r="L3966" s="3" t="str">
        <f>VLOOKUP(DataExtract[[#This Row],[Technician]],'Technician List'!$A:$B,2,FALSE)</f>
        <v>Sanjuan, Sonja</v>
      </c>
      <c r="M3966" s="59">
        <f>DATEVALUE(TEXT(DataExtract[[#This Row],[Completed Time]], "MM/DD/YYYY"))</f>
        <v>45715</v>
      </c>
      <c r="N3966" s="60">
        <f t="shared" ca="1" si="62"/>
        <v>0.24516682313184623</v>
      </c>
      <c r="O3966" s="60">
        <f ca="1">COUNTIFS(DataExtract[Technician],DataExtract[[#This Row],[Technician]], DataExtract[Random], "&lt;="&amp;DataExtract[[#This Row],[Random]])</f>
        <v>17</v>
      </c>
    </row>
    <row r="3967" spans="1:15" ht="26.45">
      <c r="A3967" s="51" t="s">
        <v>21478</v>
      </c>
      <c r="B3967" s="52" t="s">
        <v>21479</v>
      </c>
      <c r="C3967" s="53" t="s">
        <v>14468</v>
      </c>
      <c r="D3967" s="54" t="s">
        <v>47</v>
      </c>
      <c r="E3967" s="55" t="s">
        <v>2178</v>
      </c>
      <c r="F3967" s="56" t="s">
        <v>11380</v>
      </c>
      <c r="G3967" s="56" t="s">
        <v>21302</v>
      </c>
      <c r="H3967" s="56" t="s">
        <v>52</v>
      </c>
      <c r="I3967" s="56" t="s">
        <v>21480</v>
      </c>
      <c r="J3967" s="57" t="s">
        <v>52</v>
      </c>
      <c r="K3967" s="58" t="s">
        <v>20624</v>
      </c>
      <c r="L3967" s="3" t="str">
        <f>VLOOKUP(DataExtract[[#This Row],[Technician]],'Technician List'!$A:$B,2,FALSE)</f>
        <v>C M, Saravanan</v>
      </c>
      <c r="M3967" s="59">
        <f>DATEVALUE(TEXT(DataExtract[[#This Row],[Completed Time]], "MM/DD/YYYY"))</f>
        <v>45715</v>
      </c>
      <c r="N3967" s="60">
        <f t="shared" ca="1" si="62"/>
        <v>0.22022753210603974</v>
      </c>
      <c r="O3967" s="60">
        <f ca="1">COUNTIFS(DataExtract[Technician],DataExtract[[#This Row],[Technician]], DataExtract[Random], "&lt;="&amp;DataExtract[[#This Row],[Random]])</f>
        <v>29</v>
      </c>
    </row>
    <row r="3968" spans="1:15" ht="39.6">
      <c r="A3968" s="51" t="s">
        <v>21481</v>
      </c>
      <c r="B3968" s="52" t="s">
        <v>21482</v>
      </c>
      <c r="C3968" s="53" t="s">
        <v>4105</v>
      </c>
      <c r="D3968" s="54" t="s">
        <v>47</v>
      </c>
      <c r="E3968" s="55" t="s">
        <v>2178</v>
      </c>
      <c r="F3968" s="56" t="s">
        <v>19722</v>
      </c>
      <c r="G3968" s="56" t="s">
        <v>19773</v>
      </c>
      <c r="H3968" s="56" t="s">
        <v>52</v>
      </c>
      <c r="I3968" s="56" t="s">
        <v>19774</v>
      </c>
      <c r="J3968" s="57" t="s">
        <v>52</v>
      </c>
      <c r="K3968" s="58" t="s">
        <v>20610</v>
      </c>
      <c r="L3968" s="3" t="str">
        <f>VLOOKUP(DataExtract[[#This Row],[Technician]],'Technician List'!$A:$B,2,FALSE)</f>
        <v>C M, Saravanan</v>
      </c>
      <c r="M3968" s="59">
        <f>DATEVALUE(TEXT(DataExtract[[#This Row],[Completed Time]], "MM/DD/YYYY"))</f>
        <v>45715</v>
      </c>
      <c r="N3968" s="60">
        <f t="shared" ca="1" si="62"/>
        <v>5.1254534687548037E-2</v>
      </c>
      <c r="O3968" s="60">
        <f ca="1">COUNTIFS(DataExtract[Technician],DataExtract[[#This Row],[Technician]], DataExtract[Random], "&lt;="&amp;DataExtract[[#This Row],[Random]])</f>
        <v>6</v>
      </c>
    </row>
    <row r="3969" spans="1:15" ht="26.45">
      <c r="A3969" s="51" t="s">
        <v>16645</v>
      </c>
      <c r="B3969" s="52" t="s">
        <v>21483</v>
      </c>
      <c r="C3969" s="53" t="s">
        <v>14224</v>
      </c>
      <c r="D3969" s="54" t="s">
        <v>47</v>
      </c>
      <c r="E3969" s="55" t="s">
        <v>2178</v>
      </c>
      <c r="F3969" s="56" t="s">
        <v>21330</v>
      </c>
      <c r="G3969" s="56" t="s">
        <v>21331</v>
      </c>
      <c r="H3969" s="56" t="s">
        <v>52</v>
      </c>
      <c r="I3969" s="56" t="s">
        <v>21332</v>
      </c>
      <c r="J3969" s="57" t="s">
        <v>52</v>
      </c>
      <c r="K3969" s="58" t="s">
        <v>21094</v>
      </c>
      <c r="L3969" s="3" t="str">
        <f>VLOOKUP(DataExtract[[#This Row],[Technician]],'Technician List'!$A:$B,2,FALSE)</f>
        <v>C M, Saravanan</v>
      </c>
      <c r="M3969" s="59">
        <f>DATEVALUE(TEXT(DataExtract[[#This Row],[Completed Time]], "MM/DD/YYYY"))</f>
        <v>45715</v>
      </c>
      <c r="N3969" s="60">
        <f t="shared" ca="1" si="62"/>
        <v>0.85298702027705275</v>
      </c>
      <c r="O3969" s="60">
        <f ca="1">COUNTIFS(DataExtract[Technician],DataExtract[[#This Row],[Technician]], DataExtract[Random], "&lt;="&amp;DataExtract[[#This Row],[Random]])</f>
        <v>81</v>
      </c>
    </row>
    <row r="3970" spans="1:15" ht="26.45">
      <c r="A3970" s="51" t="s">
        <v>12962</v>
      </c>
      <c r="B3970" s="52" t="s">
        <v>21484</v>
      </c>
      <c r="C3970" s="53" t="s">
        <v>5198</v>
      </c>
      <c r="D3970" s="54" t="s">
        <v>57</v>
      </c>
      <c r="E3970" s="55" t="s">
        <v>391</v>
      </c>
      <c r="F3970" s="56" t="s">
        <v>20354</v>
      </c>
      <c r="G3970" s="56" t="s">
        <v>21485</v>
      </c>
      <c r="H3970" s="56" t="s">
        <v>52</v>
      </c>
      <c r="I3970" s="56" t="s">
        <v>21486</v>
      </c>
      <c r="J3970" s="57" t="s">
        <v>52</v>
      </c>
      <c r="K3970" s="58" t="s">
        <v>21235</v>
      </c>
      <c r="L3970" s="3" t="str">
        <f>VLOOKUP(DataExtract[[#This Row],[Technician]],'Technician List'!$A:$B,2,FALSE)</f>
        <v>Sanjuan, Sonja</v>
      </c>
      <c r="M3970" s="59">
        <f>DATEVALUE(TEXT(DataExtract[[#This Row],[Completed Time]], "MM/DD/YYYY"))</f>
        <v>45715</v>
      </c>
      <c r="N3970" s="60">
        <f t="shared" ca="1" si="62"/>
        <v>0.48565958900814021</v>
      </c>
      <c r="O3970" s="60">
        <f ca="1">COUNTIFS(DataExtract[Technician],DataExtract[[#This Row],[Technician]], DataExtract[Random], "&lt;="&amp;DataExtract[[#This Row],[Random]])</f>
        <v>67</v>
      </c>
    </row>
    <row r="3971" spans="1:15" ht="26.45">
      <c r="A3971" s="51" t="s">
        <v>21487</v>
      </c>
      <c r="B3971" s="52" t="s">
        <v>21488</v>
      </c>
      <c r="C3971" s="53" t="s">
        <v>1913</v>
      </c>
      <c r="D3971" s="54" t="s">
        <v>57</v>
      </c>
      <c r="E3971" s="55" t="s">
        <v>95</v>
      </c>
      <c r="F3971" s="56" t="s">
        <v>21489</v>
      </c>
      <c r="G3971" s="56" t="s">
        <v>21490</v>
      </c>
      <c r="H3971" s="56" t="s">
        <v>52</v>
      </c>
      <c r="I3971" s="56" t="s">
        <v>21491</v>
      </c>
      <c r="J3971" s="57" t="s">
        <v>52</v>
      </c>
      <c r="K3971" s="58" t="s">
        <v>21492</v>
      </c>
      <c r="L3971" s="3" t="str">
        <f>VLOOKUP(DataExtract[[#This Row],[Technician]],'Technician List'!$A:$B,2,FALSE)</f>
        <v>Sanjuan, Sonja</v>
      </c>
      <c r="M3971" s="59">
        <f>DATEVALUE(TEXT(DataExtract[[#This Row],[Completed Time]], "MM/DD/YYYY"))</f>
        <v>45715</v>
      </c>
      <c r="N3971" s="60">
        <f t="shared" ref="N3971:N4034" ca="1" si="63">RAND()</f>
        <v>0.7304039160156528</v>
      </c>
      <c r="O3971" s="60">
        <f ca="1">COUNTIFS(DataExtract[Technician],DataExtract[[#This Row],[Technician]], DataExtract[Random], "&lt;="&amp;DataExtract[[#This Row],[Random]])</f>
        <v>58</v>
      </c>
    </row>
    <row r="3972" spans="1:15" ht="26.45">
      <c r="A3972" s="51" t="s">
        <v>21493</v>
      </c>
      <c r="B3972" s="52" t="s">
        <v>21494</v>
      </c>
      <c r="C3972" s="53" t="s">
        <v>4837</v>
      </c>
      <c r="D3972" s="54" t="s">
        <v>47</v>
      </c>
      <c r="E3972" s="55" t="s">
        <v>1049</v>
      </c>
      <c r="F3972" s="56" t="s">
        <v>20223</v>
      </c>
      <c r="G3972" s="56" t="s">
        <v>21495</v>
      </c>
      <c r="H3972" s="56" t="s">
        <v>52</v>
      </c>
      <c r="I3972" s="56" t="s">
        <v>21496</v>
      </c>
      <c r="J3972" s="57" t="s">
        <v>52</v>
      </c>
      <c r="K3972" s="58" t="s">
        <v>20210</v>
      </c>
      <c r="L3972" s="3" t="str">
        <f>VLOOKUP(DataExtract[[#This Row],[Technician]],'Technician List'!$A:$B,2,FALSE)</f>
        <v>C M, Saravanan</v>
      </c>
      <c r="M3972" s="59">
        <f>DATEVALUE(TEXT(DataExtract[[#This Row],[Completed Time]], "MM/DD/YYYY"))</f>
        <v>45716</v>
      </c>
      <c r="N3972" s="60">
        <f t="shared" ca="1" si="63"/>
        <v>0.4012161032511411</v>
      </c>
      <c r="O3972" s="60">
        <f ca="1">COUNTIFS(DataExtract[Technician],DataExtract[[#This Row],[Technician]], DataExtract[Random], "&lt;="&amp;DataExtract[[#This Row],[Random]])</f>
        <v>47</v>
      </c>
    </row>
    <row r="3973" spans="1:15" ht="26.45">
      <c r="A3973" s="51" t="s">
        <v>21497</v>
      </c>
      <c r="B3973" s="52" t="s">
        <v>21498</v>
      </c>
      <c r="C3973" s="53" t="s">
        <v>5647</v>
      </c>
      <c r="D3973" s="54" t="s">
        <v>47</v>
      </c>
      <c r="E3973" s="55" t="s">
        <v>1291</v>
      </c>
      <c r="F3973" s="56" t="s">
        <v>21499</v>
      </c>
      <c r="G3973" s="56" t="s">
        <v>21500</v>
      </c>
      <c r="H3973" s="56" t="s">
        <v>52</v>
      </c>
      <c r="I3973" s="56" t="s">
        <v>21501</v>
      </c>
      <c r="J3973" s="57" t="s">
        <v>52</v>
      </c>
      <c r="K3973" s="58" t="s">
        <v>21419</v>
      </c>
      <c r="L3973" s="3" t="str">
        <f>VLOOKUP(DataExtract[[#This Row],[Technician]],'Technician List'!$A:$B,2,FALSE)</f>
        <v>C M, Saravanan</v>
      </c>
      <c r="M3973" s="59">
        <f>DATEVALUE(TEXT(DataExtract[[#This Row],[Completed Time]], "MM/DD/YYYY"))</f>
        <v>45715</v>
      </c>
      <c r="N3973" s="60">
        <f t="shared" ca="1" si="63"/>
        <v>0.51377087755770079</v>
      </c>
      <c r="O3973" s="60">
        <f ca="1">COUNTIFS(DataExtract[Technician],DataExtract[[#This Row],[Technician]], DataExtract[Random], "&lt;="&amp;DataExtract[[#This Row],[Random]])</f>
        <v>64</v>
      </c>
    </row>
    <row r="3974" spans="1:15" ht="26.45">
      <c r="A3974" s="51" t="s">
        <v>21502</v>
      </c>
      <c r="B3974" s="52" t="s">
        <v>21503</v>
      </c>
      <c r="C3974" s="53" t="s">
        <v>21504</v>
      </c>
      <c r="D3974" s="54" t="s">
        <v>47</v>
      </c>
      <c r="E3974" s="55" t="s">
        <v>347</v>
      </c>
      <c r="F3974" s="56" t="s">
        <v>21267</v>
      </c>
      <c r="G3974" s="56" t="s">
        <v>21505</v>
      </c>
      <c r="H3974" s="56" t="s">
        <v>41</v>
      </c>
      <c r="I3974" s="56" t="s">
        <v>21506</v>
      </c>
      <c r="J3974" s="57" t="s">
        <v>52</v>
      </c>
      <c r="K3974" s="58" t="s">
        <v>14342</v>
      </c>
      <c r="L3974" s="3" t="str">
        <f>VLOOKUP(DataExtract[[#This Row],[Technician]],'Technician List'!$A:$B,2,FALSE)</f>
        <v>C M, Saravanan</v>
      </c>
      <c r="M3974" s="59">
        <f>DATEVALUE(TEXT(DataExtract[[#This Row],[Completed Time]], "MM/DD/YYYY"))</f>
        <v>45716</v>
      </c>
      <c r="N3974" s="60">
        <f t="shared" ca="1" si="63"/>
        <v>0.74141112229870187</v>
      </c>
      <c r="O3974" s="60">
        <f ca="1">COUNTIFS(DataExtract[Technician],DataExtract[[#This Row],[Technician]], DataExtract[Random], "&lt;="&amp;DataExtract[[#This Row],[Random]])</f>
        <v>43</v>
      </c>
    </row>
    <row r="3975" spans="1:15" ht="26.45">
      <c r="A3975" s="51" t="s">
        <v>21507</v>
      </c>
      <c r="B3975" s="52" t="s">
        <v>21508</v>
      </c>
      <c r="C3975" s="53" t="s">
        <v>1752</v>
      </c>
      <c r="D3975" s="54" t="s">
        <v>47</v>
      </c>
      <c r="E3975" s="55" t="s">
        <v>1503</v>
      </c>
      <c r="F3975" s="56" t="s">
        <v>19703</v>
      </c>
      <c r="G3975" s="56" t="s">
        <v>17903</v>
      </c>
      <c r="H3975" s="56" t="s">
        <v>52</v>
      </c>
      <c r="I3975" s="56" t="s">
        <v>21509</v>
      </c>
      <c r="J3975" s="57" t="s">
        <v>52</v>
      </c>
      <c r="K3975" s="58" t="s">
        <v>21510</v>
      </c>
      <c r="L3975" s="3" t="str">
        <f>VLOOKUP(DataExtract[[#This Row],[Technician]],'Technician List'!$A:$B,2,FALSE)</f>
        <v>C M, Saravanan</v>
      </c>
      <c r="M3975" s="59">
        <f>DATEVALUE(TEXT(DataExtract[[#This Row],[Completed Time]], "MM/DD/YYYY"))</f>
        <v>45715</v>
      </c>
      <c r="N3975" s="60">
        <f t="shared" ca="1" si="63"/>
        <v>0.94168246755723772</v>
      </c>
      <c r="O3975" s="60">
        <f ca="1">COUNTIFS(DataExtract[Technician],DataExtract[[#This Row],[Technician]], DataExtract[Random], "&lt;="&amp;DataExtract[[#This Row],[Random]])</f>
        <v>129</v>
      </c>
    </row>
    <row r="3976" spans="1:15" ht="26.45">
      <c r="A3976" s="51" t="s">
        <v>21511</v>
      </c>
      <c r="B3976" s="52" t="s">
        <v>21512</v>
      </c>
      <c r="C3976" s="53" t="s">
        <v>20690</v>
      </c>
      <c r="D3976" s="54" t="s">
        <v>47</v>
      </c>
      <c r="E3976" s="55" t="s">
        <v>2178</v>
      </c>
      <c r="F3976" s="56" t="s">
        <v>20726</v>
      </c>
      <c r="G3976" s="56" t="s">
        <v>20727</v>
      </c>
      <c r="H3976" s="56" t="s">
        <v>52</v>
      </c>
      <c r="I3976" s="56" t="s">
        <v>20728</v>
      </c>
      <c r="J3976" s="57" t="s">
        <v>52</v>
      </c>
      <c r="K3976" s="58" t="s">
        <v>21099</v>
      </c>
      <c r="L3976" s="3" t="str">
        <f>VLOOKUP(DataExtract[[#This Row],[Technician]],'Technician List'!$A:$B,2,FALSE)</f>
        <v>C M, Saravanan</v>
      </c>
      <c r="M3976" s="59">
        <f>DATEVALUE(TEXT(DataExtract[[#This Row],[Completed Time]], "MM/DD/YYYY"))</f>
        <v>45715</v>
      </c>
      <c r="N3976" s="60">
        <f t="shared" ca="1" si="63"/>
        <v>0.44438529389576442</v>
      </c>
      <c r="O3976" s="60">
        <f ca="1">COUNTIFS(DataExtract[Technician],DataExtract[[#This Row],[Technician]], DataExtract[Random], "&lt;="&amp;DataExtract[[#This Row],[Random]])</f>
        <v>47</v>
      </c>
    </row>
    <row r="3977" spans="1:15" ht="26.45">
      <c r="A3977" s="51" t="s">
        <v>15093</v>
      </c>
      <c r="B3977" s="52" t="s">
        <v>21513</v>
      </c>
      <c r="C3977" s="53" t="s">
        <v>14748</v>
      </c>
      <c r="D3977" s="54" t="s">
        <v>47</v>
      </c>
      <c r="E3977" s="55" t="s">
        <v>700</v>
      </c>
      <c r="F3977" s="56" t="s">
        <v>19514</v>
      </c>
      <c r="G3977" s="56" t="s">
        <v>20964</v>
      </c>
      <c r="H3977" s="56" t="s">
        <v>52</v>
      </c>
      <c r="I3977" s="56" t="s">
        <v>21514</v>
      </c>
      <c r="J3977" s="57" t="s">
        <v>52</v>
      </c>
      <c r="K3977" s="58" t="s">
        <v>21515</v>
      </c>
      <c r="L3977" s="3" t="str">
        <f>VLOOKUP(DataExtract[[#This Row],[Technician]],'Technician List'!$A:$B,2,FALSE)</f>
        <v>C M, Saravanan</v>
      </c>
      <c r="M3977" s="59">
        <f>DATEVALUE(TEXT(DataExtract[[#This Row],[Completed Time]], "MM/DD/YYYY"))</f>
        <v>45715</v>
      </c>
      <c r="N3977" s="60">
        <f t="shared" ca="1" si="63"/>
        <v>0.51306226415665801</v>
      </c>
      <c r="O3977" s="60">
        <f ca="1">COUNTIFS(DataExtract[Technician],DataExtract[[#This Row],[Technician]], DataExtract[Random], "&lt;="&amp;DataExtract[[#This Row],[Random]])</f>
        <v>58</v>
      </c>
    </row>
    <row r="3978" spans="1:15" ht="26.45">
      <c r="A3978" s="51" t="s">
        <v>12962</v>
      </c>
      <c r="B3978" s="52" t="s">
        <v>21516</v>
      </c>
      <c r="C3978" s="53" t="s">
        <v>21517</v>
      </c>
      <c r="D3978" s="54" t="s">
        <v>47</v>
      </c>
      <c r="E3978" s="55" t="s">
        <v>2121</v>
      </c>
      <c r="F3978" s="56" t="s">
        <v>11374</v>
      </c>
      <c r="G3978" s="56" t="s">
        <v>20610</v>
      </c>
      <c r="H3978" s="56" t="s">
        <v>41</v>
      </c>
      <c r="I3978" s="56" t="s">
        <v>1587</v>
      </c>
      <c r="J3978" s="57" t="s">
        <v>52</v>
      </c>
      <c r="K3978" s="58" t="s">
        <v>20512</v>
      </c>
      <c r="L3978" s="3" t="str">
        <f>VLOOKUP(DataExtract[[#This Row],[Technician]],'Technician List'!$A:$B,2,FALSE)</f>
        <v>C M, Saravanan</v>
      </c>
      <c r="M3978" s="59">
        <f>DATEVALUE(TEXT(DataExtract[[#This Row],[Completed Time]], "MM/DD/YYYY"))</f>
        <v>45716</v>
      </c>
      <c r="N3978" s="60">
        <f t="shared" ca="1" si="63"/>
        <v>0.22747585577097129</v>
      </c>
      <c r="O3978" s="60">
        <f ca="1">COUNTIFS(DataExtract[Technician],DataExtract[[#This Row],[Technician]], DataExtract[Random], "&lt;="&amp;DataExtract[[#This Row],[Random]])</f>
        <v>17</v>
      </c>
    </row>
    <row r="3979" spans="1:15" ht="26.45">
      <c r="A3979" s="51" t="s">
        <v>21518</v>
      </c>
      <c r="B3979" s="52" t="s">
        <v>21519</v>
      </c>
      <c r="C3979" s="53" t="s">
        <v>19215</v>
      </c>
      <c r="D3979" s="54" t="s">
        <v>47</v>
      </c>
      <c r="E3979" s="55" t="s">
        <v>1049</v>
      </c>
      <c r="F3979" s="56" t="s">
        <v>21520</v>
      </c>
      <c r="G3979" s="56" t="s">
        <v>21521</v>
      </c>
      <c r="H3979" s="56" t="s">
        <v>52</v>
      </c>
      <c r="I3979" s="56" t="s">
        <v>21522</v>
      </c>
      <c r="J3979" s="57" t="s">
        <v>52</v>
      </c>
      <c r="K3979" s="58" t="s">
        <v>10639</v>
      </c>
      <c r="L3979" s="3" t="str">
        <f>VLOOKUP(DataExtract[[#This Row],[Technician]],'Technician List'!$A:$B,2,FALSE)</f>
        <v>C M, Saravanan</v>
      </c>
      <c r="M3979" s="59">
        <f>DATEVALUE(TEXT(DataExtract[[#This Row],[Completed Time]], "MM/DD/YYYY"))</f>
        <v>45715</v>
      </c>
      <c r="N3979" s="60">
        <f t="shared" ca="1" si="63"/>
        <v>0.68596689239044528</v>
      </c>
      <c r="O3979" s="60">
        <f ca="1">COUNTIFS(DataExtract[Technician],DataExtract[[#This Row],[Technician]], DataExtract[Random], "&lt;="&amp;DataExtract[[#This Row],[Random]])</f>
        <v>90</v>
      </c>
    </row>
    <row r="3980" spans="1:15" ht="26.45">
      <c r="A3980" s="51" t="s">
        <v>21523</v>
      </c>
      <c r="B3980" s="52" t="s">
        <v>21524</v>
      </c>
      <c r="C3980" s="53" t="s">
        <v>21525</v>
      </c>
      <c r="D3980" s="54" t="s">
        <v>47</v>
      </c>
      <c r="E3980" s="55" t="s">
        <v>2178</v>
      </c>
      <c r="F3980" s="56" t="s">
        <v>20968</v>
      </c>
      <c r="G3980" s="56" t="s">
        <v>20969</v>
      </c>
      <c r="H3980" s="56" t="s">
        <v>52</v>
      </c>
      <c r="I3980" s="56" t="s">
        <v>20970</v>
      </c>
      <c r="J3980" s="57" t="s">
        <v>52</v>
      </c>
      <c r="K3980" s="58" t="s">
        <v>16196</v>
      </c>
      <c r="L3980" s="3" t="str">
        <f>VLOOKUP(DataExtract[[#This Row],[Technician]],'Technician List'!$A:$B,2,FALSE)</f>
        <v>C M, Saravanan</v>
      </c>
      <c r="M3980" s="59">
        <f>DATEVALUE(TEXT(DataExtract[[#This Row],[Completed Time]], "MM/DD/YYYY"))</f>
        <v>45715</v>
      </c>
      <c r="N3980" s="60">
        <f t="shared" ca="1" si="63"/>
        <v>5.3714443191683836E-2</v>
      </c>
      <c r="O3980" s="60">
        <f ca="1">COUNTIFS(DataExtract[Technician],DataExtract[[#This Row],[Technician]], DataExtract[Random], "&lt;="&amp;DataExtract[[#This Row],[Random]])</f>
        <v>7</v>
      </c>
    </row>
    <row r="3981" spans="1:15" ht="26.45">
      <c r="A3981" s="51" t="s">
        <v>21526</v>
      </c>
      <c r="B3981" s="52" t="s">
        <v>21527</v>
      </c>
      <c r="C3981" s="53" t="s">
        <v>6487</v>
      </c>
      <c r="D3981" s="54" t="s">
        <v>47</v>
      </c>
      <c r="E3981" s="55" t="s">
        <v>2178</v>
      </c>
      <c r="F3981" s="56" t="s">
        <v>20634</v>
      </c>
      <c r="G3981" s="56" t="s">
        <v>20635</v>
      </c>
      <c r="H3981" s="56" t="s">
        <v>52</v>
      </c>
      <c r="I3981" s="56" t="s">
        <v>21183</v>
      </c>
      <c r="J3981" s="57" t="s">
        <v>52</v>
      </c>
      <c r="K3981" s="58" t="s">
        <v>21261</v>
      </c>
      <c r="L3981" s="3" t="str">
        <f>VLOOKUP(DataExtract[[#This Row],[Technician]],'Technician List'!$A:$B,2,FALSE)</f>
        <v>C M, Saravanan</v>
      </c>
      <c r="M3981" s="59">
        <f>DATEVALUE(TEXT(DataExtract[[#This Row],[Completed Time]], "MM/DD/YYYY"))</f>
        <v>45715</v>
      </c>
      <c r="N3981" s="60">
        <f t="shared" ca="1" si="63"/>
        <v>0.26715438651447365</v>
      </c>
      <c r="O3981" s="60">
        <f ca="1">COUNTIFS(DataExtract[Technician],DataExtract[[#This Row],[Technician]], DataExtract[Random], "&lt;="&amp;DataExtract[[#This Row],[Random]])</f>
        <v>32</v>
      </c>
    </row>
    <row r="3982" spans="1:15" ht="26.45">
      <c r="A3982" s="51" t="s">
        <v>21528</v>
      </c>
      <c r="B3982" s="52" t="s">
        <v>21529</v>
      </c>
      <c r="C3982" s="53" t="s">
        <v>15036</v>
      </c>
      <c r="D3982" s="54" t="s">
        <v>57</v>
      </c>
      <c r="E3982" s="55" t="s">
        <v>95</v>
      </c>
      <c r="F3982" s="56" t="s">
        <v>19948</v>
      </c>
      <c r="G3982" s="56" t="s">
        <v>21102</v>
      </c>
      <c r="H3982" s="56" t="s">
        <v>52</v>
      </c>
      <c r="I3982" s="56" t="s">
        <v>21530</v>
      </c>
      <c r="J3982" s="57" t="s">
        <v>52</v>
      </c>
      <c r="K3982" s="58" t="s">
        <v>21439</v>
      </c>
      <c r="L3982" s="3" t="str">
        <f>VLOOKUP(DataExtract[[#This Row],[Technician]],'Technician List'!$A:$B,2,FALSE)</f>
        <v>Sanjuan, Sonja</v>
      </c>
      <c r="M3982" s="59">
        <f>DATEVALUE(TEXT(DataExtract[[#This Row],[Completed Time]], "MM/DD/YYYY"))</f>
        <v>45715</v>
      </c>
      <c r="N3982" s="60">
        <f t="shared" ca="1" si="63"/>
        <v>0.87268596233397988</v>
      </c>
      <c r="O3982" s="60">
        <f ca="1">COUNTIFS(DataExtract[Technician],DataExtract[[#This Row],[Technician]], DataExtract[Random], "&lt;="&amp;DataExtract[[#This Row],[Random]])</f>
        <v>77</v>
      </c>
    </row>
    <row r="3983" spans="1:15" ht="26.45">
      <c r="A3983" s="51" t="s">
        <v>21531</v>
      </c>
      <c r="B3983" s="52" t="s">
        <v>21532</v>
      </c>
      <c r="C3983" s="53" t="s">
        <v>801</v>
      </c>
      <c r="D3983" s="54" t="s">
        <v>47</v>
      </c>
      <c r="E3983" s="55" t="s">
        <v>2178</v>
      </c>
      <c r="F3983" s="56" t="s">
        <v>21385</v>
      </c>
      <c r="G3983" s="56" t="s">
        <v>21533</v>
      </c>
      <c r="H3983" s="56" t="s">
        <v>52</v>
      </c>
      <c r="I3983" s="56" t="s">
        <v>21534</v>
      </c>
      <c r="J3983" s="57" t="s">
        <v>52</v>
      </c>
      <c r="K3983" s="58" t="s">
        <v>21535</v>
      </c>
      <c r="L3983" s="3" t="str">
        <f>VLOOKUP(DataExtract[[#This Row],[Technician]],'Technician List'!$A:$B,2,FALSE)</f>
        <v>C M, Saravanan</v>
      </c>
      <c r="M3983" s="59">
        <f>DATEVALUE(TEXT(DataExtract[[#This Row],[Completed Time]], "MM/DD/YYYY"))</f>
        <v>45715</v>
      </c>
      <c r="N3983" s="60">
        <f t="shared" ca="1" si="63"/>
        <v>0.21854902412689969</v>
      </c>
      <c r="O3983" s="60">
        <f ca="1">COUNTIFS(DataExtract[Technician],DataExtract[[#This Row],[Technician]], DataExtract[Random], "&lt;="&amp;DataExtract[[#This Row],[Random]])</f>
        <v>28</v>
      </c>
    </row>
    <row r="3984" spans="1:15" ht="26.45">
      <c r="A3984" s="51" t="s">
        <v>21536</v>
      </c>
      <c r="B3984" s="52" t="s">
        <v>21537</v>
      </c>
      <c r="C3984" s="53" t="s">
        <v>18372</v>
      </c>
      <c r="D3984" s="54" t="s">
        <v>47</v>
      </c>
      <c r="E3984" s="55" t="s">
        <v>2178</v>
      </c>
      <c r="F3984" s="56" t="s">
        <v>21385</v>
      </c>
      <c r="G3984" s="56" t="s">
        <v>21533</v>
      </c>
      <c r="H3984" s="56" t="s">
        <v>52</v>
      </c>
      <c r="I3984" s="56" t="s">
        <v>21534</v>
      </c>
      <c r="J3984" s="57" t="s">
        <v>52</v>
      </c>
      <c r="K3984" s="58" t="s">
        <v>21533</v>
      </c>
      <c r="L3984" s="3" t="str">
        <f>VLOOKUP(DataExtract[[#This Row],[Technician]],'Technician List'!$A:$B,2,FALSE)</f>
        <v>C M, Saravanan</v>
      </c>
      <c r="M3984" s="59">
        <f>DATEVALUE(TEXT(DataExtract[[#This Row],[Completed Time]], "MM/DD/YYYY"))</f>
        <v>45715</v>
      </c>
      <c r="N3984" s="60">
        <f t="shared" ca="1" si="63"/>
        <v>0.1564620145883644</v>
      </c>
      <c r="O3984" s="60">
        <f ca="1">COUNTIFS(DataExtract[Technician],DataExtract[[#This Row],[Technician]], DataExtract[Random], "&lt;="&amp;DataExtract[[#This Row],[Random]])</f>
        <v>22</v>
      </c>
    </row>
    <row r="3985" spans="1:15" ht="26.45">
      <c r="A3985" s="51" t="s">
        <v>21538</v>
      </c>
      <c r="B3985" s="52" t="s">
        <v>21539</v>
      </c>
      <c r="C3985" s="53" t="s">
        <v>21540</v>
      </c>
      <c r="D3985" s="54" t="s">
        <v>47</v>
      </c>
      <c r="E3985" s="55" t="s">
        <v>3584</v>
      </c>
      <c r="F3985" s="56" t="s">
        <v>15573</v>
      </c>
      <c r="G3985" s="56" t="s">
        <v>21541</v>
      </c>
      <c r="H3985" s="56" t="s">
        <v>52</v>
      </c>
      <c r="I3985" s="56" t="s">
        <v>21542</v>
      </c>
      <c r="J3985" s="57" t="s">
        <v>52</v>
      </c>
      <c r="K3985" s="58" t="s">
        <v>21543</v>
      </c>
      <c r="L3985" s="3" t="str">
        <f>VLOOKUP(DataExtract[[#This Row],[Technician]],'Technician List'!$A:$B,2,FALSE)</f>
        <v>C M, Saravanan</v>
      </c>
      <c r="M3985" s="59">
        <f>DATEVALUE(TEXT(DataExtract[[#This Row],[Completed Time]], "MM/DD/YYYY"))</f>
        <v>45715</v>
      </c>
      <c r="N3985" s="60">
        <f t="shared" ca="1" si="63"/>
        <v>0.85239787471898576</v>
      </c>
      <c r="O3985" s="60">
        <f ca="1">COUNTIFS(DataExtract[Technician],DataExtract[[#This Row],[Technician]], DataExtract[Random], "&lt;="&amp;DataExtract[[#This Row],[Random]])</f>
        <v>54</v>
      </c>
    </row>
    <row r="3986" spans="1:15" ht="26.45">
      <c r="A3986" s="51" t="s">
        <v>21544</v>
      </c>
      <c r="B3986" s="52" t="s">
        <v>21545</v>
      </c>
      <c r="C3986" s="53" t="s">
        <v>21546</v>
      </c>
      <c r="D3986" s="54" t="s">
        <v>47</v>
      </c>
      <c r="E3986" s="55" t="s">
        <v>2178</v>
      </c>
      <c r="F3986" s="56" t="s">
        <v>21520</v>
      </c>
      <c r="G3986" s="56" t="s">
        <v>21113</v>
      </c>
      <c r="H3986" s="56" t="s">
        <v>52</v>
      </c>
      <c r="I3986" s="56" t="s">
        <v>21547</v>
      </c>
      <c r="J3986" s="57" t="s">
        <v>52</v>
      </c>
      <c r="K3986" s="58" t="s">
        <v>11395</v>
      </c>
      <c r="L3986" s="3" t="str">
        <f>VLOOKUP(DataExtract[[#This Row],[Technician]],'Technician List'!$A:$B,2,FALSE)</f>
        <v>C M, Saravanan</v>
      </c>
      <c r="M3986" s="59">
        <f>DATEVALUE(TEXT(DataExtract[[#This Row],[Completed Time]], "MM/DD/YYYY"))</f>
        <v>45715</v>
      </c>
      <c r="N3986" s="60">
        <f t="shared" ca="1" si="63"/>
        <v>0.13420487558085359</v>
      </c>
      <c r="O3986" s="60">
        <f ca="1">COUNTIFS(DataExtract[Technician],DataExtract[[#This Row],[Technician]], DataExtract[Random], "&lt;="&amp;DataExtract[[#This Row],[Random]])</f>
        <v>18</v>
      </c>
    </row>
    <row r="3987" spans="1:15" ht="26.45">
      <c r="A3987" s="51" t="s">
        <v>21548</v>
      </c>
      <c r="B3987" s="52" t="s">
        <v>21549</v>
      </c>
      <c r="C3987" s="53" t="s">
        <v>10706</v>
      </c>
      <c r="D3987" s="54" t="s">
        <v>57</v>
      </c>
      <c r="E3987" s="55" t="s">
        <v>95</v>
      </c>
      <c r="F3987" s="56" t="s">
        <v>21040</v>
      </c>
      <c r="G3987" s="56" t="s">
        <v>20456</v>
      </c>
      <c r="H3987" s="56" t="s">
        <v>52</v>
      </c>
      <c r="I3987" s="56" t="s">
        <v>20556</v>
      </c>
      <c r="J3987" s="57" t="s">
        <v>52</v>
      </c>
      <c r="K3987" s="58" t="s">
        <v>21550</v>
      </c>
      <c r="L3987" s="3" t="str">
        <f>VLOOKUP(DataExtract[[#This Row],[Technician]],'Technician List'!$A:$B,2,FALSE)</f>
        <v>Sanjuan, Sonja</v>
      </c>
      <c r="M3987" s="59">
        <f>DATEVALUE(TEXT(DataExtract[[#This Row],[Completed Time]], "MM/DD/YYYY"))</f>
        <v>45715</v>
      </c>
      <c r="N3987" s="60">
        <f t="shared" ca="1" si="63"/>
        <v>0.16031260145278536</v>
      </c>
      <c r="O3987" s="60">
        <f ca="1">COUNTIFS(DataExtract[Technician],DataExtract[[#This Row],[Technician]], DataExtract[Random], "&lt;="&amp;DataExtract[[#This Row],[Random]])</f>
        <v>14</v>
      </c>
    </row>
    <row r="3988" spans="1:15" ht="26.45">
      <c r="A3988" s="51" t="s">
        <v>21551</v>
      </c>
      <c r="B3988" s="52" t="s">
        <v>21552</v>
      </c>
      <c r="C3988" s="53" t="s">
        <v>21553</v>
      </c>
      <c r="D3988" s="54" t="s">
        <v>47</v>
      </c>
      <c r="E3988" s="55" t="s">
        <v>2121</v>
      </c>
      <c r="F3988" s="56" t="s">
        <v>19514</v>
      </c>
      <c r="G3988" s="56" t="s">
        <v>21554</v>
      </c>
      <c r="H3988" s="56" t="s">
        <v>52</v>
      </c>
      <c r="I3988" s="56" t="s">
        <v>21555</v>
      </c>
      <c r="J3988" s="57" t="s">
        <v>52</v>
      </c>
      <c r="K3988" s="58" t="s">
        <v>20205</v>
      </c>
      <c r="L3988" s="3" t="str">
        <f>VLOOKUP(DataExtract[[#This Row],[Technician]],'Technician List'!$A:$B,2,FALSE)</f>
        <v>C M, Saravanan</v>
      </c>
      <c r="M3988" s="59">
        <f>DATEVALUE(TEXT(DataExtract[[#This Row],[Completed Time]], "MM/DD/YYYY"))</f>
        <v>45716</v>
      </c>
      <c r="N3988" s="60">
        <f t="shared" ca="1" si="63"/>
        <v>0.38403094828849327</v>
      </c>
      <c r="O3988" s="60">
        <f ca="1">COUNTIFS(DataExtract[Technician],DataExtract[[#This Row],[Technician]], DataExtract[Random], "&lt;="&amp;DataExtract[[#This Row],[Random]])</f>
        <v>31</v>
      </c>
    </row>
    <row r="3989" spans="1:15" ht="26.45">
      <c r="A3989" s="51" t="s">
        <v>21556</v>
      </c>
      <c r="B3989" s="52" t="s">
        <v>21557</v>
      </c>
      <c r="C3989" s="53" t="s">
        <v>13634</v>
      </c>
      <c r="D3989" s="54" t="s">
        <v>47</v>
      </c>
      <c r="E3989" s="55" t="s">
        <v>2336</v>
      </c>
      <c r="F3989" s="56" t="s">
        <v>19703</v>
      </c>
      <c r="G3989" s="56" t="s">
        <v>21558</v>
      </c>
      <c r="H3989" s="56" t="s">
        <v>52</v>
      </c>
      <c r="I3989" s="56" t="s">
        <v>21559</v>
      </c>
      <c r="J3989" s="57" t="s">
        <v>52</v>
      </c>
      <c r="K3989" s="58" t="s">
        <v>21477</v>
      </c>
      <c r="L3989" s="3" t="str">
        <f>VLOOKUP(DataExtract[[#This Row],[Technician]],'Technician List'!$A:$B,2,FALSE)</f>
        <v>C M, Saravanan</v>
      </c>
      <c r="M3989" s="59">
        <f>DATEVALUE(TEXT(DataExtract[[#This Row],[Completed Time]], "MM/DD/YYYY"))</f>
        <v>45715</v>
      </c>
      <c r="N3989" s="60">
        <f t="shared" ca="1" si="63"/>
        <v>0.6206572616060041</v>
      </c>
      <c r="O3989" s="60">
        <f ca="1">COUNTIFS(DataExtract[Technician],DataExtract[[#This Row],[Technician]], DataExtract[Random], "&lt;="&amp;DataExtract[[#This Row],[Random]])</f>
        <v>51</v>
      </c>
    </row>
    <row r="3990" spans="1:15" ht="26.45">
      <c r="A3990" s="51" t="s">
        <v>21560</v>
      </c>
      <c r="B3990" s="52" t="s">
        <v>21561</v>
      </c>
      <c r="C3990" s="53" t="s">
        <v>21562</v>
      </c>
      <c r="D3990" s="54" t="s">
        <v>47</v>
      </c>
      <c r="E3990" s="55" t="s">
        <v>2178</v>
      </c>
      <c r="F3990" s="56" t="s">
        <v>21563</v>
      </c>
      <c r="G3990" s="56" t="s">
        <v>21564</v>
      </c>
      <c r="H3990" s="56" t="s">
        <v>52</v>
      </c>
      <c r="I3990" s="56" t="s">
        <v>21565</v>
      </c>
      <c r="J3990" s="57" t="s">
        <v>52</v>
      </c>
      <c r="K3990" s="58" t="s">
        <v>20810</v>
      </c>
      <c r="L3990" s="3" t="str">
        <f>VLOOKUP(DataExtract[[#This Row],[Technician]],'Technician List'!$A:$B,2,FALSE)</f>
        <v>C M, Saravanan</v>
      </c>
      <c r="M3990" s="59">
        <f>DATEVALUE(TEXT(DataExtract[[#This Row],[Completed Time]], "MM/DD/YYYY"))</f>
        <v>45715</v>
      </c>
      <c r="N3990" s="60">
        <f t="shared" ca="1" si="63"/>
        <v>0.75230763058259131</v>
      </c>
      <c r="O3990" s="60">
        <f ca="1">COUNTIFS(DataExtract[Technician],DataExtract[[#This Row],[Technician]], DataExtract[Random], "&lt;="&amp;DataExtract[[#This Row],[Random]])</f>
        <v>70</v>
      </c>
    </row>
    <row r="3991" spans="1:15" ht="26.45">
      <c r="A3991" s="51" t="s">
        <v>21566</v>
      </c>
      <c r="B3991" s="52" t="s">
        <v>21567</v>
      </c>
      <c r="C3991" s="53" t="s">
        <v>1028</v>
      </c>
      <c r="D3991" s="54" t="s">
        <v>57</v>
      </c>
      <c r="E3991" s="55" t="s">
        <v>73</v>
      </c>
      <c r="F3991" s="56" t="s">
        <v>21568</v>
      </c>
      <c r="G3991" s="56" t="s">
        <v>20442</v>
      </c>
      <c r="H3991" s="56" t="s">
        <v>52</v>
      </c>
      <c r="I3991" s="56" t="s">
        <v>21569</v>
      </c>
      <c r="J3991" s="57" t="s">
        <v>52</v>
      </c>
      <c r="K3991" s="58" t="s">
        <v>11131</v>
      </c>
      <c r="L3991" s="3" t="str">
        <f>VLOOKUP(DataExtract[[#This Row],[Technician]],'Technician List'!$A:$B,2,FALSE)</f>
        <v>Sanjuan, Sonja</v>
      </c>
      <c r="M3991" s="59">
        <f>DATEVALUE(TEXT(DataExtract[[#This Row],[Completed Time]], "MM/DD/YYYY"))</f>
        <v>45715</v>
      </c>
      <c r="N3991" s="60">
        <f t="shared" ca="1" si="63"/>
        <v>0.10803152582846387</v>
      </c>
      <c r="O3991" s="60">
        <f ca="1">COUNTIFS(DataExtract[Technician],DataExtract[[#This Row],[Technician]], DataExtract[Random], "&lt;="&amp;DataExtract[[#This Row],[Random]])</f>
        <v>10</v>
      </c>
    </row>
    <row r="3992" spans="1:15" ht="26.45">
      <c r="A3992" s="51" t="s">
        <v>21570</v>
      </c>
      <c r="B3992" s="52" t="s">
        <v>21571</v>
      </c>
      <c r="C3992" s="53" t="s">
        <v>4029</v>
      </c>
      <c r="D3992" s="54" t="s">
        <v>47</v>
      </c>
      <c r="E3992" s="55" t="s">
        <v>4923</v>
      </c>
      <c r="F3992" s="56" t="s">
        <v>21232</v>
      </c>
      <c r="G3992" s="56" t="s">
        <v>21572</v>
      </c>
      <c r="H3992" s="56" t="s">
        <v>52</v>
      </c>
      <c r="I3992" s="56" t="s">
        <v>21573</v>
      </c>
      <c r="J3992" s="57" t="s">
        <v>52</v>
      </c>
      <c r="K3992" s="58" t="s">
        <v>21229</v>
      </c>
      <c r="L3992" s="3" t="str">
        <f>VLOOKUP(DataExtract[[#This Row],[Technician]],'Technician List'!$A:$B,2,FALSE)</f>
        <v>C M, Saravanan</v>
      </c>
      <c r="M3992" s="59">
        <f>DATEVALUE(TEXT(DataExtract[[#This Row],[Completed Time]], "MM/DD/YYYY"))</f>
        <v>45715</v>
      </c>
      <c r="N3992" s="60">
        <f t="shared" ca="1" si="63"/>
        <v>0.38225709877311609</v>
      </c>
      <c r="O3992" s="60">
        <f ca="1">COUNTIFS(DataExtract[Technician],DataExtract[[#This Row],[Technician]], DataExtract[Random], "&lt;="&amp;DataExtract[[#This Row],[Random]])</f>
        <v>13</v>
      </c>
    </row>
    <row r="3993" spans="1:15" ht="26.45">
      <c r="A3993" s="51" t="s">
        <v>21574</v>
      </c>
      <c r="B3993" s="52" t="s">
        <v>21575</v>
      </c>
      <c r="C3993" s="53" t="s">
        <v>21576</v>
      </c>
      <c r="D3993" s="54" t="s">
        <v>47</v>
      </c>
      <c r="E3993" s="55" t="s">
        <v>2178</v>
      </c>
      <c r="F3993" s="56" t="s">
        <v>20968</v>
      </c>
      <c r="G3993" s="56" t="s">
        <v>20969</v>
      </c>
      <c r="H3993" s="56" t="s">
        <v>52</v>
      </c>
      <c r="I3993" s="56" t="s">
        <v>20970</v>
      </c>
      <c r="J3993" s="57" t="s">
        <v>52</v>
      </c>
      <c r="K3993" s="58" t="s">
        <v>20964</v>
      </c>
      <c r="L3993" s="3" t="str">
        <f>VLOOKUP(DataExtract[[#This Row],[Technician]],'Technician List'!$A:$B,2,FALSE)</f>
        <v>C M, Saravanan</v>
      </c>
      <c r="M3993" s="59">
        <f>DATEVALUE(TEXT(DataExtract[[#This Row],[Completed Time]], "MM/DD/YYYY"))</f>
        <v>45715</v>
      </c>
      <c r="N3993" s="60">
        <f t="shared" ca="1" si="63"/>
        <v>2.0012618717623831E-2</v>
      </c>
      <c r="O3993" s="60">
        <f ca="1">COUNTIFS(DataExtract[Technician],DataExtract[[#This Row],[Technician]], DataExtract[Random], "&lt;="&amp;DataExtract[[#This Row],[Random]])</f>
        <v>3</v>
      </c>
    </row>
    <row r="3994" spans="1:15" ht="26.45">
      <c r="A3994" s="51" t="s">
        <v>21577</v>
      </c>
      <c r="B3994" s="52" t="s">
        <v>21578</v>
      </c>
      <c r="C3994" s="53" t="s">
        <v>19062</v>
      </c>
      <c r="D3994" s="54" t="s">
        <v>57</v>
      </c>
      <c r="E3994" s="55" t="s">
        <v>2841</v>
      </c>
      <c r="F3994" s="56" t="s">
        <v>21579</v>
      </c>
      <c r="G3994" s="56" t="s">
        <v>21580</v>
      </c>
      <c r="H3994" s="56" t="s">
        <v>52</v>
      </c>
      <c r="I3994" s="56" t="s">
        <v>21581</v>
      </c>
      <c r="J3994" s="57" t="s">
        <v>52</v>
      </c>
      <c r="K3994" s="58" t="s">
        <v>21582</v>
      </c>
      <c r="L3994" s="3" t="str">
        <f>VLOOKUP(DataExtract[[#This Row],[Technician]],'Technician List'!$A:$B,2,FALSE)</f>
        <v>Smith, Sean</v>
      </c>
      <c r="M3994" s="59">
        <f>DATEVALUE(TEXT(DataExtract[[#This Row],[Completed Time]], "MM/DD/YYYY"))</f>
        <v>45716</v>
      </c>
      <c r="N3994" s="60">
        <f t="shared" ca="1" si="63"/>
        <v>6.5444217404694194E-2</v>
      </c>
      <c r="O3994" s="60">
        <f ca="1">COUNTIFS(DataExtract[Technician],DataExtract[[#This Row],[Technician]], DataExtract[Random], "&lt;="&amp;DataExtract[[#This Row],[Random]])</f>
        <v>9</v>
      </c>
    </row>
    <row r="3995" spans="1:15" ht="26.45">
      <c r="A3995" s="51" t="s">
        <v>21583</v>
      </c>
      <c r="B3995" s="52" t="s">
        <v>21584</v>
      </c>
      <c r="C3995" s="53" t="s">
        <v>10975</v>
      </c>
      <c r="D3995" s="54" t="s">
        <v>47</v>
      </c>
      <c r="E3995" s="55" t="s">
        <v>700</v>
      </c>
      <c r="F3995" s="56" t="s">
        <v>21222</v>
      </c>
      <c r="G3995" s="56" t="s">
        <v>21223</v>
      </c>
      <c r="H3995" s="56" t="s">
        <v>52</v>
      </c>
      <c r="I3995" s="56" t="s">
        <v>21224</v>
      </c>
      <c r="J3995" s="57" t="s">
        <v>52</v>
      </c>
      <c r="K3995" s="58" t="s">
        <v>20870</v>
      </c>
      <c r="L3995" s="3" t="str">
        <f>VLOOKUP(DataExtract[[#This Row],[Technician]],'Technician List'!$A:$B,2,FALSE)</f>
        <v>C M, Saravanan</v>
      </c>
      <c r="M3995" s="59">
        <f>DATEVALUE(TEXT(DataExtract[[#This Row],[Completed Time]], "MM/DD/YYYY"))</f>
        <v>45715</v>
      </c>
      <c r="N3995" s="60">
        <f t="shared" ca="1" si="63"/>
        <v>0.34446367710788262</v>
      </c>
      <c r="O3995" s="60">
        <f ca="1">COUNTIFS(DataExtract[Technician],DataExtract[[#This Row],[Technician]], DataExtract[Random], "&lt;="&amp;DataExtract[[#This Row],[Random]])</f>
        <v>41</v>
      </c>
    </row>
    <row r="3996" spans="1:15" ht="26.45">
      <c r="A3996" s="51" t="s">
        <v>21585</v>
      </c>
      <c r="B3996" s="52" t="s">
        <v>21586</v>
      </c>
      <c r="C3996" s="53" t="s">
        <v>2516</v>
      </c>
      <c r="D3996" s="54" t="s">
        <v>47</v>
      </c>
      <c r="E3996" s="55" t="s">
        <v>2178</v>
      </c>
      <c r="F3996" s="56" t="s">
        <v>20190</v>
      </c>
      <c r="G3996" s="56" t="s">
        <v>11395</v>
      </c>
      <c r="H3996" s="56" t="s">
        <v>52</v>
      </c>
      <c r="I3996" s="56" t="s">
        <v>21428</v>
      </c>
      <c r="J3996" s="57" t="s">
        <v>52</v>
      </c>
      <c r="K3996" s="58" t="s">
        <v>21370</v>
      </c>
      <c r="L3996" s="3" t="str">
        <f>VLOOKUP(DataExtract[[#This Row],[Technician]],'Technician List'!$A:$B,2,FALSE)</f>
        <v>C M, Saravanan</v>
      </c>
      <c r="M3996" s="59">
        <f>DATEVALUE(TEXT(DataExtract[[#This Row],[Completed Time]], "MM/DD/YYYY"))</f>
        <v>45715</v>
      </c>
      <c r="N3996" s="60">
        <f t="shared" ca="1" si="63"/>
        <v>8.285620035522645E-2</v>
      </c>
      <c r="O3996" s="60">
        <f ca="1">COUNTIFS(DataExtract[Technician],DataExtract[[#This Row],[Technician]], DataExtract[Random], "&lt;="&amp;DataExtract[[#This Row],[Random]])</f>
        <v>14</v>
      </c>
    </row>
    <row r="3997" spans="1:15" ht="26.45">
      <c r="A3997" s="51" t="s">
        <v>21587</v>
      </c>
      <c r="B3997" s="52" t="s">
        <v>21588</v>
      </c>
      <c r="C3997" s="53" t="s">
        <v>11988</v>
      </c>
      <c r="D3997" s="54" t="s">
        <v>47</v>
      </c>
      <c r="E3997" s="55" t="s">
        <v>1503</v>
      </c>
      <c r="F3997" s="56" t="s">
        <v>21589</v>
      </c>
      <c r="G3997" s="56" t="s">
        <v>21590</v>
      </c>
      <c r="H3997" s="56" t="s">
        <v>41</v>
      </c>
      <c r="I3997" s="56" t="s">
        <v>21591</v>
      </c>
      <c r="J3997" s="57" t="s">
        <v>52</v>
      </c>
      <c r="K3997" s="58" t="s">
        <v>21592</v>
      </c>
      <c r="L3997" s="3" t="str">
        <f>VLOOKUP(DataExtract[[#This Row],[Technician]],'Technician List'!$A:$B,2,FALSE)</f>
        <v>C M, Saravanan</v>
      </c>
      <c r="M3997" s="59">
        <f>DATEVALUE(TEXT(DataExtract[[#This Row],[Completed Time]], "MM/DD/YYYY"))</f>
        <v>45716</v>
      </c>
      <c r="N3997" s="60">
        <f t="shared" ca="1" si="63"/>
        <v>0.17702809782856443</v>
      </c>
      <c r="O3997" s="60">
        <f ca="1">COUNTIFS(DataExtract[Technician],DataExtract[[#This Row],[Technician]], DataExtract[Random], "&lt;="&amp;DataExtract[[#This Row],[Random]])</f>
        <v>29</v>
      </c>
    </row>
    <row r="3998" spans="1:15" ht="26.45">
      <c r="A3998" s="51" t="s">
        <v>21593</v>
      </c>
      <c r="B3998" s="52" t="s">
        <v>21594</v>
      </c>
      <c r="C3998" s="53" t="s">
        <v>9135</v>
      </c>
      <c r="D3998" s="54" t="s">
        <v>47</v>
      </c>
      <c r="E3998" s="55" t="s">
        <v>2178</v>
      </c>
      <c r="F3998" s="56" t="s">
        <v>20619</v>
      </c>
      <c r="G3998" s="56" t="s">
        <v>21370</v>
      </c>
      <c r="H3998" s="56" t="s">
        <v>52</v>
      </c>
      <c r="I3998" s="56" t="s">
        <v>21371</v>
      </c>
      <c r="J3998" s="57" t="s">
        <v>52</v>
      </c>
      <c r="K3998" s="58" t="s">
        <v>21331</v>
      </c>
      <c r="L3998" s="3" t="str">
        <f>VLOOKUP(DataExtract[[#This Row],[Technician]],'Technician List'!$A:$B,2,FALSE)</f>
        <v>C M, Saravanan</v>
      </c>
      <c r="M3998" s="59">
        <f>DATEVALUE(TEXT(DataExtract[[#This Row],[Completed Time]], "MM/DD/YYYY"))</f>
        <v>45715</v>
      </c>
      <c r="N3998" s="60">
        <f t="shared" ca="1" si="63"/>
        <v>0.33994133730879705</v>
      </c>
      <c r="O3998" s="60">
        <f ca="1">COUNTIFS(DataExtract[Technician],DataExtract[[#This Row],[Technician]], DataExtract[Random], "&lt;="&amp;DataExtract[[#This Row],[Random]])</f>
        <v>38</v>
      </c>
    </row>
    <row r="3999" spans="1:15" ht="26.45">
      <c r="A3999" s="51" t="s">
        <v>20701</v>
      </c>
      <c r="B3999" s="52" t="s">
        <v>21595</v>
      </c>
      <c r="C3999" s="53" t="s">
        <v>21596</v>
      </c>
      <c r="D3999" s="54" t="s">
        <v>47</v>
      </c>
      <c r="E3999" s="55" t="s">
        <v>2121</v>
      </c>
      <c r="F3999" s="56" t="s">
        <v>20283</v>
      </c>
      <c r="G3999" s="56" t="s">
        <v>21597</v>
      </c>
      <c r="H3999" s="56" t="s">
        <v>52</v>
      </c>
      <c r="I3999" s="56" t="s">
        <v>21598</v>
      </c>
      <c r="J3999" s="57" t="s">
        <v>52</v>
      </c>
      <c r="K3999" s="58" t="s">
        <v>21599</v>
      </c>
      <c r="L3999" s="3" t="str">
        <f>VLOOKUP(DataExtract[[#This Row],[Technician]],'Technician List'!$A:$B,2,FALSE)</f>
        <v>C M, Saravanan</v>
      </c>
      <c r="M3999" s="59">
        <f>DATEVALUE(TEXT(DataExtract[[#This Row],[Completed Time]], "MM/DD/YYYY"))</f>
        <v>45716</v>
      </c>
      <c r="N3999" s="60">
        <f t="shared" ca="1" si="63"/>
        <v>0.71549568577368405</v>
      </c>
      <c r="O3999" s="60">
        <f ca="1">COUNTIFS(DataExtract[Technician],DataExtract[[#This Row],[Technician]], DataExtract[Random], "&lt;="&amp;DataExtract[[#This Row],[Random]])</f>
        <v>67</v>
      </c>
    </row>
    <row r="4000" spans="1:15" ht="26.45">
      <c r="A4000" s="51" t="s">
        <v>8286</v>
      </c>
      <c r="B4000" s="52" t="s">
        <v>21600</v>
      </c>
      <c r="C4000" s="53" t="s">
        <v>2705</v>
      </c>
      <c r="D4000" s="54" t="s">
        <v>57</v>
      </c>
      <c r="E4000" s="55" t="s">
        <v>391</v>
      </c>
      <c r="F4000" s="56" t="s">
        <v>20968</v>
      </c>
      <c r="G4000" s="56" t="s">
        <v>11303</v>
      </c>
      <c r="H4000" s="56" t="s">
        <v>52</v>
      </c>
      <c r="I4000" s="56" t="s">
        <v>21601</v>
      </c>
      <c r="J4000" s="57" t="s">
        <v>52</v>
      </c>
      <c r="K4000" s="58" t="s">
        <v>21602</v>
      </c>
      <c r="L4000" s="3" t="str">
        <f>VLOOKUP(DataExtract[[#This Row],[Technician]],'Technician List'!$A:$B,2,FALSE)</f>
        <v>Sanjuan, Sonja</v>
      </c>
      <c r="M4000" s="59">
        <f>DATEVALUE(TEXT(DataExtract[[#This Row],[Completed Time]], "MM/DD/YYYY"))</f>
        <v>45715</v>
      </c>
      <c r="N4000" s="60">
        <f t="shared" ca="1" si="63"/>
        <v>0.74451958468247958</v>
      </c>
      <c r="O4000" s="60">
        <f ca="1">COUNTIFS(DataExtract[Technician],DataExtract[[#This Row],[Technician]], DataExtract[Random], "&lt;="&amp;DataExtract[[#This Row],[Random]])</f>
        <v>98</v>
      </c>
    </row>
    <row r="4001" spans="1:15" ht="26.45">
      <c r="A4001" s="51" t="s">
        <v>21603</v>
      </c>
      <c r="B4001" s="52" t="s">
        <v>21604</v>
      </c>
      <c r="C4001" s="53" t="s">
        <v>1913</v>
      </c>
      <c r="D4001" s="54" t="s">
        <v>57</v>
      </c>
      <c r="E4001" s="55" t="s">
        <v>95</v>
      </c>
      <c r="F4001" s="56" t="s">
        <v>20968</v>
      </c>
      <c r="G4001" s="56" t="s">
        <v>20969</v>
      </c>
      <c r="H4001" s="56" t="s">
        <v>52</v>
      </c>
      <c r="I4001" s="56" t="s">
        <v>21605</v>
      </c>
      <c r="J4001" s="57" t="s">
        <v>52</v>
      </c>
      <c r="K4001" s="58" t="s">
        <v>21388</v>
      </c>
      <c r="L4001" s="3" t="str">
        <f>VLOOKUP(DataExtract[[#This Row],[Technician]],'Technician List'!$A:$B,2,FALSE)</f>
        <v>Sanjuan, Sonja</v>
      </c>
      <c r="M4001" s="59">
        <f>DATEVALUE(TEXT(DataExtract[[#This Row],[Completed Time]], "MM/DD/YYYY"))</f>
        <v>45715</v>
      </c>
      <c r="N4001" s="60">
        <f t="shared" ca="1" si="63"/>
        <v>0.16436407737242686</v>
      </c>
      <c r="O4001" s="60">
        <f ca="1">COUNTIFS(DataExtract[Technician],DataExtract[[#This Row],[Technician]], DataExtract[Random], "&lt;="&amp;DataExtract[[#This Row],[Random]])</f>
        <v>15</v>
      </c>
    </row>
    <row r="4002" spans="1:15" ht="26.45">
      <c r="A4002" s="51" t="s">
        <v>21606</v>
      </c>
      <c r="B4002" s="52" t="s">
        <v>21607</v>
      </c>
      <c r="C4002" s="53" t="s">
        <v>21608</v>
      </c>
      <c r="D4002" s="54" t="s">
        <v>47</v>
      </c>
      <c r="E4002" s="55" t="s">
        <v>2121</v>
      </c>
      <c r="F4002" s="56" t="s">
        <v>19514</v>
      </c>
      <c r="G4002" s="56" t="s">
        <v>21554</v>
      </c>
      <c r="H4002" s="56" t="s">
        <v>41</v>
      </c>
      <c r="I4002" s="56" t="s">
        <v>21555</v>
      </c>
      <c r="J4002" s="57" t="s">
        <v>52</v>
      </c>
      <c r="K4002" s="58" t="s">
        <v>18984</v>
      </c>
      <c r="L4002" s="3" t="str">
        <f>VLOOKUP(DataExtract[[#This Row],[Technician]],'Technician List'!$A:$B,2,FALSE)</f>
        <v>C M, Saravanan</v>
      </c>
      <c r="M4002" s="59">
        <f>DATEVALUE(TEXT(DataExtract[[#This Row],[Completed Time]], "MM/DD/YYYY"))</f>
        <v>45716</v>
      </c>
      <c r="N4002" s="60">
        <f t="shared" ca="1" si="63"/>
        <v>0.67295727263648775</v>
      </c>
      <c r="O4002" s="60">
        <f ca="1">COUNTIFS(DataExtract[Technician],DataExtract[[#This Row],[Technician]], DataExtract[Random], "&lt;="&amp;DataExtract[[#This Row],[Random]])</f>
        <v>61</v>
      </c>
    </row>
    <row r="4003" spans="1:15" ht="26.45">
      <c r="A4003" s="51" t="s">
        <v>21609</v>
      </c>
      <c r="B4003" s="52" t="s">
        <v>21610</v>
      </c>
      <c r="C4003" s="53" t="s">
        <v>21611</v>
      </c>
      <c r="D4003" s="54" t="s">
        <v>47</v>
      </c>
      <c r="E4003" s="55" t="s">
        <v>1291</v>
      </c>
      <c r="F4003" s="56" t="s">
        <v>20614</v>
      </c>
      <c r="G4003" s="56" t="s">
        <v>21612</v>
      </c>
      <c r="H4003" s="56" t="s">
        <v>52</v>
      </c>
      <c r="I4003" s="56" t="s">
        <v>21613</v>
      </c>
      <c r="J4003" s="57" t="s">
        <v>52</v>
      </c>
      <c r="K4003" s="58" t="s">
        <v>21614</v>
      </c>
      <c r="L4003" s="3" t="str">
        <f>VLOOKUP(DataExtract[[#This Row],[Technician]],'Technician List'!$A:$B,2,FALSE)</f>
        <v>C M, Saravanan</v>
      </c>
      <c r="M4003" s="59">
        <f>DATEVALUE(TEXT(DataExtract[[#This Row],[Completed Time]], "MM/DD/YYYY"))</f>
        <v>45715</v>
      </c>
      <c r="N4003" s="60">
        <f t="shared" ca="1" si="63"/>
        <v>3.9570231877235518E-2</v>
      </c>
      <c r="O4003" s="60">
        <f ca="1">COUNTIFS(DataExtract[Technician],DataExtract[[#This Row],[Technician]], DataExtract[Random], "&lt;="&amp;DataExtract[[#This Row],[Random]])</f>
        <v>7</v>
      </c>
    </row>
    <row r="4004" spans="1:15" ht="26.45">
      <c r="A4004" s="51" t="s">
        <v>21615</v>
      </c>
      <c r="B4004" s="52" t="s">
        <v>21616</v>
      </c>
      <c r="C4004" s="53" t="s">
        <v>21617</v>
      </c>
      <c r="D4004" s="54" t="s">
        <v>57</v>
      </c>
      <c r="E4004" s="55" t="s">
        <v>391</v>
      </c>
      <c r="F4004" s="56" t="s">
        <v>20283</v>
      </c>
      <c r="G4004" s="56" t="s">
        <v>21247</v>
      </c>
      <c r="H4004" s="56" t="s">
        <v>52</v>
      </c>
      <c r="I4004" s="56" t="s">
        <v>12483</v>
      </c>
      <c r="J4004" s="57" t="s">
        <v>52</v>
      </c>
      <c r="K4004" s="58" t="s">
        <v>20692</v>
      </c>
      <c r="L4004" s="3" t="str">
        <f>VLOOKUP(DataExtract[[#This Row],[Technician]],'Technician List'!$A:$B,2,FALSE)</f>
        <v>Sanjuan, Sonja</v>
      </c>
      <c r="M4004" s="59">
        <f>DATEVALUE(TEXT(DataExtract[[#This Row],[Completed Time]], "MM/DD/YYYY"))</f>
        <v>45715</v>
      </c>
      <c r="N4004" s="60">
        <f t="shared" ca="1" si="63"/>
        <v>0.90969789322735595</v>
      </c>
      <c r="O4004" s="60">
        <f ca="1">COUNTIFS(DataExtract[Technician],DataExtract[[#This Row],[Technician]], DataExtract[Random], "&lt;="&amp;DataExtract[[#This Row],[Random]])</f>
        <v>116</v>
      </c>
    </row>
    <row r="4005" spans="1:15" ht="26.45">
      <c r="A4005" s="51" t="s">
        <v>21618</v>
      </c>
      <c r="B4005" s="52" t="s">
        <v>21619</v>
      </c>
      <c r="C4005" s="53" t="s">
        <v>21620</v>
      </c>
      <c r="D4005" s="54" t="s">
        <v>47</v>
      </c>
      <c r="E4005" s="55" t="s">
        <v>2178</v>
      </c>
      <c r="F4005" s="56" t="s">
        <v>19722</v>
      </c>
      <c r="G4005" s="56" t="s">
        <v>19773</v>
      </c>
      <c r="H4005" s="56" t="s">
        <v>52</v>
      </c>
      <c r="I4005" s="56" t="s">
        <v>19774</v>
      </c>
      <c r="J4005" s="57" t="s">
        <v>52</v>
      </c>
      <c r="K4005" s="58" t="s">
        <v>21233</v>
      </c>
      <c r="L4005" s="3" t="str">
        <f>VLOOKUP(DataExtract[[#This Row],[Technician]],'Technician List'!$A:$B,2,FALSE)</f>
        <v>C M, Saravanan</v>
      </c>
      <c r="M4005" s="59">
        <f>DATEVALUE(TEXT(DataExtract[[#This Row],[Completed Time]], "MM/DD/YYYY"))</f>
        <v>45715</v>
      </c>
      <c r="N4005" s="60">
        <f t="shared" ca="1" si="63"/>
        <v>0.79172801369333645</v>
      </c>
      <c r="O4005" s="60">
        <f ca="1">COUNTIFS(DataExtract[Technician],DataExtract[[#This Row],[Technician]], DataExtract[Random], "&lt;="&amp;DataExtract[[#This Row],[Random]])</f>
        <v>73</v>
      </c>
    </row>
    <row r="4006" spans="1:15" ht="26.45">
      <c r="A4006" s="51" t="s">
        <v>12962</v>
      </c>
      <c r="B4006" s="52" t="s">
        <v>21621</v>
      </c>
      <c r="C4006" s="53" t="s">
        <v>5485</v>
      </c>
      <c r="D4006" s="54" t="s">
        <v>57</v>
      </c>
      <c r="E4006" s="55" t="s">
        <v>95</v>
      </c>
      <c r="F4006" s="56" t="s">
        <v>20968</v>
      </c>
      <c r="G4006" s="56" t="s">
        <v>21403</v>
      </c>
      <c r="H4006" s="56" t="s">
        <v>52</v>
      </c>
      <c r="I4006" s="56" t="s">
        <v>21622</v>
      </c>
      <c r="J4006" s="57" t="s">
        <v>52</v>
      </c>
      <c r="K4006" s="58" t="s">
        <v>20564</v>
      </c>
      <c r="L4006" s="3" t="str">
        <f>VLOOKUP(DataExtract[[#This Row],[Technician]],'Technician List'!$A:$B,2,FALSE)</f>
        <v>Sanjuan, Sonja</v>
      </c>
      <c r="M4006" s="59">
        <f>DATEVALUE(TEXT(DataExtract[[#This Row],[Completed Time]], "MM/DD/YYYY"))</f>
        <v>45715</v>
      </c>
      <c r="N4006" s="60">
        <f t="shared" ca="1" si="63"/>
        <v>0.64659551687198746</v>
      </c>
      <c r="O4006" s="60">
        <f ca="1">COUNTIFS(DataExtract[Technician],DataExtract[[#This Row],[Technician]], DataExtract[Random], "&lt;="&amp;DataExtract[[#This Row],[Random]])</f>
        <v>53</v>
      </c>
    </row>
    <row r="4007" spans="1:15" ht="26.45">
      <c r="A4007" s="51" t="s">
        <v>21623</v>
      </c>
      <c r="B4007" s="52" t="s">
        <v>21624</v>
      </c>
      <c r="C4007" s="53" t="s">
        <v>11294</v>
      </c>
      <c r="D4007" s="54" t="s">
        <v>47</v>
      </c>
      <c r="E4007" s="55" t="s">
        <v>2178</v>
      </c>
      <c r="F4007" s="56" t="s">
        <v>21625</v>
      </c>
      <c r="G4007" s="56" t="s">
        <v>21626</v>
      </c>
      <c r="H4007" s="56" t="s">
        <v>52</v>
      </c>
      <c r="I4007" s="56" t="s">
        <v>21627</v>
      </c>
      <c r="J4007" s="57" t="s">
        <v>52</v>
      </c>
      <c r="K4007" s="58" t="s">
        <v>21628</v>
      </c>
      <c r="L4007" s="3" t="str">
        <f>VLOOKUP(DataExtract[[#This Row],[Technician]],'Technician List'!$A:$B,2,FALSE)</f>
        <v>C M, Saravanan</v>
      </c>
      <c r="M4007" s="59">
        <f>DATEVALUE(TEXT(DataExtract[[#This Row],[Completed Time]], "MM/DD/YYYY"))</f>
        <v>45715</v>
      </c>
      <c r="N4007" s="60">
        <f t="shared" ca="1" si="63"/>
        <v>0.38994430032379723</v>
      </c>
      <c r="O4007" s="60">
        <f ca="1">COUNTIFS(DataExtract[Technician],DataExtract[[#This Row],[Technician]], DataExtract[Random], "&lt;="&amp;DataExtract[[#This Row],[Random]])</f>
        <v>45</v>
      </c>
    </row>
    <row r="4008" spans="1:15" ht="26.45">
      <c r="A4008" s="51" t="s">
        <v>21629</v>
      </c>
      <c r="B4008" s="52" t="s">
        <v>21630</v>
      </c>
      <c r="C4008" s="53" t="s">
        <v>7019</v>
      </c>
      <c r="D4008" s="54" t="s">
        <v>47</v>
      </c>
      <c r="E4008" s="55" t="s">
        <v>2121</v>
      </c>
      <c r="F4008" s="56" t="s">
        <v>21232</v>
      </c>
      <c r="G4008" s="56" t="s">
        <v>21233</v>
      </c>
      <c r="H4008" s="56" t="s">
        <v>41</v>
      </c>
      <c r="I4008" s="56" t="s">
        <v>21234</v>
      </c>
      <c r="J4008" s="57" t="s">
        <v>52</v>
      </c>
      <c r="K4008" s="58" t="s">
        <v>21631</v>
      </c>
      <c r="L4008" s="3" t="str">
        <f>VLOOKUP(DataExtract[[#This Row],[Technician]],'Technician List'!$A:$B,2,FALSE)</f>
        <v>C M, Saravanan</v>
      </c>
      <c r="M4008" s="59">
        <f>DATEVALUE(TEXT(DataExtract[[#This Row],[Completed Time]], "MM/DD/YYYY"))</f>
        <v>45716</v>
      </c>
      <c r="N4008" s="60">
        <f t="shared" ca="1" si="63"/>
        <v>0.88842334944391732</v>
      </c>
      <c r="O4008" s="60">
        <f ca="1">COUNTIFS(DataExtract[Technician],DataExtract[[#This Row],[Technician]], DataExtract[Random], "&lt;="&amp;DataExtract[[#This Row],[Random]])</f>
        <v>82</v>
      </c>
    </row>
    <row r="4009" spans="1:15" ht="26.45">
      <c r="A4009" s="51" t="s">
        <v>21632</v>
      </c>
      <c r="B4009" s="52" t="s">
        <v>21633</v>
      </c>
      <c r="C4009" s="53" t="s">
        <v>6966</v>
      </c>
      <c r="D4009" s="54" t="s">
        <v>47</v>
      </c>
      <c r="E4009" s="55" t="s">
        <v>1049</v>
      </c>
      <c r="F4009" s="56" t="s">
        <v>21520</v>
      </c>
      <c r="G4009" s="56" t="s">
        <v>21113</v>
      </c>
      <c r="H4009" s="56" t="s">
        <v>52</v>
      </c>
      <c r="I4009" s="56" t="s">
        <v>21547</v>
      </c>
      <c r="J4009" s="57" t="s">
        <v>52</v>
      </c>
      <c r="K4009" s="58" t="s">
        <v>20210</v>
      </c>
      <c r="L4009" s="3" t="str">
        <f>VLOOKUP(DataExtract[[#This Row],[Technician]],'Technician List'!$A:$B,2,FALSE)</f>
        <v>C M, Saravanan</v>
      </c>
      <c r="M4009" s="59">
        <f>DATEVALUE(TEXT(DataExtract[[#This Row],[Completed Time]], "MM/DD/YYYY"))</f>
        <v>45716</v>
      </c>
      <c r="N4009" s="60">
        <f t="shared" ca="1" si="63"/>
        <v>0.19408269082632656</v>
      </c>
      <c r="O4009" s="60">
        <f ca="1">COUNTIFS(DataExtract[Technician],DataExtract[[#This Row],[Technician]], DataExtract[Random], "&lt;="&amp;DataExtract[[#This Row],[Random]])</f>
        <v>23</v>
      </c>
    </row>
    <row r="4010" spans="1:15" ht="26.45">
      <c r="A4010" s="51" t="s">
        <v>21634</v>
      </c>
      <c r="B4010" s="52" t="s">
        <v>21635</v>
      </c>
      <c r="C4010" s="53" t="s">
        <v>21636</v>
      </c>
      <c r="D4010" s="54" t="s">
        <v>47</v>
      </c>
      <c r="E4010" s="55" t="s">
        <v>2178</v>
      </c>
      <c r="F4010" s="56" t="s">
        <v>21380</v>
      </c>
      <c r="G4010" s="56" t="s">
        <v>20626</v>
      </c>
      <c r="H4010" s="56" t="s">
        <v>52</v>
      </c>
      <c r="I4010" s="56" t="s">
        <v>21381</v>
      </c>
      <c r="J4010" s="57" t="s">
        <v>52</v>
      </c>
      <c r="K4010" s="58" t="s">
        <v>21323</v>
      </c>
      <c r="L4010" s="3" t="str">
        <f>VLOOKUP(DataExtract[[#This Row],[Technician]],'Technician List'!$A:$B,2,FALSE)</f>
        <v>C M, Saravanan</v>
      </c>
      <c r="M4010" s="59">
        <f>DATEVALUE(TEXT(DataExtract[[#This Row],[Completed Time]], "MM/DD/YYYY"))</f>
        <v>45715</v>
      </c>
      <c r="N4010" s="60">
        <f t="shared" ca="1" si="63"/>
        <v>0.152297479050018</v>
      </c>
      <c r="O4010" s="60">
        <f ca="1">COUNTIFS(DataExtract[Technician],DataExtract[[#This Row],[Technician]], DataExtract[Random], "&lt;="&amp;DataExtract[[#This Row],[Random]])</f>
        <v>20</v>
      </c>
    </row>
    <row r="4011" spans="1:15" ht="26.45">
      <c r="A4011" s="51" t="s">
        <v>21637</v>
      </c>
      <c r="B4011" s="52" t="s">
        <v>21638</v>
      </c>
      <c r="C4011" s="53" t="s">
        <v>21639</v>
      </c>
      <c r="D4011" s="54" t="s">
        <v>47</v>
      </c>
      <c r="E4011" s="55" t="s">
        <v>1291</v>
      </c>
      <c r="F4011" s="56" t="s">
        <v>19722</v>
      </c>
      <c r="G4011" s="56" t="s">
        <v>21640</v>
      </c>
      <c r="H4011" s="56" t="s">
        <v>52</v>
      </c>
      <c r="I4011" s="56" t="s">
        <v>21641</v>
      </c>
      <c r="J4011" s="57" t="s">
        <v>52</v>
      </c>
      <c r="K4011" s="58" t="s">
        <v>20943</v>
      </c>
      <c r="L4011" s="3" t="str">
        <f>VLOOKUP(DataExtract[[#This Row],[Technician]],'Technician List'!$A:$B,2,FALSE)</f>
        <v>C M, Saravanan</v>
      </c>
      <c r="M4011" s="59">
        <f>DATEVALUE(TEXT(DataExtract[[#This Row],[Completed Time]], "MM/DD/YYYY"))</f>
        <v>45715</v>
      </c>
      <c r="N4011" s="60">
        <f t="shared" ca="1" si="63"/>
        <v>0.88704744260289448</v>
      </c>
      <c r="O4011" s="60">
        <f ca="1">COUNTIFS(DataExtract[Technician],DataExtract[[#This Row],[Technician]], DataExtract[Random], "&lt;="&amp;DataExtract[[#This Row],[Random]])</f>
        <v>110</v>
      </c>
    </row>
    <row r="4012" spans="1:15" ht="26.45">
      <c r="A4012" s="51" t="s">
        <v>21642</v>
      </c>
      <c r="B4012" s="52" t="s">
        <v>21643</v>
      </c>
      <c r="C4012" s="53" t="s">
        <v>21644</v>
      </c>
      <c r="D4012" s="54" t="s">
        <v>57</v>
      </c>
      <c r="E4012" s="55" t="s">
        <v>391</v>
      </c>
      <c r="F4012" s="56" t="s">
        <v>20917</v>
      </c>
      <c r="G4012" s="56" t="s">
        <v>21645</v>
      </c>
      <c r="H4012" s="56" t="s">
        <v>52</v>
      </c>
      <c r="I4012" s="56" t="s">
        <v>21646</v>
      </c>
      <c r="J4012" s="57" t="s">
        <v>52</v>
      </c>
      <c r="K4012" s="58" t="s">
        <v>21143</v>
      </c>
      <c r="L4012" s="3" t="str">
        <f>VLOOKUP(DataExtract[[#This Row],[Technician]],'Technician List'!$A:$B,2,FALSE)</f>
        <v>Sanjuan, Sonja</v>
      </c>
      <c r="M4012" s="59">
        <f>DATEVALUE(TEXT(DataExtract[[#This Row],[Completed Time]], "MM/DD/YYYY"))</f>
        <v>45715</v>
      </c>
      <c r="N4012" s="60">
        <f t="shared" ca="1" si="63"/>
        <v>0.17976397251656462</v>
      </c>
      <c r="O4012" s="60">
        <f ca="1">COUNTIFS(DataExtract[Technician],DataExtract[[#This Row],[Technician]], DataExtract[Random], "&lt;="&amp;DataExtract[[#This Row],[Random]])</f>
        <v>29</v>
      </c>
    </row>
    <row r="4013" spans="1:15" ht="26.45">
      <c r="A4013" s="51" t="s">
        <v>13508</v>
      </c>
      <c r="B4013" s="52" t="s">
        <v>21647</v>
      </c>
      <c r="C4013" s="53" t="s">
        <v>5366</v>
      </c>
      <c r="D4013" s="54" t="s">
        <v>47</v>
      </c>
      <c r="E4013" s="55" t="s">
        <v>2178</v>
      </c>
      <c r="F4013" s="56" t="s">
        <v>20283</v>
      </c>
      <c r="G4013" s="56" t="s">
        <v>21247</v>
      </c>
      <c r="H4013" s="56" t="s">
        <v>52</v>
      </c>
      <c r="I4013" s="56" t="s">
        <v>21648</v>
      </c>
      <c r="J4013" s="57" t="s">
        <v>52</v>
      </c>
      <c r="K4013" s="58" t="s">
        <v>20556</v>
      </c>
      <c r="L4013" s="3" t="str">
        <f>VLOOKUP(DataExtract[[#This Row],[Technician]],'Technician List'!$A:$B,2,FALSE)</f>
        <v>C M, Saravanan</v>
      </c>
      <c r="M4013" s="59">
        <f>DATEVALUE(TEXT(DataExtract[[#This Row],[Completed Time]], "MM/DD/YYYY"))</f>
        <v>45715</v>
      </c>
      <c r="N4013" s="60">
        <f t="shared" ca="1" si="63"/>
        <v>0.89797199045330101</v>
      </c>
      <c r="O4013" s="60">
        <f ca="1">COUNTIFS(DataExtract[Technician],DataExtract[[#This Row],[Technician]], DataExtract[Random], "&lt;="&amp;DataExtract[[#This Row],[Random]])</f>
        <v>87</v>
      </c>
    </row>
    <row r="4014" spans="1:15" ht="26.45">
      <c r="A4014" s="51" t="s">
        <v>21649</v>
      </c>
      <c r="B4014" s="52" t="s">
        <v>21650</v>
      </c>
      <c r="C4014" s="53" t="s">
        <v>21651</v>
      </c>
      <c r="D4014" s="54" t="s">
        <v>47</v>
      </c>
      <c r="E4014" s="55" t="s">
        <v>1503</v>
      </c>
      <c r="F4014" s="56" t="s">
        <v>21652</v>
      </c>
      <c r="G4014" s="56" t="s">
        <v>21653</v>
      </c>
      <c r="H4014" s="56" t="s">
        <v>41</v>
      </c>
      <c r="I4014" s="56" t="s">
        <v>21654</v>
      </c>
      <c r="J4014" s="57" t="s">
        <v>52</v>
      </c>
      <c r="K4014" s="58" t="s">
        <v>21655</v>
      </c>
      <c r="L4014" s="3" t="str">
        <f>VLOOKUP(DataExtract[[#This Row],[Technician]],'Technician List'!$A:$B,2,FALSE)</f>
        <v>C M, Saravanan</v>
      </c>
      <c r="M4014" s="59">
        <f>DATEVALUE(TEXT(DataExtract[[#This Row],[Completed Time]], "MM/DD/YYYY"))</f>
        <v>45716</v>
      </c>
      <c r="N4014" s="60">
        <f t="shared" ca="1" si="63"/>
        <v>0.13336898840480582</v>
      </c>
      <c r="O4014" s="60">
        <f ca="1">COUNTIFS(DataExtract[Technician],DataExtract[[#This Row],[Technician]], DataExtract[Random], "&lt;="&amp;DataExtract[[#This Row],[Random]])</f>
        <v>24</v>
      </c>
    </row>
    <row r="4015" spans="1:15" ht="26.45">
      <c r="A4015" s="51" t="s">
        <v>21656</v>
      </c>
      <c r="B4015" s="52" t="s">
        <v>21657</v>
      </c>
      <c r="C4015" s="53" t="s">
        <v>12586</v>
      </c>
      <c r="D4015" s="54" t="s">
        <v>47</v>
      </c>
      <c r="E4015" s="55" t="s">
        <v>1049</v>
      </c>
      <c r="F4015" s="56" t="s">
        <v>21658</v>
      </c>
      <c r="G4015" s="56" t="s">
        <v>21659</v>
      </c>
      <c r="H4015" s="56" t="s">
        <v>52</v>
      </c>
      <c r="I4015" s="56" t="s">
        <v>21660</v>
      </c>
      <c r="J4015" s="57" t="s">
        <v>52</v>
      </c>
      <c r="K4015" s="58" t="s">
        <v>10639</v>
      </c>
      <c r="L4015" s="3" t="str">
        <f>VLOOKUP(DataExtract[[#This Row],[Technician]],'Technician List'!$A:$B,2,FALSE)</f>
        <v>C M, Saravanan</v>
      </c>
      <c r="M4015" s="59">
        <f>DATEVALUE(TEXT(DataExtract[[#This Row],[Completed Time]], "MM/DD/YYYY"))</f>
        <v>45715</v>
      </c>
      <c r="N4015" s="60">
        <f t="shared" ca="1" si="63"/>
        <v>0.69923165000165943</v>
      </c>
      <c r="O4015" s="60">
        <f ca="1">COUNTIFS(DataExtract[Technician],DataExtract[[#This Row],[Technician]], DataExtract[Random], "&lt;="&amp;DataExtract[[#This Row],[Random]])</f>
        <v>95</v>
      </c>
    </row>
    <row r="4016" spans="1:15" ht="26.45">
      <c r="A4016" s="51" t="s">
        <v>21661</v>
      </c>
      <c r="B4016" s="52" t="s">
        <v>21662</v>
      </c>
      <c r="C4016" s="53" t="s">
        <v>11497</v>
      </c>
      <c r="D4016" s="54" t="s">
        <v>47</v>
      </c>
      <c r="E4016" s="55" t="s">
        <v>2336</v>
      </c>
      <c r="F4016" s="56" t="s">
        <v>20926</v>
      </c>
      <c r="G4016" s="56" t="s">
        <v>21663</v>
      </c>
      <c r="H4016" s="56" t="s">
        <v>52</v>
      </c>
      <c r="I4016" s="56" t="s">
        <v>21664</v>
      </c>
      <c r="J4016" s="57" t="s">
        <v>52</v>
      </c>
      <c r="K4016" s="58" t="s">
        <v>21187</v>
      </c>
      <c r="L4016" s="3" t="str">
        <f>VLOOKUP(DataExtract[[#This Row],[Technician]],'Technician List'!$A:$B,2,FALSE)</f>
        <v>C M, Saravanan</v>
      </c>
      <c r="M4016" s="59">
        <f>DATEVALUE(TEXT(DataExtract[[#This Row],[Completed Time]], "MM/DD/YYYY"))</f>
        <v>45715</v>
      </c>
      <c r="N4016" s="60">
        <f t="shared" ca="1" si="63"/>
        <v>0.1451655820004768</v>
      </c>
      <c r="O4016" s="60">
        <f ca="1">COUNTIFS(DataExtract[Technician],DataExtract[[#This Row],[Technician]], DataExtract[Random], "&lt;="&amp;DataExtract[[#This Row],[Random]])</f>
        <v>10</v>
      </c>
    </row>
    <row r="4017" spans="1:15" ht="26.45">
      <c r="A4017" s="51" t="s">
        <v>1407</v>
      </c>
      <c r="B4017" s="52" t="s">
        <v>21665</v>
      </c>
      <c r="C4017" s="53" t="s">
        <v>4228</v>
      </c>
      <c r="D4017" s="54" t="s">
        <v>57</v>
      </c>
      <c r="E4017" s="55" t="s">
        <v>708</v>
      </c>
      <c r="F4017" s="56" t="s">
        <v>20688</v>
      </c>
      <c r="G4017" s="56" t="s">
        <v>21666</v>
      </c>
      <c r="H4017" s="56" t="s">
        <v>52</v>
      </c>
      <c r="I4017" s="56" t="s">
        <v>21667</v>
      </c>
      <c r="J4017" s="57" t="s">
        <v>52</v>
      </c>
      <c r="K4017" s="58" t="s">
        <v>11262</v>
      </c>
      <c r="L4017" s="3" t="str">
        <f>VLOOKUP(DataExtract[[#This Row],[Technician]],'Technician List'!$A:$B,2,FALSE)</f>
        <v>Smith, Sean</v>
      </c>
      <c r="M4017" s="59">
        <f>DATEVALUE(TEXT(DataExtract[[#This Row],[Completed Time]], "MM/DD/YYYY"))</f>
        <v>45716</v>
      </c>
      <c r="N4017" s="60">
        <f t="shared" ca="1" si="63"/>
        <v>0.84659530945395389</v>
      </c>
      <c r="O4017" s="60">
        <f ca="1">COUNTIFS(DataExtract[Technician],DataExtract[[#This Row],[Technician]], DataExtract[Random], "&lt;="&amp;DataExtract[[#This Row],[Random]])</f>
        <v>41</v>
      </c>
    </row>
    <row r="4018" spans="1:15" ht="26.45">
      <c r="A4018" s="51" t="s">
        <v>21668</v>
      </c>
      <c r="B4018" s="52" t="s">
        <v>21669</v>
      </c>
      <c r="C4018" s="53" t="s">
        <v>5221</v>
      </c>
      <c r="D4018" s="54" t="s">
        <v>47</v>
      </c>
      <c r="E4018" s="55" t="s">
        <v>2178</v>
      </c>
      <c r="F4018" s="56" t="s">
        <v>21385</v>
      </c>
      <c r="G4018" s="56" t="s">
        <v>21533</v>
      </c>
      <c r="H4018" s="56" t="s">
        <v>52</v>
      </c>
      <c r="I4018" s="56" t="s">
        <v>21534</v>
      </c>
      <c r="J4018" s="57" t="s">
        <v>52</v>
      </c>
      <c r="K4018" s="58" t="s">
        <v>21670</v>
      </c>
      <c r="L4018" s="3" t="str">
        <f>VLOOKUP(DataExtract[[#This Row],[Technician]],'Technician List'!$A:$B,2,FALSE)</f>
        <v>C M, Saravanan</v>
      </c>
      <c r="M4018" s="59">
        <f>DATEVALUE(TEXT(DataExtract[[#This Row],[Completed Time]], "MM/DD/YYYY"))</f>
        <v>45715</v>
      </c>
      <c r="N4018" s="60">
        <f t="shared" ca="1" si="63"/>
        <v>5.4193879152130142E-2</v>
      </c>
      <c r="O4018" s="60">
        <f ca="1">COUNTIFS(DataExtract[Technician],DataExtract[[#This Row],[Technician]], DataExtract[Random], "&lt;="&amp;DataExtract[[#This Row],[Random]])</f>
        <v>8</v>
      </c>
    </row>
    <row r="4019" spans="1:15" ht="26.45">
      <c r="A4019" s="51" t="s">
        <v>21671</v>
      </c>
      <c r="B4019" s="52" t="s">
        <v>21672</v>
      </c>
      <c r="C4019" s="53" t="s">
        <v>10083</v>
      </c>
      <c r="D4019" s="54" t="s">
        <v>57</v>
      </c>
      <c r="E4019" s="55" t="s">
        <v>2841</v>
      </c>
      <c r="F4019" s="56" t="s">
        <v>21673</v>
      </c>
      <c r="G4019" s="56" t="s">
        <v>21674</v>
      </c>
      <c r="H4019" s="56" t="s">
        <v>41</v>
      </c>
      <c r="I4019" s="56" t="s">
        <v>21675</v>
      </c>
      <c r="J4019" s="57" t="s">
        <v>52</v>
      </c>
      <c r="K4019" s="58" t="s">
        <v>21676</v>
      </c>
      <c r="L4019" s="3" t="str">
        <f>VLOOKUP(DataExtract[[#This Row],[Technician]],'Technician List'!$A:$B,2,FALSE)</f>
        <v>Smith, Sean</v>
      </c>
      <c r="M4019" s="59">
        <f>DATEVALUE(TEXT(DataExtract[[#This Row],[Completed Time]], "MM/DD/YYYY"))</f>
        <v>45716</v>
      </c>
      <c r="N4019" s="60">
        <f t="shared" ca="1" si="63"/>
        <v>0.14570906774266801</v>
      </c>
      <c r="O4019" s="60">
        <f ca="1">COUNTIFS(DataExtract[Technician],DataExtract[[#This Row],[Technician]], DataExtract[Random], "&lt;="&amp;DataExtract[[#This Row],[Random]])</f>
        <v>15</v>
      </c>
    </row>
    <row r="4020" spans="1:15" ht="26.45">
      <c r="A4020" s="51" t="s">
        <v>21677</v>
      </c>
      <c r="B4020" s="52" t="s">
        <v>21678</v>
      </c>
      <c r="C4020" s="53" t="s">
        <v>4658</v>
      </c>
      <c r="D4020" s="54" t="s">
        <v>57</v>
      </c>
      <c r="E4020" s="55" t="s">
        <v>73</v>
      </c>
      <c r="F4020" s="56" t="s">
        <v>21370</v>
      </c>
      <c r="G4020" s="56" t="s">
        <v>21679</v>
      </c>
      <c r="H4020" s="56" t="s">
        <v>52</v>
      </c>
      <c r="I4020" s="56" t="s">
        <v>21680</v>
      </c>
      <c r="J4020" s="57" t="s">
        <v>52</v>
      </c>
      <c r="K4020" s="58" t="s">
        <v>20924</v>
      </c>
      <c r="L4020" s="3" t="str">
        <f>VLOOKUP(DataExtract[[#This Row],[Technician]],'Technician List'!$A:$B,2,FALSE)</f>
        <v>Sanjuan, Sonja</v>
      </c>
      <c r="M4020" s="59">
        <f>DATEVALUE(TEXT(DataExtract[[#This Row],[Completed Time]], "MM/DD/YYYY"))</f>
        <v>45715</v>
      </c>
      <c r="N4020" s="60">
        <f t="shared" ca="1" si="63"/>
        <v>0.68064640159344292</v>
      </c>
      <c r="O4020" s="60">
        <f ca="1">COUNTIFS(DataExtract[Technician],DataExtract[[#This Row],[Technician]], DataExtract[Random], "&lt;="&amp;DataExtract[[#This Row],[Random]])</f>
        <v>36</v>
      </c>
    </row>
    <row r="4021" spans="1:15" ht="26.45">
      <c r="A4021" s="51" t="s">
        <v>18642</v>
      </c>
      <c r="B4021" s="52" t="s">
        <v>21681</v>
      </c>
      <c r="C4021" s="53" t="s">
        <v>4980</v>
      </c>
      <c r="D4021" s="54" t="s">
        <v>47</v>
      </c>
      <c r="E4021" s="55" t="s">
        <v>4923</v>
      </c>
      <c r="F4021" s="56" t="s">
        <v>21682</v>
      </c>
      <c r="G4021" s="56" t="s">
        <v>20631</v>
      </c>
      <c r="H4021" s="56" t="s">
        <v>52</v>
      </c>
      <c r="I4021" s="56" t="s">
        <v>21683</v>
      </c>
      <c r="J4021" s="57" t="s">
        <v>52</v>
      </c>
      <c r="K4021" s="58" t="s">
        <v>21684</v>
      </c>
      <c r="L4021" s="3" t="str">
        <f>VLOOKUP(DataExtract[[#This Row],[Technician]],'Technician List'!$A:$B,2,FALSE)</f>
        <v>C M, Saravanan</v>
      </c>
      <c r="M4021" s="59">
        <f>DATEVALUE(TEXT(DataExtract[[#This Row],[Completed Time]], "MM/DD/YYYY"))</f>
        <v>45716</v>
      </c>
      <c r="N4021" s="60">
        <f t="shared" ca="1" si="63"/>
        <v>0.79592532019296758</v>
      </c>
      <c r="O4021" s="60">
        <f ca="1">COUNTIFS(DataExtract[Technician],DataExtract[[#This Row],[Technician]], DataExtract[Random], "&lt;="&amp;DataExtract[[#This Row],[Random]])</f>
        <v>26</v>
      </c>
    </row>
    <row r="4022" spans="1:15" ht="26.45">
      <c r="A4022" s="51" t="s">
        <v>4638</v>
      </c>
      <c r="B4022" s="52" t="s">
        <v>21685</v>
      </c>
      <c r="C4022" s="53" t="s">
        <v>1206</v>
      </c>
      <c r="D4022" s="54" t="s">
        <v>47</v>
      </c>
      <c r="E4022" s="55" t="s">
        <v>2121</v>
      </c>
      <c r="F4022" s="56" t="s">
        <v>21686</v>
      </c>
      <c r="G4022" s="56" t="s">
        <v>11339</v>
      </c>
      <c r="H4022" s="56" t="s">
        <v>52</v>
      </c>
      <c r="I4022" s="56" t="s">
        <v>21687</v>
      </c>
      <c r="J4022" s="57" t="s">
        <v>52</v>
      </c>
      <c r="K4022" s="58" t="s">
        <v>21688</v>
      </c>
      <c r="L4022" s="3" t="str">
        <f>VLOOKUP(DataExtract[[#This Row],[Technician]],'Technician List'!$A:$B,2,FALSE)</f>
        <v>C M, Saravanan</v>
      </c>
      <c r="M4022" s="59">
        <f>DATEVALUE(TEXT(DataExtract[[#This Row],[Completed Time]], "MM/DD/YYYY"))</f>
        <v>45716</v>
      </c>
      <c r="N4022" s="60">
        <f t="shared" ca="1" si="63"/>
        <v>0.73152492211784403</v>
      </c>
      <c r="O4022" s="60">
        <f ca="1">COUNTIFS(DataExtract[Technician],DataExtract[[#This Row],[Technician]], DataExtract[Random], "&lt;="&amp;DataExtract[[#This Row],[Random]])</f>
        <v>69</v>
      </c>
    </row>
    <row r="4023" spans="1:15" ht="26.45">
      <c r="A4023" s="51" t="s">
        <v>21689</v>
      </c>
      <c r="B4023" s="52" t="s">
        <v>21690</v>
      </c>
      <c r="C4023" s="53" t="s">
        <v>21691</v>
      </c>
      <c r="D4023" s="54" t="s">
        <v>47</v>
      </c>
      <c r="E4023" s="55" t="s">
        <v>1503</v>
      </c>
      <c r="F4023" s="56" t="s">
        <v>21692</v>
      </c>
      <c r="G4023" s="56" t="s">
        <v>21693</v>
      </c>
      <c r="H4023" s="56" t="s">
        <v>41</v>
      </c>
      <c r="I4023" s="56" t="s">
        <v>21694</v>
      </c>
      <c r="J4023" s="57" t="s">
        <v>52</v>
      </c>
      <c r="K4023" s="58" t="s">
        <v>21695</v>
      </c>
      <c r="L4023" s="3" t="str">
        <f>VLOOKUP(DataExtract[[#This Row],[Technician]],'Technician List'!$A:$B,2,FALSE)</f>
        <v>C M, Saravanan</v>
      </c>
      <c r="M4023" s="59">
        <f>DATEVALUE(TEXT(DataExtract[[#This Row],[Completed Time]], "MM/DD/YYYY"))</f>
        <v>45716</v>
      </c>
      <c r="N4023" s="60">
        <f t="shared" ca="1" si="63"/>
        <v>0.40502811617525869</v>
      </c>
      <c r="O4023" s="60">
        <f ca="1">COUNTIFS(DataExtract[Technician],DataExtract[[#This Row],[Technician]], DataExtract[Random], "&lt;="&amp;DataExtract[[#This Row],[Random]])</f>
        <v>64</v>
      </c>
    </row>
    <row r="4024" spans="1:15" ht="26.45">
      <c r="A4024" s="51" t="s">
        <v>21696</v>
      </c>
      <c r="B4024" s="52" t="s">
        <v>21697</v>
      </c>
      <c r="C4024" s="53" t="s">
        <v>5089</v>
      </c>
      <c r="D4024" s="54" t="s">
        <v>47</v>
      </c>
      <c r="E4024" s="55" t="s">
        <v>3584</v>
      </c>
      <c r="F4024" s="56" t="s">
        <v>17382</v>
      </c>
      <c r="G4024" s="56" t="s">
        <v>21698</v>
      </c>
      <c r="H4024" s="56" t="s">
        <v>41</v>
      </c>
      <c r="I4024" s="56" t="s">
        <v>19077</v>
      </c>
      <c r="J4024" s="57" t="s">
        <v>52</v>
      </c>
      <c r="K4024" s="58" t="s">
        <v>21699</v>
      </c>
      <c r="L4024" s="3" t="str">
        <f>VLOOKUP(DataExtract[[#This Row],[Technician]],'Technician List'!$A:$B,2,FALSE)</f>
        <v>C M, Saravanan</v>
      </c>
      <c r="M4024" s="59">
        <f>DATEVALUE(TEXT(DataExtract[[#This Row],[Completed Time]], "MM/DD/YYYY"))</f>
        <v>45716</v>
      </c>
      <c r="N4024" s="60">
        <f t="shared" ca="1" si="63"/>
        <v>0.45415012504107488</v>
      </c>
      <c r="O4024" s="60">
        <f ca="1">COUNTIFS(DataExtract[Technician],DataExtract[[#This Row],[Technician]], DataExtract[Random], "&lt;="&amp;DataExtract[[#This Row],[Random]])</f>
        <v>26</v>
      </c>
    </row>
    <row r="4025" spans="1:15" ht="26.45">
      <c r="A4025" s="51" t="s">
        <v>21700</v>
      </c>
      <c r="B4025" s="52" t="s">
        <v>21701</v>
      </c>
      <c r="C4025" s="53" t="s">
        <v>1460</v>
      </c>
      <c r="D4025" s="54" t="s">
        <v>57</v>
      </c>
      <c r="E4025" s="55" t="s">
        <v>488</v>
      </c>
      <c r="F4025" s="56" t="s">
        <v>21261</v>
      </c>
      <c r="G4025" s="56" t="s">
        <v>21702</v>
      </c>
      <c r="H4025" s="56" t="s">
        <v>52</v>
      </c>
      <c r="I4025" s="56" t="s">
        <v>21703</v>
      </c>
      <c r="J4025" s="57" t="s">
        <v>52</v>
      </c>
      <c r="K4025" s="58" t="s">
        <v>21704</v>
      </c>
      <c r="L4025" s="3" t="str">
        <f>VLOOKUP(DataExtract[[#This Row],[Technician]],'Technician List'!$A:$B,2,FALSE)</f>
        <v>Lorenz, Joshua D.</v>
      </c>
      <c r="M4025" s="59">
        <f>DATEVALUE(TEXT(DataExtract[[#This Row],[Completed Time]], "MM/DD/YYYY"))</f>
        <v>45715</v>
      </c>
      <c r="N4025" s="60">
        <f t="shared" ca="1" si="63"/>
        <v>0.70216547697079523</v>
      </c>
      <c r="O4025" s="60">
        <f ca="1">COUNTIFS(DataExtract[Technician],DataExtract[[#This Row],[Technician]], DataExtract[Random], "&lt;="&amp;DataExtract[[#This Row],[Random]])</f>
        <v>7</v>
      </c>
    </row>
    <row r="4026" spans="1:15" ht="26.45">
      <c r="A4026" s="51" t="s">
        <v>21705</v>
      </c>
      <c r="B4026" s="52" t="s">
        <v>21706</v>
      </c>
      <c r="C4026" s="53" t="s">
        <v>10612</v>
      </c>
      <c r="D4026" s="54" t="s">
        <v>47</v>
      </c>
      <c r="E4026" s="55" t="s">
        <v>1503</v>
      </c>
      <c r="F4026" s="56" t="s">
        <v>21707</v>
      </c>
      <c r="G4026" s="56" t="s">
        <v>21708</v>
      </c>
      <c r="H4026" s="56" t="s">
        <v>52</v>
      </c>
      <c r="I4026" s="56" t="s">
        <v>21709</v>
      </c>
      <c r="J4026" s="57" t="s">
        <v>52</v>
      </c>
      <c r="K4026" s="58" t="s">
        <v>20692</v>
      </c>
      <c r="L4026" s="3" t="str">
        <f>VLOOKUP(DataExtract[[#This Row],[Technician]],'Technician List'!$A:$B,2,FALSE)</f>
        <v>C M, Saravanan</v>
      </c>
      <c r="M4026" s="59">
        <f>DATEVALUE(TEXT(DataExtract[[#This Row],[Completed Time]], "MM/DD/YYYY"))</f>
        <v>45715</v>
      </c>
      <c r="N4026" s="60">
        <f t="shared" ca="1" si="63"/>
        <v>0.83314319335350462</v>
      </c>
      <c r="O4026" s="60">
        <f ca="1">COUNTIFS(DataExtract[Technician],DataExtract[[#This Row],[Technician]], DataExtract[Random], "&lt;="&amp;DataExtract[[#This Row],[Random]])</f>
        <v>115</v>
      </c>
    </row>
    <row r="4027" spans="1:15" ht="26.45">
      <c r="A4027" s="51" t="s">
        <v>21710</v>
      </c>
      <c r="B4027" s="52" t="s">
        <v>21711</v>
      </c>
      <c r="C4027" s="53" t="s">
        <v>11387</v>
      </c>
      <c r="D4027" s="54" t="s">
        <v>57</v>
      </c>
      <c r="E4027" s="55" t="s">
        <v>95</v>
      </c>
      <c r="F4027" s="56" t="s">
        <v>20090</v>
      </c>
      <c r="G4027" s="56" t="s">
        <v>20857</v>
      </c>
      <c r="H4027" s="56" t="s">
        <v>52</v>
      </c>
      <c r="I4027" s="56" t="s">
        <v>21712</v>
      </c>
      <c r="J4027" s="57" t="s">
        <v>52</v>
      </c>
      <c r="K4027" s="58" t="s">
        <v>21713</v>
      </c>
      <c r="L4027" s="3" t="str">
        <f>VLOOKUP(DataExtract[[#This Row],[Technician]],'Technician List'!$A:$B,2,FALSE)</f>
        <v>Sanjuan, Sonja</v>
      </c>
      <c r="M4027" s="59">
        <f>DATEVALUE(TEXT(DataExtract[[#This Row],[Completed Time]], "MM/DD/YYYY"))</f>
        <v>45716</v>
      </c>
      <c r="N4027" s="60">
        <f t="shared" ca="1" si="63"/>
        <v>0.12856403416260609</v>
      </c>
      <c r="O4027" s="60">
        <f ca="1">COUNTIFS(DataExtract[Technician],DataExtract[[#This Row],[Technician]], DataExtract[Random], "&lt;="&amp;DataExtract[[#This Row],[Random]])</f>
        <v>11</v>
      </c>
    </row>
    <row r="4028" spans="1:15" ht="26.45">
      <c r="A4028" s="51" t="s">
        <v>21714</v>
      </c>
      <c r="B4028" s="52" t="s">
        <v>21715</v>
      </c>
      <c r="C4028" s="53" t="s">
        <v>21716</v>
      </c>
      <c r="D4028" s="54" t="s">
        <v>47</v>
      </c>
      <c r="E4028" s="55" t="s">
        <v>1503</v>
      </c>
      <c r="F4028" s="56" t="s">
        <v>21717</v>
      </c>
      <c r="G4028" s="56" t="s">
        <v>21718</v>
      </c>
      <c r="H4028" s="56" t="s">
        <v>52</v>
      </c>
      <c r="I4028" s="56" t="s">
        <v>21719</v>
      </c>
      <c r="J4028" s="57" t="s">
        <v>52</v>
      </c>
      <c r="K4028" s="58" t="s">
        <v>21720</v>
      </c>
      <c r="L4028" s="3" t="str">
        <f>VLOOKUP(DataExtract[[#This Row],[Technician]],'Technician List'!$A:$B,2,FALSE)</f>
        <v>C M, Saravanan</v>
      </c>
      <c r="M4028" s="59">
        <f>DATEVALUE(TEXT(DataExtract[[#This Row],[Completed Time]], "MM/DD/YYYY"))</f>
        <v>45715</v>
      </c>
      <c r="N4028" s="60">
        <f t="shared" ca="1" si="63"/>
        <v>0.10751804574404356</v>
      </c>
      <c r="O4028" s="60">
        <f ca="1">COUNTIFS(DataExtract[Technician],DataExtract[[#This Row],[Technician]], DataExtract[Random], "&lt;="&amp;DataExtract[[#This Row],[Random]])</f>
        <v>20</v>
      </c>
    </row>
    <row r="4029" spans="1:15" ht="26.45">
      <c r="A4029" s="51" t="s">
        <v>21721</v>
      </c>
      <c r="B4029" s="52" t="s">
        <v>21722</v>
      </c>
      <c r="C4029" s="53" t="s">
        <v>2350</v>
      </c>
      <c r="D4029" s="54" t="s">
        <v>47</v>
      </c>
      <c r="E4029" s="55" t="s">
        <v>775</v>
      </c>
      <c r="F4029" s="56" t="s">
        <v>21723</v>
      </c>
      <c r="G4029" s="56" t="s">
        <v>12447</v>
      </c>
      <c r="H4029" s="56" t="s">
        <v>52</v>
      </c>
      <c r="I4029" s="56" t="s">
        <v>21724</v>
      </c>
      <c r="J4029" s="57" t="s">
        <v>52</v>
      </c>
      <c r="K4029" s="58" t="s">
        <v>13184</v>
      </c>
      <c r="L4029" s="3" t="str">
        <f>VLOOKUP(DataExtract[[#This Row],[Technician]],'Technician List'!$A:$B,2,FALSE)</f>
        <v>Sinha, Mahesh</v>
      </c>
      <c r="M4029" s="59">
        <f>DATEVALUE(TEXT(DataExtract[[#This Row],[Completed Time]], "MM/DD/YYYY"))</f>
        <v>45716</v>
      </c>
      <c r="N4029" s="60">
        <f t="shared" ca="1" si="63"/>
        <v>0.79114373987628672</v>
      </c>
      <c r="O4029" s="60">
        <f ca="1">COUNTIFS(DataExtract[Technician],DataExtract[[#This Row],[Technician]], DataExtract[Random], "&lt;="&amp;DataExtract[[#This Row],[Random]])</f>
        <v>74</v>
      </c>
    </row>
    <row r="4030" spans="1:15" ht="26.45">
      <c r="A4030" s="51" t="s">
        <v>21725</v>
      </c>
      <c r="B4030" s="52" t="s">
        <v>21726</v>
      </c>
      <c r="C4030" s="53" t="s">
        <v>4578</v>
      </c>
      <c r="D4030" s="54" t="s">
        <v>321</v>
      </c>
      <c r="E4030" s="55" t="s">
        <v>2719</v>
      </c>
      <c r="F4030" s="56" t="s">
        <v>21727</v>
      </c>
      <c r="G4030" s="56" t="s">
        <v>21728</v>
      </c>
      <c r="H4030" s="56" t="s">
        <v>52</v>
      </c>
      <c r="I4030" s="56" t="s">
        <v>19533</v>
      </c>
      <c r="J4030" s="57" t="s">
        <v>52</v>
      </c>
      <c r="K4030" s="58" t="s">
        <v>13396</v>
      </c>
      <c r="L4030" s="3" t="str">
        <f>VLOOKUP(DataExtract[[#This Row],[Technician]],'Technician List'!$A:$B,2,FALSE)</f>
        <v>Paul, Kimberly</v>
      </c>
      <c r="M4030" s="59">
        <f>DATEVALUE(TEXT(DataExtract[[#This Row],[Completed Time]], "MM/DD/YYYY"))</f>
        <v>45716</v>
      </c>
      <c r="N4030" s="60">
        <f t="shared" ca="1" si="63"/>
        <v>0.1713776838490253</v>
      </c>
      <c r="O4030" s="60">
        <f ca="1">COUNTIFS(DataExtract[Technician],DataExtract[[#This Row],[Technician]], DataExtract[Random], "&lt;="&amp;DataExtract[[#This Row],[Random]])</f>
        <v>5</v>
      </c>
    </row>
    <row r="4031" spans="1:15" ht="26.45">
      <c r="A4031" s="51" t="s">
        <v>21729</v>
      </c>
      <c r="B4031" s="52" t="s">
        <v>21730</v>
      </c>
      <c r="C4031" s="53" t="s">
        <v>21731</v>
      </c>
      <c r="D4031" s="54" t="s">
        <v>47</v>
      </c>
      <c r="E4031" s="55" t="s">
        <v>700</v>
      </c>
      <c r="F4031" s="56" t="s">
        <v>21437</v>
      </c>
      <c r="G4031" s="56" t="s">
        <v>21732</v>
      </c>
      <c r="H4031" s="56" t="s">
        <v>52</v>
      </c>
      <c r="I4031" s="56" t="s">
        <v>21733</v>
      </c>
      <c r="J4031" s="57" t="s">
        <v>52</v>
      </c>
      <c r="K4031" s="58" t="s">
        <v>19759</v>
      </c>
      <c r="L4031" s="3" t="str">
        <f>VLOOKUP(DataExtract[[#This Row],[Technician]],'Technician List'!$A:$B,2,FALSE)</f>
        <v>C M, Saravanan</v>
      </c>
      <c r="M4031" s="59">
        <f>DATEVALUE(TEXT(DataExtract[[#This Row],[Completed Time]], "MM/DD/YYYY"))</f>
        <v>45716</v>
      </c>
      <c r="N4031" s="60">
        <f t="shared" ca="1" si="63"/>
        <v>0.7417537786732884</v>
      </c>
      <c r="O4031" s="60">
        <f ca="1">COUNTIFS(DataExtract[Technician],DataExtract[[#This Row],[Technician]], DataExtract[Random], "&lt;="&amp;DataExtract[[#This Row],[Random]])</f>
        <v>80</v>
      </c>
    </row>
    <row r="4032" spans="1:15" ht="26.45">
      <c r="A4032" s="51" t="s">
        <v>21734</v>
      </c>
      <c r="B4032" s="52" t="s">
        <v>21735</v>
      </c>
      <c r="C4032" s="53" t="s">
        <v>21736</v>
      </c>
      <c r="D4032" s="54" t="s">
        <v>57</v>
      </c>
      <c r="E4032" s="55" t="s">
        <v>391</v>
      </c>
      <c r="F4032" s="56" t="s">
        <v>17904</v>
      </c>
      <c r="G4032" s="56" t="s">
        <v>21737</v>
      </c>
      <c r="H4032" s="56" t="s">
        <v>52</v>
      </c>
      <c r="I4032" s="56" t="s">
        <v>21738</v>
      </c>
      <c r="J4032" s="57" t="s">
        <v>52</v>
      </c>
      <c r="K4032" s="58" t="s">
        <v>21739</v>
      </c>
      <c r="L4032" s="3" t="str">
        <f>VLOOKUP(DataExtract[[#This Row],[Technician]],'Technician List'!$A:$B,2,FALSE)</f>
        <v>Sanjuan, Sonja</v>
      </c>
      <c r="M4032" s="59">
        <f>DATEVALUE(TEXT(DataExtract[[#This Row],[Completed Time]], "MM/DD/YYYY"))</f>
        <v>45715</v>
      </c>
      <c r="N4032" s="60">
        <f t="shared" ca="1" si="63"/>
        <v>0.48595965327373936</v>
      </c>
      <c r="O4032" s="60">
        <f ca="1">COUNTIFS(DataExtract[Technician],DataExtract[[#This Row],[Technician]], DataExtract[Random], "&lt;="&amp;DataExtract[[#This Row],[Random]])</f>
        <v>68</v>
      </c>
    </row>
    <row r="4033" spans="1:15" ht="26.45">
      <c r="A4033" s="51" t="s">
        <v>14125</v>
      </c>
      <c r="B4033" s="52" t="s">
        <v>21740</v>
      </c>
      <c r="C4033" s="53" t="s">
        <v>1233</v>
      </c>
      <c r="D4033" s="54" t="s">
        <v>47</v>
      </c>
      <c r="E4033" s="55" t="s">
        <v>347</v>
      </c>
      <c r="F4033" s="56" t="s">
        <v>20812</v>
      </c>
      <c r="G4033" s="56" t="s">
        <v>21741</v>
      </c>
      <c r="H4033" s="56" t="s">
        <v>52</v>
      </c>
      <c r="I4033" s="56" t="s">
        <v>21742</v>
      </c>
      <c r="J4033" s="57" t="s">
        <v>52</v>
      </c>
      <c r="K4033" s="58" t="s">
        <v>21743</v>
      </c>
      <c r="L4033" s="3" t="str">
        <f>VLOOKUP(DataExtract[[#This Row],[Technician]],'Technician List'!$A:$B,2,FALSE)</f>
        <v>C M, Saravanan</v>
      </c>
      <c r="M4033" s="59">
        <f>DATEVALUE(TEXT(DataExtract[[#This Row],[Completed Time]], "MM/DD/YYYY"))</f>
        <v>45716</v>
      </c>
      <c r="N4033" s="60">
        <f t="shared" ca="1" si="63"/>
        <v>0.65279705498713481</v>
      </c>
      <c r="O4033" s="60">
        <f ca="1">COUNTIFS(DataExtract[Technician],DataExtract[[#This Row],[Technician]], DataExtract[Random], "&lt;="&amp;DataExtract[[#This Row],[Random]])</f>
        <v>38</v>
      </c>
    </row>
    <row r="4034" spans="1:15" ht="26.45">
      <c r="A4034" s="51" t="s">
        <v>21744</v>
      </c>
      <c r="B4034" s="52" t="s">
        <v>21745</v>
      </c>
      <c r="C4034" s="53" t="s">
        <v>21746</v>
      </c>
      <c r="D4034" s="54" t="s">
        <v>47</v>
      </c>
      <c r="E4034" s="55" t="s">
        <v>347</v>
      </c>
      <c r="F4034" s="56" t="s">
        <v>21747</v>
      </c>
      <c r="G4034" s="56" t="s">
        <v>21748</v>
      </c>
      <c r="H4034" s="56" t="s">
        <v>41</v>
      </c>
      <c r="I4034" s="56" t="s">
        <v>21749</v>
      </c>
      <c r="J4034" s="57" t="s">
        <v>52</v>
      </c>
      <c r="K4034" s="58" t="s">
        <v>16863</v>
      </c>
      <c r="L4034" s="3" t="str">
        <f>VLOOKUP(DataExtract[[#This Row],[Technician]],'Technician List'!$A:$B,2,FALSE)</f>
        <v>C M, Saravanan</v>
      </c>
      <c r="M4034" s="59">
        <f>DATEVALUE(TEXT(DataExtract[[#This Row],[Completed Time]], "MM/DD/YYYY"))</f>
        <v>45716</v>
      </c>
      <c r="N4034" s="60">
        <f t="shared" ca="1" si="63"/>
        <v>0.11269931626126983</v>
      </c>
      <c r="O4034" s="60">
        <f ca="1">COUNTIFS(DataExtract[Technician],DataExtract[[#This Row],[Technician]], DataExtract[Random], "&lt;="&amp;DataExtract[[#This Row],[Random]])</f>
        <v>8</v>
      </c>
    </row>
    <row r="4035" spans="1:15" ht="26.45">
      <c r="A4035" s="51" t="s">
        <v>21750</v>
      </c>
      <c r="B4035" s="52" t="s">
        <v>21751</v>
      </c>
      <c r="C4035" s="53" t="s">
        <v>1664</v>
      </c>
      <c r="D4035" s="54" t="s">
        <v>47</v>
      </c>
      <c r="E4035" s="55" t="s">
        <v>1291</v>
      </c>
      <c r="F4035" s="56" t="s">
        <v>21752</v>
      </c>
      <c r="G4035" s="56" t="s">
        <v>21753</v>
      </c>
      <c r="H4035" s="56" t="s">
        <v>52</v>
      </c>
      <c r="I4035" s="56" t="s">
        <v>21754</v>
      </c>
      <c r="J4035" s="57" t="s">
        <v>52</v>
      </c>
      <c r="K4035" s="58" t="s">
        <v>21755</v>
      </c>
      <c r="L4035" s="3" t="str">
        <f>VLOOKUP(DataExtract[[#This Row],[Technician]],'Technician List'!$A:$B,2,FALSE)</f>
        <v>C M, Saravanan</v>
      </c>
      <c r="M4035" s="59">
        <f>DATEVALUE(TEXT(DataExtract[[#This Row],[Completed Time]], "MM/DD/YYYY"))</f>
        <v>45716</v>
      </c>
      <c r="N4035" s="60">
        <f t="shared" ref="N4035:N4098" ca="1" si="64">RAND()</f>
        <v>0.21466296400090124</v>
      </c>
      <c r="O4035" s="60">
        <f ca="1">COUNTIFS(DataExtract[Technician],DataExtract[[#This Row],[Technician]], DataExtract[Random], "&lt;="&amp;DataExtract[[#This Row],[Random]])</f>
        <v>23</v>
      </c>
    </row>
    <row r="4036" spans="1:15" ht="26.45">
      <c r="A4036" s="51" t="s">
        <v>21756</v>
      </c>
      <c r="B4036" s="52" t="s">
        <v>21757</v>
      </c>
      <c r="C4036" s="53" t="s">
        <v>1664</v>
      </c>
      <c r="D4036" s="54" t="s">
        <v>57</v>
      </c>
      <c r="E4036" s="55" t="s">
        <v>260</v>
      </c>
      <c r="F4036" s="56" t="s">
        <v>21758</v>
      </c>
      <c r="G4036" s="56" t="s">
        <v>21759</v>
      </c>
      <c r="H4036" s="56" t="s">
        <v>52</v>
      </c>
      <c r="I4036" s="56" t="s">
        <v>21760</v>
      </c>
      <c r="J4036" s="57" t="s">
        <v>52</v>
      </c>
      <c r="K4036" s="58" t="s">
        <v>21761</v>
      </c>
      <c r="L4036" s="3" t="str">
        <f>VLOOKUP(DataExtract[[#This Row],[Technician]],'Technician List'!$A:$B,2,FALSE)</f>
        <v>Sanjuan, Sonja</v>
      </c>
      <c r="M4036" s="59">
        <f>DATEVALUE(TEXT(DataExtract[[#This Row],[Completed Time]], "MM/DD/YYYY"))</f>
        <v>45716</v>
      </c>
      <c r="N4036" s="60">
        <f t="shared" ca="1" si="64"/>
        <v>0.42879297477440337</v>
      </c>
      <c r="O4036" s="60">
        <f ca="1">COUNTIFS(DataExtract[Technician],DataExtract[[#This Row],[Technician]], DataExtract[Random], "&lt;="&amp;DataExtract[[#This Row],[Random]])</f>
        <v>17</v>
      </c>
    </row>
    <row r="4037" spans="1:15" ht="26.45">
      <c r="A4037" s="51" t="s">
        <v>21762</v>
      </c>
      <c r="B4037" s="52" t="s">
        <v>21763</v>
      </c>
      <c r="C4037" s="53" t="s">
        <v>900</v>
      </c>
      <c r="D4037" s="54" t="s">
        <v>57</v>
      </c>
      <c r="E4037" s="55" t="s">
        <v>391</v>
      </c>
      <c r="F4037" s="56" t="s">
        <v>11002</v>
      </c>
      <c r="G4037" s="56" t="s">
        <v>16461</v>
      </c>
      <c r="H4037" s="56" t="s">
        <v>52</v>
      </c>
      <c r="I4037" s="56" t="s">
        <v>21764</v>
      </c>
      <c r="J4037" s="57" t="s">
        <v>52</v>
      </c>
      <c r="K4037" s="58" t="s">
        <v>16493</v>
      </c>
      <c r="L4037" s="3" t="str">
        <f>VLOOKUP(DataExtract[[#This Row],[Technician]],'Technician List'!$A:$B,2,FALSE)</f>
        <v>Sanjuan, Sonja</v>
      </c>
      <c r="M4037" s="59">
        <f>DATEVALUE(TEXT(DataExtract[[#This Row],[Completed Time]], "MM/DD/YYYY"))</f>
        <v>45715</v>
      </c>
      <c r="N4037" s="60">
        <f t="shared" ca="1" si="64"/>
        <v>0.3789692224686515</v>
      </c>
      <c r="O4037" s="60">
        <f ca="1">COUNTIFS(DataExtract[Technician],DataExtract[[#This Row],[Technician]], DataExtract[Random], "&lt;="&amp;DataExtract[[#This Row],[Random]])</f>
        <v>49</v>
      </c>
    </row>
    <row r="4038" spans="1:15" ht="26.45">
      <c r="A4038" s="51" t="s">
        <v>21765</v>
      </c>
      <c r="B4038" s="52" t="s">
        <v>21766</v>
      </c>
      <c r="C4038" s="53" t="s">
        <v>12229</v>
      </c>
      <c r="D4038" s="54" t="s">
        <v>57</v>
      </c>
      <c r="E4038" s="55" t="s">
        <v>2841</v>
      </c>
      <c r="F4038" s="56" t="s">
        <v>21767</v>
      </c>
      <c r="G4038" s="56" t="s">
        <v>21768</v>
      </c>
      <c r="H4038" s="56" t="s">
        <v>52</v>
      </c>
      <c r="I4038" s="56" t="s">
        <v>21769</v>
      </c>
      <c r="J4038" s="57" t="s">
        <v>52</v>
      </c>
      <c r="K4038" s="58" t="s">
        <v>17382</v>
      </c>
      <c r="L4038" s="3" t="str">
        <f>VLOOKUP(DataExtract[[#This Row],[Technician]],'Technician List'!$A:$B,2,FALSE)</f>
        <v>Smith, Sean</v>
      </c>
      <c r="M4038" s="59">
        <f>DATEVALUE(TEXT(DataExtract[[#This Row],[Completed Time]], "MM/DD/YYYY"))</f>
        <v>45716</v>
      </c>
      <c r="N4038" s="60">
        <f t="shared" ca="1" si="64"/>
        <v>0.53847584707676532</v>
      </c>
      <c r="O4038" s="60">
        <f ca="1">COUNTIFS(DataExtract[Technician],DataExtract[[#This Row],[Technician]], DataExtract[Random], "&lt;="&amp;DataExtract[[#This Row],[Random]])</f>
        <v>37</v>
      </c>
    </row>
    <row r="4039" spans="1:15" ht="26.45">
      <c r="A4039" s="51" t="s">
        <v>21770</v>
      </c>
      <c r="B4039" s="52" t="s">
        <v>21771</v>
      </c>
      <c r="C4039" s="53" t="s">
        <v>20273</v>
      </c>
      <c r="D4039" s="54" t="s">
        <v>47</v>
      </c>
      <c r="E4039" s="55" t="s">
        <v>1291</v>
      </c>
      <c r="F4039" s="56" t="s">
        <v>21467</v>
      </c>
      <c r="G4039" s="56" t="s">
        <v>20875</v>
      </c>
      <c r="H4039" s="56" t="s">
        <v>52</v>
      </c>
      <c r="I4039" s="56" t="s">
        <v>21772</v>
      </c>
      <c r="J4039" s="57" t="s">
        <v>52</v>
      </c>
      <c r="K4039" s="58" t="s">
        <v>21773</v>
      </c>
      <c r="L4039" s="3" t="str">
        <f>VLOOKUP(DataExtract[[#This Row],[Technician]],'Technician List'!$A:$B,2,FALSE)</f>
        <v>C M, Saravanan</v>
      </c>
      <c r="M4039" s="59">
        <f>DATEVALUE(TEXT(DataExtract[[#This Row],[Completed Time]], "MM/DD/YYYY"))</f>
        <v>45716</v>
      </c>
      <c r="N4039" s="60">
        <f t="shared" ca="1" si="64"/>
        <v>0.3229101983615249</v>
      </c>
      <c r="O4039" s="60">
        <f ca="1">COUNTIFS(DataExtract[Technician],DataExtract[[#This Row],[Technician]], DataExtract[Random], "&lt;="&amp;DataExtract[[#This Row],[Random]])</f>
        <v>41</v>
      </c>
    </row>
    <row r="4040" spans="1:15" ht="26.45">
      <c r="A4040" s="51" t="s">
        <v>21774</v>
      </c>
      <c r="B4040" s="52" t="s">
        <v>21775</v>
      </c>
      <c r="C4040" s="53" t="s">
        <v>362</v>
      </c>
      <c r="D4040" s="54" t="s">
        <v>57</v>
      </c>
      <c r="E4040" s="55" t="s">
        <v>313</v>
      </c>
      <c r="F4040" s="56" t="s">
        <v>21273</v>
      </c>
      <c r="G4040" s="56" t="s">
        <v>21776</v>
      </c>
      <c r="H4040" s="56" t="s">
        <v>52</v>
      </c>
      <c r="I4040" s="56" t="s">
        <v>21777</v>
      </c>
      <c r="J4040" s="57" t="s">
        <v>52</v>
      </c>
      <c r="K4040" s="58" t="s">
        <v>11395</v>
      </c>
      <c r="L4040" s="3" t="str">
        <f>VLOOKUP(DataExtract[[#This Row],[Technician]],'Technician List'!$A:$B,2,FALSE)</f>
        <v>Mandi, Joe</v>
      </c>
      <c r="M4040" s="59">
        <f>DATEVALUE(TEXT(DataExtract[[#This Row],[Completed Time]], "MM/DD/YYYY"))</f>
        <v>45715</v>
      </c>
      <c r="N4040" s="60">
        <f t="shared" ca="1" si="64"/>
        <v>0.79926707565458921</v>
      </c>
      <c r="O4040" s="60">
        <f ca="1">COUNTIFS(DataExtract[Technician],DataExtract[[#This Row],[Technician]], DataExtract[Random], "&lt;="&amp;DataExtract[[#This Row],[Random]])</f>
        <v>54</v>
      </c>
    </row>
    <row r="4041" spans="1:15" ht="26.45">
      <c r="A4041" s="51" t="s">
        <v>21778</v>
      </c>
      <c r="B4041" s="52" t="s">
        <v>21779</v>
      </c>
      <c r="C4041" s="53" t="s">
        <v>362</v>
      </c>
      <c r="D4041" s="54" t="s">
        <v>57</v>
      </c>
      <c r="E4041" s="55" t="s">
        <v>313</v>
      </c>
      <c r="F4041" s="56" t="s">
        <v>20727</v>
      </c>
      <c r="G4041" s="56" t="s">
        <v>21780</v>
      </c>
      <c r="H4041" s="56" t="s">
        <v>52</v>
      </c>
      <c r="I4041" s="56" t="s">
        <v>21781</v>
      </c>
      <c r="J4041" s="57" t="s">
        <v>52</v>
      </c>
      <c r="K4041" s="58" t="s">
        <v>21533</v>
      </c>
      <c r="L4041" s="3" t="str">
        <f>VLOOKUP(DataExtract[[#This Row],[Technician]],'Technician List'!$A:$B,2,FALSE)</f>
        <v>Mandi, Joe</v>
      </c>
      <c r="M4041" s="59">
        <f>DATEVALUE(TEXT(DataExtract[[#This Row],[Completed Time]], "MM/DD/YYYY"))</f>
        <v>45715</v>
      </c>
      <c r="N4041" s="60">
        <f t="shared" ca="1" si="64"/>
        <v>0.98209207153691824</v>
      </c>
      <c r="O4041" s="60">
        <f ca="1">COUNTIFS(DataExtract[Technician],DataExtract[[#This Row],[Technician]], DataExtract[Random], "&lt;="&amp;DataExtract[[#This Row],[Random]])</f>
        <v>72</v>
      </c>
    </row>
    <row r="4042" spans="1:15" ht="26.45">
      <c r="A4042" s="51" t="s">
        <v>2748</v>
      </c>
      <c r="B4042" s="52" t="s">
        <v>21782</v>
      </c>
      <c r="C4042" s="53" t="s">
        <v>21783</v>
      </c>
      <c r="D4042" s="54" t="s">
        <v>47</v>
      </c>
      <c r="E4042" s="55" t="s">
        <v>2336</v>
      </c>
      <c r="F4042" s="56" t="s">
        <v>16461</v>
      </c>
      <c r="G4042" s="56" t="s">
        <v>21784</v>
      </c>
      <c r="H4042" s="56" t="s">
        <v>52</v>
      </c>
      <c r="I4042" s="56" t="s">
        <v>21785</v>
      </c>
      <c r="J4042" s="57" t="s">
        <v>52</v>
      </c>
      <c r="K4042" s="58" t="s">
        <v>11928</v>
      </c>
      <c r="L4042" s="3" t="str">
        <f>VLOOKUP(DataExtract[[#This Row],[Technician]],'Technician List'!$A:$B,2,FALSE)</f>
        <v>C M, Saravanan</v>
      </c>
      <c r="M4042" s="59">
        <f>DATEVALUE(TEXT(DataExtract[[#This Row],[Completed Time]], "MM/DD/YYYY"))</f>
        <v>45715</v>
      </c>
      <c r="N4042" s="60">
        <f t="shared" ca="1" si="64"/>
        <v>0.39003856419052974</v>
      </c>
      <c r="O4042" s="60">
        <f ca="1">COUNTIFS(DataExtract[Technician],DataExtract[[#This Row],[Technician]], DataExtract[Random], "&lt;="&amp;DataExtract[[#This Row],[Random]])</f>
        <v>30</v>
      </c>
    </row>
    <row r="4043" spans="1:15" ht="26.45">
      <c r="A4043" s="51" t="s">
        <v>21786</v>
      </c>
      <c r="B4043" s="52" t="s">
        <v>21787</v>
      </c>
      <c r="C4043" s="53" t="s">
        <v>7424</v>
      </c>
      <c r="D4043" s="54" t="s">
        <v>47</v>
      </c>
      <c r="E4043" s="55" t="s">
        <v>2121</v>
      </c>
      <c r="F4043" s="56" t="s">
        <v>21788</v>
      </c>
      <c r="G4043" s="56" t="s">
        <v>21789</v>
      </c>
      <c r="H4043" s="56" t="s">
        <v>52</v>
      </c>
      <c r="I4043" s="56" t="s">
        <v>21790</v>
      </c>
      <c r="J4043" s="57" t="s">
        <v>52</v>
      </c>
      <c r="K4043" s="58" t="s">
        <v>21791</v>
      </c>
      <c r="L4043" s="3" t="str">
        <f>VLOOKUP(DataExtract[[#This Row],[Technician]],'Technician List'!$A:$B,2,FALSE)</f>
        <v>C M, Saravanan</v>
      </c>
      <c r="M4043" s="59">
        <f>DATEVALUE(TEXT(DataExtract[[#This Row],[Completed Time]], "MM/DD/YYYY"))</f>
        <v>45716</v>
      </c>
      <c r="N4043" s="60">
        <f t="shared" ca="1" si="64"/>
        <v>5.3835299036549822E-3</v>
      </c>
      <c r="O4043" s="60">
        <f ca="1">COUNTIFS(DataExtract[Technician],DataExtract[[#This Row],[Technician]], DataExtract[Random], "&lt;="&amp;DataExtract[[#This Row],[Random]])</f>
        <v>1</v>
      </c>
    </row>
    <row r="4044" spans="1:15" ht="26.45">
      <c r="A4044" s="51" t="s">
        <v>21792</v>
      </c>
      <c r="B4044" s="52" t="s">
        <v>21793</v>
      </c>
      <c r="C4044" s="53" t="s">
        <v>6751</v>
      </c>
      <c r="D4044" s="54" t="s">
        <v>47</v>
      </c>
      <c r="E4044" s="55" t="s">
        <v>1837</v>
      </c>
      <c r="F4044" s="56" t="s">
        <v>21794</v>
      </c>
      <c r="G4044" s="56" t="s">
        <v>12043</v>
      </c>
      <c r="H4044" s="56" t="s">
        <v>52</v>
      </c>
      <c r="I4044" s="56" t="s">
        <v>21795</v>
      </c>
      <c r="J4044" s="57" t="s">
        <v>52</v>
      </c>
      <c r="K4044" s="58" t="s">
        <v>21796</v>
      </c>
      <c r="L4044" s="3" t="str">
        <f>VLOOKUP(DataExtract[[#This Row],[Technician]],'Technician List'!$A:$B,2,FALSE)</f>
        <v>Sinha, Mahesh</v>
      </c>
      <c r="M4044" s="59">
        <f>DATEVALUE(TEXT(DataExtract[[#This Row],[Completed Time]], "MM/DD/YYYY"))</f>
        <v>45716</v>
      </c>
      <c r="N4044" s="60">
        <f t="shared" ca="1" si="64"/>
        <v>0.62020173308958126</v>
      </c>
      <c r="O4044" s="60">
        <f ca="1">COUNTIFS(DataExtract[Technician],DataExtract[[#This Row],[Technician]], DataExtract[Random], "&lt;="&amp;DataExtract[[#This Row],[Random]])</f>
        <v>32</v>
      </c>
    </row>
    <row r="4045" spans="1:15" ht="26.45">
      <c r="A4045" s="51" t="s">
        <v>21797</v>
      </c>
      <c r="B4045" s="52" t="s">
        <v>21798</v>
      </c>
      <c r="C4045" s="53" t="s">
        <v>4397</v>
      </c>
      <c r="D4045" s="54" t="s">
        <v>47</v>
      </c>
      <c r="E4045" s="55" t="s">
        <v>1049</v>
      </c>
      <c r="F4045" s="56" t="s">
        <v>8840</v>
      </c>
      <c r="G4045" s="56" t="s">
        <v>21799</v>
      </c>
      <c r="H4045" s="56" t="s">
        <v>52</v>
      </c>
      <c r="I4045" s="56" t="s">
        <v>21800</v>
      </c>
      <c r="J4045" s="57" t="s">
        <v>52</v>
      </c>
      <c r="K4045" s="58" t="s">
        <v>21801</v>
      </c>
      <c r="L4045" s="3" t="str">
        <f>VLOOKUP(DataExtract[[#This Row],[Technician]],'Technician List'!$A:$B,2,FALSE)</f>
        <v>C M, Saravanan</v>
      </c>
      <c r="M4045" s="59">
        <f>DATEVALUE(TEXT(DataExtract[[#This Row],[Completed Time]], "MM/DD/YYYY"))</f>
        <v>45716</v>
      </c>
      <c r="N4045" s="60">
        <f t="shared" ca="1" si="64"/>
        <v>0.70544253437069915</v>
      </c>
      <c r="O4045" s="60">
        <f ca="1">COUNTIFS(DataExtract[Technician],DataExtract[[#This Row],[Technician]], DataExtract[Random], "&lt;="&amp;DataExtract[[#This Row],[Random]])</f>
        <v>97</v>
      </c>
    </row>
    <row r="4046" spans="1:15" ht="39.6">
      <c r="A4046" s="51" t="s">
        <v>21802</v>
      </c>
      <c r="B4046" s="52" t="s">
        <v>21803</v>
      </c>
      <c r="C4046" s="53" t="s">
        <v>4397</v>
      </c>
      <c r="D4046" s="54" t="s">
        <v>47</v>
      </c>
      <c r="E4046" s="55" t="s">
        <v>1049</v>
      </c>
      <c r="F4046" s="56" t="s">
        <v>21804</v>
      </c>
      <c r="G4046" s="56" t="s">
        <v>21805</v>
      </c>
      <c r="H4046" s="56" t="s">
        <v>52</v>
      </c>
      <c r="I4046" s="56" t="s">
        <v>21806</v>
      </c>
      <c r="J4046" s="57" t="s">
        <v>52</v>
      </c>
      <c r="K4046" s="58" t="s">
        <v>21807</v>
      </c>
      <c r="L4046" s="3" t="str">
        <f>VLOOKUP(DataExtract[[#This Row],[Technician]],'Technician List'!$A:$B,2,FALSE)</f>
        <v>C M, Saravanan</v>
      </c>
      <c r="M4046" s="59">
        <f>DATEVALUE(TEXT(DataExtract[[#This Row],[Completed Time]], "MM/DD/YYYY"))</f>
        <v>45716</v>
      </c>
      <c r="N4046" s="60">
        <f t="shared" ca="1" si="64"/>
        <v>0.96876542023638357</v>
      </c>
      <c r="O4046" s="60">
        <f ca="1">COUNTIFS(DataExtract[Technician],DataExtract[[#This Row],[Technician]], DataExtract[Random], "&lt;="&amp;DataExtract[[#This Row],[Random]])</f>
        <v>130</v>
      </c>
    </row>
    <row r="4047" spans="1:15" ht="26.45">
      <c r="A4047" s="51" t="s">
        <v>21808</v>
      </c>
      <c r="B4047" s="52" t="s">
        <v>21809</v>
      </c>
      <c r="C4047" s="53" t="s">
        <v>6205</v>
      </c>
      <c r="D4047" s="54" t="s">
        <v>57</v>
      </c>
      <c r="E4047" s="55" t="s">
        <v>391</v>
      </c>
      <c r="F4047" s="56" t="s">
        <v>21652</v>
      </c>
      <c r="G4047" s="56" t="s">
        <v>21810</v>
      </c>
      <c r="H4047" s="56" t="s">
        <v>52</v>
      </c>
      <c r="I4047" s="56" t="s">
        <v>21811</v>
      </c>
      <c r="J4047" s="57" t="s">
        <v>52</v>
      </c>
      <c r="K4047" s="58" t="s">
        <v>21477</v>
      </c>
      <c r="L4047" s="3" t="str">
        <f>VLOOKUP(DataExtract[[#This Row],[Technician]],'Technician List'!$A:$B,2,FALSE)</f>
        <v>Sanjuan, Sonja</v>
      </c>
      <c r="M4047" s="59">
        <f>DATEVALUE(TEXT(DataExtract[[#This Row],[Completed Time]], "MM/DD/YYYY"))</f>
        <v>45715</v>
      </c>
      <c r="N4047" s="60">
        <f t="shared" ca="1" si="64"/>
        <v>0.52992860798607</v>
      </c>
      <c r="O4047" s="60">
        <f ca="1">COUNTIFS(DataExtract[Technician],DataExtract[[#This Row],[Technician]], DataExtract[Random], "&lt;="&amp;DataExtract[[#This Row],[Random]])</f>
        <v>74</v>
      </c>
    </row>
    <row r="4048" spans="1:15" ht="26.45">
      <c r="A4048" s="51" t="s">
        <v>12962</v>
      </c>
      <c r="B4048" s="52" t="s">
        <v>21812</v>
      </c>
      <c r="C4048" s="53" t="s">
        <v>5198</v>
      </c>
      <c r="D4048" s="54" t="s">
        <v>47</v>
      </c>
      <c r="E4048" s="55" t="s">
        <v>1049</v>
      </c>
      <c r="F4048" s="56" t="s">
        <v>20517</v>
      </c>
      <c r="G4048" s="56" t="s">
        <v>20007</v>
      </c>
      <c r="H4048" s="56" t="s">
        <v>52</v>
      </c>
      <c r="I4048" s="56" t="s">
        <v>21813</v>
      </c>
      <c r="J4048" s="57" t="s">
        <v>52</v>
      </c>
      <c r="K4048" s="58" t="s">
        <v>21814</v>
      </c>
      <c r="L4048" s="3" t="str">
        <f>VLOOKUP(DataExtract[[#This Row],[Technician]],'Technician List'!$A:$B,2,FALSE)</f>
        <v>C M, Saravanan</v>
      </c>
      <c r="M4048" s="59">
        <f>DATEVALUE(TEXT(DataExtract[[#This Row],[Completed Time]], "MM/DD/YYYY"))</f>
        <v>45715</v>
      </c>
      <c r="N4048" s="60">
        <f t="shared" ca="1" si="64"/>
        <v>0.93438871066198093</v>
      </c>
      <c r="O4048" s="60">
        <f ca="1">COUNTIFS(DataExtract[Technician],DataExtract[[#This Row],[Technician]], DataExtract[Random], "&lt;="&amp;DataExtract[[#This Row],[Random]])</f>
        <v>123</v>
      </c>
    </row>
    <row r="4049" spans="1:15" ht="26.45">
      <c r="A4049" s="51" t="s">
        <v>20632</v>
      </c>
      <c r="B4049" s="52" t="s">
        <v>21815</v>
      </c>
      <c r="C4049" s="53" t="s">
        <v>19621</v>
      </c>
      <c r="D4049" s="54" t="s">
        <v>47</v>
      </c>
      <c r="E4049" s="55" t="s">
        <v>2013</v>
      </c>
      <c r="F4049" s="56" t="s">
        <v>21816</v>
      </c>
      <c r="G4049" s="56" t="s">
        <v>21817</v>
      </c>
      <c r="H4049" s="56" t="s">
        <v>52</v>
      </c>
      <c r="I4049" s="56" t="s">
        <v>21818</v>
      </c>
      <c r="J4049" s="57" t="s">
        <v>52</v>
      </c>
      <c r="K4049" s="58" t="s">
        <v>21819</v>
      </c>
      <c r="L4049" s="3" t="str">
        <f>VLOOKUP(DataExtract[[#This Row],[Technician]],'Technician List'!$A:$B,2,FALSE)</f>
        <v>Sinha, Mahesh</v>
      </c>
      <c r="M4049" s="59">
        <f>DATEVALUE(TEXT(DataExtract[[#This Row],[Completed Time]], "MM/DD/YYYY"))</f>
        <v>45716</v>
      </c>
      <c r="N4049" s="60">
        <f t="shared" ca="1" si="64"/>
        <v>3.6817031330332872E-3</v>
      </c>
      <c r="O4049" s="60">
        <f ca="1">COUNTIFS(DataExtract[Technician],DataExtract[[#This Row],[Technician]], DataExtract[Random], "&lt;="&amp;DataExtract[[#This Row],[Random]])</f>
        <v>1</v>
      </c>
    </row>
    <row r="4050" spans="1:15" ht="26.45">
      <c r="A4050" s="51" t="s">
        <v>21820</v>
      </c>
      <c r="B4050" s="52" t="s">
        <v>21821</v>
      </c>
      <c r="C4050" s="53" t="s">
        <v>21822</v>
      </c>
      <c r="D4050" s="54" t="s">
        <v>37</v>
      </c>
      <c r="E4050" s="55" t="s">
        <v>210</v>
      </c>
      <c r="F4050" s="56" t="s">
        <v>21823</v>
      </c>
      <c r="G4050" s="56" t="s">
        <v>11638</v>
      </c>
      <c r="H4050" s="56" t="s">
        <v>41</v>
      </c>
      <c r="I4050" s="56" t="s">
        <v>21824</v>
      </c>
      <c r="J4050" s="57" t="s">
        <v>52</v>
      </c>
      <c r="K4050" s="58" t="s">
        <v>21825</v>
      </c>
      <c r="L4050" s="3" t="str">
        <f>VLOOKUP(DataExtract[[#This Row],[Technician]],'Technician List'!$A:$B,2,FALSE)</f>
        <v>Persells, Joe</v>
      </c>
      <c r="M4050" s="59">
        <f>DATEVALUE(TEXT(DataExtract[[#This Row],[Completed Time]], "MM/DD/YYYY"))</f>
        <v>45716</v>
      </c>
      <c r="N4050" s="60">
        <f t="shared" ca="1" si="64"/>
        <v>0.58309778692959158</v>
      </c>
      <c r="O4050" s="60">
        <f ca="1">COUNTIFS(DataExtract[Technician],DataExtract[[#This Row],[Technician]], DataExtract[Random], "&lt;="&amp;DataExtract[[#This Row],[Random]])</f>
        <v>8</v>
      </c>
    </row>
    <row r="4051" spans="1:15" ht="26.45">
      <c r="A4051" s="51" t="s">
        <v>21826</v>
      </c>
      <c r="B4051" s="52" t="s">
        <v>21827</v>
      </c>
      <c r="C4051" s="53" t="s">
        <v>21828</v>
      </c>
      <c r="D4051" s="54" t="s">
        <v>47</v>
      </c>
      <c r="E4051" s="55" t="s">
        <v>2121</v>
      </c>
      <c r="F4051" s="56" t="s">
        <v>21403</v>
      </c>
      <c r="G4051" s="56" t="s">
        <v>16843</v>
      </c>
      <c r="H4051" s="56" t="s">
        <v>52</v>
      </c>
      <c r="I4051" s="56" t="s">
        <v>21829</v>
      </c>
      <c r="J4051" s="57" t="s">
        <v>52</v>
      </c>
      <c r="K4051" s="58" t="s">
        <v>21830</v>
      </c>
      <c r="L4051" s="3" t="str">
        <f>VLOOKUP(DataExtract[[#This Row],[Technician]],'Technician List'!$A:$B,2,FALSE)</f>
        <v>C M, Saravanan</v>
      </c>
      <c r="M4051" s="59">
        <f>DATEVALUE(TEXT(DataExtract[[#This Row],[Completed Time]], "MM/DD/YYYY"))</f>
        <v>45715</v>
      </c>
      <c r="N4051" s="60">
        <f t="shared" ca="1" si="64"/>
        <v>0.50261343146947624</v>
      </c>
      <c r="O4051" s="60">
        <f ca="1">COUNTIFS(DataExtract[Technician],DataExtract[[#This Row],[Technician]], DataExtract[Random], "&lt;="&amp;DataExtract[[#This Row],[Random]])</f>
        <v>43</v>
      </c>
    </row>
    <row r="4052" spans="1:15" ht="26.45">
      <c r="A4052" s="51" t="s">
        <v>13671</v>
      </c>
      <c r="B4052" s="52" t="s">
        <v>21831</v>
      </c>
      <c r="C4052" s="53" t="s">
        <v>6882</v>
      </c>
      <c r="D4052" s="54" t="s">
        <v>47</v>
      </c>
      <c r="E4052" s="55" t="s">
        <v>631</v>
      </c>
      <c r="F4052" s="56" t="s">
        <v>17903</v>
      </c>
      <c r="G4052" s="56" t="s">
        <v>21832</v>
      </c>
      <c r="H4052" s="56" t="s">
        <v>52</v>
      </c>
      <c r="I4052" s="56" t="s">
        <v>21833</v>
      </c>
      <c r="J4052" s="57" t="s">
        <v>52</v>
      </c>
      <c r="K4052" s="58" t="s">
        <v>21834</v>
      </c>
      <c r="L4052" s="3" t="str">
        <f>VLOOKUP(DataExtract[[#This Row],[Technician]],'Technician List'!$A:$B,2,FALSE)</f>
        <v>C M, Saravanan</v>
      </c>
      <c r="M4052" s="59">
        <f>DATEVALUE(TEXT(DataExtract[[#This Row],[Completed Time]], "MM/DD/YYYY"))</f>
        <v>45715</v>
      </c>
      <c r="N4052" s="60">
        <f t="shared" ca="1" si="64"/>
        <v>0.4871565227660074</v>
      </c>
      <c r="O4052" s="60">
        <f ca="1">COUNTIFS(DataExtract[Technician],DataExtract[[#This Row],[Technician]], DataExtract[Random], "&lt;="&amp;DataExtract[[#This Row],[Random]])</f>
        <v>17</v>
      </c>
    </row>
    <row r="4053" spans="1:15" ht="26.45">
      <c r="A4053" s="51" t="s">
        <v>21835</v>
      </c>
      <c r="B4053" s="52" t="s">
        <v>21836</v>
      </c>
      <c r="C4053" s="53" t="s">
        <v>21837</v>
      </c>
      <c r="D4053" s="54" t="s">
        <v>57</v>
      </c>
      <c r="E4053" s="55" t="s">
        <v>58</v>
      </c>
      <c r="F4053" s="56" t="s">
        <v>20897</v>
      </c>
      <c r="G4053" s="56" t="s">
        <v>21838</v>
      </c>
      <c r="H4053" s="56" t="s">
        <v>52</v>
      </c>
      <c r="I4053" s="56" t="s">
        <v>21839</v>
      </c>
      <c r="J4053" s="57" t="s">
        <v>52</v>
      </c>
      <c r="K4053" s="58" t="s">
        <v>21840</v>
      </c>
      <c r="L4053" s="3" t="str">
        <f>VLOOKUP(DataExtract[[#This Row],[Technician]],'Technician List'!$A:$B,2,FALSE)</f>
        <v>Mandi, Joe</v>
      </c>
      <c r="M4053" s="59">
        <f>DATEVALUE(TEXT(DataExtract[[#This Row],[Completed Time]], "MM/DD/YYYY"))</f>
        <v>45715</v>
      </c>
      <c r="N4053" s="60">
        <f t="shared" ca="1" si="64"/>
        <v>0.87191979877223047</v>
      </c>
      <c r="O4053" s="60">
        <f ca="1">COUNTIFS(DataExtract[Technician],DataExtract[[#This Row],[Technician]], DataExtract[Random], "&lt;="&amp;DataExtract[[#This Row],[Random]])</f>
        <v>26</v>
      </c>
    </row>
    <row r="4054" spans="1:15" ht="26.45">
      <c r="A4054" s="51" t="s">
        <v>21841</v>
      </c>
      <c r="B4054" s="52" t="s">
        <v>21842</v>
      </c>
      <c r="C4054" s="53" t="s">
        <v>21843</v>
      </c>
      <c r="D4054" s="54" t="s">
        <v>47</v>
      </c>
      <c r="E4054" s="55" t="s">
        <v>1002</v>
      </c>
      <c r="F4054" s="56" t="s">
        <v>21190</v>
      </c>
      <c r="G4054" s="56" t="s">
        <v>21278</v>
      </c>
      <c r="H4054" s="56" t="s">
        <v>41</v>
      </c>
      <c r="I4054" s="56" t="s">
        <v>21844</v>
      </c>
      <c r="J4054" s="57" t="s">
        <v>52</v>
      </c>
      <c r="K4054" s="58" t="s">
        <v>21845</v>
      </c>
      <c r="L4054" s="3" t="str">
        <f>VLOOKUP(DataExtract[[#This Row],[Technician]],'Technician List'!$A:$B,2,FALSE)</f>
        <v>Sinha, Mahesh</v>
      </c>
      <c r="M4054" s="59">
        <f>DATEVALUE(TEXT(DataExtract[[#This Row],[Completed Time]], "MM/DD/YYYY"))</f>
        <v>45716</v>
      </c>
      <c r="N4054" s="60">
        <f t="shared" ca="1" si="64"/>
        <v>0.67541051351940862</v>
      </c>
      <c r="O4054" s="60">
        <f ca="1">COUNTIFS(DataExtract[Technician],DataExtract[[#This Row],[Technician]], DataExtract[Random], "&lt;="&amp;DataExtract[[#This Row],[Random]])</f>
        <v>105</v>
      </c>
    </row>
    <row r="4055" spans="1:15" ht="26.45">
      <c r="A4055" s="51" t="s">
        <v>21846</v>
      </c>
      <c r="B4055" s="52" t="s">
        <v>21847</v>
      </c>
      <c r="C4055" s="53" t="s">
        <v>13487</v>
      </c>
      <c r="D4055" s="54" t="s">
        <v>47</v>
      </c>
      <c r="E4055" s="55" t="s">
        <v>1837</v>
      </c>
      <c r="F4055" s="56" t="s">
        <v>20837</v>
      </c>
      <c r="G4055" s="56" t="s">
        <v>21848</v>
      </c>
      <c r="H4055" s="56" t="s">
        <v>52</v>
      </c>
      <c r="I4055" s="56" t="s">
        <v>21849</v>
      </c>
      <c r="J4055" s="57" t="s">
        <v>52</v>
      </c>
      <c r="K4055" s="58" t="s">
        <v>21850</v>
      </c>
      <c r="L4055" s="3" t="str">
        <f>VLOOKUP(DataExtract[[#This Row],[Technician]],'Technician List'!$A:$B,2,FALSE)</f>
        <v>Sinha, Mahesh</v>
      </c>
      <c r="M4055" s="59">
        <f>DATEVALUE(TEXT(DataExtract[[#This Row],[Completed Time]], "MM/DD/YYYY"))</f>
        <v>45716</v>
      </c>
      <c r="N4055" s="60">
        <f t="shared" ca="1" si="64"/>
        <v>0.17620067487823254</v>
      </c>
      <c r="O4055" s="60">
        <f ca="1">COUNTIFS(DataExtract[Technician],DataExtract[[#This Row],[Technician]], DataExtract[Random], "&lt;="&amp;DataExtract[[#This Row],[Random]])</f>
        <v>8</v>
      </c>
    </row>
    <row r="4056" spans="1:15" ht="26.45">
      <c r="A4056" s="51" t="s">
        <v>21851</v>
      </c>
      <c r="B4056" s="52" t="s">
        <v>21852</v>
      </c>
      <c r="C4056" s="53" t="s">
        <v>11275</v>
      </c>
      <c r="D4056" s="54" t="s">
        <v>47</v>
      </c>
      <c r="E4056" s="55" t="s">
        <v>1049</v>
      </c>
      <c r="F4056" s="56" t="s">
        <v>21051</v>
      </c>
      <c r="G4056" s="56" t="s">
        <v>21853</v>
      </c>
      <c r="H4056" s="56" t="s">
        <v>52</v>
      </c>
      <c r="I4056" s="56" t="s">
        <v>21854</v>
      </c>
      <c r="J4056" s="57" t="s">
        <v>52</v>
      </c>
      <c r="K4056" s="58" t="s">
        <v>21855</v>
      </c>
      <c r="L4056" s="3" t="str">
        <f>VLOOKUP(DataExtract[[#This Row],[Technician]],'Technician List'!$A:$B,2,FALSE)</f>
        <v>C M, Saravanan</v>
      </c>
      <c r="M4056" s="59">
        <f>DATEVALUE(TEXT(DataExtract[[#This Row],[Completed Time]], "MM/DD/YYYY"))</f>
        <v>45715</v>
      </c>
      <c r="N4056" s="60">
        <f t="shared" ca="1" si="64"/>
        <v>0.48706114043599358</v>
      </c>
      <c r="O4056" s="60">
        <f ca="1">COUNTIFS(DataExtract[Technician],DataExtract[[#This Row],[Technician]], DataExtract[Random], "&lt;="&amp;DataExtract[[#This Row],[Random]])</f>
        <v>63</v>
      </c>
    </row>
    <row r="4057" spans="1:15" ht="26.45">
      <c r="A4057" s="51" t="s">
        <v>21856</v>
      </c>
      <c r="B4057" s="52" t="s">
        <v>21857</v>
      </c>
      <c r="C4057" s="53" t="s">
        <v>2654</v>
      </c>
      <c r="D4057" s="54" t="s">
        <v>57</v>
      </c>
      <c r="E4057" s="55" t="s">
        <v>355</v>
      </c>
      <c r="F4057" s="56" t="s">
        <v>21858</v>
      </c>
      <c r="G4057" s="56" t="s">
        <v>21859</v>
      </c>
      <c r="H4057" s="56" t="s">
        <v>52</v>
      </c>
      <c r="I4057" s="56" t="s">
        <v>21860</v>
      </c>
      <c r="J4057" s="57" t="s">
        <v>52</v>
      </c>
      <c r="K4057" s="58" t="s">
        <v>16262</v>
      </c>
      <c r="L4057" s="3" t="str">
        <f>VLOOKUP(DataExtract[[#This Row],[Technician]],'Technician List'!$A:$B,2,FALSE)</f>
        <v>Baldwin, Sharon</v>
      </c>
      <c r="M4057" s="59">
        <f>DATEVALUE(TEXT(DataExtract[[#This Row],[Completed Time]], "MM/DD/YYYY"))</f>
        <v>45715</v>
      </c>
      <c r="N4057" s="60">
        <f t="shared" ca="1" si="64"/>
        <v>0.23258143166896483</v>
      </c>
      <c r="O4057" s="60">
        <f ca="1">COUNTIFS(DataExtract[Technician],DataExtract[[#This Row],[Technician]], DataExtract[Random], "&lt;="&amp;DataExtract[[#This Row],[Random]])</f>
        <v>2</v>
      </c>
    </row>
    <row r="4058" spans="1:15" ht="26.45">
      <c r="A4058" s="51" t="s">
        <v>21861</v>
      </c>
      <c r="B4058" s="52" t="s">
        <v>21862</v>
      </c>
      <c r="C4058" s="53" t="s">
        <v>21863</v>
      </c>
      <c r="D4058" s="54" t="s">
        <v>47</v>
      </c>
      <c r="E4058" s="55" t="s">
        <v>2099</v>
      </c>
      <c r="F4058" s="56" t="s">
        <v>21273</v>
      </c>
      <c r="G4058" s="56" t="s">
        <v>21776</v>
      </c>
      <c r="H4058" s="56" t="s">
        <v>52</v>
      </c>
      <c r="I4058" s="56" t="s">
        <v>21864</v>
      </c>
      <c r="J4058" s="57" t="s">
        <v>52</v>
      </c>
      <c r="K4058" s="58" t="s">
        <v>21865</v>
      </c>
      <c r="L4058" s="3" t="str">
        <f>VLOOKUP(DataExtract[[#This Row],[Technician]],'Technician List'!$A:$B,2,FALSE)</f>
        <v>C M, Saravanan</v>
      </c>
      <c r="M4058" s="59">
        <f>DATEVALUE(TEXT(DataExtract[[#This Row],[Completed Time]], "MM/DD/YYYY"))</f>
        <v>45715</v>
      </c>
      <c r="N4058" s="60">
        <f t="shared" ca="1" si="64"/>
        <v>0.8069516166106977</v>
      </c>
      <c r="O4058" s="60">
        <f ca="1">COUNTIFS(DataExtract[Technician],DataExtract[[#This Row],[Technician]], DataExtract[Random], "&lt;="&amp;DataExtract[[#This Row],[Random]])</f>
        <v>51</v>
      </c>
    </row>
    <row r="4059" spans="1:15" ht="26.45">
      <c r="A4059" s="51" t="s">
        <v>21866</v>
      </c>
      <c r="B4059" s="52" t="s">
        <v>21867</v>
      </c>
      <c r="C4059" s="53" t="s">
        <v>2814</v>
      </c>
      <c r="D4059" s="54" t="s">
        <v>57</v>
      </c>
      <c r="E4059" s="55" t="s">
        <v>391</v>
      </c>
      <c r="F4059" s="56" t="s">
        <v>21541</v>
      </c>
      <c r="G4059" s="56" t="s">
        <v>21868</v>
      </c>
      <c r="H4059" s="56" t="s">
        <v>52</v>
      </c>
      <c r="I4059" s="56" t="s">
        <v>21869</v>
      </c>
      <c r="J4059" s="57" t="s">
        <v>52</v>
      </c>
      <c r="K4059" s="58" t="s">
        <v>21870</v>
      </c>
      <c r="L4059" s="3" t="str">
        <f>VLOOKUP(DataExtract[[#This Row],[Technician]],'Technician List'!$A:$B,2,FALSE)</f>
        <v>Sanjuan, Sonja</v>
      </c>
      <c r="M4059" s="59">
        <f>DATEVALUE(TEXT(DataExtract[[#This Row],[Completed Time]], "MM/DD/YYYY"))</f>
        <v>45716</v>
      </c>
      <c r="N4059" s="60">
        <f t="shared" ca="1" si="64"/>
        <v>0.22807105149812701</v>
      </c>
      <c r="O4059" s="60">
        <f ca="1">COUNTIFS(DataExtract[Technician],DataExtract[[#This Row],[Technician]], DataExtract[Random], "&lt;="&amp;DataExtract[[#This Row],[Random]])</f>
        <v>36</v>
      </c>
    </row>
    <row r="4060" spans="1:15" ht="26.45">
      <c r="A4060" s="51" t="s">
        <v>21871</v>
      </c>
      <c r="B4060" s="52" t="s">
        <v>21872</v>
      </c>
      <c r="C4060" s="53" t="s">
        <v>19470</v>
      </c>
      <c r="D4060" s="54" t="s">
        <v>57</v>
      </c>
      <c r="E4060" s="55" t="s">
        <v>391</v>
      </c>
      <c r="F4060" s="56" t="s">
        <v>21873</v>
      </c>
      <c r="G4060" s="56" t="s">
        <v>21874</v>
      </c>
      <c r="H4060" s="56" t="s">
        <v>52</v>
      </c>
      <c r="I4060" s="56" t="s">
        <v>21875</v>
      </c>
      <c r="J4060" s="57" t="s">
        <v>52</v>
      </c>
      <c r="K4060" s="58" t="s">
        <v>20989</v>
      </c>
      <c r="L4060" s="3" t="str">
        <f>VLOOKUP(DataExtract[[#This Row],[Technician]],'Technician List'!$A:$B,2,FALSE)</f>
        <v>Sanjuan, Sonja</v>
      </c>
      <c r="M4060" s="59">
        <f>DATEVALUE(TEXT(DataExtract[[#This Row],[Completed Time]], "MM/DD/YYYY"))</f>
        <v>45716</v>
      </c>
      <c r="N4060" s="60">
        <f t="shared" ca="1" si="64"/>
        <v>0.21355775415734912</v>
      </c>
      <c r="O4060" s="60">
        <f ca="1">COUNTIFS(DataExtract[Technician],DataExtract[[#This Row],[Technician]], DataExtract[Random], "&lt;="&amp;DataExtract[[#This Row],[Random]])</f>
        <v>33</v>
      </c>
    </row>
    <row r="4061" spans="1:15" ht="26.45">
      <c r="A4061" s="51" t="s">
        <v>21876</v>
      </c>
      <c r="B4061" s="52" t="s">
        <v>21877</v>
      </c>
      <c r="C4061" s="53" t="s">
        <v>15345</v>
      </c>
      <c r="D4061" s="54" t="s">
        <v>57</v>
      </c>
      <c r="E4061" s="55" t="s">
        <v>406</v>
      </c>
      <c r="F4061" s="56" t="s">
        <v>11638</v>
      </c>
      <c r="G4061" s="56" t="s">
        <v>13187</v>
      </c>
      <c r="H4061" s="56" t="s">
        <v>52</v>
      </c>
      <c r="I4061" s="56" t="s">
        <v>21878</v>
      </c>
      <c r="J4061" s="57" t="s">
        <v>52</v>
      </c>
      <c r="K4061" s="58" t="s">
        <v>11638</v>
      </c>
      <c r="L4061" s="3" t="str">
        <f>VLOOKUP(DataExtract[[#This Row],[Technician]],'Technician List'!$A:$B,2,FALSE)</f>
        <v>Baldwin, Sharon</v>
      </c>
      <c r="M4061" s="59">
        <f>DATEVALUE(TEXT(DataExtract[[#This Row],[Completed Time]], "MM/DD/YYYY"))</f>
        <v>45716</v>
      </c>
      <c r="N4061" s="60">
        <f t="shared" ca="1" si="64"/>
        <v>0.89211043441302751</v>
      </c>
      <c r="O4061" s="60">
        <f ca="1">COUNTIFS(DataExtract[Technician],DataExtract[[#This Row],[Technician]], DataExtract[Random], "&lt;="&amp;DataExtract[[#This Row],[Random]])</f>
        <v>101</v>
      </c>
    </row>
    <row r="4062" spans="1:15" ht="26.45">
      <c r="A4062" s="51" t="s">
        <v>21879</v>
      </c>
      <c r="B4062" s="52" t="s">
        <v>21880</v>
      </c>
      <c r="C4062" s="53" t="s">
        <v>13890</v>
      </c>
      <c r="D4062" s="54" t="s">
        <v>57</v>
      </c>
      <c r="E4062" s="55" t="s">
        <v>547</v>
      </c>
      <c r="F4062" s="56" t="s">
        <v>21881</v>
      </c>
      <c r="G4062" s="56" t="s">
        <v>15814</v>
      </c>
      <c r="H4062" s="56" t="s">
        <v>52</v>
      </c>
      <c r="I4062" s="56" t="s">
        <v>21882</v>
      </c>
      <c r="J4062" s="57" t="s">
        <v>52</v>
      </c>
      <c r="K4062" s="58" t="s">
        <v>21007</v>
      </c>
      <c r="L4062" s="3" t="str">
        <f>VLOOKUP(DataExtract[[#This Row],[Technician]],'Technician List'!$A:$B,2,FALSE)</f>
        <v>Sanjuan, Sonja</v>
      </c>
      <c r="M4062" s="59">
        <f>DATEVALUE(TEXT(DataExtract[[#This Row],[Completed Time]], "MM/DD/YYYY"))</f>
        <v>45716</v>
      </c>
      <c r="N4062" s="60">
        <f t="shared" ca="1" si="64"/>
        <v>0.10792266122732763</v>
      </c>
      <c r="O4062" s="60">
        <f ca="1">COUNTIFS(DataExtract[Technician],DataExtract[[#This Row],[Technician]], DataExtract[Random], "&lt;="&amp;DataExtract[[#This Row],[Random]])</f>
        <v>8</v>
      </c>
    </row>
    <row r="4063" spans="1:15" ht="26.45">
      <c r="A4063" s="51" t="s">
        <v>21883</v>
      </c>
      <c r="B4063" s="52" t="s">
        <v>21884</v>
      </c>
      <c r="C4063" s="53" t="s">
        <v>4105</v>
      </c>
      <c r="D4063" s="54" t="s">
        <v>47</v>
      </c>
      <c r="E4063" s="55" t="s">
        <v>692</v>
      </c>
      <c r="F4063" s="56" t="s">
        <v>21885</v>
      </c>
      <c r="G4063" s="56" t="s">
        <v>20919</v>
      </c>
      <c r="H4063" s="56" t="s">
        <v>52</v>
      </c>
      <c r="I4063" s="56" t="s">
        <v>21886</v>
      </c>
      <c r="J4063" s="57" t="s">
        <v>52</v>
      </c>
      <c r="K4063" s="58" t="s">
        <v>21887</v>
      </c>
      <c r="L4063" s="3" t="str">
        <f>VLOOKUP(DataExtract[[#This Row],[Technician]],'Technician List'!$A:$B,2,FALSE)</f>
        <v>C M, Saravanan</v>
      </c>
      <c r="M4063" s="59">
        <f>DATEVALUE(TEXT(DataExtract[[#This Row],[Completed Time]], "MM/DD/YYYY"))</f>
        <v>45716</v>
      </c>
      <c r="N4063" s="60">
        <f t="shared" ca="1" si="64"/>
        <v>4.8388221120971076E-2</v>
      </c>
      <c r="O4063" s="60">
        <f ca="1">COUNTIFS(DataExtract[Technician],DataExtract[[#This Row],[Technician]], DataExtract[Random], "&lt;="&amp;DataExtract[[#This Row],[Random]])</f>
        <v>3</v>
      </c>
    </row>
    <row r="4064" spans="1:15" ht="26.45">
      <c r="A4064" s="51" t="s">
        <v>21888</v>
      </c>
      <c r="B4064" s="52" t="s">
        <v>21889</v>
      </c>
      <c r="C4064" s="53" t="s">
        <v>21890</v>
      </c>
      <c r="D4064" s="54" t="s">
        <v>47</v>
      </c>
      <c r="E4064" s="55" t="s">
        <v>700</v>
      </c>
      <c r="F4064" s="56" t="s">
        <v>21891</v>
      </c>
      <c r="G4064" s="56" t="s">
        <v>21892</v>
      </c>
      <c r="H4064" s="56" t="s">
        <v>52</v>
      </c>
      <c r="I4064" s="56" t="s">
        <v>21893</v>
      </c>
      <c r="J4064" s="57" t="s">
        <v>52</v>
      </c>
      <c r="K4064" s="58" t="s">
        <v>12604</v>
      </c>
      <c r="L4064" s="3" t="str">
        <f>VLOOKUP(DataExtract[[#This Row],[Technician]],'Technician List'!$A:$B,2,FALSE)</f>
        <v>C M, Saravanan</v>
      </c>
      <c r="M4064" s="59">
        <f>DATEVALUE(TEXT(DataExtract[[#This Row],[Completed Time]], "MM/DD/YYYY"))</f>
        <v>45716</v>
      </c>
      <c r="N4064" s="60">
        <f t="shared" ca="1" si="64"/>
        <v>0.61293089635054865</v>
      </c>
      <c r="O4064" s="60">
        <f ca="1">COUNTIFS(DataExtract[Technician],DataExtract[[#This Row],[Technician]], DataExtract[Random], "&lt;="&amp;DataExtract[[#This Row],[Random]])</f>
        <v>71</v>
      </c>
    </row>
    <row r="4065" spans="1:15" ht="26.45">
      <c r="A4065" s="51" t="s">
        <v>21894</v>
      </c>
      <c r="B4065" s="52" t="s">
        <v>21895</v>
      </c>
      <c r="C4065" s="53" t="s">
        <v>6275</v>
      </c>
      <c r="D4065" s="54" t="s">
        <v>47</v>
      </c>
      <c r="E4065" s="55" t="s">
        <v>4923</v>
      </c>
      <c r="F4065" s="56" t="s">
        <v>21896</v>
      </c>
      <c r="G4065" s="56" t="s">
        <v>13450</v>
      </c>
      <c r="H4065" s="56" t="s">
        <v>52</v>
      </c>
      <c r="I4065" s="56" t="s">
        <v>21897</v>
      </c>
      <c r="J4065" s="57" t="s">
        <v>52</v>
      </c>
      <c r="K4065" s="58" t="s">
        <v>21898</v>
      </c>
      <c r="L4065" s="3" t="str">
        <f>VLOOKUP(DataExtract[[#This Row],[Technician]],'Technician List'!$A:$B,2,FALSE)</f>
        <v>C M, Saravanan</v>
      </c>
      <c r="M4065" s="59">
        <f>DATEVALUE(TEXT(DataExtract[[#This Row],[Completed Time]], "MM/DD/YYYY"))</f>
        <v>45716</v>
      </c>
      <c r="N4065" s="60">
        <f t="shared" ca="1" si="64"/>
        <v>5.0009964859174305E-2</v>
      </c>
      <c r="O4065" s="60">
        <f ca="1">COUNTIFS(DataExtract[Technician],DataExtract[[#This Row],[Technician]], DataExtract[Random], "&lt;="&amp;DataExtract[[#This Row],[Random]])</f>
        <v>2</v>
      </c>
    </row>
    <row r="4066" spans="1:15" ht="26.45">
      <c r="A4066" s="51" t="s">
        <v>7480</v>
      </c>
      <c r="B4066" s="52" t="s">
        <v>21899</v>
      </c>
      <c r="C4066" s="53" t="s">
        <v>7482</v>
      </c>
      <c r="D4066" s="54" t="s">
        <v>321</v>
      </c>
      <c r="E4066" s="55" t="s">
        <v>4007</v>
      </c>
      <c r="F4066" s="56" t="s">
        <v>21900</v>
      </c>
      <c r="G4066" s="56" t="s">
        <v>12116</v>
      </c>
      <c r="H4066" s="56" t="s">
        <v>52</v>
      </c>
      <c r="I4066" s="56" t="s">
        <v>21901</v>
      </c>
      <c r="J4066" s="57" t="s">
        <v>52</v>
      </c>
      <c r="K4066" s="58" t="s">
        <v>21902</v>
      </c>
      <c r="L4066" s="3" t="str">
        <f>VLOOKUP(DataExtract[[#This Row],[Technician]],'Technician List'!$A:$B,2,FALSE)</f>
        <v>Paul, Kimberly</v>
      </c>
      <c r="M4066" s="59">
        <f>DATEVALUE(TEXT(DataExtract[[#This Row],[Completed Time]], "MM/DD/YYYY"))</f>
        <v>45716</v>
      </c>
      <c r="N4066" s="60">
        <f t="shared" ca="1" si="64"/>
        <v>0.88184869093829965</v>
      </c>
      <c r="O4066" s="60">
        <f ca="1">COUNTIFS(DataExtract[Technician],DataExtract[[#This Row],[Technician]], DataExtract[Random], "&lt;="&amp;DataExtract[[#This Row],[Random]])</f>
        <v>37</v>
      </c>
    </row>
    <row r="4067" spans="1:15" ht="26.45">
      <c r="A4067" s="51" t="s">
        <v>21903</v>
      </c>
      <c r="B4067" s="52" t="s">
        <v>21904</v>
      </c>
      <c r="C4067" s="53" t="s">
        <v>20021</v>
      </c>
      <c r="D4067" s="54" t="s">
        <v>47</v>
      </c>
      <c r="E4067" s="55" t="s">
        <v>1049</v>
      </c>
      <c r="F4067" s="56" t="s">
        <v>21905</v>
      </c>
      <c r="G4067" s="56" t="s">
        <v>21906</v>
      </c>
      <c r="H4067" s="56" t="s">
        <v>52</v>
      </c>
      <c r="I4067" s="56" t="s">
        <v>20076</v>
      </c>
      <c r="J4067" s="57" t="s">
        <v>52</v>
      </c>
      <c r="K4067" s="58" t="s">
        <v>19823</v>
      </c>
      <c r="L4067" s="3" t="str">
        <f>VLOOKUP(DataExtract[[#This Row],[Technician]],'Technician List'!$A:$B,2,FALSE)</f>
        <v>C M, Saravanan</v>
      </c>
      <c r="M4067" s="59">
        <f>DATEVALUE(TEXT(DataExtract[[#This Row],[Completed Time]], "MM/DD/YYYY"))</f>
        <v>45716</v>
      </c>
      <c r="N4067" s="60">
        <f t="shared" ca="1" si="64"/>
        <v>0.67266287531646218</v>
      </c>
      <c r="O4067" s="60">
        <f ca="1">COUNTIFS(DataExtract[Technician],DataExtract[[#This Row],[Technician]], DataExtract[Random], "&lt;="&amp;DataExtract[[#This Row],[Random]])</f>
        <v>88</v>
      </c>
    </row>
    <row r="4068" spans="1:15" ht="26.45">
      <c r="A4068" s="51" t="s">
        <v>21907</v>
      </c>
      <c r="B4068" s="52" t="s">
        <v>21908</v>
      </c>
      <c r="C4068" s="53" t="s">
        <v>7482</v>
      </c>
      <c r="D4068" s="54" t="s">
        <v>321</v>
      </c>
      <c r="E4068" s="55" t="s">
        <v>4007</v>
      </c>
      <c r="F4068" s="56" t="s">
        <v>21909</v>
      </c>
      <c r="G4068" s="56" t="s">
        <v>3846</v>
      </c>
      <c r="H4068" s="56" t="s">
        <v>52</v>
      </c>
      <c r="I4068" s="56" t="s">
        <v>21910</v>
      </c>
      <c r="J4068" s="57" t="s">
        <v>52</v>
      </c>
      <c r="K4068" s="58" t="s">
        <v>21911</v>
      </c>
      <c r="L4068" s="3" t="str">
        <f>VLOOKUP(DataExtract[[#This Row],[Technician]],'Technician List'!$A:$B,2,FALSE)</f>
        <v>Paul, Kimberly</v>
      </c>
      <c r="M4068" s="59">
        <f>DATEVALUE(TEXT(DataExtract[[#This Row],[Completed Time]], "MM/DD/YYYY"))</f>
        <v>45716</v>
      </c>
      <c r="N4068" s="60">
        <f t="shared" ca="1" si="64"/>
        <v>0.92818304372280946</v>
      </c>
      <c r="O4068" s="60">
        <f ca="1">COUNTIFS(DataExtract[Technician],DataExtract[[#This Row],[Technician]], DataExtract[Random], "&lt;="&amp;DataExtract[[#This Row],[Random]])</f>
        <v>39</v>
      </c>
    </row>
    <row r="4069" spans="1:15" ht="26.45">
      <c r="A4069" s="51" t="s">
        <v>21912</v>
      </c>
      <c r="B4069" s="52" t="s">
        <v>21913</v>
      </c>
      <c r="C4069" s="53" t="s">
        <v>10029</v>
      </c>
      <c r="D4069" s="54" t="s">
        <v>47</v>
      </c>
      <c r="E4069" s="55" t="s">
        <v>700</v>
      </c>
      <c r="F4069" s="56" t="s">
        <v>21914</v>
      </c>
      <c r="G4069" s="56" t="s">
        <v>21915</v>
      </c>
      <c r="H4069" s="56" t="s">
        <v>52</v>
      </c>
      <c r="I4069" s="56" t="s">
        <v>21916</v>
      </c>
      <c r="J4069" s="57" t="s">
        <v>52</v>
      </c>
      <c r="K4069" s="58" t="s">
        <v>21917</v>
      </c>
      <c r="L4069" s="3" t="str">
        <f>VLOOKUP(DataExtract[[#This Row],[Technician]],'Technician List'!$A:$B,2,FALSE)</f>
        <v>C M, Saravanan</v>
      </c>
      <c r="M4069" s="59">
        <f>DATEVALUE(TEXT(DataExtract[[#This Row],[Completed Time]], "MM/DD/YYYY"))</f>
        <v>45716</v>
      </c>
      <c r="N4069" s="60">
        <f t="shared" ca="1" si="64"/>
        <v>0.73152671449418105</v>
      </c>
      <c r="O4069" s="60">
        <f ca="1">COUNTIFS(DataExtract[Technician],DataExtract[[#This Row],[Technician]], DataExtract[Random], "&lt;="&amp;DataExtract[[#This Row],[Random]])</f>
        <v>79</v>
      </c>
    </row>
    <row r="4070" spans="1:15" ht="26.45">
      <c r="A4070" s="51" t="s">
        <v>3933</v>
      </c>
      <c r="B4070" s="52" t="s">
        <v>21918</v>
      </c>
      <c r="C4070" s="53" t="s">
        <v>14313</v>
      </c>
      <c r="D4070" s="54" t="s">
        <v>47</v>
      </c>
      <c r="E4070" s="55" t="s">
        <v>1291</v>
      </c>
      <c r="F4070" s="56" t="s">
        <v>20727</v>
      </c>
      <c r="G4070" s="56" t="s">
        <v>21780</v>
      </c>
      <c r="H4070" s="56" t="s">
        <v>52</v>
      </c>
      <c r="I4070" s="56" t="s">
        <v>21919</v>
      </c>
      <c r="J4070" s="57" t="s">
        <v>52</v>
      </c>
      <c r="K4070" s="58" t="s">
        <v>21920</v>
      </c>
      <c r="L4070" s="3" t="str">
        <f>VLOOKUP(DataExtract[[#This Row],[Technician]],'Technician List'!$A:$B,2,FALSE)</f>
        <v>C M, Saravanan</v>
      </c>
      <c r="M4070" s="59">
        <f>DATEVALUE(TEXT(DataExtract[[#This Row],[Completed Time]], "MM/DD/YYYY"))</f>
        <v>45716</v>
      </c>
      <c r="N4070" s="60">
        <f t="shared" ca="1" si="64"/>
        <v>0.35629513484803399</v>
      </c>
      <c r="O4070" s="60">
        <f ca="1">COUNTIFS(DataExtract[Technician],DataExtract[[#This Row],[Technician]], DataExtract[Random], "&lt;="&amp;DataExtract[[#This Row],[Random]])</f>
        <v>45</v>
      </c>
    </row>
    <row r="4071" spans="1:15" ht="26.45">
      <c r="A4071" s="51" t="s">
        <v>12868</v>
      </c>
      <c r="B4071" s="52" t="s">
        <v>21921</v>
      </c>
      <c r="C4071" s="53" t="s">
        <v>17505</v>
      </c>
      <c r="D4071" s="54" t="s">
        <v>47</v>
      </c>
      <c r="E4071" s="55" t="s">
        <v>1291</v>
      </c>
      <c r="F4071" s="56" t="s">
        <v>21922</v>
      </c>
      <c r="G4071" s="56" t="s">
        <v>17465</v>
      </c>
      <c r="H4071" s="56" t="s">
        <v>52</v>
      </c>
      <c r="I4071" s="56" t="s">
        <v>21923</v>
      </c>
      <c r="J4071" s="57" t="s">
        <v>52</v>
      </c>
      <c r="K4071" s="58" t="s">
        <v>20910</v>
      </c>
      <c r="L4071" s="3" t="str">
        <f>VLOOKUP(DataExtract[[#This Row],[Technician]],'Technician List'!$A:$B,2,FALSE)</f>
        <v>C M, Saravanan</v>
      </c>
      <c r="M4071" s="59">
        <f>DATEVALUE(TEXT(DataExtract[[#This Row],[Completed Time]], "MM/DD/YYYY"))</f>
        <v>45716</v>
      </c>
      <c r="N4071" s="60">
        <f t="shared" ca="1" si="64"/>
        <v>0.13937490456002866</v>
      </c>
      <c r="O4071" s="60">
        <f ca="1">COUNTIFS(DataExtract[Technician],DataExtract[[#This Row],[Technician]], DataExtract[Random], "&lt;="&amp;DataExtract[[#This Row],[Random]])</f>
        <v>14</v>
      </c>
    </row>
    <row r="4072" spans="1:15" ht="39.6">
      <c r="A4072" s="51" t="s">
        <v>21924</v>
      </c>
      <c r="B4072" s="52" t="s">
        <v>21925</v>
      </c>
      <c r="C4072" s="53" t="s">
        <v>17484</v>
      </c>
      <c r="D4072" s="54" t="s">
        <v>47</v>
      </c>
      <c r="E4072" s="55" t="s">
        <v>3584</v>
      </c>
      <c r="F4072" s="56" t="s">
        <v>21926</v>
      </c>
      <c r="G4072" s="56" t="s">
        <v>21927</v>
      </c>
      <c r="H4072" s="56" t="s">
        <v>52</v>
      </c>
      <c r="I4072" s="56" t="s">
        <v>21928</v>
      </c>
      <c r="J4072" s="57" t="s">
        <v>52</v>
      </c>
      <c r="K4072" s="58" t="s">
        <v>21929</v>
      </c>
      <c r="L4072" s="3" t="str">
        <f>VLOOKUP(DataExtract[[#This Row],[Technician]],'Technician List'!$A:$B,2,FALSE)</f>
        <v>C M, Saravanan</v>
      </c>
      <c r="M4072" s="59">
        <f>DATEVALUE(TEXT(DataExtract[[#This Row],[Completed Time]], "MM/DD/YYYY"))</f>
        <v>45716</v>
      </c>
      <c r="N4072" s="60">
        <f t="shared" ca="1" si="64"/>
        <v>2.5647823434213901E-3</v>
      </c>
      <c r="O4072" s="60">
        <f ca="1">COUNTIFS(DataExtract[Technician],DataExtract[[#This Row],[Technician]], DataExtract[Random], "&lt;="&amp;DataExtract[[#This Row],[Random]])</f>
        <v>1</v>
      </c>
    </row>
    <row r="4073" spans="1:15" ht="26.45">
      <c r="A4073" s="51" t="s">
        <v>21930</v>
      </c>
      <c r="B4073" s="52" t="s">
        <v>21931</v>
      </c>
      <c r="C4073" s="53" t="s">
        <v>15671</v>
      </c>
      <c r="D4073" s="54" t="s">
        <v>47</v>
      </c>
      <c r="E4073" s="55" t="s">
        <v>1991</v>
      </c>
      <c r="F4073" s="56" t="s">
        <v>21190</v>
      </c>
      <c r="G4073" s="56" t="s">
        <v>21065</v>
      </c>
      <c r="H4073" s="56" t="s">
        <v>52</v>
      </c>
      <c r="I4073" s="56" t="s">
        <v>21932</v>
      </c>
      <c r="J4073" s="57" t="s">
        <v>52</v>
      </c>
      <c r="K4073" s="58" t="s">
        <v>21933</v>
      </c>
      <c r="L4073" s="3" t="str">
        <f>VLOOKUP(DataExtract[[#This Row],[Technician]],'Technician List'!$A:$B,2,FALSE)</f>
        <v>Sinha, Mahesh</v>
      </c>
      <c r="M4073" s="59">
        <f>DATEVALUE(TEXT(DataExtract[[#This Row],[Completed Time]], "MM/DD/YYYY"))</f>
        <v>45716</v>
      </c>
      <c r="N4073" s="60">
        <f t="shared" ca="1" si="64"/>
        <v>0.34332376870946513</v>
      </c>
      <c r="O4073" s="60">
        <f ca="1">COUNTIFS(DataExtract[Technician],DataExtract[[#This Row],[Technician]], DataExtract[Random], "&lt;="&amp;DataExtract[[#This Row],[Random]])</f>
        <v>17</v>
      </c>
    </row>
    <row r="4074" spans="1:15" ht="26.45">
      <c r="A4074" s="51" t="s">
        <v>11298</v>
      </c>
      <c r="B4074" s="52" t="s">
        <v>21934</v>
      </c>
      <c r="C4074" s="53" t="s">
        <v>1970</v>
      </c>
      <c r="D4074" s="54" t="s">
        <v>57</v>
      </c>
      <c r="E4074" s="55" t="s">
        <v>391</v>
      </c>
      <c r="F4074" s="56" t="s">
        <v>13174</v>
      </c>
      <c r="G4074" s="56" t="s">
        <v>21935</v>
      </c>
      <c r="H4074" s="56" t="s">
        <v>52</v>
      </c>
      <c r="I4074" s="56" t="s">
        <v>21936</v>
      </c>
      <c r="J4074" s="57" t="s">
        <v>52</v>
      </c>
      <c r="K4074" s="58" t="s">
        <v>11681</v>
      </c>
      <c r="L4074" s="3" t="str">
        <f>VLOOKUP(DataExtract[[#This Row],[Technician]],'Technician List'!$A:$B,2,FALSE)</f>
        <v>Sanjuan, Sonja</v>
      </c>
      <c r="M4074" s="59">
        <f>DATEVALUE(TEXT(DataExtract[[#This Row],[Completed Time]], "MM/DD/YYYY"))</f>
        <v>45716</v>
      </c>
      <c r="N4074" s="60">
        <f t="shared" ca="1" si="64"/>
        <v>0.88043119479214493</v>
      </c>
      <c r="O4074" s="60">
        <f ca="1">COUNTIFS(DataExtract[Technician],DataExtract[[#This Row],[Technician]], DataExtract[Random], "&lt;="&amp;DataExtract[[#This Row],[Random]])</f>
        <v>114</v>
      </c>
    </row>
    <row r="4075" spans="1:15" ht="26.45">
      <c r="A4075" s="51" t="s">
        <v>21937</v>
      </c>
      <c r="B4075" s="52" t="s">
        <v>21938</v>
      </c>
      <c r="C4075" s="53" t="s">
        <v>1906</v>
      </c>
      <c r="D4075" s="54" t="s">
        <v>47</v>
      </c>
      <c r="E4075" s="55" t="s">
        <v>1049</v>
      </c>
      <c r="F4075" s="56" t="s">
        <v>21939</v>
      </c>
      <c r="G4075" s="56" t="s">
        <v>11550</v>
      </c>
      <c r="H4075" s="56" t="s">
        <v>52</v>
      </c>
      <c r="I4075" s="56" t="s">
        <v>21772</v>
      </c>
      <c r="J4075" s="57" t="s">
        <v>52</v>
      </c>
      <c r="K4075" s="58" t="s">
        <v>21940</v>
      </c>
      <c r="L4075" s="3" t="str">
        <f>VLOOKUP(DataExtract[[#This Row],[Technician]],'Technician List'!$A:$B,2,FALSE)</f>
        <v>C M, Saravanan</v>
      </c>
      <c r="M4075" s="59">
        <f>DATEVALUE(TEXT(DataExtract[[#This Row],[Completed Time]], "MM/DD/YYYY"))</f>
        <v>45715</v>
      </c>
      <c r="N4075" s="60">
        <f t="shared" ca="1" si="64"/>
        <v>0.29205944656995797</v>
      </c>
      <c r="O4075" s="60">
        <f ca="1">COUNTIFS(DataExtract[Technician],DataExtract[[#This Row],[Technician]], DataExtract[Random], "&lt;="&amp;DataExtract[[#This Row],[Random]])</f>
        <v>35</v>
      </c>
    </row>
    <row r="4076" spans="1:15" ht="39.6">
      <c r="A4076" s="51" t="s">
        <v>21941</v>
      </c>
      <c r="B4076" s="52" t="s">
        <v>21942</v>
      </c>
      <c r="C4076" s="53" t="s">
        <v>9141</v>
      </c>
      <c r="D4076" s="54" t="s">
        <v>57</v>
      </c>
      <c r="E4076" s="55" t="s">
        <v>260</v>
      </c>
      <c r="F4076" s="56" t="s">
        <v>21943</v>
      </c>
      <c r="G4076" s="56" t="s">
        <v>21944</v>
      </c>
      <c r="H4076" s="56" t="s">
        <v>52</v>
      </c>
      <c r="I4076" s="56" t="s">
        <v>21945</v>
      </c>
      <c r="J4076" s="57" t="s">
        <v>52</v>
      </c>
      <c r="K4076" s="58" t="s">
        <v>21946</v>
      </c>
      <c r="L4076" s="3" t="str">
        <f>VLOOKUP(DataExtract[[#This Row],[Technician]],'Technician List'!$A:$B,2,FALSE)</f>
        <v>Sanjuan, Sonja</v>
      </c>
      <c r="M4076" s="59">
        <f>DATEVALUE(TEXT(DataExtract[[#This Row],[Completed Time]], "MM/DD/YYYY"))</f>
        <v>45716</v>
      </c>
      <c r="N4076" s="60">
        <f t="shared" ca="1" si="64"/>
        <v>6.6719628517538432E-2</v>
      </c>
      <c r="O4076" s="60">
        <f ca="1">COUNTIFS(DataExtract[Technician],DataExtract[[#This Row],[Technician]], DataExtract[Random], "&lt;="&amp;DataExtract[[#This Row],[Random]])</f>
        <v>4</v>
      </c>
    </row>
    <row r="4077" spans="1:15" ht="26.45">
      <c r="A4077" s="51" t="s">
        <v>6018</v>
      </c>
      <c r="B4077" s="52" t="s">
        <v>21947</v>
      </c>
      <c r="C4077" s="53" t="s">
        <v>21948</v>
      </c>
      <c r="D4077" s="54" t="s">
        <v>47</v>
      </c>
      <c r="E4077" s="55" t="s">
        <v>2121</v>
      </c>
      <c r="F4077" s="56" t="s">
        <v>21949</v>
      </c>
      <c r="G4077" s="56" t="s">
        <v>21950</v>
      </c>
      <c r="H4077" s="56" t="s">
        <v>52</v>
      </c>
      <c r="I4077" s="56" t="s">
        <v>21951</v>
      </c>
      <c r="J4077" s="57" t="s">
        <v>52</v>
      </c>
      <c r="K4077" s="58" t="s">
        <v>12027</v>
      </c>
      <c r="L4077" s="3" t="str">
        <f>VLOOKUP(DataExtract[[#This Row],[Technician]],'Technician List'!$A:$B,2,FALSE)</f>
        <v>C M, Saravanan</v>
      </c>
      <c r="M4077" s="59">
        <f>DATEVALUE(TEXT(DataExtract[[#This Row],[Completed Time]], "MM/DD/YYYY"))</f>
        <v>45716</v>
      </c>
      <c r="N4077" s="60">
        <f t="shared" ca="1" si="64"/>
        <v>0.57731390204119748</v>
      </c>
      <c r="O4077" s="60">
        <f ca="1">COUNTIFS(DataExtract[Technician],DataExtract[[#This Row],[Technician]], DataExtract[Random], "&lt;="&amp;DataExtract[[#This Row],[Random]])</f>
        <v>52</v>
      </c>
    </row>
    <row r="4078" spans="1:15" ht="26.45">
      <c r="A4078" s="51" t="s">
        <v>15428</v>
      </c>
      <c r="B4078" s="52" t="s">
        <v>21952</v>
      </c>
      <c r="C4078" s="53" t="s">
        <v>2143</v>
      </c>
      <c r="D4078" s="54" t="s">
        <v>47</v>
      </c>
      <c r="E4078" s="55" t="s">
        <v>1002</v>
      </c>
      <c r="F4078" s="56" t="s">
        <v>21953</v>
      </c>
      <c r="G4078" s="56" t="s">
        <v>21954</v>
      </c>
      <c r="H4078" s="56" t="s">
        <v>52</v>
      </c>
      <c r="I4078" s="56" t="s">
        <v>21955</v>
      </c>
      <c r="J4078" s="57" t="s">
        <v>52</v>
      </c>
      <c r="K4078" s="58" t="s">
        <v>21956</v>
      </c>
      <c r="L4078" s="3" t="str">
        <f>VLOOKUP(DataExtract[[#This Row],[Technician]],'Technician List'!$A:$B,2,FALSE)</f>
        <v>Sinha, Mahesh</v>
      </c>
      <c r="M4078" s="59">
        <f>DATEVALUE(TEXT(DataExtract[[#This Row],[Completed Time]], "MM/DD/YYYY"))</f>
        <v>45716</v>
      </c>
      <c r="N4078" s="60">
        <f t="shared" ca="1" si="64"/>
        <v>0.96946584375614886</v>
      </c>
      <c r="O4078" s="60">
        <f ca="1">COUNTIFS(DataExtract[Technician],DataExtract[[#This Row],[Technician]], DataExtract[Random], "&lt;="&amp;DataExtract[[#This Row],[Random]])</f>
        <v>166</v>
      </c>
    </row>
    <row r="4079" spans="1:15" ht="39.6">
      <c r="A4079" s="51" t="s">
        <v>21957</v>
      </c>
      <c r="B4079" s="52" t="s">
        <v>21958</v>
      </c>
      <c r="C4079" s="53" t="s">
        <v>4150</v>
      </c>
      <c r="D4079" s="54" t="s">
        <v>321</v>
      </c>
      <c r="E4079" s="55" t="s">
        <v>4007</v>
      </c>
      <c r="F4079" s="56" t="s">
        <v>21959</v>
      </c>
      <c r="G4079" s="56" t="s">
        <v>18984</v>
      </c>
      <c r="H4079" s="56" t="s">
        <v>52</v>
      </c>
      <c r="I4079" s="56" t="s">
        <v>21960</v>
      </c>
      <c r="J4079" s="57" t="s">
        <v>52</v>
      </c>
      <c r="K4079" s="58" t="s">
        <v>8840</v>
      </c>
      <c r="L4079" s="3" t="str">
        <f>VLOOKUP(DataExtract[[#This Row],[Technician]],'Technician List'!$A:$B,2,FALSE)</f>
        <v>Paul, Kimberly</v>
      </c>
      <c r="M4079" s="59">
        <f>DATEVALUE(TEXT(DataExtract[[#This Row],[Completed Time]], "MM/DD/YYYY"))</f>
        <v>45716</v>
      </c>
      <c r="N4079" s="60">
        <f t="shared" ca="1" si="64"/>
        <v>7.7598065475375622E-2</v>
      </c>
      <c r="O4079" s="60">
        <f ca="1">COUNTIFS(DataExtract[Technician],DataExtract[[#This Row],[Technician]], DataExtract[Random], "&lt;="&amp;DataExtract[[#This Row],[Random]])</f>
        <v>4</v>
      </c>
    </row>
    <row r="4080" spans="1:15" ht="26.45">
      <c r="A4080" s="51" t="s">
        <v>4750</v>
      </c>
      <c r="B4080" s="52" t="s">
        <v>21961</v>
      </c>
      <c r="C4080" s="53" t="s">
        <v>4150</v>
      </c>
      <c r="D4080" s="54" t="s">
        <v>321</v>
      </c>
      <c r="E4080" s="55" t="s">
        <v>4007</v>
      </c>
      <c r="F4080" s="56" t="s">
        <v>21962</v>
      </c>
      <c r="G4080" s="56" t="s">
        <v>21963</v>
      </c>
      <c r="H4080" s="56" t="s">
        <v>52</v>
      </c>
      <c r="I4080" s="56" t="s">
        <v>21964</v>
      </c>
      <c r="J4080" s="57" t="s">
        <v>52</v>
      </c>
      <c r="K4080" s="58" t="s">
        <v>21965</v>
      </c>
      <c r="L4080" s="3" t="str">
        <f>VLOOKUP(DataExtract[[#This Row],[Technician]],'Technician List'!$A:$B,2,FALSE)</f>
        <v>Paul, Kimberly</v>
      </c>
      <c r="M4080" s="59">
        <f>DATEVALUE(TEXT(DataExtract[[#This Row],[Completed Time]], "MM/DD/YYYY"))</f>
        <v>45716</v>
      </c>
      <c r="N4080" s="60">
        <f t="shared" ca="1" si="64"/>
        <v>2.9711957824419599E-2</v>
      </c>
      <c r="O4080" s="60">
        <f ca="1">COUNTIFS(DataExtract[Technician],DataExtract[[#This Row],[Technician]], DataExtract[Random], "&lt;="&amp;DataExtract[[#This Row],[Random]])</f>
        <v>2</v>
      </c>
    </row>
    <row r="4081" spans="1:15" ht="26.45">
      <c r="A4081" s="51" t="s">
        <v>21966</v>
      </c>
      <c r="B4081" s="52" t="s">
        <v>21967</v>
      </c>
      <c r="C4081" s="53" t="s">
        <v>21968</v>
      </c>
      <c r="D4081" s="54" t="s">
        <v>47</v>
      </c>
      <c r="E4081" s="55" t="s">
        <v>2099</v>
      </c>
      <c r="F4081" s="56" t="s">
        <v>20826</v>
      </c>
      <c r="G4081" s="56" t="s">
        <v>21969</v>
      </c>
      <c r="H4081" s="56" t="s">
        <v>52</v>
      </c>
      <c r="I4081" s="56" t="s">
        <v>21970</v>
      </c>
      <c r="J4081" s="57" t="s">
        <v>52</v>
      </c>
      <c r="K4081" s="58" t="s">
        <v>20897</v>
      </c>
      <c r="L4081" s="3" t="str">
        <f>VLOOKUP(DataExtract[[#This Row],[Technician]],'Technician List'!$A:$B,2,FALSE)</f>
        <v>C M, Saravanan</v>
      </c>
      <c r="M4081" s="59">
        <f>DATEVALUE(TEXT(DataExtract[[#This Row],[Completed Time]], "MM/DD/YYYY"))</f>
        <v>45715</v>
      </c>
      <c r="N4081" s="60">
        <f t="shared" ca="1" si="64"/>
        <v>0.61654836912517808</v>
      </c>
      <c r="O4081" s="60">
        <f ca="1">COUNTIFS(DataExtract[Technician],DataExtract[[#This Row],[Technician]], DataExtract[Random], "&lt;="&amp;DataExtract[[#This Row],[Random]])</f>
        <v>41</v>
      </c>
    </row>
    <row r="4082" spans="1:15" ht="26.45">
      <c r="A4082" s="51" t="s">
        <v>21971</v>
      </c>
      <c r="B4082" s="52" t="s">
        <v>21972</v>
      </c>
      <c r="C4082" s="53" t="s">
        <v>21843</v>
      </c>
      <c r="D4082" s="54" t="s">
        <v>47</v>
      </c>
      <c r="E4082" s="55" t="s">
        <v>1402</v>
      </c>
      <c r="F4082" s="56" t="s">
        <v>21973</v>
      </c>
      <c r="G4082" s="56" t="s">
        <v>21974</v>
      </c>
      <c r="H4082" s="56" t="s">
        <v>52</v>
      </c>
      <c r="I4082" s="56" t="s">
        <v>21975</v>
      </c>
      <c r="J4082" s="57" t="s">
        <v>52</v>
      </c>
      <c r="K4082" s="58" t="s">
        <v>21976</v>
      </c>
      <c r="L4082" s="3" t="str">
        <f>VLOOKUP(DataExtract[[#This Row],[Technician]],'Technician List'!$A:$B,2,FALSE)</f>
        <v>Sinha, Mahesh</v>
      </c>
      <c r="M4082" s="59">
        <f>DATEVALUE(TEXT(DataExtract[[#This Row],[Completed Time]], "MM/DD/YYYY"))</f>
        <v>45716</v>
      </c>
      <c r="N4082" s="60">
        <f t="shared" ca="1" si="64"/>
        <v>0.90054519225610397</v>
      </c>
      <c r="O4082" s="60">
        <f ca="1">COUNTIFS(DataExtract[Technician],DataExtract[[#This Row],[Technician]], DataExtract[Random], "&lt;="&amp;DataExtract[[#This Row],[Random]])</f>
        <v>80</v>
      </c>
    </row>
    <row r="4083" spans="1:15" ht="26.45">
      <c r="A4083" s="51" t="s">
        <v>21977</v>
      </c>
      <c r="B4083" s="52" t="s">
        <v>21978</v>
      </c>
      <c r="C4083" s="53" t="s">
        <v>9088</v>
      </c>
      <c r="D4083" s="54" t="s">
        <v>57</v>
      </c>
      <c r="E4083" s="55" t="s">
        <v>391</v>
      </c>
      <c r="F4083" s="56" t="s">
        <v>11339</v>
      </c>
      <c r="G4083" s="56" t="s">
        <v>21979</v>
      </c>
      <c r="H4083" s="56" t="s">
        <v>52</v>
      </c>
      <c r="I4083" s="56" t="s">
        <v>21980</v>
      </c>
      <c r="J4083" s="57" t="s">
        <v>52</v>
      </c>
      <c r="K4083" s="58" t="s">
        <v>21981</v>
      </c>
      <c r="L4083" s="3" t="str">
        <f>VLOOKUP(DataExtract[[#This Row],[Technician]],'Technician List'!$A:$B,2,FALSE)</f>
        <v>Sanjuan, Sonja</v>
      </c>
      <c r="M4083" s="59">
        <f>DATEVALUE(TEXT(DataExtract[[#This Row],[Completed Time]], "MM/DD/YYYY"))</f>
        <v>45716</v>
      </c>
      <c r="N4083" s="60">
        <f t="shared" ca="1" si="64"/>
        <v>0.48880271021322486</v>
      </c>
      <c r="O4083" s="60">
        <f ca="1">COUNTIFS(DataExtract[Technician],DataExtract[[#This Row],[Technician]], DataExtract[Random], "&lt;="&amp;DataExtract[[#This Row],[Random]])</f>
        <v>69</v>
      </c>
    </row>
    <row r="4084" spans="1:15" ht="26.45">
      <c r="A4084" s="51" t="s">
        <v>21982</v>
      </c>
      <c r="B4084" s="52" t="s">
        <v>21983</v>
      </c>
      <c r="C4084" s="53" t="s">
        <v>6973</v>
      </c>
      <c r="D4084" s="54" t="s">
        <v>47</v>
      </c>
      <c r="E4084" s="55" t="s">
        <v>2121</v>
      </c>
      <c r="F4084" s="56" t="s">
        <v>21659</v>
      </c>
      <c r="G4084" s="56" t="s">
        <v>21984</v>
      </c>
      <c r="H4084" s="56" t="s">
        <v>52</v>
      </c>
      <c r="I4084" s="56" t="s">
        <v>21985</v>
      </c>
      <c r="J4084" s="57" t="s">
        <v>52</v>
      </c>
      <c r="K4084" s="58" t="s">
        <v>21986</v>
      </c>
      <c r="L4084" s="3" t="str">
        <f>VLOOKUP(DataExtract[[#This Row],[Technician]],'Technician List'!$A:$B,2,FALSE)</f>
        <v>C M, Saravanan</v>
      </c>
      <c r="M4084" s="59">
        <f>DATEVALUE(TEXT(DataExtract[[#This Row],[Completed Time]], "MM/DD/YYYY"))</f>
        <v>45716</v>
      </c>
      <c r="N4084" s="60">
        <f t="shared" ca="1" si="64"/>
        <v>0.4579232988149774</v>
      </c>
      <c r="O4084" s="60">
        <f ca="1">COUNTIFS(DataExtract[Technician],DataExtract[[#This Row],[Technician]], DataExtract[Random], "&lt;="&amp;DataExtract[[#This Row],[Random]])</f>
        <v>39</v>
      </c>
    </row>
    <row r="4085" spans="1:15" ht="26.45">
      <c r="A4085" s="51" t="s">
        <v>21987</v>
      </c>
      <c r="B4085" s="52" t="s">
        <v>21988</v>
      </c>
      <c r="C4085" s="53" t="s">
        <v>21989</v>
      </c>
      <c r="D4085" s="54" t="s">
        <v>47</v>
      </c>
      <c r="E4085" s="55" t="s">
        <v>1049</v>
      </c>
      <c r="F4085" s="56" t="s">
        <v>11591</v>
      </c>
      <c r="G4085" s="56" t="s">
        <v>13794</v>
      </c>
      <c r="H4085" s="56" t="s">
        <v>52</v>
      </c>
      <c r="I4085" s="56" t="s">
        <v>21990</v>
      </c>
      <c r="J4085" s="57" t="s">
        <v>52</v>
      </c>
      <c r="K4085" s="58" t="s">
        <v>21991</v>
      </c>
      <c r="L4085" s="3" t="str">
        <f>VLOOKUP(DataExtract[[#This Row],[Technician]],'Technician List'!$A:$B,2,FALSE)</f>
        <v>C M, Saravanan</v>
      </c>
      <c r="M4085" s="59">
        <f>DATEVALUE(TEXT(DataExtract[[#This Row],[Completed Time]], "MM/DD/YYYY"))</f>
        <v>45716</v>
      </c>
      <c r="N4085" s="60">
        <f t="shared" ca="1" si="64"/>
        <v>0.88665905944367307</v>
      </c>
      <c r="O4085" s="60">
        <f ca="1">COUNTIFS(DataExtract[Technician],DataExtract[[#This Row],[Technician]], DataExtract[Random], "&lt;="&amp;DataExtract[[#This Row],[Random]])</f>
        <v>116</v>
      </c>
    </row>
    <row r="4086" spans="1:15" ht="26.45">
      <c r="A4086" s="51" t="s">
        <v>21992</v>
      </c>
      <c r="B4086" s="52" t="s">
        <v>21993</v>
      </c>
      <c r="C4086" s="53" t="s">
        <v>9259</v>
      </c>
      <c r="D4086" s="54" t="s">
        <v>47</v>
      </c>
      <c r="E4086" s="55" t="s">
        <v>1002</v>
      </c>
      <c r="F4086" s="56" t="s">
        <v>21994</v>
      </c>
      <c r="G4086" s="56" t="s">
        <v>11882</v>
      </c>
      <c r="H4086" s="56" t="s">
        <v>52</v>
      </c>
      <c r="I4086" s="56" t="s">
        <v>21995</v>
      </c>
      <c r="J4086" s="57" t="s">
        <v>52</v>
      </c>
      <c r="K4086" s="58" t="s">
        <v>20851</v>
      </c>
      <c r="L4086" s="3" t="str">
        <f>VLOOKUP(DataExtract[[#This Row],[Technician]],'Technician List'!$A:$B,2,FALSE)</f>
        <v>Sinha, Mahesh</v>
      </c>
      <c r="M4086" s="59">
        <f>DATEVALUE(TEXT(DataExtract[[#This Row],[Completed Time]], "MM/DD/YYYY"))</f>
        <v>45716</v>
      </c>
      <c r="N4086" s="60">
        <f t="shared" ca="1" si="64"/>
        <v>0.88590841135029397</v>
      </c>
      <c r="O4086" s="60">
        <f ca="1">COUNTIFS(DataExtract[Technician],DataExtract[[#This Row],[Technician]], DataExtract[Random], "&lt;="&amp;DataExtract[[#This Row],[Random]])</f>
        <v>148</v>
      </c>
    </row>
    <row r="4087" spans="1:15" ht="26.45">
      <c r="A4087" s="51" t="s">
        <v>14757</v>
      </c>
      <c r="B4087" s="52" t="s">
        <v>21996</v>
      </c>
      <c r="C4087" s="53" t="s">
        <v>4747</v>
      </c>
      <c r="D4087" s="54" t="s">
        <v>47</v>
      </c>
      <c r="E4087" s="55" t="s">
        <v>1837</v>
      </c>
      <c r="F4087" s="56" t="s">
        <v>21997</v>
      </c>
      <c r="G4087" s="56" t="s">
        <v>21998</v>
      </c>
      <c r="H4087" s="56" t="s">
        <v>52</v>
      </c>
      <c r="I4087" s="56" t="s">
        <v>19951</v>
      </c>
      <c r="J4087" s="57" t="s">
        <v>52</v>
      </c>
      <c r="K4087" s="58" t="s">
        <v>13196</v>
      </c>
      <c r="L4087" s="3" t="str">
        <f>VLOOKUP(DataExtract[[#This Row],[Technician]],'Technician List'!$A:$B,2,FALSE)</f>
        <v>Sinha, Mahesh</v>
      </c>
      <c r="M4087" s="59">
        <f>DATEVALUE(TEXT(DataExtract[[#This Row],[Completed Time]], "MM/DD/YYYY"))</f>
        <v>45716</v>
      </c>
      <c r="N4087" s="60">
        <f t="shared" ca="1" si="64"/>
        <v>0.87402591580492428</v>
      </c>
      <c r="O4087" s="60">
        <f ca="1">COUNTIFS(DataExtract[Technician],DataExtract[[#This Row],[Technician]], DataExtract[Random], "&lt;="&amp;DataExtract[[#This Row],[Random]])</f>
        <v>47</v>
      </c>
    </row>
    <row r="4088" spans="1:15" ht="26.45">
      <c r="A4088" s="51" t="s">
        <v>21999</v>
      </c>
      <c r="B4088" s="52" t="s">
        <v>22000</v>
      </c>
      <c r="C4088" s="53" t="s">
        <v>4967</v>
      </c>
      <c r="D4088" s="54" t="s">
        <v>47</v>
      </c>
      <c r="E4088" s="55" t="s">
        <v>700</v>
      </c>
      <c r="F4088" s="56" t="s">
        <v>20442</v>
      </c>
      <c r="G4088" s="56" t="s">
        <v>22001</v>
      </c>
      <c r="H4088" s="56" t="s">
        <v>52</v>
      </c>
      <c r="I4088" s="56" t="s">
        <v>22002</v>
      </c>
      <c r="J4088" s="57" t="s">
        <v>52</v>
      </c>
      <c r="K4088" s="58" t="s">
        <v>21695</v>
      </c>
      <c r="L4088" s="3" t="str">
        <f>VLOOKUP(DataExtract[[#This Row],[Technician]],'Technician List'!$A:$B,2,FALSE)</f>
        <v>C M, Saravanan</v>
      </c>
      <c r="M4088" s="59">
        <f>DATEVALUE(TEXT(DataExtract[[#This Row],[Completed Time]], "MM/DD/YYYY"))</f>
        <v>45716</v>
      </c>
      <c r="N4088" s="60">
        <f t="shared" ca="1" si="64"/>
        <v>0.71408846364751377</v>
      </c>
      <c r="O4088" s="60">
        <f ca="1">COUNTIFS(DataExtract[Technician],DataExtract[[#This Row],[Technician]], DataExtract[Random], "&lt;="&amp;DataExtract[[#This Row],[Random]])</f>
        <v>78</v>
      </c>
    </row>
    <row r="4089" spans="1:15" ht="26.45">
      <c r="A4089" s="51" t="s">
        <v>22003</v>
      </c>
      <c r="B4089" s="52" t="s">
        <v>22004</v>
      </c>
      <c r="C4089" s="53" t="s">
        <v>9892</v>
      </c>
      <c r="D4089" s="54" t="s">
        <v>47</v>
      </c>
      <c r="E4089" s="55" t="s">
        <v>1291</v>
      </c>
      <c r="F4089" s="56" t="s">
        <v>22005</v>
      </c>
      <c r="G4089" s="56" t="s">
        <v>22006</v>
      </c>
      <c r="H4089" s="56" t="s">
        <v>52</v>
      </c>
      <c r="I4089" s="56" t="s">
        <v>22007</v>
      </c>
      <c r="J4089" s="57" t="s">
        <v>52</v>
      </c>
      <c r="K4089" s="58" t="s">
        <v>22008</v>
      </c>
      <c r="L4089" s="3" t="str">
        <f>VLOOKUP(DataExtract[[#This Row],[Technician]],'Technician List'!$A:$B,2,FALSE)</f>
        <v>C M, Saravanan</v>
      </c>
      <c r="M4089" s="59">
        <f>DATEVALUE(TEXT(DataExtract[[#This Row],[Completed Time]], "MM/DD/YYYY"))</f>
        <v>45716</v>
      </c>
      <c r="N4089" s="60">
        <f t="shared" ca="1" si="64"/>
        <v>0.64504641700570697</v>
      </c>
      <c r="O4089" s="60">
        <f ca="1">COUNTIFS(DataExtract[Technician],DataExtract[[#This Row],[Technician]], DataExtract[Random], "&lt;="&amp;DataExtract[[#This Row],[Random]])</f>
        <v>81</v>
      </c>
    </row>
    <row r="4090" spans="1:15" ht="26.45">
      <c r="A4090" s="51" t="s">
        <v>22009</v>
      </c>
      <c r="B4090" s="52" t="s">
        <v>22010</v>
      </c>
      <c r="C4090" s="53" t="s">
        <v>3559</v>
      </c>
      <c r="D4090" s="54" t="s">
        <v>47</v>
      </c>
      <c r="E4090" s="55" t="s">
        <v>1837</v>
      </c>
      <c r="F4090" s="56" t="s">
        <v>22011</v>
      </c>
      <c r="G4090" s="56" t="s">
        <v>21500</v>
      </c>
      <c r="H4090" s="56" t="s">
        <v>52</v>
      </c>
      <c r="I4090" s="56" t="s">
        <v>22012</v>
      </c>
      <c r="J4090" s="57" t="s">
        <v>52</v>
      </c>
      <c r="K4090" s="58" t="s">
        <v>22013</v>
      </c>
      <c r="L4090" s="3" t="str">
        <f>VLOOKUP(DataExtract[[#This Row],[Technician]],'Technician List'!$A:$B,2,FALSE)</f>
        <v>Sinha, Mahesh</v>
      </c>
      <c r="M4090" s="59">
        <f>DATEVALUE(TEXT(DataExtract[[#This Row],[Completed Time]], "MM/DD/YYYY"))</f>
        <v>45716</v>
      </c>
      <c r="N4090" s="60">
        <f t="shared" ca="1" si="64"/>
        <v>0.80490043387663535</v>
      </c>
      <c r="O4090" s="60">
        <f ca="1">COUNTIFS(DataExtract[Technician],DataExtract[[#This Row],[Technician]], DataExtract[Random], "&lt;="&amp;DataExtract[[#This Row],[Random]])</f>
        <v>43</v>
      </c>
    </row>
    <row r="4091" spans="1:15" ht="26.45">
      <c r="A4091" s="51" t="s">
        <v>22014</v>
      </c>
      <c r="B4091" s="52" t="s">
        <v>22015</v>
      </c>
      <c r="C4091" s="53" t="s">
        <v>2630</v>
      </c>
      <c r="D4091" s="54" t="s">
        <v>47</v>
      </c>
      <c r="E4091" s="55" t="s">
        <v>700</v>
      </c>
      <c r="F4091" s="56" t="s">
        <v>22016</v>
      </c>
      <c r="G4091" s="56" t="s">
        <v>22017</v>
      </c>
      <c r="H4091" s="56" t="s">
        <v>52</v>
      </c>
      <c r="I4091" s="56" t="s">
        <v>22018</v>
      </c>
      <c r="J4091" s="57" t="s">
        <v>52</v>
      </c>
      <c r="K4091" s="58" t="s">
        <v>21663</v>
      </c>
      <c r="L4091" s="3" t="str">
        <f>VLOOKUP(DataExtract[[#This Row],[Technician]],'Technician List'!$A:$B,2,FALSE)</f>
        <v>C M, Saravanan</v>
      </c>
      <c r="M4091" s="59">
        <f>DATEVALUE(TEXT(DataExtract[[#This Row],[Completed Time]], "MM/DD/YYYY"))</f>
        <v>45716</v>
      </c>
      <c r="N4091" s="60">
        <f t="shared" ca="1" si="64"/>
        <v>0.91593970924531953</v>
      </c>
      <c r="O4091" s="60">
        <f ca="1">COUNTIFS(DataExtract[Technician],DataExtract[[#This Row],[Technician]], DataExtract[Random], "&lt;="&amp;DataExtract[[#This Row],[Random]])</f>
        <v>107</v>
      </c>
    </row>
    <row r="4092" spans="1:15" ht="26.45">
      <c r="A4092" s="51" t="s">
        <v>22019</v>
      </c>
      <c r="B4092" s="52" t="s">
        <v>22020</v>
      </c>
      <c r="C4092" s="53" t="s">
        <v>22021</v>
      </c>
      <c r="D4092" s="54" t="s">
        <v>47</v>
      </c>
      <c r="E4092" s="55" t="s">
        <v>700</v>
      </c>
      <c r="F4092" s="56" t="s">
        <v>22022</v>
      </c>
      <c r="G4092" s="56" t="s">
        <v>22023</v>
      </c>
      <c r="H4092" s="56" t="s">
        <v>52</v>
      </c>
      <c r="I4092" s="56" t="s">
        <v>22024</v>
      </c>
      <c r="J4092" s="57" t="s">
        <v>52</v>
      </c>
      <c r="K4092" s="58" t="s">
        <v>22025</v>
      </c>
      <c r="L4092" s="3" t="str">
        <f>VLOOKUP(DataExtract[[#This Row],[Technician]],'Technician List'!$A:$B,2,FALSE)</f>
        <v>C M, Saravanan</v>
      </c>
      <c r="M4092" s="59">
        <f>DATEVALUE(TEXT(DataExtract[[#This Row],[Completed Time]], "MM/DD/YYYY"))</f>
        <v>45716</v>
      </c>
      <c r="N4092" s="60">
        <f t="shared" ca="1" si="64"/>
        <v>1.4898683785374622E-2</v>
      </c>
      <c r="O4092" s="60">
        <f ca="1">COUNTIFS(DataExtract[Technician],DataExtract[[#This Row],[Technician]], DataExtract[Random], "&lt;="&amp;DataExtract[[#This Row],[Random]])</f>
        <v>2</v>
      </c>
    </row>
    <row r="4093" spans="1:15" ht="26.45">
      <c r="A4093" s="51" t="s">
        <v>22026</v>
      </c>
      <c r="B4093" s="52" t="s">
        <v>22027</v>
      </c>
      <c r="C4093" s="53" t="s">
        <v>6413</v>
      </c>
      <c r="D4093" s="54" t="s">
        <v>47</v>
      </c>
      <c r="E4093" s="55" t="s">
        <v>2121</v>
      </c>
      <c r="F4093" s="56" t="s">
        <v>11638</v>
      </c>
      <c r="G4093" s="56" t="s">
        <v>22028</v>
      </c>
      <c r="H4093" s="56" t="s">
        <v>52</v>
      </c>
      <c r="I4093" s="56" t="s">
        <v>22029</v>
      </c>
      <c r="J4093" s="57" t="s">
        <v>52</v>
      </c>
      <c r="K4093" s="58" t="s">
        <v>22030</v>
      </c>
      <c r="L4093" s="3" t="str">
        <f>VLOOKUP(DataExtract[[#This Row],[Technician]],'Technician List'!$A:$B,2,FALSE)</f>
        <v>C M, Saravanan</v>
      </c>
      <c r="M4093" s="59">
        <f>DATEVALUE(TEXT(DataExtract[[#This Row],[Completed Time]], "MM/DD/YYYY"))</f>
        <v>45716</v>
      </c>
      <c r="N4093" s="60">
        <f t="shared" ca="1" si="64"/>
        <v>0.8773429244083063</v>
      </c>
      <c r="O4093" s="60">
        <f ca="1">COUNTIFS(DataExtract[Technician],DataExtract[[#This Row],[Technician]], DataExtract[Random], "&lt;="&amp;DataExtract[[#This Row],[Random]])</f>
        <v>80</v>
      </c>
    </row>
    <row r="4094" spans="1:15" ht="26.45">
      <c r="A4094" s="51" t="s">
        <v>4362</v>
      </c>
      <c r="B4094" s="52" t="s">
        <v>22031</v>
      </c>
      <c r="C4094" s="53" t="s">
        <v>4571</v>
      </c>
      <c r="D4094" s="54" t="s">
        <v>47</v>
      </c>
      <c r="E4094" s="55" t="s">
        <v>700</v>
      </c>
      <c r="F4094" s="56" t="s">
        <v>22030</v>
      </c>
      <c r="G4094" s="56" t="s">
        <v>22032</v>
      </c>
      <c r="H4094" s="56" t="s">
        <v>52</v>
      </c>
      <c r="I4094" s="56" t="s">
        <v>22033</v>
      </c>
      <c r="J4094" s="57" t="s">
        <v>52</v>
      </c>
      <c r="K4094" s="58" t="s">
        <v>22034</v>
      </c>
      <c r="L4094" s="3" t="str">
        <f>VLOOKUP(DataExtract[[#This Row],[Technician]],'Technician List'!$A:$B,2,FALSE)</f>
        <v>C M, Saravanan</v>
      </c>
      <c r="M4094" s="59">
        <f>DATEVALUE(TEXT(DataExtract[[#This Row],[Completed Time]], "MM/DD/YYYY"))</f>
        <v>45716</v>
      </c>
      <c r="N4094" s="60">
        <f t="shared" ca="1" si="64"/>
        <v>0.52017476688941877</v>
      </c>
      <c r="O4094" s="60">
        <f ca="1">COUNTIFS(DataExtract[Technician],DataExtract[[#This Row],[Technician]], DataExtract[Random], "&lt;="&amp;DataExtract[[#This Row],[Random]])</f>
        <v>60</v>
      </c>
    </row>
    <row r="4095" spans="1:15" ht="26.45">
      <c r="A4095" s="51" t="s">
        <v>22035</v>
      </c>
      <c r="B4095" s="52" t="s">
        <v>22036</v>
      </c>
      <c r="C4095" s="53" t="s">
        <v>7155</v>
      </c>
      <c r="D4095" s="54" t="s">
        <v>57</v>
      </c>
      <c r="E4095" s="55" t="s">
        <v>377</v>
      </c>
      <c r="F4095" s="56" t="s">
        <v>21819</v>
      </c>
      <c r="G4095" s="56" t="s">
        <v>22037</v>
      </c>
      <c r="H4095" s="56" t="s">
        <v>52</v>
      </c>
      <c r="I4095" s="56" t="s">
        <v>22038</v>
      </c>
      <c r="J4095" s="57" t="s">
        <v>52</v>
      </c>
      <c r="K4095" s="58" t="s">
        <v>22039</v>
      </c>
      <c r="L4095" s="3" t="str">
        <f>VLOOKUP(DataExtract[[#This Row],[Technician]],'Technician List'!$A:$B,2,FALSE)</f>
        <v>Sanjuan, Sonja</v>
      </c>
      <c r="M4095" s="59">
        <f>DATEVALUE(TEXT(DataExtract[[#This Row],[Completed Time]], "MM/DD/YYYY"))</f>
        <v>45716</v>
      </c>
      <c r="N4095" s="60">
        <f t="shared" ca="1" si="64"/>
        <v>0.32497292344872153</v>
      </c>
      <c r="O4095" s="60">
        <f ca="1">COUNTIFS(DataExtract[Technician],DataExtract[[#This Row],[Technician]], DataExtract[Random], "&lt;="&amp;DataExtract[[#This Row],[Random]])</f>
        <v>21</v>
      </c>
    </row>
    <row r="4096" spans="1:15" ht="26.45">
      <c r="A4096" s="51" t="s">
        <v>22040</v>
      </c>
      <c r="B4096" s="52" t="s">
        <v>22041</v>
      </c>
      <c r="C4096" s="53" t="s">
        <v>7650</v>
      </c>
      <c r="D4096" s="54" t="s">
        <v>47</v>
      </c>
      <c r="E4096" s="55" t="s">
        <v>2013</v>
      </c>
      <c r="F4096" s="56" t="s">
        <v>22042</v>
      </c>
      <c r="G4096" s="56" t="s">
        <v>22043</v>
      </c>
      <c r="H4096" s="56" t="s">
        <v>52</v>
      </c>
      <c r="I4096" s="56" t="s">
        <v>22044</v>
      </c>
      <c r="J4096" s="57" t="s">
        <v>52</v>
      </c>
      <c r="K4096" s="58" t="s">
        <v>22045</v>
      </c>
      <c r="L4096" s="3" t="str">
        <f>VLOOKUP(DataExtract[[#This Row],[Technician]],'Technician List'!$A:$B,2,FALSE)</f>
        <v>Sinha, Mahesh</v>
      </c>
      <c r="M4096" s="59">
        <f>DATEVALUE(TEXT(DataExtract[[#This Row],[Completed Time]], "MM/DD/YYYY"))</f>
        <v>45716</v>
      </c>
      <c r="N4096" s="60">
        <f t="shared" ca="1" si="64"/>
        <v>0.24224073744931818</v>
      </c>
      <c r="O4096" s="60">
        <f ca="1">COUNTIFS(DataExtract[Technician],DataExtract[[#This Row],[Technician]], DataExtract[Random], "&lt;="&amp;DataExtract[[#This Row],[Random]])</f>
        <v>35</v>
      </c>
    </row>
    <row r="4097" spans="1:15" ht="26.45">
      <c r="A4097" s="51" t="s">
        <v>22046</v>
      </c>
      <c r="B4097" s="52" t="s">
        <v>22047</v>
      </c>
      <c r="C4097" s="53" t="s">
        <v>22048</v>
      </c>
      <c r="D4097" s="54" t="s">
        <v>47</v>
      </c>
      <c r="E4097" s="55" t="s">
        <v>2121</v>
      </c>
      <c r="F4097" s="56" t="s">
        <v>22049</v>
      </c>
      <c r="G4097" s="56" t="s">
        <v>22050</v>
      </c>
      <c r="H4097" s="56" t="s">
        <v>52</v>
      </c>
      <c r="I4097" s="56" t="s">
        <v>22051</v>
      </c>
      <c r="J4097" s="57" t="s">
        <v>52</v>
      </c>
      <c r="K4097" s="58" t="s">
        <v>21695</v>
      </c>
      <c r="L4097" s="3" t="str">
        <f>VLOOKUP(DataExtract[[#This Row],[Technician]],'Technician List'!$A:$B,2,FALSE)</f>
        <v>C M, Saravanan</v>
      </c>
      <c r="M4097" s="59">
        <f>DATEVALUE(TEXT(DataExtract[[#This Row],[Completed Time]], "MM/DD/YYYY"))</f>
        <v>45716</v>
      </c>
      <c r="N4097" s="60">
        <f t="shared" ca="1" si="64"/>
        <v>0.42494616991135581</v>
      </c>
      <c r="O4097" s="60">
        <f ca="1">COUNTIFS(DataExtract[Technician],DataExtract[[#This Row],[Technician]], DataExtract[Random], "&lt;="&amp;DataExtract[[#This Row],[Random]])</f>
        <v>36</v>
      </c>
    </row>
    <row r="4098" spans="1:15" ht="26.45">
      <c r="A4098" s="51" t="s">
        <v>22052</v>
      </c>
      <c r="B4098" s="52" t="s">
        <v>22053</v>
      </c>
      <c r="C4098" s="53" t="s">
        <v>8821</v>
      </c>
      <c r="D4098" s="54" t="s">
        <v>47</v>
      </c>
      <c r="E4098" s="55" t="s">
        <v>1503</v>
      </c>
      <c r="F4098" s="56" t="s">
        <v>13396</v>
      </c>
      <c r="G4098" s="56" t="s">
        <v>22054</v>
      </c>
      <c r="H4098" s="56" t="s">
        <v>52</v>
      </c>
      <c r="I4098" s="56" t="s">
        <v>22055</v>
      </c>
      <c r="J4098" s="57" t="s">
        <v>52</v>
      </c>
      <c r="K4098" s="58" t="s">
        <v>22056</v>
      </c>
      <c r="L4098" s="3" t="str">
        <f>VLOOKUP(DataExtract[[#This Row],[Technician]],'Technician List'!$A:$B,2,FALSE)</f>
        <v>C M, Saravanan</v>
      </c>
      <c r="M4098" s="59">
        <f>DATEVALUE(TEXT(DataExtract[[#This Row],[Completed Time]], "MM/DD/YYYY"))</f>
        <v>45716</v>
      </c>
      <c r="N4098" s="60">
        <f t="shared" ca="1" si="64"/>
        <v>0.277447787680839</v>
      </c>
      <c r="O4098" s="60">
        <f ca="1">COUNTIFS(DataExtract[Technician],DataExtract[[#This Row],[Technician]], DataExtract[Random], "&lt;="&amp;DataExtract[[#This Row],[Random]])</f>
        <v>42</v>
      </c>
    </row>
    <row r="4099" spans="1:15" ht="26.45">
      <c r="A4099" s="51" t="s">
        <v>2748</v>
      </c>
      <c r="B4099" s="52" t="s">
        <v>22057</v>
      </c>
      <c r="C4099" s="53" t="s">
        <v>5400</v>
      </c>
      <c r="D4099" s="54" t="s">
        <v>47</v>
      </c>
      <c r="E4099" s="55" t="s">
        <v>1049</v>
      </c>
      <c r="F4099" s="56" t="s">
        <v>21521</v>
      </c>
      <c r="G4099" s="56" t="s">
        <v>21547</v>
      </c>
      <c r="H4099" s="56" t="s">
        <v>52</v>
      </c>
      <c r="I4099" s="56" t="s">
        <v>22058</v>
      </c>
      <c r="J4099" s="57" t="s">
        <v>52</v>
      </c>
      <c r="K4099" s="58" t="s">
        <v>22059</v>
      </c>
      <c r="L4099" s="3" t="str">
        <f>VLOOKUP(DataExtract[[#This Row],[Technician]],'Technician List'!$A:$B,2,FALSE)</f>
        <v>C M, Saravanan</v>
      </c>
      <c r="M4099" s="59">
        <f>DATEVALUE(TEXT(DataExtract[[#This Row],[Completed Time]], "MM/DD/YYYY"))</f>
        <v>45716</v>
      </c>
      <c r="N4099" s="60">
        <f t="shared" ref="N4099:N4149" ca="1" si="65">RAND()</f>
        <v>0.98859349075609748</v>
      </c>
      <c r="O4099" s="60">
        <f ca="1">COUNTIFS(DataExtract[Technician],DataExtract[[#This Row],[Technician]], DataExtract[Random], "&lt;="&amp;DataExtract[[#This Row],[Random]])</f>
        <v>133</v>
      </c>
    </row>
    <row r="4100" spans="1:15" ht="26.45">
      <c r="A4100" s="51" t="s">
        <v>22060</v>
      </c>
      <c r="B4100" s="52" t="s">
        <v>22061</v>
      </c>
      <c r="C4100" s="53" t="s">
        <v>130</v>
      </c>
      <c r="D4100" s="54" t="s">
        <v>57</v>
      </c>
      <c r="E4100" s="55" t="s">
        <v>1106</v>
      </c>
      <c r="F4100" s="56" t="s">
        <v>21917</v>
      </c>
      <c r="G4100" s="56" t="s">
        <v>22062</v>
      </c>
      <c r="H4100" s="56" t="s">
        <v>52</v>
      </c>
      <c r="I4100" s="56" t="s">
        <v>22063</v>
      </c>
      <c r="J4100" s="57" t="s">
        <v>52</v>
      </c>
      <c r="K4100" s="58" t="s">
        <v>21981</v>
      </c>
      <c r="L4100" s="3" t="str">
        <f>VLOOKUP(DataExtract[[#This Row],[Technician]],'Technician List'!$A:$B,2,FALSE)</f>
        <v>Mandi, Joe</v>
      </c>
      <c r="M4100" s="59">
        <f>DATEVALUE(TEXT(DataExtract[[#This Row],[Completed Time]], "MM/DD/YYYY"))</f>
        <v>45716</v>
      </c>
      <c r="N4100" s="60">
        <f t="shared" ca="1" si="65"/>
        <v>0.96215623180419663</v>
      </c>
      <c r="O4100" s="60">
        <f ca="1">COUNTIFS(DataExtract[Technician],DataExtract[[#This Row],[Technician]], DataExtract[Random], "&lt;="&amp;DataExtract[[#This Row],[Random]])</f>
        <v>22</v>
      </c>
    </row>
    <row r="4101" spans="1:15" ht="26.45">
      <c r="A4101" s="51" t="s">
        <v>1500</v>
      </c>
      <c r="B4101" s="52" t="s">
        <v>22064</v>
      </c>
      <c r="C4101" s="53" t="s">
        <v>22065</v>
      </c>
      <c r="D4101" s="54" t="s">
        <v>57</v>
      </c>
      <c r="E4101" s="55" t="s">
        <v>1106</v>
      </c>
      <c r="F4101" s="56" t="s">
        <v>21807</v>
      </c>
      <c r="G4101" s="56" t="s">
        <v>22066</v>
      </c>
      <c r="H4101" s="56" t="s">
        <v>52</v>
      </c>
      <c r="I4101" s="56" t="s">
        <v>22067</v>
      </c>
      <c r="J4101" s="57" t="s">
        <v>52</v>
      </c>
      <c r="K4101" s="58" t="s">
        <v>21807</v>
      </c>
      <c r="L4101" s="3" t="str">
        <f>VLOOKUP(DataExtract[[#This Row],[Technician]],'Technician List'!$A:$B,2,FALSE)</f>
        <v>Mandi, Joe</v>
      </c>
      <c r="M4101" s="59">
        <f>DATEVALUE(TEXT(DataExtract[[#This Row],[Completed Time]], "MM/DD/YYYY"))</f>
        <v>45716</v>
      </c>
      <c r="N4101" s="60">
        <f t="shared" ca="1" si="65"/>
        <v>0.9345360329037834</v>
      </c>
      <c r="O4101" s="60">
        <f ca="1">COUNTIFS(DataExtract[Technician],DataExtract[[#This Row],[Technician]], DataExtract[Random], "&lt;="&amp;DataExtract[[#This Row],[Random]])</f>
        <v>20</v>
      </c>
    </row>
    <row r="4102" spans="1:15" ht="26.45">
      <c r="A4102" s="51" t="s">
        <v>22068</v>
      </c>
      <c r="B4102" s="52" t="s">
        <v>22069</v>
      </c>
      <c r="C4102" s="53" t="s">
        <v>18708</v>
      </c>
      <c r="D4102" s="54" t="s">
        <v>57</v>
      </c>
      <c r="E4102" s="55" t="s">
        <v>1106</v>
      </c>
      <c r="F4102" s="56" t="s">
        <v>19823</v>
      </c>
      <c r="G4102" s="56" t="s">
        <v>13373</v>
      </c>
      <c r="H4102" s="56" t="s">
        <v>52</v>
      </c>
      <c r="I4102" s="56" t="s">
        <v>22070</v>
      </c>
      <c r="J4102" s="57" t="s">
        <v>52</v>
      </c>
      <c r="K4102" s="58" t="s">
        <v>22071</v>
      </c>
      <c r="L4102" s="3" t="str">
        <f>VLOOKUP(DataExtract[[#This Row],[Technician]],'Technician List'!$A:$B,2,FALSE)</f>
        <v>Mandi, Joe</v>
      </c>
      <c r="M4102" s="59">
        <f>DATEVALUE(TEXT(DataExtract[[#This Row],[Completed Time]], "MM/DD/YYYY"))</f>
        <v>45716</v>
      </c>
      <c r="N4102" s="60">
        <f t="shared" ca="1" si="65"/>
        <v>4.895794937832576E-2</v>
      </c>
      <c r="O4102" s="60">
        <f ca="1">COUNTIFS(DataExtract[Technician],DataExtract[[#This Row],[Technician]], DataExtract[Random], "&lt;="&amp;DataExtract[[#This Row],[Random]])</f>
        <v>2</v>
      </c>
    </row>
    <row r="4103" spans="1:15" ht="26.45">
      <c r="A4103" s="51" t="s">
        <v>22072</v>
      </c>
      <c r="B4103" s="52" t="s">
        <v>22073</v>
      </c>
      <c r="C4103" s="53" t="s">
        <v>10619</v>
      </c>
      <c r="D4103" s="54" t="s">
        <v>57</v>
      </c>
      <c r="E4103" s="55" t="s">
        <v>1106</v>
      </c>
      <c r="F4103" s="56" t="s">
        <v>11760</v>
      </c>
      <c r="G4103" s="56" t="s">
        <v>22074</v>
      </c>
      <c r="H4103" s="56" t="s">
        <v>52</v>
      </c>
      <c r="I4103" s="56" t="s">
        <v>22075</v>
      </c>
      <c r="J4103" s="57" t="s">
        <v>52</v>
      </c>
      <c r="K4103" s="58" t="s">
        <v>11760</v>
      </c>
      <c r="L4103" s="3" t="str">
        <f>VLOOKUP(DataExtract[[#This Row],[Technician]],'Technician List'!$A:$B,2,FALSE)</f>
        <v>Mandi, Joe</v>
      </c>
      <c r="M4103" s="59">
        <f>DATEVALUE(TEXT(DataExtract[[#This Row],[Completed Time]], "MM/DD/YYYY"))</f>
        <v>45716</v>
      </c>
      <c r="N4103" s="60">
        <f t="shared" ca="1" si="65"/>
        <v>0.57667472686870258</v>
      </c>
      <c r="O4103" s="60">
        <f ca="1">COUNTIFS(DataExtract[Technician],DataExtract[[#This Row],[Technician]], DataExtract[Random], "&lt;="&amp;DataExtract[[#This Row],[Random]])</f>
        <v>18</v>
      </c>
    </row>
    <row r="4104" spans="1:15" ht="26.45">
      <c r="A4104" s="51" t="s">
        <v>10617</v>
      </c>
      <c r="B4104" s="52" t="s">
        <v>22076</v>
      </c>
      <c r="C4104" s="53" t="s">
        <v>20074</v>
      </c>
      <c r="D4104" s="54" t="s">
        <v>57</v>
      </c>
      <c r="E4104" s="55" t="s">
        <v>1106</v>
      </c>
      <c r="F4104" s="56" t="s">
        <v>22077</v>
      </c>
      <c r="G4104" s="56" t="s">
        <v>22078</v>
      </c>
      <c r="H4104" s="56" t="s">
        <v>52</v>
      </c>
      <c r="I4104" s="56" t="s">
        <v>22079</v>
      </c>
      <c r="J4104" s="57" t="s">
        <v>52</v>
      </c>
      <c r="K4104" s="58" t="s">
        <v>22077</v>
      </c>
      <c r="L4104" s="3" t="str">
        <f>VLOOKUP(DataExtract[[#This Row],[Technician]],'Technician List'!$A:$B,2,FALSE)</f>
        <v>Mandi, Joe</v>
      </c>
      <c r="M4104" s="59">
        <f>DATEVALUE(TEXT(DataExtract[[#This Row],[Completed Time]], "MM/DD/YYYY"))</f>
        <v>45716</v>
      </c>
      <c r="N4104" s="60">
        <f t="shared" ca="1" si="65"/>
        <v>0.15081323932654001</v>
      </c>
      <c r="O4104" s="60">
        <f ca="1">COUNTIFS(DataExtract[Technician],DataExtract[[#This Row],[Technician]], DataExtract[Random], "&lt;="&amp;DataExtract[[#This Row],[Random]])</f>
        <v>4</v>
      </c>
    </row>
    <row r="4105" spans="1:15" ht="26.45">
      <c r="A4105" s="51" t="s">
        <v>14778</v>
      </c>
      <c r="B4105" s="52" t="s">
        <v>22080</v>
      </c>
      <c r="C4105" s="53" t="s">
        <v>10642</v>
      </c>
      <c r="D4105" s="54" t="s">
        <v>57</v>
      </c>
      <c r="E4105" s="55" t="s">
        <v>1106</v>
      </c>
      <c r="F4105" s="56" t="s">
        <v>19071</v>
      </c>
      <c r="G4105" s="56" t="s">
        <v>22081</v>
      </c>
      <c r="H4105" s="56" t="s">
        <v>52</v>
      </c>
      <c r="I4105" s="56" t="s">
        <v>22082</v>
      </c>
      <c r="J4105" s="57" t="s">
        <v>52</v>
      </c>
      <c r="K4105" s="58" t="s">
        <v>22083</v>
      </c>
      <c r="L4105" s="3" t="str">
        <f>VLOOKUP(DataExtract[[#This Row],[Technician]],'Technician List'!$A:$B,2,FALSE)</f>
        <v>Mandi, Joe</v>
      </c>
      <c r="M4105" s="59">
        <f>DATEVALUE(TEXT(DataExtract[[#This Row],[Completed Time]], "MM/DD/YYYY"))</f>
        <v>45716</v>
      </c>
      <c r="N4105" s="60">
        <f t="shared" ca="1" si="65"/>
        <v>4.4526114845262588E-2</v>
      </c>
      <c r="O4105" s="60">
        <f ca="1">COUNTIFS(DataExtract[Technician],DataExtract[[#This Row],[Technician]], DataExtract[Random], "&lt;="&amp;DataExtract[[#This Row],[Random]])</f>
        <v>1</v>
      </c>
    </row>
    <row r="4106" spans="1:15" ht="26.45">
      <c r="A4106" s="51" t="s">
        <v>22084</v>
      </c>
      <c r="B4106" s="52" t="s">
        <v>22085</v>
      </c>
      <c r="C4106" s="53" t="s">
        <v>22086</v>
      </c>
      <c r="D4106" s="54" t="s">
        <v>57</v>
      </c>
      <c r="E4106" s="55" t="s">
        <v>1106</v>
      </c>
      <c r="F4106" s="56" t="s">
        <v>22087</v>
      </c>
      <c r="G4106" s="56" t="s">
        <v>22088</v>
      </c>
      <c r="H4106" s="56" t="s">
        <v>52</v>
      </c>
      <c r="I4106" s="56" t="s">
        <v>22089</v>
      </c>
      <c r="J4106" s="57" t="s">
        <v>52</v>
      </c>
      <c r="K4106" s="58" t="s">
        <v>20857</v>
      </c>
      <c r="L4106" s="3" t="str">
        <f>VLOOKUP(DataExtract[[#This Row],[Technician]],'Technician List'!$A:$B,2,FALSE)</f>
        <v>Mandi, Joe</v>
      </c>
      <c r="M4106" s="59">
        <f>DATEVALUE(TEXT(DataExtract[[#This Row],[Completed Time]], "MM/DD/YYYY"))</f>
        <v>45716</v>
      </c>
      <c r="N4106" s="60">
        <f t="shared" ca="1" si="65"/>
        <v>0.16255646501748588</v>
      </c>
      <c r="O4106" s="60">
        <f ca="1">COUNTIFS(DataExtract[Technician],DataExtract[[#This Row],[Technician]], DataExtract[Random], "&lt;="&amp;DataExtract[[#This Row],[Random]])</f>
        <v>5</v>
      </c>
    </row>
    <row r="4107" spans="1:15" ht="26.45">
      <c r="A4107" s="51" t="s">
        <v>22090</v>
      </c>
      <c r="B4107" s="52" t="s">
        <v>22091</v>
      </c>
      <c r="C4107" s="53" t="s">
        <v>10619</v>
      </c>
      <c r="D4107" s="54" t="s">
        <v>57</v>
      </c>
      <c r="E4107" s="55" t="s">
        <v>1106</v>
      </c>
      <c r="F4107" s="56" t="s">
        <v>22092</v>
      </c>
      <c r="G4107" s="56" t="s">
        <v>22093</v>
      </c>
      <c r="H4107" s="56" t="s">
        <v>52</v>
      </c>
      <c r="I4107" s="56" t="s">
        <v>22094</v>
      </c>
      <c r="J4107" s="57" t="s">
        <v>52</v>
      </c>
      <c r="K4107" s="58" t="s">
        <v>22092</v>
      </c>
      <c r="L4107" s="3" t="str">
        <f>VLOOKUP(DataExtract[[#This Row],[Technician]],'Technician List'!$A:$B,2,FALSE)</f>
        <v>Mandi, Joe</v>
      </c>
      <c r="M4107" s="59">
        <f>DATEVALUE(TEXT(DataExtract[[#This Row],[Completed Time]], "MM/DD/YYYY"))</f>
        <v>45716</v>
      </c>
      <c r="N4107" s="60">
        <f t="shared" ca="1" si="65"/>
        <v>0.43998642894624129</v>
      </c>
      <c r="O4107" s="60">
        <f ca="1">COUNTIFS(DataExtract[Technician],DataExtract[[#This Row],[Technician]], DataExtract[Random], "&lt;="&amp;DataExtract[[#This Row],[Random]])</f>
        <v>14</v>
      </c>
    </row>
    <row r="4108" spans="1:15" ht="26.45">
      <c r="A4108" s="51" t="s">
        <v>22095</v>
      </c>
      <c r="B4108" s="52" t="s">
        <v>22096</v>
      </c>
      <c r="C4108" s="53" t="s">
        <v>2163</v>
      </c>
      <c r="D4108" s="54" t="s">
        <v>57</v>
      </c>
      <c r="E4108" s="55" t="s">
        <v>1106</v>
      </c>
      <c r="F4108" s="56" t="s">
        <v>22097</v>
      </c>
      <c r="G4108" s="56" t="s">
        <v>22098</v>
      </c>
      <c r="H4108" s="56" t="s">
        <v>52</v>
      </c>
      <c r="I4108" s="56" t="s">
        <v>22099</v>
      </c>
      <c r="J4108" s="57" t="s">
        <v>52</v>
      </c>
      <c r="K4108" s="58" t="s">
        <v>22100</v>
      </c>
      <c r="L4108" s="3" t="str">
        <f>VLOOKUP(DataExtract[[#This Row],[Technician]],'Technician List'!$A:$B,2,FALSE)</f>
        <v>Mandi, Joe</v>
      </c>
      <c r="M4108" s="59">
        <f>DATEVALUE(TEXT(DataExtract[[#This Row],[Completed Time]], "MM/DD/YYYY"))</f>
        <v>45716</v>
      </c>
      <c r="N4108" s="60">
        <f t="shared" ca="1" si="65"/>
        <v>0.33979837091323595</v>
      </c>
      <c r="O4108" s="60">
        <f ca="1">COUNTIFS(DataExtract[Technician],DataExtract[[#This Row],[Technician]], DataExtract[Random], "&lt;="&amp;DataExtract[[#This Row],[Random]])</f>
        <v>11</v>
      </c>
    </row>
    <row r="4109" spans="1:15" ht="26.45">
      <c r="A4109" s="51" t="s">
        <v>22101</v>
      </c>
      <c r="B4109" s="52" t="s">
        <v>22102</v>
      </c>
      <c r="C4109" s="53" t="s">
        <v>22103</v>
      </c>
      <c r="D4109" s="54" t="s">
        <v>57</v>
      </c>
      <c r="E4109" s="55" t="s">
        <v>1106</v>
      </c>
      <c r="F4109" s="56" t="s">
        <v>21676</v>
      </c>
      <c r="G4109" s="56" t="s">
        <v>22104</v>
      </c>
      <c r="H4109" s="56" t="s">
        <v>52</v>
      </c>
      <c r="I4109" s="56" t="s">
        <v>22105</v>
      </c>
      <c r="J4109" s="57" t="s">
        <v>52</v>
      </c>
      <c r="K4109" s="58" t="s">
        <v>22106</v>
      </c>
      <c r="L4109" s="3" t="str">
        <f>VLOOKUP(DataExtract[[#This Row],[Technician]],'Technician List'!$A:$B,2,FALSE)</f>
        <v>Mandi, Joe</v>
      </c>
      <c r="M4109" s="59">
        <f>DATEVALUE(TEXT(DataExtract[[#This Row],[Completed Time]], "MM/DD/YYYY"))</f>
        <v>45716</v>
      </c>
      <c r="N4109" s="60">
        <f t="shared" ca="1" si="65"/>
        <v>0.110641686639249</v>
      </c>
      <c r="O4109" s="60">
        <f ca="1">COUNTIFS(DataExtract[Technician],DataExtract[[#This Row],[Technician]], DataExtract[Random], "&lt;="&amp;DataExtract[[#This Row],[Random]])</f>
        <v>3</v>
      </c>
    </row>
    <row r="4110" spans="1:15" ht="26.45">
      <c r="A4110" s="51" t="s">
        <v>22107</v>
      </c>
      <c r="B4110" s="52" t="s">
        <v>22108</v>
      </c>
      <c r="C4110" s="53" t="s">
        <v>22109</v>
      </c>
      <c r="D4110" s="54" t="s">
        <v>57</v>
      </c>
      <c r="E4110" s="55" t="s">
        <v>1106</v>
      </c>
      <c r="F4110" s="56" t="s">
        <v>22110</v>
      </c>
      <c r="G4110" s="56" t="s">
        <v>22111</v>
      </c>
      <c r="H4110" s="56" t="s">
        <v>52</v>
      </c>
      <c r="I4110" s="56" t="s">
        <v>22112</v>
      </c>
      <c r="J4110" s="57" t="s">
        <v>52</v>
      </c>
      <c r="K4110" s="58" t="s">
        <v>22113</v>
      </c>
      <c r="L4110" s="3" t="str">
        <f>VLOOKUP(DataExtract[[#This Row],[Technician]],'Technician List'!$A:$B,2,FALSE)</f>
        <v>Mandi, Joe</v>
      </c>
      <c r="M4110" s="59">
        <f>DATEVALUE(TEXT(DataExtract[[#This Row],[Completed Time]], "MM/DD/YYYY"))</f>
        <v>45716</v>
      </c>
      <c r="N4110" s="60">
        <f t="shared" ca="1" si="65"/>
        <v>0.74098365073937367</v>
      </c>
      <c r="O4110" s="60">
        <f ca="1">COUNTIFS(DataExtract[Technician],DataExtract[[#This Row],[Technician]], DataExtract[Random], "&lt;="&amp;DataExtract[[#This Row],[Random]])</f>
        <v>19</v>
      </c>
    </row>
    <row r="4111" spans="1:15" ht="26.45">
      <c r="A4111" s="51" t="s">
        <v>2285</v>
      </c>
      <c r="B4111" s="52" t="s">
        <v>22114</v>
      </c>
      <c r="C4111" s="53" t="s">
        <v>12969</v>
      </c>
      <c r="D4111" s="54" t="s">
        <v>47</v>
      </c>
      <c r="E4111" s="55" t="s">
        <v>700</v>
      </c>
      <c r="F4111" s="56" t="s">
        <v>22115</v>
      </c>
      <c r="G4111" s="56" t="s">
        <v>12377</v>
      </c>
      <c r="H4111" s="56" t="s">
        <v>52</v>
      </c>
      <c r="I4111" s="56" t="s">
        <v>15489</v>
      </c>
      <c r="J4111" s="57" t="s">
        <v>52</v>
      </c>
      <c r="K4111" s="58" t="s">
        <v>22116</v>
      </c>
      <c r="L4111" s="3" t="str">
        <f>VLOOKUP(DataExtract[[#This Row],[Technician]],'Technician List'!$A:$B,2,FALSE)</f>
        <v>C M, Saravanan</v>
      </c>
      <c r="M4111" s="59">
        <f>DATEVALUE(TEXT(DataExtract[[#This Row],[Completed Time]], "MM/DD/YYYY"))</f>
        <v>45716</v>
      </c>
      <c r="N4111" s="60">
        <f t="shared" ca="1" si="65"/>
        <v>0.97302510882514148</v>
      </c>
      <c r="O4111" s="60">
        <f ca="1">COUNTIFS(DataExtract[Technician],DataExtract[[#This Row],[Technician]], DataExtract[Random], "&lt;="&amp;DataExtract[[#This Row],[Random]])</f>
        <v>114</v>
      </c>
    </row>
    <row r="4112" spans="1:15" ht="26.45">
      <c r="A4112" s="51" t="s">
        <v>22117</v>
      </c>
      <c r="B4112" s="52" t="s">
        <v>22118</v>
      </c>
      <c r="C4112" s="53" t="s">
        <v>7227</v>
      </c>
      <c r="D4112" s="54" t="s">
        <v>47</v>
      </c>
      <c r="E4112" s="55" t="s">
        <v>4670</v>
      </c>
      <c r="F4112" s="56" t="s">
        <v>16977</v>
      </c>
      <c r="G4112" s="56" t="s">
        <v>22119</v>
      </c>
      <c r="H4112" s="56" t="s">
        <v>52</v>
      </c>
      <c r="I4112" s="56" t="s">
        <v>22120</v>
      </c>
      <c r="J4112" s="57" t="s">
        <v>52</v>
      </c>
      <c r="K4112" s="58" t="s">
        <v>22121</v>
      </c>
      <c r="L4112" s="3" t="str">
        <f>VLOOKUP(DataExtract[[#This Row],[Technician]],'Technician List'!$A:$B,2,FALSE)</f>
        <v>C M, Saravanan</v>
      </c>
      <c r="M4112" s="59">
        <f>DATEVALUE(TEXT(DataExtract[[#This Row],[Completed Time]], "MM/DD/YYYY"))</f>
        <v>45716</v>
      </c>
      <c r="N4112" s="60">
        <f t="shared" ca="1" si="65"/>
        <v>0.64334565090778795</v>
      </c>
      <c r="O4112" s="60">
        <f ca="1">COUNTIFS(DataExtract[Technician],DataExtract[[#This Row],[Technician]], DataExtract[Random], "&lt;="&amp;DataExtract[[#This Row],[Random]])</f>
        <v>27</v>
      </c>
    </row>
    <row r="4113" spans="1:15" ht="26.45">
      <c r="A4113" s="51" t="s">
        <v>22122</v>
      </c>
      <c r="B4113" s="52" t="s">
        <v>22123</v>
      </c>
      <c r="C4113" s="53" t="s">
        <v>390</v>
      </c>
      <c r="D4113" s="54" t="s">
        <v>57</v>
      </c>
      <c r="E4113" s="55" t="s">
        <v>391</v>
      </c>
      <c r="F4113" s="56" t="s">
        <v>22124</v>
      </c>
      <c r="G4113" s="56" t="s">
        <v>22125</v>
      </c>
      <c r="H4113" s="56" t="s">
        <v>52</v>
      </c>
      <c r="I4113" s="56" t="s">
        <v>22126</v>
      </c>
      <c r="J4113" s="57" t="s">
        <v>52</v>
      </c>
      <c r="K4113" s="58" t="s">
        <v>22127</v>
      </c>
      <c r="L4113" s="3" t="str">
        <f>VLOOKUP(DataExtract[[#This Row],[Technician]],'Technician List'!$A:$B,2,FALSE)</f>
        <v>Sanjuan, Sonja</v>
      </c>
      <c r="M4113" s="59">
        <f>DATEVALUE(TEXT(DataExtract[[#This Row],[Completed Time]], "MM/DD/YYYY"))</f>
        <v>45716</v>
      </c>
      <c r="N4113" s="60">
        <f t="shared" ca="1" si="65"/>
        <v>0.64594347192117418</v>
      </c>
      <c r="O4113" s="60">
        <f ca="1">COUNTIFS(DataExtract[Technician],DataExtract[[#This Row],[Technician]], DataExtract[Random], "&lt;="&amp;DataExtract[[#This Row],[Random]])</f>
        <v>83</v>
      </c>
    </row>
    <row r="4114" spans="1:15" ht="26.45">
      <c r="A4114" s="51" t="s">
        <v>4378</v>
      </c>
      <c r="B4114" s="52" t="s">
        <v>22128</v>
      </c>
      <c r="C4114" s="53" t="s">
        <v>22129</v>
      </c>
      <c r="D4114" s="54" t="s">
        <v>47</v>
      </c>
      <c r="E4114" s="55" t="s">
        <v>700</v>
      </c>
      <c r="F4114" s="56" t="s">
        <v>22130</v>
      </c>
      <c r="G4114" s="56" t="s">
        <v>22131</v>
      </c>
      <c r="H4114" s="56" t="s">
        <v>52</v>
      </c>
      <c r="I4114" s="56" t="s">
        <v>22132</v>
      </c>
      <c r="J4114" s="57" t="s">
        <v>52</v>
      </c>
      <c r="K4114" s="58" t="s">
        <v>22133</v>
      </c>
      <c r="L4114" s="3" t="str">
        <f>VLOOKUP(DataExtract[[#This Row],[Technician]],'Technician List'!$A:$B,2,FALSE)</f>
        <v>C M, Saravanan</v>
      </c>
      <c r="M4114" s="59">
        <f>DATEVALUE(TEXT(DataExtract[[#This Row],[Completed Time]], "MM/DD/YYYY"))</f>
        <v>45716</v>
      </c>
      <c r="N4114" s="60">
        <f t="shared" ca="1" si="65"/>
        <v>0.99888746530565875</v>
      </c>
      <c r="O4114" s="60">
        <f ca="1">COUNTIFS(DataExtract[Technician],DataExtract[[#This Row],[Technician]], DataExtract[Random], "&lt;="&amp;DataExtract[[#This Row],[Random]])</f>
        <v>118</v>
      </c>
    </row>
    <row r="4115" spans="1:15" ht="26.45">
      <c r="A4115" s="51" t="s">
        <v>22134</v>
      </c>
      <c r="B4115" s="52" t="s">
        <v>22135</v>
      </c>
      <c r="C4115" s="53" t="s">
        <v>2185</v>
      </c>
      <c r="D4115" s="54" t="s">
        <v>47</v>
      </c>
      <c r="E4115" s="55" t="s">
        <v>700</v>
      </c>
      <c r="F4115" s="56" t="s">
        <v>22136</v>
      </c>
      <c r="G4115" s="56" t="s">
        <v>22137</v>
      </c>
      <c r="H4115" s="56" t="s">
        <v>52</v>
      </c>
      <c r="I4115" s="56" t="s">
        <v>22138</v>
      </c>
      <c r="J4115" s="57" t="s">
        <v>52</v>
      </c>
      <c r="K4115" s="58" t="s">
        <v>22139</v>
      </c>
      <c r="L4115" s="3" t="str">
        <f>VLOOKUP(DataExtract[[#This Row],[Technician]],'Technician List'!$A:$B,2,FALSE)</f>
        <v>C M, Saravanan</v>
      </c>
      <c r="M4115" s="59">
        <f>DATEVALUE(TEXT(DataExtract[[#This Row],[Completed Time]], "MM/DD/YYYY"))</f>
        <v>45716</v>
      </c>
      <c r="N4115" s="60">
        <f t="shared" ca="1" si="65"/>
        <v>4.7944151070997809E-2</v>
      </c>
      <c r="O4115" s="60">
        <f ca="1">COUNTIFS(DataExtract[Technician],DataExtract[[#This Row],[Technician]], DataExtract[Random], "&lt;="&amp;DataExtract[[#This Row],[Random]])</f>
        <v>5</v>
      </c>
    </row>
    <row r="4116" spans="1:15" ht="26.45">
      <c r="A4116" s="51" t="s">
        <v>22140</v>
      </c>
      <c r="B4116" s="52" t="s">
        <v>22141</v>
      </c>
      <c r="C4116" s="53" t="s">
        <v>10975</v>
      </c>
      <c r="D4116" s="54" t="s">
        <v>47</v>
      </c>
      <c r="E4116" s="55" t="s">
        <v>1503</v>
      </c>
      <c r="F4116" s="56" t="s">
        <v>22142</v>
      </c>
      <c r="G4116" s="56" t="s">
        <v>22143</v>
      </c>
      <c r="H4116" s="56" t="s">
        <v>52</v>
      </c>
      <c r="I4116" s="56" t="s">
        <v>22144</v>
      </c>
      <c r="J4116" s="57" t="s">
        <v>52</v>
      </c>
      <c r="K4116" s="58" t="s">
        <v>12117</v>
      </c>
      <c r="L4116" s="3" t="str">
        <f>VLOOKUP(DataExtract[[#This Row],[Technician]],'Technician List'!$A:$B,2,FALSE)</f>
        <v>C M, Saravanan</v>
      </c>
      <c r="M4116" s="59">
        <f>DATEVALUE(TEXT(DataExtract[[#This Row],[Completed Time]], "MM/DD/YYYY"))</f>
        <v>45716</v>
      </c>
      <c r="N4116" s="60">
        <f t="shared" ca="1" si="65"/>
        <v>0.25845764717894171</v>
      </c>
      <c r="O4116" s="60">
        <f ca="1">COUNTIFS(DataExtract[Technician],DataExtract[[#This Row],[Technician]], DataExtract[Random], "&lt;="&amp;DataExtract[[#This Row],[Random]])</f>
        <v>39</v>
      </c>
    </row>
    <row r="4117" spans="1:15" ht="26.45">
      <c r="A4117" s="51" t="s">
        <v>22145</v>
      </c>
      <c r="B4117" s="52" t="s">
        <v>22146</v>
      </c>
      <c r="C4117" s="53" t="s">
        <v>7772</v>
      </c>
      <c r="D4117" s="54" t="s">
        <v>57</v>
      </c>
      <c r="E4117" s="55" t="s">
        <v>547</v>
      </c>
      <c r="F4117" s="56" t="s">
        <v>21885</v>
      </c>
      <c r="G4117" s="56" t="s">
        <v>22147</v>
      </c>
      <c r="H4117" s="56" t="s">
        <v>52</v>
      </c>
      <c r="I4117" s="56" t="s">
        <v>22148</v>
      </c>
      <c r="J4117" s="57" t="s">
        <v>52</v>
      </c>
      <c r="K4117" s="58" t="s">
        <v>22149</v>
      </c>
      <c r="L4117" s="3" t="str">
        <f>VLOOKUP(DataExtract[[#This Row],[Technician]],'Technician List'!$A:$B,2,FALSE)</f>
        <v>Sanjuan, Sonja</v>
      </c>
      <c r="M4117" s="59">
        <f>DATEVALUE(TEXT(DataExtract[[#This Row],[Completed Time]], "MM/DD/YYYY"))</f>
        <v>45716</v>
      </c>
      <c r="N4117" s="60">
        <f t="shared" ca="1" si="65"/>
        <v>0.56683487587633186</v>
      </c>
      <c r="O4117" s="60">
        <f ca="1">COUNTIFS(DataExtract[Technician],DataExtract[[#This Row],[Technician]], DataExtract[Random], "&lt;="&amp;DataExtract[[#This Row],[Random]])</f>
        <v>38</v>
      </c>
    </row>
    <row r="4118" spans="1:15" ht="26.45">
      <c r="A4118" s="51" t="s">
        <v>22150</v>
      </c>
      <c r="B4118" s="52" t="s">
        <v>22151</v>
      </c>
      <c r="C4118" s="53" t="s">
        <v>4291</v>
      </c>
      <c r="D4118" s="54" t="s">
        <v>321</v>
      </c>
      <c r="E4118" s="55" t="s">
        <v>2719</v>
      </c>
      <c r="F4118" s="56" t="s">
        <v>21599</v>
      </c>
      <c r="G4118" s="56" t="s">
        <v>22152</v>
      </c>
      <c r="H4118" s="56" t="s">
        <v>52</v>
      </c>
      <c r="I4118" s="56" t="s">
        <v>22153</v>
      </c>
      <c r="J4118" s="57" t="s">
        <v>52</v>
      </c>
      <c r="K4118" s="58" t="s">
        <v>22154</v>
      </c>
      <c r="L4118" s="3" t="str">
        <f>VLOOKUP(DataExtract[[#This Row],[Technician]],'Technician List'!$A:$B,2,FALSE)</f>
        <v>Paul, Kimberly</v>
      </c>
      <c r="M4118" s="59">
        <f>DATEVALUE(TEXT(DataExtract[[#This Row],[Completed Time]], "MM/DD/YYYY"))</f>
        <v>45716</v>
      </c>
      <c r="N4118" s="60">
        <f t="shared" ca="1" si="65"/>
        <v>9.5251989160549222E-2</v>
      </c>
      <c r="O4118" s="60">
        <f ca="1">COUNTIFS(DataExtract[Technician],DataExtract[[#This Row],[Technician]], DataExtract[Random], "&lt;="&amp;DataExtract[[#This Row],[Random]])</f>
        <v>2</v>
      </c>
    </row>
    <row r="4119" spans="1:15" ht="26.45">
      <c r="A4119" s="51" t="s">
        <v>22155</v>
      </c>
      <c r="B4119" s="52" t="s">
        <v>22156</v>
      </c>
      <c r="C4119" s="53" t="s">
        <v>7977</v>
      </c>
      <c r="D4119" s="54" t="s">
        <v>47</v>
      </c>
      <c r="E4119" s="55" t="s">
        <v>692</v>
      </c>
      <c r="F4119" s="56" t="s">
        <v>22157</v>
      </c>
      <c r="G4119" s="56" t="s">
        <v>22158</v>
      </c>
      <c r="H4119" s="56" t="s">
        <v>52</v>
      </c>
      <c r="I4119" s="56" t="s">
        <v>22159</v>
      </c>
      <c r="J4119" s="57" t="s">
        <v>52</v>
      </c>
      <c r="K4119" s="58" t="s">
        <v>21917</v>
      </c>
      <c r="L4119" s="3" t="str">
        <f>VLOOKUP(DataExtract[[#This Row],[Technician]],'Technician List'!$A:$B,2,FALSE)</f>
        <v>C M, Saravanan</v>
      </c>
      <c r="M4119" s="59">
        <f>DATEVALUE(TEXT(DataExtract[[#This Row],[Completed Time]], "MM/DD/YYYY"))</f>
        <v>45716</v>
      </c>
      <c r="N4119" s="60">
        <f t="shared" ca="1" si="65"/>
        <v>0.23612367730175232</v>
      </c>
      <c r="O4119" s="60">
        <f ca="1">COUNTIFS(DataExtract[Technician],DataExtract[[#This Row],[Technician]], DataExtract[Random], "&lt;="&amp;DataExtract[[#This Row],[Random]])</f>
        <v>28</v>
      </c>
    </row>
    <row r="4120" spans="1:15" ht="26.45">
      <c r="A4120" s="51" t="s">
        <v>22160</v>
      </c>
      <c r="B4120" s="52" t="s">
        <v>22161</v>
      </c>
      <c r="C4120" s="53" t="s">
        <v>5144</v>
      </c>
      <c r="D4120" s="54" t="s">
        <v>47</v>
      </c>
      <c r="E4120" s="55" t="s">
        <v>2121</v>
      </c>
      <c r="F4120" s="56" t="s">
        <v>22162</v>
      </c>
      <c r="G4120" s="56" t="s">
        <v>22163</v>
      </c>
      <c r="H4120" s="56" t="s">
        <v>52</v>
      </c>
      <c r="I4120" s="56" t="s">
        <v>22164</v>
      </c>
      <c r="J4120" s="57" t="s">
        <v>52</v>
      </c>
      <c r="K4120" s="58" t="s">
        <v>22165</v>
      </c>
      <c r="L4120" s="3" t="str">
        <f>VLOOKUP(DataExtract[[#This Row],[Technician]],'Technician List'!$A:$B,2,FALSE)</f>
        <v>C M, Saravanan</v>
      </c>
      <c r="M4120" s="59">
        <f>DATEVALUE(TEXT(DataExtract[[#This Row],[Completed Time]], "MM/DD/YYYY"))</f>
        <v>45716</v>
      </c>
      <c r="N4120" s="60">
        <f t="shared" ca="1" si="65"/>
        <v>0.9799421238658661</v>
      </c>
      <c r="O4120" s="60">
        <f ca="1">COUNTIFS(DataExtract[Technician],DataExtract[[#This Row],[Technician]], DataExtract[Random], "&lt;="&amp;DataExtract[[#This Row],[Random]])</f>
        <v>93</v>
      </c>
    </row>
    <row r="4121" spans="1:15" ht="26.45">
      <c r="A4121" s="51" t="s">
        <v>22166</v>
      </c>
      <c r="B4121" s="52" t="s">
        <v>22167</v>
      </c>
      <c r="C4121" s="53" t="s">
        <v>3693</v>
      </c>
      <c r="D4121" s="54" t="s">
        <v>47</v>
      </c>
      <c r="E4121" s="55" t="s">
        <v>1049</v>
      </c>
      <c r="F4121" s="56" t="s">
        <v>21640</v>
      </c>
      <c r="G4121" s="56" t="s">
        <v>22168</v>
      </c>
      <c r="H4121" s="56" t="s">
        <v>52</v>
      </c>
      <c r="I4121" s="56" t="s">
        <v>22169</v>
      </c>
      <c r="J4121" s="57" t="s">
        <v>52</v>
      </c>
      <c r="K4121" s="58" t="s">
        <v>17450</v>
      </c>
      <c r="L4121" s="3" t="str">
        <f>VLOOKUP(DataExtract[[#This Row],[Technician]],'Technician List'!$A:$B,2,FALSE)</f>
        <v>C M, Saravanan</v>
      </c>
      <c r="M4121" s="59">
        <f>DATEVALUE(TEXT(DataExtract[[#This Row],[Completed Time]], "MM/DD/YYYY"))</f>
        <v>45716</v>
      </c>
      <c r="N4121" s="60">
        <f t="shared" ca="1" si="65"/>
        <v>0.5245426176316953</v>
      </c>
      <c r="O4121" s="60">
        <f ca="1">COUNTIFS(DataExtract[Technician],DataExtract[[#This Row],[Technician]], DataExtract[Random], "&lt;="&amp;DataExtract[[#This Row],[Random]])</f>
        <v>71</v>
      </c>
    </row>
    <row r="4122" spans="1:15" ht="26.45">
      <c r="A4122" s="51" t="s">
        <v>22170</v>
      </c>
      <c r="B4122" s="52" t="s">
        <v>22171</v>
      </c>
      <c r="C4122" s="53" t="s">
        <v>21644</v>
      </c>
      <c r="D4122" s="54" t="s">
        <v>47</v>
      </c>
      <c r="E4122" s="55" t="s">
        <v>1291</v>
      </c>
      <c r="F4122" s="56" t="s">
        <v>22172</v>
      </c>
      <c r="G4122" s="56" t="s">
        <v>20714</v>
      </c>
      <c r="H4122" s="56" t="s">
        <v>52</v>
      </c>
      <c r="I4122" s="56" t="s">
        <v>22173</v>
      </c>
      <c r="J4122" s="57" t="s">
        <v>52</v>
      </c>
      <c r="K4122" s="58" t="s">
        <v>12604</v>
      </c>
      <c r="L4122" s="3" t="str">
        <f>VLOOKUP(DataExtract[[#This Row],[Technician]],'Technician List'!$A:$B,2,FALSE)</f>
        <v>C M, Saravanan</v>
      </c>
      <c r="M4122" s="59">
        <f>DATEVALUE(TEXT(DataExtract[[#This Row],[Completed Time]], "MM/DD/YYYY"))</f>
        <v>45716</v>
      </c>
      <c r="N4122" s="60">
        <f t="shared" ca="1" si="65"/>
        <v>0.45589715568147327</v>
      </c>
      <c r="O4122" s="60">
        <f ca="1">COUNTIFS(DataExtract[Technician],DataExtract[[#This Row],[Technician]], DataExtract[Random], "&lt;="&amp;DataExtract[[#This Row],[Random]])</f>
        <v>58</v>
      </c>
    </row>
    <row r="4123" spans="1:15" ht="26.45">
      <c r="A4123" s="51" t="s">
        <v>22174</v>
      </c>
      <c r="B4123" s="52" t="s">
        <v>22175</v>
      </c>
      <c r="C4123" s="53" t="s">
        <v>22176</v>
      </c>
      <c r="D4123" s="54" t="s">
        <v>57</v>
      </c>
      <c r="E4123" s="55" t="s">
        <v>313</v>
      </c>
      <c r="F4123" s="56" t="s">
        <v>22177</v>
      </c>
      <c r="G4123" s="56" t="s">
        <v>22178</v>
      </c>
      <c r="H4123" s="56" t="s">
        <v>52</v>
      </c>
      <c r="I4123" s="56" t="s">
        <v>22179</v>
      </c>
      <c r="J4123" s="57" t="s">
        <v>52</v>
      </c>
      <c r="K4123" s="58" t="s">
        <v>20473</v>
      </c>
      <c r="L4123" s="3" t="str">
        <f>VLOOKUP(DataExtract[[#This Row],[Technician]],'Technician List'!$A:$B,2,FALSE)</f>
        <v>Mandi, Joe</v>
      </c>
      <c r="M4123" s="59">
        <f>DATEVALUE(TEXT(DataExtract[[#This Row],[Completed Time]], "MM/DD/YYYY"))</f>
        <v>45716</v>
      </c>
      <c r="N4123" s="60">
        <f t="shared" ca="1" si="65"/>
        <v>0.33727195990103409</v>
      </c>
      <c r="O4123" s="60">
        <f ca="1">COUNTIFS(DataExtract[Technician],DataExtract[[#This Row],[Technician]], DataExtract[Random], "&lt;="&amp;DataExtract[[#This Row],[Random]])</f>
        <v>22</v>
      </c>
    </row>
    <row r="4124" spans="1:15" ht="26.45">
      <c r="A4124" s="51" t="s">
        <v>13035</v>
      </c>
      <c r="B4124" s="52" t="s">
        <v>22180</v>
      </c>
      <c r="C4124" s="53" t="s">
        <v>1906</v>
      </c>
      <c r="D4124" s="54" t="s">
        <v>47</v>
      </c>
      <c r="E4124" s="55" t="s">
        <v>2121</v>
      </c>
      <c r="F4124" s="56" t="s">
        <v>22157</v>
      </c>
      <c r="G4124" s="56" t="s">
        <v>22158</v>
      </c>
      <c r="H4124" s="56" t="s">
        <v>52</v>
      </c>
      <c r="I4124" s="56" t="s">
        <v>22159</v>
      </c>
      <c r="J4124" s="57" t="s">
        <v>52</v>
      </c>
      <c r="K4124" s="58" t="s">
        <v>19823</v>
      </c>
      <c r="L4124" s="3" t="str">
        <f>VLOOKUP(DataExtract[[#This Row],[Technician]],'Technician List'!$A:$B,2,FALSE)</f>
        <v>C M, Saravanan</v>
      </c>
      <c r="M4124" s="59">
        <f>DATEVALUE(TEXT(DataExtract[[#This Row],[Completed Time]], "MM/DD/YYYY"))</f>
        <v>45716</v>
      </c>
      <c r="N4124" s="60">
        <f t="shared" ca="1" si="65"/>
        <v>0.13167583101036118</v>
      </c>
      <c r="O4124" s="60">
        <f ca="1">COUNTIFS(DataExtract[Technician],DataExtract[[#This Row],[Technician]], DataExtract[Random], "&lt;="&amp;DataExtract[[#This Row],[Random]])</f>
        <v>11</v>
      </c>
    </row>
    <row r="4125" spans="1:15" ht="26.45">
      <c r="A4125" s="51" t="s">
        <v>4362</v>
      </c>
      <c r="B4125" s="52" t="s">
        <v>22181</v>
      </c>
      <c r="C4125" s="53" t="s">
        <v>8193</v>
      </c>
      <c r="D4125" s="54" t="s">
        <v>47</v>
      </c>
      <c r="E4125" s="55" t="s">
        <v>1049</v>
      </c>
      <c r="F4125" s="56" t="s">
        <v>20278</v>
      </c>
      <c r="G4125" s="56" t="s">
        <v>22182</v>
      </c>
      <c r="H4125" s="56" t="s">
        <v>52</v>
      </c>
      <c r="I4125" s="56" t="s">
        <v>22183</v>
      </c>
      <c r="J4125" s="57" t="s">
        <v>52</v>
      </c>
      <c r="K4125" s="58" t="s">
        <v>22184</v>
      </c>
      <c r="L4125" s="3" t="str">
        <f>VLOOKUP(DataExtract[[#This Row],[Technician]],'Technician List'!$A:$B,2,FALSE)</f>
        <v>C M, Saravanan</v>
      </c>
      <c r="M4125" s="59">
        <f>DATEVALUE(TEXT(DataExtract[[#This Row],[Completed Time]], "MM/DD/YYYY"))</f>
        <v>45716</v>
      </c>
      <c r="N4125" s="60">
        <f t="shared" ca="1" si="65"/>
        <v>9.2693971276258114E-2</v>
      </c>
      <c r="O4125" s="60">
        <f ca="1">COUNTIFS(DataExtract[Technician],DataExtract[[#This Row],[Technician]], DataExtract[Random], "&lt;="&amp;DataExtract[[#This Row],[Random]])</f>
        <v>6</v>
      </c>
    </row>
    <row r="4126" spans="1:15" ht="26.45">
      <c r="A4126" s="51" t="s">
        <v>22185</v>
      </c>
      <c r="B4126" s="52" t="s">
        <v>22186</v>
      </c>
      <c r="C4126" s="53" t="s">
        <v>4890</v>
      </c>
      <c r="D4126" s="54" t="s">
        <v>47</v>
      </c>
      <c r="E4126" s="55" t="s">
        <v>692</v>
      </c>
      <c r="F4126" s="56" t="s">
        <v>21773</v>
      </c>
      <c r="G4126" s="56" t="s">
        <v>22187</v>
      </c>
      <c r="H4126" s="56" t="s">
        <v>52</v>
      </c>
      <c r="I4126" s="56" t="s">
        <v>22188</v>
      </c>
      <c r="J4126" s="57" t="s">
        <v>52</v>
      </c>
      <c r="K4126" s="58" t="s">
        <v>12117</v>
      </c>
      <c r="L4126" s="3" t="str">
        <f>VLOOKUP(DataExtract[[#This Row],[Technician]],'Technician List'!$A:$B,2,FALSE)</f>
        <v>C M, Saravanan</v>
      </c>
      <c r="M4126" s="59">
        <f>DATEVALUE(TEXT(DataExtract[[#This Row],[Completed Time]], "MM/DD/YYYY"))</f>
        <v>45716</v>
      </c>
      <c r="N4126" s="60">
        <f t="shared" ca="1" si="65"/>
        <v>0.19437209741022576</v>
      </c>
      <c r="O4126" s="60">
        <f ca="1">COUNTIFS(DataExtract[Technician],DataExtract[[#This Row],[Technician]], DataExtract[Random], "&lt;="&amp;DataExtract[[#This Row],[Random]])</f>
        <v>20</v>
      </c>
    </row>
    <row r="4127" spans="1:15" ht="26.45">
      <c r="A4127" s="51" t="s">
        <v>22189</v>
      </c>
      <c r="B4127" s="52" t="s">
        <v>22190</v>
      </c>
      <c r="C4127" s="53" t="s">
        <v>22191</v>
      </c>
      <c r="D4127" s="54" t="s">
        <v>47</v>
      </c>
      <c r="E4127" s="55" t="s">
        <v>1049</v>
      </c>
      <c r="F4127" s="56" t="s">
        <v>21409</v>
      </c>
      <c r="G4127" s="56" t="s">
        <v>22192</v>
      </c>
      <c r="H4127" s="56" t="s">
        <v>52</v>
      </c>
      <c r="I4127" s="56" t="s">
        <v>22193</v>
      </c>
      <c r="J4127" s="57" t="s">
        <v>52</v>
      </c>
      <c r="K4127" s="58" t="s">
        <v>22194</v>
      </c>
      <c r="L4127" s="3" t="str">
        <f>VLOOKUP(DataExtract[[#This Row],[Technician]],'Technician List'!$A:$B,2,FALSE)</f>
        <v>C M, Saravanan</v>
      </c>
      <c r="M4127" s="59">
        <f>DATEVALUE(TEXT(DataExtract[[#This Row],[Completed Time]], "MM/DD/YYYY"))</f>
        <v>45716</v>
      </c>
      <c r="N4127" s="60">
        <f t="shared" ca="1" si="65"/>
        <v>0.98966518420564575</v>
      </c>
      <c r="O4127" s="60">
        <f ca="1">COUNTIFS(DataExtract[Technician],DataExtract[[#This Row],[Technician]], DataExtract[Random], "&lt;="&amp;DataExtract[[#This Row],[Random]])</f>
        <v>134</v>
      </c>
    </row>
    <row r="4128" spans="1:15" ht="26.45">
      <c r="A4128" s="51" t="s">
        <v>22195</v>
      </c>
      <c r="B4128" s="52" t="s">
        <v>22196</v>
      </c>
      <c r="C4128" s="53" t="s">
        <v>22197</v>
      </c>
      <c r="D4128" s="54" t="s">
        <v>47</v>
      </c>
      <c r="E4128" s="55" t="s">
        <v>700</v>
      </c>
      <c r="F4128" s="56" t="s">
        <v>20615</v>
      </c>
      <c r="G4128" s="56" t="s">
        <v>22198</v>
      </c>
      <c r="H4128" s="56" t="s">
        <v>52</v>
      </c>
      <c r="I4128" s="56" t="s">
        <v>22199</v>
      </c>
      <c r="J4128" s="57" t="s">
        <v>52</v>
      </c>
      <c r="K4128" s="58" t="s">
        <v>21663</v>
      </c>
      <c r="L4128" s="3" t="str">
        <f>VLOOKUP(DataExtract[[#This Row],[Technician]],'Technician List'!$A:$B,2,FALSE)</f>
        <v>C M, Saravanan</v>
      </c>
      <c r="M4128" s="59">
        <f>DATEVALUE(TEXT(DataExtract[[#This Row],[Completed Time]], "MM/DD/YYYY"))</f>
        <v>45716</v>
      </c>
      <c r="N4128" s="60">
        <f t="shared" ca="1" si="65"/>
        <v>0.75360131352823201</v>
      </c>
      <c r="O4128" s="60">
        <f ca="1">COUNTIFS(DataExtract[Technician],DataExtract[[#This Row],[Technician]], DataExtract[Random], "&lt;="&amp;DataExtract[[#This Row],[Random]])</f>
        <v>85</v>
      </c>
    </row>
    <row r="4129" spans="1:15" ht="26.45">
      <c r="A4129" s="51" t="s">
        <v>2285</v>
      </c>
      <c r="B4129" s="52" t="s">
        <v>22200</v>
      </c>
      <c r="C4129" s="53" t="s">
        <v>22201</v>
      </c>
      <c r="D4129" s="54" t="s">
        <v>57</v>
      </c>
      <c r="E4129" s="55" t="s">
        <v>547</v>
      </c>
      <c r="F4129" s="56" t="s">
        <v>18666</v>
      </c>
      <c r="G4129" s="56" t="s">
        <v>22202</v>
      </c>
      <c r="H4129" s="56" t="s">
        <v>52</v>
      </c>
      <c r="I4129" s="56" t="s">
        <v>22203</v>
      </c>
      <c r="J4129" s="57" t="s">
        <v>52</v>
      </c>
      <c r="K4129" s="58" t="s">
        <v>12377</v>
      </c>
      <c r="L4129" s="3" t="str">
        <f>VLOOKUP(DataExtract[[#This Row],[Technician]],'Technician List'!$A:$B,2,FALSE)</f>
        <v>Sanjuan, Sonja</v>
      </c>
      <c r="M4129" s="59">
        <f>DATEVALUE(TEXT(DataExtract[[#This Row],[Completed Time]], "MM/DD/YYYY"))</f>
        <v>45716</v>
      </c>
      <c r="N4129" s="60">
        <f t="shared" ca="1" si="65"/>
        <v>0.57293083029736969</v>
      </c>
      <c r="O4129" s="60">
        <f ca="1">COUNTIFS(DataExtract[Technician],DataExtract[[#This Row],[Technician]], DataExtract[Random], "&lt;="&amp;DataExtract[[#This Row],[Random]])</f>
        <v>39</v>
      </c>
    </row>
    <row r="4130" spans="1:15" ht="26.45">
      <c r="A4130" s="51" t="s">
        <v>22204</v>
      </c>
      <c r="B4130" s="52" t="s">
        <v>22205</v>
      </c>
      <c r="C4130" s="53" t="s">
        <v>22206</v>
      </c>
      <c r="D4130" s="54" t="s">
        <v>57</v>
      </c>
      <c r="E4130" s="55" t="s">
        <v>547</v>
      </c>
      <c r="F4130" s="56" t="s">
        <v>13483</v>
      </c>
      <c r="G4130" s="56" t="s">
        <v>2531</v>
      </c>
      <c r="H4130" s="56" t="s">
        <v>52</v>
      </c>
      <c r="I4130" s="56" t="s">
        <v>22207</v>
      </c>
      <c r="J4130" s="57" t="s">
        <v>52</v>
      </c>
      <c r="K4130" s="58" t="s">
        <v>22127</v>
      </c>
      <c r="L4130" s="3" t="str">
        <f>VLOOKUP(DataExtract[[#This Row],[Technician]],'Technician List'!$A:$B,2,FALSE)</f>
        <v>Sanjuan, Sonja</v>
      </c>
      <c r="M4130" s="59">
        <f>DATEVALUE(TEXT(DataExtract[[#This Row],[Completed Time]], "MM/DD/YYYY"))</f>
        <v>45716</v>
      </c>
      <c r="N4130" s="60">
        <f t="shared" ca="1" si="65"/>
        <v>0.65416481692878803</v>
      </c>
      <c r="O4130" s="60">
        <f ca="1">COUNTIFS(DataExtract[Technician],DataExtract[[#This Row],[Technician]], DataExtract[Random], "&lt;="&amp;DataExtract[[#This Row],[Random]])</f>
        <v>44</v>
      </c>
    </row>
    <row r="4131" spans="1:15" ht="26.45">
      <c r="A4131" s="51" t="s">
        <v>22208</v>
      </c>
      <c r="B4131" s="52" t="s">
        <v>22209</v>
      </c>
      <c r="C4131" s="53" t="s">
        <v>787</v>
      </c>
      <c r="D4131" s="54" t="s">
        <v>47</v>
      </c>
      <c r="E4131" s="55" t="s">
        <v>2121</v>
      </c>
      <c r="F4131" s="56" t="s">
        <v>20592</v>
      </c>
      <c r="G4131" s="56" t="s">
        <v>11894</v>
      </c>
      <c r="H4131" s="56" t="s">
        <v>52</v>
      </c>
      <c r="I4131" s="56" t="s">
        <v>22210</v>
      </c>
      <c r="J4131" s="57" t="s">
        <v>52</v>
      </c>
      <c r="K4131" s="58" t="s">
        <v>22106</v>
      </c>
      <c r="L4131" s="3" t="str">
        <f>VLOOKUP(DataExtract[[#This Row],[Technician]],'Technician List'!$A:$B,2,FALSE)</f>
        <v>C M, Saravanan</v>
      </c>
      <c r="M4131" s="59">
        <f>DATEVALUE(TEXT(DataExtract[[#This Row],[Completed Time]], "MM/DD/YYYY"))</f>
        <v>45716</v>
      </c>
      <c r="N4131" s="60">
        <f t="shared" ca="1" si="65"/>
        <v>0.34813138584537695</v>
      </c>
      <c r="O4131" s="60">
        <f ca="1">COUNTIFS(DataExtract[Technician],DataExtract[[#This Row],[Technician]], DataExtract[Random], "&lt;="&amp;DataExtract[[#This Row],[Random]])</f>
        <v>26</v>
      </c>
    </row>
    <row r="4132" spans="1:15" ht="26.45">
      <c r="A4132" s="51" t="s">
        <v>22211</v>
      </c>
      <c r="B4132" s="52" t="s">
        <v>22212</v>
      </c>
      <c r="C4132" s="53" t="s">
        <v>7997</v>
      </c>
      <c r="D4132" s="54" t="s">
        <v>57</v>
      </c>
      <c r="E4132" s="55" t="s">
        <v>391</v>
      </c>
      <c r="F4132" s="56" t="s">
        <v>17596</v>
      </c>
      <c r="G4132" s="56" t="s">
        <v>21367</v>
      </c>
      <c r="H4132" s="56" t="s">
        <v>52</v>
      </c>
      <c r="I4132" s="56" t="s">
        <v>22213</v>
      </c>
      <c r="J4132" s="57" t="s">
        <v>52</v>
      </c>
      <c r="K4132" s="58" t="s">
        <v>22214</v>
      </c>
      <c r="L4132" s="3" t="str">
        <f>VLOOKUP(DataExtract[[#This Row],[Technician]],'Technician List'!$A:$B,2,FALSE)</f>
        <v>Sanjuan, Sonja</v>
      </c>
      <c r="M4132" s="59">
        <f>DATEVALUE(TEXT(DataExtract[[#This Row],[Completed Time]], "MM/DD/YYYY"))</f>
        <v>45716</v>
      </c>
      <c r="N4132" s="60">
        <f t="shared" ca="1" si="65"/>
        <v>0.30926680523262373</v>
      </c>
      <c r="O4132" s="60">
        <f ca="1">COUNTIFS(DataExtract[Technician],DataExtract[[#This Row],[Technician]], DataExtract[Random], "&lt;="&amp;DataExtract[[#This Row],[Random]])</f>
        <v>41</v>
      </c>
    </row>
    <row r="4133" spans="1:15" ht="26.45">
      <c r="A4133" s="51" t="s">
        <v>22215</v>
      </c>
      <c r="B4133" s="52" t="s">
        <v>22216</v>
      </c>
      <c r="C4133" s="53" t="s">
        <v>5380</v>
      </c>
      <c r="D4133" s="54" t="s">
        <v>47</v>
      </c>
      <c r="E4133" s="55" t="s">
        <v>4923</v>
      </c>
      <c r="F4133" s="56" t="s">
        <v>22217</v>
      </c>
      <c r="G4133" s="56" t="s">
        <v>22218</v>
      </c>
      <c r="H4133" s="56" t="s">
        <v>52</v>
      </c>
      <c r="I4133" s="56" t="s">
        <v>22219</v>
      </c>
      <c r="J4133" s="57" t="s">
        <v>52</v>
      </c>
      <c r="K4133" s="58" t="s">
        <v>22220</v>
      </c>
      <c r="L4133" s="3" t="str">
        <f>VLOOKUP(DataExtract[[#This Row],[Technician]],'Technician List'!$A:$B,2,FALSE)</f>
        <v>C M, Saravanan</v>
      </c>
      <c r="M4133" s="59">
        <f>DATEVALUE(TEXT(DataExtract[[#This Row],[Completed Time]], "MM/DD/YYYY"))</f>
        <v>45716</v>
      </c>
      <c r="N4133" s="60">
        <f t="shared" ca="1" si="65"/>
        <v>0.73320744482611722</v>
      </c>
      <c r="O4133" s="60">
        <f ca="1">COUNTIFS(DataExtract[Technician],DataExtract[[#This Row],[Technician]], DataExtract[Random], "&lt;="&amp;DataExtract[[#This Row],[Random]])</f>
        <v>21</v>
      </c>
    </row>
    <row r="4134" spans="1:15" ht="26.45">
      <c r="A4134" s="51" t="s">
        <v>22221</v>
      </c>
      <c r="B4134" s="52" t="s">
        <v>22222</v>
      </c>
      <c r="C4134" s="53" t="s">
        <v>2600</v>
      </c>
      <c r="D4134" s="54" t="s">
        <v>47</v>
      </c>
      <c r="E4134" s="55" t="s">
        <v>2121</v>
      </c>
      <c r="F4134" s="56" t="s">
        <v>22223</v>
      </c>
      <c r="G4134" s="56" t="s">
        <v>22224</v>
      </c>
      <c r="H4134" s="56" t="s">
        <v>52</v>
      </c>
      <c r="I4134" s="56" t="s">
        <v>22225</v>
      </c>
      <c r="J4134" s="57" t="s">
        <v>52</v>
      </c>
      <c r="K4134" s="58" t="s">
        <v>22110</v>
      </c>
      <c r="L4134" s="3" t="str">
        <f>VLOOKUP(DataExtract[[#This Row],[Technician]],'Technician List'!$A:$B,2,FALSE)</f>
        <v>C M, Saravanan</v>
      </c>
      <c r="M4134" s="59">
        <f>DATEVALUE(TEXT(DataExtract[[#This Row],[Completed Time]], "MM/DD/YYYY"))</f>
        <v>45716</v>
      </c>
      <c r="N4134" s="60">
        <f t="shared" ca="1" si="65"/>
        <v>0.26724164523213778</v>
      </c>
      <c r="O4134" s="60">
        <f ca="1">COUNTIFS(DataExtract[Technician],DataExtract[[#This Row],[Technician]], DataExtract[Random], "&lt;="&amp;DataExtract[[#This Row],[Random]])</f>
        <v>22</v>
      </c>
    </row>
    <row r="4135" spans="1:15" ht="26.45">
      <c r="A4135" s="51" t="s">
        <v>22226</v>
      </c>
      <c r="B4135" s="52" t="s">
        <v>22227</v>
      </c>
      <c r="C4135" s="53" t="s">
        <v>22228</v>
      </c>
      <c r="D4135" s="54" t="s">
        <v>47</v>
      </c>
      <c r="E4135" s="55" t="s">
        <v>700</v>
      </c>
      <c r="F4135" s="56" t="s">
        <v>22229</v>
      </c>
      <c r="G4135" s="56" t="s">
        <v>22100</v>
      </c>
      <c r="H4135" s="56" t="s">
        <v>52</v>
      </c>
      <c r="I4135" s="56" t="s">
        <v>22230</v>
      </c>
      <c r="J4135" s="57" t="s">
        <v>52</v>
      </c>
      <c r="K4135" s="58" t="s">
        <v>21801</v>
      </c>
      <c r="L4135" s="3" t="str">
        <f>VLOOKUP(DataExtract[[#This Row],[Technician]],'Technician List'!$A:$B,2,FALSE)</f>
        <v>C M, Saravanan</v>
      </c>
      <c r="M4135" s="59">
        <f>DATEVALUE(TEXT(DataExtract[[#This Row],[Completed Time]], "MM/DD/YYYY"))</f>
        <v>45716</v>
      </c>
      <c r="N4135" s="60">
        <f t="shared" ca="1" si="65"/>
        <v>0.8925909897903509</v>
      </c>
      <c r="O4135" s="60">
        <f ca="1">COUNTIFS(DataExtract[Technician],DataExtract[[#This Row],[Technician]], DataExtract[Random], "&lt;="&amp;DataExtract[[#This Row],[Random]])</f>
        <v>105</v>
      </c>
    </row>
    <row r="4136" spans="1:15" ht="26.45">
      <c r="A4136" s="51" t="s">
        <v>22231</v>
      </c>
      <c r="B4136" s="52" t="s">
        <v>22232</v>
      </c>
      <c r="C4136" s="53" t="s">
        <v>7198</v>
      </c>
      <c r="D4136" s="54" t="s">
        <v>47</v>
      </c>
      <c r="E4136" s="55" t="s">
        <v>2121</v>
      </c>
      <c r="F4136" s="56" t="s">
        <v>12116</v>
      </c>
      <c r="G4136" s="56" t="s">
        <v>22233</v>
      </c>
      <c r="H4136" s="56" t="s">
        <v>52</v>
      </c>
      <c r="I4136" s="56" t="s">
        <v>22234</v>
      </c>
      <c r="J4136" s="57" t="s">
        <v>52</v>
      </c>
      <c r="K4136" s="58" t="s">
        <v>22235</v>
      </c>
      <c r="L4136" s="3" t="str">
        <f>VLOOKUP(DataExtract[[#This Row],[Technician]],'Technician List'!$A:$B,2,FALSE)</f>
        <v>C M, Saravanan</v>
      </c>
      <c r="M4136" s="59">
        <f>DATEVALUE(TEXT(DataExtract[[#This Row],[Completed Time]], "MM/DD/YYYY"))</f>
        <v>45716</v>
      </c>
      <c r="N4136" s="60">
        <f t="shared" ca="1" si="65"/>
        <v>0.38296729169971644</v>
      </c>
      <c r="O4136" s="60">
        <f ca="1">COUNTIFS(DataExtract[Technician],DataExtract[[#This Row],[Technician]], DataExtract[Random], "&lt;="&amp;DataExtract[[#This Row],[Random]])</f>
        <v>29</v>
      </c>
    </row>
    <row r="4137" spans="1:15" ht="26.45">
      <c r="A4137" s="51" t="s">
        <v>22236</v>
      </c>
      <c r="B4137" s="52" t="s">
        <v>22237</v>
      </c>
      <c r="C4137" s="53" t="s">
        <v>5562</v>
      </c>
      <c r="D4137" s="54" t="s">
        <v>47</v>
      </c>
      <c r="E4137" s="55" t="s">
        <v>1049</v>
      </c>
      <c r="F4137" s="56" t="s">
        <v>12052</v>
      </c>
      <c r="G4137" s="56" t="s">
        <v>22238</v>
      </c>
      <c r="H4137" s="56" t="s">
        <v>52</v>
      </c>
      <c r="I4137" s="56" t="s">
        <v>22239</v>
      </c>
      <c r="J4137" s="57" t="s">
        <v>52</v>
      </c>
      <c r="K4137" s="58" t="s">
        <v>22194</v>
      </c>
      <c r="L4137" s="3" t="str">
        <f>VLOOKUP(DataExtract[[#This Row],[Technician]],'Technician List'!$A:$B,2,FALSE)</f>
        <v>C M, Saravanan</v>
      </c>
      <c r="M4137" s="59">
        <f>DATEVALUE(TEXT(DataExtract[[#This Row],[Completed Time]], "MM/DD/YYYY"))</f>
        <v>45716</v>
      </c>
      <c r="N4137" s="60">
        <f t="shared" ca="1" si="65"/>
        <v>0.45181691814294123</v>
      </c>
      <c r="O4137" s="60">
        <f ca="1">COUNTIFS(DataExtract[Technician],DataExtract[[#This Row],[Technician]], DataExtract[Random], "&lt;="&amp;DataExtract[[#This Row],[Random]])</f>
        <v>54</v>
      </c>
    </row>
    <row r="4138" spans="1:15" ht="26.45">
      <c r="A4138" s="51" t="s">
        <v>22240</v>
      </c>
      <c r="B4138" s="52" t="s">
        <v>22241</v>
      </c>
      <c r="C4138" s="53" t="s">
        <v>14732</v>
      </c>
      <c r="D4138" s="54" t="s">
        <v>47</v>
      </c>
      <c r="E4138" s="55" t="s">
        <v>1291</v>
      </c>
      <c r="F4138" s="56" t="s">
        <v>20264</v>
      </c>
      <c r="G4138" s="56" t="s">
        <v>22242</v>
      </c>
      <c r="H4138" s="56" t="s">
        <v>52</v>
      </c>
      <c r="I4138" s="56" t="s">
        <v>22243</v>
      </c>
      <c r="J4138" s="57" t="s">
        <v>52</v>
      </c>
      <c r="K4138" s="58" t="s">
        <v>22100</v>
      </c>
      <c r="L4138" s="3" t="str">
        <f>VLOOKUP(DataExtract[[#This Row],[Technician]],'Technician List'!$A:$B,2,FALSE)</f>
        <v>C M, Saravanan</v>
      </c>
      <c r="M4138" s="59">
        <f>DATEVALUE(TEXT(DataExtract[[#This Row],[Completed Time]], "MM/DD/YYYY"))</f>
        <v>45716</v>
      </c>
      <c r="N4138" s="60">
        <f t="shared" ca="1" si="65"/>
        <v>0.5969882764553861</v>
      </c>
      <c r="O4138" s="60">
        <f ca="1">COUNTIFS(DataExtract[Technician],DataExtract[[#This Row],[Technician]], DataExtract[Random], "&lt;="&amp;DataExtract[[#This Row],[Random]])</f>
        <v>76</v>
      </c>
    </row>
    <row r="4139" spans="1:15" ht="26.45">
      <c r="A4139" s="51" t="s">
        <v>22244</v>
      </c>
      <c r="B4139" s="52" t="s">
        <v>22245</v>
      </c>
      <c r="C4139" s="53" t="s">
        <v>21617</v>
      </c>
      <c r="D4139" s="54" t="s">
        <v>57</v>
      </c>
      <c r="E4139" s="55" t="s">
        <v>391</v>
      </c>
      <c r="F4139" s="56" t="s">
        <v>21887</v>
      </c>
      <c r="G4139" s="56" t="s">
        <v>22246</v>
      </c>
      <c r="H4139" s="56" t="s">
        <v>52</v>
      </c>
      <c r="I4139" s="56" t="s">
        <v>22247</v>
      </c>
      <c r="J4139" s="57" t="s">
        <v>52</v>
      </c>
      <c r="K4139" s="58" t="s">
        <v>21732</v>
      </c>
      <c r="L4139" s="3" t="str">
        <f>VLOOKUP(DataExtract[[#This Row],[Technician]],'Technician List'!$A:$B,2,FALSE)</f>
        <v>Sanjuan, Sonja</v>
      </c>
      <c r="M4139" s="59">
        <f>DATEVALUE(TEXT(DataExtract[[#This Row],[Completed Time]], "MM/DD/YYYY"))</f>
        <v>45716</v>
      </c>
      <c r="N4139" s="60">
        <f t="shared" ca="1" si="65"/>
        <v>0.47283282142961891</v>
      </c>
      <c r="O4139" s="60">
        <f ca="1">COUNTIFS(DataExtract[Technician],DataExtract[[#This Row],[Technician]], DataExtract[Random], "&lt;="&amp;DataExtract[[#This Row],[Random]])</f>
        <v>64</v>
      </c>
    </row>
    <row r="4140" spans="1:15" ht="26.45">
      <c r="A4140" s="51" t="s">
        <v>7203</v>
      </c>
      <c r="B4140" s="52" t="s">
        <v>22248</v>
      </c>
      <c r="C4140" s="53" t="s">
        <v>7205</v>
      </c>
      <c r="D4140" s="54" t="s">
        <v>47</v>
      </c>
      <c r="E4140" s="55" t="s">
        <v>2121</v>
      </c>
      <c r="F4140" s="56" t="s">
        <v>22249</v>
      </c>
      <c r="G4140" s="56" t="s">
        <v>22250</v>
      </c>
      <c r="H4140" s="56" t="s">
        <v>52</v>
      </c>
      <c r="I4140" s="56" t="s">
        <v>22251</v>
      </c>
      <c r="J4140" s="57" t="s">
        <v>52</v>
      </c>
      <c r="K4140" s="58" t="s">
        <v>22071</v>
      </c>
      <c r="L4140" s="3" t="str">
        <f>VLOOKUP(DataExtract[[#This Row],[Technician]],'Technician List'!$A:$B,2,FALSE)</f>
        <v>C M, Saravanan</v>
      </c>
      <c r="M4140" s="59">
        <f>DATEVALUE(TEXT(DataExtract[[#This Row],[Completed Time]], "MM/DD/YYYY"))</f>
        <v>45716</v>
      </c>
      <c r="N4140" s="60">
        <f t="shared" ca="1" si="65"/>
        <v>0.70331074819689166</v>
      </c>
      <c r="O4140" s="60">
        <f ca="1">COUNTIFS(DataExtract[Technician],DataExtract[[#This Row],[Technician]], DataExtract[Random], "&lt;="&amp;DataExtract[[#This Row],[Random]])</f>
        <v>64</v>
      </c>
    </row>
    <row r="4141" spans="1:15" ht="26.45">
      <c r="A4141" s="51" t="s">
        <v>4378</v>
      </c>
      <c r="B4141" s="52" t="s">
        <v>22252</v>
      </c>
      <c r="C4141" s="53" t="s">
        <v>22253</v>
      </c>
      <c r="D4141" s="54" t="s">
        <v>47</v>
      </c>
      <c r="E4141" s="55" t="s">
        <v>3584</v>
      </c>
      <c r="F4141" s="56" t="s">
        <v>21891</v>
      </c>
      <c r="G4141" s="56" t="s">
        <v>22254</v>
      </c>
      <c r="H4141" s="56" t="s">
        <v>52</v>
      </c>
      <c r="I4141" s="56" t="s">
        <v>22255</v>
      </c>
      <c r="J4141" s="57" t="s">
        <v>52</v>
      </c>
      <c r="K4141" s="58" t="s">
        <v>12354</v>
      </c>
      <c r="L4141" s="3" t="str">
        <f>VLOOKUP(DataExtract[[#This Row],[Technician]],'Technician List'!$A:$B,2,FALSE)</f>
        <v>C M, Saravanan</v>
      </c>
      <c r="M4141" s="59">
        <f>DATEVALUE(TEXT(DataExtract[[#This Row],[Completed Time]], "MM/DD/YYYY"))</f>
        <v>45716</v>
      </c>
      <c r="N4141" s="60">
        <f t="shared" ca="1" si="65"/>
        <v>0.52476146726509876</v>
      </c>
      <c r="O4141" s="60">
        <f ca="1">COUNTIFS(DataExtract[Technician],DataExtract[[#This Row],[Technician]], DataExtract[Random], "&lt;="&amp;DataExtract[[#This Row],[Random]])</f>
        <v>32</v>
      </c>
    </row>
    <row r="4142" spans="1:15" ht="26.45">
      <c r="A4142" s="51" t="s">
        <v>22256</v>
      </c>
      <c r="B4142" s="52" t="s">
        <v>22257</v>
      </c>
      <c r="C4142" s="53" t="s">
        <v>4477</v>
      </c>
      <c r="D4142" s="54" t="s">
        <v>57</v>
      </c>
      <c r="E4142" s="55" t="s">
        <v>406</v>
      </c>
      <c r="F4142" s="56" t="s">
        <v>22258</v>
      </c>
      <c r="G4142" s="56" t="s">
        <v>22259</v>
      </c>
      <c r="H4142" s="56" t="s">
        <v>52</v>
      </c>
      <c r="I4142" s="56" t="s">
        <v>22260</v>
      </c>
      <c r="J4142" s="57" t="s">
        <v>52</v>
      </c>
      <c r="K4142" s="58" t="s">
        <v>22258</v>
      </c>
      <c r="L4142" s="3" t="str">
        <f>VLOOKUP(DataExtract[[#This Row],[Technician]],'Technician List'!$A:$B,2,FALSE)</f>
        <v>Baldwin, Sharon</v>
      </c>
      <c r="M4142" s="59">
        <f>DATEVALUE(TEXT(DataExtract[[#This Row],[Completed Time]], "MM/DD/YYYY"))</f>
        <v>45716</v>
      </c>
      <c r="N4142" s="60">
        <f t="shared" ca="1" si="65"/>
        <v>0.29977538541399551</v>
      </c>
      <c r="O4142" s="60">
        <f ca="1">COUNTIFS(DataExtract[Technician],DataExtract[[#This Row],[Technician]], DataExtract[Random], "&lt;="&amp;DataExtract[[#This Row],[Random]])</f>
        <v>38</v>
      </c>
    </row>
    <row r="4143" spans="1:15" ht="26.45">
      <c r="A4143" s="51" t="s">
        <v>22261</v>
      </c>
      <c r="B4143" s="52" t="s">
        <v>22262</v>
      </c>
      <c r="C4143" s="53" t="s">
        <v>4477</v>
      </c>
      <c r="D4143" s="54" t="s">
        <v>57</v>
      </c>
      <c r="E4143" s="55" t="s">
        <v>406</v>
      </c>
      <c r="F4143" s="56" t="s">
        <v>22263</v>
      </c>
      <c r="G4143" s="56" t="s">
        <v>22264</v>
      </c>
      <c r="H4143" s="56" t="s">
        <v>52</v>
      </c>
      <c r="I4143" s="56" t="s">
        <v>22265</v>
      </c>
      <c r="J4143" s="57" t="s">
        <v>52</v>
      </c>
      <c r="K4143" s="58" t="s">
        <v>22263</v>
      </c>
      <c r="L4143" s="3" t="str">
        <f>VLOOKUP(DataExtract[[#This Row],[Technician]],'Technician List'!$A:$B,2,FALSE)</f>
        <v>Baldwin, Sharon</v>
      </c>
      <c r="M4143" s="59">
        <f>DATEVALUE(TEXT(DataExtract[[#This Row],[Completed Time]], "MM/DD/YYYY"))</f>
        <v>45716</v>
      </c>
      <c r="N4143" s="60">
        <f t="shared" ca="1" si="65"/>
        <v>7.9556156441085712E-2</v>
      </c>
      <c r="O4143" s="60">
        <f ca="1">COUNTIFS(DataExtract[Technician],DataExtract[[#This Row],[Technician]], DataExtract[Random], "&lt;="&amp;DataExtract[[#This Row],[Random]])</f>
        <v>16</v>
      </c>
    </row>
    <row r="4144" spans="1:15" ht="26.45">
      <c r="A4144" s="51" t="s">
        <v>22266</v>
      </c>
      <c r="B4144" s="52" t="s">
        <v>22267</v>
      </c>
      <c r="C4144" s="53" t="s">
        <v>1850</v>
      </c>
      <c r="D4144" s="54" t="s">
        <v>57</v>
      </c>
      <c r="E4144" s="55" t="s">
        <v>406</v>
      </c>
      <c r="F4144" s="56" t="s">
        <v>22268</v>
      </c>
      <c r="G4144" s="56" t="s">
        <v>22269</v>
      </c>
      <c r="H4144" s="56" t="s">
        <v>52</v>
      </c>
      <c r="I4144" s="56" t="s">
        <v>22270</v>
      </c>
      <c r="J4144" s="57" t="s">
        <v>52</v>
      </c>
      <c r="K4144" s="58" t="s">
        <v>22268</v>
      </c>
      <c r="L4144" s="3" t="str">
        <f>VLOOKUP(DataExtract[[#This Row],[Technician]],'Technician List'!$A:$B,2,FALSE)</f>
        <v>Baldwin, Sharon</v>
      </c>
      <c r="M4144" s="59">
        <f>DATEVALUE(TEXT(DataExtract[[#This Row],[Completed Time]], "MM/DD/YYYY"))</f>
        <v>45716</v>
      </c>
      <c r="N4144" s="60">
        <f t="shared" ca="1" si="65"/>
        <v>0.95742940686646183</v>
      </c>
      <c r="O4144" s="60">
        <f ca="1">COUNTIFS(DataExtract[Technician],DataExtract[[#This Row],[Technician]], DataExtract[Random], "&lt;="&amp;DataExtract[[#This Row],[Random]])</f>
        <v>111</v>
      </c>
    </row>
    <row r="4145" spans="1:15" ht="26.45">
      <c r="A4145" s="51" t="s">
        <v>15286</v>
      </c>
      <c r="B4145" s="52" t="s">
        <v>22271</v>
      </c>
      <c r="C4145" s="53" t="s">
        <v>21636</v>
      </c>
      <c r="D4145" s="54" t="s">
        <v>47</v>
      </c>
      <c r="E4145" s="55" t="s">
        <v>1049</v>
      </c>
      <c r="F4145" s="56" t="s">
        <v>21767</v>
      </c>
      <c r="G4145" s="56" t="s">
        <v>20925</v>
      </c>
      <c r="H4145" s="56" t="s">
        <v>52</v>
      </c>
      <c r="I4145" s="56" t="s">
        <v>22272</v>
      </c>
      <c r="J4145" s="57" t="s">
        <v>52</v>
      </c>
      <c r="K4145" s="58" t="s">
        <v>21810</v>
      </c>
      <c r="L4145" s="3" t="str">
        <f>VLOOKUP(DataExtract[[#This Row],[Technician]],'Technician List'!$A:$B,2,FALSE)</f>
        <v>C M, Saravanan</v>
      </c>
      <c r="M4145" s="59">
        <f>DATEVALUE(TEXT(DataExtract[[#This Row],[Completed Time]], "MM/DD/YYYY"))</f>
        <v>45716</v>
      </c>
      <c r="N4145" s="60">
        <f t="shared" ca="1" si="65"/>
        <v>0.70280837100405003</v>
      </c>
      <c r="O4145" s="60">
        <f ca="1">COUNTIFS(DataExtract[Technician],DataExtract[[#This Row],[Technician]], DataExtract[Random], "&lt;="&amp;DataExtract[[#This Row],[Random]])</f>
        <v>96</v>
      </c>
    </row>
    <row r="4146" spans="1:15" ht="26.45">
      <c r="A4146" s="51" t="s">
        <v>22273</v>
      </c>
      <c r="B4146" s="52" t="s">
        <v>22274</v>
      </c>
      <c r="C4146" s="53" t="s">
        <v>36</v>
      </c>
      <c r="D4146" s="54" t="s">
        <v>57</v>
      </c>
      <c r="E4146" s="55" t="s">
        <v>377</v>
      </c>
      <c r="F4146" s="56" t="s">
        <v>21732</v>
      </c>
      <c r="G4146" s="56" t="s">
        <v>22275</v>
      </c>
      <c r="H4146" s="56" t="s">
        <v>52</v>
      </c>
      <c r="I4146" s="56" t="s">
        <v>22276</v>
      </c>
      <c r="J4146" s="57" t="s">
        <v>52</v>
      </c>
      <c r="K4146" s="58" t="s">
        <v>21732</v>
      </c>
      <c r="L4146" s="3" t="str">
        <f>VLOOKUP(DataExtract[[#This Row],[Technician]],'Technician List'!$A:$B,2,FALSE)</f>
        <v>Sanjuan, Sonja</v>
      </c>
      <c r="M4146" s="59">
        <f>DATEVALUE(TEXT(DataExtract[[#This Row],[Completed Time]], "MM/DD/YYYY"))</f>
        <v>45716</v>
      </c>
      <c r="N4146" s="60">
        <f t="shared" ca="1" si="65"/>
        <v>0.70489135545740367</v>
      </c>
      <c r="O4146" s="60">
        <f ca="1">COUNTIFS(DataExtract[Technician],DataExtract[[#This Row],[Technician]], DataExtract[Random], "&lt;="&amp;DataExtract[[#This Row],[Random]])</f>
        <v>41</v>
      </c>
    </row>
    <row r="4147" spans="1:15" ht="26.45">
      <c r="A4147" s="51" t="s">
        <v>22277</v>
      </c>
      <c r="B4147" s="52" t="s">
        <v>22278</v>
      </c>
      <c r="C4147" s="53" t="s">
        <v>4409</v>
      </c>
      <c r="D4147" s="54" t="s">
        <v>47</v>
      </c>
      <c r="E4147" s="55" t="s">
        <v>1291</v>
      </c>
      <c r="F4147" s="56" t="s">
        <v>22005</v>
      </c>
      <c r="G4147" s="56" t="s">
        <v>22279</v>
      </c>
      <c r="H4147" s="56" t="s">
        <v>52</v>
      </c>
      <c r="I4147" s="56" t="s">
        <v>22280</v>
      </c>
      <c r="J4147" s="57" t="s">
        <v>52</v>
      </c>
      <c r="K4147" s="58" t="s">
        <v>11271</v>
      </c>
      <c r="L4147" s="3" t="str">
        <f>VLOOKUP(DataExtract[[#This Row],[Technician]],'Technician List'!$A:$B,2,FALSE)</f>
        <v>C M, Saravanan</v>
      </c>
      <c r="M4147" s="59">
        <f>DATEVALUE(TEXT(DataExtract[[#This Row],[Completed Time]], "MM/DD/YYYY"))</f>
        <v>45716</v>
      </c>
      <c r="N4147" s="60">
        <f t="shared" ca="1" si="65"/>
        <v>0.83734206014279522</v>
      </c>
      <c r="O4147" s="60">
        <f ca="1">COUNTIFS(DataExtract[Technician],DataExtract[[#This Row],[Technician]], DataExtract[Random], "&lt;="&amp;DataExtract[[#This Row],[Random]])</f>
        <v>104</v>
      </c>
    </row>
    <row r="4148" spans="1:15" ht="26.45">
      <c r="A4148" s="51" t="s">
        <v>22281</v>
      </c>
      <c r="B4148" s="52" t="s">
        <v>22282</v>
      </c>
      <c r="C4148" s="53" t="s">
        <v>10228</v>
      </c>
      <c r="D4148" s="54" t="s">
        <v>57</v>
      </c>
      <c r="E4148" s="55" t="s">
        <v>468</v>
      </c>
      <c r="F4148" s="56" t="s">
        <v>22283</v>
      </c>
      <c r="G4148" s="56" t="s">
        <v>22284</v>
      </c>
      <c r="H4148" s="56" t="s">
        <v>52</v>
      </c>
      <c r="I4148" s="56" t="s">
        <v>22285</v>
      </c>
      <c r="J4148" s="57" t="s">
        <v>52</v>
      </c>
      <c r="K4148" s="58" t="s">
        <v>22286</v>
      </c>
      <c r="L4148" s="3" t="str">
        <f>VLOOKUP(DataExtract[[#This Row],[Technician]],'Technician List'!$A:$B,2,FALSE)</f>
        <v>Sanjuan, Sonja</v>
      </c>
      <c r="M4148" s="59">
        <f>DATEVALUE(TEXT(DataExtract[[#This Row],[Completed Time]], "MM/DD/YYYY"))</f>
        <v>45716</v>
      </c>
      <c r="N4148" s="60">
        <f t="shared" ca="1" si="65"/>
        <v>0.38708175215026897</v>
      </c>
      <c r="O4148" s="60">
        <f ca="1">COUNTIFS(DataExtract[Technician],DataExtract[[#This Row],[Technician]], DataExtract[Random], "&lt;="&amp;DataExtract[[#This Row],[Random]])</f>
        <v>21</v>
      </c>
    </row>
    <row r="4149" spans="1:15" ht="26.45">
      <c r="A4149" s="51" t="s">
        <v>22287</v>
      </c>
      <c r="B4149" s="52" t="s">
        <v>22288</v>
      </c>
      <c r="C4149" s="53" t="s">
        <v>22289</v>
      </c>
      <c r="D4149" s="54" t="s">
        <v>57</v>
      </c>
      <c r="E4149" s="55" t="s">
        <v>95</v>
      </c>
      <c r="F4149" s="56" t="s">
        <v>12328</v>
      </c>
      <c r="G4149" s="56" t="s">
        <v>15808</v>
      </c>
      <c r="H4149" s="56" t="s">
        <v>52</v>
      </c>
      <c r="I4149" s="56" t="s">
        <v>22290</v>
      </c>
      <c r="J4149" s="57" t="s">
        <v>52</v>
      </c>
      <c r="K4149" s="58" t="s">
        <v>12328</v>
      </c>
      <c r="L4149" s="3" t="str">
        <f>VLOOKUP(DataExtract[[#This Row],[Technician]],'Technician List'!$A:$B,2,FALSE)</f>
        <v>Sanjuan, Sonja</v>
      </c>
      <c r="M4149" s="59">
        <f>DATEVALUE(TEXT(DataExtract[[#This Row],[Completed Time]], "MM/DD/YYYY"))</f>
        <v>45716</v>
      </c>
      <c r="N4149" s="60">
        <f t="shared" ca="1" si="65"/>
        <v>1.278269486594108E-2</v>
      </c>
      <c r="O4149" s="60">
        <f ca="1">COUNTIFS(DataExtract[Technician],DataExtract[[#This Row],[Technician]], DataExtract[Random], "&lt;="&amp;DataExtract[[#This Row],[Random]])</f>
        <v>2</v>
      </c>
    </row>
  </sheetData>
  <pageMargins left="0" right="0" top="0" bottom="0" header="0" footer="0"/>
  <pageSetup orientation="portrait" r:id="rId1"/>
  <customProperties>
    <customPr name="OrphanNamesChecked" r:id="rId2"/>
  </customProperties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D848C-315A-429A-8824-03018E86C381}">
  <sheetPr>
    <tabColor rgb="FFFFFF00"/>
    <pageSetUpPr autoPageBreaks="0"/>
  </sheetPr>
  <dimension ref="A1:E321"/>
  <sheetViews>
    <sheetView workbookViewId="0">
      <selection activeCell="D23" sqref="B22:D23"/>
    </sheetView>
  </sheetViews>
  <sheetFormatPr defaultRowHeight="14.45"/>
  <cols>
    <col min="1" max="1" width="28.28515625" bestFit="1" customWidth="1"/>
    <col min="2" max="2" width="16.7109375" bestFit="1" customWidth="1"/>
    <col min="3" max="3" width="126.28515625" bestFit="1" customWidth="1"/>
    <col min="4" max="4" width="17.7109375" bestFit="1" customWidth="1"/>
    <col min="5" max="5" width="11.7109375" bestFit="1" customWidth="1"/>
  </cols>
  <sheetData>
    <row r="1" spans="1:5">
      <c r="A1" s="10" t="s">
        <v>22</v>
      </c>
      <c r="B1" t="s">
        <v>22291</v>
      </c>
    </row>
    <row r="2" spans="1:5">
      <c r="A2" s="10" t="s">
        <v>22292</v>
      </c>
      <c r="B2" t="s">
        <v>22293</v>
      </c>
    </row>
    <row r="4" spans="1:5">
      <c r="A4" s="10" t="s">
        <v>23</v>
      </c>
      <c r="B4" s="10" t="s">
        <v>20</v>
      </c>
      <c r="C4" s="10" t="s">
        <v>19</v>
      </c>
      <c r="D4" s="10" t="s">
        <v>31</v>
      </c>
      <c r="E4" t="s">
        <v>22294</v>
      </c>
    </row>
    <row r="5" spans="1:5">
      <c r="A5" t="s">
        <v>2178</v>
      </c>
      <c r="B5" t="s">
        <v>3713</v>
      </c>
      <c r="C5" t="s">
        <v>3712</v>
      </c>
      <c r="D5" s="46">
        <v>45692</v>
      </c>
      <c r="E5">
        <v>4</v>
      </c>
    </row>
    <row r="6" spans="1:5">
      <c r="A6" t="s">
        <v>2178</v>
      </c>
      <c r="B6" t="s">
        <v>13743</v>
      </c>
      <c r="C6" t="s">
        <v>13742</v>
      </c>
      <c r="D6" s="46">
        <v>45706</v>
      </c>
      <c r="E6">
        <v>5</v>
      </c>
    </row>
    <row r="7" spans="1:5">
      <c r="A7" t="s">
        <v>2178</v>
      </c>
      <c r="B7" t="s">
        <v>21325</v>
      </c>
      <c r="C7" t="s">
        <v>21324</v>
      </c>
      <c r="D7" s="46">
        <v>45715</v>
      </c>
      <c r="E7">
        <v>2</v>
      </c>
    </row>
    <row r="8" spans="1:5">
      <c r="A8" t="s">
        <v>2178</v>
      </c>
      <c r="B8" t="s">
        <v>21474</v>
      </c>
      <c r="C8" t="s">
        <v>21473</v>
      </c>
      <c r="D8" s="46">
        <v>45715</v>
      </c>
      <c r="E8">
        <v>1</v>
      </c>
    </row>
    <row r="9" spans="1:5">
      <c r="A9" t="s">
        <v>2178</v>
      </c>
      <c r="B9" t="s">
        <v>21479</v>
      </c>
      <c r="C9" t="s">
        <v>21478</v>
      </c>
      <c r="D9" s="46">
        <v>45715</v>
      </c>
      <c r="E9">
        <v>3</v>
      </c>
    </row>
    <row r="10" spans="1:5">
      <c r="A10" t="s">
        <v>775</v>
      </c>
      <c r="B10" t="s">
        <v>4208</v>
      </c>
      <c r="C10" t="s">
        <v>4207</v>
      </c>
      <c r="D10" s="46">
        <v>45692</v>
      </c>
      <c r="E10">
        <v>5</v>
      </c>
    </row>
    <row r="11" spans="1:5">
      <c r="A11" t="s">
        <v>775</v>
      </c>
      <c r="B11" t="s">
        <v>4872</v>
      </c>
      <c r="C11" t="s">
        <v>4871</v>
      </c>
      <c r="D11" s="46">
        <v>45694</v>
      </c>
      <c r="E11">
        <v>3</v>
      </c>
    </row>
    <row r="12" spans="1:5">
      <c r="A12" t="s">
        <v>775</v>
      </c>
      <c r="B12" t="s">
        <v>10263</v>
      </c>
      <c r="C12" t="s">
        <v>4075</v>
      </c>
      <c r="D12" s="46">
        <v>45701</v>
      </c>
      <c r="E12">
        <v>4</v>
      </c>
    </row>
    <row r="13" spans="1:5">
      <c r="A13" t="s">
        <v>775</v>
      </c>
      <c r="B13" t="s">
        <v>12168</v>
      </c>
      <c r="C13" t="s">
        <v>12167</v>
      </c>
      <c r="D13" s="46">
        <v>45705</v>
      </c>
      <c r="E13">
        <v>2</v>
      </c>
    </row>
    <row r="14" spans="1:5">
      <c r="A14" t="s">
        <v>775</v>
      </c>
      <c r="B14" t="s">
        <v>18538</v>
      </c>
      <c r="C14" t="s">
        <v>18537</v>
      </c>
      <c r="D14" s="46">
        <v>45712</v>
      </c>
      <c r="E14">
        <v>1</v>
      </c>
    </row>
    <row r="15" spans="1:5">
      <c r="A15" t="s">
        <v>355</v>
      </c>
      <c r="B15" t="s">
        <v>426</v>
      </c>
      <c r="C15" t="s">
        <v>425</v>
      </c>
      <c r="D15" s="46">
        <v>45691</v>
      </c>
      <c r="E15">
        <v>3</v>
      </c>
    </row>
    <row r="16" spans="1:5">
      <c r="A16" t="s">
        <v>355</v>
      </c>
      <c r="B16" t="s">
        <v>1303</v>
      </c>
      <c r="C16" t="s">
        <v>1302</v>
      </c>
      <c r="D16" s="46">
        <v>45699</v>
      </c>
      <c r="E16">
        <v>5</v>
      </c>
    </row>
    <row r="17" spans="1:5">
      <c r="A17" t="s">
        <v>355</v>
      </c>
      <c r="B17" t="s">
        <v>10129</v>
      </c>
      <c r="C17" t="s">
        <v>10128</v>
      </c>
      <c r="D17" s="46">
        <v>45706</v>
      </c>
      <c r="E17">
        <v>1</v>
      </c>
    </row>
    <row r="18" spans="1:5">
      <c r="A18" t="s">
        <v>355</v>
      </c>
      <c r="B18" t="s">
        <v>353</v>
      </c>
      <c r="C18" t="s">
        <v>352</v>
      </c>
      <c r="D18" s="46">
        <v>45699</v>
      </c>
      <c r="E18">
        <v>2</v>
      </c>
    </row>
    <row r="19" spans="1:5">
      <c r="A19" t="s">
        <v>355</v>
      </c>
      <c r="B19" t="s">
        <v>16840</v>
      </c>
      <c r="C19" t="s">
        <v>16839</v>
      </c>
      <c r="D19" s="46">
        <v>45714</v>
      </c>
      <c r="E19">
        <v>4</v>
      </c>
    </row>
    <row r="20" spans="1:5">
      <c r="A20" t="s">
        <v>2336</v>
      </c>
      <c r="B20" t="s">
        <v>11666</v>
      </c>
      <c r="C20" t="s">
        <v>11665</v>
      </c>
      <c r="D20" s="46">
        <v>45705</v>
      </c>
      <c r="E20">
        <v>3</v>
      </c>
    </row>
    <row r="21" spans="1:5">
      <c r="A21" t="s">
        <v>2336</v>
      </c>
      <c r="B21" t="s">
        <v>13156</v>
      </c>
      <c r="C21" t="s">
        <v>13155</v>
      </c>
      <c r="D21" s="46">
        <v>45705</v>
      </c>
      <c r="E21">
        <v>4</v>
      </c>
    </row>
    <row r="22" spans="1:5">
      <c r="A22" t="s">
        <v>2336</v>
      </c>
      <c r="B22" t="s">
        <v>17441</v>
      </c>
      <c r="C22" t="s">
        <v>17440</v>
      </c>
      <c r="D22" s="46">
        <v>45709</v>
      </c>
      <c r="E22">
        <v>1</v>
      </c>
    </row>
    <row r="23" spans="1:5">
      <c r="A23" t="s">
        <v>2336</v>
      </c>
      <c r="B23" t="s">
        <v>18474</v>
      </c>
      <c r="C23" t="s">
        <v>18473</v>
      </c>
      <c r="D23" s="46">
        <v>45712</v>
      </c>
      <c r="E23">
        <v>5</v>
      </c>
    </row>
    <row r="24" spans="1:5">
      <c r="A24" t="s">
        <v>2336</v>
      </c>
      <c r="B24" t="s">
        <v>18601</v>
      </c>
      <c r="C24" t="s">
        <v>18600</v>
      </c>
      <c r="D24" s="46">
        <v>45712</v>
      </c>
      <c r="E24">
        <v>2</v>
      </c>
    </row>
    <row r="25" spans="1:5">
      <c r="A25" t="s">
        <v>48</v>
      </c>
      <c r="B25" t="s">
        <v>45</v>
      </c>
      <c r="C25" t="s">
        <v>44</v>
      </c>
      <c r="D25" s="46">
        <v>45691</v>
      </c>
      <c r="E25">
        <v>1</v>
      </c>
    </row>
    <row r="26" spans="1:5">
      <c r="A26" t="s">
        <v>48</v>
      </c>
      <c r="B26" t="s">
        <v>3354</v>
      </c>
      <c r="C26" t="s">
        <v>1737</v>
      </c>
      <c r="D26" s="46">
        <v>45691</v>
      </c>
      <c r="E26">
        <v>3</v>
      </c>
    </row>
    <row r="27" spans="1:5">
      <c r="A27" t="s">
        <v>48</v>
      </c>
      <c r="B27" t="s">
        <v>4363</v>
      </c>
      <c r="C27" t="s">
        <v>2981</v>
      </c>
      <c r="D27" s="46">
        <v>45692</v>
      </c>
      <c r="E27">
        <v>4</v>
      </c>
    </row>
    <row r="28" spans="1:5">
      <c r="A28" t="s">
        <v>48</v>
      </c>
      <c r="B28" t="s">
        <v>5735</v>
      </c>
      <c r="C28" t="s">
        <v>5734</v>
      </c>
      <c r="D28" s="46">
        <v>45693</v>
      </c>
      <c r="E28">
        <v>5</v>
      </c>
    </row>
    <row r="29" spans="1:5">
      <c r="A29" t="s">
        <v>48</v>
      </c>
      <c r="B29" t="s">
        <v>15349</v>
      </c>
      <c r="C29" t="s">
        <v>15348</v>
      </c>
      <c r="D29" s="46">
        <v>45713</v>
      </c>
      <c r="E29">
        <v>2</v>
      </c>
    </row>
    <row r="30" spans="1:5">
      <c r="A30" t="s">
        <v>7071</v>
      </c>
      <c r="B30" t="s">
        <v>7069</v>
      </c>
      <c r="C30" t="s">
        <v>7068</v>
      </c>
      <c r="D30" s="46">
        <v>45709</v>
      </c>
      <c r="E30">
        <v>3</v>
      </c>
    </row>
    <row r="31" spans="1:5">
      <c r="A31" t="s">
        <v>7071</v>
      </c>
      <c r="B31" t="s">
        <v>20266</v>
      </c>
      <c r="C31" t="s">
        <v>20265</v>
      </c>
      <c r="D31" s="46">
        <v>45715</v>
      </c>
      <c r="E31">
        <v>2</v>
      </c>
    </row>
    <row r="32" spans="1:5">
      <c r="A32" t="s">
        <v>7071</v>
      </c>
      <c r="B32" t="s">
        <v>21304</v>
      </c>
      <c r="C32" t="s">
        <v>21303</v>
      </c>
      <c r="D32" s="46">
        <v>45715</v>
      </c>
      <c r="E32">
        <v>1</v>
      </c>
    </row>
    <row r="33" spans="1:5">
      <c r="A33" t="s">
        <v>313</v>
      </c>
      <c r="B33" t="s">
        <v>493</v>
      </c>
      <c r="C33" t="s">
        <v>492</v>
      </c>
      <c r="D33" s="46">
        <v>45692</v>
      </c>
      <c r="E33">
        <v>3</v>
      </c>
    </row>
    <row r="34" spans="1:5">
      <c r="A34" t="s">
        <v>313</v>
      </c>
      <c r="B34" t="s">
        <v>766</v>
      </c>
      <c r="C34" t="s">
        <v>765</v>
      </c>
      <c r="D34" s="46">
        <v>45701</v>
      </c>
      <c r="E34">
        <v>1</v>
      </c>
    </row>
    <row r="35" spans="1:5">
      <c r="A35" t="s">
        <v>313</v>
      </c>
      <c r="B35" t="s">
        <v>8114</v>
      </c>
      <c r="C35" t="s">
        <v>8113</v>
      </c>
      <c r="D35" s="46">
        <v>45698</v>
      </c>
      <c r="E35">
        <v>4</v>
      </c>
    </row>
    <row r="36" spans="1:5">
      <c r="A36" t="s">
        <v>313</v>
      </c>
      <c r="B36" t="s">
        <v>8660</v>
      </c>
      <c r="C36" t="s">
        <v>8659</v>
      </c>
      <c r="D36" s="46">
        <v>45698</v>
      </c>
      <c r="E36">
        <v>5</v>
      </c>
    </row>
    <row r="37" spans="1:5">
      <c r="A37" t="s">
        <v>313</v>
      </c>
      <c r="B37" t="s">
        <v>15628</v>
      </c>
      <c r="C37" t="s">
        <v>15627</v>
      </c>
      <c r="D37" s="46">
        <v>45712</v>
      </c>
      <c r="E37">
        <v>2</v>
      </c>
    </row>
    <row r="38" spans="1:5">
      <c r="A38" t="s">
        <v>639</v>
      </c>
      <c r="B38" t="s">
        <v>1898</v>
      </c>
      <c r="C38" t="s">
        <v>1897</v>
      </c>
      <c r="D38" s="46">
        <v>45691</v>
      </c>
      <c r="E38">
        <v>3</v>
      </c>
    </row>
    <row r="39" spans="1:5">
      <c r="A39" t="s">
        <v>639</v>
      </c>
      <c r="B39" t="s">
        <v>6287</v>
      </c>
      <c r="C39" t="s">
        <v>6286</v>
      </c>
      <c r="D39" s="46">
        <v>45702</v>
      </c>
      <c r="E39">
        <v>1</v>
      </c>
    </row>
    <row r="40" spans="1:5">
      <c r="A40" t="s">
        <v>639</v>
      </c>
      <c r="B40" t="s">
        <v>5577</v>
      </c>
      <c r="C40" t="s">
        <v>5576</v>
      </c>
      <c r="D40" s="46">
        <v>45694</v>
      </c>
      <c r="E40">
        <v>5</v>
      </c>
    </row>
    <row r="41" spans="1:5">
      <c r="A41" t="s">
        <v>639</v>
      </c>
      <c r="B41" t="s">
        <v>6660</v>
      </c>
      <c r="C41" t="s">
        <v>6659</v>
      </c>
      <c r="D41" s="46">
        <v>45698</v>
      </c>
      <c r="E41">
        <v>2</v>
      </c>
    </row>
    <row r="42" spans="1:5">
      <c r="A42" t="s">
        <v>639</v>
      </c>
      <c r="B42" t="s">
        <v>8345</v>
      </c>
      <c r="C42" t="s">
        <v>1737</v>
      </c>
      <c r="D42" s="46">
        <v>45698</v>
      </c>
      <c r="E42">
        <v>4</v>
      </c>
    </row>
    <row r="43" spans="1:5">
      <c r="A43" t="s">
        <v>377</v>
      </c>
      <c r="B43" t="s">
        <v>2820</v>
      </c>
      <c r="C43" t="s">
        <v>2819</v>
      </c>
      <c r="D43" s="46">
        <v>45691</v>
      </c>
      <c r="E43">
        <v>3</v>
      </c>
    </row>
    <row r="44" spans="1:5">
      <c r="A44" t="s">
        <v>377</v>
      </c>
      <c r="B44" t="s">
        <v>6447</v>
      </c>
      <c r="C44" t="s">
        <v>6446</v>
      </c>
      <c r="D44" s="46">
        <v>45694</v>
      </c>
      <c r="E44">
        <v>1</v>
      </c>
    </row>
    <row r="45" spans="1:5">
      <c r="A45" t="s">
        <v>377</v>
      </c>
      <c r="B45" t="s">
        <v>16823</v>
      </c>
      <c r="C45" t="s">
        <v>16239</v>
      </c>
      <c r="D45" s="46">
        <v>45708</v>
      </c>
      <c r="E45">
        <v>4</v>
      </c>
    </row>
    <row r="46" spans="1:5">
      <c r="A46" t="s">
        <v>377</v>
      </c>
      <c r="B46" t="s">
        <v>19084</v>
      </c>
      <c r="C46" t="s">
        <v>11252</v>
      </c>
      <c r="D46" s="46">
        <v>45712</v>
      </c>
      <c r="E46">
        <v>2</v>
      </c>
    </row>
    <row r="47" spans="1:5">
      <c r="A47" t="s">
        <v>377</v>
      </c>
      <c r="B47" t="s">
        <v>19758</v>
      </c>
      <c r="C47" t="s">
        <v>19757</v>
      </c>
      <c r="D47" s="46">
        <v>45716</v>
      </c>
      <c r="E47">
        <v>5</v>
      </c>
    </row>
    <row r="48" spans="1:5">
      <c r="A48" t="s">
        <v>95</v>
      </c>
      <c r="B48" t="s">
        <v>10986</v>
      </c>
      <c r="C48" t="s">
        <v>3395</v>
      </c>
      <c r="D48" s="46">
        <v>45705</v>
      </c>
      <c r="E48">
        <v>4</v>
      </c>
    </row>
    <row r="49" spans="1:5">
      <c r="A49" t="s">
        <v>95</v>
      </c>
      <c r="B49" t="s">
        <v>12271</v>
      </c>
      <c r="C49" t="s">
        <v>4978</v>
      </c>
      <c r="D49" s="46">
        <v>45705</v>
      </c>
      <c r="E49">
        <v>3</v>
      </c>
    </row>
    <row r="50" spans="1:5">
      <c r="A50" t="s">
        <v>95</v>
      </c>
      <c r="B50" t="s">
        <v>14892</v>
      </c>
      <c r="C50" t="s">
        <v>14891</v>
      </c>
      <c r="D50" s="46">
        <v>45707</v>
      </c>
      <c r="E50">
        <v>5</v>
      </c>
    </row>
    <row r="51" spans="1:5">
      <c r="A51" t="s">
        <v>95</v>
      </c>
      <c r="B51" t="s">
        <v>15434</v>
      </c>
      <c r="C51" t="s">
        <v>15433</v>
      </c>
      <c r="D51" s="46">
        <v>45708</v>
      </c>
      <c r="E51">
        <v>2</v>
      </c>
    </row>
    <row r="52" spans="1:5">
      <c r="A52" t="s">
        <v>95</v>
      </c>
      <c r="B52" t="s">
        <v>20035</v>
      </c>
      <c r="C52" t="s">
        <v>20034</v>
      </c>
      <c r="D52" s="46">
        <v>45714</v>
      </c>
      <c r="E52">
        <v>1</v>
      </c>
    </row>
    <row r="53" spans="1:5">
      <c r="A53" t="s">
        <v>272</v>
      </c>
      <c r="B53" t="s">
        <v>419</v>
      </c>
      <c r="C53" t="s">
        <v>418</v>
      </c>
      <c r="D53" s="46">
        <v>45693</v>
      </c>
      <c r="E53">
        <v>3</v>
      </c>
    </row>
    <row r="54" spans="1:5">
      <c r="A54" t="s">
        <v>272</v>
      </c>
      <c r="B54" t="s">
        <v>4707</v>
      </c>
      <c r="C54" t="s">
        <v>4706</v>
      </c>
      <c r="D54" s="46">
        <v>45693</v>
      </c>
      <c r="E54">
        <v>4</v>
      </c>
    </row>
    <row r="55" spans="1:5">
      <c r="A55" t="s">
        <v>272</v>
      </c>
      <c r="B55" t="s">
        <v>5712</v>
      </c>
      <c r="C55" t="s">
        <v>5711</v>
      </c>
      <c r="D55" s="46">
        <v>45695</v>
      </c>
      <c r="E55">
        <v>5</v>
      </c>
    </row>
    <row r="56" spans="1:5">
      <c r="A56" t="s">
        <v>272</v>
      </c>
      <c r="B56" t="s">
        <v>8466</v>
      </c>
      <c r="C56" t="s">
        <v>8465</v>
      </c>
      <c r="D56" s="46">
        <v>45698</v>
      </c>
      <c r="E56">
        <v>2</v>
      </c>
    </row>
    <row r="57" spans="1:5">
      <c r="A57" t="s">
        <v>272</v>
      </c>
      <c r="B57" t="s">
        <v>278</v>
      </c>
      <c r="C57" t="s">
        <v>277</v>
      </c>
      <c r="D57" s="46">
        <v>45693</v>
      </c>
      <c r="E57">
        <v>1</v>
      </c>
    </row>
    <row r="58" spans="1:5">
      <c r="A58" t="s">
        <v>1437</v>
      </c>
      <c r="B58" t="s">
        <v>1435</v>
      </c>
      <c r="C58" t="s">
        <v>1434</v>
      </c>
      <c r="D58" s="46">
        <v>45691</v>
      </c>
      <c r="E58">
        <v>1</v>
      </c>
    </row>
    <row r="59" spans="1:5">
      <c r="A59" t="s">
        <v>1437</v>
      </c>
      <c r="B59" t="s">
        <v>2994</v>
      </c>
      <c r="C59" t="s">
        <v>1770</v>
      </c>
      <c r="D59" s="46">
        <v>45693</v>
      </c>
      <c r="E59">
        <v>2</v>
      </c>
    </row>
    <row r="60" spans="1:5">
      <c r="A60" t="s">
        <v>1437</v>
      </c>
      <c r="B60" t="s">
        <v>9640</v>
      </c>
      <c r="C60" t="s">
        <v>3577</v>
      </c>
      <c r="D60" s="46">
        <v>45700</v>
      </c>
      <c r="E60">
        <v>5</v>
      </c>
    </row>
    <row r="61" spans="1:5">
      <c r="A61" t="s">
        <v>1437</v>
      </c>
      <c r="B61" t="s">
        <v>10354</v>
      </c>
      <c r="C61" t="s">
        <v>10353</v>
      </c>
      <c r="D61" s="46">
        <v>45700</v>
      </c>
      <c r="E61">
        <v>3</v>
      </c>
    </row>
    <row r="62" spans="1:5">
      <c r="A62" t="s">
        <v>1437</v>
      </c>
      <c r="B62" t="s">
        <v>11707</v>
      </c>
      <c r="C62" t="s">
        <v>11706</v>
      </c>
      <c r="D62" s="46">
        <v>45702</v>
      </c>
      <c r="E62">
        <v>4</v>
      </c>
    </row>
    <row r="63" spans="1:5">
      <c r="A63" t="s">
        <v>154</v>
      </c>
      <c r="B63" t="s">
        <v>524</v>
      </c>
      <c r="C63" t="s">
        <v>523</v>
      </c>
      <c r="D63" s="46">
        <v>45702</v>
      </c>
      <c r="E63">
        <v>3</v>
      </c>
    </row>
    <row r="64" spans="1:5">
      <c r="A64" t="s">
        <v>154</v>
      </c>
      <c r="B64" t="s">
        <v>11299</v>
      </c>
      <c r="C64" t="s">
        <v>11298</v>
      </c>
      <c r="D64" s="46">
        <v>45706</v>
      </c>
      <c r="E64">
        <v>1</v>
      </c>
    </row>
    <row r="65" spans="1:5">
      <c r="A65" t="s">
        <v>154</v>
      </c>
      <c r="B65" t="s">
        <v>14924</v>
      </c>
      <c r="C65" t="s">
        <v>14923</v>
      </c>
      <c r="D65" s="46">
        <v>45712</v>
      </c>
      <c r="E65">
        <v>4</v>
      </c>
    </row>
    <row r="66" spans="1:5">
      <c r="A66" t="s">
        <v>154</v>
      </c>
      <c r="B66" t="s">
        <v>16631</v>
      </c>
      <c r="C66" t="s">
        <v>16630</v>
      </c>
      <c r="D66" s="46">
        <v>45715</v>
      </c>
      <c r="E66">
        <v>2</v>
      </c>
    </row>
    <row r="67" spans="1:5">
      <c r="A67" t="s">
        <v>154</v>
      </c>
      <c r="B67" t="s">
        <v>18404</v>
      </c>
      <c r="C67" t="s">
        <v>18403</v>
      </c>
      <c r="D67" s="46">
        <v>45714</v>
      </c>
      <c r="E67">
        <v>5</v>
      </c>
    </row>
    <row r="68" spans="1:5">
      <c r="A68" t="s">
        <v>2129</v>
      </c>
      <c r="B68" t="s">
        <v>2127</v>
      </c>
      <c r="C68" t="s">
        <v>2126</v>
      </c>
      <c r="D68" s="46">
        <v>45694</v>
      </c>
      <c r="E68">
        <v>4</v>
      </c>
    </row>
    <row r="69" spans="1:5">
      <c r="A69" t="s">
        <v>2129</v>
      </c>
      <c r="B69" t="s">
        <v>4022</v>
      </c>
      <c r="C69" t="s">
        <v>4021</v>
      </c>
      <c r="D69" s="46">
        <v>45709</v>
      </c>
      <c r="E69">
        <v>2</v>
      </c>
    </row>
    <row r="70" spans="1:5">
      <c r="A70" t="s">
        <v>2129</v>
      </c>
      <c r="B70" t="s">
        <v>16243</v>
      </c>
      <c r="C70" t="s">
        <v>16242</v>
      </c>
      <c r="D70" s="46">
        <v>45709</v>
      </c>
      <c r="E70">
        <v>5</v>
      </c>
    </row>
    <row r="71" spans="1:5">
      <c r="A71" t="s">
        <v>2129</v>
      </c>
      <c r="B71" t="s">
        <v>17092</v>
      </c>
      <c r="C71" t="s">
        <v>17091</v>
      </c>
      <c r="D71" s="46">
        <v>45709</v>
      </c>
      <c r="E71">
        <v>3</v>
      </c>
    </row>
    <row r="72" spans="1:5">
      <c r="A72" t="s">
        <v>2129</v>
      </c>
      <c r="B72" t="s">
        <v>17593</v>
      </c>
      <c r="C72" t="s">
        <v>17592</v>
      </c>
      <c r="D72" s="46">
        <v>45709</v>
      </c>
      <c r="E72">
        <v>1</v>
      </c>
    </row>
    <row r="73" spans="1:5">
      <c r="A73" t="s">
        <v>708</v>
      </c>
      <c r="B73" t="s">
        <v>4376</v>
      </c>
      <c r="C73" t="s">
        <v>4375</v>
      </c>
      <c r="D73" s="46">
        <v>45693</v>
      </c>
      <c r="E73">
        <v>2</v>
      </c>
    </row>
    <row r="74" spans="1:5">
      <c r="A74" t="s">
        <v>708</v>
      </c>
      <c r="B74" t="s">
        <v>5399</v>
      </c>
      <c r="C74" t="s">
        <v>5398</v>
      </c>
      <c r="D74" s="46">
        <v>45693</v>
      </c>
      <c r="E74">
        <v>1</v>
      </c>
    </row>
    <row r="75" spans="1:5">
      <c r="A75" t="s">
        <v>708</v>
      </c>
      <c r="B75" t="s">
        <v>15617</v>
      </c>
      <c r="C75" t="s">
        <v>15616</v>
      </c>
      <c r="D75" s="46">
        <v>45712</v>
      </c>
      <c r="E75">
        <v>4</v>
      </c>
    </row>
    <row r="76" spans="1:5">
      <c r="A76" t="s">
        <v>708</v>
      </c>
      <c r="B76" t="s">
        <v>15983</v>
      </c>
      <c r="C76" t="s">
        <v>15982</v>
      </c>
      <c r="D76" s="46">
        <v>45713</v>
      </c>
      <c r="E76">
        <v>5</v>
      </c>
    </row>
    <row r="77" spans="1:5">
      <c r="A77" t="s">
        <v>708</v>
      </c>
      <c r="B77" t="s">
        <v>16641</v>
      </c>
      <c r="C77" t="s">
        <v>16640</v>
      </c>
      <c r="D77" s="46">
        <v>45713</v>
      </c>
      <c r="E77">
        <v>3</v>
      </c>
    </row>
    <row r="78" spans="1:5">
      <c r="A78" t="s">
        <v>1049</v>
      </c>
      <c r="B78" t="s">
        <v>5335</v>
      </c>
      <c r="C78" t="s">
        <v>5334</v>
      </c>
      <c r="D78" s="46">
        <v>45693</v>
      </c>
      <c r="E78">
        <v>1</v>
      </c>
    </row>
    <row r="79" spans="1:5">
      <c r="A79" t="s">
        <v>1049</v>
      </c>
      <c r="B79" t="s">
        <v>9509</v>
      </c>
      <c r="C79" t="s">
        <v>9508</v>
      </c>
      <c r="D79" s="46">
        <v>45699</v>
      </c>
      <c r="E79">
        <v>3</v>
      </c>
    </row>
    <row r="80" spans="1:5">
      <c r="A80" t="s">
        <v>1049</v>
      </c>
      <c r="B80" t="s">
        <v>11411</v>
      </c>
      <c r="C80" t="s">
        <v>11410</v>
      </c>
      <c r="D80" s="46">
        <v>45702</v>
      </c>
      <c r="E80">
        <v>4</v>
      </c>
    </row>
    <row r="81" spans="1:5">
      <c r="A81" t="s">
        <v>1049</v>
      </c>
      <c r="B81" t="s">
        <v>14359</v>
      </c>
      <c r="C81" t="s">
        <v>14358</v>
      </c>
      <c r="D81" s="46">
        <v>45706</v>
      </c>
      <c r="E81">
        <v>5</v>
      </c>
    </row>
    <row r="82" spans="1:5">
      <c r="A82" t="s">
        <v>1049</v>
      </c>
      <c r="B82" t="s">
        <v>19709</v>
      </c>
      <c r="C82" t="s">
        <v>12362</v>
      </c>
      <c r="D82" s="46">
        <v>45714</v>
      </c>
      <c r="E82">
        <v>2</v>
      </c>
    </row>
    <row r="83" spans="1:5">
      <c r="A83" t="s">
        <v>1618</v>
      </c>
      <c r="B83" t="s">
        <v>1670</v>
      </c>
      <c r="C83" t="s">
        <v>1669</v>
      </c>
      <c r="D83" s="46">
        <v>45691</v>
      </c>
      <c r="E83">
        <v>3</v>
      </c>
    </row>
    <row r="84" spans="1:5">
      <c r="A84" t="s">
        <v>1618</v>
      </c>
      <c r="B84" t="s">
        <v>9451</v>
      </c>
      <c r="C84" t="s">
        <v>9450</v>
      </c>
      <c r="D84" s="46">
        <v>45699</v>
      </c>
      <c r="E84">
        <v>1</v>
      </c>
    </row>
    <row r="85" spans="1:5">
      <c r="A85" t="s">
        <v>1618</v>
      </c>
      <c r="B85" t="s">
        <v>11723</v>
      </c>
      <c r="C85" t="s">
        <v>11722</v>
      </c>
      <c r="D85" s="46">
        <v>45705</v>
      </c>
      <c r="E85">
        <v>5</v>
      </c>
    </row>
    <row r="86" spans="1:5">
      <c r="A86" t="s">
        <v>1618</v>
      </c>
      <c r="B86" t="s">
        <v>12992</v>
      </c>
      <c r="C86" t="s">
        <v>12991</v>
      </c>
      <c r="D86" s="46">
        <v>45705</v>
      </c>
      <c r="E86">
        <v>2</v>
      </c>
    </row>
    <row r="87" spans="1:5">
      <c r="A87" t="s">
        <v>1618</v>
      </c>
      <c r="B87" t="s">
        <v>12954</v>
      </c>
      <c r="C87" t="s">
        <v>12953</v>
      </c>
      <c r="D87" s="46">
        <v>45705</v>
      </c>
      <c r="E87">
        <v>4</v>
      </c>
    </row>
    <row r="88" spans="1:5">
      <c r="A88" t="s">
        <v>391</v>
      </c>
      <c r="B88" t="s">
        <v>9087</v>
      </c>
      <c r="C88" t="s">
        <v>9086</v>
      </c>
      <c r="D88" s="46">
        <v>45699</v>
      </c>
      <c r="E88">
        <v>3</v>
      </c>
    </row>
    <row r="89" spans="1:5">
      <c r="A89" t="s">
        <v>391</v>
      </c>
      <c r="B89" t="s">
        <v>16875</v>
      </c>
      <c r="C89" t="s">
        <v>16874</v>
      </c>
      <c r="D89" s="46">
        <v>45708</v>
      </c>
      <c r="E89">
        <v>5</v>
      </c>
    </row>
    <row r="90" spans="1:5">
      <c r="A90" t="s">
        <v>391</v>
      </c>
      <c r="B90" t="s">
        <v>19296</v>
      </c>
      <c r="C90" t="s">
        <v>19295</v>
      </c>
      <c r="D90" s="46">
        <v>45713</v>
      </c>
      <c r="E90">
        <v>4</v>
      </c>
    </row>
    <row r="91" spans="1:5">
      <c r="A91" t="s">
        <v>391</v>
      </c>
      <c r="B91" t="s">
        <v>20227</v>
      </c>
      <c r="C91" t="s">
        <v>20226</v>
      </c>
      <c r="D91" s="46">
        <v>45715</v>
      </c>
      <c r="E91">
        <v>1</v>
      </c>
    </row>
    <row r="92" spans="1:5">
      <c r="A92" t="s">
        <v>391</v>
      </c>
      <c r="B92" t="s">
        <v>21600</v>
      </c>
      <c r="C92" t="s">
        <v>5590</v>
      </c>
      <c r="D92" s="46">
        <v>45715</v>
      </c>
      <c r="E92">
        <v>2</v>
      </c>
    </row>
    <row r="93" spans="1:5">
      <c r="A93" t="s">
        <v>1511</v>
      </c>
      <c r="B93" t="s">
        <v>7517</v>
      </c>
      <c r="C93" t="s">
        <v>7091</v>
      </c>
      <c r="D93" s="46">
        <v>45696</v>
      </c>
      <c r="E93">
        <v>4</v>
      </c>
    </row>
    <row r="94" spans="1:5">
      <c r="A94" t="s">
        <v>1511</v>
      </c>
      <c r="B94" t="s">
        <v>11432</v>
      </c>
      <c r="C94" t="s">
        <v>85</v>
      </c>
      <c r="D94" s="46">
        <v>45705</v>
      </c>
      <c r="E94">
        <v>5</v>
      </c>
    </row>
    <row r="95" spans="1:5">
      <c r="A95" t="s">
        <v>1511</v>
      </c>
      <c r="B95" t="s">
        <v>12936</v>
      </c>
      <c r="C95" t="s">
        <v>12935</v>
      </c>
      <c r="D95" s="46">
        <v>45705</v>
      </c>
      <c r="E95">
        <v>1</v>
      </c>
    </row>
    <row r="96" spans="1:5">
      <c r="A96" t="s">
        <v>1511</v>
      </c>
      <c r="B96" t="s">
        <v>12963</v>
      </c>
      <c r="C96" t="s">
        <v>12962</v>
      </c>
      <c r="D96" s="46">
        <v>45706</v>
      </c>
      <c r="E96">
        <v>2</v>
      </c>
    </row>
    <row r="97" spans="1:5">
      <c r="A97" t="s">
        <v>1511</v>
      </c>
      <c r="B97" t="s">
        <v>18526</v>
      </c>
      <c r="C97" t="s">
        <v>18525</v>
      </c>
      <c r="D97" s="46">
        <v>45713</v>
      </c>
      <c r="E97">
        <v>3</v>
      </c>
    </row>
    <row r="98" spans="1:5">
      <c r="A98" t="s">
        <v>1364</v>
      </c>
      <c r="B98" t="s">
        <v>1362</v>
      </c>
      <c r="C98" t="s">
        <v>1361</v>
      </c>
      <c r="D98" s="46">
        <v>45692</v>
      </c>
      <c r="E98">
        <v>1</v>
      </c>
    </row>
    <row r="99" spans="1:5">
      <c r="A99" t="s">
        <v>1364</v>
      </c>
      <c r="B99" t="s">
        <v>1849</v>
      </c>
      <c r="C99" t="s">
        <v>1848</v>
      </c>
      <c r="D99" s="46">
        <v>45700</v>
      </c>
      <c r="E99">
        <v>2</v>
      </c>
    </row>
    <row r="100" spans="1:5">
      <c r="A100" t="s">
        <v>1364</v>
      </c>
      <c r="B100" t="s">
        <v>6696</v>
      </c>
      <c r="C100" t="s">
        <v>6695</v>
      </c>
      <c r="D100" s="46">
        <v>45700</v>
      </c>
      <c r="E100">
        <v>3</v>
      </c>
    </row>
    <row r="101" spans="1:5">
      <c r="A101" t="s">
        <v>103</v>
      </c>
      <c r="B101" t="s">
        <v>1074</v>
      </c>
      <c r="C101" t="s">
        <v>1073</v>
      </c>
      <c r="D101" s="46">
        <v>45693</v>
      </c>
      <c r="E101">
        <v>1</v>
      </c>
    </row>
    <row r="102" spans="1:5">
      <c r="A102" t="s">
        <v>103</v>
      </c>
      <c r="B102" t="s">
        <v>8809</v>
      </c>
      <c r="C102" t="s">
        <v>8808</v>
      </c>
      <c r="D102" s="46">
        <v>45700</v>
      </c>
      <c r="E102">
        <v>3</v>
      </c>
    </row>
    <row r="103" spans="1:5">
      <c r="A103" t="s">
        <v>103</v>
      </c>
      <c r="B103" t="s">
        <v>12415</v>
      </c>
      <c r="C103" t="s">
        <v>12414</v>
      </c>
      <c r="D103" s="46">
        <v>45703</v>
      </c>
      <c r="E103">
        <v>5</v>
      </c>
    </row>
    <row r="104" spans="1:5">
      <c r="A104" t="s">
        <v>103</v>
      </c>
      <c r="B104" t="s">
        <v>11626</v>
      </c>
      <c r="C104" t="s">
        <v>11625</v>
      </c>
      <c r="D104" s="46">
        <v>45703</v>
      </c>
      <c r="E104">
        <v>4</v>
      </c>
    </row>
    <row r="105" spans="1:5">
      <c r="A105" t="s">
        <v>103</v>
      </c>
      <c r="B105" t="s">
        <v>13689</v>
      </c>
      <c r="C105" t="s">
        <v>13688</v>
      </c>
      <c r="D105" s="46">
        <v>45706</v>
      </c>
      <c r="E105">
        <v>2</v>
      </c>
    </row>
    <row r="106" spans="1:5">
      <c r="A106" t="s">
        <v>58</v>
      </c>
      <c r="B106" t="s">
        <v>1926</v>
      </c>
      <c r="C106" t="s">
        <v>1925</v>
      </c>
      <c r="D106" s="46">
        <v>45700</v>
      </c>
      <c r="E106">
        <v>3</v>
      </c>
    </row>
    <row r="107" spans="1:5">
      <c r="A107" t="s">
        <v>58</v>
      </c>
      <c r="B107" t="s">
        <v>7596</v>
      </c>
      <c r="C107" t="s">
        <v>7595</v>
      </c>
      <c r="D107" s="46">
        <v>45695</v>
      </c>
      <c r="E107">
        <v>1</v>
      </c>
    </row>
    <row r="108" spans="1:5">
      <c r="A108" t="s">
        <v>58</v>
      </c>
      <c r="B108" t="s">
        <v>7476</v>
      </c>
      <c r="C108" t="s">
        <v>7475</v>
      </c>
      <c r="D108" s="46">
        <v>45700</v>
      </c>
      <c r="E108">
        <v>5</v>
      </c>
    </row>
    <row r="109" spans="1:5">
      <c r="A109" t="s">
        <v>58</v>
      </c>
      <c r="B109" t="s">
        <v>12975</v>
      </c>
      <c r="C109" t="s">
        <v>12974</v>
      </c>
      <c r="D109" s="46">
        <v>45706</v>
      </c>
      <c r="E109">
        <v>2</v>
      </c>
    </row>
    <row r="110" spans="1:5">
      <c r="A110" t="s">
        <v>58</v>
      </c>
      <c r="B110" t="s">
        <v>21836</v>
      </c>
      <c r="C110" t="s">
        <v>4606</v>
      </c>
      <c r="D110" s="46">
        <v>45715</v>
      </c>
      <c r="E110">
        <v>4</v>
      </c>
    </row>
    <row r="111" spans="1:5">
      <c r="A111" t="s">
        <v>2841</v>
      </c>
      <c r="B111" t="s">
        <v>7191</v>
      </c>
      <c r="C111" t="s">
        <v>7190</v>
      </c>
      <c r="D111" s="46">
        <v>45698</v>
      </c>
      <c r="E111">
        <v>2</v>
      </c>
    </row>
    <row r="112" spans="1:5">
      <c r="A112" t="s">
        <v>2841</v>
      </c>
      <c r="B112" t="s">
        <v>10685</v>
      </c>
      <c r="C112" t="s">
        <v>10684</v>
      </c>
      <c r="D112" s="46">
        <v>45702</v>
      </c>
      <c r="E112">
        <v>3</v>
      </c>
    </row>
    <row r="113" spans="1:5">
      <c r="A113" t="s">
        <v>2841</v>
      </c>
      <c r="B113" t="s">
        <v>11372</v>
      </c>
      <c r="C113" t="s">
        <v>11371</v>
      </c>
      <c r="D113" s="46">
        <v>45702</v>
      </c>
      <c r="E113">
        <v>5</v>
      </c>
    </row>
    <row r="114" spans="1:5">
      <c r="A114" t="s">
        <v>2841</v>
      </c>
      <c r="B114" t="s">
        <v>11094</v>
      </c>
      <c r="C114" t="s">
        <v>11093</v>
      </c>
      <c r="D114" s="46">
        <v>45708</v>
      </c>
      <c r="E114">
        <v>4</v>
      </c>
    </row>
    <row r="115" spans="1:5">
      <c r="A115" t="s">
        <v>2841</v>
      </c>
      <c r="B115" t="s">
        <v>14500</v>
      </c>
      <c r="C115" t="s">
        <v>14499</v>
      </c>
      <c r="D115" s="46">
        <v>45706</v>
      </c>
      <c r="E115">
        <v>1</v>
      </c>
    </row>
    <row r="116" spans="1:5">
      <c r="A116" t="s">
        <v>1837</v>
      </c>
      <c r="B116" t="s">
        <v>9039</v>
      </c>
      <c r="C116" t="s">
        <v>9038</v>
      </c>
      <c r="D116" s="46">
        <v>45702</v>
      </c>
      <c r="E116">
        <v>2</v>
      </c>
    </row>
    <row r="117" spans="1:5">
      <c r="A117" t="s">
        <v>1837</v>
      </c>
      <c r="B117" t="s">
        <v>17945</v>
      </c>
      <c r="C117" t="s">
        <v>17944</v>
      </c>
      <c r="D117" s="46">
        <v>45712</v>
      </c>
      <c r="E117">
        <v>4</v>
      </c>
    </row>
    <row r="118" spans="1:5">
      <c r="A118" t="s">
        <v>1837</v>
      </c>
      <c r="B118" t="s">
        <v>20435</v>
      </c>
      <c r="C118" t="s">
        <v>20434</v>
      </c>
      <c r="D118" s="46">
        <v>45714</v>
      </c>
      <c r="E118">
        <v>5</v>
      </c>
    </row>
    <row r="119" spans="1:5">
      <c r="A119" t="s">
        <v>1837</v>
      </c>
      <c r="B119" t="s">
        <v>20840</v>
      </c>
      <c r="C119" t="s">
        <v>12190</v>
      </c>
      <c r="D119" s="46">
        <v>45715</v>
      </c>
      <c r="E119">
        <v>1</v>
      </c>
    </row>
    <row r="120" spans="1:5">
      <c r="A120" t="s">
        <v>1837</v>
      </c>
      <c r="B120" t="s">
        <v>22010</v>
      </c>
      <c r="C120" t="s">
        <v>22009</v>
      </c>
      <c r="D120" s="46">
        <v>45716</v>
      </c>
      <c r="E120">
        <v>3</v>
      </c>
    </row>
    <row r="121" spans="1:5">
      <c r="A121" t="s">
        <v>1106</v>
      </c>
      <c r="B121" t="s">
        <v>1349</v>
      </c>
      <c r="C121" t="s">
        <v>1348</v>
      </c>
      <c r="D121" s="46">
        <v>45692</v>
      </c>
      <c r="E121">
        <v>3</v>
      </c>
    </row>
    <row r="122" spans="1:5">
      <c r="A122" t="s">
        <v>1106</v>
      </c>
      <c r="B122" t="s">
        <v>10641</v>
      </c>
      <c r="C122" t="s">
        <v>10640</v>
      </c>
      <c r="D122" s="46">
        <v>45701</v>
      </c>
      <c r="E122">
        <v>1</v>
      </c>
    </row>
    <row r="123" spans="1:5">
      <c r="A123" t="s">
        <v>1106</v>
      </c>
      <c r="B123" t="s">
        <v>22073</v>
      </c>
      <c r="C123" t="s">
        <v>22072</v>
      </c>
      <c r="D123" s="46">
        <v>45716</v>
      </c>
      <c r="E123">
        <v>2</v>
      </c>
    </row>
    <row r="124" spans="1:5">
      <c r="A124" t="s">
        <v>1106</v>
      </c>
      <c r="B124" t="s">
        <v>22080</v>
      </c>
      <c r="C124" t="s">
        <v>14778</v>
      </c>
      <c r="D124" s="46">
        <v>45716</v>
      </c>
      <c r="E124">
        <v>5</v>
      </c>
    </row>
    <row r="125" spans="1:5">
      <c r="A125" t="s">
        <v>1106</v>
      </c>
      <c r="B125" t="s">
        <v>22102</v>
      </c>
      <c r="C125" t="s">
        <v>22101</v>
      </c>
      <c r="D125" s="46">
        <v>45716</v>
      </c>
      <c r="E125">
        <v>4</v>
      </c>
    </row>
    <row r="126" spans="1:5">
      <c r="A126" t="s">
        <v>2215</v>
      </c>
      <c r="B126" t="s">
        <v>2299</v>
      </c>
      <c r="C126" t="s">
        <v>2298</v>
      </c>
      <c r="D126" s="46">
        <v>45689</v>
      </c>
      <c r="E126">
        <v>5</v>
      </c>
    </row>
    <row r="127" spans="1:5">
      <c r="A127" t="s">
        <v>2215</v>
      </c>
      <c r="B127" t="s">
        <v>13212</v>
      </c>
      <c r="C127" t="s">
        <v>13211</v>
      </c>
      <c r="D127" s="46">
        <v>45705</v>
      </c>
      <c r="E127">
        <v>4</v>
      </c>
    </row>
    <row r="128" spans="1:5">
      <c r="A128" t="s">
        <v>2215</v>
      </c>
      <c r="B128" t="s">
        <v>16566</v>
      </c>
      <c r="C128" t="s">
        <v>16565</v>
      </c>
      <c r="D128" s="46">
        <v>45711</v>
      </c>
      <c r="E128">
        <v>3</v>
      </c>
    </row>
    <row r="129" spans="1:5">
      <c r="A129" t="s">
        <v>2215</v>
      </c>
      <c r="B129" t="s">
        <v>20231</v>
      </c>
      <c r="C129" t="s">
        <v>14277</v>
      </c>
      <c r="D129" s="46">
        <v>45714</v>
      </c>
      <c r="E129">
        <v>2</v>
      </c>
    </row>
    <row r="130" spans="1:5">
      <c r="A130" t="s">
        <v>2215</v>
      </c>
      <c r="B130" t="s">
        <v>20510</v>
      </c>
      <c r="C130" t="s">
        <v>12436</v>
      </c>
      <c r="D130" s="46">
        <v>45714</v>
      </c>
      <c r="E130">
        <v>1</v>
      </c>
    </row>
    <row r="131" spans="1:5">
      <c r="A131" t="s">
        <v>322</v>
      </c>
      <c r="B131" t="s">
        <v>333</v>
      </c>
      <c r="C131" t="s">
        <v>332</v>
      </c>
      <c r="D131" s="46">
        <v>45691</v>
      </c>
      <c r="E131">
        <v>5</v>
      </c>
    </row>
    <row r="132" spans="1:5">
      <c r="A132" t="s">
        <v>162</v>
      </c>
      <c r="B132" t="s">
        <v>160</v>
      </c>
      <c r="C132" t="s">
        <v>159</v>
      </c>
      <c r="D132" s="46">
        <v>45713</v>
      </c>
      <c r="E132">
        <v>1</v>
      </c>
    </row>
    <row r="133" spans="1:5">
      <c r="A133" t="s">
        <v>162</v>
      </c>
      <c r="B133" t="s">
        <v>645</v>
      </c>
      <c r="C133" t="s">
        <v>644</v>
      </c>
      <c r="D133" s="46">
        <v>45713</v>
      </c>
      <c r="E133">
        <v>3</v>
      </c>
    </row>
    <row r="134" spans="1:5">
      <c r="A134" t="s">
        <v>162</v>
      </c>
      <c r="B134" t="s">
        <v>793</v>
      </c>
      <c r="C134" t="s">
        <v>792</v>
      </c>
      <c r="D134" s="46">
        <v>45713</v>
      </c>
      <c r="E134">
        <v>2</v>
      </c>
    </row>
    <row r="135" spans="1:5">
      <c r="A135" t="s">
        <v>162</v>
      </c>
      <c r="B135" t="s">
        <v>1136</v>
      </c>
      <c r="C135" t="s">
        <v>1135</v>
      </c>
      <c r="D135" s="46">
        <v>45713</v>
      </c>
      <c r="E135">
        <v>4</v>
      </c>
    </row>
    <row r="136" spans="1:5">
      <c r="A136" t="s">
        <v>162</v>
      </c>
      <c r="B136" t="s">
        <v>19724</v>
      </c>
      <c r="C136" t="s">
        <v>19723</v>
      </c>
      <c r="D136" s="46">
        <v>45716</v>
      </c>
      <c r="E136">
        <v>5</v>
      </c>
    </row>
    <row r="137" spans="1:5">
      <c r="A137" t="s">
        <v>1002</v>
      </c>
      <c r="B137" t="s">
        <v>4196</v>
      </c>
      <c r="C137" t="s">
        <v>3804</v>
      </c>
      <c r="D137" s="46">
        <v>45692</v>
      </c>
      <c r="E137">
        <v>2</v>
      </c>
    </row>
    <row r="138" spans="1:5">
      <c r="A138" t="s">
        <v>1002</v>
      </c>
      <c r="B138" t="s">
        <v>11414</v>
      </c>
      <c r="C138" t="s">
        <v>85</v>
      </c>
      <c r="D138" s="46">
        <v>45702</v>
      </c>
      <c r="E138">
        <v>4</v>
      </c>
    </row>
    <row r="139" spans="1:5">
      <c r="A139" t="s">
        <v>1002</v>
      </c>
      <c r="B139" t="s">
        <v>13711</v>
      </c>
      <c r="C139" t="s">
        <v>13710</v>
      </c>
      <c r="D139" s="46">
        <v>45706</v>
      </c>
      <c r="E139">
        <v>5</v>
      </c>
    </row>
    <row r="140" spans="1:5">
      <c r="A140" t="s">
        <v>1002</v>
      </c>
      <c r="B140" t="s">
        <v>15728</v>
      </c>
      <c r="C140" t="s">
        <v>15727</v>
      </c>
      <c r="D140" s="46">
        <v>45708</v>
      </c>
      <c r="E140">
        <v>3</v>
      </c>
    </row>
    <row r="141" spans="1:5">
      <c r="A141" t="s">
        <v>1002</v>
      </c>
      <c r="B141" t="s">
        <v>20744</v>
      </c>
      <c r="C141" t="s">
        <v>12661</v>
      </c>
      <c r="D141" s="46">
        <v>45715</v>
      </c>
      <c r="E141">
        <v>1</v>
      </c>
    </row>
    <row r="142" spans="1:5">
      <c r="A142" t="s">
        <v>1554</v>
      </c>
      <c r="B142" t="s">
        <v>1553</v>
      </c>
      <c r="C142" t="s">
        <v>1552</v>
      </c>
      <c r="D142" s="46">
        <v>45691</v>
      </c>
      <c r="E142">
        <v>4</v>
      </c>
    </row>
    <row r="143" spans="1:5">
      <c r="A143" t="s">
        <v>1554</v>
      </c>
      <c r="B143" t="s">
        <v>9651</v>
      </c>
      <c r="C143" t="s">
        <v>9650</v>
      </c>
      <c r="D143" s="46">
        <v>45702</v>
      </c>
      <c r="E143">
        <v>2</v>
      </c>
    </row>
    <row r="144" spans="1:5">
      <c r="A144" t="s">
        <v>1554</v>
      </c>
      <c r="B144" t="s">
        <v>8859</v>
      </c>
      <c r="C144" t="s">
        <v>8858</v>
      </c>
      <c r="D144" s="46">
        <v>45715</v>
      </c>
      <c r="E144">
        <v>5</v>
      </c>
    </row>
    <row r="145" spans="1:5">
      <c r="A145" t="s">
        <v>1554</v>
      </c>
      <c r="B145" t="s">
        <v>17713</v>
      </c>
      <c r="C145" t="s">
        <v>17712</v>
      </c>
      <c r="D145" s="46">
        <v>45715</v>
      </c>
      <c r="E145">
        <v>3</v>
      </c>
    </row>
    <row r="146" spans="1:5">
      <c r="A146" t="s">
        <v>1554</v>
      </c>
      <c r="B146" t="s">
        <v>19376</v>
      </c>
      <c r="C146" t="s">
        <v>19375</v>
      </c>
      <c r="D146" s="46">
        <v>45715</v>
      </c>
      <c r="E146">
        <v>1</v>
      </c>
    </row>
    <row r="147" spans="1:5">
      <c r="A147" t="s">
        <v>684</v>
      </c>
      <c r="B147" t="s">
        <v>4499</v>
      </c>
      <c r="C147" t="s">
        <v>4498</v>
      </c>
      <c r="D147" s="46">
        <v>45694</v>
      </c>
      <c r="E147">
        <v>4</v>
      </c>
    </row>
    <row r="148" spans="1:5">
      <c r="A148" t="s">
        <v>684</v>
      </c>
      <c r="B148" t="s">
        <v>6591</v>
      </c>
      <c r="C148" t="s">
        <v>6590</v>
      </c>
      <c r="D148" s="46">
        <v>45712</v>
      </c>
      <c r="E148">
        <v>2</v>
      </c>
    </row>
    <row r="149" spans="1:5">
      <c r="A149" t="s">
        <v>684</v>
      </c>
      <c r="B149" t="s">
        <v>16586</v>
      </c>
      <c r="C149" t="s">
        <v>16585</v>
      </c>
      <c r="D149" s="46">
        <v>45708</v>
      </c>
      <c r="E149">
        <v>5</v>
      </c>
    </row>
    <row r="150" spans="1:5">
      <c r="A150" t="s">
        <v>684</v>
      </c>
      <c r="B150" t="s">
        <v>15852</v>
      </c>
      <c r="C150" t="s">
        <v>15851</v>
      </c>
      <c r="D150" s="46">
        <v>45709</v>
      </c>
      <c r="E150">
        <v>1</v>
      </c>
    </row>
    <row r="151" spans="1:5">
      <c r="A151" t="s">
        <v>684</v>
      </c>
      <c r="B151" t="s">
        <v>17343</v>
      </c>
      <c r="C151" t="s">
        <v>15450</v>
      </c>
      <c r="D151" s="46">
        <v>45709</v>
      </c>
      <c r="E151">
        <v>3</v>
      </c>
    </row>
    <row r="152" spans="1:5">
      <c r="A152" t="s">
        <v>406</v>
      </c>
      <c r="B152" t="s">
        <v>2895</v>
      </c>
      <c r="C152" t="s">
        <v>2894</v>
      </c>
      <c r="D152" s="46">
        <v>45691</v>
      </c>
      <c r="E152">
        <v>2</v>
      </c>
    </row>
    <row r="153" spans="1:5">
      <c r="A153" t="s">
        <v>406</v>
      </c>
      <c r="B153" t="s">
        <v>3496</v>
      </c>
      <c r="C153" t="s">
        <v>3495</v>
      </c>
      <c r="D153" s="46">
        <v>45692</v>
      </c>
      <c r="E153">
        <v>4</v>
      </c>
    </row>
    <row r="154" spans="1:5">
      <c r="A154" t="s">
        <v>406</v>
      </c>
      <c r="B154" t="s">
        <v>6478</v>
      </c>
      <c r="C154" t="s">
        <v>5178</v>
      </c>
      <c r="D154" s="46">
        <v>45694</v>
      </c>
      <c r="E154">
        <v>5</v>
      </c>
    </row>
    <row r="155" spans="1:5">
      <c r="A155" t="s">
        <v>406</v>
      </c>
      <c r="B155" t="s">
        <v>6486</v>
      </c>
      <c r="C155" t="s">
        <v>6485</v>
      </c>
      <c r="D155" s="46">
        <v>45694</v>
      </c>
      <c r="E155">
        <v>1</v>
      </c>
    </row>
    <row r="156" spans="1:5">
      <c r="A156" t="s">
        <v>406</v>
      </c>
      <c r="B156" t="s">
        <v>15818</v>
      </c>
      <c r="C156" t="s">
        <v>15817</v>
      </c>
      <c r="D156" s="46">
        <v>45712</v>
      </c>
      <c r="E156">
        <v>3</v>
      </c>
    </row>
    <row r="157" spans="1:5">
      <c r="A157" t="s">
        <v>347</v>
      </c>
      <c r="B157" t="s">
        <v>10513</v>
      </c>
      <c r="C157" t="s">
        <v>10512</v>
      </c>
      <c r="D157" s="46">
        <v>45700</v>
      </c>
      <c r="E157">
        <v>3</v>
      </c>
    </row>
    <row r="158" spans="1:5">
      <c r="A158" t="s">
        <v>347</v>
      </c>
      <c r="B158" t="s">
        <v>10763</v>
      </c>
      <c r="C158" t="s">
        <v>10762</v>
      </c>
      <c r="D158" s="46">
        <v>45702</v>
      </c>
      <c r="E158">
        <v>2</v>
      </c>
    </row>
    <row r="159" spans="1:5">
      <c r="A159" t="s">
        <v>347</v>
      </c>
      <c r="B159" t="s">
        <v>18798</v>
      </c>
      <c r="C159" t="s">
        <v>1500</v>
      </c>
      <c r="D159" s="46">
        <v>45713</v>
      </c>
      <c r="E159">
        <v>4</v>
      </c>
    </row>
    <row r="160" spans="1:5">
      <c r="A160" t="s">
        <v>347</v>
      </c>
      <c r="B160" t="s">
        <v>19798</v>
      </c>
      <c r="C160" t="s">
        <v>19797</v>
      </c>
      <c r="D160" s="46">
        <v>45714</v>
      </c>
      <c r="E160">
        <v>1</v>
      </c>
    </row>
    <row r="161" spans="1:5">
      <c r="A161" t="s">
        <v>347</v>
      </c>
      <c r="B161" t="s">
        <v>21740</v>
      </c>
      <c r="C161" t="s">
        <v>12697</v>
      </c>
      <c r="D161" s="46">
        <v>45716</v>
      </c>
      <c r="E161">
        <v>5</v>
      </c>
    </row>
    <row r="162" spans="1:5">
      <c r="A162" t="s">
        <v>4670</v>
      </c>
      <c r="B162" t="s">
        <v>4668</v>
      </c>
      <c r="C162" t="s">
        <v>4667</v>
      </c>
      <c r="D162" s="46">
        <v>45692</v>
      </c>
      <c r="E162">
        <v>5</v>
      </c>
    </row>
    <row r="163" spans="1:5">
      <c r="A163" t="s">
        <v>4670</v>
      </c>
      <c r="B163" t="s">
        <v>8511</v>
      </c>
      <c r="C163" t="s">
        <v>8510</v>
      </c>
      <c r="D163" s="46">
        <v>45700</v>
      </c>
      <c r="E163">
        <v>4</v>
      </c>
    </row>
    <row r="164" spans="1:5">
      <c r="A164" t="s">
        <v>4670</v>
      </c>
      <c r="B164" t="s">
        <v>8299</v>
      </c>
      <c r="C164" t="s">
        <v>8298</v>
      </c>
      <c r="D164" s="46">
        <v>45700</v>
      </c>
      <c r="E164">
        <v>2</v>
      </c>
    </row>
    <row r="165" spans="1:5">
      <c r="A165" t="s">
        <v>4670</v>
      </c>
      <c r="B165" t="s">
        <v>8375</v>
      </c>
      <c r="C165" t="s">
        <v>8374</v>
      </c>
      <c r="D165" s="46">
        <v>45700</v>
      </c>
      <c r="E165">
        <v>3</v>
      </c>
    </row>
    <row r="166" spans="1:5">
      <c r="A166" t="s">
        <v>4670</v>
      </c>
      <c r="B166" t="s">
        <v>14312</v>
      </c>
      <c r="C166" t="s">
        <v>1737</v>
      </c>
      <c r="D166" s="46">
        <v>45706</v>
      </c>
      <c r="E166">
        <v>1</v>
      </c>
    </row>
    <row r="167" spans="1:5">
      <c r="A167" t="s">
        <v>631</v>
      </c>
      <c r="B167" t="s">
        <v>3551</v>
      </c>
      <c r="C167" t="s">
        <v>3550</v>
      </c>
      <c r="D167" s="46">
        <v>45691</v>
      </c>
      <c r="E167">
        <v>3</v>
      </c>
    </row>
    <row r="168" spans="1:5">
      <c r="A168" t="s">
        <v>631</v>
      </c>
      <c r="B168" t="s">
        <v>7530</v>
      </c>
      <c r="C168" t="s">
        <v>7529</v>
      </c>
      <c r="D168" s="46">
        <v>45695</v>
      </c>
      <c r="E168">
        <v>2</v>
      </c>
    </row>
    <row r="169" spans="1:5">
      <c r="A169" t="s">
        <v>631</v>
      </c>
      <c r="B169" t="s">
        <v>8773</v>
      </c>
      <c r="C169" t="s">
        <v>3437</v>
      </c>
      <c r="D169" s="46">
        <v>45699</v>
      </c>
      <c r="E169">
        <v>4</v>
      </c>
    </row>
    <row r="170" spans="1:5">
      <c r="A170" t="s">
        <v>631</v>
      </c>
      <c r="B170" t="s">
        <v>13699</v>
      </c>
      <c r="C170" t="s">
        <v>13698</v>
      </c>
      <c r="D170" s="46">
        <v>45705</v>
      </c>
      <c r="E170">
        <v>1</v>
      </c>
    </row>
    <row r="171" spans="1:5">
      <c r="A171" t="s">
        <v>631</v>
      </c>
      <c r="B171" t="s">
        <v>13614</v>
      </c>
      <c r="C171" t="s">
        <v>13613</v>
      </c>
      <c r="D171" s="46">
        <v>45706</v>
      </c>
      <c r="E171">
        <v>5</v>
      </c>
    </row>
    <row r="172" spans="1:5">
      <c r="A172" t="s">
        <v>555</v>
      </c>
      <c r="B172" t="s">
        <v>976</v>
      </c>
      <c r="C172" t="s">
        <v>975</v>
      </c>
      <c r="D172" s="46">
        <v>45692</v>
      </c>
      <c r="E172">
        <v>1</v>
      </c>
    </row>
    <row r="173" spans="1:5">
      <c r="A173" t="s">
        <v>555</v>
      </c>
      <c r="B173" t="s">
        <v>2233</v>
      </c>
      <c r="C173" t="s">
        <v>2232</v>
      </c>
      <c r="D173" s="46">
        <v>45691</v>
      </c>
      <c r="E173">
        <v>2</v>
      </c>
    </row>
    <row r="174" spans="1:5">
      <c r="A174" t="s">
        <v>555</v>
      </c>
      <c r="B174" t="s">
        <v>5003</v>
      </c>
      <c r="C174" t="s">
        <v>5002</v>
      </c>
      <c r="D174" s="46">
        <v>45693</v>
      </c>
      <c r="E174">
        <v>3</v>
      </c>
    </row>
    <row r="175" spans="1:5">
      <c r="A175" t="s">
        <v>555</v>
      </c>
      <c r="B175" t="s">
        <v>7364</v>
      </c>
      <c r="C175" t="s">
        <v>5645</v>
      </c>
      <c r="D175" s="46">
        <v>45698</v>
      </c>
      <c r="E175">
        <v>4</v>
      </c>
    </row>
    <row r="176" spans="1:5">
      <c r="A176" t="s">
        <v>555</v>
      </c>
      <c r="B176" t="s">
        <v>9134</v>
      </c>
      <c r="C176" t="s">
        <v>9133</v>
      </c>
      <c r="D176" s="46">
        <v>45699</v>
      </c>
      <c r="E176">
        <v>5</v>
      </c>
    </row>
    <row r="177" spans="1:5">
      <c r="A177" t="s">
        <v>4923</v>
      </c>
      <c r="B177" t="s">
        <v>5517</v>
      </c>
      <c r="C177" t="s">
        <v>5516</v>
      </c>
      <c r="D177" s="46">
        <v>45694</v>
      </c>
      <c r="E177">
        <v>4</v>
      </c>
    </row>
    <row r="178" spans="1:5">
      <c r="A178" t="s">
        <v>4923</v>
      </c>
      <c r="B178" t="s">
        <v>15587</v>
      </c>
      <c r="C178" t="s">
        <v>15586</v>
      </c>
      <c r="D178" s="46">
        <v>45708</v>
      </c>
      <c r="E178">
        <v>1</v>
      </c>
    </row>
    <row r="179" spans="1:5">
      <c r="A179" t="s">
        <v>4923</v>
      </c>
      <c r="B179" t="s">
        <v>20618</v>
      </c>
      <c r="C179" t="s">
        <v>15093</v>
      </c>
      <c r="D179" s="46">
        <v>45715</v>
      </c>
      <c r="E179">
        <v>5</v>
      </c>
    </row>
    <row r="180" spans="1:5">
      <c r="A180" t="s">
        <v>4923</v>
      </c>
      <c r="B180" t="s">
        <v>21440</v>
      </c>
      <c r="C180" t="s">
        <v>15858</v>
      </c>
      <c r="D180" s="46">
        <v>45716</v>
      </c>
      <c r="E180">
        <v>2</v>
      </c>
    </row>
    <row r="181" spans="1:5">
      <c r="A181" t="s">
        <v>4923</v>
      </c>
      <c r="B181" t="s">
        <v>22216</v>
      </c>
      <c r="C181" t="s">
        <v>12092</v>
      </c>
      <c r="D181" s="46">
        <v>45716</v>
      </c>
      <c r="E181">
        <v>3</v>
      </c>
    </row>
    <row r="182" spans="1:5">
      <c r="A182" t="s">
        <v>802</v>
      </c>
      <c r="B182" t="s">
        <v>4733</v>
      </c>
      <c r="C182" t="s">
        <v>4732</v>
      </c>
      <c r="D182" s="46">
        <v>45693</v>
      </c>
      <c r="E182">
        <v>2</v>
      </c>
    </row>
    <row r="183" spans="1:5">
      <c r="A183" t="s">
        <v>802</v>
      </c>
      <c r="B183" t="s">
        <v>4813</v>
      </c>
      <c r="C183" t="s">
        <v>4812</v>
      </c>
      <c r="D183" s="46">
        <v>45712</v>
      </c>
      <c r="E183">
        <v>4</v>
      </c>
    </row>
    <row r="184" spans="1:5">
      <c r="A184" t="s">
        <v>802</v>
      </c>
      <c r="B184" t="s">
        <v>19636</v>
      </c>
      <c r="C184" t="s">
        <v>19635</v>
      </c>
      <c r="D184" s="46">
        <v>45713</v>
      </c>
      <c r="E184">
        <v>5</v>
      </c>
    </row>
    <row r="185" spans="1:5">
      <c r="A185" t="s">
        <v>802</v>
      </c>
      <c r="B185" t="s">
        <v>20136</v>
      </c>
      <c r="C185" t="s">
        <v>20135</v>
      </c>
      <c r="D185" s="46">
        <v>45714</v>
      </c>
      <c r="E185">
        <v>3</v>
      </c>
    </row>
    <row r="186" spans="1:5">
      <c r="A186" t="s">
        <v>802</v>
      </c>
      <c r="B186" t="s">
        <v>20956</v>
      </c>
      <c r="C186" t="s">
        <v>20955</v>
      </c>
      <c r="D186" s="46">
        <v>45715</v>
      </c>
      <c r="E186">
        <v>1</v>
      </c>
    </row>
    <row r="187" spans="1:5">
      <c r="A187" t="s">
        <v>468</v>
      </c>
      <c r="B187" t="s">
        <v>1459</v>
      </c>
      <c r="C187" t="s">
        <v>1458</v>
      </c>
      <c r="D187" s="46">
        <v>45694</v>
      </c>
      <c r="E187">
        <v>3</v>
      </c>
    </row>
    <row r="188" spans="1:5">
      <c r="A188" t="s">
        <v>468</v>
      </c>
      <c r="B188" t="s">
        <v>10227</v>
      </c>
      <c r="C188" t="s">
        <v>10226</v>
      </c>
      <c r="D188" s="46">
        <v>45706</v>
      </c>
      <c r="E188">
        <v>4</v>
      </c>
    </row>
    <row r="189" spans="1:5">
      <c r="A189" t="s">
        <v>468</v>
      </c>
      <c r="B189" t="s">
        <v>10825</v>
      </c>
      <c r="C189" t="s">
        <v>10824</v>
      </c>
      <c r="D189" s="46">
        <v>45702</v>
      </c>
      <c r="E189">
        <v>2</v>
      </c>
    </row>
    <row r="190" spans="1:5">
      <c r="A190" t="s">
        <v>468</v>
      </c>
      <c r="B190" t="s">
        <v>11455</v>
      </c>
      <c r="C190" t="s">
        <v>11454</v>
      </c>
      <c r="D190" s="46">
        <v>45712</v>
      </c>
      <c r="E190">
        <v>5</v>
      </c>
    </row>
    <row r="191" spans="1:5">
      <c r="A191" t="s">
        <v>468</v>
      </c>
      <c r="B191" t="s">
        <v>11791</v>
      </c>
      <c r="C191" t="s">
        <v>11790</v>
      </c>
      <c r="D191" s="46">
        <v>45709</v>
      </c>
      <c r="E191">
        <v>1</v>
      </c>
    </row>
    <row r="192" spans="1:5">
      <c r="A192" t="s">
        <v>73</v>
      </c>
      <c r="B192" t="s">
        <v>5814</v>
      </c>
      <c r="C192" t="s">
        <v>5813</v>
      </c>
      <c r="D192" s="46">
        <v>45694</v>
      </c>
      <c r="E192">
        <v>4</v>
      </c>
    </row>
    <row r="193" spans="1:5">
      <c r="A193" t="s">
        <v>73</v>
      </c>
      <c r="B193" t="s">
        <v>5921</v>
      </c>
      <c r="C193" t="s">
        <v>4319</v>
      </c>
      <c r="D193" s="46">
        <v>45695</v>
      </c>
      <c r="E193">
        <v>5</v>
      </c>
    </row>
    <row r="194" spans="1:5">
      <c r="A194" t="s">
        <v>73</v>
      </c>
      <c r="B194" t="s">
        <v>17873</v>
      </c>
      <c r="C194" t="s">
        <v>6451</v>
      </c>
      <c r="D194" s="46">
        <v>45715</v>
      </c>
      <c r="E194">
        <v>1</v>
      </c>
    </row>
    <row r="195" spans="1:5">
      <c r="A195" t="s">
        <v>73</v>
      </c>
      <c r="B195" t="s">
        <v>21009</v>
      </c>
      <c r="C195" t="s">
        <v>21008</v>
      </c>
      <c r="D195" s="46">
        <v>45715</v>
      </c>
      <c r="E195">
        <v>2</v>
      </c>
    </row>
    <row r="196" spans="1:5">
      <c r="A196" t="s">
        <v>73</v>
      </c>
      <c r="B196" t="s">
        <v>21678</v>
      </c>
      <c r="C196" t="s">
        <v>21677</v>
      </c>
      <c r="D196" s="46">
        <v>45715</v>
      </c>
      <c r="E196">
        <v>3</v>
      </c>
    </row>
    <row r="197" spans="1:5">
      <c r="A197" t="s">
        <v>1991</v>
      </c>
      <c r="B197" t="s">
        <v>2951</v>
      </c>
      <c r="C197" t="s">
        <v>2950</v>
      </c>
      <c r="D197" s="46">
        <v>45691</v>
      </c>
      <c r="E197">
        <v>2</v>
      </c>
    </row>
    <row r="198" spans="1:5">
      <c r="A198" t="s">
        <v>1991</v>
      </c>
      <c r="B198" t="s">
        <v>3818</v>
      </c>
      <c r="C198" t="s">
        <v>3817</v>
      </c>
      <c r="D198" s="46">
        <v>45692</v>
      </c>
      <c r="E198">
        <v>5</v>
      </c>
    </row>
    <row r="199" spans="1:5">
      <c r="A199" t="s">
        <v>1991</v>
      </c>
      <c r="B199" t="s">
        <v>8674</v>
      </c>
      <c r="C199" t="s">
        <v>8673</v>
      </c>
      <c r="D199" s="46">
        <v>45699</v>
      </c>
      <c r="E199">
        <v>4</v>
      </c>
    </row>
    <row r="200" spans="1:5">
      <c r="A200" t="s">
        <v>1991</v>
      </c>
      <c r="B200" t="s">
        <v>15193</v>
      </c>
      <c r="C200" t="s">
        <v>12340</v>
      </c>
      <c r="D200" s="46">
        <v>45707</v>
      </c>
      <c r="E200">
        <v>3</v>
      </c>
    </row>
    <row r="201" spans="1:5">
      <c r="A201" t="s">
        <v>1991</v>
      </c>
      <c r="B201" t="s">
        <v>18673</v>
      </c>
      <c r="C201" t="s">
        <v>4619</v>
      </c>
      <c r="D201" s="46">
        <v>45712</v>
      </c>
      <c r="E201">
        <v>1</v>
      </c>
    </row>
    <row r="202" spans="1:5">
      <c r="A202" t="s">
        <v>2029</v>
      </c>
      <c r="B202" t="s">
        <v>11593</v>
      </c>
      <c r="C202" t="s">
        <v>11592</v>
      </c>
      <c r="D202" s="46">
        <v>45702</v>
      </c>
      <c r="E202">
        <v>3</v>
      </c>
    </row>
    <row r="203" spans="1:5">
      <c r="A203" t="s">
        <v>2029</v>
      </c>
      <c r="B203" t="s">
        <v>12679</v>
      </c>
      <c r="C203" t="s">
        <v>12678</v>
      </c>
      <c r="D203" s="46">
        <v>45703</v>
      </c>
      <c r="E203">
        <v>5</v>
      </c>
    </row>
    <row r="204" spans="1:5">
      <c r="A204" t="s">
        <v>2029</v>
      </c>
      <c r="B204" t="s">
        <v>13223</v>
      </c>
      <c r="C204" t="s">
        <v>13222</v>
      </c>
      <c r="D204" s="46">
        <v>45705</v>
      </c>
      <c r="E204">
        <v>2</v>
      </c>
    </row>
    <row r="205" spans="1:5">
      <c r="A205" t="s">
        <v>2029</v>
      </c>
      <c r="B205" t="s">
        <v>16511</v>
      </c>
      <c r="C205" t="s">
        <v>16510</v>
      </c>
      <c r="D205" s="46">
        <v>45712</v>
      </c>
      <c r="E205">
        <v>1</v>
      </c>
    </row>
    <row r="206" spans="1:5">
      <c r="A206" t="s">
        <v>2029</v>
      </c>
      <c r="B206" t="s">
        <v>19727</v>
      </c>
      <c r="C206" t="s">
        <v>19726</v>
      </c>
      <c r="D206" s="46">
        <v>45713</v>
      </c>
      <c r="E206">
        <v>4</v>
      </c>
    </row>
    <row r="207" spans="1:5">
      <c r="A207" t="s">
        <v>1150</v>
      </c>
      <c r="B207" t="s">
        <v>1969</v>
      </c>
      <c r="C207" t="s">
        <v>1968</v>
      </c>
      <c r="D207" s="46">
        <v>45692</v>
      </c>
      <c r="E207">
        <v>3</v>
      </c>
    </row>
    <row r="208" spans="1:5">
      <c r="A208" t="s">
        <v>1150</v>
      </c>
      <c r="B208" t="s">
        <v>9252</v>
      </c>
      <c r="C208" t="s">
        <v>9251</v>
      </c>
      <c r="D208" s="46">
        <v>45699</v>
      </c>
      <c r="E208">
        <v>1</v>
      </c>
    </row>
    <row r="209" spans="1:5">
      <c r="A209" t="s">
        <v>1150</v>
      </c>
      <c r="B209" t="s">
        <v>11019</v>
      </c>
      <c r="C209" t="s">
        <v>11018</v>
      </c>
      <c r="D209" s="46">
        <v>45702</v>
      </c>
      <c r="E209">
        <v>5</v>
      </c>
    </row>
    <row r="210" spans="1:5">
      <c r="A210" t="s">
        <v>1150</v>
      </c>
      <c r="B210" t="s">
        <v>16340</v>
      </c>
      <c r="C210" t="s">
        <v>16339</v>
      </c>
      <c r="D210" s="46">
        <v>45709</v>
      </c>
      <c r="E210">
        <v>2</v>
      </c>
    </row>
    <row r="211" spans="1:5">
      <c r="A211" t="s">
        <v>1150</v>
      </c>
      <c r="B211" t="s">
        <v>16474</v>
      </c>
      <c r="C211" t="s">
        <v>16473</v>
      </c>
      <c r="D211" s="46">
        <v>45714</v>
      </c>
      <c r="E211">
        <v>4</v>
      </c>
    </row>
    <row r="212" spans="1:5">
      <c r="A212" t="s">
        <v>1998</v>
      </c>
      <c r="B212" t="s">
        <v>5020</v>
      </c>
      <c r="C212" t="s">
        <v>5019</v>
      </c>
      <c r="D212" s="46">
        <v>45693</v>
      </c>
      <c r="E212">
        <v>3</v>
      </c>
    </row>
    <row r="213" spans="1:5">
      <c r="A213" t="s">
        <v>1998</v>
      </c>
      <c r="B213" t="s">
        <v>6979</v>
      </c>
      <c r="C213" t="s">
        <v>4638</v>
      </c>
      <c r="D213" s="46">
        <v>45698</v>
      </c>
      <c r="E213">
        <v>2</v>
      </c>
    </row>
    <row r="214" spans="1:5">
      <c r="A214" t="s">
        <v>1998</v>
      </c>
      <c r="B214" t="s">
        <v>8608</v>
      </c>
      <c r="C214" t="s">
        <v>8607</v>
      </c>
      <c r="D214" s="46">
        <v>45698</v>
      </c>
      <c r="E214">
        <v>1</v>
      </c>
    </row>
    <row r="215" spans="1:5">
      <c r="A215" t="s">
        <v>1998</v>
      </c>
      <c r="B215" t="s">
        <v>10153</v>
      </c>
      <c r="C215" t="s">
        <v>10152</v>
      </c>
      <c r="D215" s="46">
        <v>45701</v>
      </c>
      <c r="E215">
        <v>5</v>
      </c>
    </row>
    <row r="216" spans="1:5">
      <c r="A216" t="s">
        <v>1998</v>
      </c>
      <c r="B216" t="s">
        <v>14199</v>
      </c>
      <c r="C216" t="s">
        <v>14198</v>
      </c>
      <c r="D216" s="46">
        <v>45706</v>
      </c>
      <c r="E216">
        <v>4</v>
      </c>
    </row>
    <row r="217" spans="1:5">
      <c r="A217" t="s">
        <v>700</v>
      </c>
      <c r="B217" t="s">
        <v>6419</v>
      </c>
      <c r="C217" t="s">
        <v>6418</v>
      </c>
      <c r="D217" s="46">
        <v>45694</v>
      </c>
      <c r="E217">
        <v>2</v>
      </c>
    </row>
    <row r="218" spans="1:5">
      <c r="A218" t="s">
        <v>700</v>
      </c>
      <c r="B218" t="s">
        <v>9835</v>
      </c>
      <c r="C218" t="s">
        <v>9192</v>
      </c>
      <c r="D218" s="46">
        <v>45700</v>
      </c>
      <c r="E218">
        <v>5</v>
      </c>
    </row>
    <row r="219" spans="1:5">
      <c r="A219" t="s">
        <v>700</v>
      </c>
      <c r="B219" t="s">
        <v>11683</v>
      </c>
      <c r="C219" t="s">
        <v>11682</v>
      </c>
      <c r="D219" s="46">
        <v>45702</v>
      </c>
      <c r="E219">
        <v>3</v>
      </c>
    </row>
    <row r="220" spans="1:5">
      <c r="A220" t="s">
        <v>700</v>
      </c>
      <c r="B220" t="s">
        <v>16329</v>
      </c>
      <c r="C220" t="s">
        <v>16328</v>
      </c>
      <c r="D220" s="46">
        <v>45709</v>
      </c>
      <c r="E220">
        <v>1</v>
      </c>
    </row>
    <row r="221" spans="1:5">
      <c r="A221" t="s">
        <v>700</v>
      </c>
      <c r="B221" t="s">
        <v>18253</v>
      </c>
      <c r="C221" t="s">
        <v>18252</v>
      </c>
      <c r="D221" s="46">
        <v>45712</v>
      </c>
      <c r="E221">
        <v>4</v>
      </c>
    </row>
    <row r="222" spans="1:5">
      <c r="A222" t="s">
        <v>1503</v>
      </c>
      <c r="B222" t="s">
        <v>5271</v>
      </c>
      <c r="C222" t="s">
        <v>5270</v>
      </c>
      <c r="D222" s="46">
        <v>45695</v>
      </c>
      <c r="E222">
        <v>1</v>
      </c>
    </row>
    <row r="223" spans="1:5">
      <c r="A223" t="s">
        <v>1503</v>
      </c>
      <c r="B223" t="s">
        <v>12239</v>
      </c>
      <c r="C223" t="s">
        <v>12238</v>
      </c>
      <c r="D223" s="46">
        <v>45705</v>
      </c>
      <c r="E223">
        <v>4</v>
      </c>
    </row>
    <row r="224" spans="1:5">
      <c r="A224" t="s">
        <v>1503</v>
      </c>
      <c r="B224" t="s">
        <v>16724</v>
      </c>
      <c r="C224" t="s">
        <v>16723</v>
      </c>
      <c r="D224" s="46">
        <v>45709</v>
      </c>
      <c r="E224">
        <v>3</v>
      </c>
    </row>
    <row r="225" spans="1:5">
      <c r="A225" t="s">
        <v>1503</v>
      </c>
      <c r="B225" t="s">
        <v>17030</v>
      </c>
      <c r="C225" t="s">
        <v>17029</v>
      </c>
      <c r="D225" s="46">
        <v>45709</v>
      </c>
      <c r="E225">
        <v>5</v>
      </c>
    </row>
    <row r="226" spans="1:5">
      <c r="A226" t="s">
        <v>1503</v>
      </c>
      <c r="B226" t="s">
        <v>20754</v>
      </c>
      <c r="C226" t="s">
        <v>20753</v>
      </c>
      <c r="D226" s="46">
        <v>45714</v>
      </c>
      <c r="E226">
        <v>2</v>
      </c>
    </row>
    <row r="227" spans="1:5">
      <c r="A227" t="s">
        <v>236</v>
      </c>
      <c r="B227" t="s">
        <v>1186</v>
      </c>
      <c r="C227" t="s">
        <v>1185</v>
      </c>
      <c r="D227" s="46">
        <v>45699</v>
      </c>
      <c r="E227">
        <v>5</v>
      </c>
    </row>
    <row r="228" spans="1:5">
      <c r="A228" t="s">
        <v>236</v>
      </c>
      <c r="B228" t="s">
        <v>1470</v>
      </c>
      <c r="C228" t="s">
        <v>1469</v>
      </c>
      <c r="D228" s="46">
        <v>45698</v>
      </c>
      <c r="E228">
        <v>1</v>
      </c>
    </row>
    <row r="229" spans="1:5">
      <c r="A229" t="s">
        <v>236</v>
      </c>
      <c r="B229" t="s">
        <v>8433</v>
      </c>
      <c r="C229" t="s">
        <v>8432</v>
      </c>
      <c r="D229" s="46">
        <v>45699</v>
      </c>
      <c r="E229">
        <v>4</v>
      </c>
    </row>
    <row r="230" spans="1:5">
      <c r="A230" t="s">
        <v>236</v>
      </c>
      <c r="B230" t="s">
        <v>18495</v>
      </c>
      <c r="C230" t="s">
        <v>18494</v>
      </c>
      <c r="D230" s="46">
        <v>45712</v>
      </c>
      <c r="E230">
        <v>3</v>
      </c>
    </row>
    <row r="231" spans="1:5">
      <c r="A231" t="s">
        <v>236</v>
      </c>
      <c r="B231" t="s">
        <v>234</v>
      </c>
      <c r="C231" t="s">
        <v>233</v>
      </c>
      <c r="D231" s="46">
        <v>45708</v>
      </c>
      <c r="E231">
        <v>2</v>
      </c>
    </row>
    <row r="232" spans="1:5">
      <c r="A232" t="s">
        <v>577</v>
      </c>
      <c r="B232" t="s">
        <v>2971</v>
      </c>
      <c r="C232" t="s">
        <v>2970</v>
      </c>
      <c r="D232" s="46">
        <v>45691</v>
      </c>
      <c r="E232">
        <v>4</v>
      </c>
    </row>
    <row r="233" spans="1:5">
      <c r="A233" t="s">
        <v>577</v>
      </c>
      <c r="B233" t="s">
        <v>4427</v>
      </c>
      <c r="C233" t="s">
        <v>4426</v>
      </c>
      <c r="D233" s="46">
        <v>45692</v>
      </c>
      <c r="E233">
        <v>1</v>
      </c>
    </row>
    <row r="234" spans="1:5">
      <c r="A234" t="s">
        <v>577</v>
      </c>
      <c r="B234" t="s">
        <v>7339</v>
      </c>
      <c r="C234" t="s">
        <v>1643</v>
      </c>
      <c r="D234" s="46">
        <v>45706</v>
      </c>
      <c r="E234">
        <v>5</v>
      </c>
    </row>
    <row r="235" spans="1:5">
      <c r="A235" t="s">
        <v>577</v>
      </c>
      <c r="B235" t="s">
        <v>16720</v>
      </c>
      <c r="C235" t="s">
        <v>16719</v>
      </c>
      <c r="D235" s="46">
        <v>45709</v>
      </c>
      <c r="E235">
        <v>3</v>
      </c>
    </row>
    <row r="236" spans="1:5">
      <c r="A236" t="s">
        <v>577</v>
      </c>
      <c r="B236" t="s">
        <v>19501</v>
      </c>
      <c r="C236" t="s">
        <v>17015</v>
      </c>
      <c r="D236" s="46">
        <v>45713</v>
      </c>
      <c r="E236">
        <v>2</v>
      </c>
    </row>
    <row r="237" spans="1:5">
      <c r="A237" t="s">
        <v>1291</v>
      </c>
      <c r="B237" t="s">
        <v>1801</v>
      </c>
      <c r="C237" t="s">
        <v>1800</v>
      </c>
      <c r="D237" s="46">
        <v>45694</v>
      </c>
      <c r="E237">
        <v>4</v>
      </c>
    </row>
    <row r="238" spans="1:5">
      <c r="A238" t="s">
        <v>1291</v>
      </c>
      <c r="B238" t="s">
        <v>6408</v>
      </c>
      <c r="C238" t="s">
        <v>6407</v>
      </c>
      <c r="D238" s="46">
        <v>45694</v>
      </c>
      <c r="E238">
        <v>1</v>
      </c>
    </row>
    <row r="239" spans="1:5">
      <c r="A239" t="s">
        <v>1291</v>
      </c>
      <c r="B239" t="s">
        <v>6412</v>
      </c>
      <c r="C239" t="s">
        <v>6411</v>
      </c>
      <c r="D239" s="46">
        <v>45694</v>
      </c>
      <c r="E239">
        <v>2</v>
      </c>
    </row>
    <row r="240" spans="1:5">
      <c r="A240" t="s">
        <v>1291</v>
      </c>
      <c r="B240" t="s">
        <v>6948</v>
      </c>
      <c r="C240" t="s">
        <v>6947</v>
      </c>
      <c r="D240" s="46">
        <v>45695</v>
      </c>
      <c r="E240">
        <v>5</v>
      </c>
    </row>
    <row r="241" spans="1:5">
      <c r="A241" t="s">
        <v>1291</v>
      </c>
      <c r="B241" t="s">
        <v>7802</v>
      </c>
      <c r="C241" t="s">
        <v>7801</v>
      </c>
      <c r="D241" s="46">
        <v>45696</v>
      </c>
      <c r="E241">
        <v>3</v>
      </c>
    </row>
    <row r="242" spans="1:5">
      <c r="A242" t="s">
        <v>1132</v>
      </c>
      <c r="B242" t="s">
        <v>2423</v>
      </c>
      <c r="C242" t="s">
        <v>2422</v>
      </c>
      <c r="D242" s="46">
        <v>45691</v>
      </c>
      <c r="E242">
        <v>3</v>
      </c>
    </row>
    <row r="243" spans="1:5">
      <c r="A243" t="s">
        <v>1132</v>
      </c>
      <c r="B243" t="s">
        <v>5095</v>
      </c>
      <c r="C243" t="s">
        <v>5094</v>
      </c>
      <c r="D243" s="46">
        <v>45693</v>
      </c>
      <c r="E243">
        <v>1</v>
      </c>
    </row>
    <row r="244" spans="1:5">
      <c r="A244" t="s">
        <v>1132</v>
      </c>
      <c r="B244" t="s">
        <v>5657</v>
      </c>
      <c r="C244" t="s">
        <v>5656</v>
      </c>
      <c r="D244" s="46">
        <v>45700</v>
      </c>
      <c r="E244">
        <v>4</v>
      </c>
    </row>
    <row r="245" spans="1:5">
      <c r="A245" t="s">
        <v>1132</v>
      </c>
      <c r="B245" t="s">
        <v>16580</v>
      </c>
      <c r="C245" t="s">
        <v>16579</v>
      </c>
      <c r="D245" s="46">
        <v>45708</v>
      </c>
      <c r="E245">
        <v>2</v>
      </c>
    </row>
    <row r="246" spans="1:5">
      <c r="A246" t="s">
        <v>1132</v>
      </c>
      <c r="B246" t="s">
        <v>17135</v>
      </c>
      <c r="C246" t="s">
        <v>17134</v>
      </c>
      <c r="D246" s="46">
        <v>45709</v>
      </c>
      <c r="E246">
        <v>5</v>
      </c>
    </row>
    <row r="247" spans="1:5">
      <c r="A247" t="s">
        <v>488</v>
      </c>
      <c r="B247" t="s">
        <v>2155</v>
      </c>
      <c r="C247" t="s">
        <v>2154</v>
      </c>
      <c r="D247" s="46">
        <v>45691</v>
      </c>
      <c r="E247">
        <v>5</v>
      </c>
    </row>
    <row r="248" spans="1:5">
      <c r="A248" t="s">
        <v>488</v>
      </c>
      <c r="B248" t="s">
        <v>3786</v>
      </c>
      <c r="C248" t="s">
        <v>3785</v>
      </c>
      <c r="D248" s="46">
        <v>45692</v>
      </c>
      <c r="E248">
        <v>4</v>
      </c>
    </row>
    <row r="249" spans="1:5">
      <c r="A249" t="s">
        <v>488</v>
      </c>
      <c r="B249" t="s">
        <v>3983</v>
      </c>
      <c r="C249" t="s">
        <v>85</v>
      </c>
      <c r="D249" s="46">
        <v>45692</v>
      </c>
      <c r="E249">
        <v>2</v>
      </c>
    </row>
    <row r="250" spans="1:5">
      <c r="A250" t="s">
        <v>488</v>
      </c>
      <c r="B250" t="s">
        <v>15473</v>
      </c>
      <c r="C250" t="s">
        <v>15472</v>
      </c>
      <c r="D250" s="46">
        <v>45708</v>
      </c>
      <c r="E250">
        <v>3</v>
      </c>
    </row>
    <row r="251" spans="1:5">
      <c r="A251" t="s">
        <v>488</v>
      </c>
      <c r="B251" t="s">
        <v>21701</v>
      </c>
      <c r="C251" t="s">
        <v>21700</v>
      </c>
      <c r="D251" s="46">
        <v>45715</v>
      </c>
      <c r="E251">
        <v>1</v>
      </c>
    </row>
    <row r="252" spans="1:5">
      <c r="A252" t="s">
        <v>547</v>
      </c>
      <c r="B252" t="s">
        <v>963</v>
      </c>
      <c r="C252" t="s">
        <v>950</v>
      </c>
      <c r="D252" s="46">
        <v>45693</v>
      </c>
      <c r="E252">
        <v>1</v>
      </c>
    </row>
    <row r="253" spans="1:5">
      <c r="A253" t="s">
        <v>547</v>
      </c>
      <c r="B253" t="s">
        <v>3163</v>
      </c>
      <c r="C253" t="s">
        <v>3162</v>
      </c>
      <c r="D253" s="46">
        <v>45691</v>
      </c>
      <c r="E253">
        <v>2</v>
      </c>
    </row>
    <row r="254" spans="1:5">
      <c r="A254" t="s">
        <v>547</v>
      </c>
      <c r="B254" t="s">
        <v>11081</v>
      </c>
      <c r="C254" t="s">
        <v>11080</v>
      </c>
      <c r="D254" s="46">
        <v>45708</v>
      </c>
      <c r="E254">
        <v>4</v>
      </c>
    </row>
    <row r="255" spans="1:5">
      <c r="A255" t="s">
        <v>547</v>
      </c>
      <c r="B255" t="s">
        <v>18187</v>
      </c>
      <c r="C255" t="s">
        <v>18186</v>
      </c>
      <c r="D255" s="46">
        <v>45713</v>
      </c>
      <c r="E255">
        <v>5</v>
      </c>
    </row>
    <row r="256" spans="1:5">
      <c r="A256" t="s">
        <v>547</v>
      </c>
      <c r="B256" t="s">
        <v>22146</v>
      </c>
      <c r="C256" t="s">
        <v>22145</v>
      </c>
      <c r="D256" s="46">
        <v>45716</v>
      </c>
      <c r="E256">
        <v>3</v>
      </c>
    </row>
    <row r="257" spans="1:5">
      <c r="A257" t="s">
        <v>260</v>
      </c>
      <c r="B257" t="s">
        <v>1571</v>
      </c>
      <c r="C257" t="s">
        <v>1570</v>
      </c>
      <c r="D257" s="46">
        <v>45698</v>
      </c>
      <c r="E257">
        <v>1</v>
      </c>
    </row>
    <row r="258" spans="1:5">
      <c r="A258" t="s">
        <v>260</v>
      </c>
      <c r="B258" t="s">
        <v>3106</v>
      </c>
      <c r="C258" t="s">
        <v>3105</v>
      </c>
      <c r="D258" s="46">
        <v>45691</v>
      </c>
      <c r="E258">
        <v>3</v>
      </c>
    </row>
    <row r="259" spans="1:5">
      <c r="A259" t="s">
        <v>260</v>
      </c>
      <c r="B259" t="s">
        <v>1657</v>
      </c>
      <c r="C259" t="s">
        <v>1656</v>
      </c>
      <c r="D259" s="46">
        <v>45713</v>
      </c>
      <c r="E259">
        <v>4</v>
      </c>
    </row>
    <row r="260" spans="1:5">
      <c r="A260" t="s">
        <v>260</v>
      </c>
      <c r="B260" t="s">
        <v>19666</v>
      </c>
      <c r="C260" t="s">
        <v>19593</v>
      </c>
      <c r="D260" s="46">
        <v>45713</v>
      </c>
      <c r="E260">
        <v>2</v>
      </c>
    </row>
    <row r="261" spans="1:5">
      <c r="A261" t="s">
        <v>260</v>
      </c>
      <c r="B261" t="s">
        <v>19862</v>
      </c>
      <c r="C261" t="s">
        <v>19861</v>
      </c>
      <c r="D261" s="46">
        <v>45714</v>
      </c>
      <c r="E261">
        <v>5</v>
      </c>
    </row>
    <row r="262" spans="1:5">
      <c r="A262" t="s">
        <v>2099</v>
      </c>
      <c r="B262" t="s">
        <v>10082</v>
      </c>
      <c r="C262" t="s">
        <v>10081</v>
      </c>
      <c r="D262" s="46">
        <v>45700</v>
      </c>
      <c r="E262">
        <v>1</v>
      </c>
    </row>
    <row r="263" spans="1:5">
      <c r="A263" t="s">
        <v>2099</v>
      </c>
      <c r="B263" t="s">
        <v>10995</v>
      </c>
      <c r="C263" t="s">
        <v>10994</v>
      </c>
      <c r="D263" s="46">
        <v>45701</v>
      </c>
      <c r="E263">
        <v>2</v>
      </c>
    </row>
    <row r="264" spans="1:5">
      <c r="A264" t="s">
        <v>2099</v>
      </c>
      <c r="B264" t="s">
        <v>10611</v>
      </c>
      <c r="C264" t="s">
        <v>10610</v>
      </c>
      <c r="D264" s="46">
        <v>45701</v>
      </c>
      <c r="E264">
        <v>3</v>
      </c>
    </row>
    <row r="265" spans="1:5">
      <c r="A265" t="s">
        <v>2099</v>
      </c>
      <c r="B265" t="s">
        <v>20005</v>
      </c>
      <c r="C265" t="s">
        <v>20004</v>
      </c>
      <c r="D265" s="46">
        <v>45714</v>
      </c>
      <c r="E265">
        <v>5</v>
      </c>
    </row>
    <row r="266" spans="1:5">
      <c r="A266" t="s">
        <v>2099</v>
      </c>
      <c r="B266" t="s">
        <v>20065</v>
      </c>
      <c r="C266" t="s">
        <v>20064</v>
      </c>
      <c r="D266" s="46">
        <v>45713</v>
      </c>
      <c r="E266">
        <v>4</v>
      </c>
    </row>
    <row r="267" spans="1:5">
      <c r="A267" t="s">
        <v>117</v>
      </c>
      <c r="B267" t="s">
        <v>841</v>
      </c>
      <c r="C267" t="s">
        <v>840</v>
      </c>
      <c r="D267" s="46">
        <v>45699</v>
      </c>
      <c r="E267">
        <v>1</v>
      </c>
    </row>
    <row r="268" spans="1:5">
      <c r="A268" t="s">
        <v>117</v>
      </c>
      <c r="B268" t="s">
        <v>123</v>
      </c>
      <c r="C268" t="s">
        <v>122</v>
      </c>
      <c r="D268" s="46">
        <v>45693</v>
      </c>
      <c r="E268">
        <v>5</v>
      </c>
    </row>
    <row r="269" spans="1:5">
      <c r="A269" t="s">
        <v>117</v>
      </c>
      <c r="B269" t="s">
        <v>9685</v>
      </c>
      <c r="C269" t="s">
        <v>9684</v>
      </c>
      <c r="D269" s="46">
        <v>45699</v>
      </c>
      <c r="E269">
        <v>2</v>
      </c>
    </row>
    <row r="270" spans="1:5">
      <c r="A270" t="s">
        <v>117</v>
      </c>
      <c r="B270" t="s">
        <v>14486</v>
      </c>
      <c r="C270" t="s">
        <v>14485</v>
      </c>
      <c r="D270" s="46">
        <v>45706</v>
      </c>
      <c r="E270">
        <v>3</v>
      </c>
    </row>
    <row r="271" spans="1:5">
      <c r="A271" t="s">
        <v>117</v>
      </c>
      <c r="B271" t="s">
        <v>19325</v>
      </c>
      <c r="C271" t="s">
        <v>19324</v>
      </c>
      <c r="D271" s="46">
        <v>45713</v>
      </c>
      <c r="E271">
        <v>4</v>
      </c>
    </row>
    <row r="272" spans="1:5">
      <c r="A272" t="s">
        <v>1402</v>
      </c>
      <c r="B272" t="s">
        <v>2196</v>
      </c>
      <c r="C272" t="s">
        <v>2195</v>
      </c>
      <c r="D272" s="46">
        <v>45689</v>
      </c>
      <c r="E272">
        <v>4</v>
      </c>
    </row>
    <row r="273" spans="1:5">
      <c r="A273" t="s">
        <v>1402</v>
      </c>
      <c r="B273" t="s">
        <v>3459</v>
      </c>
      <c r="C273" t="s">
        <v>3458</v>
      </c>
      <c r="D273" s="46">
        <v>45692</v>
      </c>
      <c r="E273">
        <v>5</v>
      </c>
    </row>
    <row r="274" spans="1:5">
      <c r="A274" t="s">
        <v>1402</v>
      </c>
      <c r="B274" t="s">
        <v>2725</v>
      </c>
      <c r="C274" t="s">
        <v>2724</v>
      </c>
      <c r="D274" s="46">
        <v>45692</v>
      </c>
      <c r="E274">
        <v>2</v>
      </c>
    </row>
    <row r="275" spans="1:5">
      <c r="A275" t="s">
        <v>1402</v>
      </c>
      <c r="B275" t="s">
        <v>17685</v>
      </c>
      <c r="C275" t="s">
        <v>12287</v>
      </c>
      <c r="D275" s="46">
        <v>45710</v>
      </c>
      <c r="E275">
        <v>3</v>
      </c>
    </row>
    <row r="276" spans="1:5">
      <c r="A276" t="s">
        <v>1402</v>
      </c>
      <c r="B276" t="s">
        <v>19982</v>
      </c>
      <c r="C276" t="s">
        <v>19981</v>
      </c>
      <c r="D276" s="46">
        <v>45714</v>
      </c>
      <c r="E276">
        <v>1</v>
      </c>
    </row>
    <row r="277" spans="1:5">
      <c r="A277" t="s">
        <v>3584</v>
      </c>
      <c r="B277" t="s">
        <v>11356</v>
      </c>
      <c r="C277" t="s">
        <v>11355</v>
      </c>
      <c r="D277" s="46">
        <v>45701</v>
      </c>
      <c r="E277">
        <v>4</v>
      </c>
    </row>
    <row r="278" spans="1:5">
      <c r="A278" t="s">
        <v>3584</v>
      </c>
      <c r="B278" t="s">
        <v>17350</v>
      </c>
      <c r="C278" t="s">
        <v>10824</v>
      </c>
      <c r="D278" s="46">
        <v>45709</v>
      </c>
      <c r="E278">
        <v>2</v>
      </c>
    </row>
    <row r="279" spans="1:5">
      <c r="A279" t="s">
        <v>3584</v>
      </c>
      <c r="B279" t="s">
        <v>17147</v>
      </c>
      <c r="C279" t="s">
        <v>5992</v>
      </c>
      <c r="D279" s="46">
        <v>45712</v>
      </c>
      <c r="E279">
        <v>3</v>
      </c>
    </row>
    <row r="280" spans="1:5">
      <c r="A280" t="s">
        <v>3584</v>
      </c>
      <c r="B280" t="s">
        <v>17923</v>
      </c>
      <c r="C280" t="s">
        <v>17922</v>
      </c>
      <c r="D280" s="46">
        <v>45710</v>
      </c>
      <c r="E280">
        <v>1</v>
      </c>
    </row>
    <row r="281" spans="1:5">
      <c r="A281" t="s">
        <v>3584</v>
      </c>
      <c r="B281" t="s">
        <v>21697</v>
      </c>
      <c r="C281" t="s">
        <v>21696</v>
      </c>
      <c r="D281" s="46">
        <v>45716</v>
      </c>
      <c r="E281">
        <v>5</v>
      </c>
    </row>
    <row r="282" spans="1:5">
      <c r="A282" t="s">
        <v>2121</v>
      </c>
      <c r="B282" t="s">
        <v>5041</v>
      </c>
      <c r="C282" t="s">
        <v>1737</v>
      </c>
      <c r="D282" s="46">
        <v>45694</v>
      </c>
      <c r="E282">
        <v>5</v>
      </c>
    </row>
    <row r="283" spans="1:5">
      <c r="A283" t="s">
        <v>2121</v>
      </c>
      <c r="B283" t="s">
        <v>9963</v>
      </c>
      <c r="C283" t="s">
        <v>9962</v>
      </c>
      <c r="D283" s="46">
        <v>45701</v>
      </c>
      <c r="E283">
        <v>1</v>
      </c>
    </row>
    <row r="284" spans="1:5">
      <c r="A284" t="s">
        <v>2121</v>
      </c>
      <c r="B284" t="s">
        <v>10282</v>
      </c>
      <c r="C284" t="s">
        <v>10281</v>
      </c>
      <c r="D284" s="46">
        <v>45701</v>
      </c>
      <c r="E284">
        <v>3</v>
      </c>
    </row>
    <row r="285" spans="1:5">
      <c r="A285" t="s">
        <v>2121</v>
      </c>
      <c r="B285" t="s">
        <v>16431</v>
      </c>
      <c r="C285" t="s">
        <v>16430</v>
      </c>
      <c r="D285" s="46">
        <v>45709</v>
      </c>
      <c r="E285">
        <v>4</v>
      </c>
    </row>
    <row r="286" spans="1:5">
      <c r="A286" t="s">
        <v>2121</v>
      </c>
      <c r="B286" t="s">
        <v>21827</v>
      </c>
      <c r="C286" t="s">
        <v>7091</v>
      </c>
      <c r="D286" s="46">
        <v>45715</v>
      </c>
      <c r="E286">
        <v>2</v>
      </c>
    </row>
    <row r="287" spans="1:5">
      <c r="A287" t="s">
        <v>1117</v>
      </c>
      <c r="B287" t="s">
        <v>4675</v>
      </c>
      <c r="C287" t="s">
        <v>4155</v>
      </c>
      <c r="D287" s="46">
        <v>45693</v>
      </c>
      <c r="E287">
        <v>4</v>
      </c>
    </row>
    <row r="288" spans="1:5">
      <c r="A288" t="s">
        <v>1117</v>
      </c>
      <c r="B288" t="s">
        <v>7122</v>
      </c>
      <c r="C288" t="s">
        <v>7121</v>
      </c>
      <c r="D288" s="46">
        <v>45696</v>
      </c>
      <c r="E288">
        <v>1</v>
      </c>
    </row>
    <row r="289" spans="1:5">
      <c r="A289" t="s">
        <v>1117</v>
      </c>
      <c r="B289" t="s">
        <v>14690</v>
      </c>
      <c r="C289" t="s">
        <v>14689</v>
      </c>
      <c r="D289" s="46">
        <v>45707</v>
      </c>
      <c r="E289">
        <v>2</v>
      </c>
    </row>
    <row r="290" spans="1:5">
      <c r="A290" t="s">
        <v>1117</v>
      </c>
      <c r="B290" t="s">
        <v>18217</v>
      </c>
      <c r="C290" t="s">
        <v>18216</v>
      </c>
      <c r="D290" s="46">
        <v>45712</v>
      </c>
      <c r="E290">
        <v>3</v>
      </c>
    </row>
    <row r="291" spans="1:5">
      <c r="A291" t="s">
        <v>1117</v>
      </c>
      <c r="B291" t="s">
        <v>19254</v>
      </c>
      <c r="C291" t="s">
        <v>19253</v>
      </c>
      <c r="D291" s="46">
        <v>45713</v>
      </c>
      <c r="E291">
        <v>5</v>
      </c>
    </row>
    <row r="292" spans="1:5">
      <c r="A292" t="s">
        <v>2021</v>
      </c>
      <c r="B292" t="s">
        <v>3923</v>
      </c>
      <c r="C292" t="s">
        <v>3922</v>
      </c>
      <c r="D292" s="46">
        <v>45692</v>
      </c>
      <c r="E292">
        <v>1</v>
      </c>
    </row>
    <row r="293" spans="1:5">
      <c r="A293" t="s">
        <v>2021</v>
      </c>
      <c r="B293" t="s">
        <v>7446</v>
      </c>
      <c r="C293" t="s">
        <v>7445</v>
      </c>
      <c r="D293" s="46">
        <v>45695</v>
      </c>
      <c r="E293">
        <v>3</v>
      </c>
    </row>
    <row r="294" spans="1:5">
      <c r="A294" t="s">
        <v>2021</v>
      </c>
      <c r="B294" t="s">
        <v>11428</v>
      </c>
      <c r="C294" t="s">
        <v>10452</v>
      </c>
      <c r="D294" s="46">
        <v>45707</v>
      </c>
      <c r="E294">
        <v>4</v>
      </c>
    </row>
    <row r="295" spans="1:5">
      <c r="A295" t="s">
        <v>2021</v>
      </c>
      <c r="B295" t="s">
        <v>14078</v>
      </c>
      <c r="C295" t="s">
        <v>14077</v>
      </c>
      <c r="D295" s="46">
        <v>45707</v>
      </c>
      <c r="E295">
        <v>5</v>
      </c>
    </row>
    <row r="296" spans="1:5">
      <c r="A296" t="s">
        <v>2021</v>
      </c>
      <c r="B296" t="s">
        <v>18606</v>
      </c>
      <c r="C296" t="s">
        <v>18605</v>
      </c>
      <c r="D296" s="46">
        <v>45712</v>
      </c>
      <c r="E296">
        <v>2</v>
      </c>
    </row>
    <row r="297" spans="1:5">
      <c r="A297" t="s">
        <v>2013</v>
      </c>
      <c r="B297" t="s">
        <v>3089</v>
      </c>
      <c r="C297" t="s">
        <v>3088</v>
      </c>
      <c r="D297" s="46">
        <v>45691</v>
      </c>
      <c r="E297">
        <v>5</v>
      </c>
    </row>
    <row r="298" spans="1:5">
      <c r="A298" t="s">
        <v>2013</v>
      </c>
      <c r="B298" t="s">
        <v>2806</v>
      </c>
      <c r="C298" t="s">
        <v>2805</v>
      </c>
      <c r="D298" s="46">
        <v>45691</v>
      </c>
      <c r="E298">
        <v>4</v>
      </c>
    </row>
    <row r="299" spans="1:5">
      <c r="A299" t="s">
        <v>2013</v>
      </c>
      <c r="B299" t="s">
        <v>6810</v>
      </c>
      <c r="C299" t="s">
        <v>6809</v>
      </c>
      <c r="D299" s="46">
        <v>45695</v>
      </c>
      <c r="E299">
        <v>3</v>
      </c>
    </row>
    <row r="300" spans="1:5">
      <c r="A300" t="s">
        <v>2013</v>
      </c>
      <c r="B300" t="s">
        <v>9324</v>
      </c>
      <c r="C300" t="s">
        <v>9323</v>
      </c>
      <c r="D300" s="46">
        <v>45701</v>
      </c>
      <c r="E300">
        <v>2</v>
      </c>
    </row>
    <row r="301" spans="1:5">
      <c r="A301" t="s">
        <v>2013</v>
      </c>
      <c r="B301" t="s">
        <v>20638</v>
      </c>
      <c r="C301" t="s">
        <v>20637</v>
      </c>
      <c r="D301" s="46">
        <v>45715</v>
      </c>
      <c r="E301">
        <v>1</v>
      </c>
    </row>
    <row r="302" spans="1:5">
      <c r="A302" t="s">
        <v>692</v>
      </c>
      <c r="B302" t="s">
        <v>1644</v>
      </c>
      <c r="C302" t="s">
        <v>1643</v>
      </c>
      <c r="D302" s="46">
        <v>45691</v>
      </c>
      <c r="E302">
        <v>2</v>
      </c>
    </row>
    <row r="303" spans="1:5">
      <c r="A303" t="s">
        <v>692</v>
      </c>
      <c r="B303" t="s">
        <v>2846</v>
      </c>
      <c r="C303" t="s">
        <v>2710</v>
      </c>
      <c r="D303" s="46">
        <v>45691</v>
      </c>
      <c r="E303">
        <v>4</v>
      </c>
    </row>
    <row r="304" spans="1:5">
      <c r="A304" t="s">
        <v>692</v>
      </c>
      <c r="B304" t="s">
        <v>14450</v>
      </c>
      <c r="C304" t="s">
        <v>1737</v>
      </c>
      <c r="D304" s="46">
        <v>45707</v>
      </c>
      <c r="E304">
        <v>5</v>
      </c>
    </row>
    <row r="305" spans="1:5">
      <c r="A305" t="s">
        <v>692</v>
      </c>
      <c r="B305" t="s">
        <v>17951</v>
      </c>
      <c r="C305" t="s">
        <v>17950</v>
      </c>
      <c r="D305" s="46">
        <v>45714</v>
      </c>
      <c r="E305">
        <v>1</v>
      </c>
    </row>
    <row r="306" spans="1:5">
      <c r="A306" t="s">
        <v>692</v>
      </c>
      <c r="B306" t="s">
        <v>19145</v>
      </c>
      <c r="C306" t="s">
        <v>19144</v>
      </c>
      <c r="D306" s="46">
        <v>45713</v>
      </c>
      <c r="E306">
        <v>3</v>
      </c>
    </row>
    <row r="307" spans="1:5">
      <c r="A307" t="s">
        <v>817</v>
      </c>
      <c r="B307" t="s">
        <v>4627</v>
      </c>
      <c r="C307" t="s">
        <v>4626</v>
      </c>
      <c r="D307" s="46">
        <v>45694</v>
      </c>
      <c r="E307">
        <v>5</v>
      </c>
    </row>
    <row r="308" spans="1:5">
      <c r="A308" t="s">
        <v>817</v>
      </c>
      <c r="B308" t="s">
        <v>10827</v>
      </c>
      <c r="C308" t="s">
        <v>2710</v>
      </c>
      <c r="D308" s="46">
        <v>45701</v>
      </c>
      <c r="E308">
        <v>2</v>
      </c>
    </row>
    <row r="309" spans="1:5">
      <c r="A309" t="s">
        <v>817</v>
      </c>
      <c r="B309" t="s">
        <v>13067</v>
      </c>
      <c r="C309" t="s">
        <v>13066</v>
      </c>
      <c r="D309" s="46">
        <v>45706</v>
      </c>
      <c r="E309">
        <v>4</v>
      </c>
    </row>
    <row r="310" spans="1:5">
      <c r="A310" t="s">
        <v>817</v>
      </c>
      <c r="B310" t="s">
        <v>15774</v>
      </c>
      <c r="C310" t="s">
        <v>15773</v>
      </c>
      <c r="D310" s="46">
        <v>45709</v>
      </c>
      <c r="E310">
        <v>3</v>
      </c>
    </row>
    <row r="311" spans="1:5">
      <c r="A311" t="s">
        <v>817</v>
      </c>
      <c r="B311" t="s">
        <v>20347</v>
      </c>
      <c r="C311" t="s">
        <v>20346</v>
      </c>
      <c r="D311" s="46">
        <v>45715</v>
      </c>
      <c r="E311">
        <v>1</v>
      </c>
    </row>
    <row r="312" spans="1:5">
      <c r="A312" t="s">
        <v>197</v>
      </c>
      <c r="B312" t="s">
        <v>2586</v>
      </c>
      <c r="C312" t="s">
        <v>2585</v>
      </c>
      <c r="D312" s="46">
        <v>45691</v>
      </c>
      <c r="E312">
        <v>1</v>
      </c>
    </row>
    <row r="313" spans="1:5">
      <c r="A313" t="s">
        <v>197</v>
      </c>
      <c r="B313" t="s">
        <v>15380</v>
      </c>
      <c r="C313" t="s">
        <v>15379</v>
      </c>
      <c r="D313" s="46">
        <v>45707</v>
      </c>
      <c r="E313">
        <v>2</v>
      </c>
    </row>
    <row r="314" spans="1:5">
      <c r="A314" t="s">
        <v>197</v>
      </c>
      <c r="B314" t="s">
        <v>223</v>
      </c>
      <c r="C314" t="s">
        <v>222</v>
      </c>
      <c r="D314" s="46">
        <v>45701</v>
      </c>
      <c r="E314">
        <v>3</v>
      </c>
    </row>
    <row r="315" spans="1:5">
      <c r="A315" t="s">
        <v>197</v>
      </c>
      <c r="B315" t="s">
        <v>249</v>
      </c>
      <c r="C315" t="s">
        <v>248</v>
      </c>
      <c r="D315" s="46">
        <v>45701</v>
      </c>
      <c r="E315">
        <v>5</v>
      </c>
    </row>
    <row r="316" spans="1:5">
      <c r="A316" t="s">
        <v>197</v>
      </c>
      <c r="B316" t="s">
        <v>264</v>
      </c>
      <c r="C316" t="s">
        <v>263</v>
      </c>
      <c r="D316" s="46">
        <v>45701</v>
      </c>
      <c r="E316">
        <v>4</v>
      </c>
    </row>
    <row r="317" spans="1:5">
      <c r="A317" t="s">
        <v>15511</v>
      </c>
      <c r="B317" t="s">
        <v>15510</v>
      </c>
      <c r="C317" t="s">
        <v>15509</v>
      </c>
      <c r="D317" s="46">
        <v>45715</v>
      </c>
      <c r="E317">
        <v>1</v>
      </c>
    </row>
    <row r="318" spans="1:5">
      <c r="A318" t="s">
        <v>15511</v>
      </c>
      <c r="B318" t="s">
        <v>17834</v>
      </c>
      <c r="C318" t="s">
        <v>17833</v>
      </c>
      <c r="D318" s="46">
        <v>45713</v>
      </c>
      <c r="E318">
        <v>2</v>
      </c>
    </row>
    <row r="319" spans="1:5">
      <c r="A319" t="s">
        <v>15511</v>
      </c>
      <c r="B319" t="s">
        <v>19185</v>
      </c>
      <c r="C319" t="s">
        <v>19184</v>
      </c>
      <c r="D319" s="46">
        <v>45715</v>
      </c>
      <c r="E319">
        <v>3</v>
      </c>
    </row>
    <row r="320" spans="1:5">
      <c r="A320" t="s">
        <v>20258</v>
      </c>
      <c r="B320" t="s">
        <v>20256</v>
      </c>
      <c r="C320" t="s">
        <v>20255</v>
      </c>
      <c r="D320" s="46">
        <v>45714</v>
      </c>
      <c r="E320">
        <v>1</v>
      </c>
    </row>
    <row r="321" spans="1:5">
      <c r="A321" t="s">
        <v>22295</v>
      </c>
      <c r="E321">
        <v>939</v>
      </c>
    </row>
  </sheetData>
  <pageMargins left="0.7" right="0.7" top="0.75" bottom="0.75" header="0.3" footer="0.3"/>
  <pageSetup orientation="portrait" r:id="rId2"/>
  <customProperties>
    <customPr name="OrphanNamesChecked" r:id="rId3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7931A-2C20-4C01-AB73-F3834B89AF52}">
  <sheetPr>
    <tabColor theme="1" tint="0.499984740745262"/>
    <pageSetUpPr autoPageBreaks="0"/>
  </sheetPr>
  <dimension ref="A1:F9"/>
  <sheetViews>
    <sheetView showGridLines="0" workbookViewId="0">
      <selection activeCell="C1" sqref="C1"/>
    </sheetView>
  </sheetViews>
  <sheetFormatPr defaultColWidth="8.85546875" defaultRowHeight="14.45"/>
  <cols>
    <col min="1" max="1" width="50.7109375" style="4" customWidth="1"/>
    <col min="2" max="2" width="15.7109375" style="3" customWidth="1"/>
    <col min="3" max="3" width="13.140625" style="6" customWidth="1"/>
    <col min="4" max="4" width="8.85546875" style="3"/>
    <col min="5" max="5" width="10.7109375" style="3" customWidth="1"/>
    <col min="6" max="16384" width="8.85546875" style="3"/>
  </cols>
  <sheetData>
    <row r="1" spans="1:6">
      <c r="A1" s="1" t="s">
        <v>22296</v>
      </c>
      <c r="B1" s="2" t="s">
        <v>22297</v>
      </c>
      <c r="C1" s="5" t="s">
        <v>22298</v>
      </c>
      <c r="E1" s="7" t="s">
        <v>22299</v>
      </c>
      <c r="F1" s="8">
        <f>SUM(C:C)</f>
        <v>50</v>
      </c>
    </row>
    <row r="2" spans="1:6">
      <c r="A2" s="4" t="s">
        <v>23</v>
      </c>
      <c r="B2" s="3" t="s">
        <v>22300</v>
      </c>
      <c r="C2" s="47">
        <v>0</v>
      </c>
    </row>
    <row r="3" spans="1:6">
      <c r="A3" s="4" t="s">
        <v>22301</v>
      </c>
      <c r="B3" s="3" t="s">
        <v>22302</v>
      </c>
      <c r="C3" s="47">
        <v>0</v>
      </c>
    </row>
    <row r="4" spans="1:6" ht="28.9">
      <c r="A4" s="4" t="s">
        <v>22303</v>
      </c>
      <c r="B4" s="3" t="s">
        <v>22304</v>
      </c>
      <c r="C4" s="47">
        <v>5</v>
      </c>
    </row>
    <row r="5" spans="1:6" ht="43.15">
      <c r="A5" s="4" t="s">
        <v>22305</v>
      </c>
      <c r="B5" s="3" t="s">
        <v>22304</v>
      </c>
      <c r="C5" s="47">
        <v>7.5</v>
      </c>
    </row>
    <row r="6" spans="1:6" ht="28.9">
      <c r="A6" s="4" t="s">
        <v>22306</v>
      </c>
      <c r="B6" s="3" t="s">
        <v>22304</v>
      </c>
      <c r="C6" s="47">
        <v>7.5</v>
      </c>
    </row>
    <row r="7" spans="1:6" ht="43.15">
      <c r="A7" s="4" t="s">
        <v>22307</v>
      </c>
      <c r="B7" s="3" t="s">
        <v>22304</v>
      </c>
      <c r="C7" s="47">
        <v>12.5</v>
      </c>
    </row>
    <row r="8" spans="1:6" ht="44.65" customHeight="1">
      <c r="A8" s="4" t="s">
        <v>22308</v>
      </c>
      <c r="B8" s="3" t="s">
        <v>22304</v>
      </c>
      <c r="C8" s="47">
        <v>12.5</v>
      </c>
    </row>
    <row r="9" spans="1:6" ht="28.9">
      <c r="A9" s="4" t="s">
        <v>22309</v>
      </c>
      <c r="B9" s="3" t="s">
        <v>22304</v>
      </c>
      <c r="C9" s="47">
        <v>5</v>
      </c>
    </row>
  </sheetData>
  <pageMargins left="0.7" right="0.7" top="0.75" bottom="0.75" header="0.3" footer="0.3"/>
  <pageSetup orientation="portrait" r:id="rId1"/>
  <customProperties>
    <customPr name="OrphanNamesChecked" r:id="rId2"/>
  </customProperties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9D917-8152-48B6-AEEE-6C261386137D}">
  <dimension ref="A1:B92"/>
  <sheetViews>
    <sheetView workbookViewId="0">
      <selection sqref="A1:B92"/>
    </sheetView>
  </sheetViews>
  <sheetFormatPr defaultRowHeight="14.45"/>
  <cols>
    <col min="1" max="1" width="28.28515625" bestFit="1" customWidth="1"/>
    <col min="2" max="2" width="14.5703125" bestFit="1" customWidth="1"/>
  </cols>
  <sheetData>
    <row r="1" spans="1:2">
      <c r="A1" t="s">
        <v>23</v>
      </c>
      <c r="B1" t="s">
        <v>30</v>
      </c>
    </row>
    <row r="2" spans="1:2">
      <c r="A2" t="s">
        <v>2178</v>
      </c>
      <c r="B2" t="s">
        <v>22310</v>
      </c>
    </row>
    <row r="3" spans="1:2">
      <c r="A3" t="s">
        <v>775</v>
      </c>
      <c r="B3" t="s">
        <v>505</v>
      </c>
    </row>
    <row r="4" spans="1:2">
      <c r="A4" s="27" t="s">
        <v>2719</v>
      </c>
      <c r="B4" s="27" t="s">
        <v>11362</v>
      </c>
    </row>
    <row r="5" spans="1:2">
      <c r="A5" t="s">
        <v>355</v>
      </c>
      <c r="B5" t="s">
        <v>22311</v>
      </c>
    </row>
    <row r="6" spans="1:2">
      <c r="A6" t="s">
        <v>2336</v>
      </c>
      <c r="B6" t="s">
        <v>22310</v>
      </c>
    </row>
    <row r="7" spans="1:2">
      <c r="A7" t="s">
        <v>48</v>
      </c>
      <c r="B7" t="s">
        <v>22310</v>
      </c>
    </row>
    <row r="8" spans="1:2">
      <c r="A8" s="4" t="s">
        <v>7071</v>
      </c>
      <c r="B8" t="s">
        <v>36</v>
      </c>
    </row>
    <row r="9" spans="1:2">
      <c r="A9" s="27" t="s">
        <v>22312</v>
      </c>
      <c r="B9" s="27" t="s">
        <v>11362</v>
      </c>
    </row>
    <row r="10" spans="1:2">
      <c r="A10" t="s">
        <v>313</v>
      </c>
      <c r="B10" t="s">
        <v>22313</v>
      </c>
    </row>
    <row r="11" spans="1:2">
      <c r="A11" t="s">
        <v>639</v>
      </c>
      <c r="B11" t="s">
        <v>488</v>
      </c>
    </row>
    <row r="12" spans="1:2">
      <c r="A12" s="4" t="s">
        <v>3533</v>
      </c>
      <c r="B12" s="27" t="s">
        <v>11362</v>
      </c>
    </row>
    <row r="13" spans="1:2">
      <c r="A13" t="s">
        <v>377</v>
      </c>
      <c r="B13" t="s">
        <v>3251</v>
      </c>
    </row>
    <row r="14" spans="1:2">
      <c r="A14" t="s">
        <v>95</v>
      </c>
      <c r="B14" t="s">
        <v>3251</v>
      </c>
    </row>
    <row r="15" spans="1:2">
      <c r="A15" t="s">
        <v>272</v>
      </c>
      <c r="B15" t="s">
        <v>22313</v>
      </c>
    </row>
    <row r="16" spans="1:2">
      <c r="A16" t="s">
        <v>1437</v>
      </c>
      <c r="B16" t="s">
        <v>3251</v>
      </c>
    </row>
    <row r="17" spans="1:2">
      <c r="A17" s="4" t="s">
        <v>1484</v>
      </c>
      <c r="B17" s="27" t="s">
        <v>22312</v>
      </c>
    </row>
    <row r="18" spans="1:2">
      <c r="A18" s="27" t="s">
        <v>22314</v>
      </c>
      <c r="B18" s="27" t="s">
        <v>11362</v>
      </c>
    </row>
    <row r="19" spans="1:2">
      <c r="A19" s="27" t="s">
        <v>5174</v>
      </c>
      <c r="B19" s="27" t="s">
        <v>11362</v>
      </c>
    </row>
    <row r="20" spans="1:2">
      <c r="A20" t="s">
        <v>154</v>
      </c>
      <c r="B20" t="s">
        <v>3251</v>
      </c>
    </row>
    <row r="21" spans="1:2">
      <c r="A21" t="s">
        <v>22315</v>
      </c>
      <c r="B21" t="s">
        <v>22311</v>
      </c>
    </row>
    <row r="22" spans="1:2">
      <c r="A22" t="s">
        <v>2129</v>
      </c>
      <c r="B22" t="s">
        <v>3251</v>
      </c>
    </row>
    <row r="23" spans="1:2">
      <c r="A23" t="s">
        <v>708</v>
      </c>
      <c r="B23" t="s">
        <v>488</v>
      </c>
    </row>
    <row r="24" spans="1:2">
      <c r="A24" t="s">
        <v>1049</v>
      </c>
      <c r="B24" t="s">
        <v>22310</v>
      </c>
    </row>
    <row r="25" spans="1:2">
      <c r="A25" t="s">
        <v>1618</v>
      </c>
      <c r="B25" t="s">
        <v>3251</v>
      </c>
    </row>
    <row r="26" spans="1:2">
      <c r="A26" s="4" t="s">
        <v>131</v>
      </c>
      <c r="B26" t="s">
        <v>2260</v>
      </c>
    </row>
    <row r="27" spans="1:2">
      <c r="A27" t="s">
        <v>391</v>
      </c>
      <c r="B27" t="s">
        <v>3251</v>
      </c>
    </row>
    <row r="28" spans="1:2">
      <c r="A28" t="s">
        <v>1511</v>
      </c>
      <c r="B28" t="s">
        <v>22310</v>
      </c>
    </row>
    <row r="29" spans="1:2">
      <c r="A29" t="s">
        <v>22316</v>
      </c>
      <c r="B29" t="s">
        <v>488</v>
      </c>
    </row>
    <row r="30" spans="1:2">
      <c r="A30" t="s">
        <v>1364</v>
      </c>
      <c r="B30" t="s">
        <v>488</v>
      </c>
    </row>
    <row r="31" spans="1:2">
      <c r="A31" t="s">
        <v>103</v>
      </c>
      <c r="B31" t="s">
        <v>505</v>
      </c>
    </row>
    <row r="32" spans="1:2">
      <c r="A32" t="s">
        <v>58</v>
      </c>
      <c r="B32" t="s">
        <v>22313</v>
      </c>
    </row>
    <row r="33" spans="1:2">
      <c r="A33" t="s">
        <v>2841</v>
      </c>
      <c r="B33" t="s">
        <v>488</v>
      </c>
    </row>
    <row r="34" spans="1:2">
      <c r="A34" s="27" t="s">
        <v>22317</v>
      </c>
      <c r="B34" t="s">
        <v>2260</v>
      </c>
    </row>
    <row r="35" spans="1:2">
      <c r="A35" s="27" t="s">
        <v>38</v>
      </c>
      <c r="B35" t="s">
        <v>2260</v>
      </c>
    </row>
    <row r="36" spans="1:2">
      <c r="A36" t="s">
        <v>1837</v>
      </c>
      <c r="B36" t="s">
        <v>505</v>
      </c>
    </row>
    <row r="37" spans="1:2">
      <c r="A37" t="s">
        <v>1106</v>
      </c>
      <c r="B37" t="s">
        <v>22313</v>
      </c>
    </row>
    <row r="38" spans="1:2">
      <c r="A38" s="4" t="s">
        <v>1350</v>
      </c>
      <c r="B38" s="27" t="s">
        <v>11362</v>
      </c>
    </row>
    <row r="39" spans="1:2">
      <c r="A39" s="27" t="s">
        <v>22318</v>
      </c>
      <c r="B39" t="s">
        <v>2260</v>
      </c>
    </row>
    <row r="40" spans="1:2">
      <c r="A40" t="s">
        <v>2215</v>
      </c>
      <c r="B40" t="s">
        <v>22310</v>
      </c>
    </row>
    <row r="41" spans="1:2">
      <c r="A41" s="27" t="s">
        <v>322</v>
      </c>
      <c r="B41" s="27" t="s">
        <v>11362</v>
      </c>
    </row>
    <row r="42" spans="1:2">
      <c r="A42" s="27" t="s">
        <v>176</v>
      </c>
      <c r="B42" t="s">
        <v>2260</v>
      </c>
    </row>
    <row r="43" spans="1:2">
      <c r="A43" s="4" t="s">
        <v>1788</v>
      </c>
      <c r="B43" s="27" t="s">
        <v>1350</v>
      </c>
    </row>
    <row r="44" spans="1:2">
      <c r="A44" s="27" t="s">
        <v>22319</v>
      </c>
      <c r="B44" s="27" t="s">
        <v>11362</v>
      </c>
    </row>
    <row r="45" spans="1:2">
      <c r="A45" s="27" t="s">
        <v>22320</v>
      </c>
      <c r="B45" s="27" t="s">
        <v>11362</v>
      </c>
    </row>
    <row r="46" spans="1:2">
      <c r="A46" t="s">
        <v>162</v>
      </c>
      <c r="B46" t="s">
        <v>488</v>
      </c>
    </row>
    <row r="47" spans="1:2">
      <c r="A47" t="s">
        <v>1002</v>
      </c>
      <c r="B47" t="s">
        <v>505</v>
      </c>
    </row>
    <row r="48" spans="1:2">
      <c r="A48" s="4" t="s">
        <v>1858</v>
      </c>
      <c r="B48" s="27" t="s">
        <v>1350</v>
      </c>
    </row>
    <row r="49" spans="1:2">
      <c r="A49" s="4" t="s">
        <v>4007</v>
      </c>
      <c r="B49" s="27" t="s">
        <v>11362</v>
      </c>
    </row>
    <row r="50" spans="1:2">
      <c r="A50" s="4" t="s">
        <v>1554</v>
      </c>
      <c r="B50" t="s">
        <v>36</v>
      </c>
    </row>
    <row r="51" spans="1:2">
      <c r="A51" t="s">
        <v>684</v>
      </c>
      <c r="B51" t="s">
        <v>22310</v>
      </c>
    </row>
    <row r="52" spans="1:2">
      <c r="A52" t="s">
        <v>22321</v>
      </c>
      <c r="B52" t="s">
        <v>22311</v>
      </c>
    </row>
    <row r="53" spans="1:2">
      <c r="A53" s="4" t="s">
        <v>146</v>
      </c>
      <c r="B53" t="s">
        <v>2260</v>
      </c>
    </row>
    <row r="54" spans="1:2">
      <c r="A54" t="s">
        <v>347</v>
      </c>
      <c r="B54" t="s">
        <v>22310</v>
      </c>
    </row>
    <row r="55" spans="1:2">
      <c r="A55" t="s">
        <v>4670</v>
      </c>
      <c r="B55" t="s">
        <v>22310</v>
      </c>
    </row>
    <row r="56" spans="1:2">
      <c r="A56" t="s">
        <v>631</v>
      </c>
      <c r="B56" t="s">
        <v>22310</v>
      </c>
    </row>
    <row r="57" spans="1:2">
      <c r="A57" s="28" t="s">
        <v>518</v>
      </c>
      <c r="B57" s="27" t="s">
        <v>1350</v>
      </c>
    </row>
    <row r="58" spans="1:2">
      <c r="A58" s="29" t="s">
        <v>555</v>
      </c>
      <c r="B58" t="s">
        <v>22311</v>
      </c>
    </row>
    <row r="59" spans="1:2">
      <c r="A59" s="29" t="s">
        <v>4923</v>
      </c>
      <c r="B59" t="s">
        <v>22310</v>
      </c>
    </row>
    <row r="60" spans="1:2">
      <c r="A60" s="29" t="s">
        <v>802</v>
      </c>
      <c r="B60" t="s">
        <v>505</v>
      </c>
    </row>
    <row r="61" spans="1:2">
      <c r="A61" s="29" t="s">
        <v>468</v>
      </c>
      <c r="B61" t="s">
        <v>3251</v>
      </c>
    </row>
    <row r="62" spans="1:2">
      <c r="A62" s="30" t="s">
        <v>2260</v>
      </c>
      <c r="B62" s="28" t="s">
        <v>11362</v>
      </c>
    </row>
    <row r="63" spans="1:2">
      <c r="A63" s="28" t="s">
        <v>1885</v>
      </c>
      <c r="B63" s="27" t="s">
        <v>1350</v>
      </c>
    </row>
    <row r="64" spans="1:2">
      <c r="A64" s="29" t="s">
        <v>73</v>
      </c>
      <c r="B64" t="s">
        <v>3251</v>
      </c>
    </row>
    <row r="65" spans="1:2">
      <c r="A65" s="29" t="s">
        <v>1991</v>
      </c>
      <c r="B65" t="s">
        <v>505</v>
      </c>
    </row>
    <row r="66" spans="1:2">
      <c r="A66" s="29" t="s">
        <v>2029</v>
      </c>
      <c r="B66" t="s">
        <v>22310</v>
      </c>
    </row>
    <row r="67" spans="1:2">
      <c r="A67" s="29" t="s">
        <v>1150</v>
      </c>
      <c r="B67" t="s">
        <v>22310</v>
      </c>
    </row>
    <row r="68" spans="1:2">
      <c r="A68" s="28" t="s">
        <v>1963</v>
      </c>
      <c r="B68" t="s">
        <v>2260</v>
      </c>
    </row>
    <row r="69" spans="1:2">
      <c r="A69" s="29" t="s">
        <v>1998</v>
      </c>
      <c r="B69" t="s">
        <v>22311</v>
      </c>
    </row>
    <row r="70" spans="1:2">
      <c r="A70" s="29" t="s">
        <v>700</v>
      </c>
      <c r="B70" t="s">
        <v>22310</v>
      </c>
    </row>
    <row r="71" spans="1:2">
      <c r="A71" s="29" t="s">
        <v>1503</v>
      </c>
      <c r="B71" t="s">
        <v>22310</v>
      </c>
    </row>
    <row r="72" spans="1:2">
      <c r="A72" s="29" t="s">
        <v>236</v>
      </c>
      <c r="B72" t="s">
        <v>22311</v>
      </c>
    </row>
    <row r="73" spans="1:2">
      <c r="A73" s="29" t="s">
        <v>577</v>
      </c>
      <c r="B73" t="s">
        <v>22310</v>
      </c>
    </row>
    <row r="74" spans="1:2">
      <c r="A74" s="29" t="s">
        <v>1291</v>
      </c>
      <c r="B74" t="s">
        <v>22310</v>
      </c>
    </row>
    <row r="75" spans="1:2">
      <c r="A75" s="29" t="s">
        <v>1132</v>
      </c>
      <c r="B75" t="s">
        <v>488</v>
      </c>
    </row>
    <row r="76" spans="1:2">
      <c r="A76" s="30" t="s">
        <v>488</v>
      </c>
      <c r="B76" s="29" t="s">
        <v>36</v>
      </c>
    </row>
    <row r="77" spans="1:2">
      <c r="A77" s="31" t="s">
        <v>547</v>
      </c>
      <c r="B77" t="s">
        <v>3251</v>
      </c>
    </row>
    <row r="78" spans="1:2">
      <c r="A78" s="32" t="s">
        <v>260</v>
      </c>
      <c r="B78" t="s">
        <v>3251</v>
      </c>
    </row>
    <row r="79" spans="1:2">
      <c r="A79" s="32" t="s">
        <v>2099</v>
      </c>
      <c r="B79" t="s">
        <v>22310</v>
      </c>
    </row>
    <row r="80" spans="1:2">
      <c r="A80" s="32" t="s">
        <v>117</v>
      </c>
      <c r="B80" t="s">
        <v>488</v>
      </c>
    </row>
    <row r="81" spans="1:2">
      <c r="A81" s="32" t="s">
        <v>1402</v>
      </c>
      <c r="B81" t="s">
        <v>505</v>
      </c>
    </row>
    <row r="82" spans="1:2">
      <c r="A82" s="32" t="s">
        <v>3584</v>
      </c>
      <c r="B82" t="s">
        <v>22310</v>
      </c>
    </row>
    <row r="83" spans="1:2">
      <c r="A83" s="32" t="s">
        <v>2121</v>
      </c>
      <c r="B83" t="s">
        <v>22310</v>
      </c>
    </row>
    <row r="84" spans="1:2">
      <c r="A84" s="32" t="s">
        <v>1117</v>
      </c>
      <c r="B84" t="s">
        <v>22310</v>
      </c>
    </row>
    <row r="85" spans="1:2">
      <c r="A85" s="33" t="s">
        <v>506</v>
      </c>
      <c r="B85" t="s">
        <v>2260</v>
      </c>
    </row>
    <row r="86" spans="1:2">
      <c r="A86" s="32" t="s">
        <v>2021</v>
      </c>
      <c r="B86" t="s">
        <v>488</v>
      </c>
    </row>
    <row r="87" spans="1:2">
      <c r="A87" s="34" t="s">
        <v>1068</v>
      </c>
      <c r="B87" t="s">
        <v>2260</v>
      </c>
    </row>
    <row r="88" spans="1:2">
      <c r="A88" s="32" t="s">
        <v>2013</v>
      </c>
      <c r="B88" t="s">
        <v>505</v>
      </c>
    </row>
    <row r="89" spans="1:2">
      <c r="A89" s="32" t="s">
        <v>692</v>
      </c>
      <c r="B89" t="s">
        <v>22310</v>
      </c>
    </row>
    <row r="90" spans="1:2">
      <c r="A90" s="34" t="s">
        <v>817</v>
      </c>
      <c r="B90" t="s">
        <v>2260</v>
      </c>
    </row>
    <row r="91" spans="1:2">
      <c r="A91" s="33" t="s">
        <v>210</v>
      </c>
      <c r="B91" t="s">
        <v>2260</v>
      </c>
    </row>
    <row r="92" spans="1:2">
      <c r="A92" s="32" t="s">
        <v>197</v>
      </c>
      <c r="B92" t="s">
        <v>22313</v>
      </c>
    </row>
  </sheetData>
  <sortState xmlns:xlrd2="http://schemas.microsoft.com/office/spreadsheetml/2017/richdata2" ref="A2:A65">
    <sortCondition ref="A2:A65"/>
  </sortState>
  <pageMargins left="0.7" right="0.7" top="0.75" bottom="0.75" header="0.3" footer="0.3"/>
  <pageSetup orientation="portrait" horizontalDpi="1200" verticalDpi="1200" r:id="rId1"/>
  <customProperties>
    <customPr name="OrphanNamesChecked" r:id="rId2"/>
  </customProperties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B472A-459D-4BA5-AEE6-1D634106E757}">
  <sheetPr>
    <tabColor theme="4"/>
    <pageSetUpPr autoPageBreaks="0"/>
  </sheetPr>
  <dimension ref="A1:W592"/>
  <sheetViews>
    <sheetView showGridLines="0" tabSelected="1" zoomScaleNormal="70" workbookViewId="0">
      <pane xSplit="4" ySplit="2" topLeftCell="E582" activePane="bottomRight" state="frozen"/>
      <selection pane="bottomRight" activeCell="G304" sqref="G304:G582"/>
      <selection pane="bottomLeft" activeCell="A3" sqref="A3"/>
      <selection pane="topRight" activeCell="E1" sqref="E1"/>
    </sheetView>
  </sheetViews>
  <sheetFormatPr defaultColWidth="38" defaultRowHeight="14.45"/>
  <cols>
    <col min="1" max="1" width="20.7109375" style="4" customWidth="1"/>
    <col min="2" max="2" width="12.7109375" style="11" customWidth="1"/>
    <col min="3" max="3" width="30.7109375" style="4" customWidth="1"/>
    <col min="4" max="4" width="15.7109375" style="46" customWidth="1"/>
    <col min="5" max="5" width="15.7109375" style="17" customWidth="1"/>
    <col min="6" max="6" width="20.7109375" style="4" customWidth="1"/>
    <col min="7" max="11" width="20.7109375" style="40" customWidth="1"/>
    <col min="12" max="12" width="35.7109375" style="50" customWidth="1"/>
    <col min="13" max="13" width="5.7109375" style="41" hidden="1" customWidth="1"/>
    <col min="14" max="19" width="5.7109375" style="45" hidden="1" customWidth="1"/>
    <col min="20" max="16384" width="38" style="4"/>
  </cols>
  <sheetData>
    <row r="1" spans="1:19" ht="14.65" customHeight="1">
      <c r="A1" s="72" t="s">
        <v>22322</v>
      </c>
      <c r="B1" s="72"/>
      <c r="C1" s="72"/>
      <c r="D1" s="72"/>
      <c r="E1" s="14" t="s">
        <v>22323</v>
      </c>
      <c r="F1" s="74" t="s">
        <v>22324</v>
      </c>
      <c r="G1" s="74"/>
      <c r="H1" s="74"/>
      <c r="I1" s="74"/>
      <c r="J1" s="74"/>
      <c r="K1" s="74"/>
      <c r="L1" s="75"/>
      <c r="M1" s="73" t="s">
        <v>22325</v>
      </c>
      <c r="N1" s="73"/>
      <c r="O1" s="73"/>
      <c r="P1" s="73"/>
      <c r="Q1" s="73"/>
      <c r="R1" s="73"/>
      <c r="S1" s="73"/>
    </row>
    <row r="2" spans="1:19" ht="114.75" customHeight="1">
      <c r="A2" s="12" t="s">
        <v>23</v>
      </c>
      <c r="B2" s="15" t="s">
        <v>22301</v>
      </c>
      <c r="C2" s="12" t="s">
        <v>19</v>
      </c>
      <c r="D2" s="18" t="s">
        <v>31</v>
      </c>
      <c r="E2" s="16" t="s">
        <v>30</v>
      </c>
      <c r="F2" s="13" t="s">
        <v>22303</v>
      </c>
      <c r="G2" s="13" t="s">
        <v>22305</v>
      </c>
      <c r="H2" s="13" t="s">
        <v>22306</v>
      </c>
      <c r="I2" s="13" t="s">
        <v>22307</v>
      </c>
      <c r="J2" s="13" t="s">
        <v>22308</v>
      </c>
      <c r="K2" s="13" t="s">
        <v>22309</v>
      </c>
      <c r="L2" s="48" t="s">
        <v>22326</v>
      </c>
      <c r="M2" s="43" t="s">
        <v>22327</v>
      </c>
      <c r="N2" s="43" t="s">
        <v>22328</v>
      </c>
      <c r="O2" s="43" t="s">
        <v>22329</v>
      </c>
      <c r="P2" s="43" t="s">
        <v>22330</v>
      </c>
      <c r="Q2" s="43" t="s">
        <v>22331</v>
      </c>
      <c r="R2" s="43" t="s">
        <v>22332</v>
      </c>
      <c r="S2" s="43" t="s">
        <v>22333</v>
      </c>
    </row>
    <row r="3" spans="1:19" hidden="1">
      <c r="A3" s="4" t="s">
        <v>2178</v>
      </c>
      <c r="B3" s="11" t="s">
        <v>22334</v>
      </c>
      <c r="C3" s="4" t="s">
        <v>22335</v>
      </c>
      <c r="D3" s="19">
        <v>45684</v>
      </c>
      <c r="E3" s="61" t="str">
        <f>VLOOKUP(A3,'Technician List'!A:B,2,FALSE)</f>
        <v>C M, Saravanan</v>
      </c>
      <c r="F3" s="40" t="s">
        <v>22336</v>
      </c>
      <c r="G3" s="40" t="s">
        <v>22337</v>
      </c>
      <c r="H3" s="40" t="s">
        <v>22336</v>
      </c>
      <c r="I3" s="40" t="s">
        <v>22336</v>
      </c>
      <c r="J3" s="40" t="s">
        <v>22336</v>
      </c>
      <c r="K3" s="40" t="s">
        <v>22338</v>
      </c>
      <c r="L3" s="49"/>
      <c r="M3" s="44">
        <f>IF(TicketAudit[[#This Row],[Has the "Requester Name" been updated to reflect who the ticket is for? (Section 2b)]]="Yes",VLOOKUP(F$2,Questions!$A:$C,3,FALSE),0)</f>
        <v>5</v>
      </c>
      <c r="N3" s="44">
        <f>IF(G3="Yes",VLOOKUP(G$2,Questions!$A:$C,3,FALSE),0)</f>
        <v>0</v>
      </c>
      <c r="O3" s="44">
        <f>IF(H3="Yes",VLOOKUP(H$2,Questions!$A:$C,3,FALSE),0)</f>
        <v>7.5</v>
      </c>
      <c r="P3" s="44">
        <f>IF(I3="Yes",VLOOKUP(I$2,Questions!$A:$C,3,FALSE),0)</f>
        <v>12.5</v>
      </c>
      <c r="Q3" s="44">
        <f>IF(J3="Yes",VLOOKUP(J$2,Questions!$A:$C,3,FALSE),0)</f>
        <v>12.5</v>
      </c>
      <c r="R3" s="44">
        <f>IF(K3="Yes",VLOOKUP(K$2,Questions!$A:$C,3,FALSE),IF(K3="n/a - Existing Article",5,0))</f>
        <v>5</v>
      </c>
      <c r="S3" s="44">
        <f>SUM(TicketAudit[[#This Row],[Q.1]:[Q.6]])/10</f>
        <v>4.25</v>
      </c>
    </row>
    <row r="4" spans="1:19" hidden="1">
      <c r="A4" s="4" t="s">
        <v>2178</v>
      </c>
      <c r="B4" s="11" t="s">
        <v>22339</v>
      </c>
      <c r="C4" s="4" t="s">
        <v>22340</v>
      </c>
      <c r="D4" s="19">
        <v>45685</v>
      </c>
      <c r="E4" s="61" t="str">
        <f>VLOOKUP(A4,'Technician List'!A:B,2,FALSE)</f>
        <v>C M, Saravanan</v>
      </c>
      <c r="F4" s="40" t="s">
        <v>22336</v>
      </c>
      <c r="G4" s="40" t="s">
        <v>22337</v>
      </c>
      <c r="H4" s="40" t="s">
        <v>22336</v>
      </c>
      <c r="I4" s="40" t="s">
        <v>22336</v>
      </c>
      <c r="J4" s="40" t="s">
        <v>22336</v>
      </c>
      <c r="K4" s="40" t="s">
        <v>22338</v>
      </c>
      <c r="L4" s="49"/>
      <c r="M4" s="44">
        <f>IF(TicketAudit[[#This Row],[Has the "Requester Name" been updated to reflect who the ticket is for? (Section 2b)]]="Yes",VLOOKUP(F$2,Questions!$A:$C,3,FALSE),0)</f>
        <v>5</v>
      </c>
      <c r="N4" s="44">
        <f t="shared" ref="N4:O8" si="0">IF(G4="Yes",7.5,0)</f>
        <v>0</v>
      </c>
      <c r="O4" s="44">
        <f t="shared" si="0"/>
        <v>7.5</v>
      </c>
      <c r="P4" s="44">
        <f t="shared" ref="P4:Q8" si="1">IF(I4="Yes",12.5,0)</f>
        <v>12.5</v>
      </c>
      <c r="Q4" s="44">
        <f t="shared" si="1"/>
        <v>12.5</v>
      </c>
      <c r="R4" s="44">
        <f>IF(K4="Yes",VLOOKUP(K$2,Questions!$A:$C,3,FALSE),IF(K4="n/a - Existing Article",5,0))</f>
        <v>5</v>
      </c>
      <c r="S4" s="44">
        <f>SUM(TicketAudit[[#This Row],[Q.1]:[Q.6]])/10</f>
        <v>4.25</v>
      </c>
    </row>
    <row r="5" spans="1:19" ht="28.9" hidden="1">
      <c r="A5" s="4" t="s">
        <v>2178</v>
      </c>
      <c r="B5" s="11" t="s">
        <v>22341</v>
      </c>
      <c r="C5" s="4" t="s">
        <v>22342</v>
      </c>
      <c r="D5" s="19">
        <v>45684</v>
      </c>
      <c r="E5" s="61" t="str">
        <f>VLOOKUP(A5,'Technician List'!A:B,2,FALSE)</f>
        <v>C M, Saravanan</v>
      </c>
      <c r="F5" s="40" t="s">
        <v>22336</v>
      </c>
      <c r="G5" s="40" t="s">
        <v>22337</v>
      </c>
      <c r="H5" s="40" t="s">
        <v>22337</v>
      </c>
      <c r="I5" s="40" t="s">
        <v>22337</v>
      </c>
      <c r="J5" s="40" t="s">
        <v>22337</v>
      </c>
      <c r="K5" s="40" t="s">
        <v>22337</v>
      </c>
      <c r="L5" s="49" t="s">
        <v>22343</v>
      </c>
      <c r="M5" s="44">
        <f>IF(TicketAudit[[#This Row],[Has the "Requester Name" been updated to reflect who the ticket is for? (Section 2b)]]="Yes",VLOOKUP(F$2,Questions!$A:$C,3,FALSE),0)</f>
        <v>5</v>
      </c>
      <c r="N5" s="44">
        <f t="shared" si="0"/>
        <v>0</v>
      </c>
      <c r="O5" s="44">
        <f t="shared" si="0"/>
        <v>0</v>
      </c>
      <c r="P5" s="44">
        <f t="shared" si="1"/>
        <v>0</v>
      </c>
      <c r="Q5" s="44">
        <f t="shared" si="1"/>
        <v>0</v>
      </c>
      <c r="R5" s="44">
        <f>IF(K5="Yes",VLOOKUP(K$2,Questions!$A:$C,3,FALSE),IF(K5="n/a - Existing Article",5,0))</f>
        <v>0</v>
      </c>
      <c r="S5" s="44">
        <f>SUM(TicketAudit[[#This Row],[Q.1]:[Q.6]])/10</f>
        <v>0.5</v>
      </c>
    </row>
    <row r="6" spans="1:19" ht="57.6" hidden="1">
      <c r="A6" s="4" t="s">
        <v>2178</v>
      </c>
      <c r="B6" s="11" t="s">
        <v>22344</v>
      </c>
      <c r="C6" s="4" t="s">
        <v>22345</v>
      </c>
      <c r="D6" s="19">
        <v>45686</v>
      </c>
      <c r="E6" s="61" t="str">
        <f>VLOOKUP(A6,'Technician List'!A:B,2,FALSE)</f>
        <v>C M, Saravanan</v>
      </c>
      <c r="F6" s="40" t="s">
        <v>22336</v>
      </c>
      <c r="G6" s="40" t="s">
        <v>22336</v>
      </c>
      <c r="H6" s="40" t="s">
        <v>22337</v>
      </c>
      <c r="I6" s="40" t="s">
        <v>22336</v>
      </c>
      <c r="J6" s="40" t="s">
        <v>22337</v>
      </c>
      <c r="K6" s="40" t="s">
        <v>22337</v>
      </c>
      <c r="L6" s="49" t="s">
        <v>22346</v>
      </c>
      <c r="M6" s="44">
        <f>IF(TicketAudit[[#This Row],[Has the "Requester Name" been updated to reflect who the ticket is for? (Section 2b)]]="Yes",VLOOKUP(F$2,Questions!$A:$C,3,FALSE),0)</f>
        <v>5</v>
      </c>
      <c r="N6" s="44">
        <f t="shared" si="0"/>
        <v>7.5</v>
      </c>
      <c r="O6" s="44">
        <f t="shared" si="0"/>
        <v>0</v>
      </c>
      <c r="P6" s="44">
        <f t="shared" si="1"/>
        <v>12.5</v>
      </c>
      <c r="Q6" s="44">
        <f t="shared" si="1"/>
        <v>0</v>
      </c>
      <c r="R6" s="44">
        <f>IF(K6="Yes",VLOOKUP(K$2,Questions!$A:$C,3,FALSE),IF(K6="n/a - Existing Article",5,0))</f>
        <v>0</v>
      </c>
      <c r="S6" s="44">
        <f>SUM(TicketAudit[[#This Row],[Q.1]:[Q.6]])/10</f>
        <v>2.5</v>
      </c>
    </row>
    <row r="7" spans="1:19" ht="28.9" hidden="1">
      <c r="A7" s="4" t="s">
        <v>2178</v>
      </c>
      <c r="B7" s="11" t="s">
        <v>22347</v>
      </c>
      <c r="C7" s="4" t="s">
        <v>22348</v>
      </c>
      <c r="D7" s="19">
        <v>45684</v>
      </c>
      <c r="E7" s="61" t="str">
        <f>VLOOKUP(A7,'Technician List'!A:B,2,FALSE)</f>
        <v>C M, Saravanan</v>
      </c>
      <c r="F7" s="40" t="s">
        <v>22336</v>
      </c>
      <c r="G7" s="40" t="s">
        <v>22337</v>
      </c>
      <c r="H7" s="40" t="s">
        <v>22336</v>
      </c>
      <c r="I7" s="40" t="s">
        <v>22336</v>
      </c>
      <c r="J7" s="40" t="s">
        <v>22336</v>
      </c>
      <c r="K7" s="40" t="s">
        <v>22338</v>
      </c>
      <c r="L7" s="49" t="s">
        <v>22349</v>
      </c>
      <c r="M7" s="44">
        <f>IF(TicketAudit[[#This Row],[Has the "Requester Name" been updated to reflect who the ticket is for? (Section 2b)]]="Yes",VLOOKUP(F$2,Questions!$A:$C,3,FALSE),0)</f>
        <v>5</v>
      </c>
      <c r="N7" s="44">
        <f t="shared" si="0"/>
        <v>0</v>
      </c>
      <c r="O7" s="44">
        <f t="shared" si="0"/>
        <v>7.5</v>
      </c>
      <c r="P7" s="44">
        <f t="shared" si="1"/>
        <v>12.5</v>
      </c>
      <c r="Q7" s="44">
        <f t="shared" si="1"/>
        <v>12.5</v>
      </c>
      <c r="R7" s="44">
        <f>IF(K7="Yes",VLOOKUP(K$2,Questions!$A:$C,3,FALSE),IF(K7="n/a - Existing Article",5,0))</f>
        <v>5</v>
      </c>
      <c r="S7" s="44">
        <f>SUM(TicketAudit[[#This Row],[Q.1]:[Q.6]])/10</f>
        <v>4.25</v>
      </c>
    </row>
    <row r="8" spans="1:19" ht="60.75" hidden="1" customHeight="1">
      <c r="A8" s="4" t="s">
        <v>775</v>
      </c>
      <c r="B8" s="11" t="s">
        <v>22350</v>
      </c>
      <c r="C8" s="4" t="s">
        <v>4155</v>
      </c>
      <c r="D8" s="19">
        <v>45687</v>
      </c>
      <c r="E8" s="61" t="str">
        <f>VLOOKUP(A8,'Technician List'!A:B,2,FALSE)</f>
        <v>Sinha, Mahesh</v>
      </c>
      <c r="F8" s="40" t="s">
        <v>22336</v>
      </c>
      <c r="G8" s="40" t="s">
        <v>22337</v>
      </c>
      <c r="H8" s="40" t="s">
        <v>22337</v>
      </c>
      <c r="I8" s="40" t="s">
        <v>22336</v>
      </c>
      <c r="J8" s="40" t="s">
        <v>22336</v>
      </c>
      <c r="K8" s="40" t="s">
        <v>22338</v>
      </c>
      <c r="L8" s="49" t="s">
        <v>22351</v>
      </c>
      <c r="M8" s="44">
        <f>IF(TicketAudit[[#This Row],[Has the "Requester Name" been updated to reflect who the ticket is for? (Section 2b)]]="Yes",VLOOKUP(F$2,Questions!$A:$C,3,FALSE),0)</f>
        <v>5</v>
      </c>
      <c r="N8" s="44">
        <f t="shared" si="0"/>
        <v>0</v>
      </c>
      <c r="O8" s="44">
        <f t="shared" si="0"/>
        <v>0</v>
      </c>
      <c r="P8" s="44">
        <f t="shared" si="1"/>
        <v>12.5</v>
      </c>
      <c r="Q8" s="44">
        <f t="shared" si="1"/>
        <v>12.5</v>
      </c>
      <c r="R8" s="44">
        <f>IF(K8="Yes",VLOOKUP(K$2,Questions!$A:$C,3,FALSE),IF(K8="n/a - Existing Article",5,0))</f>
        <v>5</v>
      </c>
      <c r="S8" s="44">
        <f>SUM(TicketAudit[[#This Row],[Q.1]:[Q.6]])/10</f>
        <v>3.5</v>
      </c>
    </row>
    <row r="9" spans="1:19" ht="28.9" hidden="1">
      <c r="A9" s="4" t="s">
        <v>775</v>
      </c>
      <c r="B9" s="11">
        <v>112985</v>
      </c>
      <c r="C9" s="4" t="s">
        <v>22352</v>
      </c>
      <c r="D9" s="19">
        <v>45682</v>
      </c>
      <c r="E9" s="61" t="str">
        <f>VLOOKUP(A9,'Technician List'!A:B,2,FALSE)</f>
        <v>Sinha, Mahesh</v>
      </c>
      <c r="F9" s="40" t="s">
        <v>22336</v>
      </c>
      <c r="G9" s="40" t="s">
        <v>22337</v>
      </c>
      <c r="H9" s="40" t="s">
        <v>22337</v>
      </c>
      <c r="I9" s="40" t="s">
        <v>22336</v>
      </c>
      <c r="J9" s="40" t="s">
        <v>22336</v>
      </c>
      <c r="K9" s="40" t="s">
        <v>22337</v>
      </c>
      <c r="L9" s="49" t="s">
        <v>22353</v>
      </c>
      <c r="M9" s="44">
        <f>IF(TicketAudit[[#This Row],[Has the "Requester Name" been updated to reflect who the ticket is for? (Section 2b)]]="Yes",VLOOKUP(F$2,Questions!$A:$C,3,FALSE),0)</f>
        <v>5</v>
      </c>
      <c r="N9" s="44">
        <f t="shared" ref="N9:N40" si="2">IF(G9="Yes",7.5,0)</f>
        <v>0</v>
      </c>
      <c r="O9" s="44">
        <f t="shared" ref="O9:O40" si="3">IF(H9="Yes",7.5,0)</f>
        <v>0</v>
      </c>
      <c r="P9" s="44">
        <f t="shared" ref="P9:P40" si="4">IF(I9="Yes",12.5,0)</f>
        <v>12.5</v>
      </c>
      <c r="Q9" s="44">
        <f t="shared" ref="Q9:Q40" si="5">IF(J9="Yes",12.5,0)</f>
        <v>12.5</v>
      </c>
      <c r="R9" s="44">
        <f>IF(K9="Yes",VLOOKUP(K$2,Questions!$A:$C,3,FALSE),IF(K9="n/a - Existing Article",5,0))</f>
        <v>0</v>
      </c>
      <c r="S9" s="44">
        <f>SUM(TicketAudit[[#This Row],[Q.1]:[Q.6]])/10</f>
        <v>3</v>
      </c>
    </row>
    <row r="10" spans="1:19" ht="28.9" hidden="1">
      <c r="A10" s="4" t="s">
        <v>775</v>
      </c>
      <c r="B10" s="11" t="s">
        <v>22354</v>
      </c>
      <c r="C10" s="4" t="s">
        <v>22355</v>
      </c>
      <c r="D10" s="19">
        <v>45688</v>
      </c>
      <c r="E10" s="61" t="str">
        <f>VLOOKUP(A10,'Technician List'!A:B,2,FALSE)</f>
        <v>Sinha, Mahesh</v>
      </c>
      <c r="F10" s="40" t="s">
        <v>22336</v>
      </c>
      <c r="G10" s="40" t="s">
        <v>22337</v>
      </c>
      <c r="H10" s="40" t="s">
        <v>22337</v>
      </c>
      <c r="I10" s="40" t="s">
        <v>22336</v>
      </c>
      <c r="J10" s="40" t="s">
        <v>22336</v>
      </c>
      <c r="K10" s="40" t="s">
        <v>22337</v>
      </c>
      <c r="L10" s="49" t="s">
        <v>22356</v>
      </c>
      <c r="M10" s="44">
        <f>IF(TicketAudit[[#This Row],[Has the "Requester Name" been updated to reflect who the ticket is for? (Section 2b)]]="Yes",VLOOKUP(F$2,Questions!$A:$C,3,FALSE),0)</f>
        <v>5</v>
      </c>
      <c r="N10" s="44">
        <f t="shared" si="2"/>
        <v>0</v>
      </c>
      <c r="O10" s="44">
        <f t="shared" si="3"/>
        <v>0</v>
      </c>
      <c r="P10" s="44">
        <f t="shared" si="4"/>
        <v>12.5</v>
      </c>
      <c r="Q10" s="44">
        <f t="shared" si="5"/>
        <v>12.5</v>
      </c>
      <c r="R10" s="44">
        <f>IF(K10="Yes",VLOOKUP(K$2,Questions!$A:$C,3,FALSE),IF(K10="n/a - Existing Article",5,0))</f>
        <v>0</v>
      </c>
      <c r="S10" s="44">
        <f>SUM(TicketAudit[[#This Row],[Q.1]:[Q.6]])/10</f>
        <v>3</v>
      </c>
    </row>
    <row r="11" spans="1:19" ht="28.9" hidden="1">
      <c r="A11" s="4" t="s">
        <v>775</v>
      </c>
      <c r="B11" s="11" t="s">
        <v>22357</v>
      </c>
      <c r="C11" s="4" t="s">
        <v>22358</v>
      </c>
      <c r="D11" s="19">
        <v>45681</v>
      </c>
      <c r="E11" s="61" t="str">
        <f>VLOOKUP(A11,'Technician List'!A:B,2,FALSE)</f>
        <v>Sinha, Mahesh</v>
      </c>
      <c r="F11" s="40" t="s">
        <v>22336</v>
      </c>
      <c r="G11" s="40" t="s">
        <v>22337</v>
      </c>
      <c r="H11" s="40" t="s">
        <v>22337</v>
      </c>
      <c r="I11" s="40" t="s">
        <v>22336</v>
      </c>
      <c r="J11" s="40" t="s">
        <v>22336</v>
      </c>
      <c r="K11" s="40" t="s">
        <v>22338</v>
      </c>
      <c r="L11" s="49" t="s">
        <v>22359</v>
      </c>
      <c r="M11" s="44">
        <f>IF(TicketAudit[[#This Row],[Has the "Requester Name" been updated to reflect who the ticket is for? (Section 2b)]]="Yes",VLOOKUP(F$2,Questions!$A:$C,3,FALSE),0)</f>
        <v>5</v>
      </c>
      <c r="N11" s="44">
        <f t="shared" si="2"/>
        <v>0</v>
      </c>
      <c r="O11" s="44">
        <f t="shared" si="3"/>
        <v>0</v>
      </c>
      <c r="P11" s="44">
        <f t="shared" si="4"/>
        <v>12.5</v>
      </c>
      <c r="Q11" s="44">
        <f t="shared" si="5"/>
        <v>12.5</v>
      </c>
      <c r="R11" s="44">
        <f>IF(K11="Yes",VLOOKUP(K$2,Questions!$A:$C,3,FALSE),IF(K11="n/a - Existing Article",5,0))</f>
        <v>5</v>
      </c>
      <c r="S11" s="44">
        <f>SUM(TicketAudit[[#This Row],[Q.1]:[Q.6]])/10</f>
        <v>3.5</v>
      </c>
    </row>
    <row r="12" spans="1:19" ht="28.9" hidden="1">
      <c r="A12" s="4" t="s">
        <v>775</v>
      </c>
      <c r="B12" s="11">
        <v>112069</v>
      </c>
      <c r="C12" s="4" t="s">
        <v>22360</v>
      </c>
      <c r="D12" s="19">
        <v>45680</v>
      </c>
      <c r="E12" s="61" t="str">
        <f>VLOOKUP(A12,'Technician List'!A:B,2,FALSE)</f>
        <v>Sinha, Mahesh</v>
      </c>
      <c r="F12" s="40" t="s">
        <v>22336</v>
      </c>
      <c r="G12" s="40" t="s">
        <v>22337</v>
      </c>
      <c r="H12" s="40" t="s">
        <v>22337</v>
      </c>
      <c r="I12" s="40" t="s">
        <v>22337</v>
      </c>
      <c r="J12" s="40" t="s">
        <v>22336</v>
      </c>
      <c r="K12" s="40" t="s">
        <v>22338</v>
      </c>
      <c r="L12" s="49" t="s">
        <v>22361</v>
      </c>
      <c r="M12" s="44">
        <f>IF(TicketAudit[[#This Row],[Has the "Requester Name" been updated to reflect who the ticket is for? (Section 2b)]]="Yes",VLOOKUP(F$2,Questions!$A:$C,3,FALSE),0)</f>
        <v>5</v>
      </c>
      <c r="N12" s="44">
        <f t="shared" si="2"/>
        <v>0</v>
      </c>
      <c r="O12" s="44">
        <f t="shared" si="3"/>
        <v>0</v>
      </c>
      <c r="P12" s="44">
        <f t="shared" si="4"/>
        <v>0</v>
      </c>
      <c r="Q12" s="44">
        <f t="shared" si="5"/>
        <v>12.5</v>
      </c>
      <c r="R12" s="44">
        <f>IF(K12="Yes",VLOOKUP(K$2,Questions!$A:$C,3,FALSE),IF(K12="n/a - Existing Article",5,0))</f>
        <v>5</v>
      </c>
      <c r="S12" s="44">
        <f>SUM(TicketAudit[[#This Row],[Q.1]:[Q.6]])/10</f>
        <v>2.25</v>
      </c>
    </row>
    <row r="13" spans="1:19" ht="28.9" hidden="1">
      <c r="A13" s="4" t="s">
        <v>355</v>
      </c>
      <c r="B13" s="11" t="s">
        <v>22362</v>
      </c>
      <c r="C13" s="4" t="s">
        <v>22363</v>
      </c>
      <c r="D13" s="19">
        <v>45679</v>
      </c>
      <c r="E13" s="61" t="str">
        <f>VLOOKUP(A13,'Technician List'!A:B,2,FALSE)</f>
        <v>Baldwin, Sharon</v>
      </c>
      <c r="F13" s="40" t="s">
        <v>22336</v>
      </c>
      <c r="G13" s="40" t="s">
        <v>22337</v>
      </c>
      <c r="H13" s="42" t="s">
        <v>22336</v>
      </c>
      <c r="I13" s="42" t="s">
        <v>22336</v>
      </c>
      <c r="J13" s="42" t="s">
        <v>22336</v>
      </c>
      <c r="K13" s="40" t="s">
        <v>22337</v>
      </c>
      <c r="L13" s="49" t="s">
        <v>22364</v>
      </c>
      <c r="M13" s="44">
        <f>IF(TicketAudit[[#This Row],[Has the "Requester Name" been updated to reflect who the ticket is for? (Section 2b)]]="Yes",VLOOKUP(F$2,Questions!$A:$C,3,FALSE),0)</f>
        <v>5</v>
      </c>
      <c r="N13" s="44">
        <f t="shared" si="2"/>
        <v>0</v>
      </c>
      <c r="O13" s="44">
        <f t="shared" si="3"/>
        <v>7.5</v>
      </c>
      <c r="P13" s="44">
        <f t="shared" si="4"/>
        <v>12.5</v>
      </c>
      <c r="Q13" s="44">
        <f t="shared" si="5"/>
        <v>12.5</v>
      </c>
      <c r="R13" s="44">
        <f>IF(K13="Yes",VLOOKUP(K$2,Questions!$A:$C,3,FALSE),IF(K13="n/a - Existing Article",5,0))</f>
        <v>0</v>
      </c>
      <c r="S13" s="44">
        <f>SUM(TicketAudit[[#This Row],[Q.1]:[Q.6]])/10</f>
        <v>3.75</v>
      </c>
    </row>
    <row r="14" spans="1:19" ht="28.9" hidden="1">
      <c r="A14" s="4" t="s">
        <v>355</v>
      </c>
      <c r="B14" s="11" t="s">
        <v>22365</v>
      </c>
      <c r="C14" s="4" t="s">
        <v>22366</v>
      </c>
      <c r="D14" s="19">
        <v>45679</v>
      </c>
      <c r="E14" s="61" t="str">
        <f>VLOOKUP(A14,'Technician List'!A:B,2,FALSE)</f>
        <v>Baldwin, Sharon</v>
      </c>
      <c r="F14" s="40" t="s">
        <v>22336</v>
      </c>
      <c r="G14" s="40" t="s">
        <v>22337</v>
      </c>
      <c r="H14" s="40" t="s">
        <v>22337</v>
      </c>
      <c r="I14" s="40" t="s">
        <v>22336</v>
      </c>
      <c r="J14" s="40" t="s">
        <v>22336</v>
      </c>
      <c r="K14" s="40" t="s">
        <v>22337</v>
      </c>
      <c r="L14" s="49"/>
      <c r="M14" s="44">
        <f>IF(TicketAudit[[#This Row],[Has the "Requester Name" been updated to reflect who the ticket is for? (Section 2b)]]="Yes",VLOOKUP(F$2,Questions!$A:$C,3,FALSE),0)</f>
        <v>5</v>
      </c>
      <c r="N14" s="44">
        <f t="shared" si="2"/>
        <v>0</v>
      </c>
      <c r="O14" s="44">
        <f t="shared" si="3"/>
        <v>0</v>
      </c>
      <c r="P14" s="44">
        <f t="shared" si="4"/>
        <v>12.5</v>
      </c>
      <c r="Q14" s="44">
        <f t="shared" si="5"/>
        <v>12.5</v>
      </c>
      <c r="R14" s="44">
        <f>IF(K14="Yes",VLOOKUP(K$2,Questions!$A:$C,3,FALSE),IF(K14="n/a - Existing Article",5,0))</f>
        <v>0</v>
      </c>
      <c r="S14" s="44">
        <f>SUM(TicketAudit[[#This Row],[Q.1]:[Q.6]])/10</f>
        <v>3</v>
      </c>
    </row>
    <row r="15" spans="1:19" hidden="1">
      <c r="A15" s="4" t="s">
        <v>355</v>
      </c>
      <c r="B15" s="11" t="s">
        <v>22367</v>
      </c>
      <c r="C15" s="4" t="s">
        <v>22368</v>
      </c>
      <c r="D15" s="19">
        <v>45686</v>
      </c>
      <c r="E15" s="61" t="str">
        <f>VLOOKUP(A15,'Technician List'!A:B,2,FALSE)</f>
        <v>Baldwin, Sharon</v>
      </c>
      <c r="F15" s="40" t="s">
        <v>22336</v>
      </c>
      <c r="G15" s="40" t="s">
        <v>22337</v>
      </c>
      <c r="H15" s="40" t="s">
        <v>22337</v>
      </c>
      <c r="I15" s="40" t="s">
        <v>22337</v>
      </c>
      <c r="J15" s="40" t="s">
        <v>22336</v>
      </c>
      <c r="K15" s="40" t="s">
        <v>22337</v>
      </c>
      <c r="L15" s="49"/>
      <c r="M15" s="44">
        <f>IF(TicketAudit[[#This Row],[Has the "Requester Name" been updated to reflect who the ticket is for? (Section 2b)]]="Yes",VLOOKUP(F$2,Questions!$A:$C,3,FALSE),0)</f>
        <v>5</v>
      </c>
      <c r="N15" s="44">
        <f t="shared" si="2"/>
        <v>0</v>
      </c>
      <c r="O15" s="44">
        <f t="shared" si="3"/>
        <v>0</v>
      </c>
      <c r="P15" s="44">
        <f t="shared" si="4"/>
        <v>0</v>
      </c>
      <c r="Q15" s="44">
        <f t="shared" si="5"/>
        <v>12.5</v>
      </c>
      <c r="R15" s="44">
        <f>IF(K15="Yes",VLOOKUP(K$2,Questions!$A:$C,3,FALSE),IF(K15="n/a - Existing Article",5,0))</f>
        <v>0</v>
      </c>
      <c r="S15" s="44">
        <f>SUM(TicketAudit[[#This Row],[Q.1]:[Q.6]])/10</f>
        <v>1.75</v>
      </c>
    </row>
    <row r="16" spans="1:19" ht="28.9" hidden="1">
      <c r="A16" s="4" t="s">
        <v>355</v>
      </c>
      <c r="B16" s="11" t="s">
        <v>22369</v>
      </c>
      <c r="C16" s="4" t="s">
        <v>22370</v>
      </c>
      <c r="D16" s="19">
        <v>45680</v>
      </c>
      <c r="E16" s="61" t="str">
        <f>VLOOKUP(A16,'Technician List'!A:B,2,FALSE)</f>
        <v>Baldwin, Sharon</v>
      </c>
      <c r="F16" s="40" t="s">
        <v>22336</v>
      </c>
      <c r="G16" s="40" t="s">
        <v>22337</v>
      </c>
      <c r="H16" s="40" t="s">
        <v>22337</v>
      </c>
      <c r="I16" s="40" t="s">
        <v>22337</v>
      </c>
      <c r="J16" s="40" t="s">
        <v>22337</v>
      </c>
      <c r="K16" s="40" t="s">
        <v>22337</v>
      </c>
      <c r="L16" s="49" t="s">
        <v>22371</v>
      </c>
      <c r="M16" s="44">
        <f>IF(TicketAudit[[#This Row],[Has the "Requester Name" been updated to reflect who the ticket is for? (Section 2b)]]="Yes",VLOOKUP(F$2,Questions!$A:$C,3,FALSE),0)</f>
        <v>5</v>
      </c>
      <c r="N16" s="44">
        <f t="shared" si="2"/>
        <v>0</v>
      </c>
      <c r="O16" s="44">
        <f t="shared" si="3"/>
        <v>0</v>
      </c>
      <c r="P16" s="44">
        <f t="shared" si="4"/>
        <v>0</v>
      </c>
      <c r="Q16" s="44">
        <f t="shared" si="5"/>
        <v>0</v>
      </c>
      <c r="R16" s="44">
        <f>IF(K16="Yes",VLOOKUP(K$2,Questions!$A:$C,3,FALSE),IF(K16="n/a - Existing Article",5,0))</f>
        <v>0</v>
      </c>
      <c r="S16" s="44">
        <f>SUM(TicketAudit[[#This Row],[Q.1]:[Q.6]])/10</f>
        <v>0.5</v>
      </c>
    </row>
    <row r="17" spans="1:19" hidden="1">
      <c r="A17" s="4" t="s">
        <v>355</v>
      </c>
      <c r="B17" s="11" t="s">
        <v>22372</v>
      </c>
      <c r="C17" s="4" t="s">
        <v>22373</v>
      </c>
      <c r="D17" s="19">
        <v>45681</v>
      </c>
      <c r="E17" s="61" t="str">
        <f>VLOOKUP(A17,'Technician List'!A:B,2,FALSE)</f>
        <v>Baldwin, Sharon</v>
      </c>
      <c r="F17" s="40" t="s">
        <v>22336</v>
      </c>
      <c r="G17" s="40" t="s">
        <v>22337</v>
      </c>
      <c r="H17" s="40" t="s">
        <v>22337</v>
      </c>
      <c r="I17" s="40" t="s">
        <v>22336</v>
      </c>
      <c r="J17" s="40" t="s">
        <v>22336</v>
      </c>
      <c r="K17" s="40" t="s">
        <v>22337</v>
      </c>
      <c r="L17" s="49"/>
      <c r="M17" s="44">
        <f>IF(TicketAudit[[#This Row],[Has the "Requester Name" been updated to reflect who the ticket is for? (Section 2b)]]="Yes",VLOOKUP(F$2,Questions!$A:$C,3,FALSE),0)</f>
        <v>5</v>
      </c>
      <c r="N17" s="44">
        <f t="shared" si="2"/>
        <v>0</v>
      </c>
      <c r="O17" s="44">
        <f t="shared" si="3"/>
        <v>0</v>
      </c>
      <c r="P17" s="44">
        <f t="shared" si="4"/>
        <v>12.5</v>
      </c>
      <c r="Q17" s="44">
        <f t="shared" si="5"/>
        <v>12.5</v>
      </c>
      <c r="R17" s="44">
        <f>IF(K17="Yes",VLOOKUP(K$2,Questions!$A:$C,3,FALSE),IF(K17="n/a - Existing Article",5,0))</f>
        <v>0</v>
      </c>
      <c r="S17" s="44">
        <f>SUM(TicketAudit[[#This Row],[Q.1]:[Q.6]])/10</f>
        <v>3</v>
      </c>
    </row>
    <row r="18" spans="1:19" ht="28.9" hidden="1">
      <c r="A18" s="4" t="s">
        <v>2336</v>
      </c>
      <c r="B18" s="11" t="s">
        <v>22374</v>
      </c>
      <c r="C18" s="4" t="s">
        <v>22375</v>
      </c>
      <c r="D18" s="19">
        <v>45673</v>
      </c>
      <c r="E18" s="61" t="str">
        <f>VLOOKUP(A18,'Technician List'!A:B,2,FALSE)</f>
        <v>C M, Saravanan</v>
      </c>
      <c r="F18" s="40" t="s">
        <v>22336</v>
      </c>
      <c r="G18" s="40" t="s">
        <v>22337</v>
      </c>
      <c r="H18" s="40" t="s">
        <v>22336</v>
      </c>
      <c r="I18" s="40" t="s">
        <v>22336</v>
      </c>
      <c r="J18" s="40" t="s">
        <v>22336</v>
      </c>
      <c r="K18" s="40" t="s">
        <v>22338</v>
      </c>
      <c r="L18" s="49" t="s">
        <v>22376</v>
      </c>
      <c r="M18" s="44">
        <f>IF(TicketAudit[[#This Row],[Has the "Requester Name" been updated to reflect who the ticket is for? (Section 2b)]]="Yes",VLOOKUP(F$2,Questions!$A:$C,3,FALSE),0)</f>
        <v>5</v>
      </c>
      <c r="N18" s="44">
        <f t="shared" si="2"/>
        <v>0</v>
      </c>
      <c r="O18" s="44">
        <f t="shared" si="3"/>
        <v>7.5</v>
      </c>
      <c r="P18" s="44">
        <f t="shared" si="4"/>
        <v>12.5</v>
      </c>
      <c r="Q18" s="44">
        <f t="shared" si="5"/>
        <v>12.5</v>
      </c>
      <c r="R18" s="44">
        <f>IF(K18="Yes",VLOOKUP(K$2,Questions!$A:$C,3,FALSE),IF(K18="n/a - Existing Article",5,0))</f>
        <v>5</v>
      </c>
      <c r="S18" s="44">
        <f>SUM(TicketAudit[[#This Row],[Q.1]:[Q.6]])/10</f>
        <v>4.25</v>
      </c>
    </row>
    <row r="19" spans="1:19" ht="28.9" hidden="1">
      <c r="A19" s="4" t="s">
        <v>2336</v>
      </c>
      <c r="B19" s="11" t="s">
        <v>22377</v>
      </c>
      <c r="C19" s="4" t="s">
        <v>22378</v>
      </c>
      <c r="D19" s="19">
        <v>45675</v>
      </c>
      <c r="E19" s="61" t="str">
        <f>VLOOKUP(A19,'Technician List'!A:B,2,FALSE)</f>
        <v>C M, Saravanan</v>
      </c>
      <c r="F19" s="40" t="s">
        <v>22336</v>
      </c>
      <c r="G19" s="40" t="s">
        <v>22337</v>
      </c>
      <c r="H19" s="40" t="s">
        <v>22337</v>
      </c>
      <c r="I19" s="40" t="s">
        <v>22337</v>
      </c>
      <c r="J19" s="40" t="s">
        <v>22336</v>
      </c>
      <c r="K19" s="40" t="s">
        <v>22338</v>
      </c>
      <c r="L19" s="49" t="s">
        <v>22376</v>
      </c>
      <c r="M19" s="44">
        <f>IF(TicketAudit[[#This Row],[Has the "Requester Name" been updated to reflect who the ticket is for? (Section 2b)]]="Yes",VLOOKUP(F$2,Questions!$A:$C,3,FALSE),0)</f>
        <v>5</v>
      </c>
      <c r="N19" s="44">
        <f t="shared" si="2"/>
        <v>0</v>
      </c>
      <c r="O19" s="44">
        <f t="shared" si="3"/>
        <v>0</v>
      </c>
      <c r="P19" s="44">
        <f t="shared" si="4"/>
        <v>0</v>
      </c>
      <c r="Q19" s="44">
        <f t="shared" si="5"/>
        <v>12.5</v>
      </c>
      <c r="R19" s="44">
        <f>IF(K19="Yes",VLOOKUP(K$2,Questions!$A:$C,3,FALSE),IF(K19="n/a - Existing Article",5,0))</f>
        <v>5</v>
      </c>
      <c r="S19" s="44">
        <f>SUM(TicketAudit[[#This Row],[Q.1]:[Q.6]])/10</f>
        <v>2.25</v>
      </c>
    </row>
    <row r="20" spans="1:19" ht="28.9" hidden="1">
      <c r="A20" s="4" t="s">
        <v>2336</v>
      </c>
      <c r="B20" s="11" t="s">
        <v>22379</v>
      </c>
      <c r="C20" s="4" t="s">
        <v>22380</v>
      </c>
      <c r="D20" s="19">
        <v>45677</v>
      </c>
      <c r="E20" s="61" t="str">
        <f>VLOOKUP(A20,'Technician List'!A:B,2,FALSE)</f>
        <v>C M, Saravanan</v>
      </c>
      <c r="F20" s="40" t="s">
        <v>22336</v>
      </c>
      <c r="G20" s="40" t="s">
        <v>22337</v>
      </c>
      <c r="H20" s="40" t="s">
        <v>22336</v>
      </c>
      <c r="I20" s="40" t="s">
        <v>22336</v>
      </c>
      <c r="J20" s="40" t="s">
        <v>22336</v>
      </c>
      <c r="K20" s="40" t="s">
        <v>22338</v>
      </c>
      <c r="L20" s="49"/>
      <c r="M20" s="44">
        <f>IF(TicketAudit[[#This Row],[Has the "Requester Name" been updated to reflect who the ticket is for? (Section 2b)]]="Yes",VLOOKUP(F$2,Questions!$A:$C,3,FALSE),0)</f>
        <v>5</v>
      </c>
      <c r="N20" s="44">
        <f t="shared" si="2"/>
        <v>0</v>
      </c>
      <c r="O20" s="44">
        <f t="shared" si="3"/>
        <v>7.5</v>
      </c>
      <c r="P20" s="44">
        <f t="shared" si="4"/>
        <v>12.5</v>
      </c>
      <c r="Q20" s="44">
        <f t="shared" si="5"/>
        <v>12.5</v>
      </c>
      <c r="R20" s="44">
        <f>IF(K20="Yes",VLOOKUP(K$2,Questions!$A:$C,3,FALSE),IF(K20="n/a - Existing Article",5,0))</f>
        <v>5</v>
      </c>
      <c r="S20" s="44">
        <f>SUM(TicketAudit[[#This Row],[Q.1]:[Q.6]])/10</f>
        <v>4.25</v>
      </c>
    </row>
    <row r="21" spans="1:19" ht="43.15" hidden="1">
      <c r="A21" s="4" t="s">
        <v>2336</v>
      </c>
      <c r="B21" s="11" t="s">
        <v>22381</v>
      </c>
      <c r="C21" s="4" t="s">
        <v>22382</v>
      </c>
      <c r="D21" s="19">
        <v>45681</v>
      </c>
      <c r="E21" s="61" t="str">
        <f>VLOOKUP(A21,'Technician List'!A:B,2,FALSE)</f>
        <v>C M, Saravanan</v>
      </c>
      <c r="F21" s="40" t="s">
        <v>22336</v>
      </c>
      <c r="G21" s="40" t="s">
        <v>22337</v>
      </c>
      <c r="H21" s="40" t="s">
        <v>22337</v>
      </c>
      <c r="I21" s="40" t="s">
        <v>22337</v>
      </c>
      <c r="J21" s="40" t="s">
        <v>22337</v>
      </c>
      <c r="K21" s="40" t="s">
        <v>22337</v>
      </c>
      <c r="L21" s="49" t="s">
        <v>22383</v>
      </c>
      <c r="M21" s="44">
        <f>IF(TicketAudit[[#This Row],[Has the "Requester Name" been updated to reflect who the ticket is for? (Section 2b)]]="Yes",VLOOKUP(F$2,Questions!$A:$C,3,FALSE),0)</f>
        <v>5</v>
      </c>
      <c r="N21" s="44">
        <f t="shared" si="2"/>
        <v>0</v>
      </c>
      <c r="O21" s="44">
        <f t="shared" si="3"/>
        <v>0</v>
      </c>
      <c r="P21" s="44">
        <f t="shared" si="4"/>
        <v>0</v>
      </c>
      <c r="Q21" s="44">
        <f t="shared" si="5"/>
        <v>0</v>
      </c>
      <c r="R21" s="44">
        <f>IF(K21="Yes",VLOOKUP(K$2,Questions!$A:$C,3,FALSE),IF(K21="n/a - Existing Article",5,0))</f>
        <v>0</v>
      </c>
      <c r="S21" s="44">
        <f>SUM(TicketAudit[[#This Row],[Q.1]:[Q.6]])/10</f>
        <v>0.5</v>
      </c>
    </row>
    <row r="22" spans="1:19" ht="43.15" hidden="1">
      <c r="A22" s="4" t="s">
        <v>2336</v>
      </c>
      <c r="B22" s="11" t="s">
        <v>22384</v>
      </c>
      <c r="C22" s="4" t="s">
        <v>22385</v>
      </c>
      <c r="D22" s="19">
        <v>45679</v>
      </c>
      <c r="E22" s="61" t="str">
        <f>VLOOKUP(A22,'Technician List'!A:B,2,FALSE)</f>
        <v>C M, Saravanan</v>
      </c>
      <c r="F22" s="40" t="s">
        <v>22336</v>
      </c>
      <c r="G22" s="40" t="s">
        <v>22337</v>
      </c>
      <c r="H22" s="40" t="s">
        <v>22336</v>
      </c>
      <c r="I22" s="40" t="s">
        <v>22337</v>
      </c>
      <c r="J22" s="40" t="s">
        <v>22336</v>
      </c>
      <c r="K22" s="40" t="s">
        <v>22338</v>
      </c>
      <c r="L22" s="49" t="s">
        <v>22386</v>
      </c>
      <c r="M22" s="44">
        <f>IF(TicketAudit[[#This Row],[Has the "Requester Name" been updated to reflect who the ticket is for? (Section 2b)]]="Yes",VLOOKUP(F$2,Questions!$A:$C,3,FALSE),0)</f>
        <v>5</v>
      </c>
      <c r="N22" s="44">
        <f t="shared" si="2"/>
        <v>0</v>
      </c>
      <c r="O22" s="44">
        <f t="shared" si="3"/>
        <v>7.5</v>
      </c>
      <c r="P22" s="44">
        <f t="shared" si="4"/>
        <v>0</v>
      </c>
      <c r="Q22" s="44">
        <f t="shared" si="5"/>
        <v>12.5</v>
      </c>
      <c r="R22" s="44">
        <f>IF(K22="Yes",VLOOKUP(K$2,Questions!$A:$C,3,FALSE),IF(K22="n/a - Existing Article",5,0))</f>
        <v>5</v>
      </c>
      <c r="S22" s="44">
        <f>SUM(TicketAudit[[#This Row],[Q.1]:[Q.6]])/10</f>
        <v>3</v>
      </c>
    </row>
    <row r="23" spans="1:19" ht="43.15" hidden="1">
      <c r="A23" s="4" t="s">
        <v>48</v>
      </c>
      <c r="B23" s="11" t="s">
        <v>22387</v>
      </c>
      <c r="C23" s="4" t="s">
        <v>1737</v>
      </c>
      <c r="D23" s="19">
        <v>45686</v>
      </c>
      <c r="E23" s="61" t="str">
        <f>VLOOKUP(A23,'Technician List'!A:B,2,FALSE)</f>
        <v>C M, Saravanan</v>
      </c>
      <c r="F23" s="40" t="s">
        <v>22336</v>
      </c>
      <c r="G23" s="40" t="s">
        <v>22337</v>
      </c>
      <c r="H23" s="40" t="s">
        <v>22337</v>
      </c>
      <c r="I23" s="40" t="s">
        <v>22337</v>
      </c>
      <c r="J23" s="40" t="s">
        <v>22337</v>
      </c>
      <c r="K23" s="40" t="s">
        <v>22337</v>
      </c>
      <c r="L23" s="49" t="s">
        <v>22388</v>
      </c>
      <c r="M23" s="44">
        <f>IF(TicketAudit[[#This Row],[Has the "Requester Name" been updated to reflect who the ticket is for? (Section 2b)]]="Yes",VLOOKUP(F$2,Questions!$A:$C,3,FALSE),0)</f>
        <v>5</v>
      </c>
      <c r="N23" s="44">
        <f t="shared" si="2"/>
        <v>0</v>
      </c>
      <c r="O23" s="44">
        <f t="shared" si="3"/>
        <v>0</v>
      </c>
      <c r="P23" s="44">
        <f t="shared" si="4"/>
        <v>0</v>
      </c>
      <c r="Q23" s="44">
        <f t="shared" si="5"/>
        <v>0</v>
      </c>
      <c r="R23" s="44">
        <f>IF(K23="Yes",VLOOKUP(K$2,Questions!$A:$C,3,FALSE),IF(K23="n/a - Existing Article",5,0))</f>
        <v>0</v>
      </c>
      <c r="S23" s="44">
        <f>SUM(TicketAudit[[#This Row],[Q.1]:[Q.6]])/10</f>
        <v>0.5</v>
      </c>
    </row>
    <row r="24" spans="1:19" ht="43.15" hidden="1">
      <c r="A24" s="4" t="s">
        <v>48</v>
      </c>
      <c r="B24" s="11" t="s">
        <v>22389</v>
      </c>
      <c r="C24" s="4" t="s">
        <v>22390</v>
      </c>
      <c r="D24" s="19">
        <v>45679</v>
      </c>
      <c r="E24" s="61" t="str">
        <f>VLOOKUP(A24,'Technician List'!A:B,2,FALSE)</f>
        <v>C M, Saravanan</v>
      </c>
      <c r="F24" s="40" t="s">
        <v>22336</v>
      </c>
      <c r="G24" s="40" t="s">
        <v>22337</v>
      </c>
      <c r="H24" s="40" t="s">
        <v>22337</v>
      </c>
      <c r="I24" s="40" t="s">
        <v>22337</v>
      </c>
      <c r="J24" s="40" t="s">
        <v>22337</v>
      </c>
      <c r="K24" s="40" t="s">
        <v>22337</v>
      </c>
      <c r="L24" s="49" t="s">
        <v>22388</v>
      </c>
      <c r="M24" s="44">
        <f>IF(TicketAudit[[#This Row],[Has the "Requester Name" been updated to reflect who the ticket is for? (Section 2b)]]="Yes",VLOOKUP(F$2,Questions!$A:$C,3,FALSE),0)</f>
        <v>5</v>
      </c>
      <c r="N24" s="44">
        <f t="shared" si="2"/>
        <v>0</v>
      </c>
      <c r="O24" s="44">
        <f t="shared" si="3"/>
        <v>0</v>
      </c>
      <c r="P24" s="44">
        <f t="shared" si="4"/>
        <v>0</v>
      </c>
      <c r="Q24" s="44">
        <f t="shared" si="5"/>
        <v>0</v>
      </c>
      <c r="R24" s="44">
        <f>IF(K24="Yes",VLOOKUP(K$2,Questions!$A:$C,3,FALSE),IF(K24="n/a - Existing Article",5,0))</f>
        <v>0</v>
      </c>
      <c r="S24" s="44">
        <f>SUM(TicketAudit[[#This Row],[Q.1]:[Q.6]])/10</f>
        <v>0.5</v>
      </c>
    </row>
    <row r="25" spans="1:19" ht="43.15" hidden="1">
      <c r="A25" s="4" t="s">
        <v>48</v>
      </c>
      <c r="B25" s="11" t="s">
        <v>22391</v>
      </c>
      <c r="C25" s="4" t="s">
        <v>22392</v>
      </c>
      <c r="D25" s="19">
        <v>45685</v>
      </c>
      <c r="E25" s="61" t="str">
        <f>VLOOKUP(A25,'Technician List'!A:B,2,FALSE)</f>
        <v>C M, Saravanan</v>
      </c>
      <c r="F25" s="40" t="s">
        <v>22336</v>
      </c>
      <c r="G25" s="40" t="s">
        <v>22337</v>
      </c>
      <c r="H25" s="40" t="s">
        <v>22337</v>
      </c>
      <c r="I25" s="40" t="s">
        <v>22337</v>
      </c>
      <c r="J25" s="40" t="s">
        <v>22337</v>
      </c>
      <c r="K25" s="40" t="s">
        <v>22337</v>
      </c>
      <c r="L25" s="49" t="s">
        <v>22393</v>
      </c>
      <c r="M25" s="44">
        <f>IF(TicketAudit[[#This Row],[Has the "Requester Name" been updated to reflect who the ticket is for? (Section 2b)]]="Yes",VLOOKUP(F$2,Questions!$A:$C,3,FALSE),0)</f>
        <v>5</v>
      </c>
      <c r="N25" s="44">
        <f t="shared" si="2"/>
        <v>0</v>
      </c>
      <c r="O25" s="44">
        <f t="shared" si="3"/>
        <v>0</v>
      </c>
      <c r="P25" s="44">
        <f t="shared" si="4"/>
        <v>0</v>
      </c>
      <c r="Q25" s="44">
        <f t="shared" si="5"/>
        <v>0</v>
      </c>
      <c r="R25" s="44">
        <f>IF(K25="Yes",VLOOKUP(K$2,Questions!$A:$C,3,FALSE),IF(K25="n/a - Existing Article",5,0))</f>
        <v>0</v>
      </c>
      <c r="S25" s="44">
        <f>SUM(TicketAudit[[#This Row],[Q.1]:[Q.6]])/10</f>
        <v>0.5</v>
      </c>
    </row>
    <row r="26" spans="1:19" ht="28.9" hidden="1">
      <c r="A26" s="4" t="s">
        <v>48</v>
      </c>
      <c r="B26" s="11" t="s">
        <v>22394</v>
      </c>
      <c r="C26" s="4" t="s">
        <v>22395</v>
      </c>
      <c r="D26" s="19">
        <v>45677</v>
      </c>
      <c r="E26" s="61" t="str">
        <f>VLOOKUP(A26,'Technician List'!A:B,2,FALSE)</f>
        <v>C M, Saravanan</v>
      </c>
      <c r="F26" s="40" t="s">
        <v>22336</v>
      </c>
      <c r="G26" s="40" t="s">
        <v>22337</v>
      </c>
      <c r="H26" s="40" t="s">
        <v>22336</v>
      </c>
      <c r="I26" s="40" t="s">
        <v>22337</v>
      </c>
      <c r="J26" s="40" t="s">
        <v>22336</v>
      </c>
      <c r="K26" s="40" t="s">
        <v>22337</v>
      </c>
      <c r="L26" s="49" t="s">
        <v>22396</v>
      </c>
      <c r="M26" s="44">
        <f>IF(TicketAudit[[#This Row],[Has the "Requester Name" been updated to reflect who the ticket is for? (Section 2b)]]="Yes",VLOOKUP(F$2,Questions!$A:$C,3,FALSE),0)</f>
        <v>5</v>
      </c>
      <c r="N26" s="44">
        <f t="shared" si="2"/>
        <v>0</v>
      </c>
      <c r="O26" s="44">
        <f t="shared" si="3"/>
        <v>7.5</v>
      </c>
      <c r="P26" s="44">
        <f t="shared" si="4"/>
        <v>0</v>
      </c>
      <c r="Q26" s="44">
        <f t="shared" si="5"/>
        <v>12.5</v>
      </c>
      <c r="R26" s="44">
        <f>IF(K26="Yes",VLOOKUP(K$2,Questions!$A:$C,3,FALSE),IF(K26="n/a - Existing Article",5,0))</f>
        <v>0</v>
      </c>
      <c r="S26" s="44">
        <f>SUM(TicketAudit[[#This Row],[Q.1]:[Q.6]])/10</f>
        <v>2.5</v>
      </c>
    </row>
    <row r="27" spans="1:19" ht="28.9" hidden="1">
      <c r="A27" s="4" t="s">
        <v>48</v>
      </c>
      <c r="B27" s="11" t="s">
        <v>22397</v>
      </c>
      <c r="C27" s="4" t="s">
        <v>22398</v>
      </c>
      <c r="D27" s="19">
        <v>45687</v>
      </c>
      <c r="E27" s="61" t="str">
        <f>VLOOKUP(A27,'Technician List'!A:B,2,FALSE)</f>
        <v>C M, Saravanan</v>
      </c>
      <c r="F27" s="40" t="s">
        <v>22336</v>
      </c>
      <c r="G27" s="40" t="s">
        <v>22337</v>
      </c>
      <c r="H27" s="40" t="s">
        <v>22337</v>
      </c>
      <c r="I27" s="40" t="s">
        <v>22337</v>
      </c>
      <c r="J27" s="40" t="s">
        <v>22336</v>
      </c>
      <c r="K27" s="40" t="s">
        <v>22338</v>
      </c>
      <c r="L27" s="49" t="s">
        <v>22396</v>
      </c>
      <c r="M27" s="44">
        <f>IF(TicketAudit[[#This Row],[Has the "Requester Name" been updated to reflect who the ticket is for? (Section 2b)]]="Yes",VLOOKUP(F$2,Questions!$A:$C,3,FALSE),0)</f>
        <v>5</v>
      </c>
      <c r="N27" s="44">
        <f t="shared" si="2"/>
        <v>0</v>
      </c>
      <c r="O27" s="44">
        <f t="shared" si="3"/>
        <v>0</v>
      </c>
      <c r="P27" s="44">
        <f t="shared" si="4"/>
        <v>0</v>
      </c>
      <c r="Q27" s="44">
        <f t="shared" si="5"/>
        <v>12.5</v>
      </c>
      <c r="R27" s="44">
        <f>IF(K27="Yes",VLOOKUP(K$2,Questions!$A:$C,3,FALSE),IF(K27="n/a - Existing Article",5,0))</f>
        <v>5</v>
      </c>
      <c r="S27" s="44">
        <f>SUM(TicketAudit[[#This Row],[Q.1]:[Q.6]])/10</f>
        <v>2.25</v>
      </c>
    </row>
    <row r="28" spans="1:19" ht="28.9" hidden="1">
      <c r="A28" s="4" t="s">
        <v>313</v>
      </c>
      <c r="B28" s="11">
        <v>112520</v>
      </c>
      <c r="C28" s="4" t="s">
        <v>22399</v>
      </c>
      <c r="D28" s="19">
        <v>45681</v>
      </c>
      <c r="E28" s="61" t="str">
        <f>VLOOKUP(A28,'Technician List'!A:B,2,FALSE)</f>
        <v>Mandi, Joe</v>
      </c>
      <c r="F28" s="40" t="s">
        <v>22336</v>
      </c>
      <c r="G28" s="40" t="s">
        <v>22337</v>
      </c>
      <c r="H28" s="40" t="s">
        <v>22337</v>
      </c>
      <c r="I28" s="40" t="s">
        <v>22337</v>
      </c>
      <c r="J28" s="40" t="s">
        <v>22336</v>
      </c>
      <c r="K28" s="40" t="s">
        <v>22337</v>
      </c>
      <c r="L28" s="49" t="s">
        <v>22400</v>
      </c>
      <c r="M28" s="44">
        <f>IF(TicketAudit[[#This Row],[Has the "Requester Name" been updated to reflect who the ticket is for? (Section 2b)]]="Yes",VLOOKUP(F$2,Questions!$A:$C,3,FALSE),0)</f>
        <v>5</v>
      </c>
      <c r="N28" s="44">
        <f t="shared" si="2"/>
        <v>0</v>
      </c>
      <c r="O28" s="44">
        <f t="shared" si="3"/>
        <v>0</v>
      </c>
      <c r="P28" s="44">
        <f t="shared" si="4"/>
        <v>0</v>
      </c>
      <c r="Q28" s="44">
        <f t="shared" si="5"/>
        <v>12.5</v>
      </c>
      <c r="R28" s="44">
        <f>IF(K28="Yes",VLOOKUP(K$2,Questions!$A:$C,3,FALSE),IF(K28="n/a - Existing Article",5,0))</f>
        <v>0</v>
      </c>
      <c r="S28" s="44">
        <f>SUM(TicketAudit[[#This Row],[Q.1]:[Q.6]])/10</f>
        <v>1.75</v>
      </c>
    </row>
    <row r="29" spans="1:19" ht="28.9" hidden="1">
      <c r="A29" s="4" t="s">
        <v>313</v>
      </c>
      <c r="B29" s="11">
        <v>111901</v>
      </c>
      <c r="C29" s="4" t="s">
        <v>22401</v>
      </c>
      <c r="D29" s="19">
        <v>45678</v>
      </c>
      <c r="E29" s="61" t="str">
        <f>VLOOKUP(A29,'Technician List'!A:B,2,FALSE)</f>
        <v>Mandi, Joe</v>
      </c>
      <c r="F29" s="40" t="s">
        <v>22336</v>
      </c>
      <c r="G29" s="40" t="s">
        <v>22337</v>
      </c>
      <c r="H29" s="40" t="s">
        <v>22337</v>
      </c>
      <c r="I29" s="40" t="s">
        <v>22337</v>
      </c>
      <c r="J29" s="40" t="s">
        <v>22337</v>
      </c>
      <c r="K29" s="40" t="s">
        <v>22337</v>
      </c>
      <c r="L29" s="49"/>
      <c r="M29" s="44">
        <f>IF(TicketAudit[[#This Row],[Has the "Requester Name" been updated to reflect who the ticket is for? (Section 2b)]]="Yes",VLOOKUP(F$2,Questions!$A:$C,3,FALSE),0)</f>
        <v>5</v>
      </c>
      <c r="N29" s="44">
        <f t="shared" si="2"/>
        <v>0</v>
      </c>
      <c r="O29" s="44">
        <f t="shared" si="3"/>
        <v>0</v>
      </c>
      <c r="P29" s="44">
        <f t="shared" si="4"/>
        <v>0</v>
      </c>
      <c r="Q29" s="44">
        <f t="shared" si="5"/>
        <v>0</v>
      </c>
      <c r="R29" s="44">
        <f>IF(K29="Yes",VLOOKUP(K$2,Questions!$A:$C,3,FALSE),IF(K29="n/a - Existing Article",5,0))</f>
        <v>0</v>
      </c>
      <c r="S29" s="44">
        <f>SUM(TicketAudit[[#This Row],[Q.1]:[Q.6]])/10</f>
        <v>0.5</v>
      </c>
    </row>
    <row r="30" spans="1:19" hidden="1">
      <c r="A30" s="4" t="s">
        <v>313</v>
      </c>
      <c r="B30" s="11" t="s">
        <v>22402</v>
      </c>
      <c r="C30" s="4" t="s">
        <v>22403</v>
      </c>
      <c r="D30" s="19">
        <v>45685</v>
      </c>
      <c r="E30" s="61" t="str">
        <f>VLOOKUP(A30,'Technician List'!A:B,2,FALSE)</f>
        <v>Mandi, Joe</v>
      </c>
      <c r="F30" s="40" t="s">
        <v>22336</v>
      </c>
      <c r="G30" s="40" t="s">
        <v>22337</v>
      </c>
      <c r="H30" s="40" t="s">
        <v>22337</v>
      </c>
      <c r="I30" s="40" t="s">
        <v>22337</v>
      </c>
      <c r="J30" s="40" t="s">
        <v>22336</v>
      </c>
      <c r="K30" s="40" t="s">
        <v>22337</v>
      </c>
      <c r="L30" s="49"/>
      <c r="M30" s="44">
        <f>IF(TicketAudit[[#This Row],[Has the "Requester Name" been updated to reflect who the ticket is for? (Section 2b)]]="Yes",VLOOKUP(F$2,Questions!$A:$C,3,FALSE),0)</f>
        <v>5</v>
      </c>
      <c r="N30" s="44">
        <f t="shared" si="2"/>
        <v>0</v>
      </c>
      <c r="O30" s="44">
        <f t="shared" si="3"/>
        <v>0</v>
      </c>
      <c r="P30" s="44">
        <f t="shared" si="4"/>
        <v>0</v>
      </c>
      <c r="Q30" s="44">
        <f t="shared" si="5"/>
        <v>12.5</v>
      </c>
      <c r="R30" s="44">
        <f>IF(K30="Yes",VLOOKUP(K$2,Questions!$A:$C,3,FALSE),IF(K30="n/a - Existing Article",5,0))</f>
        <v>0</v>
      </c>
      <c r="S30" s="44">
        <f>SUM(TicketAudit[[#This Row],[Q.1]:[Q.6]])/10</f>
        <v>1.75</v>
      </c>
    </row>
    <row r="31" spans="1:19" hidden="1">
      <c r="A31" s="4" t="s">
        <v>313</v>
      </c>
      <c r="B31" s="11">
        <v>112634</v>
      </c>
      <c r="C31" s="4" t="s">
        <v>11286</v>
      </c>
      <c r="D31" s="19">
        <v>45680</v>
      </c>
      <c r="E31" s="61" t="str">
        <f>VLOOKUP(A31,'Technician List'!A:B,2,FALSE)</f>
        <v>Mandi, Joe</v>
      </c>
      <c r="F31" s="40" t="s">
        <v>22336</v>
      </c>
      <c r="G31" s="40" t="s">
        <v>22337</v>
      </c>
      <c r="H31" s="40" t="s">
        <v>22337</v>
      </c>
      <c r="I31" s="40" t="s">
        <v>22337</v>
      </c>
      <c r="J31" s="40" t="s">
        <v>22336</v>
      </c>
      <c r="K31" s="40" t="s">
        <v>22337</v>
      </c>
      <c r="L31" s="49"/>
      <c r="M31" s="44">
        <f>IF(TicketAudit[[#This Row],[Has the "Requester Name" been updated to reflect who the ticket is for? (Section 2b)]]="Yes",VLOOKUP(F$2,Questions!$A:$C,3,FALSE),0)</f>
        <v>5</v>
      </c>
      <c r="N31" s="44">
        <f t="shared" si="2"/>
        <v>0</v>
      </c>
      <c r="O31" s="44">
        <f t="shared" si="3"/>
        <v>0</v>
      </c>
      <c r="P31" s="44">
        <f t="shared" si="4"/>
        <v>0</v>
      </c>
      <c r="Q31" s="44">
        <f t="shared" si="5"/>
        <v>12.5</v>
      </c>
      <c r="R31" s="44">
        <f>IF(K31="Yes",VLOOKUP(K$2,Questions!$A:$C,3,FALSE),IF(K31="n/a - Existing Article",5,0))</f>
        <v>0</v>
      </c>
      <c r="S31" s="44">
        <f>SUM(TicketAudit[[#This Row],[Q.1]:[Q.6]])/10</f>
        <v>1.75</v>
      </c>
    </row>
    <row r="32" spans="1:19" hidden="1">
      <c r="A32" s="4" t="s">
        <v>313</v>
      </c>
      <c r="B32" s="11">
        <v>109969</v>
      </c>
      <c r="C32" s="4" t="s">
        <v>22404</v>
      </c>
      <c r="D32" s="19">
        <v>45673</v>
      </c>
      <c r="E32" s="61" t="str">
        <f>VLOOKUP(A32,'Technician List'!A:B,2,FALSE)</f>
        <v>Mandi, Joe</v>
      </c>
      <c r="F32" s="40" t="s">
        <v>22336</v>
      </c>
      <c r="G32" s="40" t="s">
        <v>22337</v>
      </c>
      <c r="H32" s="40" t="s">
        <v>22337</v>
      </c>
      <c r="I32" s="40" t="s">
        <v>22337</v>
      </c>
      <c r="J32" s="40" t="s">
        <v>22337</v>
      </c>
      <c r="K32" s="40" t="s">
        <v>22337</v>
      </c>
      <c r="L32" s="49"/>
      <c r="M32" s="44">
        <f>IF(TicketAudit[[#This Row],[Has the "Requester Name" been updated to reflect who the ticket is for? (Section 2b)]]="Yes",VLOOKUP(F$2,Questions!$A:$C,3,FALSE),0)</f>
        <v>5</v>
      </c>
      <c r="N32" s="44">
        <f t="shared" si="2"/>
        <v>0</v>
      </c>
      <c r="O32" s="44">
        <f t="shared" si="3"/>
        <v>0</v>
      </c>
      <c r="P32" s="44">
        <f t="shared" si="4"/>
        <v>0</v>
      </c>
      <c r="Q32" s="44">
        <f t="shared" si="5"/>
        <v>0</v>
      </c>
      <c r="R32" s="44">
        <f>IF(K32="Yes",VLOOKUP(K$2,Questions!$A:$C,3,FALSE),IF(K32="n/a - Existing Article",5,0))</f>
        <v>0</v>
      </c>
      <c r="S32" s="44">
        <f>SUM(TicketAudit[[#This Row],[Q.1]:[Q.6]])/10</f>
        <v>0.5</v>
      </c>
    </row>
    <row r="33" spans="1:19" ht="28.9" hidden="1">
      <c r="A33" s="4" t="s">
        <v>639</v>
      </c>
      <c r="B33" s="11" t="s">
        <v>22405</v>
      </c>
      <c r="C33" s="4" t="s">
        <v>22406</v>
      </c>
      <c r="D33" s="19">
        <v>45686</v>
      </c>
      <c r="E33" s="61" t="str">
        <f>VLOOKUP(A33,'Technician List'!A:B,2,FALSE)</f>
        <v>Smith, Sean</v>
      </c>
      <c r="F33" s="40" t="s">
        <v>22336</v>
      </c>
      <c r="G33" s="40" t="s">
        <v>22337</v>
      </c>
      <c r="H33" s="40" t="s">
        <v>22337</v>
      </c>
      <c r="I33" s="40" t="s">
        <v>22337</v>
      </c>
      <c r="J33" s="40" t="s">
        <v>22336</v>
      </c>
      <c r="K33" s="40" t="s">
        <v>22337</v>
      </c>
      <c r="L33" s="49" t="s">
        <v>22407</v>
      </c>
      <c r="M33" s="44">
        <f>IF(TicketAudit[[#This Row],[Has the "Requester Name" been updated to reflect who the ticket is for? (Section 2b)]]="Yes",VLOOKUP(F$2,Questions!$A:$C,3,FALSE),0)</f>
        <v>5</v>
      </c>
      <c r="N33" s="44">
        <f t="shared" si="2"/>
        <v>0</v>
      </c>
      <c r="O33" s="44">
        <f t="shared" si="3"/>
        <v>0</v>
      </c>
      <c r="P33" s="44">
        <f t="shared" si="4"/>
        <v>0</v>
      </c>
      <c r="Q33" s="44">
        <f t="shared" si="5"/>
        <v>12.5</v>
      </c>
      <c r="R33" s="44">
        <f>IF(K33="Yes",VLOOKUP(K$2,Questions!$A:$C,3,FALSE),IF(K33="n/a - Existing Article",5,0))</f>
        <v>0</v>
      </c>
      <c r="S33" s="44">
        <f>SUM(TicketAudit[[#This Row],[Q.1]:[Q.6]])/10</f>
        <v>1.75</v>
      </c>
    </row>
    <row r="34" spans="1:19" ht="43.15" hidden="1">
      <c r="A34" s="4" t="s">
        <v>639</v>
      </c>
      <c r="B34" s="11">
        <v>110936</v>
      </c>
      <c r="C34" s="4" t="s">
        <v>22408</v>
      </c>
      <c r="D34" s="19">
        <v>45678</v>
      </c>
      <c r="E34" s="61" t="str">
        <f>VLOOKUP(A34,'Technician List'!A:B,2,FALSE)</f>
        <v>Smith, Sean</v>
      </c>
      <c r="F34" s="40" t="s">
        <v>22336</v>
      </c>
      <c r="G34" s="40" t="s">
        <v>22337</v>
      </c>
      <c r="H34" s="40" t="s">
        <v>22336</v>
      </c>
      <c r="I34" s="40" t="s">
        <v>22336</v>
      </c>
      <c r="J34" s="40" t="s">
        <v>22336</v>
      </c>
      <c r="K34" s="40" t="s">
        <v>22337</v>
      </c>
      <c r="L34" s="49" t="s">
        <v>22409</v>
      </c>
      <c r="M34" s="44">
        <f>IF(TicketAudit[[#This Row],[Has the "Requester Name" been updated to reflect who the ticket is for? (Section 2b)]]="Yes",VLOOKUP(F$2,Questions!$A:$C,3,FALSE),0)</f>
        <v>5</v>
      </c>
      <c r="N34" s="44">
        <f t="shared" si="2"/>
        <v>0</v>
      </c>
      <c r="O34" s="44">
        <f t="shared" si="3"/>
        <v>7.5</v>
      </c>
      <c r="P34" s="44">
        <f t="shared" si="4"/>
        <v>12.5</v>
      </c>
      <c r="Q34" s="44">
        <f t="shared" si="5"/>
        <v>12.5</v>
      </c>
      <c r="R34" s="44">
        <f>IF(K34="Yes",VLOOKUP(K$2,Questions!$A:$C,3,FALSE),IF(K34="n/a - Existing Article",5,0))</f>
        <v>0</v>
      </c>
      <c r="S34" s="44">
        <f>SUM(TicketAudit[[#This Row],[Q.1]:[Q.6]])/10</f>
        <v>3.75</v>
      </c>
    </row>
    <row r="35" spans="1:19" hidden="1">
      <c r="A35" s="4" t="s">
        <v>639</v>
      </c>
      <c r="B35" s="11" t="s">
        <v>22410</v>
      </c>
      <c r="C35" s="4" t="s">
        <v>22411</v>
      </c>
      <c r="D35" s="19">
        <v>45673</v>
      </c>
      <c r="E35" s="61" t="str">
        <f>VLOOKUP(A35,'Technician List'!A:B,2,FALSE)</f>
        <v>Smith, Sean</v>
      </c>
      <c r="F35" s="40" t="s">
        <v>22336</v>
      </c>
      <c r="G35" s="40" t="s">
        <v>22337</v>
      </c>
      <c r="H35" s="40" t="s">
        <v>22336</v>
      </c>
      <c r="I35" s="40" t="s">
        <v>22336</v>
      </c>
      <c r="J35" s="40" t="s">
        <v>22336</v>
      </c>
      <c r="K35" s="40" t="s">
        <v>22337</v>
      </c>
      <c r="L35" s="49" t="s">
        <v>22412</v>
      </c>
      <c r="M35" s="44">
        <f>IF(TicketAudit[[#This Row],[Has the "Requester Name" been updated to reflect who the ticket is for? (Section 2b)]]="Yes",VLOOKUP(F$2,Questions!$A:$C,3,FALSE),0)</f>
        <v>5</v>
      </c>
      <c r="N35" s="44">
        <f t="shared" si="2"/>
        <v>0</v>
      </c>
      <c r="O35" s="44">
        <f t="shared" si="3"/>
        <v>7.5</v>
      </c>
      <c r="P35" s="44">
        <f t="shared" si="4"/>
        <v>12.5</v>
      </c>
      <c r="Q35" s="44">
        <f t="shared" si="5"/>
        <v>12.5</v>
      </c>
      <c r="R35" s="44">
        <f>IF(K35="Yes",VLOOKUP(K$2,Questions!$A:$C,3,FALSE),IF(K35="n/a - Existing Article",5,0))</f>
        <v>0</v>
      </c>
      <c r="S35" s="44">
        <f>SUM(TicketAudit[[#This Row],[Q.1]:[Q.6]])/10</f>
        <v>3.75</v>
      </c>
    </row>
    <row r="36" spans="1:19" hidden="1">
      <c r="A36" s="4" t="s">
        <v>639</v>
      </c>
      <c r="B36" s="11" t="s">
        <v>22413</v>
      </c>
      <c r="C36" s="4" t="s">
        <v>22414</v>
      </c>
      <c r="D36" s="19">
        <v>45681</v>
      </c>
      <c r="E36" s="61" t="str">
        <f>VLOOKUP(A36,'Technician List'!A:B,2,FALSE)</f>
        <v>Smith, Sean</v>
      </c>
      <c r="F36" s="40" t="s">
        <v>22337</v>
      </c>
      <c r="G36" s="40" t="s">
        <v>22337</v>
      </c>
      <c r="H36" s="40" t="s">
        <v>22336</v>
      </c>
      <c r="I36" s="40" t="s">
        <v>22336</v>
      </c>
      <c r="J36" s="40" t="s">
        <v>22336</v>
      </c>
      <c r="K36" s="40" t="s">
        <v>22337</v>
      </c>
      <c r="L36" s="49" t="s">
        <v>22415</v>
      </c>
      <c r="M36" s="44">
        <f>IF(TicketAudit[[#This Row],[Has the "Requester Name" been updated to reflect who the ticket is for? (Section 2b)]]="Yes",VLOOKUP(F$2,Questions!$A:$C,3,FALSE),0)</f>
        <v>0</v>
      </c>
      <c r="N36" s="44">
        <f t="shared" si="2"/>
        <v>0</v>
      </c>
      <c r="O36" s="44">
        <f t="shared" si="3"/>
        <v>7.5</v>
      </c>
      <c r="P36" s="44">
        <f t="shared" si="4"/>
        <v>12.5</v>
      </c>
      <c r="Q36" s="44">
        <f t="shared" si="5"/>
        <v>12.5</v>
      </c>
      <c r="R36" s="44">
        <f>IF(K36="Yes",VLOOKUP(K$2,Questions!$A:$C,3,FALSE),IF(K36="n/a - Existing Article",5,0))</f>
        <v>0</v>
      </c>
      <c r="S36" s="44">
        <f>SUM(TicketAudit[[#This Row],[Q.1]:[Q.6]])/10</f>
        <v>3.25</v>
      </c>
    </row>
    <row r="37" spans="1:19" ht="28.9" hidden="1">
      <c r="A37" s="4" t="s">
        <v>639</v>
      </c>
      <c r="B37" s="11" t="s">
        <v>22416</v>
      </c>
      <c r="C37" s="4" t="s">
        <v>22417</v>
      </c>
      <c r="D37" s="19">
        <v>45680</v>
      </c>
      <c r="E37" s="61" t="str">
        <f>VLOOKUP(A37,'Technician List'!A:B,2,FALSE)</f>
        <v>Smith, Sean</v>
      </c>
      <c r="F37" s="40" t="s">
        <v>22336</v>
      </c>
      <c r="G37" s="40" t="s">
        <v>22337</v>
      </c>
      <c r="H37" s="40" t="s">
        <v>22336</v>
      </c>
      <c r="I37" s="40" t="s">
        <v>22336</v>
      </c>
      <c r="J37" s="40" t="s">
        <v>22336</v>
      </c>
      <c r="K37" s="40" t="s">
        <v>22337</v>
      </c>
      <c r="L37" s="49" t="s">
        <v>22418</v>
      </c>
      <c r="M37" s="44">
        <f>IF(TicketAudit[[#This Row],[Has the "Requester Name" been updated to reflect who the ticket is for? (Section 2b)]]="Yes",VLOOKUP(F$2,Questions!$A:$C,3,FALSE),0)</f>
        <v>5</v>
      </c>
      <c r="N37" s="44">
        <f t="shared" si="2"/>
        <v>0</v>
      </c>
      <c r="O37" s="44">
        <f t="shared" si="3"/>
        <v>7.5</v>
      </c>
      <c r="P37" s="44">
        <f t="shared" si="4"/>
        <v>12.5</v>
      </c>
      <c r="Q37" s="44">
        <f t="shared" si="5"/>
        <v>12.5</v>
      </c>
      <c r="R37" s="44">
        <f>IF(K37="Yes",VLOOKUP(K$2,Questions!$A:$C,3,FALSE),IF(K37="n/a - Existing Article",5,0))</f>
        <v>0</v>
      </c>
      <c r="S37" s="44">
        <f>SUM(TicketAudit[[#This Row],[Q.1]:[Q.6]])/10</f>
        <v>3.75</v>
      </c>
    </row>
    <row r="38" spans="1:19" hidden="1">
      <c r="A38" s="20" t="s">
        <v>377</v>
      </c>
      <c r="B38" s="11" t="s">
        <v>22419</v>
      </c>
      <c r="C38" s="4" t="s">
        <v>22420</v>
      </c>
      <c r="D38" s="19">
        <v>45674</v>
      </c>
      <c r="E38" s="61" t="str">
        <f>VLOOKUP(A38,'Technician List'!A:B,2,FALSE)</f>
        <v>Sanjuan, Sonja</v>
      </c>
      <c r="F38" s="40" t="s">
        <v>22336</v>
      </c>
      <c r="G38" s="40" t="s">
        <v>22337</v>
      </c>
      <c r="H38" s="40" t="s">
        <v>22337</v>
      </c>
      <c r="I38" s="40" t="s">
        <v>22337</v>
      </c>
      <c r="J38" s="40" t="s">
        <v>22336</v>
      </c>
      <c r="K38" s="40" t="s">
        <v>22338</v>
      </c>
      <c r="L38" s="49"/>
      <c r="M38" s="44">
        <f>IF(TicketAudit[[#This Row],[Has the "Requester Name" been updated to reflect who the ticket is for? (Section 2b)]]="Yes",VLOOKUP(F$2,Questions!$A:$C,3,FALSE),0)</f>
        <v>5</v>
      </c>
      <c r="N38" s="44">
        <f t="shared" si="2"/>
        <v>0</v>
      </c>
      <c r="O38" s="44">
        <f t="shared" si="3"/>
        <v>0</v>
      </c>
      <c r="P38" s="44">
        <f t="shared" si="4"/>
        <v>0</v>
      </c>
      <c r="Q38" s="44">
        <f t="shared" si="5"/>
        <v>12.5</v>
      </c>
      <c r="R38" s="44">
        <f>IF(K38="Yes",VLOOKUP(K$2,Questions!$A:$C,3,FALSE),IF(K38="n/a - Existing Article",5,0))</f>
        <v>5</v>
      </c>
      <c r="S38" s="44">
        <f>SUM(TicketAudit[[#This Row],[Q.1]:[Q.6]])/10</f>
        <v>2.25</v>
      </c>
    </row>
    <row r="39" spans="1:19" ht="28.9" hidden="1">
      <c r="A39" s="20" t="s">
        <v>377</v>
      </c>
      <c r="B39" s="11" t="s">
        <v>22421</v>
      </c>
      <c r="C39" s="4" t="s">
        <v>22422</v>
      </c>
      <c r="D39" s="19">
        <v>45677</v>
      </c>
      <c r="E39" s="61" t="str">
        <f>VLOOKUP(A39,'Technician List'!A:B,2,FALSE)</f>
        <v>Sanjuan, Sonja</v>
      </c>
      <c r="F39" s="40" t="s">
        <v>22336</v>
      </c>
      <c r="G39" s="40" t="s">
        <v>22337</v>
      </c>
      <c r="H39" s="40" t="s">
        <v>22336</v>
      </c>
      <c r="I39" s="40" t="s">
        <v>22336</v>
      </c>
      <c r="J39" s="40" t="s">
        <v>22336</v>
      </c>
      <c r="K39" s="40" t="s">
        <v>22337</v>
      </c>
      <c r="L39" s="49"/>
      <c r="M39" s="44">
        <f>IF(TicketAudit[[#This Row],[Has the "Requester Name" been updated to reflect who the ticket is for? (Section 2b)]]="Yes",VLOOKUP(F$2,Questions!$A:$C,3,FALSE),0)</f>
        <v>5</v>
      </c>
      <c r="N39" s="44">
        <f t="shared" si="2"/>
        <v>0</v>
      </c>
      <c r="O39" s="44">
        <f t="shared" si="3"/>
        <v>7.5</v>
      </c>
      <c r="P39" s="44">
        <f t="shared" si="4"/>
        <v>12.5</v>
      </c>
      <c r="Q39" s="44">
        <f t="shared" si="5"/>
        <v>12.5</v>
      </c>
      <c r="R39" s="44">
        <f>IF(K39="Yes",VLOOKUP(K$2,Questions!$A:$C,3,FALSE),IF(K39="n/a - Existing Article",5,0))</f>
        <v>0</v>
      </c>
      <c r="S39" s="44">
        <f>SUM(TicketAudit[[#This Row],[Q.1]:[Q.6]])/10</f>
        <v>3.75</v>
      </c>
    </row>
    <row r="40" spans="1:19" ht="28.9" hidden="1">
      <c r="A40" s="20" t="s">
        <v>377</v>
      </c>
      <c r="B40" s="11" t="s">
        <v>22423</v>
      </c>
      <c r="C40" s="4" t="s">
        <v>22422</v>
      </c>
      <c r="D40" s="19">
        <v>45673</v>
      </c>
      <c r="E40" s="61" t="str">
        <f>VLOOKUP(A40,'Technician List'!A:B,2,FALSE)</f>
        <v>Sanjuan, Sonja</v>
      </c>
      <c r="F40" s="40" t="s">
        <v>22336</v>
      </c>
      <c r="G40" s="40" t="s">
        <v>22337</v>
      </c>
      <c r="H40" s="40" t="s">
        <v>22336</v>
      </c>
      <c r="I40" s="40" t="s">
        <v>22337</v>
      </c>
      <c r="J40" s="40" t="s">
        <v>22337</v>
      </c>
      <c r="K40" s="40" t="s">
        <v>22337</v>
      </c>
      <c r="L40" s="49" t="s">
        <v>22424</v>
      </c>
      <c r="M40" s="44">
        <f>IF(TicketAudit[[#This Row],[Has the "Requester Name" been updated to reflect who the ticket is for? (Section 2b)]]="Yes",VLOOKUP(F$2,Questions!$A:$C,3,FALSE),0)</f>
        <v>5</v>
      </c>
      <c r="N40" s="44">
        <f t="shared" si="2"/>
        <v>0</v>
      </c>
      <c r="O40" s="44">
        <f t="shared" si="3"/>
        <v>7.5</v>
      </c>
      <c r="P40" s="44">
        <f t="shared" si="4"/>
        <v>0</v>
      </c>
      <c r="Q40" s="44">
        <f t="shared" si="5"/>
        <v>0</v>
      </c>
      <c r="R40" s="44">
        <f>IF(K40="Yes",VLOOKUP(K$2,Questions!$A:$C,3,FALSE),IF(K40="n/a - Existing Article",5,0))</f>
        <v>0</v>
      </c>
      <c r="S40" s="44">
        <f>SUM(TicketAudit[[#This Row],[Q.1]:[Q.6]])/10</f>
        <v>1.25</v>
      </c>
    </row>
    <row r="41" spans="1:19" hidden="1">
      <c r="A41" s="20" t="s">
        <v>377</v>
      </c>
      <c r="B41" s="11" t="s">
        <v>22425</v>
      </c>
      <c r="C41" s="4" t="s">
        <v>13671</v>
      </c>
      <c r="D41" s="19">
        <v>45687</v>
      </c>
      <c r="E41" s="61" t="str">
        <f>VLOOKUP(A41,'Technician List'!A:B,2,FALSE)</f>
        <v>Sanjuan, Sonja</v>
      </c>
      <c r="F41" s="40" t="s">
        <v>22336</v>
      </c>
      <c r="G41" s="40" t="s">
        <v>22337</v>
      </c>
      <c r="H41" s="40" t="s">
        <v>22336</v>
      </c>
      <c r="I41" s="40" t="s">
        <v>22336</v>
      </c>
      <c r="J41" s="40" t="s">
        <v>22336</v>
      </c>
      <c r="K41" s="40" t="s">
        <v>22338</v>
      </c>
      <c r="L41" s="49"/>
      <c r="M41" s="44">
        <f>IF(TicketAudit[[#This Row],[Has the "Requester Name" been updated to reflect who the ticket is for? (Section 2b)]]="Yes",VLOOKUP(F$2,Questions!$A:$C,3,FALSE),0)</f>
        <v>5</v>
      </c>
      <c r="N41" s="44">
        <f t="shared" ref="N41:N62" si="6">IF(G41="Yes",7.5,0)</f>
        <v>0</v>
      </c>
      <c r="O41" s="44">
        <f t="shared" ref="O41:O62" si="7">IF(H41="Yes",7.5,0)</f>
        <v>7.5</v>
      </c>
      <c r="P41" s="44">
        <f t="shared" ref="P41:P62" si="8">IF(I41="Yes",12.5,0)</f>
        <v>12.5</v>
      </c>
      <c r="Q41" s="44">
        <f t="shared" ref="Q41:Q62" si="9">IF(J41="Yes",12.5,0)</f>
        <v>12.5</v>
      </c>
      <c r="R41" s="44">
        <f>IF(K41="Yes",VLOOKUP(K$2,Questions!$A:$C,3,FALSE),IF(K41="n/a - Existing Article",5,0))</f>
        <v>5</v>
      </c>
      <c r="S41" s="44">
        <f>SUM(TicketAudit[[#This Row],[Q.1]:[Q.6]])/10</f>
        <v>4.25</v>
      </c>
    </row>
    <row r="42" spans="1:19" ht="28.9" hidden="1">
      <c r="A42" s="20" t="s">
        <v>377</v>
      </c>
      <c r="B42" s="11" t="s">
        <v>22426</v>
      </c>
      <c r="C42" s="4" t="s">
        <v>22427</v>
      </c>
      <c r="D42" s="19">
        <v>45679</v>
      </c>
      <c r="E42" s="61" t="str">
        <f>VLOOKUP(A42,'Technician List'!A:B,2,FALSE)</f>
        <v>Sanjuan, Sonja</v>
      </c>
      <c r="F42" s="40" t="s">
        <v>22336</v>
      </c>
      <c r="G42" s="40" t="s">
        <v>22337</v>
      </c>
      <c r="H42" s="40" t="s">
        <v>22336</v>
      </c>
      <c r="I42" s="40" t="s">
        <v>22336</v>
      </c>
      <c r="J42" s="40" t="s">
        <v>22336</v>
      </c>
      <c r="K42" s="40" t="s">
        <v>22338</v>
      </c>
      <c r="L42" s="49"/>
      <c r="M42" s="44">
        <f>IF(TicketAudit[[#This Row],[Has the "Requester Name" been updated to reflect who the ticket is for? (Section 2b)]]="Yes",VLOOKUP(F$2,Questions!$A:$C,3,FALSE),0)</f>
        <v>5</v>
      </c>
      <c r="N42" s="44">
        <f t="shared" si="6"/>
        <v>0</v>
      </c>
      <c r="O42" s="44">
        <f t="shared" si="7"/>
        <v>7.5</v>
      </c>
      <c r="P42" s="44">
        <f t="shared" si="8"/>
        <v>12.5</v>
      </c>
      <c r="Q42" s="44">
        <f t="shared" si="9"/>
        <v>12.5</v>
      </c>
      <c r="R42" s="44">
        <f>IF(K42="Yes",VLOOKUP(K$2,Questions!$A:$C,3,FALSE),IF(K42="n/a - Existing Article",5,0))</f>
        <v>5</v>
      </c>
      <c r="S42" s="44">
        <f>SUM(TicketAudit[[#This Row],[Q.1]:[Q.6]])/10</f>
        <v>4.25</v>
      </c>
    </row>
    <row r="43" spans="1:19" ht="28.9" hidden="1">
      <c r="A43" s="20" t="s">
        <v>95</v>
      </c>
      <c r="B43" s="11" t="s">
        <v>22428</v>
      </c>
      <c r="C43" s="4" t="s">
        <v>22429</v>
      </c>
      <c r="D43" s="19">
        <v>45687</v>
      </c>
      <c r="E43" s="61" t="str">
        <f>VLOOKUP(A43,'Technician List'!A:B,2,FALSE)</f>
        <v>Sanjuan, Sonja</v>
      </c>
      <c r="F43" s="40" t="s">
        <v>22336</v>
      </c>
      <c r="G43" s="40" t="s">
        <v>22337</v>
      </c>
      <c r="H43" s="40" t="s">
        <v>22336</v>
      </c>
      <c r="I43" s="40" t="s">
        <v>22336</v>
      </c>
      <c r="J43" s="40" t="s">
        <v>22336</v>
      </c>
      <c r="K43" s="40" t="s">
        <v>22338</v>
      </c>
      <c r="L43" s="49"/>
      <c r="M43" s="44">
        <f>IF(TicketAudit[[#This Row],[Has the "Requester Name" been updated to reflect who the ticket is for? (Section 2b)]]="Yes",VLOOKUP(F$2,Questions!$A:$C,3,FALSE),0)</f>
        <v>5</v>
      </c>
      <c r="N43" s="44">
        <f t="shared" si="6"/>
        <v>0</v>
      </c>
      <c r="O43" s="44">
        <f t="shared" si="7"/>
        <v>7.5</v>
      </c>
      <c r="P43" s="44">
        <f t="shared" si="8"/>
        <v>12.5</v>
      </c>
      <c r="Q43" s="44">
        <f t="shared" si="9"/>
        <v>12.5</v>
      </c>
      <c r="R43" s="44">
        <f>IF(K43="Yes",VLOOKUP(K$2,Questions!$A:$C,3,FALSE),IF(K43="n/a - Existing Article",5,0))</f>
        <v>5</v>
      </c>
      <c r="S43" s="44">
        <f>SUM(TicketAudit[[#This Row],[Q.1]:[Q.6]])/10</f>
        <v>4.25</v>
      </c>
    </row>
    <row r="44" spans="1:19" hidden="1">
      <c r="A44" s="20" t="s">
        <v>95</v>
      </c>
      <c r="B44" s="11" t="s">
        <v>22430</v>
      </c>
      <c r="C44" s="4" t="s">
        <v>22431</v>
      </c>
      <c r="D44" s="19">
        <v>45688</v>
      </c>
      <c r="E44" s="61" t="str">
        <f>VLOOKUP(A44,'Technician List'!A:B,2,FALSE)</f>
        <v>Sanjuan, Sonja</v>
      </c>
      <c r="F44" s="40" t="s">
        <v>22336</v>
      </c>
      <c r="G44" s="40" t="s">
        <v>22337</v>
      </c>
      <c r="H44" s="40" t="s">
        <v>22337</v>
      </c>
      <c r="I44" s="40" t="s">
        <v>22337</v>
      </c>
      <c r="J44" s="40" t="s">
        <v>22336</v>
      </c>
      <c r="K44" s="40" t="s">
        <v>22337</v>
      </c>
      <c r="L44" s="49"/>
      <c r="M44" s="44">
        <f>IF(TicketAudit[[#This Row],[Has the "Requester Name" been updated to reflect who the ticket is for? (Section 2b)]]="Yes",VLOOKUP(F$2,Questions!$A:$C,3,FALSE),0)</f>
        <v>5</v>
      </c>
      <c r="N44" s="44">
        <f t="shared" si="6"/>
        <v>0</v>
      </c>
      <c r="O44" s="44">
        <f t="shared" si="7"/>
        <v>0</v>
      </c>
      <c r="P44" s="44">
        <f t="shared" si="8"/>
        <v>0</v>
      </c>
      <c r="Q44" s="44">
        <f t="shared" si="9"/>
        <v>12.5</v>
      </c>
      <c r="R44" s="44">
        <f>IF(K44="Yes",VLOOKUP(K$2,Questions!$A:$C,3,FALSE),IF(K44="n/a - Existing Article",5,0))</f>
        <v>0</v>
      </c>
      <c r="S44" s="44">
        <f>SUM(TicketAudit[[#This Row],[Q.1]:[Q.6]])/10</f>
        <v>1.75</v>
      </c>
    </row>
    <row r="45" spans="1:19" ht="28.9" hidden="1">
      <c r="A45" s="20" t="s">
        <v>95</v>
      </c>
      <c r="B45" s="11" t="s">
        <v>22432</v>
      </c>
      <c r="C45" s="4" t="s">
        <v>22433</v>
      </c>
      <c r="D45" s="19">
        <v>45678</v>
      </c>
      <c r="E45" s="61" t="str">
        <f>VLOOKUP(A45,'Technician List'!A:B,2,FALSE)</f>
        <v>Sanjuan, Sonja</v>
      </c>
      <c r="F45" s="40" t="s">
        <v>22336</v>
      </c>
      <c r="G45" s="40" t="s">
        <v>22337</v>
      </c>
      <c r="H45" s="40" t="s">
        <v>22336</v>
      </c>
      <c r="I45" s="40" t="s">
        <v>22336</v>
      </c>
      <c r="J45" s="40" t="s">
        <v>22336</v>
      </c>
      <c r="K45" s="40" t="s">
        <v>22338</v>
      </c>
      <c r="L45" s="49"/>
      <c r="M45" s="44">
        <f>IF(TicketAudit[[#This Row],[Has the "Requester Name" been updated to reflect who the ticket is for? (Section 2b)]]="Yes",VLOOKUP(F$2,Questions!$A:$C,3,FALSE),0)</f>
        <v>5</v>
      </c>
      <c r="N45" s="44">
        <f t="shared" si="6"/>
        <v>0</v>
      </c>
      <c r="O45" s="44">
        <f t="shared" si="7"/>
        <v>7.5</v>
      </c>
      <c r="P45" s="44">
        <f t="shared" si="8"/>
        <v>12.5</v>
      </c>
      <c r="Q45" s="44">
        <f t="shared" si="9"/>
        <v>12.5</v>
      </c>
      <c r="R45" s="44">
        <f>IF(K45="Yes",VLOOKUP(K$2,Questions!$A:$C,3,FALSE),IF(K45="n/a - Existing Article",5,0))</f>
        <v>5</v>
      </c>
      <c r="S45" s="44">
        <f>SUM(TicketAudit[[#This Row],[Q.1]:[Q.6]])/10</f>
        <v>4.25</v>
      </c>
    </row>
    <row r="46" spans="1:19" ht="28.9" hidden="1">
      <c r="A46" s="20" t="s">
        <v>95</v>
      </c>
      <c r="B46" s="11" t="s">
        <v>22434</v>
      </c>
      <c r="C46" s="4" t="s">
        <v>22435</v>
      </c>
      <c r="D46" s="19">
        <v>45673</v>
      </c>
      <c r="E46" s="61" t="str">
        <f>VLOOKUP(A46,'Technician List'!A:B,2,FALSE)</f>
        <v>Sanjuan, Sonja</v>
      </c>
      <c r="F46" s="40" t="s">
        <v>22336</v>
      </c>
      <c r="G46" s="40" t="s">
        <v>22337</v>
      </c>
      <c r="H46" s="40" t="s">
        <v>22336</v>
      </c>
      <c r="I46" s="40" t="s">
        <v>22336</v>
      </c>
      <c r="J46" s="40" t="s">
        <v>22336</v>
      </c>
      <c r="K46" s="40" t="s">
        <v>22338</v>
      </c>
      <c r="L46" s="49"/>
      <c r="M46" s="44">
        <f>IF(TicketAudit[[#This Row],[Has the "Requester Name" been updated to reflect who the ticket is for? (Section 2b)]]="Yes",VLOOKUP(F$2,Questions!$A:$C,3,FALSE),0)</f>
        <v>5</v>
      </c>
      <c r="N46" s="44">
        <f t="shared" si="6"/>
        <v>0</v>
      </c>
      <c r="O46" s="44">
        <f t="shared" si="7"/>
        <v>7.5</v>
      </c>
      <c r="P46" s="44">
        <f t="shared" si="8"/>
        <v>12.5</v>
      </c>
      <c r="Q46" s="44">
        <f t="shared" si="9"/>
        <v>12.5</v>
      </c>
      <c r="R46" s="44">
        <f>IF(K46="Yes",VLOOKUP(K$2,Questions!$A:$C,3,FALSE),IF(K46="n/a - Existing Article",5,0))</f>
        <v>5</v>
      </c>
      <c r="S46" s="44">
        <f>SUM(TicketAudit[[#This Row],[Q.1]:[Q.6]])/10</f>
        <v>4.25</v>
      </c>
    </row>
    <row r="47" spans="1:19" hidden="1">
      <c r="A47" s="20" t="s">
        <v>95</v>
      </c>
      <c r="B47" s="11" t="s">
        <v>22436</v>
      </c>
      <c r="C47" s="4" t="s">
        <v>22437</v>
      </c>
      <c r="D47" s="19">
        <v>45687</v>
      </c>
      <c r="E47" s="61" t="str">
        <f>VLOOKUP(A47,'Technician List'!A:B,2,FALSE)</f>
        <v>Sanjuan, Sonja</v>
      </c>
      <c r="F47" s="40" t="s">
        <v>22336</v>
      </c>
      <c r="G47" s="40" t="s">
        <v>22337</v>
      </c>
      <c r="H47" s="40" t="s">
        <v>22336</v>
      </c>
      <c r="I47" s="40" t="s">
        <v>22336</v>
      </c>
      <c r="J47" s="40" t="s">
        <v>22336</v>
      </c>
      <c r="K47" s="40" t="s">
        <v>22338</v>
      </c>
      <c r="L47" s="49"/>
      <c r="M47" s="44">
        <f>IF(TicketAudit[[#This Row],[Has the "Requester Name" been updated to reflect who the ticket is for? (Section 2b)]]="Yes",VLOOKUP(F$2,Questions!$A:$C,3,FALSE),0)</f>
        <v>5</v>
      </c>
      <c r="N47" s="44">
        <f t="shared" si="6"/>
        <v>0</v>
      </c>
      <c r="O47" s="44">
        <f t="shared" si="7"/>
        <v>7.5</v>
      </c>
      <c r="P47" s="44">
        <f t="shared" si="8"/>
        <v>12.5</v>
      </c>
      <c r="Q47" s="44">
        <f t="shared" si="9"/>
        <v>12.5</v>
      </c>
      <c r="R47" s="44">
        <f>IF(K47="Yes",VLOOKUP(K$2,Questions!$A:$C,3,FALSE),IF(K47="n/a - Existing Article",5,0))</f>
        <v>5</v>
      </c>
      <c r="S47" s="44">
        <f>SUM(TicketAudit[[#This Row],[Q.1]:[Q.6]])/10</f>
        <v>4.25</v>
      </c>
    </row>
    <row r="48" spans="1:19" ht="28.9" hidden="1">
      <c r="A48" s="4" t="s">
        <v>272</v>
      </c>
      <c r="B48" s="11" t="s">
        <v>22438</v>
      </c>
      <c r="C48" s="4" t="s">
        <v>22439</v>
      </c>
      <c r="D48" s="19">
        <v>45687</v>
      </c>
      <c r="E48" s="61" t="str">
        <f>VLOOKUP(A48,'Technician List'!A:B,2,FALSE)</f>
        <v>Mandi, Joe</v>
      </c>
      <c r="F48" s="40" t="s">
        <v>22336</v>
      </c>
      <c r="G48" s="40" t="s">
        <v>22337</v>
      </c>
      <c r="H48" s="40" t="s">
        <v>22337</v>
      </c>
      <c r="I48" s="40" t="s">
        <v>22337</v>
      </c>
      <c r="J48" s="40" t="s">
        <v>22337</v>
      </c>
      <c r="K48" s="40" t="s">
        <v>22337</v>
      </c>
      <c r="L48" s="49" t="s">
        <v>22440</v>
      </c>
      <c r="M48" s="44">
        <f>IF(TicketAudit[[#This Row],[Has the "Requester Name" been updated to reflect who the ticket is for? (Section 2b)]]="Yes",VLOOKUP(F$2,Questions!$A:$C,3,FALSE),0)</f>
        <v>5</v>
      </c>
      <c r="N48" s="44">
        <f t="shared" si="6"/>
        <v>0</v>
      </c>
      <c r="O48" s="44">
        <f t="shared" si="7"/>
        <v>0</v>
      </c>
      <c r="P48" s="44">
        <f t="shared" si="8"/>
        <v>0</v>
      </c>
      <c r="Q48" s="44">
        <f t="shared" si="9"/>
        <v>0</v>
      </c>
      <c r="R48" s="44">
        <f>IF(K48="Yes",VLOOKUP(K$2,Questions!$A:$C,3,FALSE),IF(K48="n/a - Existing Article",5,0))</f>
        <v>0</v>
      </c>
      <c r="S48" s="44">
        <f>SUM(TicketAudit[[#This Row],[Q.1]:[Q.6]])/10</f>
        <v>0.5</v>
      </c>
    </row>
    <row r="49" spans="1:19" hidden="1">
      <c r="A49" s="4" t="s">
        <v>272</v>
      </c>
      <c r="B49" s="11" t="s">
        <v>22441</v>
      </c>
      <c r="C49" s="4" t="s">
        <v>22442</v>
      </c>
      <c r="D49" s="19">
        <v>45679</v>
      </c>
      <c r="E49" s="61" t="str">
        <f>VLOOKUP(A49,'Technician List'!A:B,2,FALSE)</f>
        <v>Mandi, Joe</v>
      </c>
      <c r="F49" s="40" t="s">
        <v>22336</v>
      </c>
      <c r="G49" s="40" t="s">
        <v>22337</v>
      </c>
      <c r="H49" s="40" t="s">
        <v>22337</v>
      </c>
      <c r="I49" s="40" t="s">
        <v>22337</v>
      </c>
      <c r="J49" s="40" t="s">
        <v>22337</v>
      </c>
      <c r="K49" s="40" t="s">
        <v>22337</v>
      </c>
      <c r="L49" s="49"/>
      <c r="M49" s="44">
        <f>IF(TicketAudit[[#This Row],[Has the "Requester Name" been updated to reflect who the ticket is for? (Section 2b)]]="Yes",VLOOKUP(F$2,Questions!$A:$C,3,FALSE),0)</f>
        <v>5</v>
      </c>
      <c r="N49" s="44">
        <f t="shared" si="6"/>
        <v>0</v>
      </c>
      <c r="O49" s="44">
        <f t="shared" si="7"/>
        <v>0</v>
      </c>
      <c r="P49" s="44">
        <f t="shared" si="8"/>
        <v>0</v>
      </c>
      <c r="Q49" s="44">
        <f t="shared" si="9"/>
        <v>0</v>
      </c>
      <c r="R49" s="44">
        <f>IF(K49="Yes",VLOOKUP(K$2,Questions!$A:$C,3,FALSE),IF(K49="n/a - Existing Article",5,0))</f>
        <v>0</v>
      </c>
      <c r="S49" s="44">
        <f>SUM(TicketAudit[[#This Row],[Q.1]:[Q.6]])/10</f>
        <v>0.5</v>
      </c>
    </row>
    <row r="50" spans="1:19" hidden="1">
      <c r="A50" s="4" t="s">
        <v>272</v>
      </c>
      <c r="B50" s="11">
        <v>110706</v>
      </c>
      <c r="C50" s="4" t="s">
        <v>22443</v>
      </c>
      <c r="D50" s="19">
        <v>45673</v>
      </c>
      <c r="E50" s="61" t="str">
        <f>VLOOKUP(A50,'Technician List'!A:B,2,FALSE)</f>
        <v>Mandi, Joe</v>
      </c>
      <c r="F50" s="40" t="s">
        <v>22336</v>
      </c>
      <c r="G50" s="40" t="s">
        <v>22337</v>
      </c>
      <c r="H50" s="40" t="s">
        <v>22337</v>
      </c>
      <c r="I50" s="40" t="s">
        <v>22336</v>
      </c>
      <c r="J50" s="40" t="s">
        <v>22336</v>
      </c>
      <c r="K50" s="40" t="s">
        <v>22337</v>
      </c>
      <c r="L50" s="49"/>
      <c r="M50" s="44">
        <f>IF(TicketAudit[[#This Row],[Has the "Requester Name" been updated to reflect who the ticket is for? (Section 2b)]]="Yes",VLOOKUP(F$2,Questions!$A:$C,3,FALSE),0)</f>
        <v>5</v>
      </c>
      <c r="N50" s="44">
        <f t="shared" si="6"/>
        <v>0</v>
      </c>
      <c r="O50" s="44">
        <f t="shared" si="7"/>
        <v>0</v>
      </c>
      <c r="P50" s="44">
        <f t="shared" si="8"/>
        <v>12.5</v>
      </c>
      <c r="Q50" s="44">
        <f t="shared" si="9"/>
        <v>12.5</v>
      </c>
      <c r="R50" s="44">
        <f>IF(K50="Yes",VLOOKUP(K$2,Questions!$A:$C,3,FALSE),IF(K50="n/a - Existing Article",5,0))</f>
        <v>0</v>
      </c>
      <c r="S50" s="44">
        <f>SUM(TicketAudit[[#This Row],[Q.1]:[Q.6]])/10</f>
        <v>3</v>
      </c>
    </row>
    <row r="51" spans="1:19" ht="28.9" hidden="1">
      <c r="A51" s="4" t="s">
        <v>272</v>
      </c>
      <c r="B51" s="11" t="s">
        <v>22444</v>
      </c>
      <c r="C51" s="4" t="s">
        <v>22445</v>
      </c>
      <c r="D51" s="19">
        <v>45681</v>
      </c>
      <c r="E51" s="61" t="str">
        <f>VLOOKUP(A51,'Technician List'!A:B,2,FALSE)</f>
        <v>Mandi, Joe</v>
      </c>
      <c r="F51" s="40" t="s">
        <v>22336</v>
      </c>
      <c r="G51" s="40" t="s">
        <v>22337</v>
      </c>
      <c r="H51" s="40" t="s">
        <v>22337</v>
      </c>
      <c r="I51" s="40" t="s">
        <v>22337</v>
      </c>
      <c r="J51" s="40" t="s">
        <v>22336</v>
      </c>
      <c r="K51" s="40" t="s">
        <v>22337</v>
      </c>
      <c r="L51" s="49"/>
      <c r="M51" s="44">
        <f>IF(TicketAudit[[#This Row],[Has the "Requester Name" been updated to reflect who the ticket is for? (Section 2b)]]="Yes",VLOOKUP(F$2,Questions!$A:$C,3,FALSE),0)</f>
        <v>5</v>
      </c>
      <c r="N51" s="44">
        <f t="shared" si="6"/>
        <v>0</v>
      </c>
      <c r="O51" s="44">
        <f t="shared" si="7"/>
        <v>0</v>
      </c>
      <c r="P51" s="44">
        <f t="shared" si="8"/>
        <v>0</v>
      </c>
      <c r="Q51" s="44">
        <f t="shared" si="9"/>
        <v>12.5</v>
      </c>
      <c r="R51" s="44">
        <f>IF(K51="Yes",VLOOKUP(K$2,Questions!$A:$C,3,FALSE),IF(K51="n/a - Existing Article",5,0))</f>
        <v>0</v>
      </c>
      <c r="S51" s="44">
        <f>SUM(TicketAudit[[#This Row],[Q.1]:[Q.6]])/10</f>
        <v>1.75</v>
      </c>
    </row>
    <row r="52" spans="1:19" hidden="1">
      <c r="A52" s="4" t="s">
        <v>272</v>
      </c>
      <c r="B52" s="11" t="s">
        <v>22446</v>
      </c>
      <c r="C52" s="4" t="s">
        <v>22447</v>
      </c>
      <c r="D52" s="19">
        <v>45685</v>
      </c>
      <c r="E52" s="61" t="str">
        <f>VLOOKUP(A52,'Technician List'!A:B,2,FALSE)</f>
        <v>Mandi, Joe</v>
      </c>
      <c r="F52" s="40" t="s">
        <v>22336</v>
      </c>
      <c r="G52" s="40" t="s">
        <v>22336</v>
      </c>
      <c r="H52" s="40" t="s">
        <v>22337</v>
      </c>
      <c r="I52" s="40" t="s">
        <v>22337</v>
      </c>
      <c r="J52" s="40" t="s">
        <v>22336</v>
      </c>
      <c r="K52" s="40" t="s">
        <v>22337</v>
      </c>
      <c r="L52" s="49"/>
      <c r="M52" s="44">
        <f>IF(TicketAudit[[#This Row],[Has the "Requester Name" been updated to reflect who the ticket is for? (Section 2b)]]="Yes",VLOOKUP(F$2,Questions!$A:$C,3,FALSE),0)</f>
        <v>5</v>
      </c>
      <c r="N52" s="44">
        <f t="shared" si="6"/>
        <v>7.5</v>
      </c>
      <c r="O52" s="44">
        <f t="shared" si="7"/>
        <v>0</v>
      </c>
      <c r="P52" s="44">
        <f t="shared" si="8"/>
        <v>0</v>
      </c>
      <c r="Q52" s="44">
        <f t="shared" si="9"/>
        <v>12.5</v>
      </c>
      <c r="R52" s="44">
        <f>IF(K52="Yes",VLOOKUP(K$2,Questions!$A:$C,3,FALSE),IF(K52="n/a - Existing Article",5,0))</f>
        <v>0</v>
      </c>
      <c r="S52" s="44">
        <f>SUM(TicketAudit[[#This Row],[Q.1]:[Q.6]])/10</f>
        <v>2.5</v>
      </c>
    </row>
    <row r="53" spans="1:19" ht="28.9" hidden="1">
      <c r="A53" s="20" t="s">
        <v>1437</v>
      </c>
      <c r="B53" s="11" t="s">
        <v>22448</v>
      </c>
      <c r="C53" s="4" t="s">
        <v>22449</v>
      </c>
      <c r="D53" s="19">
        <v>45684</v>
      </c>
      <c r="E53" s="61" t="str">
        <f>VLOOKUP(A53,'Technician List'!A:B,2,FALSE)</f>
        <v>Sanjuan, Sonja</v>
      </c>
      <c r="F53" s="40" t="s">
        <v>22336</v>
      </c>
      <c r="G53" s="40" t="s">
        <v>22336</v>
      </c>
      <c r="H53" s="40" t="s">
        <v>22336</v>
      </c>
      <c r="I53" s="40" t="s">
        <v>22336</v>
      </c>
      <c r="J53" s="40" t="s">
        <v>22336</v>
      </c>
      <c r="K53" s="40" t="s">
        <v>22337</v>
      </c>
      <c r="L53" s="49" t="s">
        <v>22450</v>
      </c>
      <c r="M53" s="44">
        <f>IF(TicketAudit[[#This Row],[Has the "Requester Name" been updated to reflect who the ticket is for? (Section 2b)]]="Yes",VLOOKUP(F$2,Questions!$A:$C,3,FALSE),0)</f>
        <v>5</v>
      </c>
      <c r="N53" s="44">
        <f t="shared" si="6"/>
        <v>7.5</v>
      </c>
      <c r="O53" s="44">
        <f t="shared" si="7"/>
        <v>7.5</v>
      </c>
      <c r="P53" s="44">
        <f t="shared" si="8"/>
        <v>12.5</v>
      </c>
      <c r="Q53" s="44">
        <f t="shared" si="9"/>
        <v>12.5</v>
      </c>
      <c r="R53" s="44">
        <f>IF(K53="Yes",VLOOKUP(K$2,Questions!$A:$C,3,FALSE),IF(K53="n/a - Existing Article",5,0))</f>
        <v>0</v>
      </c>
      <c r="S53" s="44">
        <f>SUM(TicketAudit[[#This Row],[Q.1]:[Q.6]])/10</f>
        <v>4.5</v>
      </c>
    </row>
    <row r="54" spans="1:19" hidden="1">
      <c r="A54" s="20" t="s">
        <v>1437</v>
      </c>
      <c r="B54" s="11" t="s">
        <v>22451</v>
      </c>
      <c r="C54" s="4" t="s">
        <v>22452</v>
      </c>
      <c r="D54" s="19">
        <v>45679</v>
      </c>
      <c r="E54" s="61" t="str">
        <f>VLOOKUP(A54,'Technician List'!A:B,2,FALSE)</f>
        <v>Sanjuan, Sonja</v>
      </c>
      <c r="F54" s="40" t="s">
        <v>22336</v>
      </c>
      <c r="G54" s="40" t="s">
        <v>22337</v>
      </c>
      <c r="H54" s="40" t="s">
        <v>22336</v>
      </c>
      <c r="I54" s="40" t="s">
        <v>22336</v>
      </c>
      <c r="J54" s="40" t="s">
        <v>22336</v>
      </c>
      <c r="K54" s="40" t="s">
        <v>22338</v>
      </c>
      <c r="L54" s="49"/>
      <c r="M54" s="44">
        <f>IF(TicketAudit[[#This Row],[Has the "Requester Name" been updated to reflect who the ticket is for? (Section 2b)]]="Yes",VLOOKUP(F$2,Questions!$A:$C,3,FALSE),0)</f>
        <v>5</v>
      </c>
      <c r="N54" s="44">
        <f t="shared" si="6"/>
        <v>0</v>
      </c>
      <c r="O54" s="44">
        <f t="shared" si="7"/>
        <v>7.5</v>
      </c>
      <c r="P54" s="44">
        <f t="shared" si="8"/>
        <v>12.5</v>
      </c>
      <c r="Q54" s="44">
        <f t="shared" si="9"/>
        <v>12.5</v>
      </c>
      <c r="R54" s="44">
        <f>IF(K54="Yes",VLOOKUP(K$2,Questions!$A:$C,3,FALSE),IF(K54="n/a - Existing Article",5,0))</f>
        <v>5</v>
      </c>
      <c r="S54" s="44">
        <f>SUM(TicketAudit[[#This Row],[Q.1]:[Q.6]])/10</f>
        <v>4.25</v>
      </c>
    </row>
    <row r="55" spans="1:19" ht="28.9" hidden="1">
      <c r="A55" s="20" t="s">
        <v>1437</v>
      </c>
      <c r="B55" s="11" t="s">
        <v>22453</v>
      </c>
      <c r="C55" s="4" t="s">
        <v>22454</v>
      </c>
      <c r="D55" s="19">
        <v>45679</v>
      </c>
      <c r="E55" s="61" t="str">
        <f>VLOOKUP(A55,'Technician List'!A:B,2,FALSE)</f>
        <v>Sanjuan, Sonja</v>
      </c>
      <c r="F55" s="40" t="s">
        <v>22336</v>
      </c>
      <c r="G55" s="40" t="s">
        <v>22337</v>
      </c>
      <c r="H55" s="40" t="s">
        <v>22336</v>
      </c>
      <c r="I55" s="40" t="s">
        <v>22336</v>
      </c>
      <c r="J55" s="40" t="s">
        <v>22337</v>
      </c>
      <c r="K55" s="40" t="s">
        <v>22338</v>
      </c>
      <c r="L55" s="49"/>
      <c r="M55" s="44">
        <f>IF(TicketAudit[[#This Row],[Has the "Requester Name" been updated to reflect who the ticket is for? (Section 2b)]]="Yes",VLOOKUP(F$2,Questions!$A:$C,3,FALSE),0)</f>
        <v>5</v>
      </c>
      <c r="N55" s="44">
        <f t="shared" si="6"/>
        <v>0</v>
      </c>
      <c r="O55" s="44">
        <f t="shared" si="7"/>
        <v>7.5</v>
      </c>
      <c r="P55" s="44">
        <f t="shared" si="8"/>
        <v>12.5</v>
      </c>
      <c r="Q55" s="44">
        <f t="shared" si="9"/>
        <v>0</v>
      </c>
      <c r="R55" s="44">
        <f>IF(K55="Yes",VLOOKUP(K$2,Questions!$A:$C,3,FALSE),IF(K55="n/a - Existing Article",5,0))</f>
        <v>5</v>
      </c>
      <c r="S55" s="44">
        <f>SUM(TicketAudit[[#This Row],[Q.1]:[Q.6]])/10</f>
        <v>3</v>
      </c>
    </row>
    <row r="56" spans="1:19" ht="28.9" hidden="1">
      <c r="A56" s="20" t="s">
        <v>1437</v>
      </c>
      <c r="B56" s="11" t="s">
        <v>22455</v>
      </c>
      <c r="C56" s="4" t="s">
        <v>22456</v>
      </c>
      <c r="D56" s="19">
        <v>45677</v>
      </c>
      <c r="E56" s="61" t="str">
        <f>VLOOKUP(A56,'Technician List'!A:B,2,FALSE)</f>
        <v>Sanjuan, Sonja</v>
      </c>
      <c r="F56" s="40" t="s">
        <v>22337</v>
      </c>
      <c r="G56" s="40" t="s">
        <v>22336</v>
      </c>
      <c r="H56" s="40" t="s">
        <v>22336</v>
      </c>
      <c r="I56" s="40" t="s">
        <v>22336</v>
      </c>
      <c r="J56" s="40" t="s">
        <v>22336</v>
      </c>
      <c r="K56" s="40" t="s">
        <v>22338</v>
      </c>
      <c r="L56" s="49" t="s">
        <v>22457</v>
      </c>
      <c r="M56" s="44">
        <f>IF(TicketAudit[[#This Row],[Has the "Requester Name" been updated to reflect who the ticket is for? (Section 2b)]]="Yes",VLOOKUP(F$2,Questions!$A:$C,3,FALSE),0)</f>
        <v>0</v>
      </c>
      <c r="N56" s="44">
        <f t="shared" si="6"/>
        <v>7.5</v>
      </c>
      <c r="O56" s="44">
        <f t="shared" si="7"/>
        <v>7.5</v>
      </c>
      <c r="P56" s="44">
        <f t="shared" si="8"/>
        <v>12.5</v>
      </c>
      <c r="Q56" s="44">
        <f t="shared" si="9"/>
        <v>12.5</v>
      </c>
      <c r="R56" s="44">
        <f>IF(K56="Yes",VLOOKUP(K$2,Questions!$A:$C,3,FALSE),IF(K56="n/a - Existing Article",5,0))</f>
        <v>5</v>
      </c>
      <c r="S56" s="44">
        <f>SUM(TicketAudit[[#This Row],[Q.1]:[Q.6]])/10</f>
        <v>4.5</v>
      </c>
    </row>
    <row r="57" spans="1:19" hidden="1">
      <c r="A57" s="20" t="s">
        <v>1437</v>
      </c>
      <c r="B57" s="11" t="s">
        <v>22458</v>
      </c>
      <c r="C57" s="4" t="s">
        <v>4155</v>
      </c>
      <c r="D57" s="19">
        <v>45684</v>
      </c>
      <c r="E57" s="61" t="str">
        <f>VLOOKUP(A57,'Technician List'!A:B,2,FALSE)</f>
        <v>Sanjuan, Sonja</v>
      </c>
      <c r="F57" s="40" t="s">
        <v>22336</v>
      </c>
      <c r="G57" s="40" t="s">
        <v>22336</v>
      </c>
      <c r="H57" s="40" t="s">
        <v>22336</v>
      </c>
      <c r="I57" s="40" t="s">
        <v>22336</v>
      </c>
      <c r="J57" s="40" t="s">
        <v>22336</v>
      </c>
      <c r="K57" s="40" t="s">
        <v>22338</v>
      </c>
      <c r="L57" s="49" t="s">
        <v>22459</v>
      </c>
      <c r="M57" s="44">
        <f>IF(TicketAudit[[#This Row],[Has the "Requester Name" been updated to reflect who the ticket is for? (Section 2b)]]="Yes",VLOOKUP(F$2,Questions!$A:$C,3,FALSE),0)</f>
        <v>5</v>
      </c>
      <c r="N57" s="44">
        <f t="shared" si="6"/>
        <v>7.5</v>
      </c>
      <c r="O57" s="44">
        <f t="shared" si="7"/>
        <v>7.5</v>
      </c>
      <c r="P57" s="44">
        <f t="shared" si="8"/>
        <v>12.5</v>
      </c>
      <c r="Q57" s="44">
        <f t="shared" si="9"/>
        <v>12.5</v>
      </c>
      <c r="R57" s="44">
        <f>IF(K57="Yes",VLOOKUP(K$2,Questions!$A:$C,3,FALSE),IF(K57="n/a - Existing Article",5,0))</f>
        <v>5</v>
      </c>
      <c r="S57" s="44">
        <f>SUM(TicketAudit[[#This Row],[Q.1]:[Q.6]])/10</f>
        <v>5</v>
      </c>
    </row>
    <row r="58" spans="1:19" hidden="1">
      <c r="A58" s="20" t="s">
        <v>154</v>
      </c>
      <c r="B58" s="11" t="s">
        <v>22460</v>
      </c>
      <c r="C58" s="4" t="s">
        <v>22461</v>
      </c>
      <c r="D58" s="19">
        <v>45688</v>
      </c>
      <c r="E58" s="61" t="str">
        <f>VLOOKUP(A58,'Technician List'!A:B,2,FALSE)</f>
        <v>Sanjuan, Sonja</v>
      </c>
      <c r="F58" s="40" t="s">
        <v>22336</v>
      </c>
      <c r="G58" s="40" t="s">
        <v>22337</v>
      </c>
      <c r="H58" s="40" t="s">
        <v>22337</v>
      </c>
      <c r="I58" s="40" t="s">
        <v>22336</v>
      </c>
      <c r="J58" s="40" t="s">
        <v>22336</v>
      </c>
      <c r="K58" s="40" t="s">
        <v>22337</v>
      </c>
      <c r="L58" s="49"/>
      <c r="M58" s="44">
        <f>IF(TicketAudit[[#This Row],[Has the "Requester Name" been updated to reflect who the ticket is for? (Section 2b)]]="Yes",VLOOKUP(F$2,Questions!$A:$C,3,FALSE),0)</f>
        <v>5</v>
      </c>
      <c r="N58" s="44">
        <f t="shared" si="6"/>
        <v>0</v>
      </c>
      <c r="O58" s="44">
        <f t="shared" si="7"/>
        <v>0</v>
      </c>
      <c r="P58" s="44">
        <f t="shared" si="8"/>
        <v>12.5</v>
      </c>
      <c r="Q58" s="44">
        <f t="shared" si="9"/>
        <v>12.5</v>
      </c>
      <c r="R58" s="44">
        <f>IF(K58="Yes",VLOOKUP(K$2,Questions!$A:$C,3,FALSE),IF(K58="n/a - Existing Article",5,0))</f>
        <v>0</v>
      </c>
      <c r="S58" s="44">
        <f>SUM(TicketAudit[[#This Row],[Q.1]:[Q.6]])/10</f>
        <v>3</v>
      </c>
    </row>
    <row r="59" spans="1:19" ht="43.15" hidden="1">
      <c r="A59" s="20" t="s">
        <v>154</v>
      </c>
      <c r="B59" s="11" t="s">
        <v>22462</v>
      </c>
      <c r="C59" s="4" t="s">
        <v>22463</v>
      </c>
      <c r="D59" s="19">
        <v>45680</v>
      </c>
      <c r="E59" s="61" t="str">
        <f>VLOOKUP(A59,'Technician List'!A:B,2,FALSE)</f>
        <v>Sanjuan, Sonja</v>
      </c>
      <c r="F59" s="40" t="s">
        <v>22336</v>
      </c>
      <c r="G59" s="40" t="s">
        <v>22337</v>
      </c>
      <c r="H59" s="40" t="s">
        <v>22336</v>
      </c>
      <c r="I59" s="40" t="s">
        <v>22336</v>
      </c>
      <c r="J59" s="40" t="s">
        <v>22336</v>
      </c>
      <c r="K59" s="40" t="s">
        <v>22338</v>
      </c>
      <c r="L59" s="49"/>
      <c r="M59" s="44">
        <f>IF(TicketAudit[[#This Row],[Has the "Requester Name" been updated to reflect who the ticket is for? (Section 2b)]]="Yes",VLOOKUP(F$2,Questions!$A:$C,3,FALSE),0)</f>
        <v>5</v>
      </c>
      <c r="N59" s="44">
        <f t="shared" si="6"/>
        <v>0</v>
      </c>
      <c r="O59" s="44">
        <f t="shared" si="7"/>
        <v>7.5</v>
      </c>
      <c r="P59" s="44">
        <f t="shared" si="8"/>
        <v>12.5</v>
      </c>
      <c r="Q59" s="44">
        <f t="shared" si="9"/>
        <v>12.5</v>
      </c>
      <c r="R59" s="44">
        <f>IF(K59="Yes",VLOOKUP(K$2,Questions!$A:$C,3,FALSE),IF(K59="n/a - Existing Article",5,0))</f>
        <v>5</v>
      </c>
      <c r="S59" s="44">
        <f>SUM(TicketAudit[[#This Row],[Q.1]:[Q.6]])/10</f>
        <v>4.25</v>
      </c>
    </row>
    <row r="60" spans="1:19" hidden="1">
      <c r="A60" s="20" t="s">
        <v>154</v>
      </c>
      <c r="B60" s="11" t="s">
        <v>22464</v>
      </c>
      <c r="C60" s="4" t="s">
        <v>22465</v>
      </c>
      <c r="D60" s="19">
        <v>45680</v>
      </c>
      <c r="E60" s="61" t="str">
        <f>VLOOKUP(A60,'Technician List'!A:B,2,FALSE)</f>
        <v>Sanjuan, Sonja</v>
      </c>
      <c r="F60" s="40" t="s">
        <v>22336</v>
      </c>
      <c r="G60" s="40" t="s">
        <v>22337</v>
      </c>
      <c r="H60" s="40" t="s">
        <v>22336</v>
      </c>
      <c r="I60" s="40" t="s">
        <v>22336</v>
      </c>
      <c r="J60" s="40" t="s">
        <v>22336</v>
      </c>
      <c r="K60" s="40" t="s">
        <v>22338</v>
      </c>
      <c r="L60" s="49"/>
      <c r="M60" s="44">
        <f>IF(TicketAudit[[#This Row],[Has the "Requester Name" been updated to reflect who the ticket is for? (Section 2b)]]="Yes",VLOOKUP(F$2,Questions!$A:$C,3,FALSE),0)</f>
        <v>5</v>
      </c>
      <c r="N60" s="44">
        <f t="shared" si="6"/>
        <v>0</v>
      </c>
      <c r="O60" s="44">
        <f t="shared" si="7"/>
        <v>7.5</v>
      </c>
      <c r="P60" s="44">
        <f t="shared" si="8"/>
        <v>12.5</v>
      </c>
      <c r="Q60" s="44">
        <f t="shared" si="9"/>
        <v>12.5</v>
      </c>
      <c r="R60" s="44">
        <f>IF(K60="Yes",VLOOKUP(K$2,Questions!$A:$C,3,FALSE),IF(K60="n/a - Existing Article",5,0))</f>
        <v>5</v>
      </c>
      <c r="S60" s="44">
        <f>SUM(TicketAudit[[#This Row],[Q.1]:[Q.6]])/10</f>
        <v>4.25</v>
      </c>
    </row>
    <row r="61" spans="1:19" hidden="1">
      <c r="A61" s="20" t="s">
        <v>154</v>
      </c>
      <c r="B61" s="11" t="s">
        <v>22466</v>
      </c>
      <c r="C61" s="4" t="s">
        <v>7539</v>
      </c>
      <c r="D61" s="19">
        <v>45686</v>
      </c>
      <c r="E61" s="61" t="str">
        <f>VLOOKUP(A61,'Technician List'!A:B,2,FALSE)</f>
        <v>Sanjuan, Sonja</v>
      </c>
      <c r="F61" s="40" t="s">
        <v>22336</v>
      </c>
      <c r="G61" s="40" t="s">
        <v>22337</v>
      </c>
      <c r="H61" s="40" t="s">
        <v>22337</v>
      </c>
      <c r="I61" s="40" t="s">
        <v>22337</v>
      </c>
      <c r="J61" s="40" t="s">
        <v>22336</v>
      </c>
      <c r="K61" s="40" t="s">
        <v>22337</v>
      </c>
      <c r="L61" s="49"/>
      <c r="M61" s="44">
        <f>IF(TicketAudit[[#This Row],[Has the "Requester Name" been updated to reflect who the ticket is for? (Section 2b)]]="Yes",VLOOKUP(F$2,Questions!$A:$C,3,FALSE),0)</f>
        <v>5</v>
      </c>
      <c r="N61" s="44">
        <f t="shared" si="6"/>
        <v>0</v>
      </c>
      <c r="O61" s="44">
        <f t="shared" si="7"/>
        <v>0</v>
      </c>
      <c r="P61" s="44">
        <f t="shared" si="8"/>
        <v>0</v>
      </c>
      <c r="Q61" s="44">
        <f t="shared" si="9"/>
        <v>12.5</v>
      </c>
      <c r="R61" s="44">
        <f>IF(K61="Yes",VLOOKUP(K$2,Questions!$A:$C,3,FALSE),IF(K61="n/a - Existing Article",5,0))</f>
        <v>0</v>
      </c>
      <c r="S61" s="44">
        <f>SUM(TicketAudit[[#This Row],[Q.1]:[Q.6]])/10</f>
        <v>1.75</v>
      </c>
    </row>
    <row r="62" spans="1:19" ht="28.9" hidden="1">
      <c r="A62" s="20" t="s">
        <v>154</v>
      </c>
      <c r="B62" s="11" t="s">
        <v>22467</v>
      </c>
      <c r="C62" s="4" t="s">
        <v>22468</v>
      </c>
      <c r="D62" s="19">
        <v>45680</v>
      </c>
      <c r="E62" s="61" t="str">
        <f>VLOOKUP(A62,'Technician List'!A:B,2,FALSE)</f>
        <v>Sanjuan, Sonja</v>
      </c>
      <c r="F62" s="40" t="s">
        <v>22336</v>
      </c>
      <c r="G62" s="40" t="s">
        <v>22337</v>
      </c>
      <c r="H62" s="40" t="s">
        <v>22336</v>
      </c>
      <c r="I62" s="40" t="s">
        <v>22336</v>
      </c>
      <c r="J62" s="40" t="s">
        <v>22336</v>
      </c>
      <c r="K62" s="40" t="s">
        <v>22338</v>
      </c>
      <c r="L62" s="49"/>
      <c r="M62" s="44">
        <f>IF(TicketAudit[[#This Row],[Has the "Requester Name" been updated to reflect who the ticket is for? (Section 2b)]]="Yes",VLOOKUP(F$2,Questions!$A:$C,3,FALSE),0)</f>
        <v>5</v>
      </c>
      <c r="N62" s="44">
        <f t="shared" si="6"/>
        <v>0</v>
      </c>
      <c r="O62" s="44">
        <f t="shared" si="7"/>
        <v>7.5</v>
      </c>
      <c r="P62" s="44">
        <f t="shared" si="8"/>
        <v>12.5</v>
      </c>
      <c r="Q62" s="44">
        <f t="shared" si="9"/>
        <v>12.5</v>
      </c>
      <c r="R62" s="44">
        <f>IF(K62="Yes",VLOOKUP(K$2,Questions!$A:$C,3,FALSE),IF(K62="n/a - Existing Article",5,0))</f>
        <v>5</v>
      </c>
      <c r="S62" s="44">
        <f>SUM(TicketAudit[[#This Row],[Q.1]:[Q.6]])/10</f>
        <v>4.25</v>
      </c>
    </row>
    <row r="63" spans="1:19" ht="28.9" hidden="1">
      <c r="A63" s="20" t="s">
        <v>2129</v>
      </c>
      <c r="B63" s="11" t="s">
        <v>22469</v>
      </c>
      <c r="C63" s="4" t="s">
        <v>22470</v>
      </c>
      <c r="D63" s="19">
        <v>45679</v>
      </c>
      <c r="E63" s="61" t="str">
        <f>VLOOKUP(A63,'Technician List'!A:B,2,FALSE)</f>
        <v>Sanjuan, Sonja</v>
      </c>
      <c r="F63" s="40" t="s">
        <v>22336</v>
      </c>
      <c r="G63" s="40" t="s">
        <v>22337</v>
      </c>
      <c r="H63" s="40" t="s">
        <v>22336</v>
      </c>
      <c r="I63" s="40" t="s">
        <v>22336</v>
      </c>
      <c r="J63" s="40" t="s">
        <v>22336</v>
      </c>
      <c r="K63" s="40" t="s">
        <v>22338</v>
      </c>
      <c r="L63" s="49"/>
      <c r="M63" s="44">
        <f>IF(TicketAudit[[#This Row],[Has the "Requester Name" been updated to reflect who the ticket is for? (Section 2b)]]="Yes",VLOOKUP(F$2,Questions!$A:$C,3,FALSE),0)</f>
        <v>5</v>
      </c>
      <c r="N63" s="44">
        <f t="shared" ref="N63:N82" si="10">IF(G63="Yes",7.5,0)</f>
        <v>0</v>
      </c>
      <c r="O63" s="44">
        <f t="shared" ref="O63:O82" si="11">IF(H63="Yes",7.5,0)</f>
        <v>7.5</v>
      </c>
      <c r="P63" s="44">
        <f t="shared" ref="P63:P82" si="12">IF(I63="Yes",12.5,0)</f>
        <v>12.5</v>
      </c>
      <c r="Q63" s="44">
        <f t="shared" ref="Q63:Q82" si="13">IF(J63="Yes",12.5,0)</f>
        <v>12.5</v>
      </c>
      <c r="R63" s="44">
        <f>IF(K63="Yes",VLOOKUP(K$2,Questions!$A:$C,3,FALSE),IF(K63="n/a - Existing Article",5,0))</f>
        <v>5</v>
      </c>
      <c r="S63" s="44">
        <f>SUM(TicketAudit[[#This Row],[Q.1]:[Q.6]])/10</f>
        <v>4.25</v>
      </c>
    </row>
    <row r="64" spans="1:19" ht="28.9" hidden="1">
      <c r="A64" s="20" t="s">
        <v>2129</v>
      </c>
      <c r="B64" s="11" t="s">
        <v>22471</v>
      </c>
      <c r="C64" s="4" t="s">
        <v>22472</v>
      </c>
      <c r="D64" s="19">
        <v>45678</v>
      </c>
      <c r="E64" s="61" t="str">
        <f>VLOOKUP(A64,'Technician List'!A:B,2,FALSE)</f>
        <v>Sanjuan, Sonja</v>
      </c>
      <c r="F64" s="40" t="s">
        <v>22336</v>
      </c>
      <c r="G64" s="40" t="s">
        <v>22337</v>
      </c>
      <c r="H64" s="40" t="s">
        <v>22336</v>
      </c>
      <c r="I64" s="40" t="s">
        <v>22336</v>
      </c>
      <c r="J64" s="40" t="s">
        <v>22336</v>
      </c>
      <c r="K64" s="40" t="s">
        <v>22338</v>
      </c>
      <c r="L64" s="49"/>
      <c r="M64" s="44">
        <f>IF(TicketAudit[[#This Row],[Has the "Requester Name" been updated to reflect who the ticket is for? (Section 2b)]]="Yes",VLOOKUP(F$2,Questions!$A:$C,3,FALSE),0)</f>
        <v>5</v>
      </c>
      <c r="N64" s="44">
        <f t="shared" si="10"/>
        <v>0</v>
      </c>
      <c r="O64" s="44">
        <f t="shared" si="11"/>
        <v>7.5</v>
      </c>
      <c r="P64" s="44">
        <f t="shared" si="12"/>
        <v>12.5</v>
      </c>
      <c r="Q64" s="44">
        <f t="shared" si="13"/>
        <v>12.5</v>
      </c>
      <c r="R64" s="44">
        <f>IF(K64="Yes",VLOOKUP(K$2,Questions!$A:$C,3,FALSE),IF(K64="n/a - Existing Article",5,0))</f>
        <v>5</v>
      </c>
      <c r="S64" s="44">
        <f>SUM(TicketAudit[[#This Row],[Q.1]:[Q.6]])/10</f>
        <v>4.25</v>
      </c>
    </row>
    <row r="65" spans="1:19" ht="28.9" hidden="1">
      <c r="A65" s="20" t="s">
        <v>2129</v>
      </c>
      <c r="B65" s="11" t="s">
        <v>22473</v>
      </c>
      <c r="C65" s="4" t="s">
        <v>22474</v>
      </c>
      <c r="D65" s="19">
        <v>45680</v>
      </c>
      <c r="E65" s="61" t="str">
        <f>VLOOKUP(A65,'Technician List'!A:B,2,FALSE)</f>
        <v>Sanjuan, Sonja</v>
      </c>
      <c r="F65" s="40" t="s">
        <v>22336</v>
      </c>
      <c r="G65" s="40" t="s">
        <v>22337</v>
      </c>
      <c r="H65" s="40" t="s">
        <v>22336</v>
      </c>
      <c r="I65" s="40" t="s">
        <v>22336</v>
      </c>
      <c r="J65" s="40" t="s">
        <v>22336</v>
      </c>
      <c r="K65" s="40" t="s">
        <v>22338</v>
      </c>
      <c r="L65" s="49"/>
      <c r="M65" s="44">
        <f>IF(TicketAudit[[#This Row],[Has the "Requester Name" been updated to reflect who the ticket is for? (Section 2b)]]="Yes",VLOOKUP(F$2,Questions!$A:$C,3,FALSE),0)</f>
        <v>5</v>
      </c>
      <c r="N65" s="44">
        <f t="shared" si="10"/>
        <v>0</v>
      </c>
      <c r="O65" s="44">
        <f t="shared" si="11"/>
        <v>7.5</v>
      </c>
      <c r="P65" s="44">
        <f t="shared" si="12"/>
        <v>12.5</v>
      </c>
      <c r="Q65" s="44">
        <f t="shared" si="13"/>
        <v>12.5</v>
      </c>
      <c r="R65" s="44">
        <f>IF(K65="Yes",VLOOKUP(K$2,Questions!$A:$C,3,FALSE),IF(K65="n/a - Existing Article",5,0))</f>
        <v>5</v>
      </c>
      <c r="S65" s="44">
        <f>SUM(TicketAudit[[#This Row],[Q.1]:[Q.6]])/10</f>
        <v>4.25</v>
      </c>
    </row>
    <row r="66" spans="1:19" ht="28.9" hidden="1">
      <c r="A66" s="20" t="s">
        <v>2129</v>
      </c>
      <c r="B66" s="11" t="s">
        <v>22475</v>
      </c>
      <c r="C66" s="4" t="s">
        <v>22476</v>
      </c>
      <c r="D66" s="19">
        <v>45679</v>
      </c>
      <c r="E66" s="61" t="str">
        <f>VLOOKUP(A66,'Technician List'!A:B,2,FALSE)</f>
        <v>Sanjuan, Sonja</v>
      </c>
      <c r="F66" s="40" t="s">
        <v>22336</v>
      </c>
      <c r="G66" s="40" t="s">
        <v>22337</v>
      </c>
      <c r="H66" s="40" t="s">
        <v>22336</v>
      </c>
      <c r="I66" s="40" t="s">
        <v>22336</v>
      </c>
      <c r="J66" s="40" t="s">
        <v>22336</v>
      </c>
      <c r="K66" s="40" t="s">
        <v>22338</v>
      </c>
      <c r="L66" s="49"/>
      <c r="M66" s="44">
        <f>IF(TicketAudit[[#This Row],[Has the "Requester Name" been updated to reflect who the ticket is for? (Section 2b)]]="Yes",VLOOKUP(F$2,Questions!$A:$C,3,FALSE),0)</f>
        <v>5</v>
      </c>
      <c r="N66" s="44">
        <f t="shared" si="10"/>
        <v>0</v>
      </c>
      <c r="O66" s="44">
        <f t="shared" si="11"/>
        <v>7.5</v>
      </c>
      <c r="P66" s="44">
        <f t="shared" si="12"/>
        <v>12.5</v>
      </c>
      <c r="Q66" s="44">
        <f t="shared" si="13"/>
        <v>12.5</v>
      </c>
      <c r="R66" s="44">
        <f>IF(K66="Yes",VLOOKUP(K$2,Questions!$A:$C,3,FALSE),IF(K66="n/a - Existing Article",5,0))</f>
        <v>5</v>
      </c>
      <c r="S66" s="44">
        <f>SUM(TicketAudit[[#This Row],[Q.1]:[Q.6]])/10</f>
        <v>4.25</v>
      </c>
    </row>
    <row r="67" spans="1:19" hidden="1">
      <c r="A67" s="20" t="s">
        <v>2129</v>
      </c>
      <c r="B67" s="11" t="s">
        <v>22477</v>
      </c>
      <c r="C67" s="4" t="s">
        <v>22478</v>
      </c>
      <c r="D67" s="19">
        <v>45678</v>
      </c>
      <c r="E67" s="61" t="str">
        <f>VLOOKUP(A67,'Technician List'!A:B,2,FALSE)</f>
        <v>Sanjuan, Sonja</v>
      </c>
      <c r="F67" s="40" t="s">
        <v>22336</v>
      </c>
      <c r="G67" s="40" t="s">
        <v>22337</v>
      </c>
      <c r="H67" s="40" t="s">
        <v>22337</v>
      </c>
      <c r="I67" s="40" t="s">
        <v>22337</v>
      </c>
      <c r="J67" s="40" t="s">
        <v>22337</v>
      </c>
      <c r="K67" s="40" t="s">
        <v>22337</v>
      </c>
      <c r="L67" s="49"/>
      <c r="M67" s="44">
        <f>IF(TicketAudit[[#This Row],[Has the "Requester Name" been updated to reflect who the ticket is for? (Section 2b)]]="Yes",VLOOKUP(F$2,Questions!$A:$C,3,FALSE),0)</f>
        <v>5</v>
      </c>
      <c r="N67" s="44">
        <f t="shared" si="10"/>
        <v>0</v>
      </c>
      <c r="O67" s="44">
        <f t="shared" si="11"/>
        <v>0</v>
      </c>
      <c r="P67" s="44">
        <f t="shared" si="12"/>
        <v>0</v>
      </c>
      <c r="Q67" s="44">
        <f t="shared" si="13"/>
        <v>0</v>
      </c>
      <c r="R67" s="44">
        <f>IF(K67="Yes",VLOOKUP(K$2,Questions!$A:$C,3,FALSE),IF(K67="n/a - Existing Article",5,0))</f>
        <v>0</v>
      </c>
      <c r="S67" s="44">
        <f>SUM(TicketAudit[[#This Row],[Q.1]:[Q.6]])/10</f>
        <v>0.5</v>
      </c>
    </row>
    <row r="68" spans="1:19" ht="43.15" hidden="1">
      <c r="A68" s="4" t="s">
        <v>708</v>
      </c>
      <c r="B68" s="11">
        <v>110914</v>
      </c>
      <c r="C68" s="4" t="s">
        <v>22479</v>
      </c>
      <c r="D68" s="19">
        <v>45674</v>
      </c>
      <c r="E68" s="61" t="str">
        <f>VLOOKUP(A68,'Technician List'!A:B,2,FALSE)</f>
        <v>Smith, Sean</v>
      </c>
      <c r="F68" s="40" t="s">
        <v>22336</v>
      </c>
      <c r="G68" s="40" t="s">
        <v>22337</v>
      </c>
      <c r="H68" s="40" t="s">
        <v>22337</v>
      </c>
      <c r="I68" s="40" t="s">
        <v>22336</v>
      </c>
      <c r="J68" s="40" t="s">
        <v>22336</v>
      </c>
      <c r="K68" s="40" t="s">
        <v>22337</v>
      </c>
      <c r="L68" s="49" t="s">
        <v>22480</v>
      </c>
      <c r="M68" s="44">
        <f>IF(TicketAudit[[#This Row],[Has the "Requester Name" been updated to reflect who the ticket is for? (Section 2b)]]="Yes",VLOOKUP(F$2,Questions!$A:$C,3,FALSE),0)</f>
        <v>5</v>
      </c>
      <c r="N68" s="44">
        <f t="shared" si="10"/>
        <v>0</v>
      </c>
      <c r="O68" s="44">
        <f t="shared" si="11"/>
        <v>0</v>
      </c>
      <c r="P68" s="44">
        <f t="shared" si="12"/>
        <v>12.5</v>
      </c>
      <c r="Q68" s="44">
        <f t="shared" si="13"/>
        <v>12.5</v>
      </c>
      <c r="R68" s="44">
        <f>IF(K68="Yes",VLOOKUP(K$2,Questions!$A:$C,3,FALSE),IF(K68="n/a - Existing Article",5,0))</f>
        <v>0</v>
      </c>
      <c r="S68" s="44">
        <f>SUM(TicketAudit[[#This Row],[Q.1]:[Q.6]])/10</f>
        <v>3</v>
      </c>
    </row>
    <row r="69" spans="1:19" hidden="1">
      <c r="A69" s="4" t="s">
        <v>708</v>
      </c>
      <c r="B69" s="11" t="s">
        <v>22481</v>
      </c>
      <c r="C69" s="4" t="s">
        <v>22482</v>
      </c>
      <c r="D69" s="19">
        <v>45679</v>
      </c>
      <c r="E69" s="61" t="str">
        <f>VLOOKUP(A69,'Technician List'!A:B,2,FALSE)</f>
        <v>Smith, Sean</v>
      </c>
      <c r="F69" s="40" t="s">
        <v>22336</v>
      </c>
      <c r="G69" s="40" t="s">
        <v>22337</v>
      </c>
      <c r="H69" s="40" t="s">
        <v>22336</v>
      </c>
      <c r="I69" s="40" t="s">
        <v>22336</v>
      </c>
      <c r="J69" s="40" t="s">
        <v>22336</v>
      </c>
      <c r="K69" s="40" t="s">
        <v>22337</v>
      </c>
      <c r="L69" s="49"/>
      <c r="M69" s="44">
        <f>IF(TicketAudit[[#This Row],[Has the "Requester Name" been updated to reflect who the ticket is for? (Section 2b)]]="Yes",VLOOKUP(F$2,Questions!$A:$C,3,FALSE),0)</f>
        <v>5</v>
      </c>
      <c r="N69" s="44">
        <f t="shared" si="10"/>
        <v>0</v>
      </c>
      <c r="O69" s="44">
        <f t="shared" si="11"/>
        <v>7.5</v>
      </c>
      <c r="P69" s="44">
        <f t="shared" si="12"/>
        <v>12.5</v>
      </c>
      <c r="Q69" s="44">
        <f t="shared" si="13"/>
        <v>12.5</v>
      </c>
      <c r="R69" s="44">
        <f>IF(K69="Yes",VLOOKUP(K$2,Questions!$A:$C,3,FALSE),IF(K69="n/a - Existing Article",5,0))</f>
        <v>0</v>
      </c>
      <c r="S69" s="44">
        <f>SUM(TicketAudit[[#This Row],[Q.1]:[Q.6]])/10</f>
        <v>3.75</v>
      </c>
    </row>
    <row r="70" spans="1:19" ht="57.6" hidden="1">
      <c r="A70" s="4" t="s">
        <v>708</v>
      </c>
      <c r="B70" s="11" t="s">
        <v>22483</v>
      </c>
      <c r="C70" s="4" t="s">
        <v>22484</v>
      </c>
      <c r="D70" s="19">
        <v>45681</v>
      </c>
      <c r="E70" s="61" t="str">
        <f>VLOOKUP(A70,'Technician List'!A:B,2,FALSE)</f>
        <v>Smith, Sean</v>
      </c>
      <c r="F70" s="40" t="s">
        <v>22336</v>
      </c>
      <c r="G70" s="40" t="s">
        <v>22337</v>
      </c>
      <c r="H70" s="40" t="s">
        <v>22336</v>
      </c>
      <c r="I70" s="40" t="s">
        <v>22336</v>
      </c>
      <c r="J70" s="40" t="s">
        <v>22337</v>
      </c>
      <c r="K70" s="40" t="s">
        <v>22336</v>
      </c>
      <c r="L70" s="49" t="s">
        <v>22485</v>
      </c>
      <c r="M70" s="44">
        <f>IF(TicketAudit[[#This Row],[Has the "Requester Name" been updated to reflect who the ticket is for? (Section 2b)]]="Yes",VLOOKUP(F$2,Questions!$A:$C,3,FALSE),0)</f>
        <v>5</v>
      </c>
      <c r="N70" s="44">
        <f t="shared" si="10"/>
        <v>0</v>
      </c>
      <c r="O70" s="44">
        <f t="shared" si="11"/>
        <v>7.5</v>
      </c>
      <c r="P70" s="44">
        <f t="shared" si="12"/>
        <v>12.5</v>
      </c>
      <c r="Q70" s="44">
        <f t="shared" si="13"/>
        <v>0</v>
      </c>
      <c r="R70" s="44">
        <f>IF(K70="Yes",VLOOKUP(K$2,Questions!$A:$C,3,FALSE),IF(K70="n/a - Existing Article",5,0))</f>
        <v>5</v>
      </c>
      <c r="S70" s="44">
        <f>SUM(TicketAudit[[#This Row],[Q.1]:[Q.6]])/10</f>
        <v>3</v>
      </c>
    </row>
    <row r="71" spans="1:19" hidden="1">
      <c r="A71" s="4" t="s">
        <v>708</v>
      </c>
      <c r="B71" s="11" t="s">
        <v>22486</v>
      </c>
      <c r="C71" s="4" t="s">
        <v>22487</v>
      </c>
      <c r="D71" s="19">
        <v>45681</v>
      </c>
      <c r="E71" s="61" t="str">
        <f>VLOOKUP(A71,'Technician List'!A:B,2,FALSE)</f>
        <v>Smith, Sean</v>
      </c>
      <c r="F71" s="40" t="s">
        <v>22336</v>
      </c>
      <c r="G71" s="40" t="s">
        <v>22337</v>
      </c>
      <c r="H71" s="40" t="s">
        <v>22336</v>
      </c>
      <c r="I71" s="40" t="s">
        <v>22336</v>
      </c>
      <c r="J71" s="40" t="s">
        <v>22336</v>
      </c>
      <c r="K71" s="40" t="s">
        <v>22337</v>
      </c>
      <c r="L71" s="49" t="s">
        <v>22488</v>
      </c>
      <c r="M71" s="44">
        <f>IF(TicketAudit[[#This Row],[Has the "Requester Name" been updated to reflect who the ticket is for? (Section 2b)]]="Yes",VLOOKUP(F$2,Questions!$A:$C,3,FALSE),0)</f>
        <v>5</v>
      </c>
      <c r="N71" s="44">
        <f t="shared" si="10"/>
        <v>0</v>
      </c>
      <c r="O71" s="44">
        <f t="shared" si="11"/>
        <v>7.5</v>
      </c>
      <c r="P71" s="44">
        <f t="shared" si="12"/>
        <v>12.5</v>
      </c>
      <c r="Q71" s="44">
        <f t="shared" si="13"/>
        <v>12.5</v>
      </c>
      <c r="R71" s="44">
        <f>IF(K71="Yes",VLOOKUP(K$2,Questions!$A:$C,3,FALSE),IF(K71="n/a - Existing Article",5,0))</f>
        <v>0</v>
      </c>
      <c r="S71" s="44">
        <f>SUM(TicketAudit[[#This Row],[Q.1]:[Q.6]])/10</f>
        <v>3.75</v>
      </c>
    </row>
    <row r="72" spans="1:19" hidden="1">
      <c r="A72" s="4" t="s">
        <v>708</v>
      </c>
      <c r="B72" s="11" t="s">
        <v>22489</v>
      </c>
      <c r="C72" s="4" t="s">
        <v>22490</v>
      </c>
      <c r="D72" s="19">
        <v>45685</v>
      </c>
      <c r="E72" s="61" t="str">
        <f>VLOOKUP(A72,'Technician List'!A:B,2,FALSE)</f>
        <v>Smith, Sean</v>
      </c>
      <c r="F72" s="40" t="s">
        <v>22336</v>
      </c>
      <c r="G72" s="40" t="s">
        <v>22337</v>
      </c>
      <c r="H72" s="40" t="s">
        <v>22336</v>
      </c>
      <c r="I72" s="40" t="s">
        <v>22336</v>
      </c>
      <c r="J72" s="40" t="s">
        <v>22336</v>
      </c>
      <c r="K72" s="40" t="s">
        <v>22338</v>
      </c>
      <c r="L72" s="49" t="s">
        <v>22491</v>
      </c>
      <c r="M72" s="44">
        <f>IF(TicketAudit[[#This Row],[Has the "Requester Name" been updated to reflect who the ticket is for? (Section 2b)]]="Yes",VLOOKUP(F$2,Questions!$A:$C,3,FALSE),0)</f>
        <v>5</v>
      </c>
      <c r="N72" s="44">
        <f t="shared" si="10"/>
        <v>0</v>
      </c>
      <c r="O72" s="44">
        <f t="shared" si="11"/>
        <v>7.5</v>
      </c>
      <c r="P72" s="44">
        <f t="shared" si="12"/>
        <v>12.5</v>
      </c>
      <c r="Q72" s="44">
        <f t="shared" si="13"/>
        <v>12.5</v>
      </c>
      <c r="R72" s="44">
        <f>IF(K72="Yes",VLOOKUP(K$2,Questions!$A:$C,3,FALSE),IF(K72="n/a - Existing Article",5,0))</f>
        <v>5</v>
      </c>
      <c r="S72" s="44">
        <f>SUM(TicketAudit[[#This Row],[Q.1]:[Q.6]])/10</f>
        <v>4.25</v>
      </c>
    </row>
    <row r="73" spans="1:19" hidden="1">
      <c r="A73" s="4" t="s">
        <v>1049</v>
      </c>
      <c r="B73" s="11" t="s">
        <v>22492</v>
      </c>
      <c r="C73" s="4" t="s">
        <v>22493</v>
      </c>
      <c r="D73" s="19">
        <v>45685</v>
      </c>
      <c r="E73" s="61" t="str">
        <f>VLOOKUP(A73,'Technician List'!A:B,2,FALSE)</f>
        <v>C M, Saravanan</v>
      </c>
      <c r="F73" s="40" t="s">
        <v>22337</v>
      </c>
      <c r="G73" s="40" t="s">
        <v>22337</v>
      </c>
      <c r="H73" s="40" t="s">
        <v>22337</v>
      </c>
      <c r="I73" s="40" t="s">
        <v>22337</v>
      </c>
      <c r="J73" s="40" t="s">
        <v>22337</v>
      </c>
      <c r="K73" s="40" t="s">
        <v>22337</v>
      </c>
      <c r="L73" s="49"/>
      <c r="M73" s="44">
        <f>IF(TicketAudit[[#This Row],[Has the "Requester Name" been updated to reflect who the ticket is for? (Section 2b)]]="Yes",VLOOKUP(F$2,Questions!$A:$C,3,FALSE),0)</f>
        <v>0</v>
      </c>
      <c r="N73" s="44">
        <f t="shared" si="10"/>
        <v>0</v>
      </c>
      <c r="O73" s="44">
        <f t="shared" si="11"/>
        <v>0</v>
      </c>
      <c r="P73" s="44">
        <f t="shared" si="12"/>
        <v>0</v>
      </c>
      <c r="Q73" s="44">
        <f t="shared" si="13"/>
        <v>0</v>
      </c>
      <c r="R73" s="44">
        <f>IF(K73="Yes",VLOOKUP(K$2,Questions!$A:$C,3,FALSE),IF(K73="n/a - Existing Article",5,0))</f>
        <v>0</v>
      </c>
      <c r="S73" s="44">
        <f>SUM(TicketAudit[[#This Row],[Q.1]:[Q.6]])/10</f>
        <v>0</v>
      </c>
    </row>
    <row r="74" spans="1:19" ht="43.15" hidden="1">
      <c r="A74" s="4" t="s">
        <v>1049</v>
      </c>
      <c r="B74" s="11" t="s">
        <v>22494</v>
      </c>
      <c r="C74" s="4" t="s">
        <v>22495</v>
      </c>
      <c r="D74" s="19">
        <v>45678</v>
      </c>
      <c r="E74" s="61" t="str">
        <f>VLOOKUP(A74,'Technician List'!A:B,2,FALSE)</f>
        <v>C M, Saravanan</v>
      </c>
      <c r="F74" s="40" t="s">
        <v>22336</v>
      </c>
      <c r="G74" s="40" t="s">
        <v>22337</v>
      </c>
      <c r="H74" s="40" t="s">
        <v>22336</v>
      </c>
      <c r="I74" s="40" t="s">
        <v>22336</v>
      </c>
      <c r="J74" s="40" t="s">
        <v>22336</v>
      </c>
      <c r="K74" s="40" t="s">
        <v>22338</v>
      </c>
      <c r="L74" s="49"/>
      <c r="M74" s="44">
        <f>IF(TicketAudit[[#This Row],[Has the "Requester Name" been updated to reflect who the ticket is for? (Section 2b)]]="Yes",VLOOKUP(F$2,Questions!$A:$C,3,FALSE),0)</f>
        <v>5</v>
      </c>
      <c r="N74" s="44">
        <f t="shared" si="10"/>
        <v>0</v>
      </c>
      <c r="O74" s="44">
        <f t="shared" si="11"/>
        <v>7.5</v>
      </c>
      <c r="P74" s="44">
        <f t="shared" si="12"/>
        <v>12.5</v>
      </c>
      <c r="Q74" s="44">
        <f t="shared" si="13"/>
        <v>12.5</v>
      </c>
      <c r="R74" s="44">
        <f>IF(K74="Yes",VLOOKUP(K$2,Questions!$A:$C,3,FALSE),IF(K74="n/a - Existing Article",5,0))</f>
        <v>5</v>
      </c>
      <c r="S74" s="44">
        <f>SUM(TicketAudit[[#This Row],[Q.1]:[Q.6]])/10</f>
        <v>4.25</v>
      </c>
    </row>
    <row r="75" spans="1:19" ht="28.9" hidden="1">
      <c r="A75" s="4" t="s">
        <v>1049</v>
      </c>
      <c r="B75" s="11" t="s">
        <v>22496</v>
      </c>
      <c r="C75" s="4" t="s">
        <v>22497</v>
      </c>
      <c r="D75" s="19">
        <v>45685</v>
      </c>
      <c r="E75" s="61" t="str">
        <f>VLOOKUP(A75,'Technician List'!A:B,2,FALSE)</f>
        <v>C M, Saravanan</v>
      </c>
      <c r="F75" s="40" t="s">
        <v>22336</v>
      </c>
      <c r="G75" s="40" t="s">
        <v>22337</v>
      </c>
      <c r="H75" s="40" t="s">
        <v>22336</v>
      </c>
      <c r="I75" s="40" t="s">
        <v>22337</v>
      </c>
      <c r="J75" s="40" t="s">
        <v>22336</v>
      </c>
      <c r="K75" s="40" t="s">
        <v>22338</v>
      </c>
      <c r="L75" s="49" t="s">
        <v>22498</v>
      </c>
      <c r="M75" s="44">
        <f>IF(TicketAudit[[#This Row],[Has the "Requester Name" been updated to reflect who the ticket is for? (Section 2b)]]="Yes",VLOOKUP(F$2,Questions!$A:$C,3,FALSE),0)</f>
        <v>5</v>
      </c>
      <c r="N75" s="44">
        <f t="shared" si="10"/>
        <v>0</v>
      </c>
      <c r="O75" s="44">
        <f t="shared" si="11"/>
        <v>7.5</v>
      </c>
      <c r="P75" s="44">
        <f t="shared" si="12"/>
        <v>0</v>
      </c>
      <c r="Q75" s="44">
        <f t="shared" si="13"/>
        <v>12.5</v>
      </c>
      <c r="R75" s="44">
        <f>IF(K75="Yes",VLOOKUP(K$2,Questions!$A:$C,3,FALSE),IF(K75="n/a - Existing Article",5,0))</f>
        <v>5</v>
      </c>
      <c r="S75" s="44">
        <f>SUM(TicketAudit[[#This Row],[Q.1]:[Q.6]])/10</f>
        <v>3</v>
      </c>
    </row>
    <row r="76" spans="1:19" hidden="1">
      <c r="A76" s="4" t="s">
        <v>1049</v>
      </c>
      <c r="B76" s="11" t="s">
        <v>22499</v>
      </c>
      <c r="C76" s="4" t="s">
        <v>22500</v>
      </c>
      <c r="D76" s="19">
        <v>45685</v>
      </c>
      <c r="E76" s="61" t="str">
        <f>VLOOKUP(A76,'Technician List'!A:B,2,FALSE)</f>
        <v>C M, Saravanan</v>
      </c>
      <c r="F76" s="40" t="s">
        <v>22336</v>
      </c>
      <c r="G76" s="40" t="s">
        <v>22337</v>
      </c>
      <c r="H76" s="40" t="s">
        <v>22337</v>
      </c>
      <c r="I76" s="40" t="s">
        <v>22336</v>
      </c>
      <c r="J76" s="40" t="s">
        <v>22336</v>
      </c>
      <c r="K76" s="40" t="s">
        <v>22337</v>
      </c>
      <c r="L76" s="49"/>
      <c r="M76" s="44">
        <f>IF(TicketAudit[[#This Row],[Has the "Requester Name" been updated to reflect who the ticket is for? (Section 2b)]]="Yes",VLOOKUP(F$2,Questions!$A:$C,3,FALSE),0)</f>
        <v>5</v>
      </c>
      <c r="N76" s="44">
        <f t="shared" si="10"/>
        <v>0</v>
      </c>
      <c r="O76" s="44">
        <f t="shared" si="11"/>
        <v>0</v>
      </c>
      <c r="P76" s="44">
        <f t="shared" si="12"/>
        <v>12.5</v>
      </c>
      <c r="Q76" s="44">
        <f t="shared" si="13"/>
        <v>12.5</v>
      </c>
      <c r="R76" s="44">
        <f>IF(K76="Yes",VLOOKUP(K$2,Questions!$A:$C,3,FALSE),IF(K76="n/a - Existing Article",5,0))</f>
        <v>0</v>
      </c>
      <c r="S76" s="44">
        <f>SUM(TicketAudit[[#This Row],[Q.1]:[Q.6]])/10</f>
        <v>3</v>
      </c>
    </row>
    <row r="77" spans="1:19" ht="28.9" hidden="1">
      <c r="A77" s="4" t="s">
        <v>1049</v>
      </c>
      <c r="B77" s="11" t="s">
        <v>22501</v>
      </c>
      <c r="C77" s="4" t="s">
        <v>22502</v>
      </c>
      <c r="D77" s="19">
        <v>45688</v>
      </c>
      <c r="E77" s="61" t="str">
        <f>VLOOKUP(A77,'Technician List'!A:B,2,FALSE)</f>
        <v>C M, Saravanan</v>
      </c>
      <c r="F77" s="40" t="s">
        <v>22336</v>
      </c>
      <c r="G77" s="40" t="s">
        <v>22337</v>
      </c>
      <c r="H77" s="40" t="s">
        <v>22336</v>
      </c>
      <c r="I77" s="40" t="s">
        <v>22337</v>
      </c>
      <c r="J77" s="40" t="s">
        <v>22337</v>
      </c>
      <c r="K77" s="40" t="s">
        <v>22338</v>
      </c>
      <c r="L77" s="49" t="s">
        <v>22503</v>
      </c>
      <c r="M77" s="44">
        <f>IF(TicketAudit[[#This Row],[Has the "Requester Name" been updated to reflect who the ticket is for? (Section 2b)]]="Yes",VLOOKUP(F$2,Questions!$A:$C,3,FALSE),0)</f>
        <v>5</v>
      </c>
      <c r="N77" s="44">
        <f t="shared" si="10"/>
        <v>0</v>
      </c>
      <c r="O77" s="44">
        <f t="shared" si="11"/>
        <v>7.5</v>
      </c>
      <c r="P77" s="44">
        <f t="shared" si="12"/>
        <v>0</v>
      </c>
      <c r="Q77" s="44">
        <f t="shared" si="13"/>
        <v>0</v>
      </c>
      <c r="R77" s="44">
        <f>IF(K77="Yes",VLOOKUP(K$2,Questions!$A:$C,3,FALSE),IF(K77="n/a - Existing Article",5,0))</f>
        <v>5</v>
      </c>
      <c r="S77" s="44">
        <f>SUM(TicketAudit[[#This Row],[Q.1]:[Q.6]])/10</f>
        <v>1.75</v>
      </c>
    </row>
    <row r="78" spans="1:19" ht="43.15" hidden="1">
      <c r="A78" s="20" t="s">
        <v>1618</v>
      </c>
      <c r="B78" s="11" t="s">
        <v>22504</v>
      </c>
      <c r="C78" s="4" t="s">
        <v>22505</v>
      </c>
      <c r="D78" s="19">
        <v>45680</v>
      </c>
      <c r="E78" s="61" t="str">
        <f>VLOOKUP(A78,'Technician List'!A:B,2,FALSE)</f>
        <v>Sanjuan, Sonja</v>
      </c>
      <c r="F78" s="40" t="s">
        <v>22336</v>
      </c>
      <c r="G78" s="40" t="s">
        <v>22337</v>
      </c>
      <c r="H78" s="40" t="s">
        <v>22337</v>
      </c>
      <c r="I78" s="40" t="s">
        <v>22337</v>
      </c>
      <c r="J78" s="40" t="s">
        <v>22337</v>
      </c>
      <c r="K78" s="40" t="s">
        <v>22337</v>
      </c>
      <c r="L78" s="49"/>
      <c r="M78" s="44">
        <f>IF(TicketAudit[[#This Row],[Has the "Requester Name" been updated to reflect who the ticket is for? (Section 2b)]]="Yes",VLOOKUP(F$2,Questions!$A:$C,3,FALSE),0)</f>
        <v>5</v>
      </c>
      <c r="N78" s="44">
        <f t="shared" si="10"/>
        <v>0</v>
      </c>
      <c r="O78" s="44">
        <f t="shared" si="11"/>
        <v>0</v>
      </c>
      <c r="P78" s="44">
        <f t="shared" si="12"/>
        <v>0</v>
      </c>
      <c r="Q78" s="44">
        <f t="shared" si="13"/>
        <v>0</v>
      </c>
      <c r="R78" s="44">
        <f>IF(K78="Yes",VLOOKUP(K$2,Questions!$A:$C,3,FALSE),IF(K78="n/a - Existing Article",5,0))</f>
        <v>0</v>
      </c>
      <c r="S78" s="44">
        <f>SUM(TicketAudit[[#This Row],[Q.1]:[Q.6]])/10</f>
        <v>0.5</v>
      </c>
    </row>
    <row r="79" spans="1:19" ht="28.9" hidden="1">
      <c r="A79" s="20" t="s">
        <v>1618</v>
      </c>
      <c r="B79" s="11" t="s">
        <v>22506</v>
      </c>
      <c r="C79" s="4" t="s">
        <v>22507</v>
      </c>
      <c r="D79" s="19">
        <v>45686</v>
      </c>
      <c r="E79" s="61" t="str">
        <f>VLOOKUP(A79,'Technician List'!A:B,2,FALSE)</f>
        <v>Sanjuan, Sonja</v>
      </c>
      <c r="F79" s="40" t="s">
        <v>22336</v>
      </c>
      <c r="G79" s="40" t="s">
        <v>22337</v>
      </c>
      <c r="H79" s="40" t="s">
        <v>22337</v>
      </c>
      <c r="I79" s="40" t="s">
        <v>22337</v>
      </c>
      <c r="J79" s="40" t="s">
        <v>22337</v>
      </c>
      <c r="K79" s="40" t="s">
        <v>22338</v>
      </c>
      <c r="L79" s="49" t="s">
        <v>22508</v>
      </c>
      <c r="M79" s="44">
        <f>IF(TicketAudit[[#This Row],[Has the "Requester Name" been updated to reflect who the ticket is for? (Section 2b)]]="Yes",VLOOKUP(F$2,Questions!$A:$C,3,FALSE),0)</f>
        <v>5</v>
      </c>
      <c r="N79" s="44">
        <f t="shared" si="10"/>
        <v>0</v>
      </c>
      <c r="O79" s="44">
        <f t="shared" si="11"/>
        <v>0</v>
      </c>
      <c r="P79" s="44">
        <f t="shared" si="12"/>
        <v>0</v>
      </c>
      <c r="Q79" s="44">
        <f t="shared" si="13"/>
        <v>0</v>
      </c>
      <c r="R79" s="44">
        <f>IF(K79="Yes",VLOOKUP(K$2,Questions!$A:$C,3,FALSE),IF(K79="n/a - Existing Article",5,0))</f>
        <v>5</v>
      </c>
      <c r="S79" s="44">
        <f>SUM(TicketAudit[[#This Row],[Q.1]:[Q.6]])/10</f>
        <v>1</v>
      </c>
    </row>
    <row r="80" spans="1:19" hidden="1">
      <c r="A80" s="20" t="s">
        <v>1618</v>
      </c>
      <c r="B80" s="11" t="s">
        <v>22509</v>
      </c>
      <c r="C80" s="4" t="s">
        <v>22510</v>
      </c>
      <c r="D80" s="19">
        <v>45684</v>
      </c>
      <c r="E80" s="61" t="str">
        <f>VLOOKUP(A80,'Technician List'!A:B,2,FALSE)</f>
        <v>Sanjuan, Sonja</v>
      </c>
      <c r="F80" s="40" t="s">
        <v>22336</v>
      </c>
      <c r="G80" s="40" t="s">
        <v>22337</v>
      </c>
      <c r="H80" s="40" t="s">
        <v>22337</v>
      </c>
      <c r="I80" s="40" t="s">
        <v>22336</v>
      </c>
      <c r="J80" s="40" t="s">
        <v>22336</v>
      </c>
      <c r="K80" s="40" t="s">
        <v>22337</v>
      </c>
      <c r="L80" s="49"/>
      <c r="M80" s="44">
        <f>IF(TicketAudit[[#This Row],[Has the "Requester Name" been updated to reflect who the ticket is for? (Section 2b)]]="Yes",VLOOKUP(F$2,Questions!$A:$C,3,FALSE),0)</f>
        <v>5</v>
      </c>
      <c r="N80" s="44">
        <f t="shared" si="10"/>
        <v>0</v>
      </c>
      <c r="O80" s="44">
        <f t="shared" si="11"/>
        <v>0</v>
      </c>
      <c r="P80" s="44">
        <f t="shared" si="12"/>
        <v>12.5</v>
      </c>
      <c r="Q80" s="44">
        <f t="shared" si="13"/>
        <v>12.5</v>
      </c>
      <c r="R80" s="44">
        <f>IF(K80="Yes",VLOOKUP(K$2,Questions!$A:$C,3,FALSE),IF(K80="n/a - Existing Article",5,0))</f>
        <v>0</v>
      </c>
      <c r="S80" s="44">
        <f>SUM(TicketAudit[[#This Row],[Q.1]:[Q.6]])/10</f>
        <v>3</v>
      </c>
    </row>
    <row r="81" spans="1:19" ht="43.15" hidden="1">
      <c r="A81" s="20" t="s">
        <v>1618</v>
      </c>
      <c r="B81" s="11" t="s">
        <v>22511</v>
      </c>
      <c r="C81" s="4" t="s">
        <v>22512</v>
      </c>
      <c r="D81" s="19">
        <v>45687</v>
      </c>
      <c r="E81" s="61" t="str">
        <f>VLOOKUP(A81,'Technician List'!A:B,2,FALSE)</f>
        <v>Sanjuan, Sonja</v>
      </c>
      <c r="F81" s="40" t="s">
        <v>22336</v>
      </c>
      <c r="G81" s="40" t="s">
        <v>22337</v>
      </c>
      <c r="H81" s="40" t="s">
        <v>22337</v>
      </c>
      <c r="I81" s="40" t="s">
        <v>22336</v>
      </c>
      <c r="J81" s="40" t="s">
        <v>22336</v>
      </c>
      <c r="K81" s="40" t="s">
        <v>22338</v>
      </c>
      <c r="L81" s="49" t="s">
        <v>22513</v>
      </c>
      <c r="M81" s="44">
        <f>IF(TicketAudit[[#This Row],[Has the "Requester Name" been updated to reflect who the ticket is for? (Section 2b)]]="Yes",VLOOKUP(F$2,Questions!$A:$C,3,FALSE),0)</f>
        <v>5</v>
      </c>
      <c r="N81" s="44">
        <f t="shared" si="10"/>
        <v>0</v>
      </c>
      <c r="O81" s="44">
        <f t="shared" si="11"/>
        <v>0</v>
      </c>
      <c r="P81" s="44">
        <f t="shared" si="12"/>
        <v>12.5</v>
      </c>
      <c r="Q81" s="44">
        <f t="shared" si="13"/>
        <v>12.5</v>
      </c>
      <c r="R81" s="44">
        <f>IF(K81="Yes",VLOOKUP(K$2,Questions!$A:$C,3,FALSE),IF(K81="n/a - Existing Article",5,0))</f>
        <v>5</v>
      </c>
      <c r="S81" s="44">
        <f>SUM(TicketAudit[[#This Row],[Q.1]:[Q.6]])/10</f>
        <v>3.5</v>
      </c>
    </row>
    <row r="82" spans="1:19" ht="43.15" hidden="1">
      <c r="A82" s="20" t="s">
        <v>1618</v>
      </c>
      <c r="B82" s="11" t="s">
        <v>22514</v>
      </c>
      <c r="C82" s="4" t="s">
        <v>22515</v>
      </c>
      <c r="D82" s="19">
        <v>45687</v>
      </c>
      <c r="E82" s="61" t="str">
        <f>VLOOKUP(A82,'Technician List'!A:B,2,FALSE)</f>
        <v>Sanjuan, Sonja</v>
      </c>
      <c r="F82" s="40" t="s">
        <v>22336</v>
      </c>
      <c r="G82" s="40" t="s">
        <v>22337</v>
      </c>
      <c r="H82" s="40" t="s">
        <v>22336</v>
      </c>
      <c r="I82" s="40" t="s">
        <v>22337</v>
      </c>
      <c r="J82" s="40" t="s">
        <v>22337</v>
      </c>
      <c r="K82" s="40" t="s">
        <v>22338</v>
      </c>
      <c r="L82" s="49" t="s">
        <v>22516</v>
      </c>
      <c r="M82" s="44">
        <f>IF(TicketAudit[[#This Row],[Has the "Requester Name" been updated to reflect who the ticket is for? (Section 2b)]]="Yes",VLOOKUP(F$2,Questions!$A:$C,3,FALSE),0)</f>
        <v>5</v>
      </c>
      <c r="N82" s="44">
        <f t="shared" si="10"/>
        <v>0</v>
      </c>
      <c r="O82" s="44">
        <f t="shared" si="11"/>
        <v>7.5</v>
      </c>
      <c r="P82" s="44">
        <f t="shared" si="12"/>
        <v>0</v>
      </c>
      <c r="Q82" s="44">
        <f t="shared" si="13"/>
        <v>0</v>
      </c>
      <c r="R82" s="44">
        <f>IF(K82="Yes",VLOOKUP(K$2,Questions!$A:$C,3,FALSE),IF(K82="n/a - Existing Article",5,0))</f>
        <v>5</v>
      </c>
      <c r="S82" s="44">
        <f>SUM(TicketAudit[[#This Row],[Q.1]:[Q.6]])/10</f>
        <v>1.75</v>
      </c>
    </row>
    <row r="83" spans="1:19" ht="28.9" hidden="1">
      <c r="A83" s="20" t="s">
        <v>391</v>
      </c>
      <c r="B83" s="11" t="s">
        <v>22517</v>
      </c>
      <c r="C83" s="4" t="s">
        <v>22518</v>
      </c>
      <c r="D83" s="19">
        <v>45677</v>
      </c>
      <c r="E83" s="61" t="str">
        <f>VLOOKUP(A83,'Technician List'!A:B,2,FALSE)</f>
        <v>Sanjuan, Sonja</v>
      </c>
      <c r="F83" s="40" t="s">
        <v>22336</v>
      </c>
      <c r="G83" s="40" t="s">
        <v>22337</v>
      </c>
      <c r="H83" s="40" t="s">
        <v>22336</v>
      </c>
      <c r="I83" s="40" t="s">
        <v>22336</v>
      </c>
      <c r="J83" s="40" t="s">
        <v>22336</v>
      </c>
      <c r="K83" s="40" t="s">
        <v>22338</v>
      </c>
      <c r="L83" s="49"/>
      <c r="M83" s="44">
        <f>IF(TicketAudit[[#This Row],[Has the "Requester Name" been updated to reflect who the ticket is for? (Section 2b)]]="Yes",VLOOKUP(F$2,Questions!$A:$C,3,FALSE),0)</f>
        <v>5</v>
      </c>
      <c r="N83" s="44">
        <f t="shared" ref="N83:N84" si="14">IF(G83="Yes",7.5,0)</f>
        <v>0</v>
      </c>
      <c r="O83" s="44">
        <f t="shared" ref="O83:O84" si="15">IF(H83="Yes",7.5,0)</f>
        <v>7.5</v>
      </c>
      <c r="P83" s="44">
        <f t="shared" ref="P83:P84" si="16">IF(I83="Yes",12.5,0)</f>
        <v>12.5</v>
      </c>
      <c r="Q83" s="44">
        <f t="shared" ref="Q83:Q84" si="17">IF(J83="Yes",12.5,0)</f>
        <v>12.5</v>
      </c>
      <c r="R83" s="44">
        <f>IF(K83="Yes",VLOOKUP(K$2,Questions!$A:$C,3,FALSE),IF(K83="n/a - Existing Article",5,0))</f>
        <v>5</v>
      </c>
      <c r="S83" s="44">
        <f>SUM(TicketAudit[[#This Row],[Q.1]:[Q.6]])/10</f>
        <v>4.25</v>
      </c>
    </row>
    <row r="84" spans="1:19" ht="28.9" hidden="1">
      <c r="A84" s="20" t="s">
        <v>391</v>
      </c>
      <c r="B84" s="11" t="s">
        <v>22519</v>
      </c>
      <c r="C84" s="4" t="s">
        <v>22520</v>
      </c>
      <c r="D84" s="19">
        <v>45678</v>
      </c>
      <c r="E84" s="61" t="str">
        <f>VLOOKUP(A84,'Technician List'!A:B,2,FALSE)</f>
        <v>Sanjuan, Sonja</v>
      </c>
      <c r="F84" s="40" t="s">
        <v>22336</v>
      </c>
      <c r="G84" s="40" t="s">
        <v>22337</v>
      </c>
      <c r="H84" s="40" t="s">
        <v>22337</v>
      </c>
      <c r="I84" s="40" t="s">
        <v>22337</v>
      </c>
      <c r="J84" s="40" t="s">
        <v>22337</v>
      </c>
      <c r="K84" s="40" t="s">
        <v>22337</v>
      </c>
      <c r="L84" s="49"/>
      <c r="M84" s="44">
        <f>IF(TicketAudit[[#This Row],[Has the "Requester Name" been updated to reflect who the ticket is for? (Section 2b)]]="Yes",VLOOKUP(F$2,Questions!$A:$C,3,FALSE),0)</f>
        <v>5</v>
      </c>
      <c r="N84" s="44">
        <f t="shared" si="14"/>
        <v>0</v>
      </c>
      <c r="O84" s="44">
        <f t="shared" si="15"/>
        <v>0</v>
      </c>
      <c r="P84" s="44">
        <f t="shared" si="16"/>
        <v>0</v>
      </c>
      <c r="Q84" s="44">
        <f t="shared" si="17"/>
        <v>0</v>
      </c>
      <c r="R84" s="44">
        <f>IF(K84="Yes",VLOOKUP(K$2,Questions!$A:$C,3,FALSE),IF(K84="n/a - Existing Article",5,0))</f>
        <v>0</v>
      </c>
      <c r="S84" s="44">
        <f>SUM(TicketAudit[[#This Row],[Q.1]:[Q.6]])/10</f>
        <v>0.5</v>
      </c>
    </row>
    <row r="85" spans="1:19" ht="28.9" hidden="1">
      <c r="A85" s="20" t="s">
        <v>391</v>
      </c>
      <c r="B85" s="11" t="s">
        <v>22521</v>
      </c>
      <c r="C85" s="4" t="s">
        <v>22522</v>
      </c>
      <c r="D85" s="19">
        <v>45678</v>
      </c>
      <c r="E85" s="61" t="str">
        <f>VLOOKUP(A85,'Technician List'!A:B,2,FALSE)</f>
        <v>Sanjuan, Sonja</v>
      </c>
      <c r="F85" s="40" t="s">
        <v>22336</v>
      </c>
      <c r="G85" s="40" t="s">
        <v>22337</v>
      </c>
      <c r="H85" s="40" t="s">
        <v>22336</v>
      </c>
      <c r="I85" s="40" t="s">
        <v>22336</v>
      </c>
      <c r="J85" s="40" t="s">
        <v>22336</v>
      </c>
      <c r="K85" s="40" t="s">
        <v>22338</v>
      </c>
      <c r="L85" s="49"/>
      <c r="M85" s="44">
        <f>IF(TicketAudit[[#This Row],[Has the "Requester Name" been updated to reflect who the ticket is for? (Section 2b)]]="Yes",VLOOKUP(F$2,Questions!$A:$C,3,FALSE),0)</f>
        <v>5</v>
      </c>
      <c r="N85" s="44">
        <f t="shared" ref="N85:N91" si="18">IF(G85="Yes",7.5,0)</f>
        <v>0</v>
      </c>
      <c r="O85" s="44">
        <f t="shared" ref="O85:O91" si="19">IF(H85="Yes",7.5,0)</f>
        <v>7.5</v>
      </c>
      <c r="P85" s="44">
        <f t="shared" ref="P85:P91" si="20">IF(I85="Yes",12.5,0)</f>
        <v>12.5</v>
      </c>
      <c r="Q85" s="44">
        <f t="shared" ref="Q85:Q91" si="21">IF(J85="Yes",12.5,0)</f>
        <v>12.5</v>
      </c>
      <c r="R85" s="44">
        <f>IF(K85="Yes",VLOOKUP(K$2,Questions!$A:$C,3,FALSE),IF(K85="n/a - Existing Article",5,0))</f>
        <v>5</v>
      </c>
      <c r="S85" s="44">
        <f>SUM(TicketAudit[[#This Row],[Q.1]:[Q.6]])/10</f>
        <v>4.25</v>
      </c>
    </row>
    <row r="86" spans="1:19" ht="28.9" hidden="1">
      <c r="A86" s="20" t="s">
        <v>391</v>
      </c>
      <c r="B86" s="11" t="s">
        <v>22523</v>
      </c>
      <c r="C86" s="4" t="s">
        <v>22524</v>
      </c>
      <c r="D86" s="19">
        <v>45685</v>
      </c>
      <c r="E86" s="61" t="str">
        <f>VLOOKUP(A86,'Technician List'!A:B,2,FALSE)</f>
        <v>Sanjuan, Sonja</v>
      </c>
      <c r="F86" s="40" t="s">
        <v>22336</v>
      </c>
      <c r="G86" s="40" t="s">
        <v>22337</v>
      </c>
      <c r="H86" s="40" t="s">
        <v>22337</v>
      </c>
      <c r="I86" s="40" t="s">
        <v>22337</v>
      </c>
      <c r="J86" s="40" t="s">
        <v>22337</v>
      </c>
      <c r="K86" s="40" t="s">
        <v>22337</v>
      </c>
      <c r="L86" s="49"/>
      <c r="M86" s="44">
        <f>IF(TicketAudit[[#This Row],[Has the "Requester Name" been updated to reflect who the ticket is for? (Section 2b)]]="Yes",VLOOKUP(F$2,Questions!$A:$C,3,FALSE),0)</f>
        <v>5</v>
      </c>
      <c r="N86" s="44">
        <f t="shared" si="18"/>
        <v>0</v>
      </c>
      <c r="O86" s="44">
        <f t="shared" si="19"/>
        <v>0</v>
      </c>
      <c r="P86" s="44">
        <f t="shared" si="20"/>
        <v>0</v>
      </c>
      <c r="Q86" s="44">
        <f t="shared" si="21"/>
        <v>0</v>
      </c>
      <c r="R86" s="44">
        <f>IF(K86="Yes",VLOOKUP(K$2,Questions!$A:$C,3,FALSE),IF(K86="n/a - Existing Article",5,0))</f>
        <v>0</v>
      </c>
      <c r="S86" s="44">
        <f>SUM(TicketAudit[[#This Row],[Q.1]:[Q.6]])/10</f>
        <v>0.5</v>
      </c>
    </row>
    <row r="87" spans="1:19" ht="28.9" hidden="1">
      <c r="A87" s="20" t="s">
        <v>391</v>
      </c>
      <c r="B87" s="11" t="s">
        <v>22525</v>
      </c>
      <c r="C87" s="4" t="s">
        <v>22526</v>
      </c>
      <c r="D87" s="19">
        <v>45679</v>
      </c>
      <c r="E87" s="61" t="str">
        <f>VLOOKUP(A87,'Technician List'!A:B,2,FALSE)</f>
        <v>Sanjuan, Sonja</v>
      </c>
      <c r="F87" s="40" t="s">
        <v>22336</v>
      </c>
      <c r="G87" s="40" t="s">
        <v>22337</v>
      </c>
      <c r="H87" s="40" t="s">
        <v>22336</v>
      </c>
      <c r="I87" s="40" t="s">
        <v>22336</v>
      </c>
      <c r="J87" s="40" t="s">
        <v>22336</v>
      </c>
      <c r="K87" s="40" t="s">
        <v>22338</v>
      </c>
      <c r="L87" s="49"/>
      <c r="M87" s="44">
        <f>IF(TicketAudit[[#This Row],[Has the "Requester Name" been updated to reflect who the ticket is for? (Section 2b)]]="Yes",VLOOKUP(F$2,Questions!$A:$C,3,FALSE),0)</f>
        <v>5</v>
      </c>
      <c r="N87" s="44">
        <f t="shared" si="18"/>
        <v>0</v>
      </c>
      <c r="O87" s="44">
        <f t="shared" si="19"/>
        <v>7.5</v>
      </c>
      <c r="P87" s="44">
        <f t="shared" si="20"/>
        <v>12.5</v>
      </c>
      <c r="Q87" s="44">
        <f t="shared" si="21"/>
        <v>12.5</v>
      </c>
      <c r="R87" s="44">
        <f>IF(K87="Yes",VLOOKUP(K$2,Questions!$A:$C,3,FALSE),IF(K87="n/a - Existing Article",5,0))</f>
        <v>5</v>
      </c>
      <c r="S87" s="44">
        <f>SUM(TicketAudit[[#This Row],[Q.1]:[Q.6]])/10</f>
        <v>4.25</v>
      </c>
    </row>
    <row r="88" spans="1:19" ht="28.9" hidden="1">
      <c r="A88" s="4" t="s">
        <v>1511</v>
      </c>
      <c r="B88" s="11" t="s">
        <v>22527</v>
      </c>
      <c r="C88" s="4" t="s">
        <v>22528</v>
      </c>
      <c r="D88" s="19">
        <v>45680</v>
      </c>
      <c r="E88" s="61" t="str">
        <f>VLOOKUP(A88,'Technician List'!A:B,2,FALSE)</f>
        <v>C M, Saravanan</v>
      </c>
      <c r="F88" s="40" t="s">
        <v>22336</v>
      </c>
      <c r="G88" s="40" t="s">
        <v>22337</v>
      </c>
      <c r="H88" s="40" t="s">
        <v>22336</v>
      </c>
      <c r="I88" s="40" t="s">
        <v>22336</v>
      </c>
      <c r="J88" s="40" t="s">
        <v>22336</v>
      </c>
      <c r="K88" s="40" t="s">
        <v>22338</v>
      </c>
      <c r="L88" s="49"/>
      <c r="M88" s="44">
        <f>IF(TicketAudit[[#This Row],[Has the "Requester Name" been updated to reflect who the ticket is for? (Section 2b)]]="Yes",VLOOKUP(F$2,Questions!$A:$C,3,FALSE),0)</f>
        <v>5</v>
      </c>
      <c r="N88" s="44">
        <f t="shared" si="18"/>
        <v>0</v>
      </c>
      <c r="O88" s="44">
        <f t="shared" si="19"/>
        <v>7.5</v>
      </c>
      <c r="P88" s="44">
        <f t="shared" si="20"/>
        <v>12.5</v>
      </c>
      <c r="Q88" s="44">
        <f t="shared" si="21"/>
        <v>12.5</v>
      </c>
      <c r="R88" s="44">
        <f>IF(K88="Yes",VLOOKUP(K$2,Questions!$A:$C,3,FALSE),IF(K88="n/a - Existing Article",5,0))</f>
        <v>5</v>
      </c>
      <c r="S88" s="44">
        <f>SUM(TicketAudit[[#This Row],[Q.1]:[Q.6]])/10</f>
        <v>4.25</v>
      </c>
    </row>
    <row r="89" spans="1:19" hidden="1">
      <c r="A89" s="4" t="s">
        <v>1511</v>
      </c>
      <c r="B89" s="11" t="s">
        <v>22529</v>
      </c>
      <c r="C89" s="4" t="s">
        <v>22530</v>
      </c>
      <c r="D89" s="19">
        <v>45681</v>
      </c>
      <c r="E89" s="61" t="str">
        <f>VLOOKUP(A89,'Technician List'!A:B,2,FALSE)</f>
        <v>C M, Saravanan</v>
      </c>
      <c r="F89" s="40" t="s">
        <v>22336</v>
      </c>
      <c r="G89" s="40" t="s">
        <v>22337</v>
      </c>
      <c r="H89" s="40" t="s">
        <v>22337</v>
      </c>
      <c r="I89" s="40" t="s">
        <v>22336</v>
      </c>
      <c r="J89" s="40" t="s">
        <v>22336</v>
      </c>
      <c r="K89" s="40" t="s">
        <v>22337</v>
      </c>
      <c r="L89" s="49"/>
      <c r="M89" s="44">
        <f>IF(TicketAudit[[#This Row],[Has the "Requester Name" been updated to reflect who the ticket is for? (Section 2b)]]="Yes",VLOOKUP(F$2,Questions!$A:$C,3,FALSE),0)</f>
        <v>5</v>
      </c>
      <c r="N89" s="44">
        <f t="shared" si="18"/>
        <v>0</v>
      </c>
      <c r="O89" s="44">
        <f t="shared" si="19"/>
        <v>0</v>
      </c>
      <c r="P89" s="44">
        <f t="shared" si="20"/>
        <v>12.5</v>
      </c>
      <c r="Q89" s="44">
        <f t="shared" si="21"/>
        <v>12.5</v>
      </c>
      <c r="R89" s="44">
        <f>IF(K89="Yes",VLOOKUP(K$2,Questions!$A:$C,3,FALSE),IF(K89="n/a - Existing Article",5,0))</f>
        <v>0</v>
      </c>
      <c r="S89" s="44">
        <f>SUM(TicketAudit[[#This Row],[Q.1]:[Q.6]])/10</f>
        <v>3</v>
      </c>
    </row>
    <row r="90" spans="1:19" ht="43.15" hidden="1">
      <c r="A90" s="4" t="s">
        <v>1511</v>
      </c>
      <c r="B90" s="11" t="s">
        <v>22531</v>
      </c>
      <c r="C90" s="4" t="s">
        <v>22532</v>
      </c>
      <c r="D90" s="19">
        <v>45680</v>
      </c>
      <c r="E90" s="61" t="str">
        <f>VLOOKUP(A90,'Technician List'!A:B,2,FALSE)</f>
        <v>C M, Saravanan</v>
      </c>
      <c r="F90" s="40" t="s">
        <v>22336</v>
      </c>
      <c r="G90" s="40" t="s">
        <v>22337</v>
      </c>
      <c r="H90" s="40" t="s">
        <v>22336</v>
      </c>
      <c r="I90" s="40" t="s">
        <v>22336</v>
      </c>
      <c r="J90" s="40" t="s">
        <v>22336</v>
      </c>
      <c r="K90" s="40" t="s">
        <v>22338</v>
      </c>
      <c r="L90" s="49" t="s">
        <v>22533</v>
      </c>
      <c r="M90" s="44">
        <f>IF(TicketAudit[[#This Row],[Has the "Requester Name" been updated to reflect who the ticket is for? (Section 2b)]]="Yes",VLOOKUP(F$2,Questions!$A:$C,3,FALSE),0)</f>
        <v>5</v>
      </c>
      <c r="N90" s="44">
        <f t="shared" si="18"/>
        <v>0</v>
      </c>
      <c r="O90" s="44">
        <f t="shared" si="19"/>
        <v>7.5</v>
      </c>
      <c r="P90" s="44">
        <f t="shared" si="20"/>
        <v>12.5</v>
      </c>
      <c r="Q90" s="44">
        <f t="shared" si="21"/>
        <v>12.5</v>
      </c>
      <c r="R90" s="44">
        <f>IF(K90="Yes",VLOOKUP(K$2,Questions!$A:$C,3,FALSE),IF(K90="n/a - Existing Article",5,0))</f>
        <v>5</v>
      </c>
      <c r="S90" s="44">
        <f>SUM(TicketAudit[[#This Row],[Q.1]:[Q.6]])/10</f>
        <v>4.25</v>
      </c>
    </row>
    <row r="91" spans="1:19" ht="28.9" hidden="1">
      <c r="A91" s="4" t="s">
        <v>1511</v>
      </c>
      <c r="B91" s="11" t="s">
        <v>22534</v>
      </c>
      <c r="C91" s="4" t="s">
        <v>22535</v>
      </c>
      <c r="D91" s="19">
        <v>45681</v>
      </c>
      <c r="E91" s="61" t="str">
        <f>VLOOKUP(A91,'Technician List'!A:B,2,FALSE)</f>
        <v>C M, Saravanan</v>
      </c>
      <c r="F91" s="40" t="s">
        <v>22336</v>
      </c>
      <c r="G91" s="40" t="s">
        <v>22337</v>
      </c>
      <c r="H91" s="40" t="s">
        <v>22336</v>
      </c>
      <c r="I91" s="40" t="s">
        <v>22336</v>
      </c>
      <c r="J91" s="40" t="s">
        <v>22336</v>
      </c>
      <c r="K91" s="40" t="s">
        <v>22338</v>
      </c>
      <c r="L91" s="49"/>
      <c r="M91" s="44">
        <f>IF(TicketAudit[[#This Row],[Has the "Requester Name" been updated to reflect who the ticket is for? (Section 2b)]]="Yes",VLOOKUP(F$2,Questions!$A:$C,3,FALSE),0)</f>
        <v>5</v>
      </c>
      <c r="N91" s="44">
        <f t="shared" si="18"/>
        <v>0</v>
      </c>
      <c r="O91" s="44">
        <f t="shared" si="19"/>
        <v>7.5</v>
      </c>
      <c r="P91" s="44">
        <f t="shared" si="20"/>
        <v>12.5</v>
      </c>
      <c r="Q91" s="44">
        <f t="shared" si="21"/>
        <v>12.5</v>
      </c>
      <c r="R91" s="44">
        <f>IF(K91="Yes",VLOOKUP(K$2,Questions!$A:$C,3,FALSE),IF(K91="n/a - Existing Article",5,0))</f>
        <v>5</v>
      </c>
      <c r="S91" s="44">
        <f>SUM(TicketAudit[[#This Row],[Q.1]:[Q.6]])/10</f>
        <v>4.25</v>
      </c>
    </row>
    <row r="92" spans="1:19" ht="28.9" hidden="1">
      <c r="A92" s="4" t="s">
        <v>1511</v>
      </c>
      <c r="B92" s="11" t="s">
        <v>22536</v>
      </c>
      <c r="C92" s="4" t="s">
        <v>22537</v>
      </c>
      <c r="D92" s="19">
        <v>45679</v>
      </c>
      <c r="E92" s="61" t="str">
        <f>VLOOKUP(A92,'Technician List'!A:B,2,FALSE)</f>
        <v>C M, Saravanan</v>
      </c>
      <c r="F92" s="40" t="s">
        <v>22336</v>
      </c>
      <c r="G92" s="40" t="s">
        <v>22337</v>
      </c>
      <c r="H92" s="40" t="s">
        <v>22336</v>
      </c>
      <c r="I92" s="40" t="s">
        <v>22336</v>
      </c>
      <c r="J92" s="40" t="s">
        <v>22336</v>
      </c>
      <c r="K92" s="40" t="s">
        <v>22338</v>
      </c>
      <c r="L92" s="49" t="s">
        <v>22533</v>
      </c>
      <c r="M92" s="44">
        <f>IF(TicketAudit[[#This Row],[Has the "Requester Name" been updated to reflect who the ticket is for? (Section 2b)]]="Yes",VLOOKUP(F$2,Questions!$A:$C,3,FALSE),0)</f>
        <v>5</v>
      </c>
      <c r="N92" s="44">
        <f t="shared" ref="N92:N95" si="22">IF(G92="Yes",7.5,0)</f>
        <v>0</v>
      </c>
      <c r="O92" s="44">
        <f t="shared" ref="O92:O95" si="23">IF(H92="Yes",7.5,0)</f>
        <v>7.5</v>
      </c>
      <c r="P92" s="44">
        <f t="shared" ref="P92:P95" si="24">IF(I92="Yes",12.5,0)</f>
        <v>12.5</v>
      </c>
      <c r="Q92" s="44">
        <f t="shared" ref="Q92:Q95" si="25">IF(J92="Yes",12.5,0)</f>
        <v>12.5</v>
      </c>
      <c r="R92" s="44">
        <f>IF(K92="Yes",VLOOKUP(K$2,Questions!$A:$C,3,FALSE),IF(K92="n/a - Existing Article",5,0))</f>
        <v>5</v>
      </c>
      <c r="S92" s="44">
        <f>SUM(TicketAudit[[#This Row],[Q.1]:[Q.6]])/10</f>
        <v>4.25</v>
      </c>
    </row>
    <row r="93" spans="1:19" ht="43.15" hidden="1">
      <c r="A93" s="4" t="s">
        <v>22316</v>
      </c>
      <c r="B93" s="11" t="s">
        <v>22538</v>
      </c>
      <c r="C93" s="4" t="s">
        <v>22539</v>
      </c>
      <c r="D93" s="19">
        <v>45678</v>
      </c>
      <c r="E93" s="61" t="str">
        <f>VLOOKUP(A93,'Technician List'!A:B,2,FALSE)</f>
        <v>Smith, Sean</v>
      </c>
      <c r="F93" s="40" t="s">
        <v>22336</v>
      </c>
      <c r="G93" s="40" t="s">
        <v>22337</v>
      </c>
      <c r="H93" s="40" t="s">
        <v>22337</v>
      </c>
      <c r="I93" s="40" t="s">
        <v>22336</v>
      </c>
      <c r="J93" s="40" t="s">
        <v>22336</v>
      </c>
      <c r="K93" s="40" t="s">
        <v>22336</v>
      </c>
      <c r="L93" s="49" t="s">
        <v>22540</v>
      </c>
      <c r="M93" s="44">
        <f>IF(TicketAudit[[#This Row],[Has the "Requester Name" been updated to reflect who the ticket is for? (Section 2b)]]="Yes",VLOOKUP(F$2,Questions!$A:$C,3,FALSE),0)</f>
        <v>5</v>
      </c>
      <c r="N93" s="44">
        <f t="shared" si="22"/>
        <v>0</v>
      </c>
      <c r="O93" s="44">
        <f t="shared" si="23"/>
        <v>0</v>
      </c>
      <c r="P93" s="44">
        <f t="shared" si="24"/>
        <v>12.5</v>
      </c>
      <c r="Q93" s="44">
        <f t="shared" si="25"/>
        <v>12.5</v>
      </c>
      <c r="R93" s="44">
        <f>IF(K93="Yes",VLOOKUP(K$2,Questions!$A:$C,3,FALSE),IF(K93="n/a - Existing Article",5,0))</f>
        <v>5</v>
      </c>
      <c r="S93" s="44">
        <f>SUM(TicketAudit[[#This Row],[Q.1]:[Q.6]])/10</f>
        <v>3.5</v>
      </c>
    </row>
    <row r="94" spans="1:19" ht="43.15" hidden="1">
      <c r="A94" s="4" t="s">
        <v>22316</v>
      </c>
      <c r="B94" s="11" t="s">
        <v>22541</v>
      </c>
      <c r="C94" s="4" t="s">
        <v>22542</v>
      </c>
      <c r="D94" s="19">
        <v>45679</v>
      </c>
      <c r="E94" s="61" t="str">
        <f>VLOOKUP(A94,'Technician List'!A:B,2,FALSE)</f>
        <v>Smith, Sean</v>
      </c>
      <c r="F94" s="40" t="s">
        <v>22336</v>
      </c>
      <c r="G94" s="40" t="s">
        <v>22337</v>
      </c>
      <c r="H94" s="40" t="s">
        <v>22337</v>
      </c>
      <c r="I94" s="40" t="s">
        <v>22336</v>
      </c>
      <c r="J94" s="40" t="s">
        <v>22336</v>
      </c>
      <c r="K94" s="40" t="s">
        <v>22336</v>
      </c>
      <c r="L94" s="49" t="s">
        <v>22540</v>
      </c>
      <c r="M94" s="44">
        <f>IF(TicketAudit[[#This Row],[Has the "Requester Name" been updated to reflect who the ticket is for? (Section 2b)]]="Yes",VLOOKUP(F$2,Questions!$A:$C,3,FALSE),0)</f>
        <v>5</v>
      </c>
      <c r="N94" s="44">
        <f t="shared" si="22"/>
        <v>0</v>
      </c>
      <c r="O94" s="44">
        <f t="shared" si="23"/>
        <v>0</v>
      </c>
      <c r="P94" s="44">
        <f t="shared" si="24"/>
        <v>12.5</v>
      </c>
      <c r="Q94" s="44">
        <f t="shared" si="25"/>
        <v>12.5</v>
      </c>
      <c r="R94" s="44">
        <f>IF(K94="Yes",VLOOKUP(K$2,Questions!$A:$C,3,FALSE),IF(K94="n/a - Existing Article",5,0))</f>
        <v>5</v>
      </c>
      <c r="S94" s="44">
        <f>SUM(TicketAudit[[#This Row],[Q.1]:[Q.6]])/10</f>
        <v>3.5</v>
      </c>
    </row>
    <row r="95" spans="1:19" ht="28.9" hidden="1">
      <c r="A95" s="4" t="s">
        <v>1364</v>
      </c>
      <c r="B95" s="11" t="s">
        <v>22543</v>
      </c>
      <c r="C95" s="4" t="s">
        <v>22544</v>
      </c>
      <c r="D95" s="19">
        <v>45677</v>
      </c>
      <c r="E95" s="61" t="str">
        <f>VLOOKUP(A95,'Technician List'!A:B,2,FALSE)</f>
        <v>Smith, Sean</v>
      </c>
      <c r="F95" s="40" t="s">
        <v>22336</v>
      </c>
      <c r="G95" s="40" t="s">
        <v>22337</v>
      </c>
      <c r="H95" s="40" t="s">
        <v>22336</v>
      </c>
      <c r="I95" s="40" t="s">
        <v>22336</v>
      </c>
      <c r="J95" s="40" t="s">
        <v>22336</v>
      </c>
      <c r="K95" s="40" t="s">
        <v>22337</v>
      </c>
      <c r="L95" s="49"/>
      <c r="M95" s="44">
        <f>IF(TicketAudit[[#This Row],[Has the "Requester Name" been updated to reflect who the ticket is for? (Section 2b)]]="Yes",VLOOKUP(F$2,Questions!$A:$C,3,FALSE),0)</f>
        <v>5</v>
      </c>
      <c r="N95" s="44">
        <f t="shared" si="22"/>
        <v>0</v>
      </c>
      <c r="O95" s="44">
        <f t="shared" si="23"/>
        <v>7.5</v>
      </c>
      <c r="P95" s="44">
        <f t="shared" si="24"/>
        <v>12.5</v>
      </c>
      <c r="Q95" s="44">
        <f t="shared" si="25"/>
        <v>12.5</v>
      </c>
      <c r="R95" s="44">
        <f>IF(K95="Yes",VLOOKUP(K$2,Questions!$A:$C,3,FALSE),IF(K95="n/a - Existing Article",5,0))</f>
        <v>0</v>
      </c>
      <c r="S95" s="44">
        <f>SUM(TicketAudit[[#This Row],[Q.1]:[Q.6]])/10</f>
        <v>3.75</v>
      </c>
    </row>
    <row r="96" spans="1:19" ht="28.9" hidden="1">
      <c r="A96" s="4" t="s">
        <v>1364</v>
      </c>
      <c r="B96" s="11" t="s">
        <v>22545</v>
      </c>
      <c r="C96" s="4" t="s">
        <v>22546</v>
      </c>
      <c r="D96" s="19">
        <v>45680</v>
      </c>
      <c r="E96" s="61" t="str">
        <f>VLOOKUP(A96,'Technician List'!A:B,2,FALSE)</f>
        <v>Smith, Sean</v>
      </c>
      <c r="F96" s="40" t="s">
        <v>22336</v>
      </c>
      <c r="G96" s="40" t="s">
        <v>22337</v>
      </c>
      <c r="H96" s="40" t="s">
        <v>22337</v>
      </c>
      <c r="I96" s="40" t="s">
        <v>22336</v>
      </c>
      <c r="J96" s="40" t="s">
        <v>22336</v>
      </c>
      <c r="K96" s="40" t="s">
        <v>22337</v>
      </c>
      <c r="L96" s="49"/>
      <c r="M96" s="44">
        <f>IF(TicketAudit[[#This Row],[Has the "Requester Name" been updated to reflect who the ticket is for? (Section 2b)]]="Yes",VLOOKUP(F$2,Questions!$A:$C,3,FALSE),0)</f>
        <v>5</v>
      </c>
      <c r="N96" s="44">
        <f>IF(G96="Yes",7.5,0)</f>
        <v>0</v>
      </c>
      <c r="O96" s="44">
        <f>IF(H96="Yes",7.5,0)</f>
        <v>0</v>
      </c>
      <c r="P96" s="44">
        <f>IF(I96="Yes",12.5,0)</f>
        <v>12.5</v>
      </c>
      <c r="Q96" s="44">
        <f>IF(J96="Yes",12.5,0)</f>
        <v>12.5</v>
      </c>
      <c r="R96" s="44">
        <f>IF(K96="Yes",VLOOKUP(K$2,Questions!$A:$C,3,FALSE),IF(K96="n/a - Existing Article",5,0))</f>
        <v>0</v>
      </c>
      <c r="S96" s="44">
        <f>SUM(TicketAudit[[#This Row],[Q.1]:[Q.6]])/10</f>
        <v>3</v>
      </c>
    </row>
    <row r="97" spans="1:19" hidden="1">
      <c r="A97" s="4" t="s">
        <v>1364</v>
      </c>
      <c r="B97" s="11" t="s">
        <v>22547</v>
      </c>
      <c r="C97" s="4" t="s">
        <v>22548</v>
      </c>
      <c r="D97" s="19">
        <v>45677</v>
      </c>
      <c r="E97" s="61" t="str">
        <f>VLOOKUP(A97,'Technician List'!A:B,2,FALSE)</f>
        <v>Smith, Sean</v>
      </c>
      <c r="F97" s="40" t="s">
        <v>22336</v>
      </c>
      <c r="G97" s="40" t="s">
        <v>22337</v>
      </c>
      <c r="H97" s="40" t="s">
        <v>22337</v>
      </c>
      <c r="I97" s="40" t="s">
        <v>22337</v>
      </c>
      <c r="J97" s="40" t="s">
        <v>22337</v>
      </c>
      <c r="K97" s="40" t="s">
        <v>22337</v>
      </c>
      <c r="L97" s="49"/>
      <c r="M97" s="44">
        <f>IF(TicketAudit[[#This Row],[Has the "Requester Name" been updated to reflect who the ticket is for? (Section 2b)]]="Yes",VLOOKUP(F$2,Questions!$A:$C,3,FALSE),0)</f>
        <v>5</v>
      </c>
      <c r="N97" s="44">
        <f t="shared" ref="N97:N109" si="26">IF(G97="Yes",7.5,0)</f>
        <v>0</v>
      </c>
      <c r="O97" s="44">
        <f t="shared" ref="O97:O109" si="27">IF(H97="Yes",7.5,0)</f>
        <v>0</v>
      </c>
      <c r="P97" s="44">
        <f t="shared" ref="P97:P109" si="28">IF(I97="Yes",12.5,0)</f>
        <v>0</v>
      </c>
      <c r="Q97" s="44">
        <f t="shared" ref="Q97:Q109" si="29">IF(J97="Yes",12.5,0)</f>
        <v>0</v>
      </c>
      <c r="R97" s="44">
        <f>IF(K97="Yes",VLOOKUP(K$2,Questions!$A:$C,3,FALSE),IF(K97="n/a - Existing Article",5,0))</f>
        <v>0</v>
      </c>
      <c r="S97" s="44">
        <f>SUM(TicketAudit[[#This Row],[Q.1]:[Q.6]])/10</f>
        <v>0.5</v>
      </c>
    </row>
    <row r="98" spans="1:19" ht="28.9" hidden="1">
      <c r="A98" s="4" t="s">
        <v>1364</v>
      </c>
      <c r="B98" s="11" t="s">
        <v>22549</v>
      </c>
      <c r="C98" s="4" t="s">
        <v>22550</v>
      </c>
      <c r="D98" s="19">
        <v>45677</v>
      </c>
      <c r="E98" s="61" t="str">
        <f>VLOOKUP(A98,'Technician List'!A:B,2,FALSE)</f>
        <v>Smith, Sean</v>
      </c>
      <c r="F98" s="40" t="s">
        <v>22336</v>
      </c>
      <c r="G98" s="40" t="s">
        <v>22337</v>
      </c>
      <c r="H98" s="40" t="s">
        <v>22336</v>
      </c>
      <c r="I98" s="40" t="s">
        <v>22337</v>
      </c>
      <c r="J98" s="40" t="s">
        <v>22337</v>
      </c>
      <c r="K98" s="40" t="s">
        <v>22338</v>
      </c>
      <c r="L98" s="49" t="s">
        <v>22551</v>
      </c>
      <c r="M98" s="44">
        <f>IF(TicketAudit[[#This Row],[Has the "Requester Name" been updated to reflect who the ticket is for? (Section 2b)]]="Yes",VLOOKUP(F$2,Questions!$A:$C,3,FALSE),0)</f>
        <v>5</v>
      </c>
      <c r="N98" s="44">
        <f t="shared" si="26"/>
        <v>0</v>
      </c>
      <c r="O98" s="44">
        <f t="shared" si="27"/>
        <v>7.5</v>
      </c>
      <c r="P98" s="44">
        <f t="shared" si="28"/>
        <v>0</v>
      </c>
      <c r="Q98" s="44">
        <f t="shared" si="29"/>
        <v>0</v>
      </c>
      <c r="R98" s="44">
        <f>IF(K98="Yes",VLOOKUP(K$2,Questions!$A:$C,3,FALSE),IF(K98="n/a - Existing Article",5,0))</f>
        <v>5</v>
      </c>
      <c r="S98" s="44">
        <f>SUM(TicketAudit[[#This Row],[Q.1]:[Q.6]])/10</f>
        <v>1.75</v>
      </c>
    </row>
    <row r="99" spans="1:19" ht="28.9" hidden="1">
      <c r="A99" s="4" t="s">
        <v>1364</v>
      </c>
      <c r="B99" s="11" t="s">
        <v>22552</v>
      </c>
      <c r="C99" s="4" t="s">
        <v>22553</v>
      </c>
      <c r="D99" s="19">
        <v>45679</v>
      </c>
      <c r="E99" s="61" t="str">
        <f>VLOOKUP(A99,'Technician List'!A:B,2,FALSE)</f>
        <v>Smith, Sean</v>
      </c>
      <c r="F99" s="40" t="s">
        <v>22336</v>
      </c>
      <c r="G99" s="40" t="s">
        <v>22337</v>
      </c>
      <c r="H99" s="40" t="s">
        <v>22336</v>
      </c>
      <c r="I99" s="40" t="s">
        <v>22337</v>
      </c>
      <c r="J99" s="40" t="s">
        <v>22337</v>
      </c>
      <c r="K99" s="40" t="s">
        <v>22337</v>
      </c>
      <c r="L99" s="49"/>
      <c r="M99" s="44">
        <f>IF(TicketAudit[[#This Row],[Has the "Requester Name" been updated to reflect who the ticket is for? (Section 2b)]]="Yes",VLOOKUP(F$2,Questions!$A:$C,3,FALSE),0)</f>
        <v>5</v>
      </c>
      <c r="N99" s="44">
        <f t="shared" si="26"/>
        <v>0</v>
      </c>
      <c r="O99" s="44">
        <f t="shared" si="27"/>
        <v>7.5</v>
      </c>
      <c r="P99" s="44">
        <f t="shared" si="28"/>
        <v>0</v>
      </c>
      <c r="Q99" s="44">
        <f t="shared" si="29"/>
        <v>0</v>
      </c>
      <c r="R99" s="44">
        <f>IF(K99="Yes",VLOOKUP(K$2,Questions!$A:$C,3,FALSE),IF(K99="n/a - Existing Article",5,0))</f>
        <v>0</v>
      </c>
      <c r="S99" s="44">
        <f>SUM(TicketAudit[[#This Row],[Q.1]:[Q.6]])/10</f>
        <v>1.25</v>
      </c>
    </row>
    <row r="100" spans="1:19" ht="28.9" hidden="1">
      <c r="A100" s="4" t="s">
        <v>103</v>
      </c>
      <c r="B100" s="11" t="s">
        <v>22554</v>
      </c>
      <c r="C100" s="4" t="s">
        <v>22555</v>
      </c>
      <c r="D100" s="19">
        <v>45688</v>
      </c>
      <c r="E100" s="61" t="str">
        <f>VLOOKUP(A100,'Technician List'!A:B,2,FALSE)</f>
        <v>Sinha, Mahesh</v>
      </c>
      <c r="F100" s="40" t="s">
        <v>22336</v>
      </c>
      <c r="G100" s="40" t="s">
        <v>22337</v>
      </c>
      <c r="H100" s="40" t="s">
        <v>22337</v>
      </c>
      <c r="I100" s="40" t="s">
        <v>22336</v>
      </c>
      <c r="J100" s="40" t="s">
        <v>22336</v>
      </c>
      <c r="K100" s="40" t="s">
        <v>22337</v>
      </c>
      <c r="L100" s="49" t="s">
        <v>22556</v>
      </c>
      <c r="M100" s="44">
        <f>IF(TicketAudit[[#This Row],[Has the "Requester Name" been updated to reflect who the ticket is for? (Section 2b)]]="Yes",VLOOKUP(F$2,Questions!$A:$C,3,FALSE),0)</f>
        <v>5</v>
      </c>
      <c r="N100" s="44">
        <f t="shared" si="26"/>
        <v>0</v>
      </c>
      <c r="O100" s="44">
        <f t="shared" si="27"/>
        <v>0</v>
      </c>
      <c r="P100" s="44">
        <f t="shared" si="28"/>
        <v>12.5</v>
      </c>
      <c r="Q100" s="44">
        <f t="shared" si="29"/>
        <v>12.5</v>
      </c>
      <c r="R100" s="44">
        <f>IF(K100="Yes",VLOOKUP(K$2,Questions!$A:$C,3,FALSE),IF(K100="n/a - Existing Article",5,0))</f>
        <v>0</v>
      </c>
      <c r="S100" s="44">
        <f>SUM(TicketAudit[[#This Row],[Q.1]:[Q.6]])/10</f>
        <v>3</v>
      </c>
    </row>
    <row r="101" spans="1:19" ht="28.9" hidden="1">
      <c r="A101" s="4" t="s">
        <v>103</v>
      </c>
      <c r="B101" s="11" t="s">
        <v>22557</v>
      </c>
      <c r="C101" s="4" t="s">
        <v>22558</v>
      </c>
      <c r="D101" s="19">
        <v>45684</v>
      </c>
      <c r="E101" s="61" t="str">
        <f>VLOOKUP(A101,'Technician List'!A:B,2,FALSE)</f>
        <v>Sinha, Mahesh</v>
      </c>
      <c r="F101" s="40" t="s">
        <v>22336</v>
      </c>
      <c r="G101" s="40" t="s">
        <v>22337</v>
      </c>
      <c r="H101" s="40" t="s">
        <v>22337</v>
      </c>
      <c r="I101" s="40" t="s">
        <v>22337</v>
      </c>
      <c r="J101" s="40" t="s">
        <v>22337</v>
      </c>
      <c r="K101" s="40" t="s">
        <v>22337</v>
      </c>
      <c r="L101" s="49" t="s">
        <v>22559</v>
      </c>
      <c r="M101" s="44">
        <f>IF(TicketAudit[[#This Row],[Has the "Requester Name" been updated to reflect who the ticket is for? (Section 2b)]]="Yes",VLOOKUP(F$2,Questions!$A:$C,3,FALSE),0)</f>
        <v>5</v>
      </c>
      <c r="N101" s="44">
        <f t="shared" si="26"/>
        <v>0</v>
      </c>
      <c r="O101" s="44">
        <f t="shared" si="27"/>
        <v>0</v>
      </c>
      <c r="P101" s="44">
        <f t="shared" si="28"/>
        <v>0</v>
      </c>
      <c r="Q101" s="44">
        <f t="shared" si="29"/>
        <v>0</v>
      </c>
      <c r="R101" s="44">
        <f>IF(K101="Yes",VLOOKUP(K$2,Questions!$A:$C,3,FALSE),IF(K101="n/a - Existing Article",5,0))</f>
        <v>0</v>
      </c>
      <c r="S101" s="44">
        <f>SUM(TicketAudit[[#This Row],[Q.1]:[Q.6]])/10</f>
        <v>0.5</v>
      </c>
    </row>
    <row r="102" spans="1:19" ht="28.9" hidden="1">
      <c r="A102" s="4" t="s">
        <v>103</v>
      </c>
      <c r="B102" s="11" t="s">
        <v>22560</v>
      </c>
      <c r="C102" s="4" t="s">
        <v>6506</v>
      </c>
      <c r="D102" s="19">
        <v>45687</v>
      </c>
      <c r="E102" s="61" t="str">
        <f>VLOOKUP(A102,'Technician List'!A:B,2,FALSE)</f>
        <v>Sinha, Mahesh</v>
      </c>
      <c r="F102" s="40" t="s">
        <v>22336</v>
      </c>
      <c r="G102" s="40" t="s">
        <v>22337</v>
      </c>
      <c r="H102" s="40" t="s">
        <v>22337</v>
      </c>
      <c r="I102" s="40" t="s">
        <v>22337</v>
      </c>
      <c r="J102" s="40" t="s">
        <v>22337</v>
      </c>
      <c r="K102" s="40" t="s">
        <v>22337</v>
      </c>
      <c r="L102" s="49" t="s">
        <v>22561</v>
      </c>
      <c r="M102" s="44">
        <f>IF(TicketAudit[[#This Row],[Has the "Requester Name" been updated to reflect who the ticket is for? (Section 2b)]]="Yes",VLOOKUP(F$2,Questions!$A:$C,3,FALSE),0)</f>
        <v>5</v>
      </c>
      <c r="N102" s="44">
        <f t="shared" si="26"/>
        <v>0</v>
      </c>
      <c r="O102" s="44">
        <f t="shared" si="27"/>
        <v>0</v>
      </c>
      <c r="P102" s="44">
        <f t="shared" si="28"/>
        <v>0</v>
      </c>
      <c r="Q102" s="44">
        <f t="shared" si="29"/>
        <v>0</v>
      </c>
      <c r="R102" s="44">
        <f>IF(K102="Yes",VLOOKUP(K$2,Questions!$A:$C,3,FALSE),IF(K102="n/a - Existing Article",5,0))</f>
        <v>0</v>
      </c>
      <c r="S102" s="44">
        <f>SUM(TicketAudit[[#This Row],[Q.1]:[Q.6]])/10</f>
        <v>0.5</v>
      </c>
    </row>
    <row r="103" spans="1:19" ht="28.9" hidden="1">
      <c r="A103" s="4" t="s">
        <v>103</v>
      </c>
      <c r="B103" s="11" t="s">
        <v>22562</v>
      </c>
      <c r="C103" s="4" t="s">
        <v>22563</v>
      </c>
      <c r="D103" s="19">
        <v>45679</v>
      </c>
      <c r="E103" s="61" t="str">
        <f>VLOOKUP(A103,'Technician List'!A:B,2,FALSE)</f>
        <v>Sinha, Mahesh</v>
      </c>
      <c r="F103" s="40" t="s">
        <v>22336</v>
      </c>
      <c r="G103" s="40" t="s">
        <v>22337</v>
      </c>
      <c r="H103" s="40" t="s">
        <v>22337</v>
      </c>
      <c r="I103" s="40" t="s">
        <v>22337</v>
      </c>
      <c r="J103" s="40" t="s">
        <v>22336</v>
      </c>
      <c r="K103" s="40" t="s">
        <v>22337</v>
      </c>
      <c r="L103" s="49" t="s">
        <v>22564</v>
      </c>
      <c r="M103" s="44">
        <f>IF(TicketAudit[[#This Row],[Has the "Requester Name" been updated to reflect who the ticket is for? (Section 2b)]]="Yes",VLOOKUP(F$2,Questions!$A:$C,3,FALSE),0)</f>
        <v>5</v>
      </c>
      <c r="N103" s="44">
        <f t="shared" si="26"/>
        <v>0</v>
      </c>
      <c r="O103" s="44">
        <f t="shared" si="27"/>
        <v>0</v>
      </c>
      <c r="P103" s="44">
        <f t="shared" si="28"/>
        <v>0</v>
      </c>
      <c r="Q103" s="44">
        <f t="shared" si="29"/>
        <v>12.5</v>
      </c>
      <c r="R103" s="44">
        <f>IF(K103="Yes",VLOOKUP(K$2,Questions!$A:$C,3,FALSE),IF(K103="n/a - Existing Article",5,0))</f>
        <v>0</v>
      </c>
      <c r="S103" s="44">
        <f>SUM(TicketAudit[[#This Row],[Q.1]:[Q.6]])/10</f>
        <v>1.75</v>
      </c>
    </row>
    <row r="104" spans="1:19" ht="28.9" hidden="1">
      <c r="A104" s="4" t="s">
        <v>103</v>
      </c>
      <c r="B104" s="11" t="s">
        <v>22565</v>
      </c>
      <c r="C104" s="4" t="s">
        <v>22566</v>
      </c>
      <c r="D104" s="19">
        <v>45685</v>
      </c>
      <c r="E104" s="61" t="str">
        <f>VLOOKUP(A104,'Technician List'!A:B,2,FALSE)</f>
        <v>Sinha, Mahesh</v>
      </c>
      <c r="F104" s="40" t="s">
        <v>22336</v>
      </c>
      <c r="G104" s="40" t="s">
        <v>22337</v>
      </c>
      <c r="H104" s="40" t="s">
        <v>22337</v>
      </c>
      <c r="I104" s="40" t="s">
        <v>22337</v>
      </c>
      <c r="J104" s="40" t="s">
        <v>22337</v>
      </c>
      <c r="K104" s="40" t="s">
        <v>22337</v>
      </c>
      <c r="L104" s="49" t="s">
        <v>22567</v>
      </c>
      <c r="M104" s="44">
        <f>IF(TicketAudit[[#This Row],[Has the "Requester Name" been updated to reflect who the ticket is for? (Section 2b)]]="Yes",VLOOKUP(F$2,Questions!$A:$C,3,FALSE),0)</f>
        <v>5</v>
      </c>
      <c r="N104" s="44">
        <f t="shared" si="26"/>
        <v>0</v>
      </c>
      <c r="O104" s="44">
        <f t="shared" si="27"/>
        <v>0</v>
      </c>
      <c r="P104" s="44">
        <f t="shared" si="28"/>
        <v>0</v>
      </c>
      <c r="Q104" s="44">
        <f t="shared" si="29"/>
        <v>0</v>
      </c>
      <c r="R104" s="44">
        <f>IF(K104="Yes",VLOOKUP(K$2,Questions!$A:$C,3,FALSE),IF(K104="n/a - Existing Article",5,0))</f>
        <v>0</v>
      </c>
      <c r="S104" s="44">
        <f>SUM(TicketAudit[[#This Row],[Q.1]:[Q.6]])/10</f>
        <v>0.5</v>
      </c>
    </row>
    <row r="105" spans="1:19" ht="43.15" hidden="1">
      <c r="A105" s="4" t="s">
        <v>58</v>
      </c>
      <c r="B105" s="11">
        <v>112438</v>
      </c>
      <c r="C105" s="4" t="s">
        <v>22568</v>
      </c>
      <c r="D105" s="19">
        <v>45680</v>
      </c>
      <c r="E105" s="61" t="str">
        <f>VLOOKUP(A105,'Technician List'!A:B,2,FALSE)</f>
        <v>Mandi, Joe</v>
      </c>
      <c r="F105" s="40" t="s">
        <v>22336</v>
      </c>
      <c r="G105" s="40" t="s">
        <v>22336</v>
      </c>
      <c r="H105" s="40" t="s">
        <v>22337</v>
      </c>
      <c r="I105" s="40" t="s">
        <v>22336</v>
      </c>
      <c r="J105" s="40" t="s">
        <v>22336</v>
      </c>
      <c r="K105" s="40" t="s">
        <v>22337</v>
      </c>
      <c r="L105" s="49"/>
      <c r="M105" s="44">
        <f>IF(TicketAudit[[#This Row],[Has the "Requester Name" been updated to reflect who the ticket is for? (Section 2b)]]="Yes",VLOOKUP(F$2,Questions!$A:$C,3,FALSE),0)</f>
        <v>5</v>
      </c>
      <c r="N105" s="44">
        <f t="shared" si="26"/>
        <v>7.5</v>
      </c>
      <c r="O105" s="44">
        <f t="shared" si="27"/>
        <v>0</v>
      </c>
      <c r="P105" s="44">
        <f t="shared" si="28"/>
        <v>12.5</v>
      </c>
      <c r="Q105" s="44">
        <f t="shared" si="29"/>
        <v>12.5</v>
      </c>
      <c r="R105" s="44">
        <f>IF(K105="Yes",VLOOKUP(K$2,Questions!$A:$C,3,FALSE),IF(K105="n/a - Existing Article",5,0))</f>
        <v>0</v>
      </c>
      <c r="S105" s="44">
        <f>SUM(TicketAudit[[#This Row],[Q.1]:[Q.6]])/10</f>
        <v>3.75</v>
      </c>
    </row>
    <row r="106" spans="1:19" hidden="1">
      <c r="A106" s="4" t="s">
        <v>58</v>
      </c>
      <c r="B106" s="11" t="s">
        <v>22569</v>
      </c>
      <c r="C106" s="4" t="s">
        <v>22570</v>
      </c>
      <c r="D106" s="19">
        <v>45684</v>
      </c>
      <c r="E106" s="61" t="str">
        <f>VLOOKUP(A106,'Technician List'!A:B,2,FALSE)</f>
        <v>Mandi, Joe</v>
      </c>
      <c r="F106" s="40" t="s">
        <v>22336</v>
      </c>
      <c r="G106" s="40" t="s">
        <v>22336</v>
      </c>
      <c r="H106" s="40" t="s">
        <v>22337</v>
      </c>
      <c r="I106" s="40" t="s">
        <v>22337</v>
      </c>
      <c r="J106" s="40" t="s">
        <v>22337</v>
      </c>
      <c r="K106" s="40" t="s">
        <v>22337</v>
      </c>
      <c r="L106" s="49"/>
      <c r="M106" s="44">
        <f>IF(TicketAudit[[#This Row],[Has the "Requester Name" been updated to reflect who the ticket is for? (Section 2b)]]="Yes",VLOOKUP(F$2,Questions!$A:$C,3,FALSE),0)</f>
        <v>5</v>
      </c>
      <c r="N106" s="44">
        <f t="shared" si="26"/>
        <v>7.5</v>
      </c>
      <c r="O106" s="44">
        <f t="shared" si="27"/>
        <v>0</v>
      </c>
      <c r="P106" s="44">
        <f t="shared" si="28"/>
        <v>0</v>
      </c>
      <c r="Q106" s="44">
        <f t="shared" si="29"/>
        <v>0</v>
      </c>
      <c r="R106" s="44">
        <f>IF(K106="Yes",VLOOKUP(K$2,Questions!$A:$C,3,FALSE),IF(K106="n/a - Existing Article",5,0))</f>
        <v>0</v>
      </c>
      <c r="S106" s="44">
        <f>SUM(TicketAudit[[#This Row],[Q.1]:[Q.6]])/10</f>
        <v>1.25</v>
      </c>
    </row>
    <row r="107" spans="1:19" hidden="1">
      <c r="A107" s="4" t="s">
        <v>58</v>
      </c>
      <c r="B107" s="11">
        <v>102486</v>
      </c>
      <c r="C107" s="4" t="s">
        <v>22571</v>
      </c>
      <c r="D107" s="19">
        <v>45673</v>
      </c>
      <c r="E107" s="61" t="str">
        <f>VLOOKUP(A107,'Technician List'!A:B,2,FALSE)</f>
        <v>Mandi, Joe</v>
      </c>
      <c r="F107" s="40" t="s">
        <v>22336</v>
      </c>
      <c r="G107" s="40" t="s">
        <v>22337</v>
      </c>
      <c r="H107" s="40" t="s">
        <v>22337</v>
      </c>
      <c r="I107" s="40" t="s">
        <v>22336</v>
      </c>
      <c r="J107" s="40" t="s">
        <v>22337</v>
      </c>
      <c r="K107" s="40" t="s">
        <v>22337</v>
      </c>
      <c r="L107" s="49"/>
      <c r="M107" s="44">
        <f>IF(TicketAudit[[#This Row],[Has the "Requester Name" been updated to reflect who the ticket is for? (Section 2b)]]="Yes",VLOOKUP(F$2,Questions!$A:$C,3,FALSE),0)</f>
        <v>5</v>
      </c>
      <c r="N107" s="44">
        <f t="shared" ref="N107" si="30">IF(G107="Yes",7.5,0)</f>
        <v>0</v>
      </c>
      <c r="O107" s="44">
        <f t="shared" ref="O107" si="31">IF(H107="Yes",7.5,0)</f>
        <v>0</v>
      </c>
      <c r="P107" s="44">
        <f t="shared" ref="P107" si="32">IF(I107="Yes",12.5,0)</f>
        <v>12.5</v>
      </c>
      <c r="Q107" s="44">
        <f t="shared" ref="Q107" si="33">IF(J107="Yes",12.5,0)</f>
        <v>0</v>
      </c>
      <c r="R107" s="44">
        <f>IF(K107="Yes",VLOOKUP(K$2,Questions!$A:$C,3,FALSE),IF(K107="n/a - Existing Article",5,0))</f>
        <v>0</v>
      </c>
      <c r="S107" s="44">
        <f>SUM(TicketAudit[[#This Row],[Q.1]:[Q.6]])/10</f>
        <v>1.75</v>
      </c>
    </row>
    <row r="108" spans="1:19" ht="28.9" hidden="1">
      <c r="A108" s="4" t="s">
        <v>58</v>
      </c>
      <c r="B108" s="11">
        <v>104427</v>
      </c>
      <c r="C108" s="4" t="s">
        <v>22572</v>
      </c>
      <c r="D108" s="19">
        <v>45673</v>
      </c>
      <c r="E108" s="61" t="str">
        <f>VLOOKUP(A108,'Technician List'!A:B,2,FALSE)</f>
        <v>Mandi, Joe</v>
      </c>
      <c r="F108" s="40" t="s">
        <v>22336</v>
      </c>
      <c r="G108" s="40" t="s">
        <v>22337</v>
      </c>
      <c r="H108" s="40" t="s">
        <v>22337</v>
      </c>
      <c r="I108" s="40" t="s">
        <v>22337</v>
      </c>
      <c r="J108" s="40" t="s">
        <v>22337</v>
      </c>
      <c r="K108" s="40" t="s">
        <v>22338</v>
      </c>
      <c r="L108" s="49"/>
      <c r="M108" s="44">
        <f>IF(TicketAudit[[#This Row],[Has the "Requester Name" been updated to reflect who the ticket is for? (Section 2b)]]="Yes",VLOOKUP(F$2,Questions!$A:$C,3,FALSE),0)</f>
        <v>5</v>
      </c>
      <c r="N108" s="44">
        <f t="shared" si="26"/>
        <v>0</v>
      </c>
      <c r="O108" s="44">
        <f t="shared" si="27"/>
        <v>0</v>
      </c>
      <c r="P108" s="44">
        <f t="shared" si="28"/>
        <v>0</v>
      </c>
      <c r="Q108" s="44">
        <f t="shared" si="29"/>
        <v>0</v>
      </c>
      <c r="R108" s="44">
        <f>IF(K108="Yes",VLOOKUP(K$2,Questions!$A:$C,3,FALSE),IF(K108="n/a - Existing Article",5,0))</f>
        <v>5</v>
      </c>
      <c r="S108" s="44">
        <f>SUM(TicketAudit[[#This Row],[Q.1]:[Q.6]])/10</f>
        <v>1</v>
      </c>
    </row>
    <row r="109" spans="1:19" ht="28.9" hidden="1">
      <c r="A109" s="4" t="s">
        <v>58</v>
      </c>
      <c r="B109" s="11" t="s">
        <v>22573</v>
      </c>
      <c r="C109" s="4" t="s">
        <v>22574</v>
      </c>
      <c r="D109" s="19">
        <v>45685</v>
      </c>
      <c r="E109" s="61" t="str">
        <f>VLOOKUP(A109,'Technician List'!A:B,2,FALSE)</f>
        <v>Mandi, Joe</v>
      </c>
      <c r="F109" s="40" t="s">
        <v>22336</v>
      </c>
      <c r="G109" s="40" t="s">
        <v>22336</v>
      </c>
      <c r="H109" s="40" t="s">
        <v>22337</v>
      </c>
      <c r="I109" s="40" t="s">
        <v>22336</v>
      </c>
      <c r="J109" s="40" t="s">
        <v>22336</v>
      </c>
      <c r="K109" s="40" t="s">
        <v>22338</v>
      </c>
      <c r="L109" s="49"/>
      <c r="M109" s="44">
        <f>IF(TicketAudit[[#This Row],[Has the "Requester Name" been updated to reflect who the ticket is for? (Section 2b)]]="Yes",VLOOKUP(F$2,Questions!$A:$C,3,FALSE),0)</f>
        <v>5</v>
      </c>
      <c r="N109" s="44">
        <f t="shared" si="26"/>
        <v>7.5</v>
      </c>
      <c r="O109" s="44">
        <f t="shared" si="27"/>
        <v>0</v>
      </c>
      <c r="P109" s="44">
        <f t="shared" si="28"/>
        <v>12.5</v>
      </c>
      <c r="Q109" s="44">
        <f t="shared" si="29"/>
        <v>12.5</v>
      </c>
      <c r="R109" s="44">
        <f>IF(K109="Yes",VLOOKUP(K$2,Questions!$A:$C,3,FALSE),IF(K109="n/a - Existing Article",5,0))</f>
        <v>5</v>
      </c>
      <c r="S109" s="44">
        <f>SUM(TicketAudit[[#This Row],[Q.1]:[Q.6]])/10</f>
        <v>4.25</v>
      </c>
    </row>
    <row r="110" spans="1:19" hidden="1">
      <c r="A110" s="4" t="s">
        <v>2841</v>
      </c>
      <c r="B110" s="11" t="s">
        <v>22575</v>
      </c>
      <c r="C110" s="4" t="s">
        <v>22576</v>
      </c>
      <c r="D110" s="19">
        <v>45686</v>
      </c>
      <c r="E110" s="61" t="str">
        <f>VLOOKUP(A110,'Technician List'!A:B,2,FALSE)</f>
        <v>Smith, Sean</v>
      </c>
      <c r="F110" s="40" t="s">
        <v>22336</v>
      </c>
      <c r="G110" s="40" t="s">
        <v>22337</v>
      </c>
      <c r="H110" s="40" t="s">
        <v>22336</v>
      </c>
      <c r="I110" s="40" t="s">
        <v>22336</v>
      </c>
      <c r="J110" s="40" t="s">
        <v>22336</v>
      </c>
      <c r="K110" s="40" t="s">
        <v>22337</v>
      </c>
      <c r="L110" s="49"/>
      <c r="M110" s="44">
        <f>IF(TicketAudit[[#This Row],[Has the "Requester Name" been updated to reflect who the ticket is for? (Section 2b)]]="Yes",VLOOKUP(F$2,Questions!$A:$C,3,FALSE),0)</f>
        <v>5</v>
      </c>
      <c r="N110" s="44">
        <f t="shared" ref="N110:N112" si="34">IF(G110="Yes",7.5,0)</f>
        <v>0</v>
      </c>
      <c r="O110" s="44">
        <f t="shared" ref="O110:O112" si="35">IF(H110="Yes",7.5,0)</f>
        <v>7.5</v>
      </c>
      <c r="P110" s="44">
        <f t="shared" ref="P110:P112" si="36">IF(I110="Yes",12.5,0)</f>
        <v>12.5</v>
      </c>
      <c r="Q110" s="44">
        <f t="shared" ref="Q110:Q112" si="37">IF(J110="Yes",12.5,0)</f>
        <v>12.5</v>
      </c>
      <c r="R110" s="44">
        <f>IF(K110="Yes",VLOOKUP(K$2,Questions!$A:$C,3,FALSE),IF(K110="n/a - Existing Article",5,0))</f>
        <v>0</v>
      </c>
      <c r="S110" s="44">
        <f>SUM(TicketAudit[[#This Row],[Q.1]:[Q.6]])/10</f>
        <v>3.75</v>
      </c>
    </row>
    <row r="111" spans="1:19" ht="28.9" hidden="1">
      <c r="A111" s="4" t="s">
        <v>2841</v>
      </c>
      <c r="B111" s="11" t="s">
        <v>22577</v>
      </c>
      <c r="C111" s="4" t="s">
        <v>22578</v>
      </c>
      <c r="D111" s="19">
        <v>45687</v>
      </c>
      <c r="E111" s="61" t="str">
        <f>VLOOKUP(A111,'Technician List'!A:B,2,FALSE)</f>
        <v>Smith, Sean</v>
      </c>
      <c r="F111" s="40" t="s">
        <v>22336</v>
      </c>
      <c r="G111" s="40" t="s">
        <v>22337</v>
      </c>
      <c r="H111" s="40" t="s">
        <v>22336</v>
      </c>
      <c r="I111" s="40" t="s">
        <v>22336</v>
      </c>
      <c r="J111" s="40" t="s">
        <v>22336</v>
      </c>
      <c r="K111" s="40" t="s">
        <v>22337</v>
      </c>
      <c r="L111" s="49"/>
      <c r="M111" s="44">
        <f>IF(TicketAudit[[#This Row],[Has the "Requester Name" been updated to reflect who the ticket is for? (Section 2b)]]="Yes",VLOOKUP(F$2,Questions!$A:$C,3,FALSE),0)</f>
        <v>5</v>
      </c>
      <c r="N111" s="44">
        <f t="shared" si="34"/>
        <v>0</v>
      </c>
      <c r="O111" s="44">
        <f t="shared" si="35"/>
        <v>7.5</v>
      </c>
      <c r="P111" s="44">
        <f t="shared" si="36"/>
        <v>12.5</v>
      </c>
      <c r="Q111" s="44">
        <f t="shared" si="37"/>
        <v>12.5</v>
      </c>
      <c r="R111" s="44">
        <f>IF(K111="Yes",VLOOKUP(K$2,Questions!$A:$C,3,FALSE),IF(K111="n/a - Existing Article",5,0))</f>
        <v>0</v>
      </c>
      <c r="S111" s="44">
        <f>SUM(TicketAudit[[#This Row],[Q.1]:[Q.6]])/10</f>
        <v>3.75</v>
      </c>
    </row>
    <row r="112" spans="1:19" ht="28.9" hidden="1">
      <c r="A112" s="4" t="s">
        <v>2841</v>
      </c>
      <c r="B112" s="11" t="s">
        <v>22579</v>
      </c>
      <c r="C112" s="4" t="s">
        <v>22580</v>
      </c>
      <c r="D112" s="19">
        <v>45679</v>
      </c>
      <c r="E112" s="61" t="str">
        <f>VLOOKUP(A112,'Technician List'!A:B,2,FALSE)</f>
        <v>Smith, Sean</v>
      </c>
      <c r="F112" s="40" t="s">
        <v>22336</v>
      </c>
      <c r="G112" s="40" t="s">
        <v>22337</v>
      </c>
      <c r="H112" s="40" t="s">
        <v>22337</v>
      </c>
      <c r="I112" s="40" t="s">
        <v>22336</v>
      </c>
      <c r="J112" s="40" t="s">
        <v>22336</v>
      </c>
      <c r="K112" s="40" t="s">
        <v>22337</v>
      </c>
      <c r="L112" s="49" t="s">
        <v>22581</v>
      </c>
      <c r="M112" s="44">
        <f>IF(TicketAudit[[#This Row],[Has the "Requester Name" been updated to reflect who the ticket is for? (Section 2b)]]="Yes",VLOOKUP(F$2,Questions!$A:$C,3,FALSE),0)</f>
        <v>5</v>
      </c>
      <c r="N112" s="44">
        <f t="shared" si="34"/>
        <v>0</v>
      </c>
      <c r="O112" s="44">
        <f t="shared" si="35"/>
        <v>0</v>
      </c>
      <c r="P112" s="44">
        <f t="shared" si="36"/>
        <v>12.5</v>
      </c>
      <c r="Q112" s="44">
        <f t="shared" si="37"/>
        <v>12.5</v>
      </c>
      <c r="R112" s="44">
        <f>IF(K112="Yes",VLOOKUP(K$2,Questions!$A:$C,3,FALSE),IF(K112="n/a - Existing Article",5,0))</f>
        <v>0</v>
      </c>
      <c r="S112" s="44">
        <f>SUM(TicketAudit[[#This Row],[Q.1]:[Q.6]])/10</f>
        <v>3</v>
      </c>
    </row>
    <row r="113" spans="1:19" hidden="1">
      <c r="A113" s="4" t="s">
        <v>2841</v>
      </c>
      <c r="B113" s="11" t="s">
        <v>22582</v>
      </c>
      <c r="C113" s="4" t="s">
        <v>2748</v>
      </c>
      <c r="D113" s="19">
        <v>45687</v>
      </c>
      <c r="E113" s="61" t="str">
        <f>VLOOKUP(A113,'Technician List'!A:B,2,FALSE)</f>
        <v>Smith, Sean</v>
      </c>
      <c r="F113" s="40" t="s">
        <v>22336</v>
      </c>
      <c r="G113" s="40" t="s">
        <v>22337</v>
      </c>
      <c r="H113" s="40" t="s">
        <v>22336</v>
      </c>
      <c r="I113" s="40" t="s">
        <v>22336</v>
      </c>
      <c r="J113" s="40" t="s">
        <v>22336</v>
      </c>
      <c r="K113" s="40" t="s">
        <v>22338</v>
      </c>
      <c r="L113" s="49"/>
      <c r="M113" s="44">
        <f>IF(TicketAudit[[#This Row],[Has the "Requester Name" been updated to reflect who the ticket is for? (Section 2b)]]="Yes",VLOOKUP(F$2,Questions!$A:$C,3,FALSE),0)</f>
        <v>5</v>
      </c>
      <c r="N113" s="44">
        <f t="shared" ref="N113:N121" si="38">IF(G113="Yes",7.5,0)</f>
        <v>0</v>
      </c>
      <c r="O113" s="44">
        <f t="shared" ref="O113:O121" si="39">IF(H113="Yes",7.5,0)</f>
        <v>7.5</v>
      </c>
      <c r="P113" s="44">
        <f t="shared" ref="P113:P121" si="40">IF(I113="Yes",12.5,0)</f>
        <v>12.5</v>
      </c>
      <c r="Q113" s="44">
        <f t="shared" ref="Q113:Q121" si="41">IF(J113="Yes",12.5,0)</f>
        <v>12.5</v>
      </c>
      <c r="R113" s="44">
        <f>IF(K113="Yes",VLOOKUP(K$2,Questions!$A:$C,3,FALSE),IF(K113="n/a - Existing Article",5,0))</f>
        <v>5</v>
      </c>
      <c r="S113" s="44">
        <f>SUM(TicketAudit[[#This Row],[Q.1]:[Q.6]])/10</f>
        <v>4.25</v>
      </c>
    </row>
    <row r="114" spans="1:19" hidden="1">
      <c r="A114" s="4" t="s">
        <v>2841</v>
      </c>
      <c r="B114" s="11" t="s">
        <v>22583</v>
      </c>
      <c r="C114" s="4" t="s">
        <v>22584</v>
      </c>
      <c r="D114" s="19">
        <v>45687</v>
      </c>
      <c r="E114" s="61" t="str">
        <f>VLOOKUP(A114,'Technician List'!A:B,2,FALSE)</f>
        <v>Smith, Sean</v>
      </c>
      <c r="F114" s="40" t="s">
        <v>22336</v>
      </c>
      <c r="G114" s="40" t="s">
        <v>22337</v>
      </c>
      <c r="H114" s="40" t="s">
        <v>22336</v>
      </c>
      <c r="I114" s="40" t="s">
        <v>22336</v>
      </c>
      <c r="J114" s="40" t="s">
        <v>22337</v>
      </c>
      <c r="K114" s="40" t="s">
        <v>22337</v>
      </c>
      <c r="L114" s="49" t="s">
        <v>22585</v>
      </c>
      <c r="M114" s="44">
        <f>IF(TicketAudit[[#This Row],[Has the "Requester Name" been updated to reflect who the ticket is for? (Section 2b)]]="Yes",VLOOKUP(F$2,Questions!$A:$C,3,FALSE),0)</f>
        <v>5</v>
      </c>
      <c r="N114" s="44">
        <f t="shared" si="38"/>
        <v>0</v>
      </c>
      <c r="O114" s="44">
        <f t="shared" si="39"/>
        <v>7.5</v>
      </c>
      <c r="P114" s="44">
        <f t="shared" si="40"/>
        <v>12.5</v>
      </c>
      <c r="Q114" s="44">
        <f t="shared" si="41"/>
        <v>0</v>
      </c>
      <c r="R114" s="44">
        <f>IF(K114="Yes",VLOOKUP(K$2,Questions!$A:$C,3,FALSE),IF(K114="n/a - Existing Article",5,0))</f>
        <v>0</v>
      </c>
      <c r="S114" s="44">
        <f>SUM(TicketAudit[[#This Row],[Q.1]:[Q.6]])/10</f>
        <v>2.5</v>
      </c>
    </row>
    <row r="115" spans="1:19" ht="57.6" hidden="1">
      <c r="A115" s="4" t="s">
        <v>1837</v>
      </c>
      <c r="B115" s="11" t="s">
        <v>22586</v>
      </c>
      <c r="C115" s="4" t="s">
        <v>22587</v>
      </c>
      <c r="D115" s="19">
        <v>45688</v>
      </c>
      <c r="E115" s="61" t="str">
        <f>VLOOKUP(A115,'Technician List'!A:B,2,FALSE)</f>
        <v>Sinha, Mahesh</v>
      </c>
      <c r="F115" s="40" t="s">
        <v>22336</v>
      </c>
      <c r="G115" s="40" t="s">
        <v>22337</v>
      </c>
      <c r="H115" s="40" t="s">
        <v>22337</v>
      </c>
      <c r="I115" s="40" t="s">
        <v>22337</v>
      </c>
      <c r="J115" s="40" t="s">
        <v>22337</v>
      </c>
      <c r="K115" s="40" t="s">
        <v>22337</v>
      </c>
      <c r="L115" s="49" t="s">
        <v>22588</v>
      </c>
      <c r="M115" s="44">
        <f>IF(TicketAudit[[#This Row],[Has the "Requester Name" been updated to reflect who the ticket is for? (Section 2b)]]="Yes",VLOOKUP(F$2,Questions!$A:$C,3,FALSE),0)</f>
        <v>5</v>
      </c>
      <c r="N115" s="44">
        <f t="shared" si="38"/>
        <v>0</v>
      </c>
      <c r="O115" s="44">
        <f t="shared" si="39"/>
        <v>0</v>
      </c>
      <c r="P115" s="44">
        <f t="shared" si="40"/>
        <v>0</v>
      </c>
      <c r="Q115" s="44">
        <f t="shared" si="41"/>
        <v>0</v>
      </c>
      <c r="R115" s="44">
        <f>IF(K115="Yes",VLOOKUP(K$2,Questions!$A:$C,3,FALSE),IF(K115="n/a - Existing Article",5,0))</f>
        <v>0</v>
      </c>
      <c r="S115" s="44">
        <f>SUM(TicketAudit[[#This Row],[Q.1]:[Q.6]])/10</f>
        <v>0.5</v>
      </c>
    </row>
    <row r="116" spans="1:19" ht="57.6" hidden="1">
      <c r="A116" s="4" t="s">
        <v>1837</v>
      </c>
      <c r="B116" s="11" t="s">
        <v>22589</v>
      </c>
      <c r="C116" s="4" t="s">
        <v>22590</v>
      </c>
      <c r="D116" s="19">
        <v>45679</v>
      </c>
      <c r="E116" s="61" t="str">
        <f>VLOOKUP(A116,'Technician List'!A:B,2,FALSE)</f>
        <v>Sinha, Mahesh</v>
      </c>
      <c r="F116" s="40" t="s">
        <v>22336</v>
      </c>
      <c r="G116" s="40" t="s">
        <v>22337</v>
      </c>
      <c r="H116" s="40" t="s">
        <v>22337</v>
      </c>
      <c r="I116" s="40" t="s">
        <v>22337</v>
      </c>
      <c r="J116" s="40" t="s">
        <v>22337</v>
      </c>
      <c r="K116" s="40" t="s">
        <v>22337</v>
      </c>
      <c r="L116" s="49" t="s">
        <v>22591</v>
      </c>
      <c r="M116" s="44">
        <f>IF(TicketAudit[[#This Row],[Has the "Requester Name" been updated to reflect who the ticket is for? (Section 2b)]]="Yes",VLOOKUP(F$2,Questions!$A:$C,3,FALSE),0)</f>
        <v>5</v>
      </c>
      <c r="N116" s="44">
        <f t="shared" si="38"/>
        <v>0</v>
      </c>
      <c r="O116" s="44">
        <f t="shared" si="39"/>
        <v>0</v>
      </c>
      <c r="P116" s="44">
        <f t="shared" si="40"/>
        <v>0</v>
      </c>
      <c r="Q116" s="44">
        <f t="shared" si="41"/>
        <v>0</v>
      </c>
      <c r="R116" s="44">
        <f>IF(K116="Yes",VLOOKUP(K$2,Questions!$A:$C,3,FALSE),IF(K116="n/a - Existing Article",5,0))</f>
        <v>0</v>
      </c>
      <c r="S116" s="44">
        <f>SUM(TicketAudit[[#This Row],[Q.1]:[Q.6]])/10</f>
        <v>0.5</v>
      </c>
    </row>
    <row r="117" spans="1:19" hidden="1">
      <c r="A117" s="4" t="s">
        <v>1837</v>
      </c>
      <c r="B117" s="11" t="s">
        <v>22592</v>
      </c>
      <c r="C117" s="4" t="s">
        <v>1602</v>
      </c>
      <c r="D117" s="19">
        <v>45678</v>
      </c>
      <c r="E117" s="61" t="str">
        <f>VLOOKUP(A117,'Technician List'!A:B,2,FALSE)</f>
        <v>Sinha, Mahesh</v>
      </c>
      <c r="F117" s="40" t="s">
        <v>22336</v>
      </c>
      <c r="G117" s="40" t="s">
        <v>22337</v>
      </c>
      <c r="H117" s="40" t="s">
        <v>22337</v>
      </c>
      <c r="I117" s="40" t="s">
        <v>22336</v>
      </c>
      <c r="J117" s="40" t="s">
        <v>22336</v>
      </c>
      <c r="K117" s="40" t="s">
        <v>22337</v>
      </c>
      <c r="L117" s="49" t="s">
        <v>22593</v>
      </c>
      <c r="M117" s="44">
        <f>IF(TicketAudit[[#This Row],[Has the "Requester Name" been updated to reflect who the ticket is for? (Section 2b)]]="Yes",VLOOKUP(F$2,Questions!$A:$C,3,FALSE),0)</f>
        <v>5</v>
      </c>
      <c r="N117" s="44">
        <f t="shared" si="38"/>
        <v>0</v>
      </c>
      <c r="O117" s="44">
        <f t="shared" si="39"/>
        <v>0</v>
      </c>
      <c r="P117" s="44">
        <f t="shared" si="40"/>
        <v>12.5</v>
      </c>
      <c r="Q117" s="44">
        <f t="shared" si="41"/>
        <v>12.5</v>
      </c>
      <c r="R117" s="44">
        <f>IF(K117="Yes",VLOOKUP(K$2,Questions!$A:$C,3,FALSE),IF(K117="n/a - Existing Article",5,0))</f>
        <v>0</v>
      </c>
      <c r="S117" s="44">
        <f>SUM(TicketAudit[[#This Row],[Q.1]:[Q.6]])/10</f>
        <v>3</v>
      </c>
    </row>
    <row r="118" spans="1:19" ht="28.9" hidden="1">
      <c r="A118" s="4" t="s">
        <v>1837</v>
      </c>
      <c r="B118" s="11" t="s">
        <v>22594</v>
      </c>
      <c r="C118" s="4" t="s">
        <v>22595</v>
      </c>
      <c r="D118" s="19">
        <v>45686</v>
      </c>
      <c r="E118" s="61" t="str">
        <f>VLOOKUP(A118,'Technician List'!A:B,2,FALSE)</f>
        <v>Sinha, Mahesh</v>
      </c>
      <c r="F118" s="40" t="s">
        <v>22336</v>
      </c>
      <c r="G118" s="40" t="s">
        <v>22337</v>
      </c>
      <c r="H118" s="40" t="s">
        <v>22337</v>
      </c>
      <c r="I118" s="40" t="s">
        <v>22337</v>
      </c>
      <c r="J118" s="40" t="s">
        <v>22336</v>
      </c>
      <c r="K118" s="40" t="s">
        <v>22337</v>
      </c>
      <c r="L118" s="49" t="s">
        <v>22596</v>
      </c>
      <c r="M118" s="44">
        <f>IF(TicketAudit[[#This Row],[Has the "Requester Name" been updated to reflect who the ticket is for? (Section 2b)]]="Yes",VLOOKUP(F$2,Questions!$A:$C,3,FALSE),0)</f>
        <v>5</v>
      </c>
      <c r="N118" s="44">
        <f t="shared" si="38"/>
        <v>0</v>
      </c>
      <c r="O118" s="44">
        <f t="shared" si="39"/>
        <v>0</v>
      </c>
      <c r="P118" s="44">
        <f t="shared" si="40"/>
        <v>0</v>
      </c>
      <c r="Q118" s="44">
        <f t="shared" si="41"/>
        <v>12.5</v>
      </c>
      <c r="R118" s="44">
        <f>IF(K118="Yes",VLOOKUP(K$2,Questions!$A:$C,3,FALSE),IF(K118="n/a - Existing Article",5,0))</f>
        <v>0</v>
      </c>
      <c r="S118" s="44">
        <f>SUM(TicketAudit[[#This Row],[Q.1]:[Q.6]])/10</f>
        <v>1.75</v>
      </c>
    </row>
    <row r="119" spans="1:19" hidden="1">
      <c r="A119" s="4" t="s">
        <v>1837</v>
      </c>
      <c r="B119" s="11" t="s">
        <v>22597</v>
      </c>
      <c r="C119" s="4" t="s">
        <v>22598</v>
      </c>
      <c r="D119" s="19">
        <v>45686</v>
      </c>
      <c r="E119" s="61" t="str">
        <f>VLOOKUP(A119,'Technician List'!A:B,2,FALSE)</f>
        <v>Sinha, Mahesh</v>
      </c>
      <c r="F119" s="40" t="s">
        <v>22336</v>
      </c>
      <c r="G119" s="40" t="s">
        <v>22337</v>
      </c>
      <c r="H119" s="40" t="s">
        <v>22337</v>
      </c>
      <c r="I119" s="40" t="s">
        <v>22336</v>
      </c>
      <c r="J119" s="40" t="s">
        <v>22336</v>
      </c>
      <c r="K119" s="40" t="s">
        <v>22337</v>
      </c>
      <c r="L119" s="49" t="s">
        <v>22599</v>
      </c>
      <c r="M119" s="44">
        <f>IF(TicketAudit[[#This Row],[Has the "Requester Name" been updated to reflect who the ticket is for? (Section 2b)]]="Yes",VLOOKUP(F$2,Questions!$A:$C,3,FALSE),0)</f>
        <v>5</v>
      </c>
      <c r="N119" s="44">
        <f t="shared" si="38"/>
        <v>0</v>
      </c>
      <c r="O119" s="44">
        <f t="shared" si="39"/>
        <v>0</v>
      </c>
      <c r="P119" s="44">
        <f t="shared" si="40"/>
        <v>12.5</v>
      </c>
      <c r="Q119" s="44">
        <f t="shared" si="41"/>
        <v>12.5</v>
      </c>
      <c r="R119" s="44">
        <f>IF(K119="Yes",VLOOKUP(K$2,Questions!$A:$C,3,FALSE),IF(K119="n/a - Existing Article",5,0))</f>
        <v>0</v>
      </c>
      <c r="S119" s="44">
        <f>SUM(TicketAudit[[#This Row],[Q.1]:[Q.6]])/10</f>
        <v>3</v>
      </c>
    </row>
    <row r="120" spans="1:19" hidden="1">
      <c r="A120" s="4" t="s">
        <v>1106</v>
      </c>
      <c r="B120" s="11" t="s">
        <v>22600</v>
      </c>
      <c r="C120" s="4" t="s">
        <v>22601</v>
      </c>
      <c r="D120" s="19">
        <v>45686</v>
      </c>
      <c r="E120" s="61" t="str">
        <f>VLOOKUP(A120,'Technician List'!A:B,2,FALSE)</f>
        <v>Mandi, Joe</v>
      </c>
      <c r="F120" s="40" t="s">
        <v>22336</v>
      </c>
      <c r="G120" s="40" t="s">
        <v>22337</v>
      </c>
      <c r="H120" s="40" t="s">
        <v>22337</v>
      </c>
      <c r="I120" s="40" t="s">
        <v>22337</v>
      </c>
      <c r="J120" s="40" t="s">
        <v>22336</v>
      </c>
      <c r="K120" s="40" t="s">
        <v>22337</v>
      </c>
      <c r="L120" s="49"/>
      <c r="M120" s="44">
        <f>IF(TicketAudit[[#This Row],[Has the "Requester Name" been updated to reflect who the ticket is for? (Section 2b)]]="Yes",VLOOKUP(F$2,Questions!$A:$C,3,FALSE),0)</f>
        <v>5</v>
      </c>
      <c r="N120" s="44">
        <f t="shared" si="38"/>
        <v>0</v>
      </c>
      <c r="O120" s="44">
        <f t="shared" si="39"/>
        <v>0</v>
      </c>
      <c r="P120" s="44">
        <f t="shared" si="40"/>
        <v>0</v>
      </c>
      <c r="Q120" s="44">
        <f t="shared" si="41"/>
        <v>12.5</v>
      </c>
      <c r="R120" s="44">
        <f>IF(K120="Yes",VLOOKUP(K$2,Questions!$A:$C,3,FALSE),IF(K120="n/a - Existing Article",5,0))</f>
        <v>0</v>
      </c>
      <c r="S120" s="44">
        <f>SUM(TicketAudit[[#This Row],[Q.1]:[Q.6]])/10</f>
        <v>1.75</v>
      </c>
    </row>
    <row r="121" spans="1:19" hidden="1">
      <c r="A121" s="4" t="s">
        <v>1106</v>
      </c>
      <c r="B121" s="11" t="s">
        <v>22602</v>
      </c>
      <c r="C121" s="4" t="s">
        <v>22603</v>
      </c>
      <c r="D121" s="19">
        <v>45684</v>
      </c>
      <c r="E121" s="61" t="str">
        <f>VLOOKUP(A121,'Technician List'!A:B,2,FALSE)</f>
        <v>Mandi, Joe</v>
      </c>
      <c r="F121" s="40" t="s">
        <v>22336</v>
      </c>
      <c r="G121" s="40" t="s">
        <v>22337</v>
      </c>
      <c r="H121" s="40" t="s">
        <v>22337</v>
      </c>
      <c r="I121" s="40" t="s">
        <v>22337</v>
      </c>
      <c r="J121" s="40" t="s">
        <v>22336</v>
      </c>
      <c r="K121" s="40" t="s">
        <v>22337</v>
      </c>
      <c r="L121" s="49"/>
      <c r="M121" s="44">
        <f>IF(TicketAudit[[#This Row],[Has the "Requester Name" been updated to reflect who the ticket is for? (Section 2b)]]="Yes",VLOOKUP(F$2,Questions!$A:$C,3,FALSE),0)</f>
        <v>5</v>
      </c>
      <c r="N121" s="44">
        <f t="shared" si="38"/>
        <v>0</v>
      </c>
      <c r="O121" s="44">
        <f t="shared" si="39"/>
        <v>0</v>
      </c>
      <c r="P121" s="44">
        <f t="shared" si="40"/>
        <v>0</v>
      </c>
      <c r="Q121" s="44">
        <f t="shared" si="41"/>
        <v>12.5</v>
      </c>
      <c r="R121" s="44">
        <f>IF(K121="Yes",VLOOKUP(K$2,Questions!$A:$C,3,FALSE),IF(K121="n/a - Existing Article",5,0))</f>
        <v>0</v>
      </c>
      <c r="S121" s="44">
        <f>SUM(TicketAudit[[#This Row],[Q.1]:[Q.6]])/10</f>
        <v>1.75</v>
      </c>
    </row>
    <row r="122" spans="1:19" hidden="1">
      <c r="A122" s="4" t="s">
        <v>1106</v>
      </c>
      <c r="B122" s="11" t="s">
        <v>22604</v>
      </c>
      <c r="C122" s="4" t="s">
        <v>22605</v>
      </c>
      <c r="D122" s="19">
        <v>45686</v>
      </c>
      <c r="E122" s="61" t="str">
        <f>VLOOKUP(A122,'Technician List'!A:B,2,FALSE)</f>
        <v>Mandi, Joe</v>
      </c>
      <c r="F122" s="40" t="s">
        <v>22336</v>
      </c>
      <c r="G122" s="40" t="s">
        <v>22337</v>
      </c>
      <c r="H122" s="40" t="s">
        <v>22337</v>
      </c>
      <c r="I122" s="40" t="s">
        <v>22337</v>
      </c>
      <c r="J122" s="40" t="s">
        <v>22336</v>
      </c>
      <c r="K122" s="40" t="s">
        <v>22337</v>
      </c>
      <c r="L122" s="49"/>
      <c r="M122" s="44">
        <f>IF(TicketAudit[[#This Row],[Has the "Requester Name" been updated to reflect who the ticket is for? (Section 2b)]]="Yes",VLOOKUP(F$2,Questions!$A:$C,3,FALSE),0)</f>
        <v>5</v>
      </c>
      <c r="N122" s="44">
        <f t="shared" ref="N122:N127" si="42">IF(G122="Yes",7.5,0)</f>
        <v>0</v>
      </c>
      <c r="O122" s="44">
        <f t="shared" ref="O122:O127" si="43">IF(H122="Yes",7.5,0)</f>
        <v>0</v>
      </c>
      <c r="P122" s="44">
        <f t="shared" ref="P122:P127" si="44">IF(I122="Yes",12.5,0)</f>
        <v>0</v>
      </c>
      <c r="Q122" s="44">
        <f t="shared" ref="Q122:Q127" si="45">IF(J122="Yes",12.5,0)</f>
        <v>12.5</v>
      </c>
      <c r="R122" s="44">
        <f>IF(K122="Yes",VLOOKUP(K$2,Questions!$A:$C,3,FALSE),IF(K122="n/a - Existing Article",5,0))</f>
        <v>0</v>
      </c>
      <c r="S122" s="44">
        <f>SUM(TicketAudit[[#This Row],[Q.1]:[Q.6]])/10</f>
        <v>1.75</v>
      </c>
    </row>
    <row r="123" spans="1:19" ht="28.9" hidden="1">
      <c r="A123" s="4" t="s">
        <v>1106</v>
      </c>
      <c r="B123" s="11" t="s">
        <v>22606</v>
      </c>
      <c r="C123" s="4" t="s">
        <v>22607</v>
      </c>
      <c r="D123" s="19">
        <v>45684</v>
      </c>
      <c r="E123" s="61" t="str">
        <f>VLOOKUP(A123,'Technician List'!A:B,2,FALSE)</f>
        <v>Mandi, Joe</v>
      </c>
      <c r="F123" s="40" t="s">
        <v>22336</v>
      </c>
      <c r="G123" s="40" t="s">
        <v>22337</v>
      </c>
      <c r="H123" s="40" t="s">
        <v>22337</v>
      </c>
      <c r="I123" s="40" t="s">
        <v>22336</v>
      </c>
      <c r="J123" s="40" t="s">
        <v>22336</v>
      </c>
      <c r="K123" s="40" t="s">
        <v>22337</v>
      </c>
      <c r="L123" s="49"/>
      <c r="M123" s="44">
        <f>IF(TicketAudit[[#This Row],[Has the "Requester Name" been updated to reflect who the ticket is for? (Section 2b)]]="Yes",VLOOKUP(F$2,Questions!$A:$C,3,FALSE),0)</f>
        <v>5</v>
      </c>
      <c r="N123" s="44">
        <f t="shared" si="42"/>
        <v>0</v>
      </c>
      <c r="O123" s="44">
        <f t="shared" si="43"/>
        <v>0</v>
      </c>
      <c r="P123" s="44">
        <f t="shared" si="44"/>
        <v>12.5</v>
      </c>
      <c r="Q123" s="44">
        <f t="shared" si="45"/>
        <v>12.5</v>
      </c>
      <c r="R123" s="44">
        <f>IF(K123="Yes",VLOOKUP(K$2,Questions!$A:$C,3,FALSE),IF(K123="n/a - Existing Article",5,0))</f>
        <v>0</v>
      </c>
      <c r="S123" s="44">
        <f>SUM(TicketAudit[[#This Row],[Q.1]:[Q.6]])/10</f>
        <v>3</v>
      </c>
    </row>
    <row r="124" spans="1:19" ht="28.9" hidden="1">
      <c r="A124" s="4" t="s">
        <v>1106</v>
      </c>
      <c r="B124" s="11" t="s">
        <v>22608</v>
      </c>
      <c r="C124" s="4" t="s">
        <v>22609</v>
      </c>
      <c r="D124" s="19">
        <v>45684</v>
      </c>
      <c r="E124" s="61" t="str">
        <f>VLOOKUP(A124,'Technician List'!A:B,2,FALSE)</f>
        <v>Mandi, Joe</v>
      </c>
      <c r="F124" s="40" t="s">
        <v>22336</v>
      </c>
      <c r="G124" s="40" t="s">
        <v>22337</v>
      </c>
      <c r="H124" s="40" t="s">
        <v>22337</v>
      </c>
      <c r="I124" s="40" t="s">
        <v>22336</v>
      </c>
      <c r="J124" s="40" t="s">
        <v>22336</v>
      </c>
      <c r="K124" s="40" t="s">
        <v>22337</v>
      </c>
      <c r="L124" s="49"/>
      <c r="M124" s="44">
        <f>IF(TicketAudit[[#This Row],[Has the "Requester Name" been updated to reflect who the ticket is for? (Section 2b)]]="Yes",VLOOKUP(F$2,Questions!$A:$C,3,FALSE),0)</f>
        <v>5</v>
      </c>
      <c r="N124" s="44">
        <f t="shared" si="42"/>
        <v>0</v>
      </c>
      <c r="O124" s="44">
        <f t="shared" si="43"/>
        <v>0</v>
      </c>
      <c r="P124" s="44">
        <f t="shared" si="44"/>
        <v>12.5</v>
      </c>
      <c r="Q124" s="44">
        <f t="shared" si="45"/>
        <v>12.5</v>
      </c>
      <c r="R124" s="44">
        <f>IF(K124="Yes",VLOOKUP(K$2,Questions!$A:$C,3,FALSE),IF(K124="n/a - Existing Article",5,0))</f>
        <v>0</v>
      </c>
      <c r="S124" s="44">
        <f>SUM(TicketAudit[[#This Row],[Q.1]:[Q.6]])/10</f>
        <v>3</v>
      </c>
    </row>
    <row r="125" spans="1:19" ht="28.9" hidden="1">
      <c r="A125" s="4" t="s">
        <v>2215</v>
      </c>
      <c r="B125" s="11" t="s">
        <v>22610</v>
      </c>
      <c r="C125" s="4" t="s">
        <v>22611</v>
      </c>
      <c r="D125" s="19">
        <v>45674</v>
      </c>
      <c r="E125" s="61" t="str">
        <f>VLOOKUP(A125,'Technician List'!A:B,2,FALSE)</f>
        <v>C M, Saravanan</v>
      </c>
      <c r="F125" s="40" t="s">
        <v>22336</v>
      </c>
      <c r="G125" s="40" t="s">
        <v>22337</v>
      </c>
      <c r="H125" s="40" t="s">
        <v>22337</v>
      </c>
      <c r="I125" s="40" t="s">
        <v>22337</v>
      </c>
      <c r="J125" s="40" t="s">
        <v>22336</v>
      </c>
      <c r="K125" s="40" t="s">
        <v>22338</v>
      </c>
      <c r="L125" s="49" t="s">
        <v>22612</v>
      </c>
      <c r="M125" s="44">
        <f>IF(TicketAudit[[#This Row],[Has the "Requester Name" been updated to reflect who the ticket is for? (Section 2b)]]="Yes",VLOOKUP(F$2,Questions!$A:$C,3,FALSE),0)</f>
        <v>5</v>
      </c>
      <c r="N125" s="44">
        <f t="shared" si="42"/>
        <v>0</v>
      </c>
      <c r="O125" s="44">
        <f t="shared" si="43"/>
        <v>0</v>
      </c>
      <c r="P125" s="44">
        <f t="shared" si="44"/>
        <v>0</v>
      </c>
      <c r="Q125" s="44">
        <f t="shared" si="45"/>
        <v>12.5</v>
      </c>
      <c r="R125" s="44">
        <f>IF(K125="Yes",VLOOKUP(K$2,Questions!$A:$C,3,FALSE),IF(K125="n/a - Existing Article",5,0))</f>
        <v>5</v>
      </c>
      <c r="S125" s="44">
        <f>SUM(TicketAudit[[#This Row],[Q.1]:[Q.6]])/10</f>
        <v>2.25</v>
      </c>
    </row>
    <row r="126" spans="1:19" ht="28.9" hidden="1">
      <c r="A126" s="4" t="s">
        <v>2215</v>
      </c>
      <c r="B126" s="11" t="s">
        <v>22613</v>
      </c>
      <c r="C126" s="4" t="s">
        <v>22614</v>
      </c>
      <c r="D126" s="19">
        <v>45681</v>
      </c>
      <c r="E126" s="61" t="str">
        <f>VLOOKUP(A126,'Technician List'!A:B,2,FALSE)</f>
        <v>C M, Saravanan</v>
      </c>
      <c r="F126" s="40" t="s">
        <v>22336</v>
      </c>
      <c r="G126" s="40" t="s">
        <v>22336</v>
      </c>
      <c r="H126" s="40" t="s">
        <v>22337</v>
      </c>
      <c r="I126" s="40" t="s">
        <v>22336</v>
      </c>
      <c r="J126" s="40" t="s">
        <v>22337</v>
      </c>
      <c r="K126" s="40" t="s">
        <v>22338</v>
      </c>
      <c r="L126" s="49" t="s">
        <v>22615</v>
      </c>
      <c r="M126" s="44">
        <f>IF(TicketAudit[[#This Row],[Has the "Requester Name" been updated to reflect who the ticket is for? (Section 2b)]]="Yes",VLOOKUP(F$2,Questions!$A:$C,3,FALSE),0)</f>
        <v>5</v>
      </c>
      <c r="N126" s="44">
        <f t="shared" si="42"/>
        <v>7.5</v>
      </c>
      <c r="O126" s="44">
        <f t="shared" si="43"/>
        <v>0</v>
      </c>
      <c r="P126" s="44">
        <f t="shared" si="44"/>
        <v>12.5</v>
      </c>
      <c r="Q126" s="44">
        <f t="shared" si="45"/>
        <v>0</v>
      </c>
      <c r="R126" s="44">
        <f>IF(K126="Yes",VLOOKUP(K$2,Questions!$A:$C,3,FALSE),IF(K126="n/a - Existing Article",5,0))</f>
        <v>5</v>
      </c>
      <c r="S126" s="44">
        <f>SUM(TicketAudit[[#This Row],[Q.1]:[Q.6]])/10</f>
        <v>3</v>
      </c>
    </row>
    <row r="127" spans="1:19" ht="28.9" hidden="1">
      <c r="A127" s="4" t="s">
        <v>2215</v>
      </c>
      <c r="B127" s="11" t="s">
        <v>22616</v>
      </c>
      <c r="C127" s="4" t="s">
        <v>22617</v>
      </c>
      <c r="D127" s="19">
        <v>45674</v>
      </c>
      <c r="E127" s="61" t="str">
        <f>VLOOKUP(A127,'Technician List'!A:B,2,FALSE)</f>
        <v>C M, Saravanan</v>
      </c>
      <c r="F127" s="40" t="s">
        <v>22336</v>
      </c>
      <c r="G127" s="40" t="s">
        <v>22337</v>
      </c>
      <c r="H127" s="40" t="s">
        <v>22337</v>
      </c>
      <c r="I127" s="40" t="s">
        <v>22337</v>
      </c>
      <c r="J127" s="40" t="s">
        <v>22336</v>
      </c>
      <c r="K127" s="40" t="s">
        <v>22337</v>
      </c>
      <c r="L127" s="49"/>
      <c r="M127" s="44">
        <f>IF(TicketAudit[[#This Row],[Has the "Requester Name" been updated to reflect who the ticket is for? (Section 2b)]]="Yes",VLOOKUP(F$2,Questions!$A:$C,3,FALSE),0)</f>
        <v>5</v>
      </c>
      <c r="N127" s="44">
        <f t="shared" si="42"/>
        <v>0</v>
      </c>
      <c r="O127" s="44">
        <f t="shared" si="43"/>
        <v>0</v>
      </c>
      <c r="P127" s="44">
        <f t="shared" si="44"/>
        <v>0</v>
      </c>
      <c r="Q127" s="44">
        <f t="shared" si="45"/>
        <v>12.5</v>
      </c>
      <c r="R127" s="44">
        <f>IF(K127="Yes",VLOOKUP(K$2,Questions!$A:$C,3,FALSE),IF(K127="n/a - Existing Article",5,0))</f>
        <v>0</v>
      </c>
      <c r="S127" s="44">
        <f>SUM(TicketAudit[[#This Row],[Q.1]:[Q.6]])/10</f>
        <v>1.75</v>
      </c>
    </row>
    <row r="128" spans="1:19" hidden="1">
      <c r="A128" s="4" t="s">
        <v>2215</v>
      </c>
      <c r="B128" s="11" t="s">
        <v>22618</v>
      </c>
      <c r="C128" s="4" t="s">
        <v>22619</v>
      </c>
      <c r="D128" s="19">
        <v>45682</v>
      </c>
      <c r="E128" s="61" t="str">
        <f>VLOOKUP(A128,'Technician List'!A:B,2,FALSE)</f>
        <v>C M, Saravanan</v>
      </c>
      <c r="F128" s="40" t="s">
        <v>22336</v>
      </c>
      <c r="G128" s="40" t="s">
        <v>22337</v>
      </c>
      <c r="H128" s="40" t="s">
        <v>22337</v>
      </c>
      <c r="I128" s="40" t="s">
        <v>22337</v>
      </c>
      <c r="J128" s="40" t="s">
        <v>22336</v>
      </c>
      <c r="K128" s="40" t="s">
        <v>22337</v>
      </c>
      <c r="L128" s="49"/>
      <c r="M128" s="44">
        <f>IF(TicketAudit[[#This Row],[Has the "Requester Name" been updated to reflect who the ticket is for? (Section 2b)]]="Yes",VLOOKUP(F$2,Questions!$A:$C,3,FALSE),0)</f>
        <v>5</v>
      </c>
      <c r="N128" s="44">
        <f>IF(G128="Yes",7.5,0)</f>
        <v>0</v>
      </c>
      <c r="O128" s="44">
        <f>IF(H128="Yes",7.5,0)</f>
        <v>0</v>
      </c>
      <c r="P128" s="44">
        <f>IF(I128="Yes",12.5,0)</f>
        <v>0</v>
      </c>
      <c r="Q128" s="44">
        <f>IF(J128="Yes",12.5,0)</f>
        <v>12.5</v>
      </c>
      <c r="R128" s="44">
        <f>IF(K128="Yes",VLOOKUP(K$2,Questions!$A:$C,3,FALSE),IF(K128="n/a - Existing Article",5,0))</f>
        <v>0</v>
      </c>
      <c r="S128" s="44">
        <f>SUM(TicketAudit[[#This Row],[Q.1]:[Q.6]])/10</f>
        <v>1.75</v>
      </c>
    </row>
    <row r="129" spans="1:19" ht="28.9" hidden="1">
      <c r="A129" s="4" t="s">
        <v>2215</v>
      </c>
      <c r="B129" s="11" t="s">
        <v>22620</v>
      </c>
      <c r="C129" s="4" t="s">
        <v>22621</v>
      </c>
      <c r="D129" s="19">
        <v>45679</v>
      </c>
      <c r="E129" s="61" t="str">
        <f>VLOOKUP(A129,'Technician List'!A:B,2,FALSE)</f>
        <v>C M, Saravanan</v>
      </c>
      <c r="F129" s="40" t="s">
        <v>22336</v>
      </c>
      <c r="G129" s="40" t="s">
        <v>22337</v>
      </c>
      <c r="H129" s="40" t="s">
        <v>22337</v>
      </c>
      <c r="I129" s="40" t="s">
        <v>22336</v>
      </c>
      <c r="J129" s="40" t="s">
        <v>22336</v>
      </c>
      <c r="K129" s="40" t="s">
        <v>22337</v>
      </c>
      <c r="L129" s="49"/>
      <c r="M129" s="44">
        <f>IF(TicketAudit[[#This Row],[Has the "Requester Name" been updated to reflect who the ticket is for? (Section 2b)]]="Yes",VLOOKUP(F$2,Questions!$A:$C,3,FALSE),0)</f>
        <v>5</v>
      </c>
      <c r="N129" s="44">
        <f>IF(G129="Yes",7.5,0)</f>
        <v>0</v>
      </c>
      <c r="O129" s="44">
        <f>IF(H129="Yes",7.5,0)</f>
        <v>0</v>
      </c>
      <c r="P129" s="44">
        <f>IF(I129="Yes",12.5,0)</f>
        <v>12.5</v>
      </c>
      <c r="Q129" s="44">
        <f>IF(J129="Yes",12.5,0)</f>
        <v>12.5</v>
      </c>
      <c r="R129" s="44">
        <f>IF(K129="Yes",VLOOKUP(K$2,Questions!$A:$C,3,FALSE),IF(K129="n/a - Existing Article",5,0))</f>
        <v>0</v>
      </c>
      <c r="S129" s="44">
        <f>SUM(TicketAudit[[#This Row],[Q.1]:[Q.6]])/10</f>
        <v>3</v>
      </c>
    </row>
    <row r="130" spans="1:19" ht="28.9" hidden="1">
      <c r="A130" s="4" t="s">
        <v>162</v>
      </c>
      <c r="B130" s="11" t="s">
        <v>22622</v>
      </c>
      <c r="C130" s="4" t="s">
        <v>22623</v>
      </c>
      <c r="D130" s="19">
        <v>45679</v>
      </c>
      <c r="E130" s="61" t="str">
        <f>VLOOKUP(A130,'Technician List'!A:B,2,FALSE)</f>
        <v>Smith, Sean</v>
      </c>
      <c r="F130" s="40" t="s">
        <v>22337</v>
      </c>
      <c r="G130" s="40" t="s">
        <v>22337</v>
      </c>
      <c r="H130" s="40" t="s">
        <v>22337</v>
      </c>
      <c r="I130" s="40" t="s">
        <v>22337</v>
      </c>
      <c r="J130" s="40" t="s">
        <v>22337</v>
      </c>
      <c r="K130" s="40" t="s">
        <v>22337</v>
      </c>
      <c r="L130" s="49" t="s">
        <v>22624</v>
      </c>
      <c r="M130" s="44">
        <f>IF(TicketAudit[[#This Row],[Has the "Requester Name" been updated to reflect who the ticket is for? (Section 2b)]]="Yes",VLOOKUP(F$2,Questions!$A:$C,3,FALSE),0)</f>
        <v>0</v>
      </c>
      <c r="N130" s="44">
        <f t="shared" ref="N130:N131" si="46">IF(G130="Yes",7.5,0)</f>
        <v>0</v>
      </c>
      <c r="O130" s="44">
        <f t="shared" ref="O130:O131" si="47">IF(H130="Yes",7.5,0)</f>
        <v>0</v>
      </c>
      <c r="P130" s="44">
        <f t="shared" ref="P130:P131" si="48">IF(I130="Yes",12.5,0)</f>
        <v>0</v>
      </c>
      <c r="Q130" s="44">
        <f t="shared" ref="Q130:Q131" si="49">IF(J130="Yes",12.5,0)</f>
        <v>0</v>
      </c>
      <c r="R130" s="44">
        <f>IF(K130="Yes",VLOOKUP(K$2,Questions!$A:$C,3,FALSE),IF(K130="n/a - Existing Article",5,0))</f>
        <v>0</v>
      </c>
      <c r="S130" s="44">
        <f>SUM(TicketAudit[[#This Row],[Q.1]:[Q.6]])/10</f>
        <v>0</v>
      </c>
    </row>
    <row r="131" spans="1:19" ht="28.9" hidden="1">
      <c r="A131" s="4" t="s">
        <v>162</v>
      </c>
      <c r="B131" s="11" t="s">
        <v>22625</v>
      </c>
      <c r="C131" s="4" t="s">
        <v>22626</v>
      </c>
      <c r="D131" s="19">
        <v>45687</v>
      </c>
      <c r="E131" s="61" t="str">
        <f>VLOOKUP(A131,'Technician List'!A:B,2,FALSE)</f>
        <v>Smith, Sean</v>
      </c>
      <c r="F131" s="40" t="s">
        <v>22336</v>
      </c>
      <c r="G131" s="40" t="s">
        <v>22337</v>
      </c>
      <c r="H131" s="40" t="s">
        <v>22336</v>
      </c>
      <c r="I131" s="40" t="s">
        <v>22336</v>
      </c>
      <c r="J131" s="40" t="s">
        <v>22336</v>
      </c>
      <c r="K131" s="40" t="s">
        <v>22337</v>
      </c>
      <c r="L131" s="49"/>
      <c r="M131" s="44">
        <f>IF(TicketAudit[[#This Row],[Has the "Requester Name" been updated to reflect who the ticket is for? (Section 2b)]]="Yes",VLOOKUP(F$2,Questions!$A:$C,3,FALSE),0)</f>
        <v>5</v>
      </c>
      <c r="N131" s="44">
        <f t="shared" si="46"/>
        <v>0</v>
      </c>
      <c r="O131" s="44">
        <f t="shared" si="47"/>
        <v>7.5</v>
      </c>
      <c r="P131" s="44">
        <f t="shared" si="48"/>
        <v>12.5</v>
      </c>
      <c r="Q131" s="44">
        <f t="shared" si="49"/>
        <v>12.5</v>
      </c>
      <c r="R131" s="44">
        <f>IF(K131="Yes",VLOOKUP(K$2,Questions!$A:$C,3,FALSE),IF(K131="n/a - Existing Article",5,0))</f>
        <v>0</v>
      </c>
      <c r="S131" s="44">
        <f>SUM(TicketAudit[[#This Row],[Q.1]:[Q.6]])/10</f>
        <v>3.75</v>
      </c>
    </row>
    <row r="132" spans="1:19" ht="57.6" hidden="1">
      <c r="A132" s="4" t="s">
        <v>162</v>
      </c>
      <c r="B132" s="11" t="s">
        <v>22627</v>
      </c>
      <c r="C132" s="4" t="s">
        <v>22628</v>
      </c>
      <c r="D132" s="19">
        <v>45679</v>
      </c>
      <c r="E132" s="61" t="str">
        <f>VLOOKUP(A132,'Technician List'!A:B,2,FALSE)</f>
        <v>Smith, Sean</v>
      </c>
      <c r="F132" s="40" t="s">
        <v>22336</v>
      </c>
      <c r="G132" s="40" t="s">
        <v>22337</v>
      </c>
      <c r="H132" s="40" t="s">
        <v>22336</v>
      </c>
      <c r="I132" s="40" t="s">
        <v>22336</v>
      </c>
      <c r="J132" s="40" t="s">
        <v>22336</v>
      </c>
      <c r="K132" s="40" t="s">
        <v>22337</v>
      </c>
      <c r="L132" s="49" t="s">
        <v>22629</v>
      </c>
      <c r="M132" s="44">
        <f>IF(TicketAudit[[#This Row],[Has the "Requester Name" been updated to reflect who the ticket is for? (Section 2b)]]="Yes",VLOOKUP(F$2,Questions!$A:$C,3,FALSE),0)</f>
        <v>5</v>
      </c>
      <c r="N132" s="44">
        <f t="shared" ref="N132:N138" si="50">IF(G132="Yes",7.5,0)</f>
        <v>0</v>
      </c>
      <c r="O132" s="44">
        <f t="shared" ref="O132:O138" si="51">IF(H132="Yes",7.5,0)</f>
        <v>7.5</v>
      </c>
      <c r="P132" s="44">
        <f t="shared" ref="P132:P138" si="52">IF(I132="Yes",12.5,0)</f>
        <v>12.5</v>
      </c>
      <c r="Q132" s="44">
        <f t="shared" ref="Q132:Q138" si="53">IF(J132="Yes",12.5,0)</f>
        <v>12.5</v>
      </c>
      <c r="R132" s="44">
        <f>IF(K132="Yes",VLOOKUP(K$2,Questions!$A:$C,3,FALSE),IF(K132="n/a - Existing Article",5,0))</f>
        <v>0</v>
      </c>
      <c r="S132" s="44">
        <f>SUM(TicketAudit[[#This Row],[Q.1]:[Q.6]])/10</f>
        <v>3.75</v>
      </c>
    </row>
    <row r="133" spans="1:19" ht="28.9" hidden="1">
      <c r="A133" s="4" t="s">
        <v>162</v>
      </c>
      <c r="B133" s="11" t="s">
        <v>22630</v>
      </c>
      <c r="C133" s="4" t="s">
        <v>22631</v>
      </c>
      <c r="D133" s="19">
        <v>45687</v>
      </c>
      <c r="E133" s="61" t="str">
        <f>VLOOKUP(A133,'Technician List'!A:B,2,FALSE)</f>
        <v>Smith, Sean</v>
      </c>
      <c r="F133" s="40" t="s">
        <v>22336</v>
      </c>
      <c r="G133" s="40" t="s">
        <v>22337</v>
      </c>
      <c r="H133" s="40" t="s">
        <v>22337</v>
      </c>
      <c r="I133" s="40" t="s">
        <v>22337</v>
      </c>
      <c r="J133" s="40" t="s">
        <v>22337</v>
      </c>
      <c r="K133" s="40" t="s">
        <v>22337</v>
      </c>
      <c r="L133" s="49" t="s">
        <v>22632</v>
      </c>
      <c r="M133" s="44">
        <f>IF(TicketAudit[[#This Row],[Has the "Requester Name" been updated to reflect who the ticket is for? (Section 2b)]]="Yes",VLOOKUP(F$2,Questions!$A:$C,3,FALSE),0)</f>
        <v>5</v>
      </c>
      <c r="N133" s="44">
        <f t="shared" si="50"/>
        <v>0</v>
      </c>
      <c r="O133" s="44">
        <f t="shared" si="51"/>
        <v>0</v>
      </c>
      <c r="P133" s="44">
        <f t="shared" si="52"/>
        <v>0</v>
      </c>
      <c r="Q133" s="44">
        <f t="shared" si="53"/>
        <v>0</v>
      </c>
      <c r="R133" s="44">
        <f>IF(K133="Yes",VLOOKUP(K$2,Questions!$A:$C,3,FALSE),IF(K133="n/a - Existing Article",5,0))</f>
        <v>0</v>
      </c>
      <c r="S133" s="44">
        <f>SUM(TicketAudit[[#This Row],[Q.1]:[Q.6]])/10</f>
        <v>0.5</v>
      </c>
    </row>
    <row r="134" spans="1:19" ht="43.15" hidden="1">
      <c r="A134" s="4" t="s">
        <v>162</v>
      </c>
      <c r="B134" s="11" t="s">
        <v>22633</v>
      </c>
      <c r="C134" s="4" t="s">
        <v>22634</v>
      </c>
      <c r="D134" s="19">
        <v>45679</v>
      </c>
      <c r="E134" s="61" t="str">
        <f>VLOOKUP(A134,'Technician List'!A:B,2,FALSE)</f>
        <v>Smith, Sean</v>
      </c>
      <c r="F134" s="40" t="s">
        <v>22336</v>
      </c>
      <c r="G134" s="40" t="s">
        <v>22337</v>
      </c>
      <c r="H134" s="40" t="s">
        <v>22336</v>
      </c>
      <c r="I134" s="40" t="s">
        <v>22336</v>
      </c>
      <c r="J134" s="40" t="s">
        <v>22336</v>
      </c>
      <c r="K134" s="40" t="s">
        <v>22337</v>
      </c>
      <c r="L134" s="49" t="s">
        <v>22629</v>
      </c>
      <c r="M134" s="44">
        <f>IF(TicketAudit[[#This Row],[Has the "Requester Name" been updated to reflect who the ticket is for? (Section 2b)]]="Yes",VLOOKUP(F$2,Questions!$A:$C,3,FALSE),0)</f>
        <v>5</v>
      </c>
      <c r="N134" s="44">
        <f t="shared" si="50"/>
        <v>0</v>
      </c>
      <c r="O134" s="44">
        <f t="shared" si="51"/>
        <v>7.5</v>
      </c>
      <c r="P134" s="44">
        <f t="shared" si="52"/>
        <v>12.5</v>
      </c>
      <c r="Q134" s="44">
        <f t="shared" si="53"/>
        <v>12.5</v>
      </c>
      <c r="R134" s="44">
        <f>IF(K134="Yes",VLOOKUP(K$2,Questions!$A:$C,3,FALSE),IF(K134="n/a - Existing Article",5,0))</f>
        <v>0</v>
      </c>
      <c r="S134" s="44">
        <f>SUM(TicketAudit[[#This Row],[Q.1]:[Q.6]])/10</f>
        <v>3.75</v>
      </c>
    </row>
    <row r="135" spans="1:19" ht="28.9" hidden="1">
      <c r="A135" s="4" t="s">
        <v>1002</v>
      </c>
      <c r="B135" s="11" t="s">
        <v>22635</v>
      </c>
      <c r="C135" s="4" t="s">
        <v>22636</v>
      </c>
      <c r="D135" s="19">
        <v>45684</v>
      </c>
      <c r="E135" s="61" t="str">
        <f>VLOOKUP(A135,'Technician List'!A:B,2,FALSE)</f>
        <v>Sinha, Mahesh</v>
      </c>
      <c r="F135" s="40" t="s">
        <v>22337</v>
      </c>
      <c r="G135" s="40" t="s">
        <v>22337</v>
      </c>
      <c r="H135" s="40" t="s">
        <v>22337</v>
      </c>
      <c r="I135" s="40" t="s">
        <v>22337</v>
      </c>
      <c r="J135" s="40" t="s">
        <v>22337</v>
      </c>
      <c r="K135" s="40" t="s">
        <v>22337</v>
      </c>
      <c r="L135" s="49"/>
      <c r="M135" s="44">
        <f>IF(TicketAudit[[#This Row],[Has the "Requester Name" been updated to reflect who the ticket is for? (Section 2b)]]="Yes",VLOOKUP(F$2,Questions!$A:$C,3,FALSE),0)</f>
        <v>0</v>
      </c>
      <c r="N135" s="44">
        <f t="shared" si="50"/>
        <v>0</v>
      </c>
      <c r="O135" s="44">
        <f t="shared" si="51"/>
        <v>0</v>
      </c>
      <c r="P135" s="44">
        <f t="shared" si="52"/>
        <v>0</v>
      </c>
      <c r="Q135" s="44">
        <f t="shared" si="53"/>
        <v>0</v>
      </c>
      <c r="R135" s="44">
        <f>IF(K135="Yes",VLOOKUP(K$2,Questions!$A:$C,3,FALSE),IF(K135="n/a - Existing Article",5,0))</f>
        <v>0</v>
      </c>
      <c r="S135" s="44">
        <f>SUM(TicketAudit[[#This Row],[Q.1]:[Q.6]])/10</f>
        <v>0</v>
      </c>
    </row>
    <row r="136" spans="1:19" ht="28.9" hidden="1">
      <c r="A136" s="4" t="s">
        <v>1002</v>
      </c>
      <c r="B136" s="11" t="s">
        <v>22637</v>
      </c>
      <c r="C136" s="4" t="s">
        <v>22638</v>
      </c>
      <c r="D136" s="19">
        <v>45684</v>
      </c>
      <c r="E136" s="61" t="str">
        <f>VLOOKUP(A136,'Technician List'!A:B,2,FALSE)</f>
        <v>Sinha, Mahesh</v>
      </c>
      <c r="F136" s="40" t="s">
        <v>22336</v>
      </c>
      <c r="G136" s="40" t="s">
        <v>22337</v>
      </c>
      <c r="H136" s="40" t="s">
        <v>22337</v>
      </c>
      <c r="I136" s="40" t="s">
        <v>22336</v>
      </c>
      <c r="J136" s="40" t="s">
        <v>22336</v>
      </c>
      <c r="K136" s="40" t="s">
        <v>22337</v>
      </c>
      <c r="L136" s="49"/>
      <c r="M136" s="44">
        <f>IF(TicketAudit[[#This Row],[Has the "Requester Name" been updated to reflect who the ticket is for? (Section 2b)]]="Yes",VLOOKUP(F$2,Questions!$A:$C,3,FALSE),0)</f>
        <v>5</v>
      </c>
      <c r="N136" s="44">
        <f t="shared" si="50"/>
        <v>0</v>
      </c>
      <c r="O136" s="44">
        <f t="shared" si="51"/>
        <v>0</v>
      </c>
      <c r="P136" s="44">
        <f t="shared" si="52"/>
        <v>12.5</v>
      </c>
      <c r="Q136" s="44">
        <f t="shared" si="53"/>
        <v>12.5</v>
      </c>
      <c r="R136" s="44">
        <f>IF(K136="Yes",VLOOKUP(K$2,Questions!$A:$C,3,FALSE),IF(K136="n/a - Existing Article",5,0))</f>
        <v>0</v>
      </c>
      <c r="S136" s="44">
        <f>SUM(TicketAudit[[#This Row],[Q.1]:[Q.6]])/10</f>
        <v>3</v>
      </c>
    </row>
    <row r="137" spans="1:19" ht="28.9" hidden="1">
      <c r="A137" s="4" t="s">
        <v>1002</v>
      </c>
      <c r="B137" s="11" t="s">
        <v>22639</v>
      </c>
      <c r="C137" s="4" t="s">
        <v>5306</v>
      </c>
      <c r="D137" s="19">
        <v>45685</v>
      </c>
      <c r="E137" s="61" t="str">
        <f>VLOOKUP(A137,'Technician List'!A:B,2,FALSE)</f>
        <v>Sinha, Mahesh</v>
      </c>
      <c r="F137" s="40" t="s">
        <v>22336</v>
      </c>
      <c r="G137" s="40" t="s">
        <v>22337</v>
      </c>
      <c r="H137" s="40" t="s">
        <v>22337</v>
      </c>
      <c r="I137" s="40" t="s">
        <v>22337</v>
      </c>
      <c r="J137" s="40" t="s">
        <v>22336</v>
      </c>
      <c r="K137" s="40" t="s">
        <v>22338</v>
      </c>
      <c r="L137" s="49" t="s">
        <v>22640</v>
      </c>
      <c r="M137" s="44">
        <f>IF(TicketAudit[[#This Row],[Has the "Requester Name" been updated to reflect who the ticket is for? (Section 2b)]]="Yes",VLOOKUP(F$2,Questions!$A:$C,3,FALSE),0)</f>
        <v>5</v>
      </c>
      <c r="N137" s="44">
        <f t="shared" si="50"/>
        <v>0</v>
      </c>
      <c r="O137" s="44">
        <f t="shared" si="51"/>
        <v>0</v>
      </c>
      <c r="P137" s="44">
        <f t="shared" si="52"/>
        <v>0</v>
      </c>
      <c r="Q137" s="44">
        <f t="shared" si="53"/>
        <v>12.5</v>
      </c>
      <c r="R137" s="44">
        <f>IF(K137="Yes",VLOOKUP(K$2,Questions!$A:$C,3,FALSE),IF(K137="n/a - Existing Article",5,0))</f>
        <v>5</v>
      </c>
      <c r="S137" s="44">
        <f>SUM(TicketAudit[[#This Row],[Q.1]:[Q.6]])/10</f>
        <v>2.25</v>
      </c>
    </row>
    <row r="138" spans="1:19" ht="28.9" hidden="1">
      <c r="A138" s="4" t="s">
        <v>1002</v>
      </c>
      <c r="B138" s="11" t="s">
        <v>22641</v>
      </c>
      <c r="C138" s="4" t="s">
        <v>22642</v>
      </c>
      <c r="D138" s="19">
        <v>45687</v>
      </c>
      <c r="E138" s="61" t="str">
        <f>VLOOKUP(A138,'Technician List'!A:B,2,FALSE)</f>
        <v>Sinha, Mahesh</v>
      </c>
      <c r="F138" s="40" t="s">
        <v>22336</v>
      </c>
      <c r="G138" s="40" t="s">
        <v>22337</v>
      </c>
      <c r="H138" s="40" t="s">
        <v>22337</v>
      </c>
      <c r="I138" s="40" t="s">
        <v>22336</v>
      </c>
      <c r="J138" s="40" t="s">
        <v>22336</v>
      </c>
      <c r="K138" s="40" t="s">
        <v>22338</v>
      </c>
      <c r="L138" s="49"/>
      <c r="M138" s="44">
        <f>IF(TicketAudit[[#This Row],[Has the "Requester Name" been updated to reflect who the ticket is for? (Section 2b)]]="Yes",VLOOKUP(F$2,Questions!$A:$C,3,FALSE),0)</f>
        <v>5</v>
      </c>
      <c r="N138" s="44">
        <f t="shared" si="50"/>
        <v>0</v>
      </c>
      <c r="O138" s="44">
        <f t="shared" si="51"/>
        <v>0</v>
      </c>
      <c r="P138" s="44">
        <f t="shared" si="52"/>
        <v>12.5</v>
      </c>
      <c r="Q138" s="44">
        <f t="shared" si="53"/>
        <v>12.5</v>
      </c>
      <c r="R138" s="44">
        <f>IF(K138="Yes",VLOOKUP(K$2,Questions!$A:$C,3,FALSE),IF(K138="n/a - Existing Article",5,0))</f>
        <v>5</v>
      </c>
      <c r="S138" s="44">
        <f>SUM(TicketAudit[[#This Row],[Q.1]:[Q.6]])/10</f>
        <v>3.5</v>
      </c>
    </row>
    <row r="139" spans="1:19" ht="28.9" hidden="1">
      <c r="A139" s="4" t="s">
        <v>1002</v>
      </c>
      <c r="B139" s="11" t="s">
        <v>22643</v>
      </c>
      <c r="C139" s="4" t="s">
        <v>22644</v>
      </c>
      <c r="D139" s="19">
        <v>45677</v>
      </c>
      <c r="E139" s="61" t="str">
        <f>VLOOKUP(A139,'Technician List'!A:B,2,FALSE)</f>
        <v>Sinha, Mahesh</v>
      </c>
      <c r="F139" s="40" t="s">
        <v>22336</v>
      </c>
      <c r="G139" s="40" t="s">
        <v>22337</v>
      </c>
      <c r="H139" s="40" t="s">
        <v>22337</v>
      </c>
      <c r="I139" s="40" t="s">
        <v>22336</v>
      </c>
      <c r="J139" s="40" t="s">
        <v>22336</v>
      </c>
      <c r="K139" s="40" t="s">
        <v>22338</v>
      </c>
      <c r="L139" s="49" t="s">
        <v>22645</v>
      </c>
      <c r="M139" s="44">
        <f>IF(TicketAudit[[#This Row],[Has the "Requester Name" been updated to reflect who the ticket is for? (Section 2b)]]="Yes",VLOOKUP(F$2,Questions!$A:$C,3,FALSE),0)</f>
        <v>5</v>
      </c>
      <c r="N139" s="44">
        <f t="shared" ref="N139" si="54">IF(G139="Yes",7.5,0)</f>
        <v>0</v>
      </c>
      <c r="O139" s="44">
        <f t="shared" ref="O139" si="55">IF(H139="Yes",7.5,0)</f>
        <v>0</v>
      </c>
      <c r="P139" s="44">
        <f t="shared" ref="P139" si="56">IF(I139="Yes",12.5,0)</f>
        <v>12.5</v>
      </c>
      <c r="Q139" s="44">
        <f t="shared" ref="Q139" si="57">IF(J139="Yes",12.5,0)</f>
        <v>12.5</v>
      </c>
      <c r="R139" s="44">
        <f>IF(K139="Yes",VLOOKUP(K$2,Questions!$A:$C,3,FALSE),IF(K139="n/a - Existing Article",5,0))</f>
        <v>5</v>
      </c>
      <c r="S139" s="44">
        <f>SUM(TicketAudit[[#This Row],[Q.1]:[Q.6]])/10</f>
        <v>3.5</v>
      </c>
    </row>
    <row r="140" spans="1:19" hidden="1">
      <c r="A140" s="4" t="s">
        <v>684</v>
      </c>
      <c r="B140" s="11" t="s">
        <v>22646</v>
      </c>
      <c r="C140" s="4" t="s">
        <v>22647</v>
      </c>
      <c r="D140" s="19">
        <v>45687</v>
      </c>
      <c r="E140" s="61" t="str">
        <f>VLOOKUP(A140,'Technician List'!A:B,2,FALSE)</f>
        <v>C M, Saravanan</v>
      </c>
      <c r="F140" s="40" t="s">
        <v>22336</v>
      </c>
      <c r="G140" s="40" t="s">
        <v>22337</v>
      </c>
      <c r="H140" s="40" t="s">
        <v>22337</v>
      </c>
      <c r="I140" s="40" t="s">
        <v>22337</v>
      </c>
      <c r="J140" s="40" t="s">
        <v>22337</v>
      </c>
      <c r="K140" s="40" t="s">
        <v>22338</v>
      </c>
      <c r="L140" s="49"/>
      <c r="M140" s="44">
        <f>IF(TicketAudit[[#This Row],[Has the "Requester Name" been updated to reflect who the ticket is for? (Section 2b)]]="Yes",VLOOKUP(F$2,Questions!$A:$C,3,FALSE),0)</f>
        <v>5</v>
      </c>
      <c r="N140" s="44">
        <f t="shared" ref="N140" si="58">IF(G140="Yes",7.5,0)</f>
        <v>0</v>
      </c>
      <c r="O140" s="44">
        <f t="shared" ref="O140" si="59">IF(H140="Yes",7.5,0)</f>
        <v>0</v>
      </c>
      <c r="P140" s="44">
        <f t="shared" ref="P140" si="60">IF(I140="Yes",12.5,0)</f>
        <v>0</v>
      </c>
      <c r="Q140" s="44">
        <f t="shared" ref="Q140" si="61">IF(J140="Yes",12.5,0)</f>
        <v>0</v>
      </c>
      <c r="R140" s="44">
        <f>IF(K140="Yes",VLOOKUP(K$2,Questions!$A:$C,3,FALSE),IF(K140="n/a - Existing Article",5,0))</f>
        <v>5</v>
      </c>
      <c r="S140" s="44">
        <f>SUM(TicketAudit[[#This Row],[Q.1]:[Q.6]])/10</f>
        <v>1</v>
      </c>
    </row>
    <row r="141" spans="1:19" hidden="1">
      <c r="A141" s="4" t="s">
        <v>684</v>
      </c>
      <c r="B141" s="11" t="s">
        <v>22648</v>
      </c>
      <c r="C141" s="4" t="s">
        <v>7958</v>
      </c>
      <c r="D141" s="19">
        <v>45684</v>
      </c>
      <c r="E141" s="61" t="str">
        <f>VLOOKUP(A141,'Technician List'!A:B,2,FALSE)</f>
        <v>C M, Saravanan</v>
      </c>
      <c r="F141" s="40" t="s">
        <v>22336</v>
      </c>
      <c r="G141" s="40" t="s">
        <v>22337</v>
      </c>
      <c r="H141" s="40" t="s">
        <v>22337</v>
      </c>
      <c r="I141" s="40" t="s">
        <v>22337</v>
      </c>
      <c r="J141" s="40" t="s">
        <v>22337</v>
      </c>
      <c r="K141" s="40" t="s">
        <v>22337</v>
      </c>
      <c r="L141" s="49"/>
      <c r="M141" s="44">
        <f>IF(TicketAudit[[#This Row],[Has the "Requester Name" been updated to reflect who the ticket is for? (Section 2b)]]="Yes",VLOOKUP(F$2,Questions!$A:$C,3,FALSE),0)</f>
        <v>5</v>
      </c>
      <c r="N141" s="44">
        <f>IF(G141="Yes",7.5,0)</f>
        <v>0</v>
      </c>
      <c r="O141" s="44">
        <f>IF(H141="Yes",7.5,0)</f>
        <v>0</v>
      </c>
      <c r="P141" s="44">
        <f>IF(I141="Yes",12.5,0)</f>
        <v>0</v>
      </c>
      <c r="Q141" s="44">
        <f>IF(J141="Yes",12.5,0)</f>
        <v>0</v>
      </c>
      <c r="R141" s="44">
        <f>IF(K141="Yes",VLOOKUP(K$2,Questions!$A:$C,3,FALSE),IF(K141="n/a - Existing Article",5,0))</f>
        <v>0</v>
      </c>
      <c r="S141" s="44">
        <f>SUM(TicketAudit[[#This Row],[Q.1]:[Q.6]])/10</f>
        <v>0.5</v>
      </c>
    </row>
    <row r="142" spans="1:19" ht="28.9" hidden="1">
      <c r="A142" s="4" t="s">
        <v>684</v>
      </c>
      <c r="B142" s="11" t="s">
        <v>22649</v>
      </c>
      <c r="C142" s="4" t="s">
        <v>4606</v>
      </c>
      <c r="D142" s="19">
        <v>45682</v>
      </c>
      <c r="E142" s="61" t="str">
        <f>VLOOKUP(A142,'Technician List'!A:B,2,FALSE)</f>
        <v>C M, Saravanan</v>
      </c>
      <c r="F142" s="40" t="s">
        <v>22336</v>
      </c>
      <c r="G142" s="40" t="s">
        <v>22337</v>
      </c>
      <c r="H142" s="40" t="s">
        <v>22336</v>
      </c>
      <c r="I142" s="40" t="s">
        <v>22337</v>
      </c>
      <c r="J142" s="40" t="s">
        <v>22337</v>
      </c>
      <c r="K142" s="40" t="s">
        <v>22338</v>
      </c>
      <c r="L142" s="49" t="s">
        <v>22650</v>
      </c>
      <c r="M142" s="44">
        <f>IF(TicketAudit[[#This Row],[Has the "Requester Name" been updated to reflect who the ticket is for? (Section 2b)]]="Yes",VLOOKUP(F$2,Questions!$A:$C,3,FALSE),0)</f>
        <v>5</v>
      </c>
      <c r="N142" s="44">
        <f t="shared" ref="N142:N143" si="62">IF(G142="Yes",7.5,0)</f>
        <v>0</v>
      </c>
      <c r="O142" s="44">
        <f t="shared" ref="O142:O143" si="63">IF(H142="Yes",7.5,0)</f>
        <v>7.5</v>
      </c>
      <c r="P142" s="44">
        <f t="shared" ref="P142:P143" si="64">IF(I142="Yes",12.5,0)</f>
        <v>0</v>
      </c>
      <c r="Q142" s="44">
        <f t="shared" ref="Q142:Q143" si="65">IF(J142="Yes",12.5,0)</f>
        <v>0</v>
      </c>
      <c r="R142" s="44">
        <f>IF(K142="Yes",VLOOKUP(K$2,Questions!$A:$C,3,FALSE),IF(K142="n/a - Existing Article",5,0))</f>
        <v>5</v>
      </c>
      <c r="S142" s="44">
        <f>SUM(TicketAudit[[#This Row],[Q.1]:[Q.6]])/10</f>
        <v>1.75</v>
      </c>
    </row>
    <row r="143" spans="1:19" ht="57.6" hidden="1">
      <c r="A143" s="4" t="s">
        <v>684</v>
      </c>
      <c r="B143" s="11" t="s">
        <v>22651</v>
      </c>
      <c r="C143" s="4" t="s">
        <v>22652</v>
      </c>
      <c r="D143" s="19">
        <v>45679</v>
      </c>
      <c r="E143" s="61" t="str">
        <f>VLOOKUP(A143,'Technician List'!A:B,2,FALSE)</f>
        <v>C M, Saravanan</v>
      </c>
      <c r="F143" s="40" t="s">
        <v>22336</v>
      </c>
      <c r="G143" s="40" t="s">
        <v>22337</v>
      </c>
      <c r="H143" s="40" t="s">
        <v>22337</v>
      </c>
      <c r="I143" s="40" t="s">
        <v>22337</v>
      </c>
      <c r="J143" s="40" t="s">
        <v>22337</v>
      </c>
      <c r="K143" s="40" t="s">
        <v>22337</v>
      </c>
      <c r="L143" s="49" t="s">
        <v>22650</v>
      </c>
      <c r="M143" s="44">
        <f>IF(TicketAudit[[#This Row],[Has the "Requester Name" been updated to reflect who the ticket is for? (Section 2b)]]="Yes",VLOOKUP(F$2,Questions!$A:$C,3,FALSE),0)</f>
        <v>5</v>
      </c>
      <c r="N143" s="44">
        <f t="shared" si="62"/>
        <v>0</v>
      </c>
      <c r="O143" s="44">
        <f t="shared" si="63"/>
        <v>0</v>
      </c>
      <c r="P143" s="44">
        <f t="shared" si="64"/>
        <v>0</v>
      </c>
      <c r="Q143" s="44">
        <f t="shared" si="65"/>
        <v>0</v>
      </c>
      <c r="R143" s="44">
        <f>IF(K143="Yes",VLOOKUP(K$2,Questions!$A:$C,3,FALSE),IF(K143="n/a - Existing Article",5,0))</f>
        <v>0</v>
      </c>
      <c r="S143" s="44">
        <f>SUM(TicketAudit[[#This Row],[Q.1]:[Q.6]])/10</f>
        <v>0.5</v>
      </c>
    </row>
    <row r="144" spans="1:19" ht="43.15" hidden="1">
      <c r="A144" s="4" t="s">
        <v>684</v>
      </c>
      <c r="B144" s="11" t="s">
        <v>22653</v>
      </c>
      <c r="C144" s="4" t="s">
        <v>22654</v>
      </c>
      <c r="D144" s="19">
        <v>45677</v>
      </c>
      <c r="E144" s="61" t="str">
        <f>VLOOKUP(A144,'Technician List'!A:B,2,FALSE)</f>
        <v>C M, Saravanan</v>
      </c>
      <c r="F144" s="40" t="s">
        <v>22336</v>
      </c>
      <c r="G144" s="40" t="s">
        <v>22337</v>
      </c>
      <c r="H144" s="40" t="s">
        <v>22337</v>
      </c>
      <c r="I144" s="40" t="s">
        <v>22337</v>
      </c>
      <c r="J144" s="40" t="s">
        <v>22337</v>
      </c>
      <c r="K144" s="40" t="s">
        <v>22337</v>
      </c>
      <c r="L144" s="49" t="s">
        <v>22650</v>
      </c>
      <c r="M144" s="44">
        <f>IF(TicketAudit[[#This Row],[Has the "Requester Name" been updated to reflect who the ticket is for? (Section 2b)]]="Yes",VLOOKUP(F$2,Questions!$A:$C,3,FALSE),0)</f>
        <v>5</v>
      </c>
      <c r="N144" s="44">
        <f t="shared" ref="N144:N149" si="66">IF(G144="Yes",7.5,0)</f>
        <v>0</v>
      </c>
      <c r="O144" s="44">
        <f t="shared" ref="O144:O149" si="67">IF(H144="Yes",7.5,0)</f>
        <v>0</v>
      </c>
      <c r="P144" s="44">
        <f t="shared" ref="P144:P149" si="68">IF(I144="Yes",12.5,0)</f>
        <v>0</v>
      </c>
      <c r="Q144" s="44">
        <f t="shared" ref="Q144:Q149" si="69">IF(J144="Yes",12.5,0)</f>
        <v>0</v>
      </c>
      <c r="R144" s="44">
        <f>IF(K144="Yes",VLOOKUP(K$2,Questions!$A:$C,3,FALSE),IF(K144="n/a - Existing Article",5,0))</f>
        <v>0</v>
      </c>
      <c r="S144" s="44">
        <f>SUM(TicketAudit[[#This Row],[Q.1]:[Q.6]])/10</f>
        <v>0.5</v>
      </c>
    </row>
    <row r="145" spans="1:19" ht="28.9" hidden="1">
      <c r="A145" s="4" t="s">
        <v>406</v>
      </c>
      <c r="B145" s="11" t="s">
        <v>22655</v>
      </c>
      <c r="C145" s="4" t="s">
        <v>22656</v>
      </c>
      <c r="D145" s="19">
        <v>45684</v>
      </c>
      <c r="E145" s="61" t="str">
        <f>VLOOKUP(A145,'Technician List'!A:B,2,FALSE)</f>
        <v>Baldwin, Sharon</v>
      </c>
      <c r="F145" s="40" t="s">
        <v>22336</v>
      </c>
      <c r="G145" s="40" t="s">
        <v>22337</v>
      </c>
      <c r="H145" s="40" t="s">
        <v>22337</v>
      </c>
      <c r="I145" s="40" t="s">
        <v>22336</v>
      </c>
      <c r="J145" s="40" t="s">
        <v>22337</v>
      </c>
      <c r="K145" s="40" t="s">
        <v>22337</v>
      </c>
      <c r="L145" s="49" t="s">
        <v>22657</v>
      </c>
      <c r="M145" s="44">
        <f>IF(TicketAudit[[#This Row],[Has the "Requester Name" been updated to reflect who the ticket is for? (Section 2b)]]="Yes",VLOOKUP(F$2,Questions!$A:$C,3,FALSE),0)</f>
        <v>5</v>
      </c>
      <c r="N145" s="44">
        <f t="shared" si="66"/>
        <v>0</v>
      </c>
      <c r="O145" s="44">
        <f t="shared" si="67"/>
        <v>0</v>
      </c>
      <c r="P145" s="44">
        <f t="shared" si="68"/>
        <v>12.5</v>
      </c>
      <c r="Q145" s="44">
        <f t="shared" si="69"/>
        <v>0</v>
      </c>
      <c r="R145" s="44">
        <f>IF(K145="Yes",VLOOKUP(K$2,Questions!$A:$C,3,FALSE),IF(K145="n/a - Existing Article",5,0))</f>
        <v>0</v>
      </c>
      <c r="S145" s="44">
        <f>SUM(TicketAudit[[#This Row],[Q.1]:[Q.6]])/10</f>
        <v>1.75</v>
      </c>
    </row>
    <row r="146" spans="1:19" ht="28.9" hidden="1">
      <c r="A146" s="4" t="s">
        <v>406</v>
      </c>
      <c r="B146" s="11" t="s">
        <v>22658</v>
      </c>
      <c r="C146" s="4" t="s">
        <v>22659</v>
      </c>
      <c r="D146" s="19">
        <v>45679</v>
      </c>
      <c r="E146" s="61" t="str">
        <f>VLOOKUP(A146,'Technician List'!A:B,2,FALSE)</f>
        <v>Baldwin, Sharon</v>
      </c>
      <c r="F146" s="40" t="s">
        <v>22336</v>
      </c>
      <c r="G146" s="40" t="s">
        <v>22336</v>
      </c>
      <c r="H146" s="40" t="s">
        <v>22337</v>
      </c>
      <c r="I146" s="40" t="s">
        <v>22337</v>
      </c>
      <c r="J146" s="40" t="s">
        <v>22337</v>
      </c>
      <c r="K146" s="40" t="s">
        <v>22337</v>
      </c>
      <c r="L146" s="49" t="s">
        <v>22660</v>
      </c>
      <c r="M146" s="44">
        <f>IF(TicketAudit[[#This Row],[Has the "Requester Name" been updated to reflect who the ticket is for? (Section 2b)]]="Yes",VLOOKUP(F$2,Questions!$A:$C,3,FALSE),0)</f>
        <v>5</v>
      </c>
      <c r="N146" s="44">
        <f t="shared" si="66"/>
        <v>7.5</v>
      </c>
      <c r="O146" s="44">
        <f t="shared" si="67"/>
        <v>0</v>
      </c>
      <c r="P146" s="44">
        <f t="shared" si="68"/>
        <v>0</v>
      </c>
      <c r="Q146" s="44">
        <f t="shared" si="69"/>
        <v>0</v>
      </c>
      <c r="R146" s="44">
        <f>IF(K146="Yes",VLOOKUP(K$2,Questions!$A:$C,3,FALSE),IF(K146="n/a - Existing Article",5,0))</f>
        <v>0</v>
      </c>
      <c r="S146" s="44">
        <f>SUM(TicketAudit[[#This Row],[Q.1]:[Q.6]])/10</f>
        <v>1.25</v>
      </c>
    </row>
    <row r="147" spans="1:19" ht="28.9" hidden="1">
      <c r="A147" s="4" t="s">
        <v>406</v>
      </c>
      <c r="B147" s="11" t="s">
        <v>22661</v>
      </c>
      <c r="C147" s="4" t="s">
        <v>22662</v>
      </c>
      <c r="D147" s="19">
        <v>45686</v>
      </c>
      <c r="E147" s="61" t="str">
        <f>VLOOKUP(A147,'Technician List'!A:B,2,FALSE)</f>
        <v>Baldwin, Sharon</v>
      </c>
      <c r="F147" s="40" t="s">
        <v>22336</v>
      </c>
      <c r="G147" s="40" t="s">
        <v>22337</v>
      </c>
      <c r="H147" s="40" t="s">
        <v>22337</v>
      </c>
      <c r="I147" s="40" t="s">
        <v>22337</v>
      </c>
      <c r="J147" s="40" t="s">
        <v>22337</v>
      </c>
      <c r="K147" s="40" t="s">
        <v>22337</v>
      </c>
      <c r="L147" s="49"/>
      <c r="M147" s="44">
        <f>IF(TicketAudit[[#This Row],[Has the "Requester Name" been updated to reflect who the ticket is for? (Section 2b)]]="Yes",VLOOKUP(F$2,Questions!$A:$C,3,FALSE),0)</f>
        <v>5</v>
      </c>
      <c r="N147" s="44">
        <f t="shared" si="66"/>
        <v>0</v>
      </c>
      <c r="O147" s="44">
        <f t="shared" si="67"/>
        <v>0</v>
      </c>
      <c r="P147" s="44">
        <f t="shared" si="68"/>
        <v>0</v>
      </c>
      <c r="Q147" s="44">
        <f t="shared" si="69"/>
        <v>0</v>
      </c>
      <c r="R147" s="44">
        <f>IF(K147="Yes",VLOOKUP(K$2,Questions!$A:$C,3,FALSE),IF(K147="n/a - Existing Article",5,0))</f>
        <v>0</v>
      </c>
      <c r="S147" s="44">
        <f>SUM(TicketAudit[[#This Row],[Q.1]:[Q.6]])/10</f>
        <v>0.5</v>
      </c>
    </row>
    <row r="148" spans="1:19" ht="43.15" hidden="1">
      <c r="A148" s="4" t="s">
        <v>406</v>
      </c>
      <c r="B148" s="11" t="s">
        <v>22663</v>
      </c>
      <c r="C148" s="4" t="s">
        <v>22664</v>
      </c>
      <c r="D148" s="19">
        <v>45680</v>
      </c>
      <c r="E148" s="61" t="str">
        <f>VLOOKUP(A148,'Technician List'!A:B,2,FALSE)</f>
        <v>Baldwin, Sharon</v>
      </c>
      <c r="F148" s="40" t="s">
        <v>22336</v>
      </c>
      <c r="G148" s="40" t="s">
        <v>22337</v>
      </c>
      <c r="H148" s="40" t="s">
        <v>22337</v>
      </c>
      <c r="I148" s="42" t="s">
        <v>22336</v>
      </c>
      <c r="J148" s="42" t="s">
        <v>22336</v>
      </c>
      <c r="K148" s="42" t="s">
        <v>22336</v>
      </c>
      <c r="L148" s="49" t="s">
        <v>22665</v>
      </c>
      <c r="M148" s="44">
        <f>IF(TicketAudit[[#This Row],[Has the "Requester Name" been updated to reflect who the ticket is for? (Section 2b)]]="Yes",VLOOKUP(F$2,Questions!$A:$C,3,FALSE),0)</f>
        <v>5</v>
      </c>
      <c r="N148" s="44">
        <f t="shared" si="66"/>
        <v>0</v>
      </c>
      <c r="O148" s="44">
        <f t="shared" si="67"/>
        <v>0</v>
      </c>
      <c r="P148" s="44">
        <f t="shared" si="68"/>
        <v>12.5</v>
      </c>
      <c r="Q148" s="44">
        <f t="shared" si="69"/>
        <v>12.5</v>
      </c>
      <c r="R148" s="44">
        <f>IF(K148="Yes",VLOOKUP(K$2,Questions!$A:$C,3,FALSE),IF(K148="n/a - Existing Article",5,0))</f>
        <v>5</v>
      </c>
      <c r="S148" s="44">
        <f>SUM(TicketAudit[[#This Row],[Q.1]:[Q.6]])/10</f>
        <v>3.5</v>
      </c>
    </row>
    <row r="149" spans="1:19" ht="28.9" hidden="1">
      <c r="A149" s="4" t="s">
        <v>406</v>
      </c>
      <c r="B149" s="11" t="s">
        <v>22666</v>
      </c>
      <c r="C149" s="4" t="s">
        <v>22667</v>
      </c>
      <c r="D149" s="19">
        <v>45688</v>
      </c>
      <c r="E149" s="61" t="str">
        <f>VLOOKUP(A149,'Technician List'!A:B,2,FALSE)</f>
        <v>Baldwin, Sharon</v>
      </c>
      <c r="F149" s="40" t="s">
        <v>22336</v>
      </c>
      <c r="G149" s="40" t="s">
        <v>22337</v>
      </c>
      <c r="H149" s="40" t="s">
        <v>22337</v>
      </c>
      <c r="I149" s="40" t="s">
        <v>22337</v>
      </c>
      <c r="J149" s="40" t="s">
        <v>22337</v>
      </c>
      <c r="K149" s="40" t="s">
        <v>22337</v>
      </c>
      <c r="L149" s="49"/>
      <c r="M149" s="44">
        <f>IF(TicketAudit[[#This Row],[Has the "Requester Name" been updated to reflect who the ticket is for? (Section 2b)]]="Yes",VLOOKUP(F$2,Questions!$A:$C,3,FALSE),0)</f>
        <v>5</v>
      </c>
      <c r="N149" s="44">
        <f t="shared" si="66"/>
        <v>0</v>
      </c>
      <c r="O149" s="44">
        <f t="shared" si="67"/>
        <v>0</v>
      </c>
      <c r="P149" s="44">
        <f t="shared" si="68"/>
        <v>0</v>
      </c>
      <c r="Q149" s="44">
        <f t="shared" si="69"/>
        <v>0</v>
      </c>
      <c r="R149" s="44">
        <f>IF(K149="Yes",VLOOKUP(K$2,Questions!$A:$C,3,FALSE),IF(K149="n/a - Existing Article",5,0))</f>
        <v>0</v>
      </c>
      <c r="S149" s="44">
        <f>SUM(TicketAudit[[#This Row],[Q.1]:[Q.6]])/10</f>
        <v>0.5</v>
      </c>
    </row>
    <row r="150" spans="1:19" ht="28.9" hidden="1">
      <c r="A150" s="4" t="s">
        <v>347</v>
      </c>
      <c r="B150" s="11" t="s">
        <v>22668</v>
      </c>
      <c r="C150" s="4" t="s">
        <v>22669</v>
      </c>
      <c r="D150" s="19">
        <v>45673</v>
      </c>
      <c r="E150" s="61" t="str">
        <f>VLOOKUP(A150,'Technician List'!A:B,2,FALSE)</f>
        <v>C M, Saravanan</v>
      </c>
      <c r="F150" s="40" t="s">
        <v>22336</v>
      </c>
      <c r="G150" s="40" t="s">
        <v>22337</v>
      </c>
      <c r="H150" s="40" t="s">
        <v>22336</v>
      </c>
      <c r="I150" s="40" t="s">
        <v>22336</v>
      </c>
      <c r="J150" s="40" t="s">
        <v>22336</v>
      </c>
      <c r="K150" s="40" t="s">
        <v>22338</v>
      </c>
      <c r="L150" s="49"/>
      <c r="M150" s="44">
        <f>IF(TicketAudit[[#This Row],[Has the "Requester Name" been updated to reflect who the ticket is for? (Section 2b)]]="Yes",VLOOKUP(F$2,Questions!$A:$C,3,FALSE),0)</f>
        <v>5</v>
      </c>
      <c r="N150" s="44">
        <f>IF(G150="Yes",7.5,0)</f>
        <v>0</v>
      </c>
      <c r="O150" s="44">
        <f>IF(H150="Yes",7.5,0)</f>
        <v>7.5</v>
      </c>
      <c r="P150" s="44">
        <f>IF(I150="Yes",12.5,0)</f>
        <v>12.5</v>
      </c>
      <c r="Q150" s="44">
        <f>IF(J150="Yes",12.5,0)</f>
        <v>12.5</v>
      </c>
      <c r="R150" s="44">
        <f>IF(K150="Yes",VLOOKUP(K$2,Questions!$A:$C,3,FALSE),IF(K150="n/a - Existing Article",5,0))</f>
        <v>5</v>
      </c>
      <c r="S150" s="44">
        <f>SUM(TicketAudit[[#This Row],[Q.1]:[Q.6]])/10</f>
        <v>4.25</v>
      </c>
    </row>
    <row r="151" spans="1:19" hidden="1">
      <c r="A151" s="4" t="s">
        <v>347</v>
      </c>
      <c r="B151" s="11" t="s">
        <v>22670</v>
      </c>
      <c r="C151" s="4" t="s">
        <v>22671</v>
      </c>
      <c r="D151" s="19">
        <v>45687</v>
      </c>
      <c r="E151" s="61" t="str">
        <f>VLOOKUP(A151,'Technician List'!A:B,2,FALSE)</f>
        <v>C M, Saravanan</v>
      </c>
      <c r="F151" s="40" t="s">
        <v>22336</v>
      </c>
      <c r="G151" s="40" t="s">
        <v>22337</v>
      </c>
      <c r="H151" s="40" t="s">
        <v>22337</v>
      </c>
      <c r="I151" s="40" t="s">
        <v>22336</v>
      </c>
      <c r="J151" s="40" t="s">
        <v>22336</v>
      </c>
      <c r="K151" s="40" t="s">
        <v>22338</v>
      </c>
      <c r="L151" s="49" t="s">
        <v>22672</v>
      </c>
      <c r="M151" s="44">
        <f>IF(TicketAudit[[#This Row],[Has the "Requester Name" been updated to reflect who the ticket is for? (Section 2b)]]="Yes",VLOOKUP(F$2,Questions!$A:$C,3,FALSE),0)</f>
        <v>5</v>
      </c>
      <c r="N151" s="44">
        <f>IF(G151="Yes",7.5,0)</f>
        <v>0</v>
      </c>
      <c r="O151" s="44">
        <f>IF(H151="Yes",7.5,0)</f>
        <v>0</v>
      </c>
      <c r="P151" s="44">
        <f>IF(I151="Yes",12.5,0)</f>
        <v>12.5</v>
      </c>
      <c r="Q151" s="44">
        <f>IF(J151="Yes",12.5,0)</f>
        <v>12.5</v>
      </c>
      <c r="R151" s="44">
        <f>IF(K151="Yes",VLOOKUP(K$2,Questions!$A:$C,3,FALSE),IF(K151="n/a - Existing Article",5,0))</f>
        <v>5</v>
      </c>
      <c r="S151" s="44">
        <f>SUM(TicketAudit[[#This Row],[Q.1]:[Q.6]])/10</f>
        <v>3.5</v>
      </c>
    </row>
    <row r="152" spans="1:19" hidden="1">
      <c r="A152" s="4" t="s">
        <v>347</v>
      </c>
      <c r="B152" s="11" t="s">
        <v>22673</v>
      </c>
      <c r="C152" s="4" t="s">
        <v>8233</v>
      </c>
      <c r="D152" s="19">
        <v>45687</v>
      </c>
      <c r="E152" s="61" t="str">
        <f>VLOOKUP(A152,'Technician List'!A:B,2,FALSE)</f>
        <v>C M, Saravanan</v>
      </c>
      <c r="F152" s="40" t="s">
        <v>22336</v>
      </c>
      <c r="G152" s="40" t="s">
        <v>22337</v>
      </c>
      <c r="H152" s="40" t="s">
        <v>22337</v>
      </c>
      <c r="I152" s="40" t="s">
        <v>22337</v>
      </c>
      <c r="J152" s="40" t="s">
        <v>22336</v>
      </c>
      <c r="K152" s="40" t="s">
        <v>22338</v>
      </c>
      <c r="L152" s="49" t="s">
        <v>22672</v>
      </c>
      <c r="M152" s="44">
        <f>IF(TicketAudit[[#This Row],[Has the "Requester Name" been updated to reflect who the ticket is for? (Section 2b)]]="Yes",VLOOKUP(F$2,Questions!$A:$C,3,FALSE),0)</f>
        <v>5</v>
      </c>
      <c r="N152" s="44">
        <f t="shared" ref="N152:N154" si="70">IF(G152="Yes",7.5,0)</f>
        <v>0</v>
      </c>
      <c r="O152" s="44">
        <f t="shared" ref="O152:O154" si="71">IF(H152="Yes",7.5,0)</f>
        <v>0</v>
      </c>
      <c r="P152" s="44">
        <f t="shared" ref="P152:P154" si="72">IF(I152="Yes",12.5,0)</f>
        <v>0</v>
      </c>
      <c r="Q152" s="44">
        <f t="shared" ref="Q152:Q154" si="73">IF(J152="Yes",12.5,0)</f>
        <v>12.5</v>
      </c>
      <c r="R152" s="44">
        <f>IF(K152="Yes",VLOOKUP(K$2,Questions!$A:$C,3,FALSE),IF(K152="n/a - Existing Article",5,0))</f>
        <v>5</v>
      </c>
      <c r="S152" s="44">
        <f>SUM(TicketAudit[[#This Row],[Q.1]:[Q.6]])/10</f>
        <v>2.25</v>
      </c>
    </row>
    <row r="153" spans="1:19" hidden="1">
      <c r="A153" s="4" t="s">
        <v>347</v>
      </c>
      <c r="B153" s="11" t="s">
        <v>22674</v>
      </c>
      <c r="C153" s="4" t="s">
        <v>22675</v>
      </c>
      <c r="D153" s="19">
        <v>45686</v>
      </c>
      <c r="E153" s="61" t="str">
        <f>VLOOKUP(A153,'Technician List'!A:B,2,FALSE)</f>
        <v>C M, Saravanan</v>
      </c>
      <c r="F153" s="40" t="s">
        <v>22336</v>
      </c>
      <c r="G153" s="40" t="s">
        <v>22337</v>
      </c>
      <c r="H153" s="40" t="s">
        <v>22337</v>
      </c>
      <c r="I153" s="40" t="s">
        <v>22337</v>
      </c>
      <c r="J153" s="40" t="s">
        <v>22337</v>
      </c>
      <c r="K153" s="40" t="s">
        <v>22337</v>
      </c>
      <c r="L153" s="49"/>
      <c r="M153" s="44">
        <f>IF(TicketAudit[[#This Row],[Has the "Requester Name" been updated to reflect who the ticket is for? (Section 2b)]]="Yes",VLOOKUP(F$2,Questions!$A:$C,3,FALSE),0)</f>
        <v>5</v>
      </c>
      <c r="N153" s="44">
        <f t="shared" si="70"/>
        <v>0</v>
      </c>
      <c r="O153" s="44">
        <f t="shared" si="71"/>
        <v>0</v>
      </c>
      <c r="P153" s="44">
        <f t="shared" si="72"/>
        <v>0</v>
      </c>
      <c r="Q153" s="44">
        <f t="shared" si="73"/>
        <v>0</v>
      </c>
      <c r="R153" s="44">
        <f>IF(K153="Yes",VLOOKUP(K$2,Questions!$A:$C,3,FALSE),IF(K153="n/a - Existing Article",5,0))</f>
        <v>0</v>
      </c>
      <c r="S153" s="44">
        <f>SUM(TicketAudit[[#This Row],[Q.1]:[Q.6]])/10</f>
        <v>0.5</v>
      </c>
    </row>
    <row r="154" spans="1:19" hidden="1">
      <c r="A154" s="4" t="s">
        <v>347</v>
      </c>
      <c r="B154" s="11" t="s">
        <v>22676</v>
      </c>
      <c r="C154" s="4" t="s">
        <v>22677</v>
      </c>
      <c r="D154" s="19">
        <v>45688</v>
      </c>
      <c r="E154" s="61" t="str">
        <f>VLOOKUP(A154,'Technician List'!A:B,2,FALSE)</f>
        <v>C M, Saravanan</v>
      </c>
      <c r="F154" s="40" t="s">
        <v>22336</v>
      </c>
      <c r="G154" s="40" t="s">
        <v>22337</v>
      </c>
      <c r="H154" s="40" t="s">
        <v>22336</v>
      </c>
      <c r="I154" s="40" t="s">
        <v>22337</v>
      </c>
      <c r="J154" s="40" t="s">
        <v>22336</v>
      </c>
      <c r="K154" s="40" t="s">
        <v>22337</v>
      </c>
      <c r="L154" s="49"/>
      <c r="M154" s="44">
        <f>IF(TicketAudit[[#This Row],[Has the "Requester Name" been updated to reflect who the ticket is for? (Section 2b)]]="Yes",VLOOKUP(F$2,Questions!$A:$C,3,FALSE),0)</f>
        <v>5</v>
      </c>
      <c r="N154" s="44">
        <f t="shared" si="70"/>
        <v>0</v>
      </c>
      <c r="O154" s="44">
        <f t="shared" si="71"/>
        <v>7.5</v>
      </c>
      <c r="P154" s="44">
        <f t="shared" si="72"/>
        <v>0</v>
      </c>
      <c r="Q154" s="44">
        <f t="shared" si="73"/>
        <v>12.5</v>
      </c>
      <c r="R154" s="44">
        <f>IF(K154="Yes",VLOOKUP(K$2,Questions!$A:$C,3,FALSE),IF(K154="n/a - Existing Article",5,0))</f>
        <v>0</v>
      </c>
      <c r="S154" s="44">
        <f>SUM(TicketAudit[[#This Row],[Q.1]:[Q.6]])/10</f>
        <v>2.5</v>
      </c>
    </row>
    <row r="155" spans="1:19" ht="57.6" hidden="1">
      <c r="A155" s="4" t="s">
        <v>4670</v>
      </c>
      <c r="B155" s="11" t="s">
        <v>22678</v>
      </c>
      <c r="C155" s="4" t="s">
        <v>22679</v>
      </c>
      <c r="D155" s="19">
        <v>45680</v>
      </c>
      <c r="E155" s="61" t="str">
        <f>VLOOKUP(A155,'Technician List'!A:B,2,FALSE)</f>
        <v>C M, Saravanan</v>
      </c>
      <c r="F155" s="40" t="s">
        <v>22336</v>
      </c>
      <c r="G155" s="40" t="s">
        <v>22337</v>
      </c>
      <c r="H155" s="40" t="s">
        <v>22337</v>
      </c>
      <c r="I155" s="40" t="s">
        <v>22336</v>
      </c>
      <c r="J155" s="40" t="s">
        <v>22336</v>
      </c>
      <c r="K155" s="40" t="s">
        <v>22338</v>
      </c>
      <c r="L155" s="49" t="s">
        <v>22612</v>
      </c>
      <c r="M155" s="44">
        <f>IF(TicketAudit[[#This Row],[Has the "Requester Name" been updated to reflect who the ticket is for? (Section 2b)]]="Yes",VLOOKUP(F$2,Questions!$A:$C,3,FALSE),0)</f>
        <v>5</v>
      </c>
      <c r="N155" s="44">
        <f t="shared" ref="N155:N156" si="74">IF(G155="Yes",7.5,0)</f>
        <v>0</v>
      </c>
      <c r="O155" s="44">
        <f t="shared" ref="O155:O156" si="75">IF(H155="Yes",7.5,0)</f>
        <v>0</v>
      </c>
      <c r="P155" s="44">
        <f t="shared" ref="P155:P156" si="76">IF(I155="Yes",12.5,0)</f>
        <v>12.5</v>
      </c>
      <c r="Q155" s="44">
        <f t="shared" ref="Q155:Q156" si="77">IF(J155="Yes",12.5,0)</f>
        <v>12.5</v>
      </c>
      <c r="R155" s="44">
        <f>IF(K155="Yes",VLOOKUP(K$2,Questions!$A:$C,3,FALSE),IF(K155="n/a - Existing Article",5,0))</f>
        <v>5</v>
      </c>
      <c r="S155" s="44">
        <f>SUM(TicketAudit[[#This Row],[Q.1]:[Q.6]])/10</f>
        <v>3.5</v>
      </c>
    </row>
    <row r="156" spans="1:19" ht="28.9" hidden="1">
      <c r="A156" s="4" t="s">
        <v>4670</v>
      </c>
      <c r="B156" s="11" t="s">
        <v>22680</v>
      </c>
      <c r="C156" s="4" t="s">
        <v>22681</v>
      </c>
      <c r="D156" s="19">
        <v>45679</v>
      </c>
      <c r="E156" s="61" t="str">
        <f>VLOOKUP(A156,'Technician List'!A:B,2,FALSE)</f>
        <v>C M, Saravanan</v>
      </c>
      <c r="F156" s="40" t="s">
        <v>22336</v>
      </c>
      <c r="G156" s="40" t="s">
        <v>22337</v>
      </c>
      <c r="H156" s="40" t="s">
        <v>22337</v>
      </c>
      <c r="I156" s="40" t="s">
        <v>22337</v>
      </c>
      <c r="J156" s="40" t="s">
        <v>22336</v>
      </c>
      <c r="K156" s="40" t="s">
        <v>22337</v>
      </c>
      <c r="L156" s="49" t="s">
        <v>22612</v>
      </c>
      <c r="M156" s="44">
        <f>IF(TicketAudit[[#This Row],[Has the "Requester Name" been updated to reflect who the ticket is for? (Section 2b)]]="Yes",VLOOKUP(F$2,Questions!$A:$C,3,FALSE),0)</f>
        <v>5</v>
      </c>
      <c r="N156" s="44">
        <f t="shared" si="74"/>
        <v>0</v>
      </c>
      <c r="O156" s="44">
        <f t="shared" si="75"/>
        <v>0</v>
      </c>
      <c r="P156" s="44">
        <f t="shared" si="76"/>
        <v>0</v>
      </c>
      <c r="Q156" s="44">
        <f t="shared" si="77"/>
        <v>12.5</v>
      </c>
      <c r="R156" s="44">
        <f>IF(K156="Yes",VLOOKUP(K$2,Questions!$A:$C,3,FALSE),IF(K156="n/a - Existing Article",5,0))</f>
        <v>0</v>
      </c>
      <c r="S156" s="44">
        <f>SUM(TicketAudit[[#This Row],[Q.1]:[Q.6]])/10</f>
        <v>1.75</v>
      </c>
    </row>
    <row r="157" spans="1:19" hidden="1">
      <c r="A157" s="4" t="s">
        <v>4670</v>
      </c>
      <c r="B157" s="11" t="s">
        <v>22682</v>
      </c>
      <c r="C157" s="4" t="s">
        <v>22683</v>
      </c>
      <c r="D157" s="19">
        <v>45687</v>
      </c>
      <c r="E157" s="61" t="str">
        <f>VLOOKUP(A157,'Technician List'!A:B,2,FALSE)</f>
        <v>C M, Saravanan</v>
      </c>
      <c r="F157" s="40" t="s">
        <v>22336</v>
      </c>
      <c r="G157" s="40" t="s">
        <v>22337</v>
      </c>
      <c r="H157" s="40" t="s">
        <v>22337</v>
      </c>
      <c r="I157" s="40" t="s">
        <v>22336</v>
      </c>
      <c r="J157" s="40" t="s">
        <v>22336</v>
      </c>
      <c r="K157" s="40" t="s">
        <v>22337</v>
      </c>
      <c r="L157" s="49" t="s">
        <v>22612</v>
      </c>
      <c r="M157" s="44">
        <f>IF(TicketAudit[[#This Row],[Has the "Requester Name" been updated to reflect who the ticket is for? (Section 2b)]]="Yes",VLOOKUP(F$2,Questions!$A:$C,3,FALSE),0)</f>
        <v>5</v>
      </c>
      <c r="N157" s="44">
        <f>IF(G157="Yes",7.5,0)</f>
        <v>0</v>
      </c>
      <c r="O157" s="44">
        <f>IF(H157="Yes",7.5,0)</f>
        <v>0</v>
      </c>
      <c r="P157" s="44">
        <f>IF(I157="Yes",12.5,0)</f>
        <v>12.5</v>
      </c>
      <c r="Q157" s="44">
        <f>IF(J157="Yes",12.5,0)</f>
        <v>12.5</v>
      </c>
      <c r="R157" s="44">
        <f>IF(K157="Yes",VLOOKUP(K$2,Questions!$A:$C,3,FALSE),IF(K157="n/a - Existing Article",5,0))</f>
        <v>0</v>
      </c>
      <c r="S157" s="44">
        <f>SUM(TicketAudit[[#This Row],[Q.1]:[Q.6]])/10</f>
        <v>3</v>
      </c>
    </row>
    <row r="158" spans="1:19" ht="28.9" hidden="1">
      <c r="A158" s="4" t="s">
        <v>4670</v>
      </c>
      <c r="B158" s="11" t="s">
        <v>22684</v>
      </c>
      <c r="C158" s="4" t="s">
        <v>22685</v>
      </c>
      <c r="D158" s="19">
        <v>45678</v>
      </c>
      <c r="E158" s="61" t="str">
        <f>VLOOKUP(A158,'Technician List'!A:B,2,FALSE)</f>
        <v>C M, Saravanan</v>
      </c>
      <c r="F158" s="40" t="s">
        <v>22336</v>
      </c>
      <c r="G158" s="40" t="s">
        <v>22337</v>
      </c>
      <c r="H158" s="40" t="s">
        <v>22337</v>
      </c>
      <c r="I158" s="40" t="s">
        <v>22336</v>
      </c>
      <c r="J158" s="40" t="s">
        <v>22336</v>
      </c>
      <c r="K158" s="40" t="s">
        <v>22337</v>
      </c>
      <c r="L158" s="49"/>
      <c r="M158" s="44">
        <f>IF(TicketAudit[[#This Row],[Has the "Requester Name" been updated to reflect who the ticket is for? (Section 2b)]]="Yes",VLOOKUP(F$2,Questions!$A:$C,3,FALSE),0)</f>
        <v>5</v>
      </c>
      <c r="N158" s="44">
        <f t="shared" ref="N158:N160" si="78">IF(G158="Yes",7.5,0)</f>
        <v>0</v>
      </c>
      <c r="O158" s="44">
        <f t="shared" ref="O158:O160" si="79">IF(H158="Yes",7.5,0)</f>
        <v>0</v>
      </c>
      <c r="P158" s="44">
        <f t="shared" ref="P158:P160" si="80">IF(I158="Yes",12.5,0)</f>
        <v>12.5</v>
      </c>
      <c r="Q158" s="44">
        <f t="shared" ref="Q158:Q160" si="81">IF(J158="Yes",12.5,0)</f>
        <v>12.5</v>
      </c>
      <c r="R158" s="44">
        <f>IF(K158="Yes",VLOOKUP(K$2,Questions!$A:$C,3,FALSE),IF(K158="n/a - Existing Article",5,0))</f>
        <v>0</v>
      </c>
      <c r="S158" s="44">
        <f>SUM(TicketAudit[[#This Row],[Q.1]:[Q.6]])/10</f>
        <v>3</v>
      </c>
    </row>
    <row r="159" spans="1:19" ht="28.9" hidden="1">
      <c r="A159" s="4" t="s">
        <v>4670</v>
      </c>
      <c r="B159" s="11" t="s">
        <v>22686</v>
      </c>
      <c r="C159" s="4" t="s">
        <v>22687</v>
      </c>
      <c r="D159" s="19">
        <v>45680</v>
      </c>
      <c r="E159" s="61" t="str">
        <f>VLOOKUP(A159,'Technician List'!A:B,2,FALSE)</f>
        <v>C M, Saravanan</v>
      </c>
      <c r="F159" s="40" t="s">
        <v>22336</v>
      </c>
      <c r="G159" s="40" t="s">
        <v>22337</v>
      </c>
      <c r="H159" s="40" t="s">
        <v>22337</v>
      </c>
      <c r="I159" s="40" t="s">
        <v>22336</v>
      </c>
      <c r="J159" s="40" t="s">
        <v>22337</v>
      </c>
      <c r="K159" s="40" t="s">
        <v>22337</v>
      </c>
      <c r="L159" s="49"/>
      <c r="M159" s="44">
        <f>IF(TicketAudit[[#This Row],[Has the "Requester Name" been updated to reflect who the ticket is for? (Section 2b)]]="Yes",VLOOKUP(F$2,Questions!$A:$C,3,FALSE),0)</f>
        <v>5</v>
      </c>
      <c r="N159" s="44">
        <f t="shared" si="78"/>
        <v>0</v>
      </c>
      <c r="O159" s="44">
        <f t="shared" si="79"/>
        <v>0</v>
      </c>
      <c r="P159" s="44">
        <f t="shared" si="80"/>
        <v>12.5</v>
      </c>
      <c r="Q159" s="44">
        <f t="shared" si="81"/>
        <v>0</v>
      </c>
      <c r="R159" s="44">
        <f>IF(K159="Yes",VLOOKUP(K$2,Questions!$A:$C,3,FALSE),IF(K159="n/a - Existing Article",5,0))</f>
        <v>0</v>
      </c>
      <c r="S159" s="44">
        <f>SUM(TicketAudit[[#This Row],[Q.1]:[Q.6]])/10</f>
        <v>1.75</v>
      </c>
    </row>
    <row r="160" spans="1:19" hidden="1">
      <c r="A160" s="4" t="s">
        <v>631</v>
      </c>
      <c r="B160" s="11" t="s">
        <v>22688</v>
      </c>
      <c r="C160" s="4" t="s">
        <v>22689</v>
      </c>
      <c r="D160" s="19">
        <v>45681</v>
      </c>
      <c r="E160" s="61" t="str">
        <f>VLOOKUP(A160,'Technician List'!A:B,2,FALSE)</f>
        <v>C M, Saravanan</v>
      </c>
      <c r="F160" s="40" t="s">
        <v>22336</v>
      </c>
      <c r="G160" s="40" t="s">
        <v>22337</v>
      </c>
      <c r="H160" s="40" t="s">
        <v>22337</v>
      </c>
      <c r="I160" s="40" t="s">
        <v>22336</v>
      </c>
      <c r="J160" s="40" t="s">
        <v>22336</v>
      </c>
      <c r="K160" s="40" t="s">
        <v>22337</v>
      </c>
      <c r="L160" s="49"/>
      <c r="M160" s="44">
        <f>IF(TicketAudit[[#This Row],[Has the "Requester Name" been updated to reflect who the ticket is for? (Section 2b)]]="Yes",VLOOKUP(F$2,Questions!$A:$C,3,FALSE),0)</f>
        <v>5</v>
      </c>
      <c r="N160" s="44">
        <f t="shared" si="78"/>
        <v>0</v>
      </c>
      <c r="O160" s="44">
        <f t="shared" si="79"/>
        <v>0</v>
      </c>
      <c r="P160" s="44">
        <f t="shared" si="80"/>
        <v>12.5</v>
      </c>
      <c r="Q160" s="44">
        <f t="shared" si="81"/>
        <v>12.5</v>
      </c>
      <c r="R160" s="44">
        <f>IF(K160="Yes",VLOOKUP(K$2,Questions!$A:$C,3,FALSE),IF(K160="n/a - Existing Article",5,0))</f>
        <v>0</v>
      </c>
      <c r="S160" s="44">
        <f>SUM(TicketAudit[[#This Row],[Q.1]:[Q.6]])/10</f>
        <v>3</v>
      </c>
    </row>
    <row r="161" spans="1:19" ht="28.9" hidden="1">
      <c r="A161" s="4" t="s">
        <v>631</v>
      </c>
      <c r="B161" s="11" t="s">
        <v>22690</v>
      </c>
      <c r="C161" s="4" t="s">
        <v>22691</v>
      </c>
      <c r="D161" s="19">
        <v>45679</v>
      </c>
      <c r="E161" s="61" t="str">
        <f>VLOOKUP(A161,'Technician List'!A:B,2,FALSE)</f>
        <v>C M, Saravanan</v>
      </c>
      <c r="F161" s="40" t="s">
        <v>22336</v>
      </c>
      <c r="G161" s="40" t="s">
        <v>22337</v>
      </c>
      <c r="H161" s="40" t="s">
        <v>22337</v>
      </c>
      <c r="I161" s="40" t="s">
        <v>22336</v>
      </c>
      <c r="J161" s="40" t="s">
        <v>22336</v>
      </c>
      <c r="K161" s="40" t="s">
        <v>22337</v>
      </c>
      <c r="L161" s="49"/>
      <c r="M161" s="44">
        <f>IF(TicketAudit[[#This Row],[Has the "Requester Name" been updated to reflect who the ticket is for? (Section 2b)]]="Yes",VLOOKUP(F$2,Questions!$A:$C,3,FALSE),0)</f>
        <v>5</v>
      </c>
      <c r="N161" s="44">
        <f t="shared" ref="N161:O164" si="82">IF(G161="Yes",7.5,0)</f>
        <v>0</v>
      </c>
      <c r="O161" s="44">
        <f t="shared" si="82"/>
        <v>0</v>
      </c>
      <c r="P161" s="44">
        <f t="shared" ref="P161:Q164" si="83">IF(I161="Yes",12.5,0)</f>
        <v>12.5</v>
      </c>
      <c r="Q161" s="44">
        <f t="shared" si="83"/>
        <v>12.5</v>
      </c>
      <c r="R161" s="44">
        <f>IF(K161="Yes",VLOOKUP(K$2,Questions!$A:$C,3,FALSE),IF(K161="n/a - Existing Article",5,0))</f>
        <v>0</v>
      </c>
      <c r="S161" s="44">
        <f>SUM(TicketAudit[[#This Row],[Q.1]:[Q.6]])/10</f>
        <v>3</v>
      </c>
    </row>
    <row r="162" spans="1:19" ht="28.9" hidden="1">
      <c r="A162" s="4" t="s">
        <v>631</v>
      </c>
      <c r="B162" s="11" t="s">
        <v>22692</v>
      </c>
      <c r="C162" s="4" t="s">
        <v>22693</v>
      </c>
      <c r="D162" s="19">
        <v>45679</v>
      </c>
      <c r="E162" s="61" t="str">
        <f>VLOOKUP(A162,'Technician List'!A:B,2,FALSE)</f>
        <v>C M, Saravanan</v>
      </c>
      <c r="F162" s="40" t="s">
        <v>22336</v>
      </c>
      <c r="G162" s="40" t="s">
        <v>22337</v>
      </c>
      <c r="H162" s="40" t="s">
        <v>22337</v>
      </c>
      <c r="I162" s="40" t="s">
        <v>22336</v>
      </c>
      <c r="J162" s="40" t="s">
        <v>22336</v>
      </c>
      <c r="K162" s="40" t="s">
        <v>22337</v>
      </c>
      <c r="L162" s="49" t="s">
        <v>22694</v>
      </c>
      <c r="M162" s="44">
        <f>IF(TicketAudit[[#This Row],[Has the "Requester Name" been updated to reflect who the ticket is for? (Section 2b)]]="Yes",VLOOKUP(F$2,Questions!$A:$C,3,FALSE),0)</f>
        <v>5</v>
      </c>
      <c r="N162" s="44">
        <f t="shared" si="82"/>
        <v>0</v>
      </c>
      <c r="O162" s="44">
        <f t="shared" si="82"/>
        <v>0</v>
      </c>
      <c r="P162" s="44">
        <f t="shared" si="83"/>
        <v>12.5</v>
      </c>
      <c r="Q162" s="44">
        <f t="shared" si="83"/>
        <v>12.5</v>
      </c>
      <c r="R162" s="44">
        <f>IF(K162="Yes",VLOOKUP(K$2,Questions!$A:$C,3,FALSE),IF(K162="n/a - Existing Article",5,0))</f>
        <v>0</v>
      </c>
      <c r="S162" s="44">
        <f>SUM(TicketAudit[[#This Row],[Q.1]:[Q.6]])/10</f>
        <v>3</v>
      </c>
    </row>
    <row r="163" spans="1:19" ht="28.9" hidden="1">
      <c r="A163" s="4" t="s">
        <v>631</v>
      </c>
      <c r="B163" s="11" t="s">
        <v>22695</v>
      </c>
      <c r="C163" s="4" t="s">
        <v>22696</v>
      </c>
      <c r="D163" s="19">
        <v>45674</v>
      </c>
      <c r="E163" s="61" t="str">
        <f>VLOOKUP(A163,'Technician List'!A:B,2,FALSE)</f>
        <v>C M, Saravanan</v>
      </c>
      <c r="F163" s="40" t="s">
        <v>22336</v>
      </c>
      <c r="G163" s="40" t="s">
        <v>22337</v>
      </c>
      <c r="H163" s="40" t="s">
        <v>22337</v>
      </c>
      <c r="I163" s="40" t="s">
        <v>22336</v>
      </c>
      <c r="J163" s="40" t="s">
        <v>22336</v>
      </c>
      <c r="K163" s="40" t="s">
        <v>22337</v>
      </c>
      <c r="L163" s="49" t="s">
        <v>22694</v>
      </c>
      <c r="M163" s="44">
        <f>IF(TicketAudit[[#This Row],[Has the "Requester Name" been updated to reflect who the ticket is for? (Section 2b)]]="Yes",VLOOKUP(F$2,Questions!$A:$C,3,FALSE),0)</f>
        <v>5</v>
      </c>
      <c r="N163" s="44">
        <f t="shared" si="82"/>
        <v>0</v>
      </c>
      <c r="O163" s="44">
        <f t="shared" si="82"/>
        <v>0</v>
      </c>
      <c r="P163" s="44">
        <f t="shared" si="83"/>
        <v>12.5</v>
      </c>
      <c r="Q163" s="44">
        <f t="shared" si="83"/>
        <v>12.5</v>
      </c>
      <c r="R163" s="44">
        <f>IF(K163="Yes",VLOOKUP(K$2,Questions!$A:$C,3,FALSE),IF(K163="n/a - Existing Article",5,0))</f>
        <v>0</v>
      </c>
      <c r="S163" s="44">
        <f>SUM(TicketAudit[[#This Row],[Q.1]:[Q.6]])/10</f>
        <v>3</v>
      </c>
    </row>
    <row r="164" spans="1:19" ht="28.9" hidden="1">
      <c r="A164" s="4" t="s">
        <v>631</v>
      </c>
      <c r="B164" s="11" t="s">
        <v>22697</v>
      </c>
      <c r="C164" s="4" t="s">
        <v>22698</v>
      </c>
      <c r="D164" s="19">
        <v>45687</v>
      </c>
      <c r="E164" s="61" t="str">
        <f>VLOOKUP(A164,'Technician List'!A:B,2,FALSE)</f>
        <v>C M, Saravanan</v>
      </c>
      <c r="F164" s="40" t="s">
        <v>22336</v>
      </c>
      <c r="G164" s="40" t="s">
        <v>22337</v>
      </c>
      <c r="H164" s="40" t="s">
        <v>22337</v>
      </c>
      <c r="I164" s="40" t="s">
        <v>22336</v>
      </c>
      <c r="J164" s="40" t="s">
        <v>22336</v>
      </c>
      <c r="K164" s="40" t="s">
        <v>22338</v>
      </c>
      <c r="L164" s="49" t="s">
        <v>22694</v>
      </c>
      <c r="M164" s="44">
        <f>IF(TicketAudit[[#This Row],[Has the "Requester Name" been updated to reflect who the ticket is for? (Section 2b)]]="Yes",VLOOKUP(F$2,Questions!$A:$C,3,FALSE),0)</f>
        <v>5</v>
      </c>
      <c r="N164" s="44">
        <f t="shared" si="82"/>
        <v>0</v>
      </c>
      <c r="O164" s="44">
        <f t="shared" si="82"/>
        <v>0</v>
      </c>
      <c r="P164" s="44">
        <f t="shared" si="83"/>
        <v>12.5</v>
      </c>
      <c r="Q164" s="44">
        <f t="shared" si="83"/>
        <v>12.5</v>
      </c>
      <c r="R164" s="44">
        <f>IF(K164="Yes",VLOOKUP(K$2,Questions!$A:$C,3,FALSE),IF(K164="n/a - Existing Article",5,0))</f>
        <v>5</v>
      </c>
      <c r="S164" s="44">
        <f>SUM(TicketAudit[[#This Row],[Q.1]:[Q.6]])/10</f>
        <v>3.5</v>
      </c>
    </row>
    <row r="165" spans="1:19" ht="57.6" hidden="1">
      <c r="A165" s="4" t="s">
        <v>555</v>
      </c>
      <c r="B165" s="11" t="s">
        <v>22699</v>
      </c>
      <c r="C165" s="4" t="s">
        <v>22700</v>
      </c>
      <c r="D165" s="19">
        <v>45684</v>
      </c>
      <c r="E165" s="61" t="str">
        <f>VLOOKUP(A165,'Technician List'!A:B,2,FALSE)</f>
        <v>Baldwin, Sharon</v>
      </c>
      <c r="F165" s="40" t="s">
        <v>22336</v>
      </c>
      <c r="G165" s="40" t="s">
        <v>22337</v>
      </c>
      <c r="H165" s="40" t="s">
        <v>22337</v>
      </c>
      <c r="I165" s="40" t="s">
        <v>22337</v>
      </c>
      <c r="J165" s="40" t="s">
        <v>22337</v>
      </c>
      <c r="K165" s="40" t="s">
        <v>22337</v>
      </c>
      <c r="L165" s="49" t="s">
        <v>22701</v>
      </c>
      <c r="M165" s="44">
        <f>IF(TicketAudit[[#This Row],[Has the "Requester Name" been updated to reflect who the ticket is for? (Section 2b)]]="Yes",VLOOKUP(F$2,Questions!$A:$C,3,FALSE),0)</f>
        <v>5</v>
      </c>
      <c r="N165" s="44">
        <f t="shared" ref="N165:N166" si="84">IF(G165="Yes",7.5,0)</f>
        <v>0</v>
      </c>
      <c r="O165" s="44">
        <f t="shared" ref="O165:O166" si="85">IF(H165="Yes",7.5,0)</f>
        <v>0</v>
      </c>
      <c r="P165" s="44">
        <f t="shared" ref="P165:P166" si="86">IF(I165="Yes",12.5,0)</f>
        <v>0</v>
      </c>
      <c r="Q165" s="44">
        <f t="shared" ref="Q165:Q166" si="87">IF(J165="Yes",12.5,0)</f>
        <v>0</v>
      </c>
      <c r="R165" s="44">
        <f>IF(K165="Yes",VLOOKUP(K$2,Questions!$A:$C,3,FALSE),IF(K165="n/a - Existing Article",5,0))</f>
        <v>0</v>
      </c>
      <c r="S165" s="44">
        <f>SUM(TicketAudit[[#This Row],[Q.1]:[Q.6]])/10</f>
        <v>0.5</v>
      </c>
    </row>
    <row r="166" spans="1:19" ht="28.9" hidden="1">
      <c r="A166" s="4" t="s">
        <v>555</v>
      </c>
      <c r="B166" s="11" t="s">
        <v>22702</v>
      </c>
      <c r="C166" s="4" t="s">
        <v>22703</v>
      </c>
      <c r="D166" s="19">
        <v>45684</v>
      </c>
      <c r="E166" s="61" t="str">
        <f>VLOOKUP(A166,'Technician List'!A:B,2,FALSE)</f>
        <v>Baldwin, Sharon</v>
      </c>
      <c r="F166" s="40" t="s">
        <v>22336</v>
      </c>
      <c r="G166" s="40" t="s">
        <v>22337</v>
      </c>
      <c r="H166" s="40" t="s">
        <v>22337</v>
      </c>
      <c r="I166" s="40" t="s">
        <v>22336</v>
      </c>
      <c r="J166" s="40" t="s">
        <v>22336</v>
      </c>
      <c r="K166" s="40" t="s">
        <v>22337</v>
      </c>
      <c r="L166" s="49" t="s">
        <v>22704</v>
      </c>
      <c r="M166" s="44">
        <f>IF(TicketAudit[[#This Row],[Has the "Requester Name" been updated to reflect who the ticket is for? (Section 2b)]]="Yes",VLOOKUP(F$2,Questions!$A:$C,3,FALSE),0)</f>
        <v>5</v>
      </c>
      <c r="N166" s="44">
        <f t="shared" si="84"/>
        <v>0</v>
      </c>
      <c r="O166" s="44">
        <f t="shared" si="85"/>
        <v>0</v>
      </c>
      <c r="P166" s="44">
        <f t="shared" si="86"/>
        <v>12.5</v>
      </c>
      <c r="Q166" s="44">
        <f t="shared" si="87"/>
        <v>12.5</v>
      </c>
      <c r="R166" s="44">
        <f>IF(K166="Yes",VLOOKUP(K$2,Questions!$A:$C,3,FALSE),IF(K166="n/a - Existing Article",5,0))</f>
        <v>0</v>
      </c>
      <c r="S166" s="44">
        <f>SUM(TicketAudit[[#This Row],[Q.1]:[Q.6]])/10</f>
        <v>3</v>
      </c>
    </row>
    <row r="167" spans="1:19" ht="28.9" hidden="1">
      <c r="A167" s="4" t="s">
        <v>555</v>
      </c>
      <c r="B167" s="11" t="s">
        <v>22705</v>
      </c>
      <c r="C167" s="4" t="s">
        <v>22706</v>
      </c>
      <c r="D167" s="19">
        <v>45679</v>
      </c>
      <c r="E167" s="61" t="str">
        <f>VLOOKUP(A167,'Technician List'!A:B,2,FALSE)</f>
        <v>Baldwin, Sharon</v>
      </c>
      <c r="F167" s="40" t="s">
        <v>22336</v>
      </c>
      <c r="G167" s="40" t="s">
        <v>22337</v>
      </c>
      <c r="H167" s="40" t="s">
        <v>22337</v>
      </c>
      <c r="I167" s="40" t="s">
        <v>22337</v>
      </c>
      <c r="J167" s="40" t="s">
        <v>22337</v>
      </c>
      <c r="K167" s="40" t="s">
        <v>22337</v>
      </c>
      <c r="L167" s="49" t="s">
        <v>22707</v>
      </c>
      <c r="M167" s="44">
        <f>IF(TicketAudit[[#This Row],[Has the "Requester Name" been updated to reflect who the ticket is for? (Section 2b)]]="Yes",VLOOKUP(F$2,Questions!$A:$C,3,FALSE),0)</f>
        <v>5</v>
      </c>
      <c r="N167" s="44">
        <f>IF(G167="Yes",7.5,0)</f>
        <v>0</v>
      </c>
      <c r="O167" s="44">
        <f>IF(H167="Yes",7.5,0)</f>
        <v>0</v>
      </c>
      <c r="P167" s="44">
        <f>IF(I167="Yes",12.5,0)</f>
        <v>0</v>
      </c>
      <c r="Q167" s="44">
        <f>IF(J167="Yes",12.5,0)</f>
        <v>0</v>
      </c>
      <c r="R167" s="44">
        <f>IF(K167="Yes",VLOOKUP(K$2,Questions!$A:$C,3,FALSE),IF(K167="n/a - Existing Article",5,0))</f>
        <v>0</v>
      </c>
      <c r="S167" s="44">
        <f>SUM(TicketAudit[[#This Row],[Q.1]:[Q.6]])/10</f>
        <v>0.5</v>
      </c>
    </row>
    <row r="168" spans="1:19" ht="57.6" hidden="1">
      <c r="A168" s="4" t="s">
        <v>555</v>
      </c>
      <c r="B168" s="11" t="s">
        <v>22708</v>
      </c>
      <c r="C168" s="4" t="s">
        <v>22709</v>
      </c>
      <c r="D168" s="19">
        <v>45677</v>
      </c>
      <c r="E168" s="61" t="str">
        <f>VLOOKUP(A168,'Technician List'!A:B,2,FALSE)</f>
        <v>Baldwin, Sharon</v>
      </c>
      <c r="F168" s="40" t="s">
        <v>22336</v>
      </c>
      <c r="G168" s="40" t="s">
        <v>22337</v>
      </c>
      <c r="H168" s="40" t="s">
        <v>22336</v>
      </c>
      <c r="I168" s="40" t="s">
        <v>22337</v>
      </c>
      <c r="J168" s="40" t="s">
        <v>22337</v>
      </c>
      <c r="K168" s="40" t="s">
        <v>22338</v>
      </c>
      <c r="L168" s="49" t="s">
        <v>22710</v>
      </c>
      <c r="M168" s="44">
        <f>IF(TicketAudit[[#This Row],[Has the "Requester Name" been updated to reflect who the ticket is for? (Section 2b)]]="Yes",VLOOKUP(F$2,Questions!$A:$C,3,FALSE),0)</f>
        <v>5</v>
      </c>
      <c r="N168" s="44">
        <f t="shared" ref="N168:N170" si="88">IF(G168="Yes",7.5,0)</f>
        <v>0</v>
      </c>
      <c r="O168" s="44">
        <f t="shared" ref="O168:O170" si="89">IF(H168="Yes",7.5,0)</f>
        <v>7.5</v>
      </c>
      <c r="P168" s="44">
        <f t="shared" ref="P168:P170" si="90">IF(I168="Yes",12.5,0)</f>
        <v>0</v>
      </c>
      <c r="Q168" s="44">
        <f t="shared" ref="Q168:Q170" si="91">IF(J168="Yes",12.5,0)</f>
        <v>0</v>
      </c>
      <c r="R168" s="44">
        <f>IF(K168="Yes",VLOOKUP(K$2,Questions!$A:$C,3,FALSE),IF(K168="n/a - Existing Article",5,0))</f>
        <v>5</v>
      </c>
      <c r="S168" s="44">
        <f>SUM(TicketAudit[[#This Row],[Q.1]:[Q.6]])/10</f>
        <v>1.75</v>
      </c>
    </row>
    <row r="169" spans="1:19" ht="28.9" hidden="1">
      <c r="A169" s="4" t="s">
        <v>555</v>
      </c>
      <c r="B169" s="11" t="s">
        <v>22711</v>
      </c>
      <c r="C169" s="4" t="s">
        <v>22712</v>
      </c>
      <c r="D169" s="19">
        <v>45684</v>
      </c>
      <c r="E169" s="61" t="str">
        <f>VLOOKUP(A169,'Technician List'!A:B,2,FALSE)</f>
        <v>Baldwin, Sharon</v>
      </c>
      <c r="F169" s="40" t="s">
        <v>22336</v>
      </c>
      <c r="G169" s="40" t="s">
        <v>22337</v>
      </c>
      <c r="H169" s="40" t="s">
        <v>22337</v>
      </c>
      <c r="I169" s="40" t="s">
        <v>22337</v>
      </c>
      <c r="J169" s="40" t="s">
        <v>22337</v>
      </c>
      <c r="K169" s="40" t="s">
        <v>22337</v>
      </c>
      <c r="L169" s="49"/>
      <c r="M169" s="44">
        <f>IF(TicketAudit[[#This Row],[Has the "Requester Name" been updated to reflect who the ticket is for? (Section 2b)]]="Yes",VLOOKUP(F$2,Questions!$A:$C,3,FALSE),0)</f>
        <v>5</v>
      </c>
      <c r="N169" s="44">
        <f t="shared" si="88"/>
        <v>0</v>
      </c>
      <c r="O169" s="44">
        <f t="shared" si="89"/>
        <v>0</v>
      </c>
      <c r="P169" s="44">
        <f t="shared" si="90"/>
        <v>0</v>
      </c>
      <c r="Q169" s="44">
        <f t="shared" si="91"/>
        <v>0</v>
      </c>
      <c r="R169" s="44">
        <f>IF(K169="Yes",VLOOKUP(K$2,Questions!$A:$C,3,FALSE),IF(K169="n/a - Existing Article",5,0))</f>
        <v>0</v>
      </c>
      <c r="S169" s="44">
        <f>SUM(TicketAudit[[#This Row],[Q.1]:[Q.6]])/10</f>
        <v>0.5</v>
      </c>
    </row>
    <row r="170" spans="1:19" hidden="1">
      <c r="A170" s="4" t="s">
        <v>4923</v>
      </c>
      <c r="B170" s="11" t="s">
        <v>22713</v>
      </c>
      <c r="C170" s="4" t="s">
        <v>22714</v>
      </c>
      <c r="D170" s="19">
        <v>45681</v>
      </c>
      <c r="E170" s="61" t="str">
        <f>VLOOKUP(A170,'Technician List'!A:B,2,FALSE)</f>
        <v>C M, Saravanan</v>
      </c>
      <c r="F170" s="40" t="s">
        <v>22336</v>
      </c>
      <c r="G170" s="40" t="s">
        <v>22337</v>
      </c>
      <c r="H170" s="40" t="s">
        <v>22337</v>
      </c>
      <c r="I170" s="40" t="s">
        <v>22336</v>
      </c>
      <c r="J170" s="40" t="s">
        <v>22336</v>
      </c>
      <c r="K170" s="40" t="s">
        <v>22338</v>
      </c>
      <c r="L170" s="49" t="s">
        <v>22715</v>
      </c>
      <c r="M170" s="44">
        <f>IF(TicketAudit[[#This Row],[Has the "Requester Name" been updated to reflect who the ticket is for? (Section 2b)]]="Yes",VLOOKUP(F$2,Questions!$A:$C,3,FALSE),0)</f>
        <v>5</v>
      </c>
      <c r="N170" s="44">
        <f t="shared" si="88"/>
        <v>0</v>
      </c>
      <c r="O170" s="44">
        <f t="shared" si="89"/>
        <v>0</v>
      </c>
      <c r="P170" s="44">
        <f t="shared" si="90"/>
        <v>12.5</v>
      </c>
      <c r="Q170" s="44">
        <f t="shared" si="91"/>
        <v>12.5</v>
      </c>
      <c r="R170" s="44">
        <f>IF(K170="Yes",VLOOKUP(K$2,Questions!$A:$C,3,FALSE),IF(K170="n/a - Existing Article",5,0))</f>
        <v>5</v>
      </c>
      <c r="S170" s="44">
        <f>SUM(TicketAudit[[#This Row],[Q.1]:[Q.6]])/10</f>
        <v>3.5</v>
      </c>
    </row>
    <row r="171" spans="1:19" hidden="1">
      <c r="A171" s="4" t="s">
        <v>4923</v>
      </c>
      <c r="B171" s="11" t="s">
        <v>22716</v>
      </c>
      <c r="C171" s="4" t="s">
        <v>4638</v>
      </c>
      <c r="D171" s="19">
        <v>45678</v>
      </c>
      <c r="E171" s="61" t="str">
        <f>VLOOKUP(A171,'Technician List'!A:B,2,FALSE)</f>
        <v>C M, Saravanan</v>
      </c>
      <c r="F171" s="40" t="s">
        <v>22336</v>
      </c>
      <c r="G171" s="40" t="s">
        <v>22337</v>
      </c>
      <c r="H171" s="40" t="s">
        <v>22336</v>
      </c>
      <c r="I171" s="40" t="s">
        <v>22336</v>
      </c>
      <c r="J171" s="40" t="s">
        <v>22336</v>
      </c>
      <c r="K171" s="40" t="s">
        <v>22338</v>
      </c>
      <c r="L171" s="49"/>
      <c r="M171" s="44">
        <f>IF(TicketAudit[[#This Row],[Has the "Requester Name" been updated to reflect who the ticket is for? (Section 2b)]]="Yes",VLOOKUP(F$2,Questions!$A:$C,3,FALSE),0)</f>
        <v>5</v>
      </c>
      <c r="N171" s="44">
        <f>IF(G171="Yes",7.5,0)</f>
        <v>0</v>
      </c>
      <c r="O171" s="44">
        <f>IF(H171="Yes",7.5,0)</f>
        <v>7.5</v>
      </c>
      <c r="P171" s="44">
        <f>IF(I171="Yes",12.5,0)</f>
        <v>12.5</v>
      </c>
      <c r="Q171" s="44">
        <f>IF(J171="Yes",12.5,0)</f>
        <v>12.5</v>
      </c>
      <c r="R171" s="44">
        <f>IF(K171="Yes",VLOOKUP(K$2,Questions!$A:$C,3,FALSE),IF(K171="n/a - Existing Article",5,0))</f>
        <v>5</v>
      </c>
      <c r="S171" s="44">
        <f>SUM(TicketAudit[[#This Row],[Q.1]:[Q.6]])/10</f>
        <v>4.25</v>
      </c>
    </row>
    <row r="172" spans="1:19" ht="28.9" hidden="1">
      <c r="A172" s="4" t="s">
        <v>4923</v>
      </c>
      <c r="B172" s="11" t="s">
        <v>22717</v>
      </c>
      <c r="C172" s="4" t="s">
        <v>22718</v>
      </c>
      <c r="D172" s="19">
        <v>45687</v>
      </c>
      <c r="E172" s="61" t="str">
        <f>VLOOKUP(A172,'Technician List'!A:B,2,FALSE)</f>
        <v>C M, Saravanan</v>
      </c>
      <c r="F172" s="40" t="s">
        <v>22336</v>
      </c>
      <c r="G172" s="40" t="s">
        <v>22337</v>
      </c>
      <c r="H172" s="40" t="s">
        <v>22336</v>
      </c>
      <c r="I172" s="40" t="s">
        <v>22336</v>
      </c>
      <c r="J172" s="40" t="s">
        <v>22337</v>
      </c>
      <c r="K172" s="40" t="s">
        <v>22338</v>
      </c>
      <c r="L172" s="49" t="s">
        <v>22719</v>
      </c>
      <c r="M172" s="44">
        <f>IF(TicketAudit[[#This Row],[Has the "Requester Name" been updated to reflect who the ticket is for? (Section 2b)]]="Yes",VLOOKUP(F$2,Questions!$A:$C,3,FALSE),0)</f>
        <v>5</v>
      </c>
      <c r="N172" s="44">
        <f t="shared" ref="N172:N176" si="92">IF(G172="Yes",7.5,0)</f>
        <v>0</v>
      </c>
      <c r="O172" s="44">
        <f t="shared" ref="O172:O176" si="93">IF(H172="Yes",7.5,0)</f>
        <v>7.5</v>
      </c>
      <c r="P172" s="44">
        <f t="shared" ref="P172:P176" si="94">IF(I172="Yes",12.5,0)</f>
        <v>12.5</v>
      </c>
      <c r="Q172" s="44">
        <f t="shared" ref="Q172:Q176" si="95">IF(J172="Yes",12.5,0)</f>
        <v>0</v>
      </c>
      <c r="R172" s="44">
        <f>IF(K172="Yes",VLOOKUP(K$2,Questions!$A:$C,3,FALSE),IF(K172="n/a - Existing Article",5,0))</f>
        <v>5</v>
      </c>
      <c r="S172" s="44">
        <f>SUM(TicketAudit[[#This Row],[Q.1]:[Q.6]])/10</f>
        <v>3</v>
      </c>
    </row>
    <row r="173" spans="1:19" hidden="1">
      <c r="A173" s="4" t="s">
        <v>4923</v>
      </c>
      <c r="B173" s="11" t="s">
        <v>22720</v>
      </c>
      <c r="C173" s="4" t="s">
        <v>22721</v>
      </c>
      <c r="D173" s="19">
        <v>45681</v>
      </c>
      <c r="E173" s="61" t="str">
        <f>VLOOKUP(A173,'Technician List'!A:B,2,FALSE)</f>
        <v>C M, Saravanan</v>
      </c>
      <c r="F173" s="40" t="s">
        <v>22336</v>
      </c>
      <c r="G173" s="40" t="s">
        <v>22337</v>
      </c>
      <c r="H173" s="40" t="s">
        <v>22337</v>
      </c>
      <c r="I173" s="40" t="s">
        <v>22336</v>
      </c>
      <c r="J173" s="40" t="s">
        <v>22336</v>
      </c>
      <c r="K173" s="40" t="s">
        <v>22337</v>
      </c>
      <c r="L173" s="49"/>
      <c r="M173" s="44">
        <f>IF(TicketAudit[[#This Row],[Has the "Requester Name" been updated to reflect who the ticket is for? (Section 2b)]]="Yes",VLOOKUP(F$2,Questions!$A:$C,3,FALSE),0)</f>
        <v>5</v>
      </c>
      <c r="N173" s="44">
        <f t="shared" si="92"/>
        <v>0</v>
      </c>
      <c r="O173" s="44">
        <f t="shared" si="93"/>
        <v>0</v>
      </c>
      <c r="P173" s="44">
        <f t="shared" si="94"/>
        <v>12.5</v>
      </c>
      <c r="Q173" s="44">
        <f t="shared" si="95"/>
        <v>12.5</v>
      </c>
      <c r="R173" s="44">
        <f>IF(K173="Yes",VLOOKUP(K$2,Questions!$A:$C,3,FALSE),IF(K173="n/a - Existing Article",5,0))</f>
        <v>0</v>
      </c>
      <c r="S173" s="44">
        <f>SUM(TicketAudit[[#This Row],[Q.1]:[Q.6]])/10</f>
        <v>3</v>
      </c>
    </row>
    <row r="174" spans="1:19" hidden="1">
      <c r="A174" s="4" t="s">
        <v>4923</v>
      </c>
      <c r="B174" s="11" t="s">
        <v>22722</v>
      </c>
      <c r="C174" s="4" t="s">
        <v>7403</v>
      </c>
      <c r="D174" s="19">
        <v>45687</v>
      </c>
      <c r="E174" s="61" t="str">
        <f>VLOOKUP(A174,'Technician List'!A:B,2,FALSE)</f>
        <v>C M, Saravanan</v>
      </c>
      <c r="F174" s="40" t="s">
        <v>22336</v>
      </c>
      <c r="G174" s="40" t="s">
        <v>22337</v>
      </c>
      <c r="H174" s="40" t="s">
        <v>22336</v>
      </c>
      <c r="I174" s="40" t="s">
        <v>22336</v>
      </c>
      <c r="J174" s="40" t="s">
        <v>22337</v>
      </c>
      <c r="K174" s="40" t="s">
        <v>22338</v>
      </c>
      <c r="L174" s="49"/>
      <c r="M174" s="44">
        <f>IF(TicketAudit[[#This Row],[Has the "Requester Name" been updated to reflect who the ticket is for? (Section 2b)]]="Yes",VLOOKUP(F$2,Questions!$A:$C,3,FALSE),0)</f>
        <v>5</v>
      </c>
      <c r="N174" s="44">
        <f t="shared" si="92"/>
        <v>0</v>
      </c>
      <c r="O174" s="44">
        <f t="shared" si="93"/>
        <v>7.5</v>
      </c>
      <c r="P174" s="44">
        <f t="shared" si="94"/>
        <v>12.5</v>
      </c>
      <c r="Q174" s="44">
        <f t="shared" si="95"/>
        <v>0</v>
      </c>
      <c r="R174" s="44">
        <f>IF(K174="Yes",VLOOKUP(K$2,Questions!$A:$C,3,FALSE),IF(K174="n/a - Existing Article",5,0))</f>
        <v>5</v>
      </c>
      <c r="S174" s="44">
        <f>SUM(TicketAudit[[#This Row],[Q.1]:[Q.6]])/10</f>
        <v>3</v>
      </c>
    </row>
    <row r="175" spans="1:19" ht="28.9" hidden="1">
      <c r="A175" s="4" t="s">
        <v>802</v>
      </c>
      <c r="B175" s="11" t="s">
        <v>22723</v>
      </c>
      <c r="C175" s="4" t="s">
        <v>22724</v>
      </c>
      <c r="D175" s="19">
        <v>45678</v>
      </c>
      <c r="E175" s="61" t="str">
        <f>VLOOKUP(A175,'Technician List'!A:B,2,FALSE)</f>
        <v>Sinha, Mahesh</v>
      </c>
      <c r="F175" s="40" t="s">
        <v>22336</v>
      </c>
      <c r="G175" s="40" t="s">
        <v>22337</v>
      </c>
      <c r="H175" s="40" t="s">
        <v>22337</v>
      </c>
      <c r="I175" s="40" t="s">
        <v>22336</v>
      </c>
      <c r="J175" s="40" t="s">
        <v>22336</v>
      </c>
      <c r="K175" s="40" t="s">
        <v>22338</v>
      </c>
      <c r="L175" s="49" t="s">
        <v>22725</v>
      </c>
      <c r="M175" s="44">
        <f>IF(TicketAudit[[#This Row],[Has the "Requester Name" been updated to reflect who the ticket is for? (Section 2b)]]="Yes",VLOOKUP(F$2,Questions!$A:$C,3,FALSE),0)</f>
        <v>5</v>
      </c>
      <c r="N175" s="44">
        <f t="shared" si="92"/>
        <v>0</v>
      </c>
      <c r="O175" s="44">
        <f t="shared" si="93"/>
        <v>0</v>
      </c>
      <c r="P175" s="44">
        <f t="shared" si="94"/>
        <v>12.5</v>
      </c>
      <c r="Q175" s="44">
        <f t="shared" si="95"/>
        <v>12.5</v>
      </c>
      <c r="R175" s="44">
        <f>IF(K175="Yes",VLOOKUP(K$2,Questions!$A:$C,3,FALSE),IF(K175="n/a - Existing Article",5,0))</f>
        <v>5</v>
      </c>
      <c r="S175" s="44">
        <f>SUM(TicketAudit[[#This Row],[Q.1]:[Q.6]])/10</f>
        <v>3.5</v>
      </c>
    </row>
    <row r="176" spans="1:19" hidden="1">
      <c r="A176" s="4" t="s">
        <v>802</v>
      </c>
      <c r="B176" s="11" t="s">
        <v>22726</v>
      </c>
      <c r="C176" s="4" t="s">
        <v>22727</v>
      </c>
      <c r="D176" s="19">
        <v>45688</v>
      </c>
      <c r="E176" s="61" t="str">
        <f>VLOOKUP(A176,'Technician List'!A:B,2,FALSE)</f>
        <v>Sinha, Mahesh</v>
      </c>
      <c r="F176" s="40" t="s">
        <v>22337</v>
      </c>
      <c r="G176" s="40" t="s">
        <v>22337</v>
      </c>
      <c r="H176" s="40" t="s">
        <v>22337</v>
      </c>
      <c r="I176" s="40" t="s">
        <v>22337</v>
      </c>
      <c r="J176" s="40" t="s">
        <v>22337</v>
      </c>
      <c r="K176" s="40" t="s">
        <v>22337</v>
      </c>
      <c r="L176" s="49"/>
      <c r="M176" s="44">
        <f>IF(TicketAudit[[#This Row],[Has the "Requester Name" been updated to reflect who the ticket is for? (Section 2b)]]="Yes",VLOOKUP(F$2,Questions!$A:$C,3,FALSE),0)</f>
        <v>0</v>
      </c>
      <c r="N176" s="44">
        <f t="shared" si="92"/>
        <v>0</v>
      </c>
      <c r="O176" s="44">
        <f t="shared" si="93"/>
        <v>0</v>
      </c>
      <c r="P176" s="44">
        <f t="shared" si="94"/>
        <v>0</v>
      </c>
      <c r="Q176" s="44">
        <f t="shared" si="95"/>
        <v>0</v>
      </c>
      <c r="R176" s="44">
        <f>IF(K176="Yes",VLOOKUP(K$2,Questions!$A:$C,3,FALSE),IF(K176="n/a - Existing Article",5,0))</f>
        <v>0</v>
      </c>
      <c r="S176" s="44">
        <f>SUM(TicketAudit[[#This Row],[Q.1]:[Q.6]])/10</f>
        <v>0</v>
      </c>
    </row>
    <row r="177" spans="1:19" hidden="1">
      <c r="A177" s="4" t="s">
        <v>802</v>
      </c>
      <c r="B177" s="11" t="s">
        <v>22728</v>
      </c>
      <c r="C177" s="4" t="s">
        <v>22729</v>
      </c>
      <c r="D177" s="19">
        <v>45684</v>
      </c>
      <c r="E177" s="61" t="str">
        <f>VLOOKUP(A177,'Technician List'!A:B,2,FALSE)</f>
        <v>Sinha, Mahesh</v>
      </c>
      <c r="F177" s="40" t="s">
        <v>22336</v>
      </c>
      <c r="G177" s="40" t="s">
        <v>22337</v>
      </c>
      <c r="H177" s="40" t="s">
        <v>22337</v>
      </c>
      <c r="I177" s="40" t="s">
        <v>22336</v>
      </c>
      <c r="J177" s="40" t="s">
        <v>22336</v>
      </c>
      <c r="K177" s="40" t="s">
        <v>22337</v>
      </c>
      <c r="L177" s="49" t="s">
        <v>22730</v>
      </c>
      <c r="M177" s="44">
        <f>IF(TicketAudit[[#This Row],[Has the "Requester Name" been updated to reflect who the ticket is for? (Section 2b)]]="Yes",VLOOKUP(F$2,Questions!$A:$C,3,FALSE),0)</f>
        <v>5</v>
      </c>
      <c r="N177" s="44">
        <f t="shared" ref="N177:N179" si="96">IF(G177="Yes",7.5,0)</f>
        <v>0</v>
      </c>
      <c r="O177" s="44">
        <f t="shared" ref="O177:O179" si="97">IF(H177="Yes",7.5,0)</f>
        <v>0</v>
      </c>
      <c r="P177" s="44">
        <f t="shared" ref="P177:P179" si="98">IF(I177="Yes",12.5,0)</f>
        <v>12.5</v>
      </c>
      <c r="Q177" s="44">
        <f t="shared" ref="Q177:Q179" si="99">IF(J177="Yes",12.5,0)</f>
        <v>12.5</v>
      </c>
      <c r="R177" s="44">
        <f>IF(K177="Yes",VLOOKUP(K$2,Questions!$A:$C,3,FALSE),IF(K177="n/a - Existing Article",5,0))</f>
        <v>0</v>
      </c>
      <c r="S177" s="44">
        <f>SUM(TicketAudit[[#This Row],[Q.1]:[Q.6]])/10</f>
        <v>3</v>
      </c>
    </row>
    <row r="178" spans="1:19" ht="28.9" hidden="1">
      <c r="A178" s="4" t="s">
        <v>802</v>
      </c>
      <c r="B178" s="11" t="s">
        <v>22731</v>
      </c>
      <c r="C178" s="4" t="s">
        <v>22732</v>
      </c>
      <c r="D178" s="19">
        <v>45678</v>
      </c>
      <c r="E178" s="61" t="str">
        <f>VLOOKUP(A178,'Technician List'!A:B,2,FALSE)</f>
        <v>Sinha, Mahesh</v>
      </c>
      <c r="F178" s="40" t="s">
        <v>22336</v>
      </c>
      <c r="G178" s="40" t="s">
        <v>22337</v>
      </c>
      <c r="H178" s="40" t="s">
        <v>22337</v>
      </c>
      <c r="I178" s="40" t="s">
        <v>22337</v>
      </c>
      <c r="J178" s="40" t="s">
        <v>22336</v>
      </c>
      <c r="K178" s="40" t="s">
        <v>22337</v>
      </c>
      <c r="L178" s="49" t="s">
        <v>22730</v>
      </c>
      <c r="M178" s="44">
        <f>IF(TicketAudit[[#This Row],[Has the "Requester Name" been updated to reflect who the ticket is for? (Section 2b)]]="Yes",VLOOKUP(F$2,Questions!$A:$C,3,FALSE),0)</f>
        <v>5</v>
      </c>
      <c r="N178" s="44">
        <f t="shared" si="96"/>
        <v>0</v>
      </c>
      <c r="O178" s="44">
        <f t="shared" si="97"/>
        <v>0</v>
      </c>
      <c r="P178" s="44">
        <f t="shared" si="98"/>
        <v>0</v>
      </c>
      <c r="Q178" s="44">
        <f t="shared" si="99"/>
        <v>12.5</v>
      </c>
      <c r="R178" s="44">
        <f>IF(K178="Yes",VLOOKUP(K$2,Questions!$A:$C,3,FALSE),IF(K178="n/a - Existing Article",5,0))</f>
        <v>0</v>
      </c>
      <c r="S178" s="44">
        <f>SUM(TicketAudit[[#This Row],[Q.1]:[Q.6]])/10</f>
        <v>1.75</v>
      </c>
    </row>
    <row r="179" spans="1:19" ht="28.9" hidden="1">
      <c r="A179" s="4" t="s">
        <v>802</v>
      </c>
      <c r="B179" s="11" t="s">
        <v>22733</v>
      </c>
      <c r="C179" s="4" t="s">
        <v>22734</v>
      </c>
      <c r="D179" s="19">
        <v>45685</v>
      </c>
      <c r="E179" s="61" t="str">
        <f>VLOOKUP(A179,'Technician List'!A:B,2,FALSE)</f>
        <v>Sinha, Mahesh</v>
      </c>
      <c r="F179" s="40" t="s">
        <v>22336</v>
      </c>
      <c r="G179" s="40" t="s">
        <v>22337</v>
      </c>
      <c r="H179" s="40" t="s">
        <v>22337</v>
      </c>
      <c r="I179" s="40" t="s">
        <v>22337</v>
      </c>
      <c r="J179" s="40" t="s">
        <v>22337</v>
      </c>
      <c r="K179" s="40" t="s">
        <v>22337</v>
      </c>
      <c r="L179" s="49"/>
      <c r="M179" s="44">
        <f>IF(TicketAudit[[#This Row],[Has the "Requester Name" been updated to reflect who the ticket is for? (Section 2b)]]="Yes",VLOOKUP(F$2,Questions!$A:$C,3,FALSE),0)</f>
        <v>5</v>
      </c>
      <c r="N179" s="44">
        <f t="shared" si="96"/>
        <v>0</v>
      </c>
      <c r="O179" s="44">
        <f t="shared" si="97"/>
        <v>0</v>
      </c>
      <c r="P179" s="44">
        <f t="shared" si="98"/>
        <v>0</v>
      </c>
      <c r="Q179" s="44">
        <f t="shared" si="99"/>
        <v>0</v>
      </c>
      <c r="R179" s="44">
        <f>IF(K179="Yes",VLOOKUP(K$2,Questions!$A:$C,3,FALSE),IF(K179="n/a - Existing Article",5,0))</f>
        <v>0</v>
      </c>
      <c r="S179" s="44">
        <f>SUM(TicketAudit[[#This Row],[Q.1]:[Q.6]])/10</f>
        <v>0.5</v>
      </c>
    </row>
    <row r="180" spans="1:19" ht="28.9" hidden="1">
      <c r="A180" s="20" t="s">
        <v>468</v>
      </c>
      <c r="B180" s="11" t="s">
        <v>22735</v>
      </c>
      <c r="C180" s="4" t="s">
        <v>22736</v>
      </c>
      <c r="D180" s="19">
        <v>45678</v>
      </c>
      <c r="E180" s="61" t="str">
        <f>VLOOKUP(A180,'Technician List'!A:B,2,FALSE)</f>
        <v>Sanjuan, Sonja</v>
      </c>
      <c r="F180" s="40" t="s">
        <v>22336</v>
      </c>
      <c r="G180" s="40" t="s">
        <v>22337</v>
      </c>
      <c r="H180" s="40" t="s">
        <v>22337</v>
      </c>
      <c r="I180" s="40" t="s">
        <v>22337</v>
      </c>
      <c r="J180" s="40" t="s">
        <v>22337</v>
      </c>
      <c r="K180" s="40" t="s">
        <v>22337</v>
      </c>
      <c r="L180" s="49"/>
      <c r="M180" s="44">
        <f>IF(TicketAudit[[#This Row],[Has the "Requester Name" been updated to reflect who the ticket is for? (Section 2b)]]="Yes",VLOOKUP(F$2,Questions!$A:$C,3,FALSE),0)</f>
        <v>5</v>
      </c>
      <c r="N180" s="44">
        <f>IF(G180="Yes",7.5,0)</f>
        <v>0</v>
      </c>
      <c r="O180" s="44">
        <f>IF(H180="Yes",7.5,0)</f>
        <v>0</v>
      </c>
      <c r="P180" s="44">
        <f>IF(I180="Yes",12.5,0)</f>
        <v>0</v>
      </c>
      <c r="Q180" s="44">
        <f>IF(J180="Yes",12.5,0)</f>
        <v>0</v>
      </c>
      <c r="R180" s="44">
        <f>IF(K180="Yes",VLOOKUP(K$2,Questions!$A:$C,3,FALSE),IF(K180="n/a - Existing Article",5,0))</f>
        <v>0</v>
      </c>
      <c r="S180" s="44">
        <f>SUM(TicketAudit[[#This Row],[Q.1]:[Q.6]])/10</f>
        <v>0.5</v>
      </c>
    </row>
    <row r="181" spans="1:19" ht="28.9" hidden="1">
      <c r="A181" s="20" t="s">
        <v>468</v>
      </c>
      <c r="B181" s="11" t="s">
        <v>22737</v>
      </c>
      <c r="C181" s="4" t="s">
        <v>22738</v>
      </c>
      <c r="D181" s="19">
        <v>45681</v>
      </c>
      <c r="E181" s="61" t="str">
        <f>VLOOKUP(A181,'Technician List'!A:B,2,FALSE)</f>
        <v>Sanjuan, Sonja</v>
      </c>
      <c r="F181" s="40" t="s">
        <v>22337</v>
      </c>
      <c r="G181" s="40" t="s">
        <v>22337</v>
      </c>
      <c r="H181" s="40" t="s">
        <v>22336</v>
      </c>
      <c r="I181" s="40" t="s">
        <v>22336</v>
      </c>
      <c r="J181" s="40" t="s">
        <v>22336</v>
      </c>
      <c r="K181" s="40" t="s">
        <v>22338</v>
      </c>
      <c r="L181" s="49"/>
      <c r="M181" s="44">
        <f>IF(TicketAudit[[#This Row],[Has the "Requester Name" been updated to reflect who the ticket is for? (Section 2b)]]="Yes",VLOOKUP(F$2,Questions!$A:$C,3,FALSE),0)</f>
        <v>0</v>
      </c>
      <c r="N181" s="44">
        <f>IF(G181="Yes",7.5,0)</f>
        <v>0</v>
      </c>
      <c r="O181" s="44">
        <f>IF(H181="Yes",7.5,0)</f>
        <v>7.5</v>
      </c>
      <c r="P181" s="44">
        <f>IF(I181="Yes",12.5,0)</f>
        <v>12.5</v>
      </c>
      <c r="Q181" s="44">
        <f>IF(J181="Yes",12.5,0)</f>
        <v>12.5</v>
      </c>
      <c r="R181" s="44">
        <f>IF(K181="Yes",VLOOKUP(K$2,Questions!$A:$C,3,FALSE),IF(K181="n/a - Existing Article",5,0))</f>
        <v>5</v>
      </c>
      <c r="S181" s="44">
        <f>SUM(TicketAudit[[#This Row],[Q.1]:[Q.6]])/10</f>
        <v>3.75</v>
      </c>
    </row>
    <row r="182" spans="1:19" hidden="1">
      <c r="A182" s="20" t="s">
        <v>468</v>
      </c>
      <c r="B182" s="11" t="s">
        <v>22739</v>
      </c>
      <c r="C182" s="4" t="s">
        <v>22740</v>
      </c>
      <c r="D182" s="19">
        <v>45688</v>
      </c>
      <c r="E182" s="61" t="str">
        <f>VLOOKUP(A182,'Technician List'!A:B,2,FALSE)</f>
        <v>Sanjuan, Sonja</v>
      </c>
      <c r="F182" s="40" t="s">
        <v>22336</v>
      </c>
      <c r="G182" s="40" t="s">
        <v>22337</v>
      </c>
      <c r="H182" s="40" t="s">
        <v>22336</v>
      </c>
      <c r="I182" s="40" t="s">
        <v>22336</v>
      </c>
      <c r="J182" s="40" t="s">
        <v>22337</v>
      </c>
      <c r="K182" s="40" t="s">
        <v>22338</v>
      </c>
      <c r="L182" s="49"/>
      <c r="M182" s="44">
        <f>IF(TicketAudit[[#This Row],[Has the "Requester Name" been updated to reflect who the ticket is for? (Section 2b)]]="Yes",VLOOKUP(F$2,Questions!$A:$C,3,FALSE),0)</f>
        <v>5</v>
      </c>
      <c r="N182" s="44">
        <f t="shared" ref="N182:N184" si="100">IF(G182="Yes",7.5,0)</f>
        <v>0</v>
      </c>
      <c r="O182" s="44">
        <f t="shared" ref="O182:O184" si="101">IF(H182="Yes",7.5,0)</f>
        <v>7.5</v>
      </c>
      <c r="P182" s="44">
        <f t="shared" ref="P182:P184" si="102">IF(I182="Yes",12.5,0)</f>
        <v>12.5</v>
      </c>
      <c r="Q182" s="44">
        <f t="shared" ref="Q182:Q184" si="103">IF(J182="Yes",12.5,0)</f>
        <v>0</v>
      </c>
      <c r="R182" s="44">
        <f>IF(K182="Yes",VLOOKUP(K$2,Questions!$A:$C,3,FALSE),IF(K182="n/a - Existing Article",5,0))</f>
        <v>5</v>
      </c>
      <c r="S182" s="44">
        <f>SUM(TicketAudit[[#This Row],[Q.1]:[Q.6]])/10</f>
        <v>3</v>
      </c>
    </row>
    <row r="183" spans="1:19" hidden="1">
      <c r="A183" s="20" t="s">
        <v>468</v>
      </c>
      <c r="B183" s="11" t="s">
        <v>22741</v>
      </c>
      <c r="C183" s="4" t="s">
        <v>22742</v>
      </c>
      <c r="D183" s="19">
        <v>45686</v>
      </c>
      <c r="E183" s="61" t="str">
        <f>VLOOKUP(A183,'Technician List'!A:B,2,FALSE)</f>
        <v>Sanjuan, Sonja</v>
      </c>
      <c r="F183" s="40" t="s">
        <v>22336</v>
      </c>
      <c r="G183" s="40" t="s">
        <v>22337</v>
      </c>
      <c r="H183" s="40" t="s">
        <v>22336</v>
      </c>
      <c r="I183" s="40" t="s">
        <v>22336</v>
      </c>
      <c r="J183" s="40" t="s">
        <v>22336</v>
      </c>
      <c r="K183" s="40" t="s">
        <v>22338</v>
      </c>
      <c r="L183" s="49"/>
      <c r="M183" s="44">
        <f>IF(TicketAudit[[#This Row],[Has the "Requester Name" been updated to reflect who the ticket is for? (Section 2b)]]="Yes",VLOOKUP(F$2,Questions!$A:$C,3,FALSE),0)</f>
        <v>5</v>
      </c>
      <c r="N183" s="44">
        <f t="shared" si="100"/>
        <v>0</v>
      </c>
      <c r="O183" s="44">
        <f t="shared" si="101"/>
        <v>7.5</v>
      </c>
      <c r="P183" s="44">
        <f t="shared" si="102"/>
        <v>12.5</v>
      </c>
      <c r="Q183" s="44">
        <f t="shared" si="103"/>
        <v>12.5</v>
      </c>
      <c r="R183" s="44">
        <f>IF(K183="Yes",VLOOKUP(K$2,Questions!$A:$C,3,FALSE),IF(K183="n/a - Existing Article",5,0))</f>
        <v>5</v>
      </c>
      <c r="S183" s="44">
        <f>SUM(TicketAudit[[#This Row],[Q.1]:[Q.6]])/10</f>
        <v>4.25</v>
      </c>
    </row>
    <row r="184" spans="1:19" ht="28.9" hidden="1">
      <c r="A184" s="20" t="s">
        <v>468</v>
      </c>
      <c r="B184" s="11" t="s">
        <v>22743</v>
      </c>
      <c r="C184" s="4" t="s">
        <v>22744</v>
      </c>
      <c r="D184" s="19">
        <v>45680</v>
      </c>
      <c r="E184" s="61" t="str">
        <f>VLOOKUP(A184,'Technician List'!A:B,2,FALSE)</f>
        <v>Sanjuan, Sonja</v>
      </c>
      <c r="F184" s="40" t="s">
        <v>22337</v>
      </c>
      <c r="G184" s="40" t="s">
        <v>22337</v>
      </c>
      <c r="H184" s="40" t="s">
        <v>22336</v>
      </c>
      <c r="I184" s="40" t="s">
        <v>22336</v>
      </c>
      <c r="J184" s="40" t="s">
        <v>22336</v>
      </c>
      <c r="K184" s="40" t="s">
        <v>22338</v>
      </c>
      <c r="L184" s="49"/>
      <c r="M184" s="44">
        <f>IF(TicketAudit[[#This Row],[Has the "Requester Name" been updated to reflect who the ticket is for? (Section 2b)]]="Yes",VLOOKUP(F$2,Questions!$A:$C,3,FALSE),0)</f>
        <v>0</v>
      </c>
      <c r="N184" s="44">
        <f t="shared" si="100"/>
        <v>0</v>
      </c>
      <c r="O184" s="44">
        <f t="shared" si="101"/>
        <v>7.5</v>
      </c>
      <c r="P184" s="44">
        <f t="shared" si="102"/>
        <v>12.5</v>
      </c>
      <c r="Q184" s="44">
        <f t="shared" si="103"/>
        <v>12.5</v>
      </c>
      <c r="R184" s="44">
        <f>IF(K184="Yes",VLOOKUP(K$2,Questions!$A:$C,3,FALSE),IF(K184="n/a - Existing Article",5,0))</f>
        <v>5</v>
      </c>
      <c r="S184" s="44">
        <f>SUM(TicketAudit[[#This Row],[Q.1]:[Q.6]])/10</f>
        <v>3.75</v>
      </c>
    </row>
    <row r="185" spans="1:19" hidden="1">
      <c r="A185" s="20" t="s">
        <v>73</v>
      </c>
      <c r="B185" s="11" t="s">
        <v>22745</v>
      </c>
      <c r="C185" s="4" t="s">
        <v>22746</v>
      </c>
      <c r="D185" s="19">
        <v>45681</v>
      </c>
      <c r="E185" s="61" t="str">
        <f>VLOOKUP(A185,'Technician List'!A:B,2,FALSE)</f>
        <v>Sanjuan, Sonja</v>
      </c>
      <c r="F185" s="40" t="s">
        <v>22336</v>
      </c>
      <c r="G185" s="40" t="s">
        <v>22337</v>
      </c>
      <c r="H185" s="40" t="s">
        <v>22336</v>
      </c>
      <c r="I185" s="40" t="s">
        <v>22336</v>
      </c>
      <c r="J185" s="40" t="s">
        <v>22336</v>
      </c>
      <c r="K185" s="40" t="s">
        <v>22336</v>
      </c>
      <c r="L185" s="49"/>
      <c r="M185" s="44">
        <f>IF(TicketAudit[[#This Row],[Has the "Requester Name" been updated to reflect who the ticket is for? (Section 2b)]]="Yes",VLOOKUP(F$2,Questions!$A:$C,3,FALSE),0)</f>
        <v>5</v>
      </c>
      <c r="N185" s="44">
        <f t="shared" ref="N185:N186" si="104">IF(G185="Yes",7.5,0)</f>
        <v>0</v>
      </c>
      <c r="O185" s="44">
        <f t="shared" ref="O185:O186" si="105">IF(H185="Yes",7.5,0)</f>
        <v>7.5</v>
      </c>
      <c r="P185" s="44">
        <f t="shared" ref="P185:P186" si="106">IF(I185="Yes",12.5,0)</f>
        <v>12.5</v>
      </c>
      <c r="Q185" s="44">
        <f t="shared" ref="Q185:Q186" si="107">IF(J185="Yes",12.5,0)</f>
        <v>12.5</v>
      </c>
      <c r="R185" s="44">
        <f>IF(K185="Yes",VLOOKUP(K$2,Questions!$A:$C,3,FALSE),IF(K185="n/a - Existing Article",5,0))</f>
        <v>5</v>
      </c>
      <c r="S185" s="44">
        <f>SUM(TicketAudit[[#This Row],[Q.1]:[Q.6]])/10</f>
        <v>4.25</v>
      </c>
    </row>
    <row r="186" spans="1:19" hidden="1">
      <c r="A186" s="20" t="s">
        <v>73</v>
      </c>
      <c r="B186" s="11" t="s">
        <v>22747</v>
      </c>
      <c r="C186" s="4" t="s">
        <v>22748</v>
      </c>
      <c r="D186" s="19">
        <v>45681</v>
      </c>
      <c r="E186" s="61" t="str">
        <f>VLOOKUP(A186,'Technician List'!A:B,2,FALSE)</f>
        <v>Sanjuan, Sonja</v>
      </c>
      <c r="F186" s="40" t="s">
        <v>22336</v>
      </c>
      <c r="G186" s="40" t="s">
        <v>22337</v>
      </c>
      <c r="H186" s="40" t="s">
        <v>22337</v>
      </c>
      <c r="I186" s="40" t="s">
        <v>22337</v>
      </c>
      <c r="J186" s="40" t="s">
        <v>22336</v>
      </c>
      <c r="K186" s="40" t="s">
        <v>22337</v>
      </c>
      <c r="L186" s="49"/>
      <c r="M186" s="44">
        <f>IF(TicketAudit[[#This Row],[Has the "Requester Name" been updated to reflect who the ticket is for? (Section 2b)]]="Yes",VLOOKUP(F$2,Questions!$A:$C,3,FALSE),0)</f>
        <v>5</v>
      </c>
      <c r="N186" s="44">
        <f t="shared" si="104"/>
        <v>0</v>
      </c>
      <c r="O186" s="44">
        <f t="shared" si="105"/>
        <v>0</v>
      </c>
      <c r="P186" s="44">
        <f t="shared" si="106"/>
        <v>0</v>
      </c>
      <c r="Q186" s="44">
        <f t="shared" si="107"/>
        <v>12.5</v>
      </c>
      <c r="R186" s="44">
        <f>IF(K186="Yes",VLOOKUP(K$2,Questions!$A:$C,3,FALSE),IF(K186="n/a - Existing Article",5,0))</f>
        <v>0</v>
      </c>
      <c r="S186" s="44">
        <f>SUM(TicketAudit[[#This Row],[Q.1]:[Q.6]])/10</f>
        <v>1.75</v>
      </c>
    </row>
    <row r="187" spans="1:19" hidden="1">
      <c r="A187" s="20" t="s">
        <v>73</v>
      </c>
      <c r="B187" s="11" t="s">
        <v>22749</v>
      </c>
      <c r="C187" s="4" t="s">
        <v>22750</v>
      </c>
      <c r="D187" s="19">
        <v>45680</v>
      </c>
      <c r="E187" s="61" t="str">
        <f>VLOOKUP(A187,'Technician List'!A:B,2,FALSE)</f>
        <v>Sanjuan, Sonja</v>
      </c>
      <c r="F187" s="40" t="s">
        <v>22336</v>
      </c>
      <c r="G187" s="40" t="s">
        <v>22337</v>
      </c>
      <c r="H187" s="40" t="s">
        <v>22336</v>
      </c>
      <c r="I187" s="40" t="s">
        <v>22336</v>
      </c>
      <c r="J187" s="40" t="s">
        <v>22336</v>
      </c>
      <c r="K187" s="40" t="s">
        <v>22338</v>
      </c>
      <c r="L187" s="49"/>
      <c r="M187" s="44">
        <f>IF(TicketAudit[[#This Row],[Has the "Requester Name" been updated to reflect who the ticket is for? (Section 2b)]]="Yes",VLOOKUP(F$2,Questions!$A:$C,3,FALSE),0)</f>
        <v>5</v>
      </c>
      <c r="N187" s="44">
        <f>IF(G187="Yes",7.5,0)</f>
        <v>0</v>
      </c>
      <c r="O187" s="44">
        <f>IF(H187="Yes",7.5,0)</f>
        <v>7.5</v>
      </c>
      <c r="P187" s="44">
        <f>IF(I187="Yes",12.5,0)</f>
        <v>12.5</v>
      </c>
      <c r="Q187" s="44">
        <f>IF(J187="Yes",12.5,0)</f>
        <v>12.5</v>
      </c>
      <c r="R187" s="44">
        <f>IF(K187="Yes",VLOOKUP(K$2,Questions!$A:$C,3,FALSE),IF(K187="n/a - Existing Article",5,0))</f>
        <v>5</v>
      </c>
      <c r="S187" s="44">
        <f>SUM(TicketAudit[[#This Row],[Q.1]:[Q.6]])/10</f>
        <v>4.25</v>
      </c>
    </row>
    <row r="188" spans="1:19" hidden="1">
      <c r="A188" s="20" t="s">
        <v>73</v>
      </c>
      <c r="B188" s="11" t="s">
        <v>22751</v>
      </c>
      <c r="C188" s="4" t="s">
        <v>22752</v>
      </c>
      <c r="D188" s="19">
        <v>45673</v>
      </c>
      <c r="E188" s="61" t="str">
        <f>VLOOKUP(A188,'Technician List'!A:B,2,FALSE)</f>
        <v>Sanjuan, Sonja</v>
      </c>
      <c r="F188" s="40" t="s">
        <v>22336</v>
      </c>
      <c r="G188" s="40" t="s">
        <v>22337</v>
      </c>
      <c r="H188" s="40" t="s">
        <v>22336</v>
      </c>
      <c r="I188" s="40" t="s">
        <v>22336</v>
      </c>
      <c r="J188" s="40" t="s">
        <v>22336</v>
      </c>
      <c r="K188" s="40" t="s">
        <v>22338</v>
      </c>
      <c r="L188" s="49"/>
      <c r="M188" s="44">
        <f>IF(TicketAudit[[#This Row],[Has the "Requester Name" been updated to reflect who the ticket is for? (Section 2b)]]="Yes",VLOOKUP(F$2,Questions!$A:$C,3,FALSE),0)</f>
        <v>5</v>
      </c>
      <c r="N188" s="44">
        <f t="shared" ref="N188:N189" si="108">IF(G188="Yes",7.5,0)</f>
        <v>0</v>
      </c>
      <c r="O188" s="44">
        <f t="shared" ref="O188:O189" si="109">IF(H188="Yes",7.5,0)</f>
        <v>7.5</v>
      </c>
      <c r="P188" s="44">
        <f t="shared" ref="P188:P189" si="110">IF(I188="Yes",12.5,0)</f>
        <v>12.5</v>
      </c>
      <c r="Q188" s="44">
        <f t="shared" ref="Q188:Q189" si="111">IF(J188="Yes",12.5,0)</f>
        <v>12.5</v>
      </c>
      <c r="R188" s="44">
        <f>IF(K188="Yes",VLOOKUP(K$2,Questions!$A:$C,3,FALSE),IF(K188="n/a - Existing Article",5,0))</f>
        <v>5</v>
      </c>
      <c r="S188" s="44">
        <f>SUM(TicketAudit[[#This Row],[Q.1]:[Q.6]])/10</f>
        <v>4.25</v>
      </c>
    </row>
    <row r="189" spans="1:19" hidden="1">
      <c r="A189" s="20" t="s">
        <v>73</v>
      </c>
      <c r="B189" s="11" t="s">
        <v>22753</v>
      </c>
      <c r="C189" s="4" t="s">
        <v>22754</v>
      </c>
      <c r="D189" s="19">
        <v>45673</v>
      </c>
      <c r="E189" s="61" t="str">
        <f>VLOOKUP(A189,'Technician List'!A:B,2,FALSE)</f>
        <v>Sanjuan, Sonja</v>
      </c>
      <c r="F189" s="40" t="s">
        <v>22336</v>
      </c>
      <c r="G189" s="40" t="s">
        <v>22337</v>
      </c>
      <c r="H189" s="40" t="s">
        <v>22336</v>
      </c>
      <c r="I189" s="40" t="s">
        <v>22336</v>
      </c>
      <c r="J189" s="40" t="s">
        <v>22336</v>
      </c>
      <c r="K189" s="40" t="s">
        <v>22338</v>
      </c>
      <c r="L189" s="49"/>
      <c r="M189" s="44">
        <f>IF(TicketAudit[[#This Row],[Has the "Requester Name" been updated to reflect who the ticket is for? (Section 2b)]]="Yes",VLOOKUP(F$2,Questions!$A:$C,3,FALSE),0)</f>
        <v>5</v>
      </c>
      <c r="N189" s="44">
        <f t="shared" si="108"/>
        <v>0</v>
      </c>
      <c r="O189" s="44">
        <f t="shared" si="109"/>
        <v>7.5</v>
      </c>
      <c r="P189" s="44">
        <f t="shared" si="110"/>
        <v>12.5</v>
      </c>
      <c r="Q189" s="44">
        <f t="shared" si="111"/>
        <v>12.5</v>
      </c>
      <c r="R189" s="44">
        <f>IF(K189="Yes",VLOOKUP(K$2,Questions!$A:$C,3,FALSE),IF(K189="n/a - Existing Article",5,0))</f>
        <v>5</v>
      </c>
      <c r="S189" s="44">
        <f>SUM(TicketAudit[[#This Row],[Q.1]:[Q.6]])/10</f>
        <v>4.25</v>
      </c>
    </row>
    <row r="190" spans="1:19" ht="28.9" hidden="1">
      <c r="A190" s="4" t="s">
        <v>1991</v>
      </c>
      <c r="B190" s="11" t="s">
        <v>22755</v>
      </c>
      <c r="C190" s="4" t="s">
        <v>21463</v>
      </c>
      <c r="D190" s="19">
        <v>45685</v>
      </c>
      <c r="E190" s="61" t="str">
        <f>VLOOKUP(A190,'Technician List'!A:B,2,FALSE)</f>
        <v>Sinha, Mahesh</v>
      </c>
      <c r="F190" s="40" t="s">
        <v>22336</v>
      </c>
      <c r="G190" s="40" t="s">
        <v>22336</v>
      </c>
      <c r="H190" s="40" t="s">
        <v>22337</v>
      </c>
      <c r="I190" s="40" t="s">
        <v>22337</v>
      </c>
      <c r="J190" s="40" t="s">
        <v>22337</v>
      </c>
      <c r="K190" s="40" t="s">
        <v>22337</v>
      </c>
      <c r="L190" s="49" t="s">
        <v>22756</v>
      </c>
      <c r="M190" s="44">
        <f>IF(TicketAudit[[#This Row],[Has the "Requester Name" been updated to reflect who the ticket is for? (Section 2b)]]="Yes",VLOOKUP(F$2,Questions!$A:$C,3,FALSE),0)</f>
        <v>5</v>
      </c>
      <c r="N190" s="44">
        <f t="shared" ref="N190" si="112">IF(G190="Yes",7.5,0)</f>
        <v>7.5</v>
      </c>
      <c r="O190" s="44">
        <f t="shared" ref="O190" si="113">IF(H190="Yes",7.5,0)</f>
        <v>0</v>
      </c>
      <c r="P190" s="44">
        <f t="shared" ref="P190" si="114">IF(I190="Yes",12.5,0)</f>
        <v>0</v>
      </c>
      <c r="Q190" s="44">
        <f t="shared" ref="Q190" si="115">IF(J190="Yes",12.5,0)</f>
        <v>0</v>
      </c>
      <c r="R190" s="44">
        <f>IF(K190="Yes",VLOOKUP(K$2,Questions!$A:$C,3,FALSE),IF(K190="n/a - Existing Article",5,0))</f>
        <v>0</v>
      </c>
      <c r="S190" s="44">
        <f>SUM(TicketAudit[[#This Row],[Q.1]:[Q.6]])/10</f>
        <v>1.25</v>
      </c>
    </row>
    <row r="191" spans="1:19" ht="28.9" hidden="1">
      <c r="A191" s="4" t="s">
        <v>1991</v>
      </c>
      <c r="B191" s="11" t="s">
        <v>22757</v>
      </c>
      <c r="C191" s="4" t="s">
        <v>22758</v>
      </c>
      <c r="D191" s="19">
        <v>45679</v>
      </c>
      <c r="E191" s="61" t="str">
        <f>VLOOKUP(A191,'Technician List'!A:B,2,FALSE)</f>
        <v>Sinha, Mahesh</v>
      </c>
      <c r="F191" s="40" t="s">
        <v>22336</v>
      </c>
      <c r="G191" s="40" t="s">
        <v>22337</v>
      </c>
      <c r="H191" s="40" t="s">
        <v>22337</v>
      </c>
      <c r="I191" s="40" t="s">
        <v>22337</v>
      </c>
      <c r="J191" s="40" t="s">
        <v>22336</v>
      </c>
      <c r="K191" s="40" t="s">
        <v>22337</v>
      </c>
      <c r="L191" s="49" t="s">
        <v>22759</v>
      </c>
      <c r="M191" s="44">
        <f>IF(TicketAudit[[#This Row],[Has the "Requester Name" been updated to reflect who the ticket is for? (Section 2b)]]="Yes",VLOOKUP(F$2,Questions!$A:$C,3,FALSE),0)</f>
        <v>5</v>
      </c>
      <c r="N191" s="44">
        <f t="shared" ref="N191:N192" si="116">IF(G191="Yes",7.5,0)</f>
        <v>0</v>
      </c>
      <c r="O191" s="44">
        <f t="shared" ref="O191:O192" si="117">IF(H191="Yes",7.5,0)</f>
        <v>0</v>
      </c>
      <c r="P191" s="44">
        <f t="shared" ref="P191:P192" si="118">IF(I191="Yes",12.5,0)</f>
        <v>0</v>
      </c>
      <c r="Q191" s="44">
        <f t="shared" ref="Q191:Q192" si="119">IF(J191="Yes",12.5,0)</f>
        <v>12.5</v>
      </c>
      <c r="R191" s="44">
        <f>IF(K191="Yes",VLOOKUP(K$2,Questions!$A:$C,3,FALSE),IF(K191="n/a - Existing Article",5,0))</f>
        <v>0</v>
      </c>
      <c r="S191" s="44">
        <f>SUM(TicketAudit[[#This Row],[Q.1]:[Q.6]])/10</f>
        <v>1.75</v>
      </c>
    </row>
    <row r="192" spans="1:19" ht="28.9" hidden="1">
      <c r="A192" s="4" t="s">
        <v>1991</v>
      </c>
      <c r="B192" s="11" t="s">
        <v>22760</v>
      </c>
      <c r="C192" s="4" t="s">
        <v>22761</v>
      </c>
      <c r="D192" s="19">
        <v>45679</v>
      </c>
      <c r="E192" s="61" t="str">
        <f>VLOOKUP(A192,'Technician List'!A:B,2,FALSE)</f>
        <v>Sinha, Mahesh</v>
      </c>
      <c r="F192" s="40" t="s">
        <v>22336</v>
      </c>
      <c r="G192" s="40" t="s">
        <v>22337</v>
      </c>
      <c r="H192" s="40" t="s">
        <v>22337</v>
      </c>
      <c r="I192" s="40" t="s">
        <v>22337</v>
      </c>
      <c r="J192" s="40" t="s">
        <v>22336</v>
      </c>
      <c r="K192" s="40" t="s">
        <v>22337</v>
      </c>
      <c r="L192" s="49" t="s">
        <v>22762</v>
      </c>
      <c r="M192" s="44">
        <f>IF(TicketAudit[[#This Row],[Has the "Requester Name" been updated to reflect who the ticket is for? (Section 2b)]]="Yes",VLOOKUP(F$2,Questions!$A:$C,3,FALSE),0)</f>
        <v>5</v>
      </c>
      <c r="N192" s="44">
        <f t="shared" si="116"/>
        <v>0</v>
      </c>
      <c r="O192" s="44">
        <f t="shared" si="117"/>
        <v>0</v>
      </c>
      <c r="P192" s="44">
        <f t="shared" si="118"/>
        <v>0</v>
      </c>
      <c r="Q192" s="44">
        <f t="shared" si="119"/>
        <v>12.5</v>
      </c>
      <c r="R192" s="44">
        <f>IF(K192="Yes",VLOOKUP(K$2,Questions!$A:$C,3,FALSE),IF(K192="n/a - Existing Article",5,0))</f>
        <v>0</v>
      </c>
      <c r="S192" s="44">
        <f>SUM(TicketAudit[[#This Row],[Q.1]:[Q.6]])/10</f>
        <v>1.75</v>
      </c>
    </row>
    <row r="193" spans="1:19" ht="28.9" hidden="1">
      <c r="A193" s="4" t="s">
        <v>1991</v>
      </c>
      <c r="B193" s="11" t="s">
        <v>22763</v>
      </c>
      <c r="C193" s="4" t="s">
        <v>4766</v>
      </c>
      <c r="D193" s="19">
        <v>45684</v>
      </c>
      <c r="E193" s="61" t="str">
        <f>VLOOKUP(A193,'Technician List'!A:B,2,FALSE)</f>
        <v>Sinha, Mahesh</v>
      </c>
      <c r="F193" s="40" t="s">
        <v>22336</v>
      </c>
      <c r="G193" s="40" t="s">
        <v>22337</v>
      </c>
      <c r="H193" s="40" t="s">
        <v>22337</v>
      </c>
      <c r="I193" s="40" t="s">
        <v>22336</v>
      </c>
      <c r="J193" s="40" t="s">
        <v>22336</v>
      </c>
      <c r="K193" s="40" t="s">
        <v>22338</v>
      </c>
      <c r="L193" s="49" t="s">
        <v>22764</v>
      </c>
      <c r="M193" s="44">
        <f>IF(TicketAudit[[#This Row],[Has the "Requester Name" been updated to reflect who the ticket is for? (Section 2b)]]="Yes",VLOOKUP(F$2,Questions!$A:$C,3,FALSE),0)</f>
        <v>5</v>
      </c>
      <c r="N193" s="44">
        <f t="shared" ref="N193:O195" si="120">IF(G193="Yes",7.5,0)</f>
        <v>0</v>
      </c>
      <c r="O193" s="44">
        <f t="shared" si="120"/>
        <v>0</v>
      </c>
      <c r="P193" s="44">
        <f t="shared" ref="P193:Q195" si="121">IF(I193="Yes",12.5,0)</f>
        <v>12.5</v>
      </c>
      <c r="Q193" s="44">
        <f t="shared" si="121"/>
        <v>12.5</v>
      </c>
      <c r="R193" s="44">
        <f>IF(K193="Yes",VLOOKUP(K$2,Questions!$A:$C,3,FALSE),IF(K193="n/a - Existing Article",5,0))</f>
        <v>5</v>
      </c>
      <c r="S193" s="44">
        <f>SUM(TicketAudit[[#This Row],[Q.1]:[Q.6]])/10</f>
        <v>3.5</v>
      </c>
    </row>
    <row r="194" spans="1:19" ht="28.9" hidden="1">
      <c r="A194" s="4" t="s">
        <v>1991</v>
      </c>
      <c r="B194" s="11" t="s">
        <v>22765</v>
      </c>
      <c r="C194" s="4" t="s">
        <v>22766</v>
      </c>
      <c r="D194" s="19">
        <v>45686</v>
      </c>
      <c r="E194" s="61" t="str">
        <f>VLOOKUP(A194,'Technician List'!A:B,2,FALSE)</f>
        <v>Sinha, Mahesh</v>
      </c>
      <c r="F194" s="40" t="s">
        <v>22336</v>
      </c>
      <c r="G194" s="40" t="s">
        <v>22336</v>
      </c>
      <c r="H194" s="40" t="s">
        <v>22337</v>
      </c>
      <c r="I194" s="40" t="s">
        <v>22337</v>
      </c>
      <c r="J194" s="40" t="s">
        <v>22337</v>
      </c>
      <c r="K194" s="40" t="s">
        <v>22337</v>
      </c>
      <c r="L194" s="49" t="s">
        <v>22767</v>
      </c>
      <c r="M194" s="44">
        <f>IF(TicketAudit[[#This Row],[Has the "Requester Name" been updated to reflect who the ticket is for? (Section 2b)]]="Yes",VLOOKUP(F$2,Questions!$A:$C,3,FALSE),0)</f>
        <v>5</v>
      </c>
      <c r="N194" s="44">
        <f t="shared" si="120"/>
        <v>7.5</v>
      </c>
      <c r="O194" s="44">
        <f t="shared" si="120"/>
        <v>0</v>
      </c>
      <c r="P194" s="44">
        <f t="shared" si="121"/>
        <v>0</v>
      </c>
      <c r="Q194" s="44">
        <f t="shared" si="121"/>
        <v>0</v>
      </c>
      <c r="R194" s="44">
        <f>IF(K194="Yes",VLOOKUP(K$2,Questions!$A:$C,3,FALSE),IF(K194="n/a - Existing Article",5,0))</f>
        <v>0</v>
      </c>
      <c r="S194" s="44">
        <f>SUM(TicketAudit[[#This Row],[Q.1]:[Q.6]])/10</f>
        <v>1.25</v>
      </c>
    </row>
    <row r="195" spans="1:19" ht="28.9" hidden="1">
      <c r="A195" s="4" t="s">
        <v>2029</v>
      </c>
      <c r="B195" s="11" t="s">
        <v>22768</v>
      </c>
      <c r="C195" s="4" t="s">
        <v>22769</v>
      </c>
      <c r="D195" s="19">
        <v>45687</v>
      </c>
      <c r="E195" s="61" t="str">
        <f>VLOOKUP(A195,'Technician List'!A:B,2,FALSE)</f>
        <v>C M, Saravanan</v>
      </c>
      <c r="F195" s="40" t="s">
        <v>22336</v>
      </c>
      <c r="G195" s="40" t="s">
        <v>22337</v>
      </c>
      <c r="H195" s="40" t="s">
        <v>22336</v>
      </c>
      <c r="I195" s="40" t="s">
        <v>22337</v>
      </c>
      <c r="J195" s="40" t="s">
        <v>22337</v>
      </c>
      <c r="K195" s="40" t="s">
        <v>22338</v>
      </c>
      <c r="L195" s="49" t="s">
        <v>22770</v>
      </c>
      <c r="M195" s="44">
        <f>IF(TicketAudit[[#This Row],[Has the "Requester Name" been updated to reflect who the ticket is for? (Section 2b)]]="Yes",VLOOKUP(F$2,Questions!$A:$C,3,FALSE),0)</f>
        <v>5</v>
      </c>
      <c r="N195" s="44">
        <f t="shared" si="120"/>
        <v>0</v>
      </c>
      <c r="O195" s="44">
        <f t="shared" si="120"/>
        <v>7.5</v>
      </c>
      <c r="P195" s="44">
        <f t="shared" si="121"/>
        <v>0</v>
      </c>
      <c r="Q195" s="44">
        <f t="shared" si="121"/>
        <v>0</v>
      </c>
      <c r="R195" s="44">
        <f>IF(K195="Yes",VLOOKUP(K$2,Questions!$A:$C,3,FALSE),IF(K195="n/a - Existing Article",5,0))</f>
        <v>5</v>
      </c>
      <c r="S195" s="44">
        <f>SUM(TicketAudit[[#This Row],[Q.1]:[Q.6]])/10</f>
        <v>1.75</v>
      </c>
    </row>
    <row r="196" spans="1:19" hidden="1">
      <c r="A196" s="4" t="s">
        <v>2029</v>
      </c>
      <c r="B196" s="11" t="s">
        <v>22771</v>
      </c>
      <c r="C196" s="4" t="s">
        <v>22772</v>
      </c>
      <c r="D196" s="19">
        <v>45684</v>
      </c>
      <c r="E196" s="61" t="str">
        <f>VLOOKUP(A196,'Technician List'!A:B,2,FALSE)</f>
        <v>C M, Saravanan</v>
      </c>
      <c r="F196" s="40" t="s">
        <v>22336</v>
      </c>
      <c r="G196" s="40" t="s">
        <v>22337</v>
      </c>
      <c r="H196" s="40" t="s">
        <v>22337</v>
      </c>
      <c r="I196" s="40" t="s">
        <v>22337</v>
      </c>
      <c r="J196" s="40" t="s">
        <v>22336</v>
      </c>
      <c r="K196" s="40" t="s">
        <v>22338</v>
      </c>
      <c r="L196" s="49"/>
      <c r="M196" s="44">
        <f>IF(TicketAudit[[#This Row],[Has the "Requester Name" been updated to reflect who the ticket is for? (Section 2b)]]="Yes",VLOOKUP(F$2,Questions!$A:$C,3,FALSE),0)</f>
        <v>5</v>
      </c>
      <c r="N196" s="44">
        <f t="shared" ref="N196:N198" si="122">IF(G196="Yes",7.5,0)</f>
        <v>0</v>
      </c>
      <c r="O196" s="44">
        <f t="shared" ref="O196:O198" si="123">IF(H196="Yes",7.5,0)</f>
        <v>0</v>
      </c>
      <c r="P196" s="44">
        <f t="shared" ref="P196:P198" si="124">IF(I196="Yes",12.5,0)</f>
        <v>0</v>
      </c>
      <c r="Q196" s="44">
        <f t="shared" ref="Q196:Q198" si="125">IF(J196="Yes",12.5,0)</f>
        <v>12.5</v>
      </c>
      <c r="R196" s="44">
        <f>IF(K196="Yes",VLOOKUP(K$2,Questions!$A:$C,3,FALSE),IF(K196="n/a - Existing Article",5,0))</f>
        <v>5</v>
      </c>
      <c r="S196" s="44">
        <f>SUM(TicketAudit[[#This Row],[Q.1]:[Q.6]])/10</f>
        <v>2.25</v>
      </c>
    </row>
    <row r="197" spans="1:19" ht="28.9" hidden="1">
      <c r="A197" s="4" t="s">
        <v>2029</v>
      </c>
      <c r="B197" s="11" t="s">
        <v>22773</v>
      </c>
      <c r="C197" s="4" t="s">
        <v>22774</v>
      </c>
      <c r="D197" s="19">
        <v>45687</v>
      </c>
      <c r="E197" s="61" t="str">
        <f>VLOOKUP(A197,'Technician List'!A:B,2,FALSE)</f>
        <v>C M, Saravanan</v>
      </c>
      <c r="F197" s="40" t="s">
        <v>22336</v>
      </c>
      <c r="G197" s="40" t="s">
        <v>22337</v>
      </c>
      <c r="H197" s="40" t="s">
        <v>22337</v>
      </c>
      <c r="I197" s="40" t="s">
        <v>22336</v>
      </c>
      <c r="J197" s="40" t="s">
        <v>22336</v>
      </c>
      <c r="K197" s="40" t="s">
        <v>22338</v>
      </c>
      <c r="L197" s="49"/>
      <c r="M197" s="44">
        <f>IF(TicketAudit[[#This Row],[Has the "Requester Name" been updated to reflect who the ticket is for? (Section 2b)]]="Yes",VLOOKUP(F$2,Questions!$A:$C,3,FALSE),0)</f>
        <v>5</v>
      </c>
      <c r="N197" s="44">
        <f t="shared" si="122"/>
        <v>0</v>
      </c>
      <c r="O197" s="44">
        <f t="shared" si="123"/>
        <v>0</v>
      </c>
      <c r="P197" s="44">
        <f t="shared" si="124"/>
        <v>12.5</v>
      </c>
      <c r="Q197" s="44">
        <f t="shared" si="125"/>
        <v>12.5</v>
      </c>
      <c r="R197" s="44">
        <f>IF(K197="Yes",VLOOKUP(K$2,Questions!$A:$C,3,FALSE),IF(K197="n/a - Existing Article",5,0))</f>
        <v>5</v>
      </c>
      <c r="S197" s="44">
        <f>SUM(TicketAudit[[#This Row],[Q.1]:[Q.6]])/10</f>
        <v>3.5</v>
      </c>
    </row>
    <row r="198" spans="1:19" hidden="1">
      <c r="A198" s="4" t="s">
        <v>2029</v>
      </c>
      <c r="B198" s="11" t="s">
        <v>22775</v>
      </c>
      <c r="C198" s="4" t="s">
        <v>22776</v>
      </c>
      <c r="D198" s="19">
        <v>45681</v>
      </c>
      <c r="E198" s="61" t="str">
        <f>VLOOKUP(A198,'Technician List'!A:B,2,FALSE)</f>
        <v>C M, Saravanan</v>
      </c>
      <c r="F198" s="40" t="s">
        <v>22336</v>
      </c>
      <c r="G198" s="40" t="s">
        <v>22337</v>
      </c>
      <c r="H198" s="40" t="s">
        <v>22337</v>
      </c>
      <c r="I198" s="40" t="s">
        <v>22337</v>
      </c>
      <c r="J198" s="40" t="s">
        <v>22337</v>
      </c>
      <c r="K198" s="40" t="s">
        <v>22337</v>
      </c>
      <c r="L198" s="49"/>
      <c r="M198" s="44">
        <f>IF(TicketAudit[[#This Row],[Has the "Requester Name" been updated to reflect who the ticket is for? (Section 2b)]]="Yes",VLOOKUP(F$2,Questions!$A:$C,3,FALSE),0)</f>
        <v>5</v>
      </c>
      <c r="N198" s="44">
        <f t="shared" si="122"/>
        <v>0</v>
      </c>
      <c r="O198" s="44">
        <f t="shared" si="123"/>
        <v>0</v>
      </c>
      <c r="P198" s="44">
        <f t="shared" si="124"/>
        <v>0</v>
      </c>
      <c r="Q198" s="44">
        <f t="shared" si="125"/>
        <v>0</v>
      </c>
      <c r="R198" s="44">
        <f>IF(K198="Yes",VLOOKUP(K$2,Questions!$A:$C,3,FALSE),IF(K198="n/a - Existing Article",5,0))</f>
        <v>0</v>
      </c>
      <c r="S198" s="44">
        <f>SUM(TicketAudit[[#This Row],[Q.1]:[Q.6]])/10</f>
        <v>0.5</v>
      </c>
    </row>
    <row r="199" spans="1:19" ht="28.9" hidden="1">
      <c r="A199" s="4" t="s">
        <v>2029</v>
      </c>
      <c r="B199" s="11" t="s">
        <v>22777</v>
      </c>
      <c r="C199" s="4" t="s">
        <v>22778</v>
      </c>
      <c r="D199" s="19">
        <v>45681</v>
      </c>
      <c r="E199" s="61" t="str">
        <f>VLOOKUP(A199,'Technician List'!A:B,2,FALSE)</f>
        <v>C M, Saravanan</v>
      </c>
      <c r="F199" s="40" t="s">
        <v>22336</v>
      </c>
      <c r="G199" s="40" t="s">
        <v>22337</v>
      </c>
      <c r="H199" s="40" t="s">
        <v>22337</v>
      </c>
      <c r="I199" s="40" t="s">
        <v>22336</v>
      </c>
      <c r="J199" s="40" t="s">
        <v>22336</v>
      </c>
      <c r="K199" s="40" t="s">
        <v>22338</v>
      </c>
      <c r="L199" s="49"/>
      <c r="M199" s="44">
        <f>IF(TicketAudit[[#This Row],[Has the "Requester Name" been updated to reflect who the ticket is for? (Section 2b)]]="Yes",VLOOKUP(F$2,Questions!$A:$C,3,FALSE),0)</f>
        <v>5</v>
      </c>
      <c r="N199" s="44">
        <f t="shared" ref="N199:N201" si="126">IF(G199="Yes",7.5,0)</f>
        <v>0</v>
      </c>
      <c r="O199" s="44">
        <f t="shared" ref="O199:O201" si="127">IF(H199="Yes",7.5,0)</f>
        <v>0</v>
      </c>
      <c r="P199" s="44">
        <f t="shared" ref="P199:P201" si="128">IF(I199="Yes",12.5,0)</f>
        <v>12.5</v>
      </c>
      <c r="Q199" s="44">
        <f t="shared" ref="Q199:Q201" si="129">IF(J199="Yes",12.5,0)</f>
        <v>12.5</v>
      </c>
      <c r="R199" s="44">
        <f>IF(K199="Yes",VLOOKUP(K$2,Questions!$A:$C,3,FALSE),IF(K199="n/a - Existing Article",5,0))</f>
        <v>5</v>
      </c>
      <c r="S199" s="44">
        <f>SUM(TicketAudit[[#This Row],[Q.1]:[Q.6]])/10</f>
        <v>3.5</v>
      </c>
    </row>
    <row r="200" spans="1:19" ht="43.15" hidden="1">
      <c r="A200" s="4" t="s">
        <v>1150</v>
      </c>
      <c r="B200" s="11" t="s">
        <v>22779</v>
      </c>
      <c r="C200" s="4" t="s">
        <v>22780</v>
      </c>
      <c r="D200" s="19">
        <v>45674</v>
      </c>
      <c r="E200" s="61" t="str">
        <f>VLOOKUP(A200,'Technician List'!A:B,2,FALSE)</f>
        <v>C M, Saravanan</v>
      </c>
      <c r="F200" s="40" t="s">
        <v>22336</v>
      </c>
      <c r="G200" s="40" t="s">
        <v>22337</v>
      </c>
      <c r="H200" s="40" t="s">
        <v>22337</v>
      </c>
      <c r="I200" s="40" t="s">
        <v>22336</v>
      </c>
      <c r="J200" s="40" t="s">
        <v>22336</v>
      </c>
      <c r="K200" s="40" t="s">
        <v>22338</v>
      </c>
      <c r="L200" s="49"/>
      <c r="M200" s="44">
        <f>IF(TicketAudit[[#This Row],[Has the "Requester Name" been updated to reflect who the ticket is for? (Section 2b)]]="Yes",VLOOKUP(F$2,Questions!$A:$C,3,FALSE),0)</f>
        <v>5</v>
      </c>
      <c r="N200" s="44">
        <f t="shared" si="126"/>
        <v>0</v>
      </c>
      <c r="O200" s="44">
        <f t="shared" si="127"/>
        <v>0</v>
      </c>
      <c r="P200" s="44">
        <f t="shared" si="128"/>
        <v>12.5</v>
      </c>
      <c r="Q200" s="44">
        <f t="shared" si="129"/>
        <v>12.5</v>
      </c>
      <c r="R200" s="44">
        <f>IF(K200="Yes",VLOOKUP(K$2,Questions!$A:$C,3,FALSE),IF(K200="n/a - Existing Article",5,0))</f>
        <v>5</v>
      </c>
      <c r="S200" s="44">
        <f>SUM(TicketAudit[[#This Row],[Q.1]:[Q.6]])/10</f>
        <v>3.5</v>
      </c>
    </row>
    <row r="201" spans="1:19" ht="28.9" hidden="1">
      <c r="A201" s="4" t="s">
        <v>1150</v>
      </c>
      <c r="B201" s="11" t="s">
        <v>22781</v>
      </c>
      <c r="C201" s="4" t="s">
        <v>22782</v>
      </c>
      <c r="D201" s="19">
        <v>45678</v>
      </c>
      <c r="E201" s="61" t="str">
        <f>VLOOKUP(A201,'Technician List'!A:B,2,FALSE)</f>
        <v>C M, Saravanan</v>
      </c>
      <c r="F201" s="40" t="s">
        <v>22336</v>
      </c>
      <c r="G201" s="40" t="s">
        <v>22337</v>
      </c>
      <c r="H201" s="40" t="s">
        <v>22337</v>
      </c>
      <c r="I201" s="40" t="s">
        <v>22336</v>
      </c>
      <c r="J201" s="40" t="s">
        <v>22337</v>
      </c>
      <c r="K201" s="40" t="s">
        <v>22338</v>
      </c>
      <c r="L201" s="49"/>
      <c r="M201" s="44">
        <f>IF(TicketAudit[[#This Row],[Has the "Requester Name" been updated to reflect who the ticket is for? (Section 2b)]]="Yes",VLOOKUP(F$2,Questions!$A:$C,3,FALSE),0)</f>
        <v>5</v>
      </c>
      <c r="N201" s="44">
        <f t="shared" si="126"/>
        <v>0</v>
      </c>
      <c r="O201" s="44">
        <f t="shared" si="127"/>
        <v>0</v>
      </c>
      <c r="P201" s="44">
        <f t="shared" si="128"/>
        <v>12.5</v>
      </c>
      <c r="Q201" s="44">
        <f t="shared" si="129"/>
        <v>0</v>
      </c>
      <c r="R201" s="44">
        <f>IF(K201="Yes",VLOOKUP(K$2,Questions!$A:$C,3,FALSE),IF(K201="n/a - Existing Article",5,0))</f>
        <v>5</v>
      </c>
      <c r="S201" s="44">
        <f>SUM(TicketAudit[[#This Row],[Q.1]:[Q.6]])/10</f>
        <v>2.25</v>
      </c>
    </row>
    <row r="202" spans="1:19" ht="28.9" hidden="1">
      <c r="A202" s="4" t="s">
        <v>1150</v>
      </c>
      <c r="B202" s="11" t="s">
        <v>22783</v>
      </c>
      <c r="C202" s="4" t="s">
        <v>22784</v>
      </c>
      <c r="D202" s="19">
        <v>45674</v>
      </c>
      <c r="E202" s="61" t="str">
        <f>VLOOKUP(A202,'Technician List'!A:B,2,FALSE)</f>
        <v>C M, Saravanan</v>
      </c>
      <c r="F202" s="40" t="s">
        <v>22336</v>
      </c>
      <c r="G202" s="40" t="s">
        <v>22337</v>
      </c>
      <c r="H202" s="40" t="s">
        <v>22336</v>
      </c>
      <c r="I202" s="40" t="s">
        <v>22336</v>
      </c>
      <c r="J202" s="40" t="s">
        <v>22336</v>
      </c>
      <c r="K202" s="40" t="s">
        <v>22338</v>
      </c>
      <c r="L202" s="49"/>
      <c r="M202" s="44">
        <f>IF(TicketAudit[[#This Row],[Has the "Requester Name" been updated to reflect who the ticket is for? (Section 2b)]]="Yes",VLOOKUP(F$2,Questions!$A:$C,3,FALSE),0)</f>
        <v>5</v>
      </c>
      <c r="N202" s="44">
        <f t="shared" ref="N202:N203" si="130">IF(G202="Yes",7.5,0)</f>
        <v>0</v>
      </c>
      <c r="O202" s="44">
        <f t="shared" ref="O202:O203" si="131">IF(H202="Yes",7.5,0)</f>
        <v>7.5</v>
      </c>
      <c r="P202" s="44">
        <f t="shared" ref="P202:P203" si="132">IF(I202="Yes",12.5,0)</f>
        <v>12.5</v>
      </c>
      <c r="Q202" s="44">
        <f t="shared" ref="Q202:Q203" si="133">IF(J202="Yes",12.5,0)</f>
        <v>12.5</v>
      </c>
      <c r="R202" s="44">
        <f>IF(K202="Yes",VLOOKUP(K$2,Questions!$A:$C,3,FALSE),IF(K202="n/a - Existing Article",5,0))</f>
        <v>5</v>
      </c>
      <c r="S202" s="44">
        <f>SUM(TicketAudit[[#This Row],[Q.1]:[Q.6]])/10</f>
        <v>4.25</v>
      </c>
    </row>
    <row r="203" spans="1:19" ht="28.9" hidden="1">
      <c r="A203" s="4" t="s">
        <v>1150</v>
      </c>
      <c r="B203" s="11" t="s">
        <v>22785</v>
      </c>
      <c r="C203" s="4" t="s">
        <v>22786</v>
      </c>
      <c r="D203" s="19">
        <v>45679</v>
      </c>
      <c r="E203" s="61" t="str">
        <f>VLOOKUP(A203,'Technician List'!A:B,2,FALSE)</f>
        <v>C M, Saravanan</v>
      </c>
      <c r="F203" s="40" t="s">
        <v>22336</v>
      </c>
      <c r="G203" s="40" t="s">
        <v>22337</v>
      </c>
      <c r="H203" s="40" t="s">
        <v>22337</v>
      </c>
      <c r="I203" s="40" t="s">
        <v>22337</v>
      </c>
      <c r="J203" s="40" t="s">
        <v>22337</v>
      </c>
      <c r="K203" s="40" t="s">
        <v>22337</v>
      </c>
      <c r="L203" s="49"/>
      <c r="M203" s="44">
        <f>IF(TicketAudit[[#This Row],[Has the "Requester Name" been updated to reflect who the ticket is for? (Section 2b)]]="Yes",VLOOKUP(F$2,Questions!$A:$C,3,FALSE),0)</f>
        <v>5</v>
      </c>
      <c r="N203" s="44">
        <f t="shared" si="130"/>
        <v>0</v>
      </c>
      <c r="O203" s="44">
        <f t="shared" si="131"/>
        <v>0</v>
      </c>
      <c r="P203" s="44">
        <f t="shared" si="132"/>
        <v>0</v>
      </c>
      <c r="Q203" s="44">
        <f t="shared" si="133"/>
        <v>0</v>
      </c>
      <c r="R203" s="44">
        <f>IF(K203="Yes",VLOOKUP(K$2,Questions!$A:$C,3,FALSE),IF(K203="n/a - Existing Article",5,0))</f>
        <v>0</v>
      </c>
      <c r="S203" s="44">
        <f>SUM(TicketAudit[[#This Row],[Q.1]:[Q.6]])/10</f>
        <v>0.5</v>
      </c>
    </row>
    <row r="204" spans="1:19" ht="28.9" hidden="1">
      <c r="A204" s="4" t="s">
        <v>1150</v>
      </c>
      <c r="B204" s="11" t="s">
        <v>22787</v>
      </c>
      <c r="C204" s="4" t="s">
        <v>22788</v>
      </c>
      <c r="D204" s="19">
        <v>45678</v>
      </c>
      <c r="E204" s="61" t="str">
        <f>VLOOKUP(A204,'Technician List'!A:B,2,FALSE)</f>
        <v>C M, Saravanan</v>
      </c>
      <c r="F204" s="40" t="s">
        <v>22336</v>
      </c>
      <c r="G204" s="40" t="s">
        <v>22337</v>
      </c>
      <c r="H204" s="40" t="s">
        <v>22336</v>
      </c>
      <c r="I204" s="40" t="s">
        <v>22336</v>
      </c>
      <c r="J204" s="40" t="s">
        <v>22336</v>
      </c>
      <c r="K204" s="40" t="s">
        <v>22338</v>
      </c>
      <c r="L204" s="49"/>
      <c r="M204" s="44">
        <f>IF(TicketAudit[[#This Row],[Has the "Requester Name" been updated to reflect who the ticket is for? (Section 2b)]]="Yes",VLOOKUP(F$2,Questions!$A:$C,3,FALSE),0)</f>
        <v>5</v>
      </c>
      <c r="N204" s="44">
        <f t="shared" ref="N204:N206" si="134">IF(G204="Yes",7.5,0)</f>
        <v>0</v>
      </c>
      <c r="O204" s="44">
        <f t="shared" ref="O204:O206" si="135">IF(H204="Yes",7.5,0)</f>
        <v>7.5</v>
      </c>
      <c r="P204" s="44">
        <f t="shared" ref="P204:P206" si="136">IF(I204="Yes",12.5,0)</f>
        <v>12.5</v>
      </c>
      <c r="Q204" s="44">
        <f t="shared" ref="Q204:Q206" si="137">IF(J204="Yes",12.5,0)</f>
        <v>12.5</v>
      </c>
      <c r="R204" s="44">
        <f>IF(K204="Yes",VLOOKUP(K$2,Questions!$A:$C,3,FALSE),IF(K204="n/a - Existing Article",5,0))</f>
        <v>5</v>
      </c>
      <c r="S204" s="44">
        <f>SUM(TicketAudit[[#This Row],[Q.1]:[Q.6]])/10</f>
        <v>4.25</v>
      </c>
    </row>
    <row r="205" spans="1:19" ht="28.9" hidden="1">
      <c r="A205" s="4" t="s">
        <v>1998</v>
      </c>
      <c r="B205" s="11" t="s">
        <v>22789</v>
      </c>
      <c r="C205" s="4" t="s">
        <v>22790</v>
      </c>
      <c r="D205" s="19">
        <v>45673</v>
      </c>
      <c r="E205" s="61" t="str">
        <f>VLOOKUP(A205,'Technician List'!A:B,2,FALSE)</f>
        <v>Baldwin, Sharon</v>
      </c>
      <c r="F205" s="40" t="s">
        <v>22336</v>
      </c>
      <c r="G205" s="40" t="s">
        <v>22337</v>
      </c>
      <c r="H205" s="40" t="s">
        <v>22337</v>
      </c>
      <c r="I205" s="40" t="s">
        <v>22336</v>
      </c>
      <c r="J205" s="40" t="s">
        <v>22337</v>
      </c>
      <c r="K205" s="40" t="s">
        <v>22337</v>
      </c>
      <c r="L205" s="49"/>
      <c r="M205" s="44">
        <f>IF(TicketAudit[[#This Row],[Has the "Requester Name" been updated to reflect who the ticket is for? (Section 2b)]]="Yes",VLOOKUP(F$2,Questions!$A:$C,3,FALSE),0)</f>
        <v>5</v>
      </c>
      <c r="N205" s="44">
        <f t="shared" si="134"/>
        <v>0</v>
      </c>
      <c r="O205" s="44">
        <f t="shared" si="135"/>
        <v>0</v>
      </c>
      <c r="P205" s="44">
        <f t="shared" si="136"/>
        <v>12.5</v>
      </c>
      <c r="Q205" s="44">
        <f t="shared" si="137"/>
        <v>0</v>
      </c>
      <c r="R205" s="44">
        <f>IF(K205="Yes",VLOOKUP(K$2,Questions!$A:$C,3,FALSE),IF(K205="n/a - Existing Article",5,0))</f>
        <v>0</v>
      </c>
      <c r="S205" s="44">
        <f>SUM(TicketAudit[[#This Row],[Q.1]:[Q.6]])/10</f>
        <v>1.75</v>
      </c>
    </row>
    <row r="206" spans="1:19" ht="28.9" hidden="1">
      <c r="A206" s="4" t="s">
        <v>1998</v>
      </c>
      <c r="B206" s="11" t="s">
        <v>22791</v>
      </c>
      <c r="C206" s="4" t="s">
        <v>22792</v>
      </c>
      <c r="D206" s="19">
        <v>45677</v>
      </c>
      <c r="E206" s="61" t="str">
        <f>VLOOKUP(A206,'Technician List'!A:B,2,FALSE)</f>
        <v>Baldwin, Sharon</v>
      </c>
      <c r="F206" s="40" t="s">
        <v>22336</v>
      </c>
      <c r="G206" s="40" t="s">
        <v>22337</v>
      </c>
      <c r="H206" s="40" t="s">
        <v>22336</v>
      </c>
      <c r="I206" s="40" t="s">
        <v>22336</v>
      </c>
      <c r="J206" s="42" t="s">
        <v>22336</v>
      </c>
      <c r="K206" s="42" t="s">
        <v>22336</v>
      </c>
      <c r="L206" s="49" t="s">
        <v>22793</v>
      </c>
      <c r="M206" s="44">
        <f>IF(TicketAudit[[#This Row],[Has the "Requester Name" been updated to reflect who the ticket is for? (Section 2b)]]="Yes",VLOOKUP(F$2,Questions!$A:$C,3,FALSE),0)</f>
        <v>5</v>
      </c>
      <c r="N206" s="44">
        <f t="shared" si="134"/>
        <v>0</v>
      </c>
      <c r="O206" s="44">
        <f t="shared" si="135"/>
        <v>7.5</v>
      </c>
      <c r="P206" s="44">
        <f t="shared" si="136"/>
        <v>12.5</v>
      </c>
      <c r="Q206" s="44">
        <f t="shared" si="137"/>
        <v>12.5</v>
      </c>
      <c r="R206" s="44">
        <f>IF(K206="Yes",VLOOKUP(K$2,Questions!$A:$C,3,FALSE),IF(K206="n/a - Existing Article",5,0))</f>
        <v>5</v>
      </c>
      <c r="S206" s="44">
        <f>SUM(TicketAudit[[#This Row],[Q.1]:[Q.6]])/10</f>
        <v>4.25</v>
      </c>
    </row>
    <row r="207" spans="1:19" ht="28.9" hidden="1">
      <c r="A207" s="4" t="s">
        <v>1998</v>
      </c>
      <c r="B207" s="11" t="s">
        <v>22794</v>
      </c>
      <c r="C207" s="4" t="s">
        <v>22795</v>
      </c>
      <c r="D207" s="19">
        <v>45678</v>
      </c>
      <c r="E207" s="61" t="str">
        <f>VLOOKUP(A207,'Technician List'!A:B,2,FALSE)</f>
        <v>Baldwin, Sharon</v>
      </c>
      <c r="F207" s="40" t="s">
        <v>22336</v>
      </c>
      <c r="G207" s="40" t="s">
        <v>22337</v>
      </c>
      <c r="H207" s="40" t="s">
        <v>22337</v>
      </c>
      <c r="I207" s="40" t="s">
        <v>22337</v>
      </c>
      <c r="J207" s="40" t="s">
        <v>22337</v>
      </c>
      <c r="K207" s="40" t="s">
        <v>22337</v>
      </c>
      <c r="L207" s="49" t="s">
        <v>22796</v>
      </c>
      <c r="M207" s="44">
        <f>IF(TicketAudit[[#This Row],[Has the "Requester Name" been updated to reflect who the ticket is for? (Section 2b)]]="Yes",VLOOKUP(F$2,Questions!$A:$C,3,FALSE),0)</f>
        <v>5</v>
      </c>
      <c r="N207" s="44">
        <f t="shared" ref="N207:O213" si="138">IF(G207="Yes",7.5,0)</f>
        <v>0</v>
      </c>
      <c r="O207" s="44">
        <f t="shared" si="138"/>
        <v>0</v>
      </c>
      <c r="P207" s="44">
        <f t="shared" ref="P207:Q213" si="139">IF(I207="Yes",12.5,0)</f>
        <v>0</v>
      </c>
      <c r="Q207" s="44">
        <f t="shared" si="139"/>
        <v>0</v>
      </c>
      <c r="R207" s="44">
        <f>IF(K207="Yes",VLOOKUP(K$2,Questions!$A:$C,3,FALSE),IF(K207="n/a - Existing Article",5,0))</f>
        <v>0</v>
      </c>
      <c r="S207" s="44">
        <f>SUM(TicketAudit[[#This Row],[Q.1]:[Q.6]])/10</f>
        <v>0.5</v>
      </c>
    </row>
    <row r="208" spans="1:19" hidden="1">
      <c r="A208" s="4" t="s">
        <v>1998</v>
      </c>
      <c r="B208" s="11" t="s">
        <v>22797</v>
      </c>
      <c r="C208" s="4" t="s">
        <v>22798</v>
      </c>
      <c r="D208" s="19">
        <v>45677</v>
      </c>
      <c r="E208" s="61" t="str">
        <f>VLOOKUP(A208,'Technician List'!A:B,2,FALSE)</f>
        <v>Baldwin, Sharon</v>
      </c>
      <c r="F208" s="40" t="s">
        <v>22336</v>
      </c>
      <c r="G208" s="40" t="s">
        <v>22337</v>
      </c>
      <c r="H208" s="40" t="s">
        <v>22337</v>
      </c>
      <c r="I208" s="40" t="s">
        <v>22336</v>
      </c>
      <c r="J208" s="40" t="s">
        <v>22336</v>
      </c>
      <c r="K208" s="40" t="s">
        <v>22337</v>
      </c>
      <c r="L208" s="49"/>
      <c r="M208" s="44">
        <f>IF(TicketAudit[[#This Row],[Has the "Requester Name" been updated to reflect who the ticket is for? (Section 2b)]]="Yes",VLOOKUP(F$2,Questions!$A:$C,3,FALSE),0)</f>
        <v>5</v>
      </c>
      <c r="N208" s="44">
        <f t="shared" si="138"/>
        <v>0</v>
      </c>
      <c r="O208" s="44">
        <f t="shared" si="138"/>
        <v>0</v>
      </c>
      <c r="P208" s="44">
        <f t="shared" si="139"/>
        <v>12.5</v>
      </c>
      <c r="Q208" s="44">
        <f t="shared" si="139"/>
        <v>12.5</v>
      </c>
      <c r="R208" s="44">
        <f>IF(K208="Yes",VLOOKUP(K$2,Questions!$A:$C,3,FALSE),IF(K208="n/a - Existing Article",5,0))</f>
        <v>0</v>
      </c>
      <c r="S208" s="44">
        <f>SUM(TicketAudit[[#This Row],[Q.1]:[Q.6]])/10</f>
        <v>3</v>
      </c>
    </row>
    <row r="209" spans="1:19" ht="28.9" hidden="1">
      <c r="A209" s="4" t="s">
        <v>1998</v>
      </c>
      <c r="B209" s="11" t="s">
        <v>22799</v>
      </c>
      <c r="C209" s="4" t="s">
        <v>8607</v>
      </c>
      <c r="D209" s="19">
        <v>45688</v>
      </c>
      <c r="E209" s="61" t="str">
        <f>VLOOKUP(A209,'Technician List'!A:B,2,FALSE)</f>
        <v>Baldwin, Sharon</v>
      </c>
      <c r="F209" s="40" t="s">
        <v>22336</v>
      </c>
      <c r="G209" s="40" t="s">
        <v>22337</v>
      </c>
      <c r="H209" s="40" t="s">
        <v>22337</v>
      </c>
      <c r="I209" s="40" t="s">
        <v>22337</v>
      </c>
      <c r="J209" s="40" t="s">
        <v>22336</v>
      </c>
      <c r="K209" s="40" t="s">
        <v>22337</v>
      </c>
      <c r="L209" s="49"/>
      <c r="M209" s="44">
        <f>IF(TicketAudit[[#This Row],[Has the "Requester Name" been updated to reflect who the ticket is for? (Section 2b)]]="Yes",VLOOKUP(F$2,Questions!$A:$C,3,FALSE),0)</f>
        <v>5</v>
      </c>
      <c r="N209" s="44">
        <f t="shared" si="138"/>
        <v>0</v>
      </c>
      <c r="O209" s="44">
        <f t="shared" si="138"/>
        <v>0</v>
      </c>
      <c r="P209" s="44">
        <f t="shared" si="139"/>
        <v>0</v>
      </c>
      <c r="Q209" s="44">
        <f t="shared" si="139"/>
        <v>12.5</v>
      </c>
      <c r="R209" s="44">
        <f>IF(K209="Yes",VLOOKUP(K$2,Questions!$A:$C,3,FALSE),IF(K209="n/a - Existing Article",5,0))</f>
        <v>0</v>
      </c>
      <c r="S209" s="44">
        <f>SUM(TicketAudit[[#This Row],[Q.1]:[Q.6]])/10</f>
        <v>1.75</v>
      </c>
    </row>
    <row r="210" spans="1:19" ht="28.9" hidden="1">
      <c r="A210" s="4" t="s">
        <v>700</v>
      </c>
      <c r="B210" s="11" t="s">
        <v>22800</v>
      </c>
      <c r="C210" s="4" t="s">
        <v>22801</v>
      </c>
      <c r="D210" s="19">
        <v>45673</v>
      </c>
      <c r="E210" s="61" t="str">
        <f>VLOOKUP(A210,'Technician List'!A:B,2,FALSE)</f>
        <v>C M, Saravanan</v>
      </c>
      <c r="F210" s="40" t="s">
        <v>22336</v>
      </c>
      <c r="G210" s="40" t="s">
        <v>22337</v>
      </c>
      <c r="H210" s="40" t="s">
        <v>22337</v>
      </c>
      <c r="I210" s="40" t="s">
        <v>22337</v>
      </c>
      <c r="J210" s="40" t="s">
        <v>22337</v>
      </c>
      <c r="K210" s="40" t="s">
        <v>22337</v>
      </c>
      <c r="L210" s="49"/>
      <c r="M210" s="44">
        <f>IF(TicketAudit[[#This Row],[Has the "Requester Name" been updated to reflect who the ticket is for? (Section 2b)]]="Yes",VLOOKUP(F$2,Questions!$A:$C,3,FALSE),0)</f>
        <v>5</v>
      </c>
      <c r="N210" s="44">
        <f t="shared" si="138"/>
        <v>0</v>
      </c>
      <c r="O210" s="44">
        <f t="shared" si="138"/>
        <v>0</v>
      </c>
      <c r="P210" s="44">
        <f t="shared" si="139"/>
        <v>0</v>
      </c>
      <c r="Q210" s="44">
        <f t="shared" si="139"/>
        <v>0</v>
      </c>
      <c r="R210" s="44">
        <f>IF(K210="Yes",VLOOKUP(K$2,Questions!$A:$C,3,FALSE),IF(K210="n/a - Existing Article",5,0))</f>
        <v>0</v>
      </c>
      <c r="S210" s="44">
        <f>SUM(TicketAudit[[#This Row],[Q.1]:[Q.6]])/10</f>
        <v>0.5</v>
      </c>
    </row>
    <row r="211" spans="1:19" hidden="1">
      <c r="A211" s="4" t="s">
        <v>700</v>
      </c>
      <c r="B211" s="11" t="s">
        <v>22802</v>
      </c>
      <c r="C211" s="4" t="s">
        <v>22803</v>
      </c>
      <c r="D211" s="19">
        <v>45685</v>
      </c>
      <c r="E211" s="61" t="str">
        <f>VLOOKUP(A211,'Technician List'!A:B,2,FALSE)</f>
        <v>C M, Saravanan</v>
      </c>
      <c r="F211" s="40" t="s">
        <v>22336</v>
      </c>
      <c r="G211" s="40" t="s">
        <v>22337</v>
      </c>
      <c r="H211" s="40" t="s">
        <v>22337</v>
      </c>
      <c r="I211" s="40" t="s">
        <v>22337</v>
      </c>
      <c r="J211" s="40" t="s">
        <v>22337</v>
      </c>
      <c r="K211" s="40" t="s">
        <v>22338</v>
      </c>
      <c r="L211" s="49" t="s">
        <v>22804</v>
      </c>
      <c r="M211" s="44">
        <f>IF(TicketAudit[[#This Row],[Has the "Requester Name" been updated to reflect who the ticket is for? (Section 2b)]]="Yes",VLOOKUP(F$2,Questions!$A:$C,3,FALSE),0)</f>
        <v>5</v>
      </c>
      <c r="N211" s="44">
        <f t="shared" si="138"/>
        <v>0</v>
      </c>
      <c r="O211" s="44">
        <f t="shared" si="138"/>
        <v>0</v>
      </c>
      <c r="P211" s="44">
        <f t="shared" si="139"/>
        <v>0</v>
      </c>
      <c r="Q211" s="44">
        <f t="shared" si="139"/>
        <v>0</v>
      </c>
      <c r="R211" s="44">
        <f>IF(K211="Yes",VLOOKUP(K$2,Questions!$A:$C,3,FALSE),IF(K211="n/a - Existing Article",5,0))</f>
        <v>5</v>
      </c>
      <c r="S211" s="44">
        <f>SUM(TicketAudit[[#This Row],[Q.1]:[Q.6]])/10</f>
        <v>1</v>
      </c>
    </row>
    <row r="212" spans="1:19" ht="43.15" hidden="1">
      <c r="A212" s="4" t="s">
        <v>700</v>
      </c>
      <c r="B212" s="11" t="s">
        <v>22805</v>
      </c>
      <c r="C212" s="4" t="s">
        <v>22806</v>
      </c>
      <c r="D212" s="19">
        <v>45680</v>
      </c>
      <c r="E212" s="61" t="str">
        <f>VLOOKUP(A212,'Technician List'!A:B,2,FALSE)</f>
        <v>C M, Saravanan</v>
      </c>
      <c r="F212" s="40" t="s">
        <v>22336</v>
      </c>
      <c r="G212" s="40" t="s">
        <v>22337</v>
      </c>
      <c r="H212" s="40" t="s">
        <v>22337</v>
      </c>
      <c r="I212" s="40" t="s">
        <v>22337</v>
      </c>
      <c r="J212" s="40" t="s">
        <v>22337</v>
      </c>
      <c r="K212" s="40" t="s">
        <v>22338</v>
      </c>
      <c r="L212" s="49" t="s">
        <v>22807</v>
      </c>
      <c r="M212" s="44">
        <f>IF(TicketAudit[[#This Row],[Has the "Requester Name" been updated to reflect who the ticket is for? (Section 2b)]]="Yes",VLOOKUP(F$2,Questions!$A:$C,3,FALSE),0)</f>
        <v>5</v>
      </c>
      <c r="N212" s="44">
        <f t="shared" si="138"/>
        <v>0</v>
      </c>
      <c r="O212" s="44">
        <f t="shared" si="138"/>
        <v>0</v>
      </c>
      <c r="P212" s="44">
        <f t="shared" si="139"/>
        <v>0</v>
      </c>
      <c r="Q212" s="44">
        <f t="shared" si="139"/>
        <v>0</v>
      </c>
      <c r="R212" s="44">
        <f>IF(K212="Yes",VLOOKUP(K$2,Questions!$A:$C,3,FALSE),IF(K212="n/a - Existing Article",5,0))</f>
        <v>5</v>
      </c>
      <c r="S212" s="44">
        <f>SUM(TicketAudit[[#This Row],[Q.1]:[Q.6]])/10</f>
        <v>1</v>
      </c>
    </row>
    <row r="213" spans="1:19" ht="28.9" hidden="1">
      <c r="A213" s="4" t="s">
        <v>700</v>
      </c>
      <c r="B213" s="11" t="s">
        <v>22808</v>
      </c>
      <c r="C213" s="4" t="s">
        <v>22809</v>
      </c>
      <c r="D213" s="19">
        <v>45677</v>
      </c>
      <c r="E213" s="61" t="str">
        <f>VLOOKUP(A213,'Technician List'!A:B,2,FALSE)</f>
        <v>C M, Saravanan</v>
      </c>
      <c r="F213" s="40" t="s">
        <v>22336</v>
      </c>
      <c r="G213" s="40" t="s">
        <v>22337</v>
      </c>
      <c r="H213" s="40" t="s">
        <v>22336</v>
      </c>
      <c r="I213" s="40" t="s">
        <v>22336</v>
      </c>
      <c r="J213" s="40" t="s">
        <v>22337</v>
      </c>
      <c r="K213" s="40" t="s">
        <v>22338</v>
      </c>
      <c r="L213" s="49" t="s">
        <v>22810</v>
      </c>
      <c r="M213" s="44">
        <f>IF(TicketAudit[[#This Row],[Has the "Requester Name" been updated to reflect who the ticket is for? (Section 2b)]]="Yes",VLOOKUP(F$2,Questions!$A:$C,3,FALSE),0)</f>
        <v>5</v>
      </c>
      <c r="N213" s="44">
        <f t="shared" si="138"/>
        <v>0</v>
      </c>
      <c r="O213" s="44">
        <f t="shared" si="138"/>
        <v>7.5</v>
      </c>
      <c r="P213" s="44">
        <f t="shared" si="139"/>
        <v>12.5</v>
      </c>
      <c r="Q213" s="44">
        <f t="shared" si="139"/>
        <v>0</v>
      </c>
      <c r="R213" s="44">
        <f>IF(K213="Yes",VLOOKUP(K$2,Questions!$A:$C,3,FALSE),IF(K213="n/a - Existing Article",5,0))</f>
        <v>5</v>
      </c>
      <c r="S213" s="44">
        <f>SUM(TicketAudit[[#This Row],[Q.1]:[Q.6]])/10</f>
        <v>3</v>
      </c>
    </row>
    <row r="214" spans="1:19" ht="28.9" hidden="1">
      <c r="A214" s="4" t="s">
        <v>700</v>
      </c>
      <c r="B214" s="11" t="s">
        <v>22811</v>
      </c>
      <c r="C214" s="4" t="s">
        <v>22812</v>
      </c>
      <c r="D214" s="19">
        <v>45673</v>
      </c>
      <c r="E214" s="61" t="str">
        <f>VLOOKUP(A214,'Technician List'!A:B,2,FALSE)</f>
        <v>C M, Saravanan</v>
      </c>
      <c r="F214" s="40" t="s">
        <v>22336</v>
      </c>
      <c r="G214" s="40" t="s">
        <v>22337</v>
      </c>
      <c r="H214" s="40" t="s">
        <v>22336</v>
      </c>
      <c r="I214" s="40" t="s">
        <v>22337</v>
      </c>
      <c r="J214" s="40" t="s">
        <v>22337</v>
      </c>
      <c r="K214" s="40" t="s">
        <v>22338</v>
      </c>
      <c r="L214" s="49" t="s">
        <v>22813</v>
      </c>
      <c r="M214" s="44">
        <f>IF(TicketAudit[[#This Row],[Has the "Requester Name" been updated to reflect who the ticket is for? (Section 2b)]]="Yes",VLOOKUP(F$2,Questions!$A:$C,3,FALSE),0)</f>
        <v>5</v>
      </c>
      <c r="N214" s="44">
        <f t="shared" ref="N214:N215" si="140">IF(G214="Yes",7.5,0)</f>
        <v>0</v>
      </c>
      <c r="O214" s="44">
        <f t="shared" ref="O214:O215" si="141">IF(H214="Yes",7.5,0)</f>
        <v>7.5</v>
      </c>
      <c r="P214" s="44">
        <f t="shared" ref="P214:P215" si="142">IF(I214="Yes",12.5,0)</f>
        <v>0</v>
      </c>
      <c r="Q214" s="44">
        <f t="shared" ref="Q214:Q215" si="143">IF(J214="Yes",12.5,0)</f>
        <v>0</v>
      </c>
      <c r="R214" s="44">
        <f>IF(K214="Yes",VLOOKUP(K$2,Questions!$A:$C,3,FALSE),IF(K214="n/a - Existing Article",5,0))</f>
        <v>5</v>
      </c>
      <c r="S214" s="44">
        <f>SUM(TicketAudit[[#This Row],[Q.1]:[Q.6]])/10</f>
        <v>1.75</v>
      </c>
    </row>
    <row r="215" spans="1:19" hidden="1">
      <c r="A215" s="4" t="s">
        <v>1503</v>
      </c>
      <c r="B215" s="11" t="s">
        <v>22814</v>
      </c>
      <c r="C215" s="4" t="s">
        <v>22815</v>
      </c>
      <c r="D215" s="19">
        <v>45681</v>
      </c>
      <c r="E215" s="61" t="str">
        <f>VLOOKUP(A215,'Technician List'!A:B,2,FALSE)</f>
        <v>C M, Saravanan</v>
      </c>
      <c r="F215" s="40" t="s">
        <v>22336</v>
      </c>
      <c r="G215" s="40" t="s">
        <v>22337</v>
      </c>
      <c r="H215" s="40" t="s">
        <v>22336</v>
      </c>
      <c r="I215" s="40" t="s">
        <v>22337</v>
      </c>
      <c r="J215" s="40" t="s">
        <v>22337</v>
      </c>
      <c r="K215" s="40" t="s">
        <v>22338</v>
      </c>
      <c r="L215" s="49"/>
      <c r="M215" s="44">
        <f>IF(TicketAudit[[#This Row],[Has the "Requester Name" been updated to reflect who the ticket is for? (Section 2b)]]="Yes",VLOOKUP(F$2,Questions!$A:$C,3,FALSE),0)</f>
        <v>5</v>
      </c>
      <c r="N215" s="44">
        <f t="shared" si="140"/>
        <v>0</v>
      </c>
      <c r="O215" s="44">
        <f t="shared" si="141"/>
        <v>7.5</v>
      </c>
      <c r="P215" s="44">
        <f t="shared" si="142"/>
        <v>0</v>
      </c>
      <c r="Q215" s="44">
        <f t="shared" si="143"/>
        <v>0</v>
      </c>
      <c r="R215" s="44">
        <f>IF(K215="Yes",VLOOKUP(K$2,Questions!$A:$C,3,FALSE),IF(K215="n/a - Existing Article",5,0))</f>
        <v>5</v>
      </c>
      <c r="S215" s="44">
        <f>SUM(TicketAudit[[#This Row],[Q.1]:[Q.6]])/10</f>
        <v>1.75</v>
      </c>
    </row>
    <row r="216" spans="1:19" ht="28.9" hidden="1">
      <c r="A216" s="4" t="s">
        <v>1503</v>
      </c>
      <c r="B216" s="11" t="s">
        <v>22816</v>
      </c>
      <c r="C216" s="4" t="s">
        <v>22817</v>
      </c>
      <c r="D216" s="19">
        <v>45688</v>
      </c>
      <c r="E216" s="61" t="str">
        <f>VLOOKUP(A216,'Technician List'!A:B,2,FALSE)</f>
        <v>C M, Saravanan</v>
      </c>
      <c r="F216" s="40" t="s">
        <v>22336</v>
      </c>
      <c r="G216" s="40" t="s">
        <v>22337</v>
      </c>
      <c r="H216" s="40" t="s">
        <v>22337</v>
      </c>
      <c r="I216" s="40" t="s">
        <v>22336</v>
      </c>
      <c r="J216" s="40" t="s">
        <v>22336</v>
      </c>
      <c r="K216" s="40" t="s">
        <v>22337</v>
      </c>
      <c r="L216" s="49"/>
      <c r="M216" s="44">
        <f>IF(TicketAudit[[#This Row],[Has the "Requester Name" been updated to reflect who the ticket is for? (Section 2b)]]="Yes",VLOOKUP(F$2,Questions!$A:$C,3,FALSE),0)</f>
        <v>5</v>
      </c>
      <c r="N216" s="44">
        <f>IF(G216="Yes",7.5,0)</f>
        <v>0</v>
      </c>
      <c r="O216" s="44">
        <f>IF(H216="Yes",7.5,0)</f>
        <v>0</v>
      </c>
      <c r="P216" s="44">
        <f>IF(I216="Yes",12.5,0)</f>
        <v>12.5</v>
      </c>
      <c r="Q216" s="44">
        <f>IF(J216="Yes",12.5,0)</f>
        <v>12.5</v>
      </c>
      <c r="R216" s="44">
        <f>IF(K216="Yes",VLOOKUP(K$2,Questions!$A:$C,3,FALSE),IF(K216="n/a - Existing Article",5,0))</f>
        <v>0</v>
      </c>
      <c r="S216" s="44">
        <f>SUM(TicketAudit[[#This Row],[Q.1]:[Q.6]])/10</f>
        <v>3</v>
      </c>
    </row>
    <row r="217" spans="1:19" ht="43.15" hidden="1">
      <c r="A217" s="4" t="s">
        <v>1503</v>
      </c>
      <c r="B217" s="11" t="s">
        <v>22818</v>
      </c>
      <c r="C217" s="4" t="s">
        <v>22819</v>
      </c>
      <c r="D217" s="19">
        <v>45681</v>
      </c>
      <c r="E217" s="61" t="str">
        <f>VLOOKUP(A217,'Technician List'!A:B,2,FALSE)</f>
        <v>C M, Saravanan</v>
      </c>
      <c r="F217" s="40" t="s">
        <v>22336</v>
      </c>
      <c r="G217" s="40" t="s">
        <v>22337</v>
      </c>
      <c r="H217" s="40" t="s">
        <v>22337</v>
      </c>
      <c r="I217" s="40" t="s">
        <v>22337</v>
      </c>
      <c r="J217" s="40" t="s">
        <v>22337</v>
      </c>
      <c r="K217" s="40" t="s">
        <v>22337</v>
      </c>
      <c r="L217" s="49" t="s">
        <v>22820</v>
      </c>
      <c r="M217" s="44">
        <f>IF(TicketAudit[[#This Row],[Has the "Requester Name" been updated to reflect who the ticket is for? (Section 2b)]]="Yes",VLOOKUP(F$2,Questions!$A:$C,3,FALSE),0)</f>
        <v>5</v>
      </c>
      <c r="N217" s="44">
        <f t="shared" ref="N217:N218" si="144">IF(G217="Yes",7.5,0)</f>
        <v>0</v>
      </c>
      <c r="O217" s="44">
        <f t="shared" ref="O217:O218" si="145">IF(H217="Yes",7.5,0)</f>
        <v>0</v>
      </c>
      <c r="P217" s="44">
        <f t="shared" ref="P217:P218" si="146">IF(I217="Yes",12.5,0)</f>
        <v>0</v>
      </c>
      <c r="Q217" s="44">
        <f t="shared" ref="Q217:Q218" si="147">IF(J217="Yes",12.5,0)</f>
        <v>0</v>
      </c>
      <c r="R217" s="44">
        <f>IF(K217="Yes",VLOOKUP(K$2,Questions!$A:$C,3,FALSE),IF(K217="n/a - Existing Article",5,0))</f>
        <v>0</v>
      </c>
      <c r="S217" s="44">
        <f>SUM(TicketAudit[[#This Row],[Q.1]:[Q.6]])/10</f>
        <v>0.5</v>
      </c>
    </row>
    <row r="218" spans="1:19" ht="28.9" hidden="1">
      <c r="A218" s="4" t="s">
        <v>1503</v>
      </c>
      <c r="B218" s="11" t="s">
        <v>22821</v>
      </c>
      <c r="C218" s="4" t="s">
        <v>22822</v>
      </c>
      <c r="D218" s="19">
        <v>45673</v>
      </c>
      <c r="E218" s="61" t="str">
        <f>VLOOKUP(A218,'Technician List'!A:B,2,FALSE)</f>
        <v>C M, Saravanan</v>
      </c>
      <c r="F218" s="40" t="s">
        <v>22336</v>
      </c>
      <c r="G218" s="40" t="s">
        <v>22337</v>
      </c>
      <c r="H218" s="40" t="s">
        <v>22336</v>
      </c>
      <c r="I218" s="40" t="s">
        <v>22336</v>
      </c>
      <c r="J218" s="40" t="s">
        <v>22336</v>
      </c>
      <c r="K218" s="40" t="s">
        <v>22336</v>
      </c>
      <c r="L218" s="49" t="s">
        <v>22823</v>
      </c>
      <c r="M218" s="44">
        <f>IF(TicketAudit[[#This Row],[Has the "Requester Name" been updated to reflect who the ticket is for? (Section 2b)]]="Yes",VLOOKUP(F$2,Questions!$A:$C,3,FALSE),0)</f>
        <v>5</v>
      </c>
      <c r="N218" s="44">
        <f t="shared" si="144"/>
        <v>0</v>
      </c>
      <c r="O218" s="44">
        <f t="shared" si="145"/>
        <v>7.5</v>
      </c>
      <c r="P218" s="44">
        <f t="shared" si="146"/>
        <v>12.5</v>
      </c>
      <c r="Q218" s="44">
        <f t="shared" si="147"/>
        <v>12.5</v>
      </c>
      <c r="R218" s="44">
        <f>IF(K218="Yes",VLOOKUP(K$2,Questions!$A:$C,3,FALSE),IF(K218="n/a - Existing Article",5,0))</f>
        <v>5</v>
      </c>
      <c r="S218" s="44">
        <f>SUM(TicketAudit[[#This Row],[Q.1]:[Q.6]])/10</f>
        <v>4.25</v>
      </c>
    </row>
    <row r="219" spans="1:19" ht="28.9" hidden="1">
      <c r="A219" s="4" t="s">
        <v>1503</v>
      </c>
      <c r="B219" s="11" t="s">
        <v>22824</v>
      </c>
      <c r="C219" s="4" t="s">
        <v>22825</v>
      </c>
      <c r="D219" s="19">
        <v>45680</v>
      </c>
      <c r="E219" s="61" t="str">
        <f>VLOOKUP(A219,'Technician List'!A:B,2,FALSE)</f>
        <v>C M, Saravanan</v>
      </c>
      <c r="F219" s="40" t="s">
        <v>22336</v>
      </c>
      <c r="G219" s="40" t="s">
        <v>22337</v>
      </c>
      <c r="H219" s="40" t="s">
        <v>22336</v>
      </c>
      <c r="I219" s="40" t="s">
        <v>22336</v>
      </c>
      <c r="J219" s="40" t="s">
        <v>22336</v>
      </c>
      <c r="K219" s="40" t="s">
        <v>22336</v>
      </c>
      <c r="L219" s="49"/>
      <c r="M219" s="44">
        <f>IF(TicketAudit[[#This Row],[Has the "Requester Name" been updated to reflect who the ticket is for? (Section 2b)]]="Yes",VLOOKUP(F$2,Questions!$A:$C,3,FALSE),0)</f>
        <v>5</v>
      </c>
      <c r="N219" s="44">
        <f t="shared" ref="N219:O223" si="148">IF(G219="Yes",7.5,0)</f>
        <v>0</v>
      </c>
      <c r="O219" s="44">
        <f t="shared" si="148"/>
        <v>7.5</v>
      </c>
      <c r="P219" s="44">
        <f t="shared" ref="P219:Q223" si="149">IF(I219="Yes",12.5,0)</f>
        <v>12.5</v>
      </c>
      <c r="Q219" s="44">
        <f t="shared" si="149"/>
        <v>12.5</v>
      </c>
      <c r="R219" s="44">
        <f>IF(K219="Yes",VLOOKUP(K$2,Questions!$A:$C,3,FALSE),IF(K219="n/a - Existing Article",5,0))</f>
        <v>5</v>
      </c>
      <c r="S219" s="44">
        <f>SUM(TicketAudit[[#This Row],[Q.1]:[Q.6]])/10</f>
        <v>4.25</v>
      </c>
    </row>
    <row r="220" spans="1:19" ht="28.9" hidden="1">
      <c r="A220" s="4" t="s">
        <v>236</v>
      </c>
      <c r="B220" s="11" t="s">
        <v>22826</v>
      </c>
      <c r="C220" s="4" t="s">
        <v>22827</v>
      </c>
      <c r="D220" s="19">
        <v>45674</v>
      </c>
      <c r="E220" s="61" t="str">
        <f>VLOOKUP(A220,'Technician List'!A:B,2,FALSE)</f>
        <v>Baldwin, Sharon</v>
      </c>
      <c r="F220" s="40" t="s">
        <v>22337</v>
      </c>
      <c r="G220" s="40" t="s">
        <v>22337</v>
      </c>
      <c r="H220" s="40" t="s">
        <v>22337</v>
      </c>
      <c r="I220" s="40" t="s">
        <v>22336</v>
      </c>
      <c r="J220" s="40" t="s">
        <v>22336</v>
      </c>
      <c r="K220" s="40" t="s">
        <v>22337</v>
      </c>
      <c r="L220" s="49"/>
      <c r="M220" s="44">
        <f>IF(TicketAudit[[#This Row],[Has the "Requester Name" been updated to reflect who the ticket is for? (Section 2b)]]="Yes",VLOOKUP(F$2,Questions!$A:$C,3,FALSE),0)</f>
        <v>0</v>
      </c>
      <c r="N220" s="44">
        <f t="shared" si="148"/>
        <v>0</v>
      </c>
      <c r="O220" s="44">
        <f t="shared" si="148"/>
        <v>0</v>
      </c>
      <c r="P220" s="44">
        <f t="shared" si="149"/>
        <v>12.5</v>
      </c>
      <c r="Q220" s="44">
        <f t="shared" si="149"/>
        <v>12.5</v>
      </c>
      <c r="R220" s="44">
        <f>IF(K220="Yes",VLOOKUP(K$2,Questions!$A:$C,3,FALSE),IF(K220="n/a - Existing Article",5,0))</f>
        <v>0</v>
      </c>
      <c r="S220" s="44">
        <f>SUM(TicketAudit[[#This Row],[Q.1]:[Q.6]])/10</f>
        <v>2.5</v>
      </c>
    </row>
    <row r="221" spans="1:19" ht="28.9" hidden="1">
      <c r="A221" s="4" t="s">
        <v>236</v>
      </c>
      <c r="B221" s="11" t="s">
        <v>22828</v>
      </c>
      <c r="C221" s="4" t="s">
        <v>22829</v>
      </c>
      <c r="D221" s="19">
        <v>45685</v>
      </c>
      <c r="E221" s="61" t="str">
        <f>VLOOKUP(A221,'Technician List'!A:B,2,FALSE)</f>
        <v>Baldwin, Sharon</v>
      </c>
      <c r="F221" s="40" t="s">
        <v>22336</v>
      </c>
      <c r="G221" s="40" t="s">
        <v>22337</v>
      </c>
      <c r="H221" s="42" t="s">
        <v>22336</v>
      </c>
      <c r="I221" s="42" t="s">
        <v>22336</v>
      </c>
      <c r="J221" s="42" t="s">
        <v>22336</v>
      </c>
      <c r="K221" s="42" t="s">
        <v>22338</v>
      </c>
      <c r="L221" s="49" t="s">
        <v>22830</v>
      </c>
      <c r="M221" s="44">
        <f>IF(TicketAudit[[#This Row],[Has the "Requester Name" been updated to reflect who the ticket is for? (Section 2b)]]="Yes",VLOOKUP(F$2,Questions!$A:$C,3,FALSE),0)</f>
        <v>5</v>
      </c>
      <c r="N221" s="44">
        <f t="shared" si="148"/>
        <v>0</v>
      </c>
      <c r="O221" s="44">
        <f t="shared" si="148"/>
        <v>7.5</v>
      </c>
      <c r="P221" s="44">
        <f t="shared" si="149"/>
        <v>12.5</v>
      </c>
      <c r="Q221" s="44">
        <f t="shared" si="149"/>
        <v>12.5</v>
      </c>
      <c r="R221" s="44">
        <f>IF(K221="Yes",VLOOKUP(K$2,Questions!$A:$C,3,FALSE),IF(K221="n/a - Existing Article",5,0))</f>
        <v>5</v>
      </c>
      <c r="S221" s="44">
        <f>SUM(TicketAudit[[#This Row],[Q.1]:[Q.6]])/10</f>
        <v>4.25</v>
      </c>
    </row>
    <row r="222" spans="1:19" ht="28.9" hidden="1">
      <c r="A222" s="4" t="s">
        <v>236</v>
      </c>
      <c r="B222" s="11" t="s">
        <v>22831</v>
      </c>
      <c r="C222" s="4" t="s">
        <v>22832</v>
      </c>
      <c r="D222" s="19">
        <v>45679</v>
      </c>
      <c r="E222" s="61" t="str">
        <f>VLOOKUP(A222,'Technician List'!A:B,2,FALSE)</f>
        <v>Baldwin, Sharon</v>
      </c>
      <c r="F222" s="40" t="s">
        <v>22336</v>
      </c>
      <c r="G222" s="40" t="s">
        <v>22337</v>
      </c>
      <c r="H222" s="40" t="s">
        <v>22337</v>
      </c>
      <c r="I222" s="40" t="s">
        <v>22337</v>
      </c>
      <c r="J222" s="40" t="s">
        <v>22337</v>
      </c>
      <c r="K222" s="40" t="s">
        <v>22337</v>
      </c>
      <c r="L222" s="49"/>
      <c r="M222" s="44">
        <f>IF(TicketAudit[[#This Row],[Has the "Requester Name" been updated to reflect who the ticket is for? (Section 2b)]]="Yes",VLOOKUP(F$2,Questions!$A:$C,3,FALSE),0)</f>
        <v>5</v>
      </c>
      <c r="N222" s="44">
        <f t="shared" si="148"/>
        <v>0</v>
      </c>
      <c r="O222" s="44">
        <f t="shared" si="148"/>
        <v>0</v>
      </c>
      <c r="P222" s="44">
        <f t="shared" si="149"/>
        <v>0</v>
      </c>
      <c r="Q222" s="44">
        <f t="shared" si="149"/>
        <v>0</v>
      </c>
      <c r="R222" s="44">
        <f>IF(K222="Yes",VLOOKUP(K$2,Questions!$A:$C,3,FALSE),IF(K222="n/a - Existing Article",5,0))</f>
        <v>0</v>
      </c>
      <c r="S222" s="44">
        <f>SUM(TicketAudit[[#This Row],[Q.1]:[Q.6]])/10</f>
        <v>0.5</v>
      </c>
    </row>
    <row r="223" spans="1:19" ht="43.15" hidden="1">
      <c r="A223" s="4" t="s">
        <v>236</v>
      </c>
      <c r="B223" s="11" t="s">
        <v>22833</v>
      </c>
      <c r="C223" s="4" t="s">
        <v>22834</v>
      </c>
      <c r="D223" s="19">
        <v>45683</v>
      </c>
      <c r="E223" s="61" t="str">
        <f>VLOOKUP(A223,'Technician List'!A:B,2,FALSE)</f>
        <v>Baldwin, Sharon</v>
      </c>
      <c r="F223" s="40" t="s">
        <v>22336</v>
      </c>
      <c r="G223" s="40" t="s">
        <v>22337</v>
      </c>
      <c r="H223" s="40" t="s">
        <v>22337</v>
      </c>
      <c r="I223" s="40" t="s">
        <v>22337</v>
      </c>
      <c r="J223" s="40" t="s">
        <v>22337</v>
      </c>
      <c r="K223" s="40" t="s">
        <v>22337</v>
      </c>
      <c r="L223" s="49"/>
      <c r="M223" s="44">
        <f>IF(TicketAudit[[#This Row],[Has the "Requester Name" been updated to reflect who the ticket is for? (Section 2b)]]="Yes",VLOOKUP(F$2,Questions!$A:$C,3,FALSE),0)</f>
        <v>5</v>
      </c>
      <c r="N223" s="44">
        <f t="shared" si="148"/>
        <v>0</v>
      </c>
      <c r="O223" s="44">
        <f t="shared" si="148"/>
        <v>0</v>
      </c>
      <c r="P223" s="44">
        <f t="shared" si="149"/>
        <v>0</v>
      </c>
      <c r="Q223" s="44">
        <f t="shared" si="149"/>
        <v>0</v>
      </c>
      <c r="R223" s="44">
        <f>IF(K223="Yes",VLOOKUP(K$2,Questions!$A:$C,3,FALSE),IF(K223="n/a - Existing Article",5,0))</f>
        <v>0</v>
      </c>
      <c r="S223" s="44">
        <f>SUM(TicketAudit[[#This Row],[Q.1]:[Q.6]])/10</f>
        <v>0.5</v>
      </c>
    </row>
    <row r="224" spans="1:19" hidden="1">
      <c r="A224" s="4" t="s">
        <v>236</v>
      </c>
      <c r="B224" s="11" t="s">
        <v>22835</v>
      </c>
      <c r="C224" s="4" t="s">
        <v>10439</v>
      </c>
      <c r="D224" s="19">
        <v>45687</v>
      </c>
      <c r="E224" s="61" t="str">
        <f>VLOOKUP(A224,'Technician List'!A:B,2,FALSE)</f>
        <v>Baldwin, Sharon</v>
      </c>
      <c r="F224" s="40" t="s">
        <v>22336</v>
      </c>
      <c r="G224" s="40" t="s">
        <v>22337</v>
      </c>
      <c r="H224" s="40" t="s">
        <v>22337</v>
      </c>
      <c r="I224" s="40" t="s">
        <v>22337</v>
      </c>
      <c r="J224" s="40" t="s">
        <v>22336</v>
      </c>
      <c r="K224" s="40" t="s">
        <v>22337</v>
      </c>
      <c r="L224" s="49"/>
      <c r="M224" s="44">
        <f>IF(TicketAudit[[#This Row],[Has the "Requester Name" been updated to reflect who the ticket is for? (Section 2b)]]="Yes",VLOOKUP(F$2,Questions!$A:$C,3,FALSE),0)</f>
        <v>5</v>
      </c>
      <c r="N224" s="44">
        <f t="shared" ref="N224" si="150">IF(G224="Yes",7.5,0)</f>
        <v>0</v>
      </c>
      <c r="O224" s="44">
        <f t="shared" ref="O224" si="151">IF(H224="Yes",7.5,0)</f>
        <v>0</v>
      </c>
      <c r="P224" s="44">
        <f t="shared" ref="P224" si="152">IF(I224="Yes",12.5,0)</f>
        <v>0</v>
      </c>
      <c r="Q224" s="44">
        <f t="shared" ref="Q224" si="153">IF(J224="Yes",12.5,0)</f>
        <v>12.5</v>
      </c>
      <c r="R224" s="44">
        <f>IF(K224="Yes",VLOOKUP(K$2,Questions!$A:$C,3,FALSE),IF(K224="n/a - Existing Article",5,0))</f>
        <v>0</v>
      </c>
      <c r="S224" s="44">
        <f>SUM(TicketAudit[[#This Row],[Q.1]:[Q.6]])/10</f>
        <v>1.75</v>
      </c>
    </row>
    <row r="225" spans="1:19" ht="28.9" hidden="1">
      <c r="A225" s="4" t="s">
        <v>577</v>
      </c>
      <c r="B225" s="11" t="s">
        <v>22836</v>
      </c>
      <c r="C225" s="4" t="s">
        <v>22837</v>
      </c>
      <c r="D225" s="19">
        <v>45678</v>
      </c>
      <c r="E225" s="61" t="str">
        <f>VLOOKUP(A225,'Technician List'!A:B,2,FALSE)</f>
        <v>C M, Saravanan</v>
      </c>
      <c r="F225" s="40" t="s">
        <v>22337</v>
      </c>
      <c r="G225" s="40" t="s">
        <v>22337</v>
      </c>
      <c r="H225" s="40" t="s">
        <v>22337</v>
      </c>
      <c r="I225" s="40" t="s">
        <v>22336</v>
      </c>
      <c r="J225" s="40" t="s">
        <v>22337</v>
      </c>
      <c r="K225" s="40" t="s">
        <v>22338</v>
      </c>
      <c r="L225" s="49" t="s">
        <v>22838</v>
      </c>
      <c r="M225" s="44">
        <f>IF(TicketAudit[[#This Row],[Has the "Requester Name" been updated to reflect who the ticket is for? (Section 2b)]]="Yes",VLOOKUP(F$2,Questions!$A:$C,3,FALSE),0)</f>
        <v>0</v>
      </c>
      <c r="N225" s="44">
        <f t="shared" ref="N225:O227" si="154">IF(G225="Yes",7.5,0)</f>
        <v>0</v>
      </c>
      <c r="O225" s="44">
        <f t="shared" si="154"/>
        <v>0</v>
      </c>
      <c r="P225" s="44">
        <f t="shared" ref="P225:Q227" si="155">IF(I225="Yes",12.5,0)</f>
        <v>12.5</v>
      </c>
      <c r="Q225" s="44">
        <f t="shared" si="155"/>
        <v>0</v>
      </c>
      <c r="R225" s="44">
        <f>IF(K225="Yes",VLOOKUP(K$2,Questions!$A:$C,3,FALSE),IF(K225="n/a - Existing Article",5,0))</f>
        <v>5</v>
      </c>
      <c r="S225" s="44">
        <f>SUM(TicketAudit[[#This Row],[Q.1]:[Q.6]])/10</f>
        <v>1.75</v>
      </c>
    </row>
    <row r="226" spans="1:19" ht="28.9" hidden="1">
      <c r="A226" s="4" t="s">
        <v>577</v>
      </c>
      <c r="B226" s="11" t="s">
        <v>22839</v>
      </c>
      <c r="C226" s="4" t="s">
        <v>22840</v>
      </c>
      <c r="D226" s="19">
        <v>45673</v>
      </c>
      <c r="E226" s="61" t="str">
        <f>VLOOKUP(A226,'Technician List'!A:B,2,FALSE)</f>
        <v>C M, Saravanan</v>
      </c>
      <c r="F226" s="40" t="s">
        <v>22336</v>
      </c>
      <c r="G226" s="40" t="s">
        <v>22337</v>
      </c>
      <c r="H226" s="40" t="s">
        <v>22337</v>
      </c>
      <c r="I226" s="40" t="s">
        <v>22337</v>
      </c>
      <c r="J226" s="40" t="s">
        <v>22336</v>
      </c>
      <c r="K226" s="40" t="s">
        <v>22338</v>
      </c>
      <c r="L226" s="49" t="s">
        <v>22841</v>
      </c>
      <c r="M226" s="44">
        <f>IF(TicketAudit[[#This Row],[Has the "Requester Name" been updated to reflect who the ticket is for? (Section 2b)]]="Yes",VLOOKUP(F$2,Questions!$A:$C,3,FALSE),0)</f>
        <v>5</v>
      </c>
      <c r="N226" s="44">
        <f t="shared" si="154"/>
        <v>0</v>
      </c>
      <c r="O226" s="44">
        <f t="shared" si="154"/>
        <v>0</v>
      </c>
      <c r="P226" s="44">
        <f t="shared" si="155"/>
        <v>0</v>
      </c>
      <c r="Q226" s="44">
        <f t="shared" si="155"/>
        <v>12.5</v>
      </c>
      <c r="R226" s="44">
        <f>IF(K226="Yes",VLOOKUP(K$2,Questions!$A:$C,3,FALSE),IF(K226="n/a - Existing Article",5,0))</f>
        <v>5</v>
      </c>
      <c r="S226" s="44">
        <f>SUM(TicketAudit[[#This Row],[Q.1]:[Q.6]])/10</f>
        <v>2.25</v>
      </c>
    </row>
    <row r="227" spans="1:19" hidden="1">
      <c r="A227" s="4" t="s">
        <v>577</v>
      </c>
      <c r="B227" s="11" t="s">
        <v>22842</v>
      </c>
      <c r="C227" s="4" t="s">
        <v>22843</v>
      </c>
      <c r="D227" s="19">
        <v>45677</v>
      </c>
      <c r="E227" s="61" t="str">
        <f>VLOOKUP(A227,'Technician List'!A:B,2,FALSE)</f>
        <v>C M, Saravanan</v>
      </c>
      <c r="F227" s="40" t="s">
        <v>22336</v>
      </c>
      <c r="G227" s="40" t="s">
        <v>22337</v>
      </c>
      <c r="H227" s="40" t="s">
        <v>22337</v>
      </c>
      <c r="I227" s="40" t="s">
        <v>22337</v>
      </c>
      <c r="J227" s="40" t="s">
        <v>22337</v>
      </c>
      <c r="K227" s="40" t="s">
        <v>22337</v>
      </c>
      <c r="L227" s="49"/>
      <c r="M227" s="44">
        <f>IF(TicketAudit[[#This Row],[Has the "Requester Name" been updated to reflect who the ticket is for? (Section 2b)]]="Yes",VLOOKUP(F$2,Questions!$A:$C,3,FALSE),0)</f>
        <v>5</v>
      </c>
      <c r="N227" s="44">
        <f t="shared" si="154"/>
        <v>0</v>
      </c>
      <c r="O227" s="44">
        <f t="shared" si="154"/>
        <v>0</v>
      </c>
      <c r="P227" s="44">
        <f t="shared" si="155"/>
        <v>0</v>
      </c>
      <c r="Q227" s="44">
        <f t="shared" si="155"/>
        <v>0</v>
      </c>
      <c r="R227" s="44">
        <f>IF(K227="Yes",VLOOKUP(K$2,Questions!$A:$C,3,FALSE),IF(K227="n/a - Existing Article",5,0))</f>
        <v>0</v>
      </c>
      <c r="S227" s="44">
        <f>SUM(TicketAudit[[#This Row],[Q.1]:[Q.6]])/10</f>
        <v>0.5</v>
      </c>
    </row>
    <row r="228" spans="1:19" hidden="1">
      <c r="A228" s="4" t="s">
        <v>577</v>
      </c>
      <c r="B228" s="11" t="s">
        <v>22844</v>
      </c>
      <c r="C228" s="4" t="s">
        <v>22845</v>
      </c>
      <c r="D228" s="19">
        <v>45687</v>
      </c>
      <c r="E228" s="61" t="str">
        <f>VLOOKUP(A228,'Technician List'!A:B,2,FALSE)</f>
        <v>C M, Saravanan</v>
      </c>
      <c r="F228" s="40" t="s">
        <v>22336</v>
      </c>
      <c r="G228" s="40" t="s">
        <v>22337</v>
      </c>
      <c r="H228" s="40" t="s">
        <v>22337</v>
      </c>
      <c r="I228" s="40" t="s">
        <v>22336</v>
      </c>
      <c r="J228" s="40" t="s">
        <v>22336</v>
      </c>
      <c r="K228" s="40" t="s">
        <v>22338</v>
      </c>
      <c r="L228" s="49"/>
      <c r="M228" s="44">
        <f>IF(TicketAudit[[#This Row],[Has the "Requester Name" been updated to reflect who the ticket is for? (Section 2b)]]="Yes",VLOOKUP(F$2,Questions!$A:$C,3,FALSE),0)</f>
        <v>5</v>
      </c>
      <c r="N228" s="44">
        <f t="shared" ref="N228:N230" si="156">IF(G228="Yes",7.5,0)</f>
        <v>0</v>
      </c>
      <c r="O228" s="44">
        <f t="shared" ref="O228:O230" si="157">IF(H228="Yes",7.5,0)</f>
        <v>0</v>
      </c>
      <c r="P228" s="44">
        <f t="shared" ref="P228:P230" si="158">IF(I228="Yes",12.5,0)</f>
        <v>12.5</v>
      </c>
      <c r="Q228" s="44">
        <f t="shared" ref="Q228:Q230" si="159">IF(J228="Yes",12.5,0)</f>
        <v>12.5</v>
      </c>
      <c r="R228" s="44">
        <f>IF(K228="Yes",VLOOKUP(K$2,Questions!$A:$C,3,FALSE),IF(K228="n/a - Existing Article",5,0))</f>
        <v>5</v>
      </c>
      <c r="S228" s="44">
        <f>SUM(TicketAudit[[#This Row],[Q.1]:[Q.6]])/10</f>
        <v>3.5</v>
      </c>
    </row>
    <row r="229" spans="1:19" ht="57.6" hidden="1">
      <c r="A229" s="4" t="s">
        <v>577</v>
      </c>
      <c r="B229" s="11" t="s">
        <v>22846</v>
      </c>
      <c r="C229" s="4" t="s">
        <v>22847</v>
      </c>
      <c r="D229" s="19">
        <v>45686</v>
      </c>
      <c r="E229" s="61" t="str">
        <f>VLOOKUP(A229,'Technician List'!A:B,2,FALSE)</f>
        <v>C M, Saravanan</v>
      </c>
      <c r="F229" s="40" t="s">
        <v>22336</v>
      </c>
      <c r="G229" s="40" t="s">
        <v>22337</v>
      </c>
      <c r="H229" s="40" t="s">
        <v>22337</v>
      </c>
      <c r="I229" s="40" t="s">
        <v>22336</v>
      </c>
      <c r="J229" s="40" t="s">
        <v>22336</v>
      </c>
      <c r="K229" s="40" t="s">
        <v>22337</v>
      </c>
      <c r="L229" s="49"/>
      <c r="M229" s="44">
        <f>IF(TicketAudit[[#This Row],[Has the "Requester Name" been updated to reflect who the ticket is for? (Section 2b)]]="Yes",VLOOKUP(F$2,Questions!$A:$C,3,FALSE),0)</f>
        <v>5</v>
      </c>
      <c r="N229" s="44">
        <f t="shared" si="156"/>
        <v>0</v>
      </c>
      <c r="O229" s="44">
        <f t="shared" si="157"/>
        <v>0</v>
      </c>
      <c r="P229" s="44">
        <f t="shared" si="158"/>
        <v>12.5</v>
      </c>
      <c r="Q229" s="44">
        <f t="shared" si="159"/>
        <v>12.5</v>
      </c>
      <c r="R229" s="44">
        <f>IF(K229="Yes",VLOOKUP(K$2,Questions!$A:$C,3,FALSE),IF(K229="n/a - Existing Article",5,0))</f>
        <v>0</v>
      </c>
      <c r="S229" s="44">
        <f>SUM(TicketAudit[[#This Row],[Q.1]:[Q.6]])/10</f>
        <v>3</v>
      </c>
    </row>
    <row r="230" spans="1:19" ht="28.9" hidden="1">
      <c r="A230" s="4" t="s">
        <v>1291</v>
      </c>
      <c r="B230" s="11" t="s">
        <v>22848</v>
      </c>
      <c r="C230" s="4" t="s">
        <v>22849</v>
      </c>
      <c r="D230" s="19">
        <v>45679</v>
      </c>
      <c r="E230" s="61" t="str">
        <f>VLOOKUP(A230,'Technician List'!A:B,2,FALSE)</f>
        <v>C M, Saravanan</v>
      </c>
      <c r="F230" s="40" t="s">
        <v>22336</v>
      </c>
      <c r="G230" s="40" t="s">
        <v>22337</v>
      </c>
      <c r="H230" s="40" t="s">
        <v>22336</v>
      </c>
      <c r="I230" s="40" t="s">
        <v>22337</v>
      </c>
      <c r="J230" s="40" t="s">
        <v>22336</v>
      </c>
      <c r="K230" s="40" t="s">
        <v>22338</v>
      </c>
      <c r="L230" s="49"/>
      <c r="M230" s="44">
        <f>IF(TicketAudit[[#This Row],[Has the "Requester Name" been updated to reflect who the ticket is for? (Section 2b)]]="Yes",VLOOKUP(F$2,Questions!$A:$C,3,FALSE),0)</f>
        <v>5</v>
      </c>
      <c r="N230" s="44">
        <f t="shared" si="156"/>
        <v>0</v>
      </c>
      <c r="O230" s="44">
        <f t="shared" si="157"/>
        <v>7.5</v>
      </c>
      <c r="P230" s="44">
        <f t="shared" si="158"/>
        <v>0</v>
      </c>
      <c r="Q230" s="44">
        <f t="shared" si="159"/>
        <v>12.5</v>
      </c>
      <c r="R230" s="44">
        <f>IF(K230="Yes",VLOOKUP(K$2,Questions!$A:$C,3,FALSE),IF(K230="n/a - Existing Article",5,0))</f>
        <v>5</v>
      </c>
      <c r="S230" s="44">
        <f>SUM(TicketAudit[[#This Row],[Q.1]:[Q.6]])/10</f>
        <v>3</v>
      </c>
    </row>
    <row r="231" spans="1:19" hidden="1">
      <c r="A231" s="4" t="s">
        <v>1291</v>
      </c>
      <c r="B231" s="11" t="s">
        <v>22850</v>
      </c>
      <c r="C231" s="4" t="s">
        <v>22851</v>
      </c>
      <c r="D231" s="19">
        <v>45687</v>
      </c>
      <c r="E231" s="61" t="str">
        <f>VLOOKUP(A231,'Technician List'!A:B,2,FALSE)</f>
        <v>C M, Saravanan</v>
      </c>
      <c r="F231" s="40" t="s">
        <v>22336</v>
      </c>
      <c r="G231" s="40" t="s">
        <v>22337</v>
      </c>
      <c r="H231" s="40" t="s">
        <v>22337</v>
      </c>
      <c r="I231" s="40" t="s">
        <v>22337</v>
      </c>
      <c r="J231" s="40" t="s">
        <v>22336</v>
      </c>
      <c r="K231" s="40" t="s">
        <v>22338</v>
      </c>
      <c r="L231" s="49"/>
      <c r="M231" s="44">
        <f>IF(TicketAudit[[#This Row],[Has the "Requester Name" been updated to reflect who the ticket is for? (Section 2b)]]="Yes",VLOOKUP(F$2,Questions!$A:$C,3,FALSE),0)</f>
        <v>5</v>
      </c>
      <c r="N231" s="44">
        <f t="shared" ref="N231:N232" si="160">IF(G231="Yes",7.5,0)</f>
        <v>0</v>
      </c>
      <c r="O231" s="44">
        <f t="shared" ref="O231:O232" si="161">IF(H231="Yes",7.5,0)</f>
        <v>0</v>
      </c>
      <c r="P231" s="44">
        <f t="shared" ref="P231:P232" si="162">IF(I231="Yes",12.5,0)</f>
        <v>0</v>
      </c>
      <c r="Q231" s="44">
        <f t="shared" ref="Q231:Q232" si="163">IF(J231="Yes",12.5,0)</f>
        <v>12.5</v>
      </c>
      <c r="R231" s="44">
        <f>IF(K231="Yes",VLOOKUP(K$2,Questions!$A:$C,3,FALSE),IF(K231="n/a - Existing Article",5,0))</f>
        <v>5</v>
      </c>
      <c r="S231" s="44">
        <f>SUM(TicketAudit[[#This Row],[Q.1]:[Q.6]])/10</f>
        <v>2.25</v>
      </c>
    </row>
    <row r="232" spans="1:19" ht="28.9" hidden="1">
      <c r="A232" s="4" t="s">
        <v>1291</v>
      </c>
      <c r="B232" s="11">
        <v>111261</v>
      </c>
      <c r="C232" s="4" t="s">
        <v>22852</v>
      </c>
      <c r="D232" s="19">
        <v>45677</v>
      </c>
      <c r="E232" s="61" t="str">
        <f>VLOOKUP(A232,'Technician List'!A:B,2,FALSE)</f>
        <v>C M, Saravanan</v>
      </c>
      <c r="F232" s="40" t="s">
        <v>22336</v>
      </c>
      <c r="G232" s="40" t="s">
        <v>22337</v>
      </c>
      <c r="H232" s="40" t="s">
        <v>22336</v>
      </c>
      <c r="I232" s="40" t="s">
        <v>22337</v>
      </c>
      <c r="J232" s="40" t="s">
        <v>22337</v>
      </c>
      <c r="K232" s="40" t="s">
        <v>22338</v>
      </c>
      <c r="L232" s="49" t="s">
        <v>22853</v>
      </c>
      <c r="M232" s="44">
        <f>IF(TicketAudit[[#This Row],[Has the "Requester Name" been updated to reflect who the ticket is for? (Section 2b)]]="Yes",VLOOKUP(F$2,Questions!$A:$C,3,FALSE),0)</f>
        <v>5</v>
      </c>
      <c r="N232" s="44">
        <f t="shared" si="160"/>
        <v>0</v>
      </c>
      <c r="O232" s="44">
        <f t="shared" si="161"/>
        <v>7.5</v>
      </c>
      <c r="P232" s="44">
        <f t="shared" si="162"/>
        <v>0</v>
      </c>
      <c r="Q232" s="44">
        <f t="shared" si="163"/>
        <v>0</v>
      </c>
      <c r="R232" s="44">
        <f>IF(K232="Yes",VLOOKUP(K$2,Questions!$A:$C,3,FALSE),IF(K232="n/a - Existing Article",5,0))</f>
        <v>5</v>
      </c>
      <c r="S232" s="44">
        <f>SUM(TicketAudit[[#This Row],[Q.1]:[Q.6]])/10</f>
        <v>1.75</v>
      </c>
    </row>
    <row r="233" spans="1:19" hidden="1">
      <c r="A233" s="4" t="s">
        <v>1291</v>
      </c>
      <c r="B233" s="11" t="s">
        <v>22854</v>
      </c>
      <c r="C233" s="4" t="s">
        <v>22855</v>
      </c>
      <c r="D233" s="19">
        <v>45688</v>
      </c>
      <c r="E233" s="61" t="str">
        <f>VLOOKUP(A233,'Technician List'!A:B,2,FALSE)</f>
        <v>C M, Saravanan</v>
      </c>
      <c r="F233" s="40" t="s">
        <v>22336</v>
      </c>
      <c r="G233" s="40" t="s">
        <v>22337</v>
      </c>
      <c r="H233" s="40" t="s">
        <v>22337</v>
      </c>
      <c r="I233" s="40" t="s">
        <v>22337</v>
      </c>
      <c r="J233" s="40" t="s">
        <v>22336</v>
      </c>
      <c r="K233" s="40" t="s">
        <v>22338</v>
      </c>
      <c r="L233" s="49"/>
      <c r="M233" s="44">
        <f>IF(TicketAudit[[#This Row],[Has the "Requester Name" been updated to reflect who the ticket is for? (Section 2b)]]="Yes",VLOOKUP(F$2,Questions!$A:$C,3,FALSE),0)</f>
        <v>5</v>
      </c>
      <c r="N233" s="44">
        <f>IF(G233="Yes",7.5,0)</f>
        <v>0</v>
      </c>
      <c r="O233" s="44">
        <f>IF(H233="Yes",7.5,0)</f>
        <v>0</v>
      </c>
      <c r="P233" s="44">
        <f>IF(I233="Yes",12.5,0)</f>
        <v>0</v>
      </c>
      <c r="Q233" s="44">
        <f>IF(J233="Yes",12.5,0)</f>
        <v>12.5</v>
      </c>
      <c r="R233" s="44">
        <f>IF(K233="Yes",VLOOKUP(K$2,Questions!$A:$C,3,FALSE),IF(K233="n/a - Existing Article",5,0))</f>
        <v>5</v>
      </c>
      <c r="S233" s="44">
        <f>SUM(TicketAudit[[#This Row],[Q.1]:[Q.6]])/10</f>
        <v>2.25</v>
      </c>
    </row>
    <row r="234" spans="1:19" hidden="1">
      <c r="A234" s="4" t="s">
        <v>1291</v>
      </c>
      <c r="B234" s="11" t="s">
        <v>22856</v>
      </c>
      <c r="C234" s="4" t="s">
        <v>4606</v>
      </c>
      <c r="D234" s="19">
        <v>45686</v>
      </c>
      <c r="E234" s="61" t="str">
        <f>VLOOKUP(A234,'Technician List'!A:B,2,FALSE)</f>
        <v>C M, Saravanan</v>
      </c>
      <c r="F234" s="40" t="s">
        <v>22336</v>
      </c>
      <c r="G234" s="40" t="s">
        <v>22337</v>
      </c>
      <c r="H234" s="40" t="s">
        <v>22337</v>
      </c>
      <c r="I234" s="40" t="s">
        <v>22337</v>
      </c>
      <c r="J234" s="40" t="s">
        <v>22336</v>
      </c>
      <c r="K234" s="40" t="s">
        <v>22338</v>
      </c>
      <c r="L234" s="49"/>
      <c r="M234" s="44">
        <f>IF(TicketAudit[[#This Row],[Has the "Requester Name" been updated to reflect who the ticket is for? (Section 2b)]]="Yes",VLOOKUP(F$2,Questions!$A:$C,3,FALSE),0)</f>
        <v>5</v>
      </c>
      <c r="N234" s="44">
        <f>IF(G234="Yes",7.5,0)</f>
        <v>0</v>
      </c>
      <c r="O234" s="44">
        <f>IF(H234="Yes",7.5,0)</f>
        <v>0</v>
      </c>
      <c r="P234" s="44">
        <f>IF(I234="Yes",12.5,0)</f>
        <v>0</v>
      </c>
      <c r="Q234" s="44">
        <f>IF(J234="Yes",12.5,0)</f>
        <v>12.5</v>
      </c>
      <c r="R234" s="44">
        <f>IF(K234="Yes",VLOOKUP(K$2,Questions!$A:$C,3,FALSE),IF(K234="n/a - Existing Article",5,0))</f>
        <v>5</v>
      </c>
      <c r="S234" s="44">
        <f>SUM(TicketAudit[[#This Row],[Q.1]:[Q.6]])/10</f>
        <v>2.25</v>
      </c>
    </row>
    <row r="235" spans="1:19" hidden="1">
      <c r="A235" s="4" t="s">
        <v>1132</v>
      </c>
      <c r="B235" s="11">
        <v>112633</v>
      </c>
      <c r="C235" s="4" t="s">
        <v>22857</v>
      </c>
      <c r="D235" s="19">
        <v>45684</v>
      </c>
      <c r="E235" s="61" t="str">
        <f>VLOOKUP(A235,'Technician List'!A:B,2,FALSE)</f>
        <v>Smith, Sean</v>
      </c>
      <c r="F235" s="40" t="s">
        <v>22336</v>
      </c>
      <c r="G235" s="40" t="s">
        <v>22337</v>
      </c>
      <c r="H235" s="40" t="s">
        <v>22336</v>
      </c>
      <c r="I235" s="40" t="s">
        <v>22336</v>
      </c>
      <c r="J235" s="40" t="s">
        <v>22336</v>
      </c>
      <c r="K235" s="40" t="s">
        <v>22337</v>
      </c>
      <c r="L235" s="49"/>
      <c r="M235" s="44">
        <f>IF(TicketAudit[[#This Row],[Has the "Requester Name" been updated to reflect who the ticket is for? (Section 2b)]]="Yes",VLOOKUP(F$2,Questions!$A:$C,3,FALSE),0)</f>
        <v>5</v>
      </c>
      <c r="N235" s="44">
        <f t="shared" ref="N235:N236" si="164">IF(G235="Yes",7.5,0)</f>
        <v>0</v>
      </c>
      <c r="O235" s="44">
        <f t="shared" ref="O235:O236" si="165">IF(H235="Yes",7.5,0)</f>
        <v>7.5</v>
      </c>
      <c r="P235" s="44">
        <f t="shared" ref="P235:P236" si="166">IF(I235="Yes",12.5,0)</f>
        <v>12.5</v>
      </c>
      <c r="Q235" s="44">
        <f t="shared" ref="Q235:Q236" si="167">IF(J235="Yes",12.5,0)</f>
        <v>12.5</v>
      </c>
      <c r="R235" s="44">
        <f>IF(K235="Yes",VLOOKUP(K$2,Questions!$A:$C,3,FALSE),IF(K235="n/a - Existing Article",5,0))</f>
        <v>0</v>
      </c>
      <c r="S235" s="44">
        <f>SUM(TicketAudit[[#This Row],[Q.1]:[Q.6]])/10</f>
        <v>3.75</v>
      </c>
    </row>
    <row r="236" spans="1:19" hidden="1">
      <c r="A236" s="4" t="s">
        <v>1132</v>
      </c>
      <c r="B236" s="11" t="s">
        <v>22858</v>
      </c>
      <c r="C236" s="4" t="s">
        <v>22859</v>
      </c>
      <c r="D236" s="19">
        <v>45685</v>
      </c>
      <c r="E236" s="61" t="str">
        <f>VLOOKUP(A236,'Technician List'!A:B,2,FALSE)</f>
        <v>Smith, Sean</v>
      </c>
      <c r="F236" s="40" t="s">
        <v>22336</v>
      </c>
      <c r="G236" s="40" t="s">
        <v>22337</v>
      </c>
      <c r="H236" s="40" t="s">
        <v>22336</v>
      </c>
      <c r="I236" s="40" t="s">
        <v>22336</v>
      </c>
      <c r="J236" s="40" t="s">
        <v>22336</v>
      </c>
      <c r="K236" s="40" t="s">
        <v>22337</v>
      </c>
      <c r="L236" s="49"/>
      <c r="M236" s="44">
        <f>IF(TicketAudit[[#This Row],[Has the "Requester Name" been updated to reflect who the ticket is for? (Section 2b)]]="Yes",VLOOKUP(F$2,Questions!$A:$C,3,FALSE),0)</f>
        <v>5</v>
      </c>
      <c r="N236" s="44">
        <f t="shared" si="164"/>
        <v>0</v>
      </c>
      <c r="O236" s="44">
        <f t="shared" si="165"/>
        <v>7.5</v>
      </c>
      <c r="P236" s="44">
        <f t="shared" si="166"/>
        <v>12.5</v>
      </c>
      <c r="Q236" s="44">
        <f t="shared" si="167"/>
        <v>12.5</v>
      </c>
      <c r="R236" s="44">
        <f>IF(K236="Yes",VLOOKUP(K$2,Questions!$A:$C,3,FALSE),IF(K236="n/a - Existing Article",5,0))</f>
        <v>0</v>
      </c>
      <c r="S236" s="44">
        <f>SUM(TicketAudit[[#This Row],[Q.1]:[Q.6]])/10</f>
        <v>3.75</v>
      </c>
    </row>
    <row r="237" spans="1:19" ht="28.9" hidden="1">
      <c r="A237" s="4" t="s">
        <v>1132</v>
      </c>
      <c r="B237" s="11" t="s">
        <v>22860</v>
      </c>
      <c r="C237" s="4" t="s">
        <v>22861</v>
      </c>
      <c r="D237" s="19">
        <v>45686</v>
      </c>
      <c r="E237" s="61" t="str">
        <f>VLOOKUP(A237,'Technician List'!A:B,2,FALSE)</f>
        <v>Smith, Sean</v>
      </c>
      <c r="F237" s="40" t="s">
        <v>22336</v>
      </c>
      <c r="G237" s="40" t="s">
        <v>22337</v>
      </c>
      <c r="H237" s="40" t="s">
        <v>22336</v>
      </c>
      <c r="I237" s="40" t="s">
        <v>22336</v>
      </c>
      <c r="J237" s="40" t="s">
        <v>22336</v>
      </c>
      <c r="K237" s="40" t="s">
        <v>22337</v>
      </c>
      <c r="L237" s="49"/>
      <c r="M237" s="44">
        <f>IF(TicketAudit[[#This Row],[Has the "Requester Name" been updated to reflect who the ticket is for? (Section 2b)]]="Yes",VLOOKUP(F$2,Questions!$A:$C,3,FALSE),0)</f>
        <v>5</v>
      </c>
      <c r="N237" s="44">
        <f t="shared" ref="N237:N238" si="168">IF(G237="Yes",7.5,0)</f>
        <v>0</v>
      </c>
      <c r="O237" s="44">
        <f t="shared" ref="O237:O238" si="169">IF(H237="Yes",7.5,0)</f>
        <v>7.5</v>
      </c>
      <c r="P237" s="44">
        <f t="shared" ref="P237:P238" si="170">IF(I237="Yes",12.5,0)</f>
        <v>12.5</v>
      </c>
      <c r="Q237" s="44">
        <f t="shared" ref="Q237:Q238" si="171">IF(J237="Yes",12.5,0)</f>
        <v>12.5</v>
      </c>
      <c r="R237" s="44">
        <f>IF(K237="Yes",VLOOKUP(K$2,Questions!$A:$C,3,FALSE),IF(K237="n/a - Existing Article",5,0))</f>
        <v>0</v>
      </c>
      <c r="S237" s="44">
        <f>SUM(TicketAudit[[#This Row],[Q.1]:[Q.6]])/10</f>
        <v>3.75</v>
      </c>
    </row>
    <row r="238" spans="1:19" ht="28.9" hidden="1">
      <c r="A238" s="4" t="s">
        <v>1132</v>
      </c>
      <c r="B238" s="11" t="s">
        <v>22862</v>
      </c>
      <c r="C238" s="4" t="s">
        <v>22863</v>
      </c>
      <c r="D238" s="19">
        <v>45684</v>
      </c>
      <c r="E238" s="61" t="str">
        <f>VLOOKUP(A238,'Technician List'!A:B,2,FALSE)</f>
        <v>Smith, Sean</v>
      </c>
      <c r="F238" s="40" t="s">
        <v>22336</v>
      </c>
      <c r="G238" s="40" t="s">
        <v>22337</v>
      </c>
      <c r="H238" s="40" t="s">
        <v>22336</v>
      </c>
      <c r="I238" s="40" t="s">
        <v>22336</v>
      </c>
      <c r="J238" s="40" t="s">
        <v>22336</v>
      </c>
      <c r="K238" s="40" t="s">
        <v>22337</v>
      </c>
      <c r="L238" s="49"/>
      <c r="M238" s="44">
        <f>IF(TicketAudit[[#This Row],[Has the "Requester Name" been updated to reflect who the ticket is for? (Section 2b)]]="Yes",VLOOKUP(F$2,Questions!$A:$C,3,FALSE),0)</f>
        <v>5</v>
      </c>
      <c r="N238" s="44">
        <f t="shared" si="168"/>
        <v>0</v>
      </c>
      <c r="O238" s="44">
        <f t="shared" si="169"/>
        <v>7.5</v>
      </c>
      <c r="P238" s="44">
        <f t="shared" si="170"/>
        <v>12.5</v>
      </c>
      <c r="Q238" s="44">
        <f t="shared" si="171"/>
        <v>12.5</v>
      </c>
      <c r="R238" s="44">
        <f>IF(K238="Yes",VLOOKUP(K$2,Questions!$A:$C,3,FALSE),IF(K238="n/a - Existing Article",5,0))</f>
        <v>0</v>
      </c>
      <c r="S238" s="44">
        <f>SUM(TicketAudit[[#This Row],[Q.1]:[Q.6]])/10</f>
        <v>3.75</v>
      </c>
    </row>
    <row r="239" spans="1:19" ht="28.9" hidden="1">
      <c r="A239" s="4" t="s">
        <v>1132</v>
      </c>
      <c r="B239" s="11" t="s">
        <v>22864</v>
      </c>
      <c r="C239" s="4" t="s">
        <v>22865</v>
      </c>
      <c r="D239" s="19">
        <v>45680</v>
      </c>
      <c r="E239" s="61" t="str">
        <f>VLOOKUP(A239,'Technician List'!A:B,2,FALSE)</f>
        <v>Smith, Sean</v>
      </c>
      <c r="F239" s="40" t="s">
        <v>22336</v>
      </c>
      <c r="G239" s="40" t="s">
        <v>22337</v>
      </c>
      <c r="H239" s="40" t="s">
        <v>22336</v>
      </c>
      <c r="I239" s="40" t="s">
        <v>22336</v>
      </c>
      <c r="J239" s="40" t="s">
        <v>22336</v>
      </c>
      <c r="K239" s="40" t="s">
        <v>22338</v>
      </c>
      <c r="L239" s="49" t="s">
        <v>22866</v>
      </c>
      <c r="M239" s="44">
        <f>IF(TicketAudit[[#This Row],[Has the "Requester Name" been updated to reflect who the ticket is for? (Section 2b)]]="Yes",VLOOKUP(F$2,Questions!$A:$C,3,FALSE),0)</f>
        <v>5</v>
      </c>
      <c r="N239" s="44">
        <f t="shared" ref="N239:O241" si="172">IF(G239="Yes",7.5,0)</f>
        <v>0</v>
      </c>
      <c r="O239" s="44">
        <f t="shared" si="172"/>
        <v>7.5</v>
      </c>
      <c r="P239" s="44">
        <f t="shared" ref="P239:Q241" si="173">IF(I239="Yes",12.5,0)</f>
        <v>12.5</v>
      </c>
      <c r="Q239" s="44">
        <f t="shared" si="173"/>
        <v>12.5</v>
      </c>
      <c r="R239" s="44">
        <f>IF(K239="Yes",VLOOKUP(K$2,Questions!$A:$C,3,FALSE),IF(K239="n/a - Existing Article",5,0))</f>
        <v>5</v>
      </c>
      <c r="S239" s="44">
        <f>SUM(TicketAudit[[#This Row],[Q.1]:[Q.6]])/10</f>
        <v>4.25</v>
      </c>
    </row>
    <row r="240" spans="1:19" ht="28.9" hidden="1">
      <c r="A240" s="20" t="s">
        <v>547</v>
      </c>
      <c r="B240" s="11" t="s">
        <v>22867</v>
      </c>
      <c r="C240" s="4" t="s">
        <v>22868</v>
      </c>
      <c r="D240" s="19">
        <v>45680</v>
      </c>
      <c r="E240" s="61" t="str">
        <f>VLOOKUP(A240,'Technician List'!A:B,2,FALSE)</f>
        <v>Sanjuan, Sonja</v>
      </c>
      <c r="F240" s="40" t="s">
        <v>22336</v>
      </c>
      <c r="G240" s="40" t="s">
        <v>22337</v>
      </c>
      <c r="H240" s="40" t="s">
        <v>22336</v>
      </c>
      <c r="I240" s="40" t="s">
        <v>22336</v>
      </c>
      <c r="J240" s="40" t="s">
        <v>22336</v>
      </c>
      <c r="K240" s="40" t="s">
        <v>22338</v>
      </c>
      <c r="L240" s="49"/>
      <c r="M240" s="44">
        <f>IF(TicketAudit[[#This Row],[Has the "Requester Name" been updated to reflect who the ticket is for? (Section 2b)]]="Yes",VLOOKUP(F$2,Questions!$A:$C,3,FALSE),0)</f>
        <v>5</v>
      </c>
      <c r="N240" s="44">
        <f t="shared" si="172"/>
        <v>0</v>
      </c>
      <c r="O240" s="44">
        <f t="shared" si="172"/>
        <v>7.5</v>
      </c>
      <c r="P240" s="44">
        <f t="shared" si="173"/>
        <v>12.5</v>
      </c>
      <c r="Q240" s="44">
        <f t="shared" si="173"/>
        <v>12.5</v>
      </c>
      <c r="R240" s="44">
        <f>IF(K240="Yes",VLOOKUP(K$2,Questions!$A:$C,3,FALSE),IF(K240="n/a - Existing Article",5,0))</f>
        <v>5</v>
      </c>
      <c r="S240" s="44">
        <f>SUM(TicketAudit[[#This Row],[Q.1]:[Q.6]])/10</f>
        <v>4.25</v>
      </c>
    </row>
    <row r="241" spans="1:19" ht="28.9" hidden="1">
      <c r="A241" s="20" t="s">
        <v>547</v>
      </c>
      <c r="B241" s="11" t="s">
        <v>22869</v>
      </c>
      <c r="C241" s="4" t="s">
        <v>22870</v>
      </c>
      <c r="D241" s="19">
        <v>45680</v>
      </c>
      <c r="E241" s="61" t="str">
        <f>VLOOKUP(A241,'Technician List'!A:B,2,FALSE)</f>
        <v>Sanjuan, Sonja</v>
      </c>
      <c r="F241" s="40" t="s">
        <v>22336</v>
      </c>
      <c r="G241" s="40" t="s">
        <v>22337</v>
      </c>
      <c r="H241" s="40" t="s">
        <v>22336</v>
      </c>
      <c r="I241" s="40" t="s">
        <v>22336</v>
      </c>
      <c r="J241" s="40" t="s">
        <v>22336</v>
      </c>
      <c r="K241" s="40" t="s">
        <v>22338</v>
      </c>
      <c r="L241" s="49"/>
      <c r="M241" s="44">
        <f>IF(TicketAudit[[#This Row],[Has the "Requester Name" been updated to reflect who the ticket is for? (Section 2b)]]="Yes",VLOOKUP(F$2,Questions!$A:$C,3,FALSE),0)</f>
        <v>5</v>
      </c>
      <c r="N241" s="44">
        <f t="shared" si="172"/>
        <v>0</v>
      </c>
      <c r="O241" s="44">
        <f t="shared" si="172"/>
        <v>7.5</v>
      </c>
      <c r="P241" s="44">
        <f t="shared" si="173"/>
        <v>12.5</v>
      </c>
      <c r="Q241" s="44">
        <f t="shared" si="173"/>
        <v>12.5</v>
      </c>
      <c r="R241" s="44">
        <f>IF(K241="Yes",VLOOKUP(K$2,Questions!$A:$C,3,FALSE),IF(K241="n/a - Existing Article",5,0))</f>
        <v>5</v>
      </c>
      <c r="S241" s="44">
        <f>SUM(TicketAudit[[#This Row],[Q.1]:[Q.6]])/10</f>
        <v>4.25</v>
      </c>
    </row>
    <row r="242" spans="1:19" ht="43.15" hidden="1">
      <c r="A242" s="20" t="s">
        <v>547</v>
      </c>
      <c r="B242" s="11" t="s">
        <v>22871</v>
      </c>
      <c r="C242" s="4" t="s">
        <v>22872</v>
      </c>
      <c r="D242" s="19">
        <v>45679</v>
      </c>
      <c r="E242" s="61" t="str">
        <f>VLOOKUP(A242,'Technician List'!A:B,2,FALSE)</f>
        <v>Sanjuan, Sonja</v>
      </c>
      <c r="F242" s="40" t="s">
        <v>22336</v>
      </c>
      <c r="G242" s="40" t="s">
        <v>22337</v>
      </c>
      <c r="H242" s="40" t="s">
        <v>22336</v>
      </c>
      <c r="I242" s="40" t="s">
        <v>22336</v>
      </c>
      <c r="J242" s="40" t="s">
        <v>22336</v>
      </c>
      <c r="K242" s="40" t="s">
        <v>22338</v>
      </c>
      <c r="L242" s="49"/>
      <c r="M242" s="44">
        <f>IF(TicketAudit[[#This Row],[Has the "Requester Name" been updated to reflect who the ticket is for? (Section 2b)]]="Yes",VLOOKUP(F$2,Questions!$A:$C,3,FALSE),0)</f>
        <v>5</v>
      </c>
      <c r="N242" s="44">
        <f t="shared" ref="N242:N243" si="174">IF(G242="Yes",7.5,0)</f>
        <v>0</v>
      </c>
      <c r="O242" s="44">
        <f t="shared" ref="O242:O243" si="175">IF(H242="Yes",7.5,0)</f>
        <v>7.5</v>
      </c>
      <c r="P242" s="44">
        <f t="shared" ref="P242:P243" si="176">IF(I242="Yes",12.5,0)</f>
        <v>12.5</v>
      </c>
      <c r="Q242" s="44">
        <f t="shared" ref="Q242:Q243" si="177">IF(J242="Yes",12.5,0)</f>
        <v>12.5</v>
      </c>
      <c r="R242" s="44">
        <f>IF(K242="Yes",VLOOKUP(K$2,Questions!$A:$C,3,FALSE),IF(K242="n/a - Existing Article",5,0))</f>
        <v>5</v>
      </c>
      <c r="S242" s="44">
        <f>SUM(TicketAudit[[#This Row],[Q.1]:[Q.6]])/10</f>
        <v>4.25</v>
      </c>
    </row>
    <row r="243" spans="1:19" hidden="1">
      <c r="A243" s="20" t="s">
        <v>547</v>
      </c>
      <c r="B243" s="11" t="s">
        <v>22873</v>
      </c>
      <c r="C243" s="4" t="s">
        <v>22874</v>
      </c>
      <c r="D243" s="19">
        <v>45678</v>
      </c>
      <c r="E243" s="61" t="str">
        <f>VLOOKUP(A243,'Technician List'!A:B,2,FALSE)</f>
        <v>Sanjuan, Sonja</v>
      </c>
      <c r="F243" s="40" t="s">
        <v>22336</v>
      </c>
      <c r="G243" s="40" t="s">
        <v>22337</v>
      </c>
      <c r="H243" s="40" t="s">
        <v>22337</v>
      </c>
      <c r="I243" s="40" t="s">
        <v>22337</v>
      </c>
      <c r="J243" s="40" t="s">
        <v>22337</v>
      </c>
      <c r="K243" s="40" t="s">
        <v>22337</v>
      </c>
      <c r="L243" s="49"/>
      <c r="M243" s="44">
        <f>IF(TicketAudit[[#This Row],[Has the "Requester Name" been updated to reflect who the ticket is for? (Section 2b)]]="Yes",VLOOKUP(F$2,Questions!$A:$C,3,FALSE),0)</f>
        <v>5</v>
      </c>
      <c r="N243" s="44">
        <f t="shared" si="174"/>
        <v>0</v>
      </c>
      <c r="O243" s="44">
        <f t="shared" si="175"/>
        <v>0</v>
      </c>
      <c r="P243" s="44">
        <f t="shared" si="176"/>
        <v>0</v>
      </c>
      <c r="Q243" s="44">
        <f t="shared" si="177"/>
        <v>0</v>
      </c>
      <c r="R243" s="44">
        <f>IF(K243="Yes",VLOOKUP(K$2,Questions!$A:$C,3,FALSE),IF(K243="n/a - Existing Article",5,0))</f>
        <v>0</v>
      </c>
      <c r="S243" s="44">
        <f>SUM(TicketAudit[[#This Row],[Q.1]:[Q.6]])/10</f>
        <v>0.5</v>
      </c>
    </row>
    <row r="244" spans="1:19" ht="43.15" hidden="1">
      <c r="A244" s="20" t="s">
        <v>547</v>
      </c>
      <c r="B244" s="11" t="s">
        <v>22875</v>
      </c>
      <c r="C244" s="4" t="s">
        <v>22876</v>
      </c>
      <c r="D244" s="19">
        <v>45678</v>
      </c>
      <c r="E244" s="61" t="str">
        <f>VLOOKUP(A244,'Technician List'!A:B,2,FALSE)</f>
        <v>Sanjuan, Sonja</v>
      </c>
      <c r="F244" s="40" t="s">
        <v>22336</v>
      </c>
      <c r="G244" s="40" t="s">
        <v>22337</v>
      </c>
      <c r="H244" s="40" t="s">
        <v>22336</v>
      </c>
      <c r="I244" s="40" t="s">
        <v>22336</v>
      </c>
      <c r="J244" s="40" t="s">
        <v>22336</v>
      </c>
      <c r="K244" s="40" t="s">
        <v>22338</v>
      </c>
      <c r="L244" s="49"/>
      <c r="M244" s="44">
        <f>IF(TicketAudit[[#This Row],[Has the "Requester Name" been updated to reflect who the ticket is for? (Section 2b)]]="Yes",VLOOKUP(F$2,Questions!$A:$C,3,FALSE),0)</f>
        <v>5</v>
      </c>
      <c r="N244" s="44">
        <f t="shared" ref="N244:O250" si="178">IF(G244="Yes",7.5,0)</f>
        <v>0</v>
      </c>
      <c r="O244" s="44">
        <f t="shared" si="178"/>
        <v>7.5</v>
      </c>
      <c r="P244" s="44">
        <f t="shared" ref="P244:Q250" si="179">IF(I244="Yes",12.5,0)</f>
        <v>12.5</v>
      </c>
      <c r="Q244" s="44">
        <f t="shared" si="179"/>
        <v>12.5</v>
      </c>
      <c r="R244" s="44">
        <f>IF(K244="Yes",VLOOKUP(K$2,Questions!$A:$C,3,FALSE),IF(K244="n/a - Existing Article",5,0))</f>
        <v>5</v>
      </c>
      <c r="S244" s="44">
        <f>SUM(TicketAudit[[#This Row],[Q.1]:[Q.6]])/10</f>
        <v>4.25</v>
      </c>
    </row>
    <row r="245" spans="1:19" hidden="1">
      <c r="A245" s="20" t="s">
        <v>260</v>
      </c>
      <c r="B245" s="11" t="s">
        <v>22877</v>
      </c>
      <c r="C245" s="4" t="s">
        <v>22878</v>
      </c>
      <c r="D245" s="19">
        <v>45678</v>
      </c>
      <c r="E245" s="61" t="str">
        <f>VLOOKUP(A245,'Technician List'!A:B,2,FALSE)</f>
        <v>Sanjuan, Sonja</v>
      </c>
      <c r="F245" s="40" t="s">
        <v>22336</v>
      </c>
      <c r="G245" s="40" t="s">
        <v>22337</v>
      </c>
      <c r="H245" s="40" t="s">
        <v>22336</v>
      </c>
      <c r="I245" s="40" t="s">
        <v>22336</v>
      </c>
      <c r="J245" s="40" t="s">
        <v>22336</v>
      </c>
      <c r="K245" s="40" t="s">
        <v>22338</v>
      </c>
      <c r="L245" s="49"/>
      <c r="M245" s="44">
        <f>IF(TicketAudit[[#This Row],[Has the "Requester Name" been updated to reflect who the ticket is for? (Section 2b)]]="Yes",VLOOKUP(F$2,Questions!$A:$C,3,FALSE),0)</f>
        <v>5</v>
      </c>
      <c r="N245" s="44">
        <f t="shared" si="178"/>
        <v>0</v>
      </c>
      <c r="O245" s="44">
        <f t="shared" si="178"/>
        <v>7.5</v>
      </c>
      <c r="P245" s="44">
        <f t="shared" si="179"/>
        <v>12.5</v>
      </c>
      <c r="Q245" s="44">
        <f t="shared" si="179"/>
        <v>12.5</v>
      </c>
      <c r="R245" s="44">
        <f>IF(K245="Yes",VLOOKUP(K$2,Questions!$A:$C,3,FALSE),IF(K245="n/a - Existing Article",5,0))</f>
        <v>5</v>
      </c>
      <c r="S245" s="44">
        <f>SUM(TicketAudit[[#This Row],[Q.1]:[Q.6]])/10</f>
        <v>4.25</v>
      </c>
    </row>
    <row r="246" spans="1:19" ht="28.9" hidden="1">
      <c r="A246" s="20" t="s">
        <v>260</v>
      </c>
      <c r="B246" s="11" t="s">
        <v>22879</v>
      </c>
      <c r="C246" s="4" t="s">
        <v>22880</v>
      </c>
      <c r="D246" s="19">
        <v>45680</v>
      </c>
      <c r="E246" s="61" t="str">
        <f>VLOOKUP(A246,'Technician List'!A:B,2,FALSE)</f>
        <v>Sanjuan, Sonja</v>
      </c>
      <c r="F246" s="40" t="s">
        <v>22336</v>
      </c>
      <c r="G246" s="40" t="s">
        <v>22337</v>
      </c>
      <c r="H246" s="40" t="s">
        <v>22336</v>
      </c>
      <c r="I246" s="40" t="s">
        <v>22336</v>
      </c>
      <c r="J246" s="40" t="s">
        <v>22336</v>
      </c>
      <c r="K246" s="40" t="s">
        <v>22337</v>
      </c>
      <c r="L246" s="49"/>
      <c r="M246" s="44">
        <f>IF(TicketAudit[[#This Row],[Has the "Requester Name" been updated to reflect who the ticket is for? (Section 2b)]]="Yes",VLOOKUP(F$2,Questions!$A:$C,3,FALSE),0)</f>
        <v>5</v>
      </c>
      <c r="N246" s="44">
        <f t="shared" si="178"/>
        <v>0</v>
      </c>
      <c r="O246" s="44">
        <f t="shared" si="178"/>
        <v>7.5</v>
      </c>
      <c r="P246" s="44">
        <f t="shared" si="179"/>
        <v>12.5</v>
      </c>
      <c r="Q246" s="44">
        <f t="shared" si="179"/>
        <v>12.5</v>
      </c>
      <c r="R246" s="44">
        <f>IF(K246="Yes",VLOOKUP(K$2,Questions!$A:$C,3,FALSE),IF(K246="n/a - Existing Article",5,0))</f>
        <v>0</v>
      </c>
      <c r="S246" s="44">
        <f>SUM(TicketAudit[[#This Row],[Q.1]:[Q.6]])/10</f>
        <v>3.75</v>
      </c>
    </row>
    <row r="247" spans="1:19" ht="28.9" hidden="1">
      <c r="A247" s="20" t="s">
        <v>260</v>
      </c>
      <c r="B247" s="11" t="s">
        <v>22881</v>
      </c>
      <c r="C247" s="4" t="s">
        <v>22882</v>
      </c>
      <c r="D247" s="19">
        <v>45678</v>
      </c>
      <c r="E247" s="61" t="str">
        <f>VLOOKUP(A247,'Technician List'!A:B,2,FALSE)</f>
        <v>Sanjuan, Sonja</v>
      </c>
      <c r="F247" s="40" t="s">
        <v>22336</v>
      </c>
      <c r="G247" s="40" t="s">
        <v>22337</v>
      </c>
      <c r="H247" s="40" t="s">
        <v>22336</v>
      </c>
      <c r="I247" s="40" t="s">
        <v>22336</v>
      </c>
      <c r="J247" s="40" t="s">
        <v>22336</v>
      </c>
      <c r="K247" s="40" t="s">
        <v>22338</v>
      </c>
      <c r="L247" s="49"/>
      <c r="M247" s="44">
        <f>IF(TicketAudit[[#This Row],[Has the "Requester Name" been updated to reflect who the ticket is for? (Section 2b)]]="Yes",VLOOKUP(F$2,Questions!$A:$C,3,FALSE),0)</f>
        <v>5</v>
      </c>
      <c r="N247" s="44">
        <f t="shared" si="178"/>
        <v>0</v>
      </c>
      <c r="O247" s="44">
        <f t="shared" si="178"/>
        <v>7.5</v>
      </c>
      <c r="P247" s="44">
        <f t="shared" si="179"/>
        <v>12.5</v>
      </c>
      <c r="Q247" s="44">
        <f t="shared" si="179"/>
        <v>12.5</v>
      </c>
      <c r="R247" s="44">
        <f>IF(K247="Yes",VLOOKUP(K$2,Questions!$A:$C,3,FALSE),IF(K247="n/a - Existing Article",5,0))</f>
        <v>5</v>
      </c>
      <c r="S247" s="44">
        <f>SUM(TicketAudit[[#This Row],[Q.1]:[Q.6]])/10</f>
        <v>4.25</v>
      </c>
    </row>
    <row r="248" spans="1:19" hidden="1">
      <c r="A248" s="20" t="s">
        <v>260</v>
      </c>
      <c r="B248" s="11" t="s">
        <v>22883</v>
      </c>
      <c r="C248" s="4" t="s">
        <v>22884</v>
      </c>
      <c r="D248" s="19">
        <v>45678</v>
      </c>
      <c r="E248" s="61" t="str">
        <f>VLOOKUP(A248,'Technician List'!A:B,2,FALSE)</f>
        <v>Sanjuan, Sonja</v>
      </c>
      <c r="F248" s="40" t="s">
        <v>22336</v>
      </c>
      <c r="G248" s="40" t="s">
        <v>22337</v>
      </c>
      <c r="H248" s="40" t="s">
        <v>22337</v>
      </c>
      <c r="I248" s="40" t="s">
        <v>22336</v>
      </c>
      <c r="J248" s="40" t="s">
        <v>22336</v>
      </c>
      <c r="K248" s="40" t="s">
        <v>22337</v>
      </c>
      <c r="L248" s="49"/>
      <c r="M248" s="44">
        <f>IF(TicketAudit[[#This Row],[Has the "Requester Name" been updated to reflect who the ticket is for? (Section 2b)]]="Yes",VLOOKUP(F$2,Questions!$A:$C,3,FALSE),0)</f>
        <v>5</v>
      </c>
      <c r="N248" s="44">
        <f t="shared" si="178"/>
        <v>0</v>
      </c>
      <c r="O248" s="44">
        <f t="shared" si="178"/>
        <v>0</v>
      </c>
      <c r="P248" s="44">
        <f t="shared" si="179"/>
        <v>12.5</v>
      </c>
      <c r="Q248" s="44">
        <f t="shared" si="179"/>
        <v>12.5</v>
      </c>
      <c r="R248" s="44">
        <f>IF(K248="Yes",VLOOKUP(K$2,Questions!$A:$C,3,FALSE),IF(K248="n/a - Existing Article",5,0))</f>
        <v>0</v>
      </c>
      <c r="S248" s="44">
        <f>SUM(TicketAudit[[#This Row],[Q.1]:[Q.6]])/10</f>
        <v>3</v>
      </c>
    </row>
    <row r="249" spans="1:19" ht="28.9" hidden="1">
      <c r="A249" s="20" t="s">
        <v>260</v>
      </c>
      <c r="B249" s="11" t="s">
        <v>22885</v>
      </c>
      <c r="C249" s="4" t="s">
        <v>22886</v>
      </c>
      <c r="D249" s="19">
        <v>45678</v>
      </c>
      <c r="E249" s="61" t="str">
        <f>VLOOKUP(A249,'Technician List'!A:B,2,FALSE)</f>
        <v>Sanjuan, Sonja</v>
      </c>
      <c r="F249" s="40" t="s">
        <v>22336</v>
      </c>
      <c r="G249" s="40" t="s">
        <v>22337</v>
      </c>
      <c r="H249" s="40" t="s">
        <v>22336</v>
      </c>
      <c r="I249" s="40" t="s">
        <v>22336</v>
      </c>
      <c r="J249" s="40" t="s">
        <v>22336</v>
      </c>
      <c r="K249" s="40" t="s">
        <v>22338</v>
      </c>
      <c r="L249" s="49"/>
      <c r="M249" s="44">
        <f>IF(TicketAudit[[#This Row],[Has the "Requester Name" been updated to reflect who the ticket is for? (Section 2b)]]="Yes",VLOOKUP(F$2,Questions!$A:$C,3,FALSE),0)</f>
        <v>5</v>
      </c>
      <c r="N249" s="44">
        <f t="shared" si="178"/>
        <v>0</v>
      </c>
      <c r="O249" s="44">
        <f t="shared" si="178"/>
        <v>7.5</v>
      </c>
      <c r="P249" s="44">
        <f t="shared" si="179"/>
        <v>12.5</v>
      </c>
      <c r="Q249" s="44">
        <f t="shared" si="179"/>
        <v>12.5</v>
      </c>
      <c r="R249" s="44">
        <f>IF(K249="Yes",VLOOKUP(K$2,Questions!$A:$C,3,FALSE),IF(K249="n/a - Existing Article",5,0))</f>
        <v>5</v>
      </c>
      <c r="S249" s="44">
        <f>SUM(TicketAudit[[#This Row],[Q.1]:[Q.6]])/10</f>
        <v>4.25</v>
      </c>
    </row>
    <row r="250" spans="1:19" ht="28.9" hidden="1">
      <c r="A250" s="4" t="s">
        <v>2099</v>
      </c>
      <c r="B250" s="11" t="s">
        <v>22887</v>
      </c>
      <c r="C250" s="4" t="s">
        <v>22888</v>
      </c>
      <c r="D250" s="19">
        <v>45673</v>
      </c>
      <c r="E250" s="61" t="str">
        <f>VLOOKUP(A250,'Technician List'!A:B,2,FALSE)</f>
        <v>C M, Saravanan</v>
      </c>
      <c r="F250" s="40" t="s">
        <v>22336</v>
      </c>
      <c r="G250" s="40" t="s">
        <v>22337</v>
      </c>
      <c r="H250" s="40" t="s">
        <v>22337</v>
      </c>
      <c r="I250" s="40" t="s">
        <v>22337</v>
      </c>
      <c r="J250" s="40" t="s">
        <v>22337</v>
      </c>
      <c r="K250" s="40" t="s">
        <v>22337</v>
      </c>
      <c r="L250" s="49" t="s">
        <v>22889</v>
      </c>
      <c r="M250" s="44">
        <f>IF(TicketAudit[[#This Row],[Has the "Requester Name" been updated to reflect who the ticket is for? (Section 2b)]]="Yes",VLOOKUP(F$2,Questions!$A:$C,3,FALSE),0)</f>
        <v>5</v>
      </c>
      <c r="N250" s="44">
        <f t="shared" si="178"/>
        <v>0</v>
      </c>
      <c r="O250" s="44">
        <f t="shared" si="178"/>
        <v>0</v>
      </c>
      <c r="P250" s="44">
        <f t="shared" si="179"/>
        <v>0</v>
      </c>
      <c r="Q250" s="44">
        <f t="shared" si="179"/>
        <v>0</v>
      </c>
      <c r="R250" s="44">
        <f>IF(K250="Yes",VLOOKUP(K$2,Questions!$A:$C,3,FALSE),IF(K250="n/a - Existing Article",5,0))</f>
        <v>0</v>
      </c>
      <c r="S250" s="44">
        <f>SUM(TicketAudit[[#This Row],[Q.1]:[Q.6]])/10</f>
        <v>0.5</v>
      </c>
    </row>
    <row r="251" spans="1:19" hidden="1">
      <c r="A251" s="4" t="s">
        <v>2099</v>
      </c>
      <c r="B251" s="11" t="s">
        <v>22890</v>
      </c>
      <c r="C251" s="4" t="s">
        <v>22891</v>
      </c>
      <c r="D251" s="19">
        <v>45688</v>
      </c>
      <c r="E251" s="61" t="str">
        <f>VLOOKUP(A251,'Technician List'!A:B,2,FALSE)</f>
        <v>C M, Saravanan</v>
      </c>
      <c r="F251" s="40" t="s">
        <v>22336</v>
      </c>
      <c r="G251" s="40" t="s">
        <v>22337</v>
      </c>
      <c r="H251" s="40" t="s">
        <v>22337</v>
      </c>
      <c r="I251" s="40" t="s">
        <v>22336</v>
      </c>
      <c r="J251" s="40" t="s">
        <v>22336</v>
      </c>
      <c r="K251" s="40" t="s">
        <v>22337</v>
      </c>
      <c r="L251" s="49"/>
      <c r="M251" s="44">
        <f>IF(TicketAudit[[#This Row],[Has the "Requester Name" been updated to reflect who the ticket is for? (Section 2b)]]="Yes",VLOOKUP(F$2,Questions!$A:$C,3,FALSE),0)</f>
        <v>5</v>
      </c>
      <c r="N251" s="44">
        <f t="shared" ref="N251:N252" si="180">IF(G251="Yes",7.5,0)</f>
        <v>0</v>
      </c>
      <c r="O251" s="44">
        <f t="shared" ref="O251:O252" si="181">IF(H251="Yes",7.5,0)</f>
        <v>0</v>
      </c>
      <c r="P251" s="44">
        <f t="shared" ref="P251:P252" si="182">IF(I251="Yes",12.5,0)</f>
        <v>12.5</v>
      </c>
      <c r="Q251" s="44">
        <f t="shared" ref="Q251:Q252" si="183">IF(J251="Yes",12.5,0)</f>
        <v>12.5</v>
      </c>
      <c r="R251" s="44">
        <f>IF(K251="Yes",VLOOKUP(K$2,Questions!$A:$C,3,FALSE),IF(K251="n/a - Existing Article",5,0))</f>
        <v>0</v>
      </c>
      <c r="S251" s="44">
        <f>SUM(TicketAudit[[#This Row],[Q.1]:[Q.6]])/10</f>
        <v>3</v>
      </c>
    </row>
    <row r="252" spans="1:19" ht="28.9" hidden="1">
      <c r="A252" s="4" t="s">
        <v>2099</v>
      </c>
      <c r="B252" s="11" t="s">
        <v>22892</v>
      </c>
      <c r="C252" s="4" t="s">
        <v>22893</v>
      </c>
      <c r="D252" s="19">
        <v>45685</v>
      </c>
      <c r="E252" s="61" t="str">
        <f>VLOOKUP(A252,'Technician List'!A:B,2,FALSE)</f>
        <v>C M, Saravanan</v>
      </c>
      <c r="F252" s="40" t="s">
        <v>22337</v>
      </c>
      <c r="G252" s="40" t="s">
        <v>22336</v>
      </c>
      <c r="H252" s="40" t="s">
        <v>22337</v>
      </c>
      <c r="I252" s="40" t="s">
        <v>22336</v>
      </c>
      <c r="J252" s="40" t="s">
        <v>22336</v>
      </c>
      <c r="K252" s="40" t="s">
        <v>22338</v>
      </c>
      <c r="L252" s="49"/>
      <c r="M252" s="44">
        <f>IF(TicketAudit[[#This Row],[Has the "Requester Name" been updated to reflect who the ticket is for? (Section 2b)]]="Yes",VLOOKUP(F$2,Questions!$A:$C,3,FALSE),0)</f>
        <v>0</v>
      </c>
      <c r="N252" s="44">
        <f t="shared" si="180"/>
        <v>7.5</v>
      </c>
      <c r="O252" s="44">
        <f t="shared" si="181"/>
        <v>0</v>
      </c>
      <c r="P252" s="44">
        <f t="shared" si="182"/>
        <v>12.5</v>
      </c>
      <c r="Q252" s="44">
        <f t="shared" si="183"/>
        <v>12.5</v>
      </c>
      <c r="R252" s="44">
        <f>IF(K252="Yes",VLOOKUP(K$2,Questions!$A:$C,3,FALSE),IF(K252="n/a - Existing Article",5,0))</f>
        <v>5</v>
      </c>
      <c r="S252" s="44">
        <f>SUM(TicketAudit[[#This Row],[Q.1]:[Q.6]])/10</f>
        <v>3.75</v>
      </c>
    </row>
    <row r="253" spans="1:19" hidden="1">
      <c r="A253" s="4" t="s">
        <v>2099</v>
      </c>
      <c r="B253" s="11" t="s">
        <v>22894</v>
      </c>
      <c r="C253" s="4" t="s">
        <v>22895</v>
      </c>
      <c r="D253" s="19">
        <v>45673</v>
      </c>
      <c r="E253" s="61" t="str">
        <f>VLOOKUP(A253,'Technician List'!A:B,2,FALSE)</f>
        <v>C M, Saravanan</v>
      </c>
      <c r="F253" s="40" t="s">
        <v>22336</v>
      </c>
      <c r="G253" s="40" t="s">
        <v>22337</v>
      </c>
      <c r="H253" s="40" t="s">
        <v>22337</v>
      </c>
      <c r="I253" s="40" t="s">
        <v>22336</v>
      </c>
      <c r="J253" s="40" t="s">
        <v>22336</v>
      </c>
      <c r="K253" s="40" t="s">
        <v>22337</v>
      </c>
      <c r="L253" s="49"/>
      <c r="M253" s="44">
        <f>IF(TicketAudit[[#This Row],[Has the "Requester Name" been updated to reflect who the ticket is for? (Section 2b)]]="Yes",VLOOKUP(F$2,Questions!$A:$C,3,FALSE),0)</f>
        <v>5</v>
      </c>
      <c r="N253" s="44">
        <f t="shared" ref="N253:N299" si="184">IF(G253="Yes",7.5,0)</f>
        <v>0</v>
      </c>
      <c r="O253" s="44">
        <f t="shared" ref="O253:O299" si="185">IF(H253="Yes",7.5,0)</f>
        <v>0</v>
      </c>
      <c r="P253" s="44">
        <f t="shared" ref="P253:P299" si="186">IF(I253="Yes",12.5,0)</f>
        <v>12.5</v>
      </c>
      <c r="Q253" s="44">
        <f t="shared" ref="Q253:Q299" si="187">IF(J253="Yes",12.5,0)</f>
        <v>12.5</v>
      </c>
      <c r="R253" s="44">
        <f>IF(K253="Yes",VLOOKUP(K$2,Questions!$A:$C,3,FALSE),IF(K253="n/a - Existing Article",5,0))</f>
        <v>0</v>
      </c>
      <c r="S253" s="44">
        <f>SUM(TicketAudit[[#This Row],[Q.1]:[Q.6]])/10</f>
        <v>3</v>
      </c>
    </row>
    <row r="254" spans="1:19" hidden="1">
      <c r="A254" s="4" t="s">
        <v>2099</v>
      </c>
      <c r="B254" s="11" t="s">
        <v>22896</v>
      </c>
      <c r="C254" s="4" t="s">
        <v>1033</v>
      </c>
      <c r="D254" s="19">
        <v>45673</v>
      </c>
      <c r="E254" s="61" t="str">
        <f>VLOOKUP(A254,'Technician List'!A:B,2,FALSE)</f>
        <v>C M, Saravanan</v>
      </c>
      <c r="F254" s="40" t="s">
        <v>22336</v>
      </c>
      <c r="G254" s="40" t="s">
        <v>22337</v>
      </c>
      <c r="H254" s="40" t="s">
        <v>22337</v>
      </c>
      <c r="I254" s="40" t="s">
        <v>22336</v>
      </c>
      <c r="J254" s="40" t="s">
        <v>22336</v>
      </c>
      <c r="K254" s="40" t="s">
        <v>22338</v>
      </c>
      <c r="L254" s="49"/>
      <c r="M254" s="44">
        <f>IF(TicketAudit[[#This Row],[Has the "Requester Name" been updated to reflect who the ticket is for? (Section 2b)]]="Yes",VLOOKUP(F$2,Questions!$A:$C,3,FALSE),0)</f>
        <v>5</v>
      </c>
      <c r="N254" s="44">
        <f t="shared" si="184"/>
        <v>0</v>
      </c>
      <c r="O254" s="44">
        <f t="shared" si="185"/>
        <v>0</v>
      </c>
      <c r="P254" s="44">
        <f t="shared" si="186"/>
        <v>12.5</v>
      </c>
      <c r="Q254" s="44">
        <f t="shared" si="187"/>
        <v>12.5</v>
      </c>
      <c r="R254" s="44">
        <f>IF(K254="Yes",VLOOKUP(K$2,Questions!$A:$C,3,FALSE),IF(K254="n/a - Existing Article",5,0))</f>
        <v>5</v>
      </c>
      <c r="S254" s="44">
        <f>SUM(TicketAudit[[#This Row],[Q.1]:[Q.6]])/10</f>
        <v>3.5</v>
      </c>
    </row>
    <row r="255" spans="1:19" ht="43.15" hidden="1">
      <c r="A255" s="4" t="s">
        <v>117</v>
      </c>
      <c r="B255" s="11">
        <v>109912</v>
      </c>
      <c r="C255" s="4" t="s">
        <v>22897</v>
      </c>
      <c r="D255" s="19">
        <v>45677</v>
      </c>
      <c r="E255" s="61" t="str">
        <f>VLOOKUP(A255,'Technician List'!A:B,2,FALSE)</f>
        <v>Smith, Sean</v>
      </c>
      <c r="F255" s="40" t="s">
        <v>22336</v>
      </c>
      <c r="G255" s="40" t="s">
        <v>22337</v>
      </c>
      <c r="H255" s="40" t="s">
        <v>22337</v>
      </c>
      <c r="I255" s="40" t="s">
        <v>22337</v>
      </c>
      <c r="J255" s="40" t="s">
        <v>22337</v>
      </c>
      <c r="K255" s="40" t="s">
        <v>22338</v>
      </c>
      <c r="L255" s="49" t="s">
        <v>22898</v>
      </c>
      <c r="M255" s="44">
        <f>IF(TicketAudit[[#This Row],[Has the "Requester Name" been updated to reflect who the ticket is for? (Section 2b)]]="Yes",VLOOKUP(F$2,Questions!$A:$C,3,FALSE),0)</f>
        <v>5</v>
      </c>
      <c r="N255" s="44">
        <f t="shared" si="184"/>
        <v>0</v>
      </c>
      <c r="O255" s="44">
        <f t="shared" si="185"/>
        <v>0</v>
      </c>
      <c r="P255" s="44">
        <f t="shared" si="186"/>
        <v>0</v>
      </c>
      <c r="Q255" s="44">
        <f t="shared" si="187"/>
        <v>0</v>
      </c>
      <c r="R255" s="44">
        <f>IF(K255="Yes",VLOOKUP(K$2,Questions!$A:$C,3,FALSE),IF(K255="n/a - Existing Article",5,0))</f>
        <v>5</v>
      </c>
      <c r="S255" s="44">
        <f>SUM(TicketAudit[[#This Row],[Q.1]:[Q.6]])/10</f>
        <v>1</v>
      </c>
    </row>
    <row r="256" spans="1:19" ht="28.9" hidden="1">
      <c r="A256" s="4" t="s">
        <v>117</v>
      </c>
      <c r="B256" s="11" t="s">
        <v>22899</v>
      </c>
      <c r="C256" s="4" t="s">
        <v>22900</v>
      </c>
      <c r="D256" s="19">
        <v>45682</v>
      </c>
      <c r="E256" s="61" t="str">
        <f>VLOOKUP(A256,'Technician List'!A:B,2,FALSE)</f>
        <v>Smith, Sean</v>
      </c>
      <c r="F256" s="40" t="s">
        <v>22336</v>
      </c>
      <c r="G256" s="40" t="s">
        <v>22337</v>
      </c>
      <c r="H256" s="40" t="s">
        <v>22337</v>
      </c>
      <c r="I256" s="40" t="s">
        <v>22336</v>
      </c>
      <c r="J256" s="40" t="s">
        <v>22336</v>
      </c>
      <c r="K256" s="40" t="s">
        <v>22338</v>
      </c>
      <c r="L256" s="49" t="s">
        <v>22901</v>
      </c>
      <c r="M256" s="44">
        <f>IF(TicketAudit[[#This Row],[Has the "Requester Name" been updated to reflect who the ticket is for? (Section 2b)]]="Yes",VLOOKUP(F$2,Questions!$A:$C,3,FALSE),0)</f>
        <v>5</v>
      </c>
      <c r="N256" s="44">
        <f t="shared" si="184"/>
        <v>0</v>
      </c>
      <c r="O256" s="44">
        <f t="shared" si="185"/>
        <v>0</v>
      </c>
      <c r="P256" s="44">
        <f t="shared" si="186"/>
        <v>12.5</v>
      </c>
      <c r="Q256" s="44">
        <f t="shared" si="187"/>
        <v>12.5</v>
      </c>
      <c r="R256" s="44">
        <f>IF(K256="Yes",VLOOKUP(K$2,Questions!$A:$C,3,FALSE),IF(K256="n/a - Existing Article",5,0))</f>
        <v>5</v>
      </c>
      <c r="S256" s="44">
        <f>SUM(TicketAudit[[#This Row],[Q.1]:[Q.6]])/10</f>
        <v>3.5</v>
      </c>
    </row>
    <row r="257" spans="1:19" hidden="1">
      <c r="A257" s="4" t="s">
        <v>117</v>
      </c>
      <c r="B257" s="11" t="s">
        <v>22902</v>
      </c>
      <c r="C257" s="4" t="s">
        <v>22903</v>
      </c>
      <c r="D257" s="19">
        <v>45679</v>
      </c>
      <c r="E257" s="61" t="str">
        <f>VLOOKUP(A257,'Technician List'!A:B,2,FALSE)</f>
        <v>Smith, Sean</v>
      </c>
      <c r="F257" s="40" t="s">
        <v>22336</v>
      </c>
      <c r="G257" s="40" t="s">
        <v>22337</v>
      </c>
      <c r="H257" s="40" t="s">
        <v>22336</v>
      </c>
      <c r="I257" s="40" t="s">
        <v>22337</v>
      </c>
      <c r="J257" s="40" t="s">
        <v>22337</v>
      </c>
      <c r="K257" s="40" t="s">
        <v>22337</v>
      </c>
      <c r="L257" s="49" t="s">
        <v>22904</v>
      </c>
      <c r="M257" s="44">
        <f>IF(TicketAudit[[#This Row],[Has the "Requester Name" been updated to reflect who the ticket is for? (Section 2b)]]="Yes",VLOOKUP(F$2,Questions!$A:$C,3,FALSE),0)</f>
        <v>5</v>
      </c>
      <c r="N257" s="44">
        <f t="shared" si="184"/>
        <v>0</v>
      </c>
      <c r="O257" s="44">
        <f t="shared" si="185"/>
        <v>7.5</v>
      </c>
      <c r="P257" s="44">
        <f t="shared" si="186"/>
        <v>0</v>
      </c>
      <c r="Q257" s="44">
        <f t="shared" si="187"/>
        <v>0</v>
      </c>
      <c r="R257" s="44">
        <f>IF(K257="Yes",VLOOKUP(K$2,Questions!$A:$C,3,FALSE),IF(K257="n/a - Existing Article",5,0))</f>
        <v>0</v>
      </c>
      <c r="S257" s="44">
        <f>SUM(TicketAudit[[#This Row],[Q.1]:[Q.6]])/10</f>
        <v>1.25</v>
      </c>
    </row>
    <row r="258" spans="1:19" hidden="1">
      <c r="A258" s="4" t="s">
        <v>117</v>
      </c>
      <c r="B258" s="11" t="s">
        <v>22905</v>
      </c>
      <c r="C258" s="4" t="s">
        <v>22906</v>
      </c>
      <c r="D258" s="19">
        <v>45681</v>
      </c>
      <c r="E258" s="61" t="str">
        <f>VLOOKUP(A258,'Technician List'!A:B,2,FALSE)</f>
        <v>Smith, Sean</v>
      </c>
      <c r="F258" s="40" t="s">
        <v>22336</v>
      </c>
      <c r="G258" s="40" t="s">
        <v>22337</v>
      </c>
      <c r="H258" s="40" t="s">
        <v>22336</v>
      </c>
      <c r="I258" s="40" t="s">
        <v>22336</v>
      </c>
      <c r="J258" s="40" t="s">
        <v>22336</v>
      </c>
      <c r="K258" s="40" t="s">
        <v>22337</v>
      </c>
      <c r="L258" s="49"/>
      <c r="M258" s="44">
        <f>IF(TicketAudit[[#This Row],[Has the "Requester Name" been updated to reflect who the ticket is for? (Section 2b)]]="Yes",VLOOKUP(F$2,Questions!$A:$C,3,FALSE),0)</f>
        <v>5</v>
      </c>
      <c r="N258" s="44">
        <f t="shared" si="184"/>
        <v>0</v>
      </c>
      <c r="O258" s="44">
        <f t="shared" si="185"/>
        <v>7.5</v>
      </c>
      <c r="P258" s="44">
        <f t="shared" si="186"/>
        <v>12.5</v>
      </c>
      <c r="Q258" s="44">
        <f t="shared" si="187"/>
        <v>12.5</v>
      </c>
      <c r="R258" s="44">
        <f>IF(K258="Yes",VLOOKUP(K$2,Questions!$A:$C,3,FALSE),IF(K258="n/a - Existing Article",5,0))</f>
        <v>0</v>
      </c>
      <c r="S258" s="44">
        <f>SUM(TicketAudit[[#This Row],[Q.1]:[Q.6]])/10</f>
        <v>3.75</v>
      </c>
    </row>
    <row r="259" spans="1:19" hidden="1">
      <c r="A259" s="4" t="s">
        <v>117</v>
      </c>
      <c r="B259" s="11" t="s">
        <v>22907</v>
      </c>
      <c r="C259" s="4" t="s">
        <v>22908</v>
      </c>
      <c r="D259" s="19">
        <v>45679</v>
      </c>
      <c r="E259" s="61" t="str">
        <f>VLOOKUP(A259,'Technician List'!A:B,2,FALSE)</f>
        <v>Smith, Sean</v>
      </c>
      <c r="F259" s="40" t="s">
        <v>22336</v>
      </c>
      <c r="G259" s="40" t="s">
        <v>22337</v>
      </c>
      <c r="H259" s="40" t="s">
        <v>22336</v>
      </c>
      <c r="I259" s="40" t="s">
        <v>22337</v>
      </c>
      <c r="J259" s="40" t="s">
        <v>22337</v>
      </c>
      <c r="K259" s="40" t="s">
        <v>22337</v>
      </c>
      <c r="L259" s="49" t="s">
        <v>22909</v>
      </c>
      <c r="M259" s="44">
        <f>IF(TicketAudit[[#This Row],[Has the "Requester Name" been updated to reflect who the ticket is for? (Section 2b)]]="Yes",VLOOKUP(F$2,Questions!$A:$C,3,FALSE),0)</f>
        <v>5</v>
      </c>
      <c r="N259" s="44">
        <f t="shared" si="184"/>
        <v>0</v>
      </c>
      <c r="O259" s="44">
        <f t="shared" si="185"/>
        <v>7.5</v>
      </c>
      <c r="P259" s="44">
        <f t="shared" si="186"/>
        <v>0</v>
      </c>
      <c r="Q259" s="44">
        <f t="shared" si="187"/>
        <v>0</v>
      </c>
      <c r="R259" s="44">
        <f>IF(K259="Yes",VLOOKUP(K$2,Questions!$A:$C,3,FALSE),IF(K259="n/a - Existing Article",5,0))</f>
        <v>0</v>
      </c>
      <c r="S259" s="44">
        <f>SUM(TicketAudit[[#This Row],[Q.1]:[Q.6]])/10</f>
        <v>1.25</v>
      </c>
    </row>
    <row r="260" spans="1:19" ht="43.15" hidden="1">
      <c r="A260" s="4" t="s">
        <v>1402</v>
      </c>
      <c r="B260" s="11" t="s">
        <v>22910</v>
      </c>
      <c r="C260" s="4" t="s">
        <v>22911</v>
      </c>
      <c r="D260" s="19">
        <v>45674</v>
      </c>
      <c r="E260" s="61" t="str">
        <f>VLOOKUP(A260,'Technician List'!A:B,2,FALSE)</f>
        <v>Sinha, Mahesh</v>
      </c>
      <c r="F260" s="40" t="s">
        <v>22336</v>
      </c>
      <c r="G260" s="40" t="s">
        <v>22337</v>
      </c>
      <c r="H260" s="40" t="s">
        <v>22337</v>
      </c>
      <c r="I260" s="40" t="s">
        <v>22336</v>
      </c>
      <c r="J260" s="40" t="s">
        <v>22336</v>
      </c>
      <c r="K260" s="40" t="s">
        <v>22338</v>
      </c>
      <c r="L260" s="49" t="s">
        <v>22912</v>
      </c>
      <c r="M260" s="44">
        <f>IF(TicketAudit[[#This Row],[Has the "Requester Name" been updated to reflect who the ticket is for? (Section 2b)]]="Yes",VLOOKUP(F$2,Questions!$A:$C,3,FALSE),0)</f>
        <v>5</v>
      </c>
      <c r="N260" s="44">
        <f t="shared" si="184"/>
        <v>0</v>
      </c>
      <c r="O260" s="44">
        <f t="shared" si="185"/>
        <v>0</v>
      </c>
      <c r="P260" s="44">
        <f t="shared" si="186"/>
        <v>12.5</v>
      </c>
      <c r="Q260" s="44">
        <f t="shared" si="187"/>
        <v>12.5</v>
      </c>
      <c r="R260" s="44">
        <f>IF(K260="Yes",VLOOKUP(K$2,Questions!$A:$C,3,FALSE),IF(K260="n/a - Existing Article",5,0))</f>
        <v>5</v>
      </c>
      <c r="S260" s="44">
        <f>SUM(TicketAudit[[#This Row],[Q.1]:[Q.6]])/10</f>
        <v>3.5</v>
      </c>
    </row>
    <row r="261" spans="1:19" hidden="1">
      <c r="A261" s="4" t="s">
        <v>1402</v>
      </c>
      <c r="B261" s="11" t="s">
        <v>22913</v>
      </c>
      <c r="C261" s="4" t="s">
        <v>22914</v>
      </c>
      <c r="D261" s="19">
        <v>45686</v>
      </c>
      <c r="E261" s="61" t="str">
        <f>VLOOKUP(A261,'Technician List'!A:B,2,FALSE)</f>
        <v>Sinha, Mahesh</v>
      </c>
      <c r="F261" s="40" t="s">
        <v>22337</v>
      </c>
      <c r="G261" s="40" t="s">
        <v>22336</v>
      </c>
      <c r="H261" s="40" t="s">
        <v>22337</v>
      </c>
      <c r="I261" s="40" t="s">
        <v>22337</v>
      </c>
      <c r="J261" s="40" t="s">
        <v>22337</v>
      </c>
      <c r="K261" s="40" t="s">
        <v>22337</v>
      </c>
      <c r="L261" s="49" t="s">
        <v>22915</v>
      </c>
      <c r="M261" s="44">
        <f>IF(TicketAudit[[#This Row],[Has the "Requester Name" been updated to reflect who the ticket is for? (Section 2b)]]="Yes",VLOOKUP(F$2,Questions!$A:$C,3,FALSE),0)</f>
        <v>0</v>
      </c>
      <c r="N261" s="44">
        <f t="shared" si="184"/>
        <v>7.5</v>
      </c>
      <c r="O261" s="44">
        <f t="shared" si="185"/>
        <v>0</v>
      </c>
      <c r="P261" s="44">
        <f t="shared" si="186"/>
        <v>0</v>
      </c>
      <c r="Q261" s="44">
        <f t="shared" si="187"/>
        <v>0</v>
      </c>
      <c r="R261" s="44">
        <f>IF(K261="Yes",VLOOKUP(K$2,Questions!$A:$C,3,FALSE),IF(K261="n/a - Existing Article",5,0))</f>
        <v>0</v>
      </c>
      <c r="S261" s="44">
        <f>SUM(TicketAudit[[#This Row],[Q.1]:[Q.6]])/10</f>
        <v>0.75</v>
      </c>
    </row>
    <row r="262" spans="1:19" hidden="1">
      <c r="A262" s="4" t="s">
        <v>1402</v>
      </c>
      <c r="B262" s="11" t="s">
        <v>22916</v>
      </c>
      <c r="C262" s="4" t="s">
        <v>7097</v>
      </c>
      <c r="D262" s="19">
        <v>45681</v>
      </c>
      <c r="E262" s="61" t="str">
        <f>VLOOKUP(A262,'Technician List'!A:B,2,FALSE)</f>
        <v>Sinha, Mahesh</v>
      </c>
      <c r="F262" s="40" t="s">
        <v>22336</v>
      </c>
      <c r="G262" s="40" t="s">
        <v>22337</v>
      </c>
      <c r="H262" s="40" t="s">
        <v>22337</v>
      </c>
      <c r="I262" s="40" t="s">
        <v>22336</v>
      </c>
      <c r="J262" s="40" t="s">
        <v>22336</v>
      </c>
      <c r="K262" s="40" t="s">
        <v>22338</v>
      </c>
      <c r="L262" s="49" t="s">
        <v>22917</v>
      </c>
      <c r="M262" s="44">
        <f>IF(TicketAudit[[#This Row],[Has the "Requester Name" been updated to reflect who the ticket is for? (Section 2b)]]="Yes",VLOOKUP(F$2,Questions!$A:$C,3,FALSE),0)</f>
        <v>5</v>
      </c>
      <c r="N262" s="44">
        <f t="shared" si="184"/>
        <v>0</v>
      </c>
      <c r="O262" s="44">
        <f t="shared" si="185"/>
        <v>0</v>
      </c>
      <c r="P262" s="44">
        <f t="shared" si="186"/>
        <v>12.5</v>
      </c>
      <c r="Q262" s="44">
        <f t="shared" si="187"/>
        <v>12.5</v>
      </c>
      <c r="R262" s="44">
        <f>IF(K262="Yes",VLOOKUP(K$2,Questions!$A:$C,3,FALSE),IF(K262="n/a - Existing Article",5,0))</f>
        <v>5</v>
      </c>
      <c r="S262" s="44">
        <f>SUM(TicketAudit[[#This Row],[Q.1]:[Q.6]])/10</f>
        <v>3.5</v>
      </c>
    </row>
    <row r="263" spans="1:19" ht="28.9" hidden="1">
      <c r="A263" s="4" t="s">
        <v>1402</v>
      </c>
      <c r="B263" s="11" t="s">
        <v>22918</v>
      </c>
      <c r="C263" s="4" t="s">
        <v>22919</v>
      </c>
      <c r="D263" s="19">
        <v>45680</v>
      </c>
      <c r="E263" s="61" t="str">
        <f>VLOOKUP(A263,'Technician List'!A:B,2,FALSE)</f>
        <v>Sinha, Mahesh</v>
      </c>
      <c r="F263" s="40" t="s">
        <v>22336</v>
      </c>
      <c r="G263" s="40" t="s">
        <v>22337</v>
      </c>
      <c r="H263" s="40" t="s">
        <v>22337</v>
      </c>
      <c r="I263" s="40" t="s">
        <v>22337</v>
      </c>
      <c r="J263" s="40" t="s">
        <v>22337</v>
      </c>
      <c r="K263" s="40" t="s">
        <v>22338</v>
      </c>
      <c r="L263" s="49" t="s">
        <v>22920</v>
      </c>
      <c r="M263" s="44">
        <f>IF(TicketAudit[[#This Row],[Has the "Requester Name" been updated to reflect who the ticket is for? (Section 2b)]]="Yes",VLOOKUP(F$2,Questions!$A:$C,3,FALSE),0)</f>
        <v>5</v>
      </c>
      <c r="N263" s="44">
        <f t="shared" si="184"/>
        <v>0</v>
      </c>
      <c r="O263" s="44">
        <f t="shared" si="185"/>
        <v>0</v>
      </c>
      <c r="P263" s="44">
        <f t="shared" si="186"/>
        <v>0</v>
      </c>
      <c r="Q263" s="44">
        <f t="shared" si="187"/>
        <v>0</v>
      </c>
      <c r="R263" s="44">
        <f>IF(K263="Yes",VLOOKUP(K$2,Questions!$A:$C,3,FALSE),IF(K263="n/a - Existing Article",5,0))</f>
        <v>5</v>
      </c>
      <c r="S263" s="44">
        <f>SUM(TicketAudit[[#This Row],[Q.1]:[Q.6]])/10</f>
        <v>1</v>
      </c>
    </row>
    <row r="264" spans="1:19" ht="43.15" hidden="1">
      <c r="A264" s="4" t="s">
        <v>1402</v>
      </c>
      <c r="B264" s="11" t="s">
        <v>22921</v>
      </c>
      <c r="C264" s="4" t="s">
        <v>22922</v>
      </c>
      <c r="D264" s="19">
        <v>45674</v>
      </c>
      <c r="E264" s="61" t="str">
        <f>VLOOKUP(A264,'Technician List'!A:B,2,FALSE)</f>
        <v>Sinha, Mahesh</v>
      </c>
      <c r="F264" s="40" t="s">
        <v>22336</v>
      </c>
      <c r="G264" s="40" t="s">
        <v>22337</v>
      </c>
      <c r="H264" s="40" t="s">
        <v>22337</v>
      </c>
      <c r="I264" s="40" t="s">
        <v>22336</v>
      </c>
      <c r="J264" s="40" t="s">
        <v>22336</v>
      </c>
      <c r="K264" s="40" t="s">
        <v>22338</v>
      </c>
      <c r="L264" s="49" t="s">
        <v>22923</v>
      </c>
      <c r="M264" s="44">
        <f>IF(TicketAudit[[#This Row],[Has the "Requester Name" been updated to reflect who the ticket is for? (Section 2b)]]="Yes",VLOOKUP(F$2,Questions!$A:$C,3,FALSE),0)</f>
        <v>5</v>
      </c>
      <c r="N264" s="44">
        <f t="shared" si="184"/>
        <v>0</v>
      </c>
      <c r="O264" s="44">
        <f t="shared" si="185"/>
        <v>0</v>
      </c>
      <c r="P264" s="44">
        <f t="shared" si="186"/>
        <v>12.5</v>
      </c>
      <c r="Q264" s="44">
        <f t="shared" si="187"/>
        <v>12.5</v>
      </c>
      <c r="R264" s="44">
        <f>IF(K264="Yes",VLOOKUP(K$2,Questions!$A:$C,3,FALSE),IF(K264="n/a - Existing Article",5,0))</f>
        <v>5</v>
      </c>
      <c r="S264" s="44">
        <f>SUM(TicketAudit[[#This Row],[Q.1]:[Q.6]])/10</f>
        <v>3.5</v>
      </c>
    </row>
    <row r="265" spans="1:19" hidden="1">
      <c r="A265" s="4" t="s">
        <v>3584</v>
      </c>
      <c r="B265" s="11" t="s">
        <v>22924</v>
      </c>
      <c r="C265" s="4" t="s">
        <v>22925</v>
      </c>
      <c r="D265" s="19">
        <v>45680</v>
      </c>
      <c r="E265" s="61" t="str">
        <f>VLOOKUP(A265,'Technician List'!A:B,2,FALSE)</f>
        <v>C M, Saravanan</v>
      </c>
      <c r="F265" s="40" t="s">
        <v>22336</v>
      </c>
      <c r="G265" s="40" t="s">
        <v>22337</v>
      </c>
      <c r="H265" s="40" t="s">
        <v>22337</v>
      </c>
      <c r="I265" s="40" t="s">
        <v>22336</v>
      </c>
      <c r="J265" s="40" t="s">
        <v>22336</v>
      </c>
      <c r="K265" s="40" t="s">
        <v>22338</v>
      </c>
      <c r="L265" s="49"/>
      <c r="M265" s="44">
        <f>IF(TicketAudit[[#This Row],[Has the "Requester Name" been updated to reflect who the ticket is for? (Section 2b)]]="Yes",VLOOKUP(F$2,Questions!$A:$C,3,FALSE),0)</f>
        <v>5</v>
      </c>
      <c r="N265" s="44">
        <f t="shared" si="184"/>
        <v>0</v>
      </c>
      <c r="O265" s="44">
        <f t="shared" si="185"/>
        <v>0</v>
      </c>
      <c r="P265" s="44">
        <f t="shared" si="186"/>
        <v>12.5</v>
      </c>
      <c r="Q265" s="44">
        <f t="shared" si="187"/>
        <v>12.5</v>
      </c>
      <c r="R265" s="44">
        <f>IF(K265="Yes",VLOOKUP(K$2,Questions!$A:$C,3,FALSE),IF(K265="n/a - Existing Article",5,0))</f>
        <v>5</v>
      </c>
      <c r="S265" s="44">
        <f>SUM(TicketAudit[[#This Row],[Q.1]:[Q.6]])/10</f>
        <v>3.5</v>
      </c>
    </row>
    <row r="266" spans="1:19" hidden="1">
      <c r="A266" s="4" t="s">
        <v>3584</v>
      </c>
      <c r="B266" s="11" t="s">
        <v>22926</v>
      </c>
      <c r="C266" s="4" t="s">
        <v>22927</v>
      </c>
      <c r="D266" s="19">
        <v>45679</v>
      </c>
      <c r="E266" s="61" t="str">
        <f>VLOOKUP(A266,'Technician List'!A:B,2,FALSE)</f>
        <v>C M, Saravanan</v>
      </c>
      <c r="F266" s="40" t="s">
        <v>22336</v>
      </c>
      <c r="G266" s="40" t="s">
        <v>22337</v>
      </c>
      <c r="H266" s="40" t="s">
        <v>22337</v>
      </c>
      <c r="I266" s="40" t="s">
        <v>22337</v>
      </c>
      <c r="J266" s="40" t="s">
        <v>22337</v>
      </c>
      <c r="K266" s="40" t="s">
        <v>22337</v>
      </c>
      <c r="L266" s="49"/>
      <c r="M266" s="44">
        <f>IF(TicketAudit[[#This Row],[Has the "Requester Name" been updated to reflect who the ticket is for? (Section 2b)]]="Yes",VLOOKUP(F$2,Questions!$A:$C,3,FALSE),0)</f>
        <v>5</v>
      </c>
      <c r="N266" s="44">
        <f t="shared" si="184"/>
        <v>0</v>
      </c>
      <c r="O266" s="44">
        <f t="shared" si="185"/>
        <v>0</v>
      </c>
      <c r="P266" s="44">
        <f t="shared" si="186"/>
        <v>0</v>
      </c>
      <c r="Q266" s="44">
        <f t="shared" si="187"/>
        <v>0</v>
      </c>
      <c r="R266" s="44">
        <f>IF(K266="Yes",VLOOKUP(K$2,Questions!$A:$C,3,FALSE),IF(K266="n/a - Existing Article",5,0))</f>
        <v>0</v>
      </c>
      <c r="S266" s="44">
        <f>SUM(TicketAudit[[#This Row],[Q.1]:[Q.6]])/10</f>
        <v>0.5</v>
      </c>
    </row>
    <row r="267" spans="1:19" hidden="1">
      <c r="A267" s="4" t="s">
        <v>3584</v>
      </c>
      <c r="B267" s="11" t="s">
        <v>22928</v>
      </c>
      <c r="C267" s="4" t="s">
        <v>22929</v>
      </c>
      <c r="D267" s="19">
        <v>45685</v>
      </c>
      <c r="E267" s="61" t="str">
        <f>VLOOKUP(A267,'Technician List'!A:B,2,FALSE)</f>
        <v>C M, Saravanan</v>
      </c>
      <c r="F267" s="40" t="s">
        <v>22336</v>
      </c>
      <c r="G267" s="40" t="s">
        <v>22337</v>
      </c>
      <c r="H267" s="40" t="s">
        <v>22337</v>
      </c>
      <c r="I267" s="40" t="s">
        <v>22336</v>
      </c>
      <c r="J267" s="40" t="s">
        <v>22336</v>
      </c>
      <c r="K267" s="40" t="s">
        <v>22337</v>
      </c>
      <c r="L267" s="49"/>
      <c r="M267" s="44">
        <f>IF(TicketAudit[[#This Row],[Has the "Requester Name" been updated to reflect who the ticket is for? (Section 2b)]]="Yes",VLOOKUP(F$2,Questions!$A:$C,3,FALSE),0)</f>
        <v>5</v>
      </c>
      <c r="N267" s="44">
        <f t="shared" si="184"/>
        <v>0</v>
      </c>
      <c r="O267" s="44">
        <f t="shared" si="185"/>
        <v>0</v>
      </c>
      <c r="P267" s="44">
        <f t="shared" si="186"/>
        <v>12.5</v>
      </c>
      <c r="Q267" s="44">
        <f t="shared" si="187"/>
        <v>12.5</v>
      </c>
      <c r="R267" s="44">
        <f>IF(K267="Yes",VLOOKUP(K$2,Questions!$A:$C,3,FALSE),IF(K267="n/a - Existing Article",5,0))</f>
        <v>0</v>
      </c>
      <c r="S267" s="44">
        <f>SUM(TicketAudit[[#This Row],[Q.1]:[Q.6]])/10</f>
        <v>3</v>
      </c>
    </row>
    <row r="268" spans="1:19" ht="28.9" hidden="1">
      <c r="A268" s="4" t="s">
        <v>3584</v>
      </c>
      <c r="B268" s="11" t="s">
        <v>22930</v>
      </c>
      <c r="C268" s="4" t="s">
        <v>22931</v>
      </c>
      <c r="D268" s="19">
        <v>45679</v>
      </c>
      <c r="E268" s="61" t="str">
        <f>VLOOKUP(A268,'Technician List'!A:B,2,FALSE)</f>
        <v>C M, Saravanan</v>
      </c>
      <c r="F268" s="40" t="s">
        <v>22336</v>
      </c>
      <c r="G268" s="40" t="s">
        <v>22337</v>
      </c>
      <c r="H268" s="40" t="s">
        <v>22337</v>
      </c>
      <c r="I268" s="40" t="s">
        <v>22336</v>
      </c>
      <c r="J268" s="40" t="s">
        <v>22336</v>
      </c>
      <c r="K268" s="40" t="s">
        <v>22338</v>
      </c>
      <c r="L268" s="49"/>
      <c r="M268" s="44">
        <f>IF(TicketAudit[[#This Row],[Has the "Requester Name" been updated to reflect who the ticket is for? (Section 2b)]]="Yes",VLOOKUP(F$2,Questions!$A:$C,3,FALSE),0)</f>
        <v>5</v>
      </c>
      <c r="N268" s="44">
        <f t="shared" si="184"/>
        <v>0</v>
      </c>
      <c r="O268" s="44">
        <f t="shared" si="185"/>
        <v>0</v>
      </c>
      <c r="P268" s="44">
        <f t="shared" si="186"/>
        <v>12.5</v>
      </c>
      <c r="Q268" s="44">
        <f t="shared" si="187"/>
        <v>12.5</v>
      </c>
      <c r="R268" s="44">
        <f>IF(K268="Yes",VLOOKUP(K$2,Questions!$A:$C,3,FALSE),IF(K268="n/a - Existing Article",5,0))</f>
        <v>5</v>
      </c>
      <c r="S268" s="44">
        <f>SUM(TicketAudit[[#This Row],[Q.1]:[Q.6]])/10</f>
        <v>3.5</v>
      </c>
    </row>
    <row r="269" spans="1:19" ht="28.9" hidden="1">
      <c r="A269" s="4" t="s">
        <v>3584</v>
      </c>
      <c r="B269" s="11" t="s">
        <v>22932</v>
      </c>
      <c r="C269" s="4" t="s">
        <v>22933</v>
      </c>
      <c r="D269" s="19">
        <v>45685</v>
      </c>
      <c r="E269" s="61" t="str">
        <f>VLOOKUP(A269,'Technician List'!A:B,2,FALSE)</f>
        <v>C M, Saravanan</v>
      </c>
      <c r="F269" s="40" t="s">
        <v>22336</v>
      </c>
      <c r="G269" s="40" t="s">
        <v>22337</v>
      </c>
      <c r="H269" s="40" t="s">
        <v>22337</v>
      </c>
      <c r="I269" s="40" t="s">
        <v>22336</v>
      </c>
      <c r="J269" s="40" t="s">
        <v>22336</v>
      </c>
      <c r="K269" s="40" t="s">
        <v>22337</v>
      </c>
      <c r="L269" s="49"/>
      <c r="M269" s="44">
        <f>IF(TicketAudit[[#This Row],[Has the "Requester Name" been updated to reflect who the ticket is for? (Section 2b)]]="Yes",VLOOKUP(F$2,Questions!$A:$C,3,FALSE),0)</f>
        <v>5</v>
      </c>
      <c r="N269" s="44">
        <f t="shared" si="184"/>
        <v>0</v>
      </c>
      <c r="O269" s="44">
        <f t="shared" si="185"/>
        <v>0</v>
      </c>
      <c r="P269" s="44">
        <f t="shared" si="186"/>
        <v>12.5</v>
      </c>
      <c r="Q269" s="44">
        <f t="shared" si="187"/>
        <v>12.5</v>
      </c>
      <c r="R269" s="44">
        <f>IF(K269="Yes",VLOOKUP(K$2,Questions!$A:$C,3,FALSE),IF(K269="n/a - Existing Article",5,0))</f>
        <v>0</v>
      </c>
      <c r="S269" s="44">
        <f>SUM(TicketAudit[[#This Row],[Q.1]:[Q.6]])/10</f>
        <v>3</v>
      </c>
    </row>
    <row r="270" spans="1:19" ht="28.9" hidden="1">
      <c r="A270" s="4" t="s">
        <v>2121</v>
      </c>
      <c r="B270" s="11" t="s">
        <v>22934</v>
      </c>
      <c r="C270" s="4" t="s">
        <v>22935</v>
      </c>
      <c r="D270" s="19">
        <v>45678</v>
      </c>
      <c r="E270" s="61" t="str">
        <f>VLOOKUP(A270,'Technician List'!A:B,2,FALSE)</f>
        <v>C M, Saravanan</v>
      </c>
      <c r="F270" s="40" t="s">
        <v>22336</v>
      </c>
      <c r="G270" s="40" t="s">
        <v>22337</v>
      </c>
      <c r="H270" s="40" t="s">
        <v>22337</v>
      </c>
      <c r="I270" s="40" t="s">
        <v>22337</v>
      </c>
      <c r="J270" s="40" t="s">
        <v>22337</v>
      </c>
      <c r="K270" s="40" t="s">
        <v>22338</v>
      </c>
      <c r="L270" s="49" t="s">
        <v>22936</v>
      </c>
      <c r="M270" s="44">
        <f>IF(TicketAudit[[#This Row],[Has the "Requester Name" been updated to reflect who the ticket is for? (Section 2b)]]="Yes",VLOOKUP(F$2,Questions!$A:$C,3,FALSE),0)</f>
        <v>5</v>
      </c>
      <c r="N270" s="44">
        <f t="shared" si="184"/>
        <v>0</v>
      </c>
      <c r="O270" s="44">
        <f t="shared" si="185"/>
        <v>0</v>
      </c>
      <c r="P270" s="44">
        <f t="shared" si="186"/>
        <v>0</v>
      </c>
      <c r="Q270" s="44">
        <f t="shared" si="187"/>
        <v>0</v>
      </c>
      <c r="R270" s="44">
        <f>IF(K270="Yes",VLOOKUP(K$2,Questions!$A:$C,3,FALSE),IF(K270="n/a - Existing Article",5,0))</f>
        <v>5</v>
      </c>
      <c r="S270" s="44">
        <f>SUM(TicketAudit[[#This Row],[Q.1]:[Q.6]])/10</f>
        <v>1</v>
      </c>
    </row>
    <row r="271" spans="1:19" hidden="1">
      <c r="A271" s="4" t="s">
        <v>2121</v>
      </c>
      <c r="B271" s="11" t="s">
        <v>22937</v>
      </c>
      <c r="C271" s="4" t="s">
        <v>22938</v>
      </c>
      <c r="D271" s="19">
        <v>45687</v>
      </c>
      <c r="E271" s="61" t="str">
        <f>VLOOKUP(A271,'Technician List'!A:B,2,FALSE)</f>
        <v>C M, Saravanan</v>
      </c>
      <c r="F271" s="40" t="s">
        <v>22336</v>
      </c>
      <c r="G271" s="40" t="s">
        <v>22337</v>
      </c>
      <c r="H271" s="40" t="s">
        <v>22337</v>
      </c>
      <c r="I271" s="40" t="s">
        <v>22337</v>
      </c>
      <c r="J271" s="40" t="s">
        <v>22336</v>
      </c>
      <c r="K271" s="40" t="s">
        <v>22337</v>
      </c>
      <c r="L271" s="49"/>
      <c r="M271" s="44">
        <f>IF(TicketAudit[[#This Row],[Has the "Requester Name" been updated to reflect who the ticket is for? (Section 2b)]]="Yes",VLOOKUP(F$2,Questions!$A:$C,3,FALSE),0)</f>
        <v>5</v>
      </c>
      <c r="N271" s="44">
        <f t="shared" si="184"/>
        <v>0</v>
      </c>
      <c r="O271" s="44">
        <f t="shared" si="185"/>
        <v>0</v>
      </c>
      <c r="P271" s="44">
        <f t="shared" si="186"/>
        <v>0</v>
      </c>
      <c r="Q271" s="44">
        <f t="shared" si="187"/>
        <v>12.5</v>
      </c>
      <c r="R271" s="44">
        <f>IF(K271="Yes",VLOOKUP(K$2,Questions!$A:$C,3,FALSE),IF(K271="n/a - Existing Article",5,0))</f>
        <v>0</v>
      </c>
      <c r="S271" s="44">
        <f>SUM(TicketAudit[[#This Row],[Q.1]:[Q.6]])/10</f>
        <v>1.75</v>
      </c>
    </row>
    <row r="272" spans="1:19" ht="28.9" hidden="1">
      <c r="A272" s="4" t="s">
        <v>2121</v>
      </c>
      <c r="B272" s="11" t="s">
        <v>22939</v>
      </c>
      <c r="C272" s="4" t="s">
        <v>22940</v>
      </c>
      <c r="D272" s="19">
        <v>45673</v>
      </c>
      <c r="E272" s="61" t="str">
        <f>VLOOKUP(A272,'Technician List'!A:B,2,FALSE)</f>
        <v>C M, Saravanan</v>
      </c>
      <c r="F272" s="40" t="s">
        <v>22336</v>
      </c>
      <c r="G272" s="40" t="s">
        <v>22337</v>
      </c>
      <c r="H272" s="40" t="s">
        <v>22337</v>
      </c>
      <c r="I272" s="40" t="s">
        <v>22337</v>
      </c>
      <c r="J272" s="40" t="s">
        <v>22336</v>
      </c>
      <c r="K272" s="40" t="s">
        <v>22338</v>
      </c>
      <c r="L272" s="49"/>
      <c r="M272" s="44">
        <f>IF(TicketAudit[[#This Row],[Has the "Requester Name" been updated to reflect who the ticket is for? (Section 2b)]]="Yes",VLOOKUP(F$2,Questions!$A:$C,3,FALSE),0)</f>
        <v>5</v>
      </c>
      <c r="N272" s="44">
        <f t="shared" si="184"/>
        <v>0</v>
      </c>
      <c r="O272" s="44">
        <f t="shared" si="185"/>
        <v>0</v>
      </c>
      <c r="P272" s="44">
        <f t="shared" si="186"/>
        <v>0</v>
      </c>
      <c r="Q272" s="44">
        <f t="shared" si="187"/>
        <v>12.5</v>
      </c>
      <c r="R272" s="44">
        <f>IF(K272="Yes",VLOOKUP(K$2,Questions!$A:$C,3,FALSE),IF(K272="n/a - Existing Article",5,0))</f>
        <v>5</v>
      </c>
      <c r="S272" s="44">
        <f>SUM(TicketAudit[[#This Row],[Q.1]:[Q.6]])/10</f>
        <v>2.25</v>
      </c>
    </row>
    <row r="273" spans="1:19" ht="28.9" hidden="1">
      <c r="A273" s="4" t="s">
        <v>2121</v>
      </c>
      <c r="B273" s="11" t="s">
        <v>22941</v>
      </c>
      <c r="C273" s="4" t="s">
        <v>22942</v>
      </c>
      <c r="D273" s="19">
        <v>45686</v>
      </c>
      <c r="E273" s="61" t="str">
        <f>VLOOKUP(A273,'Technician List'!A:B,2,FALSE)</f>
        <v>C M, Saravanan</v>
      </c>
      <c r="F273" s="40" t="s">
        <v>22336</v>
      </c>
      <c r="G273" s="40" t="s">
        <v>22337</v>
      </c>
      <c r="H273" s="40" t="s">
        <v>22337</v>
      </c>
      <c r="I273" s="40" t="s">
        <v>22337</v>
      </c>
      <c r="J273" s="40" t="s">
        <v>22337</v>
      </c>
      <c r="K273" s="40" t="s">
        <v>22338</v>
      </c>
      <c r="L273" s="49" t="s">
        <v>22936</v>
      </c>
      <c r="M273" s="44">
        <f>IF(TicketAudit[[#This Row],[Has the "Requester Name" been updated to reflect who the ticket is for? (Section 2b)]]="Yes",VLOOKUP(F$2,Questions!$A:$C,3,FALSE),0)</f>
        <v>5</v>
      </c>
      <c r="N273" s="44">
        <f t="shared" si="184"/>
        <v>0</v>
      </c>
      <c r="O273" s="44">
        <f t="shared" si="185"/>
        <v>0</v>
      </c>
      <c r="P273" s="44">
        <f t="shared" si="186"/>
        <v>0</v>
      </c>
      <c r="Q273" s="44">
        <f t="shared" si="187"/>
        <v>0</v>
      </c>
      <c r="R273" s="44">
        <f>IF(K273="Yes",VLOOKUP(K$2,Questions!$A:$C,3,FALSE),IF(K273="n/a - Existing Article",5,0))</f>
        <v>5</v>
      </c>
      <c r="S273" s="44">
        <f>SUM(TicketAudit[[#This Row],[Q.1]:[Q.6]])/10</f>
        <v>1</v>
      </c>
    </row>
    <row r="274" spans="1:19" hidden="1">
      <c r="A274" s="4" t="s">
        <v>2121</v>
      </c>
      <c r="B274" s="11" t="s">
        <v>22943</v>
      </c>
      <c r="C274" s="4" t="s">
        <v>5590</v>
      </c>
      <c r="D274" s="19">
        <v>45687</v>
      </c>
      <c r="E274" s="61" t="str">
        <f>VLOOKUP(A274,'Technician List'!A:B,2,FALSE)</f>
        <v>C M, Saravanan</v>
      </c>
      <c r="F274" s="40" t="s">
        <v>22336</v>
      </c>
      <c r="G274" s="40" t="s">
        <v>22337</v>
      </c>
      <c r="H274" s="40" t="s">
        <v>22337</v>
      </c>
      <c r="I274" s="40" t="s">
        <v>22337</v>
      </c>
      <c r="J274" s="40" t="s">
        <v>22336</v>
      </c>
      <c r="K274" s="40" t="s">
        <v>22338</v>
      </c>
      <c r="L274" s="49"/>
      <c r="M274" s="44">
        <f>IF(TicketAudit[[#This Row],[Has the "Requester Name" been updated to reflect who the ticket is for? (Section 2b)]]="Yes",VLOOKUP(F$2,Questions!$A:$C,3,FALSE),0)</f>
        <v>5</v>
      </c>
      <c r="N274" s="44">
        <f t="shared" si="184"/>
        <v>0</v>
      </c>
      <c r="O274" s="44">
        <f t="shared" si="185"/>
        <v>0</v>
      </c>
      <c r="P274" s="44">
        <f t="shared" si="186"/>
        <v>0</v>
      </c>
      <c r="Q274" s="44">
        <f t="shared" si="187"/>
        <v>12.5</v>
      </c>
      <c r="R274" s="44">
        <f>IF(K274="Yes",VLOOKUP(K$2,Questions!$A:$C,3,FALSE),IF(K274="n/a - Existing Article",5,0))</f>
        <v>5</v>
      </c>
      <c r="S274" s="44">
        <f>SUM(TicketAudit[[#This Row],[Q.1]:[Q.6]])/10</f>
        <v>2.25</v>
      </c>
    </row>
    <row r="275" spans="1:19" hidden="1">
      <c r="A275" s="4" t="s">
        <v>1117</v>
      </c>
      <c r="B275" s="11" t="s">
        <v>22944</v>
      </c>
      <c r="C275" s="4" t="s">
        <v>22945</v>
      </c>
      <c r="D275" s="19">
        <v>45680</v>
      </c>
      <c r="E275" s="61" t="str">
        <f>VLOOKUP(A275,'Technician List'!A:B,2,FALSE)</f>
        <v>C M, Saravanan</v>
      </c>
      <c r="F275" s="40" t="s">
        <v>22336</v>
      </c>
      <c r="G275" s="40" t="s">
        <v>22337</v>
      </c>
      <c r="H275" s="40" t="s">
        <v>22336</v>
      </c>
      <c r="I275" s="40" t="s">
        <v>22336</v>
      </c>
      <c r="J275" s="40" t="s">
        <v>22336</v>
      </c>
      <c r="K275" s="40" t="s">
        <v>22338</v>
      </c>
      <c r="L275" s="49"/>
      <c r="M275" s="44">
        <f>IF(TicketAudit[[#This Row],[Has the "Requester Name" been updated to reflect who the ticket is for? (Section 2b)]]="Yes",VLOOKUP(F$2,Questions!$A:$C,3,FALSE),0)</f>
        <v>5</v>
      </c>
      <c r="N275" s="44">
        <f t="shared" si="184"/>
        <v>0</v>
      </c>
      <c r="O275" s="44">
        <f t="shared" si="185"/>
        <v>7.5</v>
      </c>
      <c r="P275" s="44">
        <f t="shared" si="186"/>
        <v>12.5</v>
      </c>
      <c r="Q275" s="44">
        <f t="shared" si="187"/>
        <v>12.5</v>
      </c>
      <c r="R275" s="44">
        <f>IF(K275="Yes",VLOOKUP(K$2,Questions!$A:$C,3,FALSE),IF(K275="n/a - Existing Article",5,0))</f>
        <v>5</v>
      </c>
      <c r="S275" s="44">
        <f>SUM(TicketAudit[[#This Row],[Q.1]:[Q.6]])/10</f>
        <v>4.25</v>
      </c>
    </row>
    <row r="276" spans="1:19" ht="28.9" hidden="1">
      <c r="A276" s="4" t="s">
        <v>1117</v>
      </c>
      <c r="B276" s="11" t="s">
        <v>22946</v>
      </c>
      <c r="C276" s="4" t="s">
        <v>22947</v>
      </c>
      <c r="D276" s="19">
        <v>45679</v>
      </c>
      <c r="E276" s="61" t="str">
        <f>VLOOKUP(A276,'Technician List'!A:B,2,FALSE)</f>
        <v>C M, Saravanan</v>
      </c>
      <c r="F276" s="40" t="s">
        <v>22336</v>
      </c>
      <c r="G276" s="40" t="s">
        <v>22337</v>
      </c>
      <c r="H276" s="40" t="s">
        <v>22337</v>
      </c>
      <c r="I276" s="40" t="s">
        <v>22337</v>
      </c>
      <c r="J276" s="40" t="s">
        <v>22337</v>
      </c>
      <c r="K276" s="40" t="s">
        <v>22338</v>
      </c>
      <c r="L276" s="49" t="s">
        <v>22948</v>
      </c>
      <c r="M276" s="44">
        <f>IF(TicketAudit[[#This Row],[Has the "Requester Name" been updated to reflect who the ticket is for? (Section 2b)]]="Yes",VLOOKUP(F$2,Questions!$A:$C,3,FALSE),0)</f>
        <v>5</v>
      </c>
      <c r="N276" s="44">
        <f t="shared" si="184"/>
        <v>0</v>
      </c>
      <c r="O276" s="44">
        <f t="shared" si="185"/>
        <v>0</v>
      </c>
      <c r="P276" s="44">
        <f t="shared" si="186"/>
        <v>0</v>
      </c>
      <c r="Q276" s="44">
        <f t="shared" si="187"/>
        <v>0</v>
      </c>
      <c r="R276" s="44">
        <f>IF(K276="Yes",VLOOKUP(K$2,Questions!$A:$C,3,FALSE),IF(K276="n/a - Existing Article",5,0))</f>
        <v>5</v>
      </c>
      <c r="S276" s="44">
        <f>SUM(TicketAudit[[#This Row],[Q.1]:[Q.6]])/10</f>
        <v>1</v>
      </c>
    </row>
    <row r="277" spans="1:19" hidden="1">
      <c r="A277" s="4" t="s">
        <v>1117</v>
      </c>
      <c r="B277" s="11" t="s">
        <v>22949</v>
      </c>
      <c r="C277" s="4" t="s">
        <v>22950</v>
      </c>
      <c r="D277" s="19">
        <v>45681</v>
      </c>
      <c r="E277" s="61" t="str">
        <f>VLOOKUP(A277,'Technician List'!A:B,2,FALSE)</f>
        <v>C M, Saravanan</v>
      </c>
      <c r="F277" s="40" t="s">
        <v>22336</v>
      </c>
      <c r="G277" s="40" t="s">
        <v>22337</v>
      </c>
      <c r="H277" s="40" t="s">
        <v>22337</v>
      </c>
      <c r="I277" s="40" t="s">
        <v>22337</v>
      </c>
      <c r="J277" s="40" t="s">
        <v>22337</v>
      </c>
      <c r="K277" s="40" t="s">
        <v>22337</v>
      </c>
      <c r="L277" s="49"/>
      <c r="M277" s="44">
        <f>IF(TicketAudit[[#This Row],[Has the "Requester Name" been updated to reflect who the ticket is for? (Section 2b)]]="Yes",VLOOKUP(F$2,Questions!$A:$C,3,FALSE),0)</f>
        <v>5</v>
      </c>
      <c r="N277" s="44">
        <f t="shared" si="184"/>
        <v>0</v>
      </c>
      <c r="O277" s="44">
        <f t="shared" si="185"/>
        <v>0</v>
      </c>
      <c r="P277" s="44">
        <f t="shared" si="186"/>
        <v>0</v>
      </c>
      <c r="Q277" s="44">
        <f t="shared" si="187"/>
        <v>0</v>
      </c>
      <c r="R277" s="44">
        <f>IF(K277="Yes",VLOOKUP(K$2,Questions!$A:$C,3,FALSE),IF(K277="n/a - Existing Article",5,0))</f>
        <v>0</v>
      </c>
      <c r="S277" s="44">
        <f>SUM(TicketAudit[[#This Row],[Q.1]:[Q.6]])/10</f>
        <v>0.5</v>
      </c>
    </row>
    <row r="278" spans="1:19" hidden="1">
      <c r="A278" s="4" t="s">
        <v>1117</v>
      </c>
      <c r="B278" s="11" t="s">
        <v>22951</v>
      </c>
      <c r="C278" s="4" t="s">
        <v>22952</v>
      </c>
      <c r="D278" s="19">
        <v>45685</v>
      </c>
      <c r="E278" s="61" t="str">
        <f>VLOOKUP(A278,'Technician List'!A:B,2,FALSE)</f>
        <v>C M, Saravanan</v>
      </c>
      <c r="F278" s="40" t="s">
        <v>22336</v>
      </c>
      <c r="G278" s="40" t="s">
        <v>22337</v>
      </c>
      <c r="H278" s="40" t="s">
        <v>22336</v>
      </c>
      <c r="I278" s="40" t="s">
        <v>22336</v>
      </c>
      <c r="J278" s="40" t="s">
        <v>22336</v>
      </c>
      <c r="K278" s="40" t="s">
        <v>22337</v>
      </c>
      <c r="L278" s="49" t="s">
        <v>22953</v>
      </c>
      <c r="M278" s="44">
        <f>IF(TicketAudit[[#This Row],[Has the "Requester Name" been updated to reflect who the ticket is for? (Section 2b)]]="Yes",VLOOKUP(F$2,Questions!$A:$C,3,FALSE),0)</f>
        <v>5</v>
      </c>
      <c r="N278" s="44">
        <f t="shared" si="184"/>
        <v>0</v>
      </c>
      <c r="O278" s="44">
        <f t="shared" si="185"/>
        <v>7.5</v>
      </c>
      <c r="P278" s="44">
        <f t="shared" si="186"/>
        <v>12.5</v>
      </c>
      <c r="Q278" s="44">
        <f t="shared" si="187"/>
        <v>12.5</v>
      </c>
      <c r="R278" s="44">
        <f>IF(K278="Yes",VLOOKUP(K$2,Questions!$A:$C,3,FALSE),IF(K278="n/a - Existing Article",5,0))</f>
        <v>0</v>
      </c>
      <c r="S278" s="44">
        <f>SUM(TicketAudit[[#This Row],[Q.1]:[Q.6]])/10</f>
        <v>3.75</v>
      </c>
    </row>
    <row r="279" spans="1:19" hidden="1">
      <c r="A279" s="4" t="s">
        <v>1117</v>
      </c>
      <c r="B279" s="11" t="s">
        <v>22954</v>
      </c>
      <c r="C279" s="4" t="s">
        <v>22955</v>
      </c>
      <c r="D279" s="19">
        <v>45679</v>
      </c>
      <c r="E279" s="61" t="str">
        <f>VLOOKUP(A279,'Technician List'!A:B,2,FALSE)</f>
        <v>C M, Saravanan</v>
      </c>
      <c r="F279" s="40" t="s">
        <v>22336</v>
      </c>
      <c r="G279" s="40" t="s">
        <v>22337</v>
      </c>
      <c r="H279" s="40" t="s">
        <v>22336</v>
      </c>
      <c r="I279" s="40" t="s">
        <v>22336</v>
      </c>
      <c r="J279" s="40" t="s">
        <v>22336</v>
      </c>
      <c r="K279" s="40" t="s">
        <v>22338</v>
      </c>
      <c r="L279" s="49" t="s">
        <v>22956</v>
      </c>
      <c r="M279" s="44">
        <f>IF(TicketAudit[[#This Row],[Has the "Requester Name" been updated to reflect who the ticket is for? (Section 2b)]]="Yes",VLOOKUP(F$2,Questions!$A:$C,3,FALSE),0)</f>
        <v>5</v>
      </c>
      <c r="N279" s="44">
        <f t="shared" si="184"/>
        <v>0</v>
      </c>
      <c r="O279" s="44">
        <f t="shared" si="185"/>
        <v>7.5</v>
      </c>
      <c r="P279" s="44">
        <f t="shared" si="186"/>
        <v>12.5</v>
      </c>
      <c r="Q279" s="44">
        <f t="shared" si="187"/>
        <v>12.5</v>
      </c>
      <c r="R279" s="44">
        <f>IF(K279="Yes",VLOOKUP(K$2,Questions!$A:$C,3,FALSE),IF(K279="n/a - Existing Article",5,0))</f>
        <v>5</v>
      </c>
      <c r="S279" s="44">
        <f>SUM(TicketAudit[[#This Row],[Q.1]:[Q.6]])/10</f>
        <v>4.25</v>
      </c>
    </row>
    <row r="280" spans="1:19" hidden="1">
      <c r="A280" s="4" t="s">
        <v>2021</v>
      </c>
      <c r="B280" s="11" t="s">
        <v>22957</v>
      </c>
      <c r="C280" s="4" t="s">
        <v>12544</v>
      </c>
      <c r="D280" s="19">
        <v>45684</v>
      </c>
      <c r="E280" s="61" t="str">
        <f>VLOOKUP(A280,'Technician List'!A:B,2,FALSE)</f>
        <v>Smith, Sean</v>
      </c>
      <c r="F280" s="40" t="s">
        <v>22336</v>
      </c>
      <c r="G280" s="40" t="s">
        <v>22337</v>
      </c>
      <c r="H280" s="40" t="s">
        <v>22336</v>
      </c>
      <c r="I280" s="40" t="s">
        <v>22336</v>
      </c>
      <c r="J280" s="40" t="s">
        <v>22336</v>
      </c>
      <c r="K280" s="40" t="s">
        <v>22338</v>
      </c>
      <c r="L280" s="49" t="s">
        <v>4638</v>
      </c>
      <c r="M280" s="44">
        <f>IF(TicketAudit[[#This Row],[Has the "Requester Name" been updated to reflect who the ticket is for? (Section 2b)]]="Yes",VLOOKUP(F$2,Questions!$A:$C,3,FALSE),0)</f>
        <v>5</v>
      </c>
      <c r="N280" s="44">
        <f t="shared" si="184"/>
        <v>0</v>
      </c>
      <c r="O280" s="44">
        <f t="shared" si="185"/>
        <v>7.5</v>
      </c>
      <c r="P280" s="44">
        <f t="shared" si="186"/>
        <v>12.5</v>
      </c>
      <c r="Q280" s="44">
        <f t="shared" si="187"/>
        <v>12.5</v>
      </c>
      <c r="R280" s="44">
        <f>IF(K280="Yes",VLOOKUP(K$2,Questions!$A:$C,3,FALSE),IF(K280="n/a - Existing Article",5,0))</f>
        <v>5</v>
      </c>
      <c r="S280" s="44">
        <f>SUM(TicketAudit[[#This Row],[Q.1]:[Q.6]])/10</f>
        <v>4.25</v>
      </c>
    </row>
    <row r="281" spans="1:19" ht="28.9" hidden="1">
      <c r="A281" s="4" t="s">
        <v>2021</v>
      </c>
      <c r="B281" s="11" t="s">
        <v>22958</v>
      </c>
      <c r="C281" s="4" t="s">
        <v>22959</v>
      </c>
      <c r="D281" s="19">
        <v>45679</v>
      </c>
      <c r="E281" s="61" t="str">
        <f>VLOOKUP(A281,'Technician List'!A:B,2,FALSE)</f>
        <v>Smith, Sean</v>
      </c>
      <c r="F281" s="40" t="s">
        <v>22336</v>
      </c>
      <c r="G281" s="40" t="s">
        <v>22337</v>
      </c>
      <c r="H281" s="40" t="s">
        <v>22336</v>
      </c>
      <c r="I281" s="40" t="s">
        <v>22336</v>
      </c>
      <c r="J281" s="40" t="s">
        <v>22336</v>
      </c>
      <c r="K281" s="40" t="s">
        <v>22338</v>
      </c>
      <c r="L281" s="49" t="s">
        <v>22960</v>
      </c>
      <c r="M281" s="44">
        <f>IF(TicketAudit[[#This Row],[Has the "Requester Name" been updated to reflect who the ticket is for? (Section 2b)]]="Yes",VLOOKUP(F$2,Questions!$A:$C,3,FALSE),0)</f>
        <v>5</v>
      </c>
      <c r="N281" s="44">
        <f t="shared" si="184"/>
        <v>0</v>
      </c>
      <c r="O281" s="44">
        <f t="shared" si="185"/>
        <v>7.5</v>
      </c>
      <c r="P281" s="44">
        <f t="shared" si="186"/>
        <v>12.5</v>
      </c>
      <c r="Q281" s="44">
        <f t="shared" si="187"/>
        <v>12.5</v>
      </c>
      <c r="R281" s="44">
        <f>IF(K281="Yes",VLOOKUP(K$2,Questions!$A:$C,3,FALSE),IF(K281="n/a - Existing Article",5,0))</f>
        <v>5</v>
      </c>
      <c r="S281" s="44">
        <f>SUM(TicketAudit[[#This Row],[Q.1]:[Q.6]])/10</f>
        <v>4.25</v>
      </c>
    </row>
    <row r="282" spans="1:19" ht="28.9" hidden="1">
      <c r="A282" s="4" t="s">
        <v>2021</v>
      </c>
      <c r="B282" s="11" t="s">
        <v>22961</v>
      </c>
      <c r="C282" s="4" t="s">
        <v>22962</v>
      </c>
      <c r="D282" s="19">
        <v>45679</v>
      </c>
      <c r="E282" s="61" t="str">
        <f>VLOOKUP(A282,'Technician List'!A:B,2,FALSE)</f>
        <v>Smith, Sean</v>
      </c>
      <c r="F282" s="40" t="s">
        <v>22336</v>
      </c>
      <c r="G282" s="40" t="s">
        <v>22337</v>
      </c>
      <c r="H282" s="40" t="s">
        <v>22336</v>
      </c>
      <c r="I282" s="40" t="s">
        <v>22336</v>
      </c>
      <c r="J282" s="40" t="s">
        <v>22336</v>
      </c>
      <c r="K282" s="40" t="s">
        <v>22337</v>
      </c>
      <c r="L282" s="49"/>
      <c r="M282" s="44">
        <f>IF(TicketAudit[[#This Row],[Has the "Requester Name" been updated to reflect who the ticket is for? (Section 2b)]]="Yes",VLOOKUP(F$2,Questions!$A:$C,3,FALSE),0)</f>
        <v>5</v>
      </c>
      <c r="N282" s="44">
        <f t="shared" si="184"/>
        <v>0</v>
      </c>
      <c r="O282" s="44">
        <f t="shared" si="185"/>
        <v>7.5</v>
      </c>
      <c r="P282" s="44">
        <f t="shared" si="186"/>
        <v>12.5</v>
      </c>
      <c r="Q282" s="44">
        <f t="shared" si="187"/>
        <v>12.5</v>
      </c>
      <c r="R282" s="44">
        <f>IF(K282="Yes",VLOOKUP(K$2,Questions!$A:$C,3,FALSE),IF(K282="n/a - Existing Article",5,0))</f>
        <v>0</v>
      </c>
      <c r="S282" s="44">
        <f>SUM(TicketAudit[[#This Row],[Q.1]:[Q.6]])/10</f>
        <v>3.75</v>
      </c>
    </row>
    <row r="283" spans="1:19" ht="28.9" hidden="1">
      <c r="A283" s="4" t="s">
        <v>2021</v>
      </c>
      <c r="B283" s="11" t="s">
        <v>22963</v>
      </c>
      <c r="C283" s="4" t="s">
        <v>22964</v>
      </c>
      <c r="D283" s="19">
        <v>45679</v>
      </c>
      <c r="E283" s="61" t="str">
        <f>VLOOKUP(A283,'Technician List'!A:B,2,FALSE)</f>
        <v>Smith, Sean</v>
      </c>
      <c r="F283" s="40" t="s">
        <v>22336</v>
      </c>
      <c r="G283" s="40" t="s">
        <v>22337</v>
      </c>
      <c r="H283" s="40" t="s">
        <v>22336</v>
      </c>
      <c r="I283" s="40" t="s">
        <v>22336</v>
      </c>
      <c r="J283" s="40" t="s">
        <v>22336</v>
      </c>
      <c r="K283" s="40" t="s">
        <v>22338</v>
      </c>
      <c r="L283" s="49" t="s">
        <v>22965</v>
      </c>
      <c r="M283" s="44">
        <f>IF(TicketAudit[[#This Row],[Has the "Requester Name" been updated to reflect who the ticket is for? (Section 2b)]]="Yes",VLOOKUP(F$2,Questions!$A:$C,3,FALSE),0)</f>
        <v>5</v>
      </c>
      <c r="N283" s="44">
        <f t="shared" si="184"/>
        <v>0</v>
      </c>
      <c r="O283" s="44">
        <f t="shared" si="185"/>
        <v>7.5</v>
      </c>
      <c r="P283" s="44">
        <f t="shared" si="186"/>
        <v>12.5</v>
      </c>
      <c r="Q283" s="44">
        <f t="shared" si="187"/>
        <v>12.5</v>
      </c>
      <c r="R283" s="44">
        <f>IF(K283="Yes",VLOOKUP(K$2,Questions!$A:$C,3,FALSE),IF(K283="n/a - Existing Article",5,0))</f>
        <v>5</v>
      </c>
      <c r="S283" s="44">
        <f>SUM(TicketAudit[[#This Row],[Q.1]:[Q.6]])/10</f>
        <v>4.25</v>
      </c>
    </row>
    <row r="284" spans="1:19" ht="28.9" hidden="1">
      <c r="A284" s="4" t="s">
        <v>2021</v>
      </c>
      <c r="B284" s="11" t="s">
        <v>22966</v>
      </c>
      <c r="C284" s="4" t="s">
        <v>22967</v>
      </c>
      <c r="D284" s="19">
        <v>45688</v>
      </c>
      <c r="E284" s="61" t="str">
        <f>VLOOKUP(A284,'Technician List'!A:B,2,FALSE)</f>
        <v>Smith, Sean</v>
      </c>
      <c r="F284" s="40" t="s">
        <v>22336</v>
      </c>
      <c r="G284" s="40" t="s">
        <v>22337</v>
      </c>
      <c r="H284" s="40" t="s">
        <v>22337</v>
      </c>
      <c r="I284" s="40" t="s">
        <v>22337</v>
      </c>
      <c r="J284" s="40" t="s">
        <v>22337</v>
      </c>
      <c r="K284" s="40" t="s">
        <v>22337</v>
      </c>
      <c r="L284" s="49"/>
      <c r="M284" s="44">
        <f>IF(TicketAudit[[#This Row],[Has the "Requester Name" been updated to reflect who the ticket is for? (Section 2b)]]="Yes",VLOOKUP(F$2,Questions!$A:$C,3,FALSE),0)</f>
        <v>5</v>
      </c>
      <c r="N284" s="44">
        <f t="shared" si="184"/>
        <v>0</v>
      </c>
      <c r="O284" s="44">
        <f t="shared" si="185"/>
        <v>0</v>
      </c>
      <c r="P284" s="44">
        <f t="shared" si="186"/>
        <v>0</v>
      </c>
      <c r="Q284" s="44">
        <f t="shared" si="187"/>
        <v>0</v>
      </c>
      <c r="R284" s="44">
        <f>IF(K284="Yes",VLOOKUP(K$2,Questions!$A:$C,3,FALSE),IF(K284="n/a - Existing Article",5,0))</f>
        <v>0</v>
      </c>
      <c r="S284" s="44">
        <f>SUM(TicketAudit[[#This Row],[Q.1]:[Q.6]])/10</f>
        <v>0.5</v>
      </c>
    </row>
    <row r="285" spans="1:19" hidden="1">
      <c r="A285" s="4" t="s">
        <v>2013</v>
      </c>
      <c r="B285" s="11" t="s">
        <v>22968</v>
      </c>
      <c r="C285" s="4" t="s">
        <v>22969</v>
      </c>
      <c r="D285" s="19">
        <v>45679</v>
      </c>
      <c r="E285" s="61" t="str">
        <f>VLOOKUP(A285,'Technician List'!A:B,2,FALSE)</f>
        <v>Sinha, Mahesh</v>
      </c>
      <c r="F285" s="40" t="s">
        <v>22336</v>
      </c>
      <c r="G285" s="40" t="s">
        <v>22337</v>
      </c>
      <c r="H285" s="40" t="s">
        <v>22337</v>
      </c>
      <c r="I285" s="40" t="s">
        <v>22336</v>
      </c>
      <c r="J285" s="40" t="s">
        <v>22336</v>
      </c>
      <c r="K285" s="40" t="s">
        <v>22337</v>
      </c>
      <c r="L285" s="49" t="s">
        <v>22970</v>
      </c>
      <c r="M285" s="44">
        <f>IF(TicketAudit[[#This Row],[Has the "Requester Name" been updated to reflect who the ticket is for? (Section 2b)]]="Yes",VLOOKUP(F$2,Questions!$A:$C,3,FALSE),0)</f>
        <v>5</v>
      </c>
      <c r="N285" s="44">
        <f t="shared" si="184"/>
        <v>0</v>
      </c>
      <c r="O285" s="44">
        <f t="shared" si="185"/>
        <v>0</v>
      </c>
      <c r="P285" s="44">
        <f t="shared" si="186"/>
        <v>12.5</v>
      </c>
      <c r="Q285" s="44">
        <f t="shared" si="187"/>
        <v>12.5</v>
      </c>
      <c r="R285" s="44">
        <f>IF(K285="Yes",VLOOKUP(K$2,Questions!$A:$C,3,FALSE),IF(K285="n/a - Existing Article",5,0))</f>
        <v>0</v>
      </c>
      <c r="S285" s="44">
        <f>SUM(TicketAudit[[#This Row],[Q.1]:[Q.6]])/10</f>
        <v>3</v>
      </c>
    </row>
    <row r="286" spans="1:19" ht="28.9" hidden="1">
      <c r="A286" s="4" t="s">
        <v>2013</v>
      </c>
      <c r="B286" s="11" t="s">
        <v>22971</v>
      </c>
      <c r="C286" s="4" t="s">
        <v>22972</v>
      </c>
      <c r="D286" s="19">
        <v>45679</v>
      </c>
      <c r="E286" s="61" t="str">
        <f>VLOOKUP(A286,'Technician List'!A:B,2,FALSE)</f>
        <v>Sinha, Mahesh</v>
      </c>
      <c r="F286" s="40" t="s">
        <v>22336</v>
      </c>
      <c r="G286" s="40" t="s">
        <v>22337</v>
      </c>
      <c r="H286" s="40" t="s">
        <v>22337</v>
      </c>
      <c r="I286" s="40" t="s">
        <v>22336</v>
      </c>
      <c r="J286" s="40" t="s">
        <v>22336</v>
      </c>
      <c r="K286" s="40" t="s">
        <v>22338</v>
      </c>
      <c r="L286" s="49" t="s">
        <v>22973</v>
      </c>
      <c r="M286" s="44">
        <f>IF(TicketAudit[[#This Row],[Has the "Requester Name" been updated to reflect who the ticket is for? (Section 2b)]]="Yes",VLOOKUP(F$2,Questions!$A:$C,3,FALSE),0)</f>
        <v>5</v>
      </c>
      <c r="N286" s="44">
        <f t="shared" si="184"/>
        <v>0</v>
      </c>
      <c r="O286" s="44">
        <f t="shared" si="185"/>
        <v>0</v>
      </c>
      <c r="P286" s="44">
        <f t="shared" si="186"/>
        <v>12.5</v>
      </c>
      <c r="Q286" s="44">
        <f t="shared" si="187"/>
        <v>12.5</v>
      </c>
      <c r="R286" s="44">
        <f>IF(K286="Yes",VLOOKUP(K$2,Questions!$A:$C,3,FALSE),IF(K286="n/a - Existing Article",5,0))</f>
        <v>5</v>
      </c>
      <c r="S286" s="44">
        <f>SUM(TicketAudit[[#This Row],[Q.1]:[Q.6]])/10</f>
        <v>3.5</v>
      </c>
    </row>
    <row r="287" spans="1:19" hidden="1">
      <c r="A287" s="4" t="s">
        <v>2013</v>
      </c>
      <c r="B287" s="11" t="s">
        <v>22974</v>
      </c>
      <c r="C287" s="4" t="s">
        <v>22975</v>
      </c>
      <c r="D287" s="19">
        <v>45678</v>
      </c>
      <c r="E287" s="61" t="str">
        <f>VLOOKUP(A287,'Technician List'!A:B,2,FALSE)</f>
        <v>Sinha, Mahesh</v>
      </c>
      <c r="F287" s="40" t="s">
        <v>22336</v>
      </c>
      <c r="G287" s="40" t="s">
        <v>22337</v>
      </c>
      <c r="H287" s="40" t="s">
        <v>22337</v>
      </c>
      <c r="I287" s="40" t="s">
        <v>22337</v>
      </c>
      <c r="J287" s="40" t="s">
        <v>22337</v>
      </c>
      <c r="K287" s="40" t="s">
        <v>22337</v>
      </c>
      <c r="L287" s="49"/>
      <c r="M287" s="44">
        <f>IF(TicketAudit[[#This Row],[Has the "Requester Name" been updated to reflect who the ticket is for? (Section 2b)]]="Yes",VLOOKUP(F$2,Questions!$A:$C,3,FALSE),0)</f>
        <v>5</v>
      </c>
      <c r="N287" s="44">
        <f t="shared" si="184"/>
        <v>0</v>
      </c>
      <c r="O287" s="44">
        <f t="shared" si="185"/>
        <v>0</v>
      </c>
      <c r="P287" s="44">
        <f t="shared" si="186"/>
        <v>0</v>
      </c>
      <c r="Q287" s="44">
        <f t="shared" si="187"/>
        <v>0</v>
      </c>
      <c r="R287" s="44">
        <f>IF(K287="Yes",VLOOKUP(K$2,Questions!$A:$C,3,FALSE),IF(K287="n/a - Existing Article",5,0))</f>
        <v>0</v>
      </c>
      <c r="S287" s="44">
        <f>SUM(TicketAudit[[#This Row],[Q.1]:[Q.6]])/10</f>
        <v>0.5</v>
      </c>
    </row>
    <row r="288" spans="1:19" ht="28.9" hidden="1">
      <c r="A288" s="4" t="s">
        <v>2013</v>
      </c>
      <c r="B288" s="11" t="s">
        <v>22976</v>
      </c>
      <c r="C288" s="4" t="s">
        <v>22977</v>
      </c>
      <c r="D288" s="19">
        <v>45681</v>
      </c>
      <c r="E288" s="61" t="str">
        <f>VLOOKUP(A288,'Technician List'!A:B,2,FALSE)</f>
        <v>Sinha, Mahesh</v>
      </c>
      <c r="F288" s="40" t="s">
        <v>22336</v>
      </c>
      <c r="G288" s="40" t="s">
        <v>22337</v>
      </c>
      <c r="H288" s="40" t="s">
        <v>22337</v>
      </c>
      <c r="I288" s="40" t="s">
        <v>22336</v>
      </c>
      <c r="J288" s="40" t="s">
        <v>22336</v>
      </c>
      <c r="K288" s="40" t="s">
        <v>22338</v>
      </c>
      <c r="L288" s="49" t="s">
        <v>22978</v>
      </c>
      <c r="M288" s="44">
        <f>IF(TicketAudit[[#This Row],[Has the "Requester Name" been updated to reflect who the ticket is for? (Section 2b)]]="Yes",VLOOKUP(F$2,Questions!$A:$C,3,FALSE),0)</f>
        <v>5</v>
      </c>
      <c r="N288" s="44">
        <f t="shared" si="184"/>
        <v>0</v>
      </c>
      <c r="O288" s="44">
        <f t="shared" si="185"/>
        <v>0</v>
      </c>
      <c r="P288" s="44">
        <f t="shared" si="186"/>
        <v>12.5</v>
      </c>
      <c r="Q288" s="44">
        <f t="shared" si="187"/>
        <v>12.5</v>
      </c>
      <c r="R288" s="44">
        <f>IF(K288="Yes",VLOOKUP(K$2,Questions!$A:$C,3,FALSE),IF(K288="n/a - Existing Article",5,0))</f>
        <v>5</v>
      </c>
      <c r="S288" s="44">
        <f>SUM(TicketAudit[[#This Row],[Q.1]:[Q.6]])/10</f>
        <v>3.5</v>
      </c>
    </row>
    <row r="289" spans="1:19" hidden="1">
      <c r="A289" s="4" t="s">
        <v>2013</v>
      </c>
      <c r="B289" s="11" t="s">
        <v>22979</v>
      </c>
      <c r="C289" s="4" t="s">
        <v>22980</v>
      </c>
      <c r="D289" s="19">
        <v>45677</v>
      </c>
      <c r="E289" s="61" t="str">
        <f>VLOOKUP(A289,'Technician List'!A:B,2,FALSE)</f>
        <v>Sinha, Mahesh</v>
      </c>
      <c r="F289" s="40" t="s">
        <v>22336</v>
      </c>
      <c r="G289" s="40" t="s">
        <v>22337</v>
      </c>
      <c r="H289" s="40" t="s">
        <v>22337</v>
      </c>
      <c r="I289" s="40" t="s">
        <v>22337</v>
      </c>
      <c r="J289" s="40" t="s">
        <v>22337</v>
      </c>
      <c r="K289" s="40" t="s">
        <v>22337</v>
      </c>
      <c r="L289" s="49" t="s">
        <v>22981</v>
      </c>
      <c r="M289" s="44">
        <f>IF(TicketAudit[[#This Row],[Has the "Requester Name" been updated to reflect who the ticket is for? (Section 2b)]]="Yes",VLOOKUP(F$2,Questions!$A:$C,3,FALSE),0)</f>
        <v>5</v>
      </c>
      <c r="N289" s="44">
        <f t="shared" si="184"/>
        <v>0</v>
      </c>
      <c r="O289" s="44">
        <f t="shared" si="185"/>
        <v>0</v>
      </c>
      <c r="P289" s="44">
        <f t="shared" si="186"/>
        <v>0</v>
      </c>
      <c r="Q289" s="44">
        <f t="shared" si="187"/>
        <v>0</v>
      </c>
      <c r="R289" s="44">
        <f>IF(K289="Yes",VLOOKUP(K$2,Questions!$A:$C,3,FALSE),IF(K289="n/a - Existing Article",5,0))</f>
        <v>0</v>
      </c>
      <c r="S289" s="44">
        <f>SUM(TicketAudit[[#This Row],[Q.1]:[Q.6]])/10</f>
        <v>0.5</v>
      </c>
    </row>
    <row r="290" spans="1:19" ht="28.9" hidden="1">
      <c r="A290" s="4" t="s">
        <v>692</v>
      </c>
      <c r="B290" s="11" t="s">
        <v>22982</v>
      </c>
      <c r="C290" s="4" t="s">
        <v>22983</v>
      </c>
      <c r="D290" s="19">
        <v>45686</v>
      </c>
      <c r="E290" s="61" t="str">
        <f>VLOOKUP(A290,'Technician List'!A:B,2,FALSE)</f>
        <v>C M, Saravanan</v>
      </c>
      <c r="F290" s="40" t="s">
        <v>22336</v>
      </c>
      <c r="G290" s="40" t="s">
        <v>22337</v>
      </c>
      <c r="H290" s="40" t="s">
        <v>22336</v>
      </c>
      <c r="I290" s="40" t="s">
        <v>22337</v>
      </c>
      <c r="J290" s="40" t="s">
        <v>22337</v>
      </c>
      <c r="K290" s="40" t="s">
        <v>22338</v>
      </c>
      <c r="L290" s="49"/>
      <c r="M290" s="44">
        <f>IF(TicketAudit[[#This Row],[Has the "Requester Name" been updated to reflect who the ticket is for? (Section 2b)]]="Yes",VLOOKUP(F$2,Questions!$A:$C,3,FALSE),0)</f>
        <v>5</v>
      </c>
      <c r="N290" s="44">
        <f t="shared" si="184"/>
        <v>0</v>
      </c>
      <c r="O290" s="44">
        <f t="shared" si="185"/>
        <v>7.5</v>
      </c>
      <c r="P290" s="44">
        <f t="shared" si="186"/>
        <v>0</v>
      </c>
      <c r="Q290" s="44">
        <f t="shared" si="187"/>
        <v>0</v>
      </c>
      <c r="R290" s="44">
        <f>IF(K290="Yes",VLOOKUP(K$2,Questions!$A:$C,3,FALSE),IF(K290="n/a - Existing Article",5,0))</f>
        <v>5</v>
      </c>
      <c r="S290" s="44">
        <f>SUM(TicketAudit[[#This Row],[Q.1]:[Q.6]])/10</f>
        <v>1.75</v>
      </c>
    </row>
    <row r="291" spans="1:19" ht="28.9" hidden="1">
      <c r="A291" s="4" t="s">
        <v>692</v>
      </c>
      <c r="B291" s="11" t="s">
        <v>22984</v>
      </c>
      <c r="C291" s="4" t="s">
        <v>22985</v>
      </c>
      <c r="D291" s="19">
        <v>45674</v>
      </c>
      <c r="E291" s="61" t="str">
        <f>VLOOKUP(A291,'Technician List'!A:B,2,FALSE)</f>
        <v>C M, Saravanan</v>
      </c>
      <c r="F291" s="40" t="s">
        <v>22336</v>
      </c>
      <c r="G291" s="40" t="s">
        <v>22337</v>
      </c>
      <c r="H291" s="40" t="s">
        <v>22337</v>
      </c>
      <c r="I291" s="40" t="s">
        <v>22336</v>
      </c>
      <c r="J291" s="40" t="s">
        <v>22337</v>
      </c>
      <c r="K291" s="40" t="s">
        <v>22338</v>
      </c>
      <c r="L291" s="49"/>
      <c r="M291" s="44">
        <f>IF(TicketAudit[[#This Row],[Has the "Requester Name" been updated to reflect who the ticket is for? (Section 2b)]]="Yes",VLOOKUP(F$2,Questions!$A:$C,3,FALSE),0)</f>
        <v>5</v>
      </c>
      <c r="N291" s="44">
        <f t="shared" si="184"/>
        <v>0</v>
      </c>
      <c r="O291" s="44">
        <f t="shared" si="185"/>
        <v>0</v>
      </c>
      <c r="P291" s="44">
        <f t="shared" si="186"/>
        <v>12.5</v>
      </c>
      <c r="Q291" s="44">
        <f t="shared" si="187"/>
        <v>0</v>
      </c>
      <c r="R291" s="44">
        <f>IF(K291="Yes",VLOOKUP(K$2,Questions!$A:$C,3,FALSE),IF(K291="n/a - Existing Article",5,0))</f>
        <v>5</v>
      </c>
      <c r="S291" s="44">
        <f>SUM(TicketAudit[[#This Row],[Q.1]:[Q.6]])/10</f>
        <v>2.25</v>
      </c>
    </row>
    <row r="292" spans="1:19" ht="28.9" hidden="1">
      <c r="A292" s="4" t="s">
        <v>692</v>
      </c>
      <c r="B292" s="11" t="s">
        <v>22986</v>
      </c>
      <c r="C292" s="4" t="s">
        <v>22987</v>
      </c>
      <c r="D292" s="19">
        <v>45673</v>
      </c>
      <c r="E292" s="61" t="str">
        <f>VLOOKUP(A292,'Technician List'!A:B,2,FALSE)</f>
        <v>C M, Saravanan</v>
      </c>
      <c r="F292" s="40" t="s">
        <v>22336</v>
      </c>
      <c r="G292" s="40" t="s">
        <v>22337</v>
      </c>
      <c r="H292" s="40" t="s">
        <v>22336</v>
      </c>
      <c r="I292" s="40" t="s">
        <v>22336</v>
      </c>
      <c r="J292" s="40" t="s">
        <v>22336</v>
      </c>
      <c r="K292" s="40" t="s">
        <v>22338</v>
      </c>
      <c r="L292" s="49"/>
      <c r="M292" s="44">
        <f>IF(TicketAudit[[#This Row],[Has the "Requester Name" been updated to reflect who the ticket is for? (Section 2b)]]="Yes",VLOOKUP(F$2,Questions!$A:$C,3,FALSE),0)</f>
        <v>5</v>
      </c>
      <c r="N292" s="44">
        <f t="shared" si="184"/>
        <v>0</v>
      </c>
      <c r="O292" s="44">
        <f t="shared" si="185"/>
        <v>7.5</v>
      </c>
      <c r="P292" s="44">
        <f t="shared" si="186"/>
        <v>12.5</v>
      </c>
      <c r="Q292" s="44">
        <f t="shared" si="187"/>
        <v>12.5</v>
      </c>
      <c r="R292" s="44">
        <f>IF(K292="Yes",VLOOKUP(K$2,Questions!$A:$C,3,FALSE),IF(K292="n/a - Existing Article",5,0))</f>
        <v>5</v>
      </c>
      <c r="S292" s="44">
        <f>SUM(TicketAudit[[#This Row],[Q.1]:[Q.6]])/10</f>
        <v>4.25</v>
      </c>
    </row>
    <row r="293" spans="1:19" ht="28.9" hidden="1">
      <c r="A293" s="4" t="s">
        <v>692</v>
      </c>
      <c r="B293" s="11" t="s">
        <v>22988</v>
      </c>
      <c r="C293" s="4" t="s">
        <v>22989</v>
      </c>
      <c r="D293" s="19">
        <v>45687</v>
      </c>
      <c r="E293" s="61" t="str">
        <f>VLOOKUP(A293,'Technician List'!A:B,2,FALSE)</f>
        <v>C M, Saravanan</v>
      </c>
      <c r="F293" s="40" t="s">
        <v>22336</v>
      </c>
      <c r="G293" s="40" t="s">
        <v>22337</v>
      </c>
      <c r="H293" s="40" t="s">
        <v>22336</v>
      </c>
      <c r="I293" s="40" t="s">
        <v>22336</v>
      </c>
      <c r="J293" s="40" t="s">
        <v>22336</v>
      </c>
      <c r="K293" s="40" t="s">
        <v>22338</v>
      </c>
      <c r="L293" s="49"/>
      <c r="M293" s="44">
        <f>IF(TicketAudit[[#This Row],[Has the "Requester Name" been updated to reflect who the ticket is for? (Section 2b)]]="Yes",VLOOKUP(F$2,Questions!$A:$C,3,FALSE),0)</f>
        <v>5</v>
      </c>
      <c r="N293" s="44">
        <f t="shared" si="184"/>
        <v>0</v>
      </c>
      <c r="O293" s="44">
        <f t="shared" si="185"/>
        <v>7.5</v>
      </c>
      <c r="P293" s="44">
        <f t="shared" si="186"/>
        <v>12.5</v>
      </c>
      <c r="Q293" s="44">
        <f t="shared" si="187"/>
        <v>12.5</v>
      </c>
      <c r="R293" s="44">
        <f>IF(K293="Yes",VLOOKUP(K$2,Questions!$A:$C,3,FALSE),IF(K293="n/a - Existing Article",5,0))</f>
        <v>5</v>
      </c>
      <c r="S293" s="44">
        <f>SUM(TicketAudit[[#This Row],[Q.1]:[Q.6]])/10</f>
        <v>4.25</v>
      </c>
    </row>
    <row r="294" spans="1:19" ht="43.15" hidden="1">
      <c r="A294" s="4" t="s">
        <v>692</v>
      </c>
      <c r="B294" s="11" t="s">
        <v>22990</v>
      </c>
      <c r="C294" s="4" t="s">
        <v>22991</v>
      </c>
      <c r="D294" s="19">
        <v>45688</v>
      </c>
      <c r="E294" s="61" t="str">
        <f>VLOOKUP(A294,'Technician List'!A:B,2,FALSE)</f>
        <v>C M, Saravanan</v>
      </c>
      <c r="F294" s="40" t="s">
        <v>22336</v>
      </c>
      <c r="G294" s="40" t="s">
        <v>22337</v>
      </c>
      <c r="H294" s="40" t="s">
        <v>22336</v>
      </c>
      <c r="I294" s="40" t="s">
        <v>22336</v>
      </c>
      <c r="J294" s="40" t="s">
        <v>22336</v>
      </c>
      <c r="K294" s="40" t="s">
        <v>22338</v>
      </c>
      <c r="L294" s="49"/>
      <c r="M294" s="44">
        <f>IF(TicketAudit[[#This Row],[Has the "Requester Name" been updated to reflect who the ticket is for? (Section 2b)]]="Yes",VLOOKUP(F$2,Questions!$A:$C,3,FALSE),0)</f>
        <v>5</v>
      </c>
      <c r="N294" s="44">
        <f t="shared" si="184"/>
        <v>0</v>
      </c>
      <c r="O294" s="44">
        <f t="shared" si="185"/>
        <v>7.5</v>
      </c>
      <c r="P294" s="44">
        <f t="shared" si="186"/>
        <v>12.5</v>
      </c>
      <c r="Q294" s="44">
        <f t="shared" si="187"/>
        <v>12.5</v>
      </c>
      <c r="R294" s="44">
        <f>IF(K294="Yes",VLOOKUP(K$2,Questions!$A:$C,3,FALSE),IF(K294="n/a - Existing Article",5,0))</f>
        <v>5</v>
      </c>
      <c r="S294" s="44">
        <f>SUM(TicketAudit[[#This Row],[Q.1]:[Q.6]])/10</f>
        <v>4.25</v>
      </c>
    </row>
    <row r="295" spans="1:19" ht="28.9" hidden="1">
      <c r="A295" s="4" t="s">
        <v>197</v>
      </c>
      <c r="B295" s="11" t="s">
        <v>22992</v>
      </c>
      <c r="C295" s="4" t="s">
        <v>22993</v>
      </c>
      <c r="D295" s="19">
        <v>45678</v>
      </c>
      <c r="E295" s="61" t="str">
        <f>VLOOKUP(A295,'Technician List'!A:B,2,FALSE)</f>
        <v>Mandi, Joe</v>
      </c>
      <c r="F295" s="40" t="s">
        <v>22336</v>
      </c>
      <c r="G295" s="40" t="s">
        <v>22337</v>
      </c>
      <c r="H295" s="40" t="s">
        <v>22337</v>
      </c>
      <c r="I295" s="40" t="s">
        <v>22337</v>
      </c>
      <c r="J295" s="40" t="s">
        <v>22337</v>
      </c>
      <c r="K295" s="40" t="s">
        <v>22337</v>
      </c>
      <c r="L295" s="49"/>
      <c r="M295" s="44">
        <f>IF(TicketAudit[[#This Row],[Has the "Requester Name" been updated to reflect who the ticket is for? (Section 2b)]]="Yes",VLOOKUP(F$2,Questions!$A:$C,3,FALSE),0)</f>
        <v>5</v>
      </c>
      <c r="N295" s="44">
        <f t="shared" si="184"/>
        <v>0</v>
      </c>
      <c r="O295" s="44">
        <f t="shared" si="185"/>
        <v>0</v>
      </c>
      <c r="P295" s="44">
        <f t="shared" si="186"/>
        <v>0</v>
      </c>
      <c r="Q295" s="44">
        <f t="shared" si="187"/>
        <v>0</v>
      </c>
      <c r="R295" s="44">
        <f>IF(K295="Yes",VLOOKUP(K$2,Questions!$A:$C,3,FALSE),IF(K295="n/a - Existing Article",5,0))</f>
        <v>0</v>
      </c>
      <c r="S295" s="44">
        <f>SUM(TicketAudit[[#This Row],[Q.1]:[Q.6]])/10</f>
        <v>0.5</v>
      </c>
    </row>
    <row r="296" spans="1:19" ht="28.9" hidden="1">
      <c r="A296" s="4" t="s">
        <v>197</v>
      </c>
      <c r="B296" s="11" t="s">
        <v>22994</v>
      </c>
      <c r="C296" s="4" t="s">
        <v>22995</v>
      </c>
      <c r="D296" s="19">
        <v>45678</v>
      </c>
      <c r="E296" s="61" t="str">
        <f>VLOOKUP(A296,'Technician List'!A:B,2,FALSE)</f>
        <v>Mandi, Joe</v>
      </c>
      <c r="F296" s="40" t="s">
        <v>22336</v>
      </c>
      <c r="G296" s="40" t="s">
        <v>22337</v>
      </c>
      <c r="H296" s="40" t="s">
        <v>22337</v>
      </c>
      <c r="I296" s="40" t="s">
        <v>22337</v>
      </c>
      <c r="J296" s="40" t="s">
        <v>22337</v>
      </c>
      <c r="K296" s="40" t="s">
        <v>22337</v>
      </c>
      <c r="L296" s="49"/>
      <c r="M296" s="44">
        <f>IF(TicketAudit[[#This Row],[Has the "Requester Name" been updated to reflect who the ticket is for? (Section 2b)]]="Yes",VLOOKUP(F$2,Questions!$A:$C,3,FALSE),0)</f>
        <v>5</v>
      </c>
      <c r="N296" s="44">
        <f t="shared" si="184"/>
        <v>0</v>
      </c>
      <c r="O296" s="44">
        <f t="shared" si="185"/>
        <v>0</v>
      </c>
      <c r="P296" s="44">
        <f t="shared" si="186"/>
        <v>0</v>
      </c>
      <c r="Q296" s="44">
        <f t="shared" si="187"/>
        <v>0</v>
      </c>
      <c r="R296" s="44">
        <f>IF(K296="Yes",VLOOKUP(K$2,Questions!$A:$C,3,FALSE),IF(K296="n/a - Existing Article",5,0))</f>
        <v>0</v>
      </c>
      <c r="S296" s="44">
        <f>SUM(TicketAudit[[#This Row],[Q.1]:[Q.6]])/10</f>
        <v>0.5</v>
      </c>
    </row>
    <row r="297" spans="1:19" hidden="1">
      <c r="A297" s="4" t="s">
        <v>197</v>
      </c>
      <c r="B297" s="11" t="s">
        <v>22996</v>
      </c>
      <c r="C297" s="4" t="s">
        <v>1033</v>
      </c>
      <c r="D297" s="19">
        <v>45677</v>
      </c>
      <c r="E297" s="61" t="str">
        <f>VLOOKUP(A297,'Technician List'!A:B,2,FALSE)</f>
        <v>Mandi, Joe</v>
      </c>
      <c r="F297" s="40" t="s">
        <v>22336</v>
      </c>
      <c r="G297" s="40" t="s">
        <v>22337</v>
      </c>
      <c r="H297" s="40" t="s">
        <v>22337</v>
      </c>
      <c r="I297" s="40" t="s">
        <v>22336</v>
      </c>
      <c r="J297" s="40" t="s">
        <v>22337</v>
      </c>
      <c r="K297" s="40" t="s">
        <v>22337</v>
      </c>
      <c r="L297" s="49"/>
      <c r="M297" s="44">
        <f>IF(TicketAudit[[#This Row],[Has the "Requester Name" been updated to reflect who the ticket is for? (Section 2b)]]="Yes",VLOOKUP(F$2,Questions!$A:$C,3,FALSE),0)</f>
        <v>5</v>
      </c>
      <c r="N297" s="44">
        <f t="shared" si="184"/>
        <v>0</v>
      </c>
      <c r="O297" s="44">
        <f t="shared" si="185"/>
        <v>0</v>
      </c>
      <c r="P297" s="44">
        <f t="shared" si="186"/>
        <v>12.5</v>
      </c>
      <c r="Q297" s="44">
        <f t="shared" si="187"/>
        <v>0</v>
      </c>
      <c r="R297" s="44">
        <f>IF(K297="Yes",VLOOKUP(K$2,Questions!$A:$C,3,FALSE),IF(K297="n/a - Existing Article",5,0))</f>
        <v>0</v>
      </c>
      <c r="S297" s="44">
        <f>SUM(TicketAudit[[#This Row],[Q.1]:[Q.6]])/10</f>
        <v>1.75</v>
      </c>
    </row>
    <row r="298" spans="1:19" hidden="1">
      <c r="A298" s="4" t="s">
        <v>197</v>
      </c>
      <c r="B298" s="11" t="s">
        <v>22997</v>
      </c>
      <c r="C298" s="4" t="s">
        <v>22998</v>
      </c>
      <c r="D298" s="19">
        <v>45678</v>
      </c>
      <c r="E298" s="61" t="str">
        <f>VLOOKUP(A298,'Technician List'!A:B,2,FALSE)</f>
        <v>Mandi, Joe</v>
      </c>
      <c r="F298" s="40" t="s">
        <v>22336</v>
      </c>
      <c r="G298" s="40" t="s">
        <v>22337</v>
      </c>
      <c r="H298" s="40" t="s">
        <v>22337</v>
      </c>
      <c r="I298" s="40" t="s">
        <v>22336</v>
      </c>
      <c r="J298" s="40" t="s">
        <v>22337</v>
      </c>
      <c r="K298" s="40" t="s">
        <v>22337</v>
      </c>
      <c r="L298" s="49"/>
      <c r="M298" s="44">
        <f>IF(TicketAudit[[#This Row],[Has the "Requester Name" been updated to reflect who the ticket is for? (Section 2b)]]="Yes",VLOOKUP(F$2,Questions!$A:$C,3,FALSE),0)</f>
        <v>5</v>
      </c>
      <c r="N298" s="44">
        <f t="shared" si="184"/>
        <v>0</v>
      </c>
      <c r="O298" s="44">
        <f t="shared" si="185"/>
        <v>0</v>
      </c>
      <c r="P298" s="44">
        <f t="shared" si="186"/>
        <v>12.5</v>
      </c>
      <c r="Q298" s="44">
        <f t="shared" si="187"/>
        <v>0</v>
      </c>
      <c r="R298" s="44">
        <f>IF(K298="Yes",VLOOKUP(K$2,Questions!$A:$C,3,FALSE),IF(K298="n/a - Existing Article",5,0))</f>
        <v>0</v>
      </c>
      <c r="S298" s="44">
        <f>SUM(TicketAudit[[#This Row],[Q.1]:[Q.6]])/10</f>
        <v>1.75</v>
      </c>
    </row>
    <row r="299" spans="1:19" ht="28.9" hidden="1">
      <c r="A299" s="4" t="s">
        <v>197</v>
      </c>
      <c r="B299" s="11" t="s">
        <v>22999</v>
      </c>
      <c r="C299" s="4" t="s">
        <v>23000</v>
      </c>
      <c r="D299" s="19">
        <v>45685</v>
      </c>
      <c r="E299" s="61" t="str">
        <f>VLOOKUP(A299,'Technician List'!A:B,2,FALSE)</f>
        <v>Mandi, Joe</v>
      </c>
      <c r="F299" s="40" t="s">
        <v>22336</v>
      </c>
      <c r="G299" s="40" t="s">
        <v>22337</v>
      </c>
      <c r="H299" s="40" t="s">
        <v>22337</v>
      </c>
      <c r="I299" s="40" t="s">
        <v>22337</v>
      </c>
      <c r="J299" s="40" t="s">
        <v>22336</v>
      </c>
      <c r="K299" s="40" t="s">
        <v>22337</v>
      </c>
      <c r="L299" s="49"/>
      <c r="M299" s="44">
        <f>IF(TicketAudit[[#This Row],[Has the "Requester Name" been updated to reflect who the ticket is for? (Section 2b)]]="Yes",VLOOKUP(F$2,Questions!$A:$C,3,FALSE),0)</f>
        <v>5</v>
      </c>
      <c r="N299" s="44">
        <f t="shared" si="184"/>
        <v>0</v>
      </c>
      <c r="O299" s="44">
        <f t="shared" si="185"/>
        <v>0</v>
      </c>
      <c r="P299" s="44">
        <f t="shared" si="186"/>
        <v>0</v>
      </c>
      <c r="Q299" s="44">
        <f t="shared" si="187"/>
        <v>12.5</v>
      </c>
      <c r="R299" s="44">
        <f>IF(K299="Yes",VLOOKUP(K$2,Questions!$A:$C,3,FALSE),IF(K299="n/a - Existing Article",5,0))</f>
        <v>0</v>
      </c>
      <c r="S299" s="44">
        <f>SUM(TicketAudit[[#This Row],[Q.1]:[Q.6]])/10</f>
        <v>1.75</v>
      </c>
    </row>
    <row r="300" spans="1:19" ht="58.9" customHeight="1">
      <c r="A300" s="4" t="s">
        <v>2178</v>
      </c>
      <c r="B300" s="11" t="s">
        <v>14110</v>
      </c>
      <c r="C300" s="4" t="s">
        <v>1737</v>
      </c>
      <c r="D300" s="17">
        <v>45706</v>
      </c>
      <c r="E300" s="61" t="str">
        <f>VLOOKUP(A300,'Technician List'!A:B,2,FALSE)</f>
        <v>C M, Saravanan</v>
      </c>
      <c r="F300" s="40" t="s">
        <v>22336</v>
      </c>
      <c r="G300" s="40" t="s">
        <v>22337</v>
      </c>
      <c r="H300" s="40" t="s">
        <v>22336</v>
      </c>
      <c r="I300" s="40" t="s">
        <v>22336</v>
      </c>
      <c r="J300" s="40" t="s">
        <v>22336</v>
      </c>
      <c r="K300" s="40" t="s">
        <v>22338</v>
      </c>
      <c r="L300" s="49" t="s">
        <v>23001</v>
      </c>
      <c r="M300" s="44">
        <f>IF(TicketAudit[[#This Row],[Has the "Requester Name" been updated to reflect who the ticket is for? (Section 2b)]]="Yes",VLOOKUP(F$2,Questions!$A:$C,3,FALSE),0)</f>
        <v>5</v>
      </c>
      <c r="N300" s="44">
        <f t="shared" ref="N300:N360" si="188">IF(G300="Yes",7.5,0)</f>
        <v>0</v>
      </c>
      <c r="O300" s="44">
        <f t="shared" ref="O300:O360" si="189">IF(H300="Yes",7.5,0)</f>
        <v>7.5</v>
      </c>
      <c r="P300" s="44">
        <f t="shared" ref="P300:P360" si="190">IF(I300="Yes",12.5,0)</f>
        <v>12.5</v>
      </c>
      <c r="Q300" s="44">
        <f t="shared" ref="Q300:Q360" si="191">IF(J300="Yes",12.5,0)</f>
        <v>12.5</v>
      </c>
      <c r="R300" s="44">
        <f>IF(K300="Yes",VLOOKUP(K$2,Questions!$A:$C,3,FALSE),IF(K300="n/a - Existing Article",5,0))</f>
        <v>5</v>
      </c>
      <c r="S300" s="44">
        <f>SUM(TicketAudit[[#This Row],[Q.1]:[Q.6]])/10</f>
        <v>4.25</v>
      </c>
    </row>
    <row r="301" spans="1:19" ht="57.6">
      <c r="A301" s="4" t="s">
        <v>2178</v>
      </c>
      <c r="B301" s="11" t="s">
        <v>21044</v>
      </c>
      <c r="C301" s="4" t="s">
        <v>21043</v>
      </c>
      <c r="D301" s="17">
        <v>45715</v>
      </c>
      <c r="E301" s="61" t="str">
        <f>VLOOKUP(A301,'Technician List'!A:B,2,FALSE)</f>
        <v>C M, Saravanan</v>
      </c>
      <c r="F301" s="40" t="s">
        <v>22336</v>
      </c>
      <c r="G301" s="40" t="s">
        <v>22337</v>
      </c>
      <c r="H301" s="40" t="s">
        <v>22336</v>
      </c>
      <c r="I301" s="40" t="s">
        <v>22336</v>
      </c>
      <c r="J301" s="40" t="s">
        <v>22336</v>
      </c>
      <c r="K301" s="40" t="s">
        <v>22338</v>
      </c>
      <c r="L301" s="49" t="s">
        <v>23002</v>
      </c>
      <c r="M301" s="44">
        <f>IF(TicketAudit[[#This Row],[Has the "Requester Name" been updated to reflect who the ticket is for? (Section 2b)]]="Yes",VLOOKUP(F$2,Questions!$A:$C,3,FALSE),0)</f>
        <v>5</v>
      </c>
      <c r="N301" s="44">
        <f t="shared" si="188"/>
        <v>0</v>
      </c>
      <c r="O301" s="44">
        <f t="shared" si="189"/>
        <v>7.5</v>
      </c>
      <c r="P301" s="44">
        <f t="shared" si="190"/>
        <v>12.5</v>
      </c>
      <c r="Q301" s="44">
        <f t="shared" si="191"/>
        <v>12.5</v>
      </c>
      <c r="R301" s="44">
        <f>IF(K301="Yes",VLOOKUP(K$2,Questions!$A:$C,3,FALSE),IF(K301="n/a - Existing Article",5,0))</f>
        <v>5</v>
      </c>
      <c r="S301" s="44">
        <f>SUM(TicketAudit[[#This Row],[Q.1]:[Q.6]])/10</f>
        <v>4.25</v>
      </c>
    </row>
    <row r="302" spans="1:19" ht="57.6">
      <c r="A302" s="4" t="s">
        <v>2178</v>
      </c>
      <c r="B302" s="11" t="s">
        <v>21186</v>
      </c>
      <c r="C302" s="4" t="s">
        <v>21185</v>
      </c>
      <c r="D302" s="17">
        <v>45715</v>
      </c>
      <c r="E302" s="61" t="str">
        <f>VLOOKUP(A302,'Technician List'!A:B,2,FALSE)</f>
        <v>C M, Saravanan</v>
      </c>
      <c r="F302" s="40" t="s">
        <v>22336</v>
      </c>
      <c r="G302" s="40" t="s">
        <v>22337</v>
      </c>
      <c r="H302" s="40" t="s">
        <v>22336</v>
      </c>
      <c r="I302" s="40" t="s">
        <v>22336</v>
      </c>
      <c r="J302" s="40" t="s">
        <v>22336</v>
      </c>
      <c r="K302" s="40" t="s">
        <v>22338</v>
      </c>
      <c r="L302" s="49" t="s">
        <v>23002</v>
      </c>
      <c r="M302" s="44">
        <f>IF(TicketAudit[[#This Row],[Has the "Requester Name" been updated to reflect who the ticket is for? (Section 2b)]]="Yes",VLOOKUP(F$2,Questions!$A:$C,3,FALSE),0)</f>
        <v>5</v>
      </c>
      <c r="N302" s="44">
        <f t="shared" si="188"/>
        <v>0</v>
      </c>
      <c r="O302" s="44">
        <f t="shared" si="189"/>
        <v>7.5</v>
      </c>
      <c r="P302" s="44">
        <f t="shared" si="190"/>
        <v>12.5</v>
      </c>
      <c r="Q302" s="44">
        <f t="shared" si="191"/>
        <v>12.5</v>
      </c>
      <c r="R302" s="44">
        <f>IF(K302="Yes",VLOOKUP(K$2,Questions!$A:$C,3,FALSE),IF(K302="n/a - Existing Article",5,0))</f>
        <v>5</v>
      </c>
      <c r="S302" s="44">
        <f>SUM(TicketAudit[[#This Row],[Q.1]:[Q.6]])/10</f>
        <v>4.25</v>
      </c>
    </row>
    <row r="303" spans="1:19" ht="57.6">
      <c r="A303" s="4" t="s">
        <v>2178</v>
      </c>
      <c r="B303" s="11" t="s">
        <v>21369</v>
      </c>
      <c r="C303" s="4" t="s">
        <v>21368</v>
      </c>
      <c r="D303" s="17">
        <v>45715</v>
      </c>
      <c r="E303" s="61" t="str">
        <f>VLOOKUP(A303,'Technician List'!A:B,2,FALSE)</f>
        <v>C M, Saravanan</v>
      </c>
      <c r="F303" s="40" t="s">
        <v>22336</v>
      </c>
      <c r="G303" s="40" t="s">
        <v>22337</v>
      </c>
      <c r="H303" s="40" t="s">
        <v>22336</v>
      </c>
      <c r="I303" s="40" t="s">
        <v>22336</v>
      </c>
      <c r="J303" s="40" t="s">
        <v>22336</v>
      </c>
      <c r="K303" s="40" t="s">
        <v>22338</v>
      </c>
      <c r="L303" s="49" t="s">
        <v>23002</v>
      </c>
      <c r="M303" s="44">
        <f>IF(TicketAudit[[#This Row],[Has the "Requester Name" been updated to reflect who the ticket is for? (Section 2b)]]="Yes",VLOOKUP(F$2,Questions!$A:$C,3,FALSE),0)</f>
        <v>5</v>
      </c>
      <c r="N303" s="44">
        <f t="shared" si="188"/>
        <v>0</v>
      </c>
      <c r="O303" s="44">
        <f t="shared" si="189"/>
        <v>7.5</v>
      </c>
      <c r="P303" s="44">
        <f t="shared" si="190"/>
        <v>12.5</v>
      </c>
      <c r="Q303" s="44">
        <f t="shared" si="191"/>
        <v>12.5</v>
      </c>
      <c r="R303" s="44">
        <f>IF(K303="Yes",VLOOKUP(K$2,Questions!$A:$C,3,FALSE),IF(K303="n/a - Existing Article",5,0))</f>
        <v>5</v>
      </c>
      <c r="S303" s="44">
        <f>SUM(TicketAudit[[#This Row],[Q.1]:[Q.6]])/10</f>
        <v>4.25</v>
      </c>
    </row>
    <row r="304" spans="1:19" ht="57.6">
      <c r="A304" s="4" t="s">
        <v>2178</v>
      </c>
      <c r="B304" s="11" t="s">
        <v>21575</v>
      </c>
      <c r="C304" s="4" t="s">
        <v>21574</v>
      </c>
      <c r="D304" s="17">
        <v>45715</v>
      </c>
      <c r="E304" s="61" t="str">
        <f>VLOOKUP(A304,'Technician List'!A:B,2,FALSE)</f>
        <v>C M, Saravanan</v>
      </c>
      <c r="F304" s="40" t="s">
        <v>22336</v>
      </c>
      <c r="G304" s="40" t="s">
        <v>22337</v>
      </c>
      <c r="H304" s="40" t="s">
        <v>22336</v>
      </c>
      <c r="I304" s="40" t="s">
        <v>22336</v>
      </c>
      <c r="J304" s="40" t="s">
        <v>22336</v>
      </c>
      <c r="K304" s="40" t="s">
        <v>22338</v>
      </c>
      <c r="L304" s="49" t="s">
        <v>23002</v>
      </c>
      <c r="M304" s="44">
        <f>IF(TicketAudit[[#This Row],[Has the "Requester Name" been updated to reflect who the ticket is for? (Section 2b)]]="Yes",VLOOKUP(F$2,Questions!$A:$C,3,FALSE),0)</f>
        <v>5</v>
      </c>
      <c r="N304" s="44">
        <f t="shared" si="188"/>
        <v>0</v>
      </c>
      <c r="O304" s="44">
        <f t="shared" si="189"/>
        <v>7.5</v>
      </c>
      <c r="P304" s="44">
        <f t="shared" si="190"/>
        <v>12.5</v>
      </c>
      <c r="Q304" s="44">
        <f t="shared" si="191"/>
        <v>12.5</v>
      </c>
      <c r="R304" s="44">
        <f>IF(K304="Yes",VLOOKUP(K$2,Questions!$A:$C,3,FALSE),IF(K304="n/a - Existing Article",5,0))</f>
        <v>5</v>
      </c>
      <c r="S304" s="44">
        <f>SUM(TicketAudit[[#This Row],[Q.1]:[Q.6]])/10</f>
        <v>4.25</v>
      </c>
    </row>
    <row r="305" spans="1:19" hidden="1">
      <c r="A305" s="4" t="s">
        <v>775</v>
      </c>
      <c r="B305" s="11" t="s">
        <v>6274</v>
      </c>
      <c r="C305" s="4" t="s">
        <v>6273</v>
      </c>
      <c r="D305" s="17">
        <v>45695</v>
      </c>
      <c r="E305" s="61" t="str">
        <f>VLOOKUP(A305,'Technician List'!A:B,2,FALSE)</f>
        <v>Sinha, Mahesh</v>
      </c>
      <c r="F305" s="40" t="s">
        <v>22336</v>
      </c>
      <c r="G305" s="40" t="s">
        <v>22337</v>
      </c>
      <c r="H305" s="40" t="s">
        <v>22337</v>
      </c>
      <c r="I305" s="40" t="s">
        <v>22336</v>
      </c>
      <c r="J305" s="40" t="s">
        <v>22336</v>
      </c>
      <c r="K305" s="40" t="s">
        <v>22337</v>
      </c>
      <c r="L305" s="49" t="s">
        <v>23003</v>
      </c>
      <c r="M305" s="44">
        <f>IF(TicketAudit[[#This Row],[Has the "Requester Name" been updated to reflect who the ticket is for? (Section 2b)]]="Yes",VLOOKUP(F$2,Questions!$A:$C,3,FALSE),0)</f>
        <v>5</v>
      </c>
      <c r="N305" s="44">
        <f t="shared" si="188"/>
        <v>0</v>
      </c>
      <c r="O305" s="44">
        <f t="shared" si="189"/>
        <v>0</v>
      </c>
      <c r="P305" s="44">
        <f t="shared" si="190"/>
        <v>12.5</v>
      </c>
      <c r="Q305" s="44">
        <f t="shared" si="191"/>
        <v>12.5</v>
      </c>
      <c r="R305" s="44">
        <f>IF(K305="Yes",VLOOKUP(K$2,Questions!$A:$C,3,FALSE),IF(K305="n/a - Existing Article",5,0))</f>
        <v>0</v>
      </c>
      <c r="S305" s="44">
        <f>SUM(TicketAudit[[#This Row],[Q.1]:[Q.6]])/10</f>
        <v>3</v>
      </c>
    </row>
    <row r="306" spans="1:19" ht="28.9" hidden="1">
      <c r="A306" s="4" t="s">
        <v>775</v>
      </c>
      <c r="B306" s="11" t="s">
        <v>5082</v>
      </c>
      <c r="C306" s="4" t="s">
        <v>5081</v>
      </c>
      <c r="D306" s="17">
        <v>45695</v>
      </c>
      <c r="E306" s="61" t="str">
        <f>VLOOKUP(A306,'Technician List'!A:B,2,FALSE)</f>
        <v>Sinha, Mahesh</v>
      </c>
      <c r="F306" s="40" t="s">
        <v>22336</v>
      </c>
      <c r="G306" s="40" t="s">
        <v>22337</v>
      </c>
      <c r="H306" s="40" t="s">
        <v>22337</v>
      </c>
      <c r="I306" s="40" t="s">
        <v>22337</v>
      </c>
      <c r="J306" s="40" t="s">
        <v>22336</v>
      </c>
      <c r="K306" s="40" t="s">
        <v>22337</v>
      </c>
      <c r="L306" s="49" t="s">
        <v>23004</v>
      </c>
      <c r="M306" s="44">
        <f>IF(TicketAudit[[#This Row],[Has the "Requester Name" been updated to reflect who the ticket is for? (Section 2b)]]="Yes",VLOOKUP(F$2,Questions!$A:$C,3,FALSE),0)</f>
        <v>5</v>
      </c>
      <c r="N306" s="44">
        <f t="shared" si="188"/>
        <v>0</v>
      </c>
      <c r="O306" s="44">
        <f t="shared" si="189"/>
        <v>0</v>
      </c>
      <c r="P306" s="44">
        <f t="shared" si="190"/>
        <v>0</v>
      </c>
      <c r="Q306" s="44">
        <f t="shared" si="191"/>
        <v>12.5</v>
      </c>
      <c r="R306" s="44">
        <f>IF(K306="Yes",VLOOKUP(K$2,Questions!$A:$C,3,FALSE),IF(K306="n/a - Existing Article",5,0))</f>
        <v>0</v>
      </c>
      <c r="S306" s="44">
        <f>SUM(TicketAudit[[#This Row],[Q.1]:[Q.6]])/10</f>
        <v>1.75</v>
      </c>
    </row>
    <row r="307" spans="1:19" ht="43.15" hidden="1">
      <c r="A307" s="4" t="s">
        <v>775</v>
      </c>
      <c r="B307" s="11" t="s">
        <v>7718</v>
      </c>
      <c r="C307" s="4" t="s">
        <v>7717</v>
      </c>
      <c r="D307" s="17">
        <v>45698</v>
      </c>
      <c r="E307" s="61" t="str">
        <f>VLOOKUP(A307,'Technician List'!A:B,2,FALSE)</f>
        <v>Sinha, Mahesh</v>
      </c>
      <c r="F307" s="40" t="s">
        <v>22336</v>
      </c>
      <c r="G307" s="40" t="s">
        <v>22337</v>
      </c>
      <c r="H307" s="40" t="s">
        <v>22337</v>
      </c>
      <c r="I307" s="40" t="s">
        <v>22336</v>
      </c>
      <c r="J307" s="40" t="s">
        <v>22336</v>
      </c>
      <c r="K307" s="40" t="s">
        <v>22337</v>
      </c>
      <c r="L307" s="49" t="s">
        <v>23003</v>
      </c>
      <c r="M307" s="44">
        <f>IF(TicketAudit[[#This Row],[Has the "Requester Name" been updated to reflect who the ticket is for? (Section 2b)]]="Yes",VLOOKUP(F$2,Questions!$A:$C,3,FALSE),0)</f>
        <v>5</v>
      </c>
      <c r="N307" s="44">
        <f t="shared" si="188"/>
        <v>0</v>
      </c>
      <c r="O307" s="44">
        <f t="shared" si="189"/>
        <v>0</v>
      </c>
      <c r="P307" s="44">
        <f t="shared" si="190"/>
        <v>12.5</v>
      </c>
      <c r="Q307" s="44">
        <f t="shared" si="191"/>
        <v>12.5</v>
      </c>
      <c r="R307" s="44">
        <f>IF(K307="Yes",VLOOKUP(K$2,Questions!$A:$C,3,FALSE),IF(K307="n/a - Existing Article",5,0))</f>
        <v>0</v>
      </c>
      <c r="S307" s="44">
        <f>SUM(TicketAudit[[#This Row],[Q.1]:[Q.6]])/10</f>
        <v>3</v>
      </c>
    </row>
    <row r="308" spans="1:19" ht="28.9" hidden="1">
      <c r="A308" s="4" t="s">
        <v>775</v>
      </c>
      <c r="B308" s="11" t="s">
        <v>7537</v>
      </c>
      <c r="C308" s="4" t="s">
        <v>7536</v>
      </c>
      <c r="D308" s="17">
        <v>45696</v>
      </c>
      <c r="E308" s="61" t="str">
        <f>VLOOKUP(A308,'Technician List'!A:B,2,FALSE)</f>
        <v>Sinha, Mahesh</v>
      </c>
      <c r="F308" s="40" t="s">
        <v>22336</v>
      </c>
      <c r="G308" s="40" t="s">
        <v>22337</v>
      </c>
      <c r="H308" s="40" t="s">
        <v>22337</v>
      </c>
      <c r="I308" s="40" t="s">
        <v>22336</v>
      </c>
      <c r="J308" s="40" t="s">
        <v>22336</v>
      </c>
      <c r="K308" s="40" t="s">
        <v>22337</v>
      </c>
      <c r="L308" s="49" t="s">
        <v>23005</v>
      </c>
      <c r="M308" s="44">
        <f>IF(TicketAudit[[#This Row],[Has the "Requester Name" been updated to reflect who the ticket is for? (Section 2b)]]="Yes",VLOOKUP(F$2,Questions!$A:$C,3,FALSE),0)</f>
        <v>5</v>
      </c>
      <c r="N308" s="44">
        <f t="shared" si="188"/>
        <v>0</v>
      </c>
      <c r="O308" s="44">
        <f t="shared" si="189"/>
        <v>0</v>
      </c>
      <c r="P308" s="44">
        <f t="shared" si="190"/>
        <v>12.5</v>
      </c>
      <c r="Q308" s="44">
        <f t="shared" si="191"/>
        <v>12.5</v>
      </c>
      <c r="R308" s="44">
        <f>IF(K308="Yes",VLOOKUP(K$2,Questions!$A:$C,3,FALSE),IF(K308="n/a - Existing Article",5,0))</f>
        <v>0</v>
      </c>
      <c r="S308" s="44">
        <f>SUM(TicketAudit[[#This Row],[Q.1]:[Q.6]])/10</f>
        <v>3</v>
      </c>
    </row>
    <row r="309" spans="1:19" hidden="1">
      <c r="A309" s="4" t="s">
        <v>775</v>
      </c>
      <c r="B309" s="11" t="s">
        <v>11771</v>
      </c>
      <c r="C309" s="4" t="s">
        <v>11770</v>
      </c>
      <c r="D309" s="17">
        <v>45702</v>
      </c>
      <c r="E309" s="61" t="str">
        <f>VLOOKUP(A309,'Technician List'!A:B,2,FALSE)</f>
        <v>Sinha, Mahesh</v>
      </c>
      <c r="F309" s="40" t="s">
        <v>22336</v>
      </c>
      <c r="G309" s="40" t="s">
        <v>22337</v>
      </c>
      <c r="H309" s="40" t="s">
        <v>22337</v>
      </c>
      <c r="I309" s="40" t="s">
        <v>22337</v>
      </c>
      <c r="J309" s="40" t="s">
        <v>22337</v>
      </c>
      <c r="K309" s="40" t="s">
        <v>22337</v>
      </c>
      <c r="L309" s="49" t="s">
        <v>23003</v>
      </c>
      <c r="M309" s="44">
        <f>IF(TicketAudit[[#This Row],[Has the "Requester Name" been updated to reflect who the ticket is for? (Section 2b)]]="Yes",VLOOKUP(F$2,Questions!$A:$C,3,FALSE),0)</f>
        <v>5</v>
      </c>
      <c r="N309" s="44">
        <f t="shared" si="188"/>
        <v>0</v>
      </c>
      <c r="O309" s="44">
        <f t="shared" si="189"/>
        <v>0</v>
      </c>
      <c r="P309" s="44">
        <f t="shared" si="190"/>
        <v>0</v>
      </c>
      <c r="Q309" s="44">
        <f t="shared" si="191"/>
        <v>0</v>
      </c>
      <c r="R309" s="44">
        <f>IF(K309="Yes",VLOOKUP(K$2,Questions!$A:$C,3,FALSE),IF(K309="n/a - Existing Article",5,0))</f>
        <v>0</v>
      </c>
      <c r="S309" s="44">
        <f>SUM(TicketAudit[[#This Row],[Q.1]:[Q.6]])/10</f>
        <v>0.5</v>
      </c>
    </row>
    <row r="310" spans="1:19" ht="28.9" hidden="1">
      <c r="A310" s="4" t="s">
        <v>355</v>
      </c>
      <c r="B310" s="11" t="s">
        <v>892</v>
      </c>
      <c r="C310" s="4" t="s">
        <v>891</v>
      </c>
      <c r="D310" s="17">
        <v>45691</v>
      </c>
      <c r="E310" s="61" t="str">
        <f>VLOOKUP(A310,'Technician List'!A:B,2,FALSE)</f>
        <v>Baldwin, Sharon</v>
      </c>
      <c r="F310" s="40" t="s">
        <v>22336</v>
      </c>
      <c r="G310" s="40" t="s">
        <v>22337</v>
      </c>
      <c r="H310" s="40" t="s">
        <v>22337</v>
      </c>
      <c r="I310" s="40" t="s">
        <v>22337</v>
      </c>
      <c r="J310" s="40" t="s">
        <v>22337</v>
      </c>
      <c r="K310" s="40" t="s">
        <v>22337</v>
      </c>
      <c r="L310" s="49" t="s">
        <v>23006</v>
      </c>
      <c r="M310" s="44">
        <f>IF(TicketAudit[[#This Row],[Has the "Requester Name" been updated to reflect who the ticket is for? (Section 2b)]]="Yes",VLOOKUP(F$2,Questions!$A:$C,3,FALSE),0)</f>
        <v>5</v>
      </c>
      <c r="N310" s="44">
        <f t="shared" si="188"/>
        <v>0</v>
      </c>
      <c r="O310" s="44">
        <f t="shared" si="189"/>
        <v>0</v>
      </c>
      <c r="P310" s="44">
        <f t="shared" si="190"/>
        <v>0</v>
      </c>
      <c r="Q310" s="44">
        <f t="shared" si="191"/>
        <v>0</v>
      </c>
      <c r="R310" s="44">
        <f>IF(K310="Yes",VLOOKUP(K$2,Questions!$A:$C,3,FALSE),IF(K310="n/a - Existing Article",5,0))</f>
        <v>0</v>
      </c>
      <c r="S310" s="44">
        <f>SUM(TicketAudit[[#This Row],[Q.1]:[Q.6]])/10</f>
        <v>0.5</v>
      </c>
    </row>
    <row r="311" spans="1:19" ht="57.6" hidden="1">
      <c r="A311" s="4" t="s">
        <v>355</v>
      </c>
      <c r="B311" s="11" t="s">
        <v>2470</v>
      </c>
      <c r="C311" s="4" t="s">
        <v>2469</v>
      </c>
      <c r="D311" s="17">
        <v>45694</v>
      </c>
      <c r="E311" s="61" t="str">
        <f>VLOOKUP(A311,'Technician List'!A:B,2,FALSE)</f>
        <v>Baldwin, Sharon</v>
      </c>
      <c r="F311" s="40" t="s">
        <v>22336</v>
      </c>
      <c r="G311" s="40" t="s">
        <v>22337</v>
      </c>
      <c r="H311" s="40" t="s">
        <v>22337</v>
      </c>
      <c r="I311" s="40" t="s">
        <v>22337</v>
      </c>
      <c r="J311" s="40" t="s">
        <v>22337</v>
      </c>
      <c r="K311" s="40" t="s">
        <v>22337</v>
      </c>
      <c r="L311" s="49" t="s">
        <v>23007</v>
      </c>
      <c r="M311" s="44">
        <f>IF(TicketAudit[[#This Row],[Has the "Requester Name" been updated to reflect who the ticket is for? (Section 2b)]]="Yes",VLOOKUP(F$2,Questions!$A:$C,3,FALSE),0)</f>
        <v>5</v>
      </c>
      <c r="N311" s="44">
        <f t="shared" si="188"/>
        <v>0</v>
      </c>
      <c r="O311" s="44">
        <f t="shared" si="189"/>
        <v>0</v>
      </c>
      <c r="P311" s="44">
        <f t="shared" si="190"/>
        <v>0</v>
      </c>
      <c r="Q311" s="44">
        <f t="shared" si="191"/>
        <v>0</v>
      </c>
      <c r="R311" s="44">
        <f>IF(K311="Yes",VLOOKUP(K$2,Questions!$A:$C,3,FALSE),IF(K311="n/a - Existing Article",5,0))</f>
        <v>0</v>
      </c>
      <c r="S311" s="44">
        <f>SUM(TicketAudit[[#This Row],[Q.1]:[Q.6]])/10</f>
        <v>0.5</v>
      </c>
    </row>
    <row r="312" spans="1:19" hidden="1">
      <c r="A312" s="4" t="s">
        <v>355</v>
      </c>
      <c r="B312" s="11" t="s">
        <v>10129</v>
      </c>
      <c r="C312" s="4" t="s">
        <v>10128</v>
      </c>
      <c r="D312" s="17">
        <v>45706</v>
      </c>
      <c r="E312" s="61" t="str">
        <f>VLOOKUP(A312,'Technician List'!A:B,2,FALSE)</f>
        <v>Baldwin, Sharon</v>
      </c>
      <c r="F312" s="40" t="s">
        <v>22336</v>
      </c>
      <c r="G312" s="40" t="s">
        <v>22336</v>
      </c>
      <c r="H312" s="40" t="s">
        <v>22337</v>
      </c>
      <c r="I312" s="40" t="s">
        <v>22336</v>
      </c>
      <c r="J312" s="40" t="s">
        <v>22336</v>
      </c>
      <c r="K312" s="40" t="s">
        <v>22337</v>
      </c>
      <c r="L312" s="49" t="s">
        <v>23008</v>
      </c>
      <c r="M312" s="44">
        <f>IF(TicketAudit[[#This Row],[Has the "Requester Name" been updated to reflect who the ticket is for? (Section 2b)]]="Yes",VLOOKUP(F$2,Questions!$A:$C,3,FALSE),0)</f>
        <v>5</v>
      </c>
      <c r="N312" s="44">
        <f t="shared" si="188"/>
        <v>7.5</v>
      </c>
      <c r="O312" s="44">
        <f t="shared" si="189"/>
        <v>0</v>
      </c>
      <c r="P312" s="44">
        <f t="shared" si="190"/>
        <v>12.5</v>
      </c>
      <c r="Q312" s="44">
        <f t="shared" si="191"/>
        <v>12.5</v>
      </c>
      <c r="R312" s="44">
        <f>IF(K312="Yes",VLOOKUP(K$2,Questions!$A:$C,3,FALSE),IF(K312="n/a - Existing Article",5,0))</f>
        <v>0</v>
      </c>
      <c r="S312" s="44">
        <f>SUM(TicketAudit[[#This Row],[Q.1]:[Q.6]])/10</f>
        <v>3.75</v>
      </c>
    </row>
    <row r="313" spans="1:19" hidden="1">
      <c r="A313" s="4" t="s">
        <v>355</v>
      </c>
      <c r="B313" s="11" t="s">
        <v>10991</v>
      </c>
      <c r="C313" s="4" t="s">
        <v>10990</v>
      </c>
      <c r="D313" s="17">
        <v>45702</v>
      </c>
      <c r="E313" s="61" t="str">
        <f>VLOOKUP(A313,'Technician List'!A:B,2,FALSE)</f>
        <v>Baldwin, Sharon</v>
      </c>
      <c r="F313" s="40" t="s">
        <v>22336</v>
      </c>
      <c r="G313" s="40" t="s">
        <v>22337</v>
      </c>
      <c r="H313" s="40" t="s">
        <v>22337</v>
      </c>
      <c r="I313" s="40" t="s">
        <v>22336</v>
      </c>
      <c r="J313" s="40" t="s">
        <v>22336</v>
      </c>
      <c r="K313" s="40" t="s">
        <v>22337</v>
      </c>
      <c r="L313" s="49" t="s">
        <v>23008</v>
      </c>
      <c r="M313" s="44">
        <f>IF(TicketAudit[[#This Row],[Has the "Requester Name" been updated to reflect who the ticket is for? (Section 2b)]]="Yes",VLOOKUP(F$2,Questions!$A:$C,3,FALSE),0)</f>
        <v>5</v>
      </c>
      <c r="N313" s="44">
        <f t="shared" si="188"/>
        <v>0</v>
      </c>
      <c r="O313" s="44">
        <f t="shared" si="189"/>
        <v>0</v>
      </c>
      <c r="P313" s="44">
        <f t="shared" si="190"/>
        <v>12.5</v>
      </c>
      <c r="Q313" s="44">
        <f t="shared" si="191"/>
        <v>12.5</v>
      </c>
      <c r="R313" s="44">
        <f>IF(K313="Yes",VLOOKUP(K$2,Questions!$A:$C,3,FALSE),IF(K313="n/a - Existing Article",5,0))</f>
        <v>0</v>
      </c>
      <c r="S313" s="44">
        <f>SUM(TicketAudit[[#This Row],[Q.1]:[Q.6]])/10</f>
        <v>3</v>
      </c>
    </row>
    <row r="314" spans="1:19" ht="28.9" hidden="1">
      <c r="A314" s="4" t="s">
        <v>355</v>
      </c>
      <c r="B314" s="11" t="s">
        <v>16840</v>
      </c>
      <c r="C314" s="4" t="s">
        <v>16839</v>
      </c>
      <c r="D314" s="17">
        <v>45714</v>
      </c>
      <c r="E314" s="61" t="str">
        <f>VLOOKUP(A314,'Technician List'!A:B,2,FALSE)</f>
        <v>Baldwin, Sharon</v>
      </c>
      <c r="F314" s="40" t="s">
        <v>22336</v>
      </c>
      <c r="G314" s="40" t="s">
        <v>22337</v>
      </c>
      <c r="H314" s="40" t="s">
        <v>22337</v>
      </c>
      <c r="I314" s="40" t="s">
        <v>22336</v>
      </c>
      <c r="J314" s="40" t="s">
        <v>22336</v>
      </c>
      <c r="K314" s="40" t="s">
        <v>22337</v>
      </c>
      <c r="L314" s="49" t="s">
        <v>23008</v>
      </c>
      <c r="M314" s="44">
        <f>IF(TicketAudit[[#This Row],[Has the "Requester Name" been updated to reflect who the ticket is for? (Section 2b)]]="Yes",VLOOKUP(F$2,Questions!$A:$C,3,FALSE),0)</f>
        <v>5</v>
      </c>
      <c r="N314" s="44">
        <f t="shared" si="188"/>
        <v>0</v>
      </c>
      <c r="O314" s="44">
        <f t="shared" si="189"/>
        <v>0</v>
      </c>
      <c r="P314" s="44">
        <f t="shared" si="190"/>
        <v>12.5</v>
      </c>
      <c r="Q314" s="44">
        <f t="shared" si="191"/>
        <v>12.5</v>
      </c>
      <c r="R314" s="44">
        <f>IF(K314="Yes",VLOOKUP(K$2,Questions!$A:$C,3,FALSE),IF(K314="n/a - Existing Article",5,0))</f>
        <v>0</v>
      </c>
      <c r="S314" s="44">
        <f>SUM(TicketAudit[[#This Row],[Q.1]:[Q.6]])/10</f>
        <v>3</v>
      </c>
    </row>
    <row r="315" spans="1:19" ht="43.15">
      <c r="A315" s="4" t="s">
        <v>2336</v>
      </c>
      <c r="B315" s="11" t="s">
        <v>17441</v>
      </c>
      <c r="C315" s="4" t="s">
        <v>17440</v>
      </c>
      <c r="D315" s="17">
        <v>45709</v>
      </c>
      <c r="E315" s="61" t="str">
        <f>VLOOKUP(A315,'Technician List'!A:B,2,FALSE)</f>
        <v>C M, Saravanan</v>
      </c>
      <c r="F315" s="40" t="s">
        <v>22336</v>
      </c>
      <c r="G315" s="40" t="s">
        <v>22337</v>
      </c>
      <c r="H315" s="40" t="s">
        <v>22336</v>
      </c>
      <c r="I315" s="40" t="s">
        <v>22336</v>
      </c>
      <c r="J315" s="40" t="s">
        <v>22336</v>
      </c>
      <c r="K315" s="40" t="s">
        <v>22338</v>
      </c>
      <c r="L315" s="49" t="s">
        <v>23009</v>
      </c>
      <c r="M315" s="44">
        <f>IF(TicketAudit[[#This Row],[Has the "Requester Name" been updated to reflect who the ticket is for? (Section 2b)]]="Yes",VLOOKUP(F$2,Questions!$A:$C,3,FALSE),0)</f>
        <v>5</v>
      </c>
      <c r="N315" s="44">
        <f t="shared" si="188"/>
        <v>0</v>
      </c>
      <c r="O315" s="44">
        <f t="shared" si="189"/>
        <v>7.5</v>
      </c>
      <c r="P315" s="44">
        <f t="shared" si="190"/>
        <v>12.5</v>
      </c>
      <c r="Q315" s="44">
        <f t="shared" si="191"/>
        <v>12.5</v>
      </c>
      <c r="R315" s="44">
        <f>IF(K315="Yes",VLOOKUP(K$2,Questions!$A:$C,3,FALSE),IF(K315="n/a - Existing Article",5,0))</f>
        <v>5</v>
      </c>
      <c r="S315" s="44">
        <f>SUM(TicketAudit[[#This Row],[Q.1]:[Q.6]])/10</f>
        <v>4.25</v>
      </c>
    </row>
    <row r="316" spans="1:19" ht="57.6">
      <c r="A316" s="4" t="s">
        <v>2336</v>
      </c>
      <c r="B316" s="11" t="s">
        <v>18474</v>
      </c>
      <c r="C316" s="4" t="s">
        <v>18473</v>
      </c>
      <c r="D316" s="17">
        <v>45712</v>
      </c>
      <c r="E316" s="61" t="str">
        <f>VLOOKUP(A316,'Technician List'!A:B,2,FALSE)</f>
        <v>C M, Saravanan</v>
      </c>
      <c r="F316" s="40" t="s">
        <v>22336</v>
      </c>
      <c r="G316" s="40" t="s">
        <v>22337</v>
      </c>
      <c r="H316" s="40" t="s">
        <v>22336</v>
      </c>
      <c r="I316" s="40" t="s">
        <v>22336</v>
      </c>
      <c r="J316" s="40" t="s">
        <v>22336</v>
      </c>
      <c r="K316" s="40" t="s">
        <v>22338</v>
      </c>
      <c r="L316" s="49" t="s">
        <v>23010</v>
      </c>
      <c r="M316" s="44">
        <f>IF(TicketAudit[[#This Row],[Has the "Requester Name" been updated to reflect who the ticket is for? (Section 2b)]]="Yes",VLOOKUP(F$2,Questions!$A:$C,3,FALSE),0)</f>
        <v>5</v>
      </c>
      <c r="N316" s="44">
        <f t="shared" si="188"/>
        <v>0</v>
      </c>
      <c r="O316" s="44">
        <f t="shared" si="189"/>
        <v>7.5</v>
      </c>
      <c r="P316" s="44">
        <f t="shared" si="190"/>
        <v>12.5</v>
      </c>
      <c r="Q316" s="44">
        <f t="shared" si="191"/>
        <v>12.5</v>
      </c>
      <c r="R316" s="44">
        <f>IF(K316="Yes",VLOOKUP(K$2,Questions!$A:$C,3,FALSE),IF(K316="n/a - Existing Article",5,0))</f>
        <v>5</v>
      </c>
      <c r="S316" s="44">
        <f>SUM(TicketAudit[[#This Row],[Q.1]:[Q.6]])/10</f>
        <v>4.25</v>
      </c>
    </row>
    <row r="317" spans="1:19" ht="28.9">
      <c r="A317" s="4" t="s">
        <v>2336</v>
      </c>
      <c r="B317" s="11" t="s">
        <v>13392</v>
      </c>
      <c r="C317" s="4" t="s">
        <v>13391</v>
      </c>
      <c r="D317" s="17">
        <v>45705</v>
      </c>
      <c r="E317" s="61" t="str">
        <f>VLOOKUP(A317,'Technician List'!A:B,2,FALSE)</f>
        <v>C M, Saravanan</v>
      </c>
      <c r="F317" s="40" t="s">
        <v>22336</v>
      </c>
      <c r="G317" s="40" t="s">
        <v>22337</v>
      </c>
      <c r="H317" s="40" t="s">
        <v>22337</v>
      </c>
      <c r="I317" s="40" t="s">
        <v>22336</v>
      </c>
      <c r="J317" s="40" t="s">
        <v>22337</v>
      </c>
      <c r="K317" s="40" t="s">
        <v>22337</v>
      </c>
      <c r="L317" s="49" t="s">
        <v>23011</v>
      </c>
      <c r="M317" s="44">
        <f>IF(TicketAudit[[#This Row],[Has the "Requester Name" been updated to reflect who the ticket is for? (Section 2b)]]="Yes",VLOOKUP(F$2,Questions!$A:$C,3,FALSE),0)</f>
        <v>5</v>
      </c>
      <c r="N317" s="44">
        <f t="shared" si="188"/>
        <v>0</v>
      </c>
      <c r="O317" s="44">
        <f t="shared" si="189"/>
        <v>0</v>
      </c>
      <c r="P317" s="44">
        <f t="shared" si="190"/>
        <v>12.5</v>
      </c>
      <c r="Q317" s="44">
        <f t="shared" si="191"/>
        <v>0</v>
      </c>
      <c r="R317" s="44">
        <f>IF(K317="Yes",VLOOKUP(K$2,Questions!$A:$C,3,FALSE),IF(K317="n/a - Existing Article",5,0))</f>
        <v>0</v>
      </c>
      <c r="S317" s="44">
        <f>SUM(TicketAudit[[#This Row],[Q.1]:[Q.6]])/10</f>
        <v>1.75</v>
      </c>
    </row>
    <row r="318" spans="1:19" ht="28.9">
      <c r="A318" s="4" t="s">
        <v>2336</v>
      </c>
      <c r="B318" s="11" t="s">
        <v>13806</v>
      </c>
      <c r="C318" s="4" t="s">
        <v>13805</v>
      </c>
      <c r="D318" s="17">
        <v>45706</v>
      </c>
      <c r="E318" s="61" t="str">
        <f>VLOOKUP(A318,'Technician List'!A:B,2,FALSE)</f>
        <v>C M, Saravanan</v>
      </c>
      <c r="F318" s="40" t="s">
        <v>22336</v>
      </c>
      <c r="G318" s="40" t="s">
        <v>22337</v>
      </c>
      <c r="H318" s="40" t="s">
        <v>22337</v>
      </c>
      <c r="I318" s="40" t="s">
        <v>22337</v>
      </c>
      <c r="J318" s="40" t="s">
        <v>22336</v>
      </c>
      <c r="K318" s="40" t="s">
        <v>22337</v>
      </c>
      <c r="L318" s="49" t="s">
        <v>23012</v>
      </c>
      <c r="M318" s="44">
        <f>IF(TicketAudit[[#This Row],[Has the "Requester Name" been updated to reflect who the ticket is for? (Section 2b)]]="Yes",VLOOKUP(F$2,Questions!$A:$C,3,FALSE),0)</f>
        <v>5</v>
      </c>
      <c r="N318" s="44">
        <f t="shared" si="188"/>
        <v>0</v>
      </c>
      <c r="O318" s="44">
        <f t="shared" si="189"/>
        <v>0</v>
      </c>
      <c r="P318" s="44">
        <f t="shared" si="190"/>
        <v>0</v>
      </c>
      <c r="Q318" s="44">
        <f t="shared" si="191"/>
        <v>12.5</v>
      </c>
      <c r="R318" s="44">
        <f>IF(K318="Yes",VLOOKUP(K$2,Questions!$A:$C,3,FALSE),IF(K318="n/a - Existing Article",5,0))</f>
        <v>0</v>
      </c>
      <c r="S318" s="44">
        <f>SUM(TicketAudit[[#This Row],[Q.1]:[Q.6]])/10</f>
        <v>1.75</v>
      </c>
    </row>
    <row r="319" spans="1:19" ht="28.9">
      <c r="A319" s="4" t="s">
        <v>2336</v>
      </c>
      <c r="B319" s="11" t="s">
        <v>18375</v>
      </c>
      <c r="C319" s="4" t="s">
        <v>18374</v>
      </c>
      <c r="D319" s="17">
        <v>45714</v>
      </c>
      <c r="E319" s="61" t="str">
        <f>VLOOKUP(A319,'Technician List'!A:B,2,FALSE)</f>
        <v>C M, Saravanan</v>
      </c>
      <c r="F319" s="40" t="s">
        <v>22336</v>
      </c>
      <c r="G319" s="40" t="s">
        <v>22337</v>
      </c>
      <c r="H319" s="40" t="s">
        <v>22337</v>
      </c>
      <c r="I319" s="40" t="s">
        <v>22336</v>
      </c>
      <c r="J319" s="40" t="s">
        <v>22337</v>
      </c>
      <c r="K319" s="40" t="s">
        <v>22337</v>
      </c>
      <c r="L319" s="49" t="s">
        <v>23013</v>
      </c>
      <c r="M319" s="44">
        <f>IF(TicketAudit[[#This Row],[Has the "Requester Name" been updated to reflect who the ticket is for? (Section 2b)]]="Yes",VLOOKUP(F$2,Questions!$A:$C,3,FALSE),0)</f>
        <v>5</v>
      </c>
      <c r="N319" s="44">
        <f t="shared" si="188"/>
        <v>0</v>
      </c>
      <c r="O319" s="44">
        <f t="shared" si="189"/>
        <v>0</v>
      </c>
      <c r="P319" s="44">
        <f t="shared" si="190"/>
        <v>12.5</v>
      </c>
      <c r="Q319" s="44">
        <f t="shared" si="191"/>
        <v>0</v>
      </c>
      <c r="R319" s="44">
        <f>IF(K319="Yes",VLOOKUP(K$2,Questions!$A:$C,3,FALSE),IF(K319="n/a - Existing Article",5,0))</f>
        <v>0</v>
      </c>
      <c r="S319" s="44">
        <f>SUM(TicketAudit[[#This Row],[Q.1]:[Q.6]])/10</f>
        <v>1.75</v>
      </c>
    </row>
    <row r="320" spans="1:19" ht="28.9">
      <c r="A320" s="4" t="s">
        <v>48</v>
      </c>
      <c r="B320" s="11" t="s">
        <v>10217</v>
      </c>
      <c r="C320" s="4" t="s">
        <v>10216</v>
      </c>
      <c r="D320" s="17">
        <v>45701</v>
      </c>
      <c r="E320" s="61" t="str">
        <f>VLOOKUP(A320,'Technician List'!A:B,2,FALSE)</f>
        <v>C M, Saravanan</v>
      </c>
      <c r="F320" s="40" t="s">
        <v>22336</v>
      </c>
      <c r="G320" s="40" t="s">
        <v>22337</v>
      </c>
      <c r="H320" s="40" t="s">
        <v>22337</v>
      </c>
      <c r="I320" s="40" t="s">
        <v>22337</v>
      </c>
      <c r="J320" s="40" t="s">
        <v>22337</v>
      </c>
      <c r="K320" s="40" t="s">
        <v>22337</v>
      </c>
      <c r="L320" s="49" t="s">
        <v>23013</v>
      </c>
      <c r="M320" s="44">
        <f>IF(TicketAudit[[#This Row],[Has the "Requester Name" been updated to reflect who the ticket is for? (Section 2b)]]="Yes",VLOOKUP(F$2,Questions!$A:$C,3,FALSE),0)</f>
        <v>5</v>
      </c>
      <c r="N320" s="44">
        <f t="shared" si="188"/>
        <v>0</v>
      </c>
      <c r="O320" s="44">
        <f t="shared" si="189"/>
        <v>0</v>
      </c>
      <c r="P320" s="44">
        <f t="shared" si="190"/>
        <v>0</v>
      </c>
      <c r="Q320" s="44">
        <f t="shared" si="191"/>
        <v>0</v>
      </c>
      <c r="R320" s="44">
        <f>IF(K320="Yes",VLOOKUP(K$2,Questions!$A:$C,3,FALSE),IF(K320="n/a - Existing Article",5,0))</f>
        <v>0</v>
      </c>
      <c r="S320" s="44">
        <f>SUM(TicketAudit[[#This Row],[Q.1]:[Q.6]])/10</f>
        <v>0.5</v>
      </c>
    </row>
    <row r="321" spans="1:19" ht="28.9">
      <c r="A321" s="4" t="s">
        <v>48</v>
      </c>
      <c r="B321" s="11" t="s">
        <v>10953</v>
      </c>
      <c r="C321" s="4" t="s">
        <v>10952</v>
      </c>
      <c r="D321" s="17">
        <v>45701</v>
      </c>
      <c r="E321" s="61" t="str">
        <f>VLOOKUP(A321,'Technician List'!A:B,2,FALSE)</f>
        <v>C M, Saravanan</v>
      </c>
      <c r="F321" s="40" t="s">
        <v>22336</v>
      </c>
      <c r="G321" s="40" t="s">
        <v>22337</v>
      </c>
      <c r="H321" s="40" t="s">
        <v>22337</v>
      </c>
      <c r="I321" s="40" t="s">
        <v>22337</v>
      </c>
      <c r="J321" s="40" t="s">
        <v>22337</v>
      </c>
      <c r="K321" s="40" t="s">
        <v>22337</v>
      </c>
      <c r="L321" s="49" t="s">
        <v>23013</v>
      </c>
      <c r="M321" s="44">
        <f>IF(TicketAudit[[#This Row],[Has the "Requester Name" been updated to reflect who the ticket is for? (Section 2b)]]="Yes",VLOOKUP(F$2,Questions!$A:$C,3,FALSE),0)</f>
        <v>5</v>
      </c>
      <c r="N321" s="44">
        <f t="shared" si="188"/>
        <v>0</v>
      </c>
      <c r="O321" s="44">
        <f t="shared" si="189"/>
        <v>0</v>
      </c>
      <c r="P321" s="44">
        <f t="shared" si="190"/>
        <v>0</v>
      </c>
      <c r="Q321" s="44">
        <f t="shared" si="191"/>
        <v>0</v>
      </c>
      <c r="R321" s="44">
        <f>IF(K321="Yes",VLOOKUP(K$2,Questions!$A:$C,3,FALSE),IF(K321="n/a - Existing Article",5,0))</f>
        <v>0</v>
      </c>
      <c r="S321" s="44">
        <f>SUM(TicketAudit[[#This Row],[Q.1]:[Q.6]])/10</f>
        <v>0.5</v>
      </c>
    </row>
    <row r="322" spans="1:19" ht="43.15">
      <c r="A322" s="4" t="s">
        <v>48</v>
      </c>
      <c r="B322" s="11" t="s">
        <v>15911</v>
      </c>
      <c r="C322" s="4" t="s">
        <v>15910</v>
      </c>
      <c r="D322" s="17">
        <v>45709</v>
      </c>
      <c r="E322" s="61" t="str">
        <f>VLOOKUP(A322,'Technician List'!A:B,2,FALSE)</f>
        <v>C M, Saravanan</v>
      </c>
      <c r="F322" s="40" t="s">
        <v>22336</v>
      </c>
      <c r="G322" s="40" t="s">
        <v>22337</v>
      </c>
      <c r="H322" s="40" t="s">
        <v>22337</v>
      </c>
      <c r="I322" s="40" t="s">
        <v>22337</v>
      </c>
      <c r="J322" s="40" t="s">
        <v>22337</v>
      </c>
      <c r="K322" s="40" t="s">
        <v>22337</v>
      </c>
      <c r="L322" s="49" t="s">
        <v>23013</v>
      </c>
      <c r="M322" s="44">
        <f>IF(TicketAudit[[#This Row],[Has the "Requester Name" been updated to reflect who the ticket is for? (Section 2b)]]="Yes",VLOOKUP(F$2,Questions!$A:$C,3,FALSE),0)</f>
        <v>5</v>
      </c>
      <c r="N322" s="44">
        <f t="shared" si="188"/>
        <v>0</v>
      </c>
      <c r="O322" s="44">
        <f t="shared" si="189"/>
        <v>0</v>
      </c>
      <c r="P322" s="44">
        <f t="shared" si="190"/>
        <v>0</v>
      </c>
      <c r="Q322" s="44">
        <f t="shared" si="191"/>
        <v>0</v>
      </c>
      <c r="R322" s="44">
        <f>IF(K322="Yes",VLOOKUP(K$2,Questions!$A:$C,3,FALSE),IF(K322="n/a - Existing Article",5,0))</f>
        <v>0</v>
      </c>
      <c r="S322" s="44">
        <f>SUM(TicketAudit[[#This Row],[Q.1]:[Q.6]])/10</f>
        <v>0.5</v>
      </c>
    </row>
    <row r="323" spans="1:19" ht="43.15">
      <c r="A323" s="4" t="s">
        <v>48</v>
      </c>
      <c r="B323" s="11" t="s">
        <v>18773</v>
      </c>
      <c r="C323" s="4" t="s">
        <v>18772</v>
      </c>
      <c r="D323" s="17">
        <v>45712</v>
      </c>
      <c r="E323" s="61" t="str">
        <f>VLOOKUP(A323,'Technician List'!A:B,2,FALSE)</f>
        <v>C M, Saravanan</v>
      </c>
      <c r="F323" s="40" t="s">
        <v>22336</v>
      </c>
      <c r="G323" s="40" t="s">
        <v>22337</v>
      </c>
      <c r="H323" s="40" t="s">
        <v>22336</v>
      </c>
      <c r="I323" s="40" t="s">
        <v>22336</v>
      </c>
      <c r="J323" s="40" t="s">
        <v>22336</v>
      </c>
      <c r="K323" s="40" t="s">
        <v>22338</v>
      </c>
      <c r="L323" s="49" t="s">
        <v>23014</v>
      </c>
      <c r="M323" s="44">
        <f>IF(TicketAudit[[#This Row],[Has the "Requester Name" been updated to reflect who the ticket is for? (Section 2b)]]="Yes",VLOOKUP(F$2,Questions!$A:$C,3,FALSE),0)</f>
        <v>5</v>
      </c>
      <c r="N323" s="44">
        <f t="shared" si="188"/>
        <v>0</v>
      </c>
      <c r="O323" s="44">
        <f t="shared" si="189"/>
        <v>7.5</v>
      </c>
      <c r="P323" s="44">
        <f t="shared" si="190"/>
        <v>12.5</v>
      </c>
      <c r="Q323" s="44">
        <f t="shared" si="191"/>
        <v>12.5</v>
      </c>
      <c r="R323" s="44">
        <f>IF(K323="Yes",VLOOKUP(K$2,Questions!$A:$C,3,FALSE),IF(K323="n/a - Existing Article",5,0))</f>
        <v>5</v>
      </c>
      <c r="S323" s="44">
        <f>SUM(TicketAudit[[#This Row],[Q.1]:[Q.6]])/10</f>
        <v>4.25</v>
      </c>
    </row>
    <row r="324" spans="1:19" ht="43.15">
      <c r="A324" s="4" t="s">
        <v>48</v>
      </c>
      <c r="B324" s="11" t="s">
        <v>16795</v>
      </c>
      <c r="C324" s="4" t="s">
        <v>4103</v>
      </c>
      <c r="D324" s="17">
        <v>45714</v>
      </c>
      <c r="E324" s="61" t="str">
        <f>VLOOKUP(A324,'Technician List'!A:B,2,FALSE)</f>
        <v>C M, Saravanan</v>
      </c>
      <c r="F324" s="40" t="s">
        <v>22336</v>
      </c>
      <c r="G324" s="40" t="s">
        <v>22337</v>
      </c>
      <c r="H324" s="40" t="s">
        <v>22336</v>
      </c>
      <c r="I324" s="40" t="s">
        <v>22336</v>
      </c>
      <c r="J324" s="40" t="s">
        <v>22336</v>
      </c>
      <c r="K324" s="40" t="s">
        <v>22338</v>
      </c>
      <c r="L324" s="49" t="s">
        <v>23015</v>
      </c>
      <c r="M324" s="44">
        <f>IF(TicketAudit[[#This Row],[Has the "Requester Name" been updated to reflect who the ticket is for? (Section 2b)]]="Yes",VLOOKUP(F$2,Questions!$A:$C,3,FALSE),0)</f>
        <v>5</v>
      </c>
      <c r="N324" s="44">
        <f t="shared" si="188"/>
        <v>0</v>
      </c>
      <c r="O324" s="44">
        <f t="shared" si="189"/>
        <v>7.5</v>
      </c>
      <c r="P324" s="44">
        <f t="shared" si="190"/>
        <v>12.5</v>
      </c>
      <c r="Q324" s="44">
        <f t="shared" si="191"/>
        <v>12.5</v>
      </c>
      <c r="R324" s="44">
        <f>IF(K324="Yes",VLOOKUP(K$2,Questions!$A:$C,3,FALSE),IF(K324="n/a - Existing Article",5,0))</f>
        <v>5</v>
      </c>
      <c r="S324" s="44">
        <f>SUM(TicketAudit[[#This Row],[Q.1]:[Q.6]])/10</f>
        <v>4.25</v>
      </c>
    </row>
    <row r="325" spans="1:19" hidden="1">
      <c r="A325" s="4" t="s">
        <v>313</v>
      </c>
      <c r="B325" s="11" t="s">
        <v>512</v>
      </c>
      <c r="C325" s="4" t="s">
        <v>511</v>
      </c>
      <c r="D325" s="17">
        <v>45702</v>
      </c>
      <c r="E325" s="61" t="str">
        <f>VLOOKUP(A325,'Technician List'!A:B,2,FALSE)</f>
        <v>Mandi, Joe</v>
      </c>
      <c r="F325" s="40" t="s">
        <v>22336</v>
      </c>
      <c r="G325" s="40" t="s">
        <v>22336</v>
      </c>
      <c r="H325" s="40" t="s">
        <v>22337</v>
      </c>
      <c r="I325" s="40" t="s">
        <v>22336</v>
      </c>
      <c r="J325" s="40" t="s">
        <v>22336</v>
      </c>
      <c r="K325" s="40" t="s">
        <v>22337</v>
      </c>
      <c r="L325" s="49" t="s">
        <v>23016</v>
      </c>
      <c r="M325" s="44">
        <f>IF(TicketAudit[[#This Row],[Has the "Requester Name" been updated to reflect who the ticket is for? (Section 2b)]]="Yes",VLOOKUP(F$2,Questions!$A:$C,3,FALSE),0)</f>
        <v>5</v>
      </c>
      <c r="N325" s="44">
        <f t="shared" si="188"/>
        <v>7.5</v>
      </c>
      <c r="O325" s="44">
        <f t="shared" si="189"/>
        <v>0</v>
      </c>
      <c r="P325" s="44">
        <f t="shared" si="190"/>
        <v>12.5</v>
      </c>
      <c r="Q325" s="44">
        <f t="shared" si="191"/>
        <v>12.5</v>
      </c>
      <c r="R325" s="44">
        <f>IF(K325="Yes",VLOOKUP(K$2,Questions!$A:$C,3,FALSE),IF(K325="n/a - Existing Article",5,0))</f>
        <v>0</v>
      </c>
      <c r="S325" s="44">
        <f>SUM(TicketAudit[[#This Row],[Q.1]:[Q.6]])/10</f>
        <v>3.75</v>
      </c>
    </row>
    <row r="326" spans="1:19" hidden="1">
      <c r="A326" s="4" t="s">
        <v>313</v>
      </c>
      <c r="B326" s="11" t="s">
        <v>7306</v>
      </c>
      <c r="C326" s="4" t="s">
        <v>7305</v>
      </c>
      <c r="D326" s="17">
        <v>45695</v>
      </c>
      <c r="E326" s="61" t="str">
        <f>VLOOKUP(A326,'Technician List'!A:B,2,FALSE)</f>
        <v>Mandi, Joe</v>
      </c>
      <c r="F326" s="40" t="s">
        <v>22336</v>
      </c>
      <c r="G326" s="40" t="s">
        <v>22337</v>
      </c>
      <c r="H326" s="40" t="s">
        <v>22337</v>
      </c>
      <c r="I326" s="40" t="s">
        <v>22337</v>
      </c>
      <c r="J326" s="40" t="s">
        <v>22336</v>
      </c>
      <c r="K326" s="40" t="s">
        <v>22336</v>
      </c>
      <c r="L326" s="49"/>
      <c r="M326" s="44">
        <f>IF(TicketAudit[[#This Row],[Has the "Requester Name" been updated to reflect who the ticket is for? (Section 2b)]]="Yes",VLOOKUP(F$2,Questions!$A:$C,3,FALSE),0)</f>
        <v>5</v>
      </c>
      <c r="N326" s="44">
        <f t="shared" si="188"/>
        <v>0</v>
      </c>
      <c r="O326" s="44">
        <f t="shared" si="189"/>
        <v>0</v>
      </c>
      <c r="P326" s="44">
        <f t="shared" si="190"/>
        <v>0</v>
      </c>
      <c r="Q326" s="44">
        <f t="shared" si="191"/>
        <v>12.5</v>
      </c>
      <c r="R326" s="44">
        <f>IF(K326="Yes",VLOOKUP(K$2,Questions!$A:$C,3,FALSE),IF(K326="n/a - Existing Article",5,0))</f>
        <v>5</v>
      </c>
      <c r="S326" s="44">
        <f>SUM(TicketAudit[[#This Row],[Q.1]:[Q.6]])/10</f>
        <v>2.25</v>
      </c>
    </row>
    <row r="327" spans="1:19" hidden="1">
      <c r="A327" s="4" t="s">
        <v>313</v>
      </c>
      <c r="B327" s="11" t="s">
        <v>8665</v>
      </c>
      <c r="C327" s="4" t="s">
        <v>8664</v>
      </c>
      <c r="D327" s="17">
        <v>45698</v>
      </c>
      <c r="E327" s="61" t="str">
        <f>VLOOKUP(A327,'Technician List'!A:B,2,FALSE)</f>
        <v>Mandi, Joe</v>
      </c>
      <c r="F327" s="40" t="s">
        <v>22336</v>
      </c>
      <c r="G327" s="40" t="s">
        <v>22337</v>
      </c>
      <c r="H327" s="40" t="s">
        <v>22337</v>
      </c>
      <c r="I327" s="40" t="s">
        <v>22337</v>
      </c>
      <c r="J327" s="40" t="s">
        <v>22336</v>
      </c>
      <c r="K327" s="40" t="s">
        <v>22336</v>
      </c>
      <c r="L327" s="49"/>
      <c r="M327" s="44">
        <f>IF(TicketAudit[[#This Row],[Has the "Requester Name" been updated to reflect who the ticket is for? (Section 2b)]]="Yes",VLOOKUP(F$2,Questions!$A:$C,3,FALSE),0)</f>
        <v>5</v>
      </c>
      <c r="N327" s="44">
        <f t="shared" si="188"/>
        <v>0</v>
      </c>
      <c r="O327" s="44">
        <f t="shared" si="189"/>
        <v>0</v>
      </c>
      <c r="P327" s="44">
        <f t="shared" si="190"/>
        <v>0</v>
      </c>
      <c r="Q327" s="44">
        <f t="shared" si="191"/>
        <v>12.5</v>
      </c>
      <c r="R327" s="44">
        <f>IF(K327="Yes",VLOOKUP(K$2,Questions!$A:$C,3,FALSE),IF(K327="n/a - Existing Article",5,0))</f>
        <v>5</v>
      </c>
      <c r="S327" s="44">
        <f>SUM(TicketAudit[[#This Row],[Q.1]:[Q.6]])/10</f>
        <v>2.25</v>
      </c>
    </row>
    <row r="328" spans="1:19" hidden="1">
      <c r="A328" s="4" t="s">
        <v>313</v>
      </c>
      <c r="B328" s="11" t="s">
        <v>1336</v>
      </c>
      <c r="C328" s="4" t="s">
        <v>1335</v>
      </c>
      <c r="D328" s="17">
        <v>45714</v>
      </c>
      <c r="E328" s="61" t="str">
        <f>VLOOKUP(A328,'Technician List'!A:B,2,FALSE)</f>
        <v>Mandi, Joe</v>
      </c>
      <c r="F328" s="40" t="s">
        <v>22336</v>
      </c>
      <c r="G328" s="40" t="s">
        <v>22337</v>
      </c>
      <c r="H328" s="40" t="s">
        <v>22337</v>
      </c>
      <c r="I328" s="40" t="s">
        <v>22336</v>
      </c>
      <c r="J328" s="40" t="s">
        <v>22336</v>
      </c>
      <c r="K328" s="40" t="s">
        <v>22337</v>
      </c>
      <c r="L328" s="49" t="s">
        <v>23016</v>
      </c>
      <c r="M328" s="44">
        <f>IF(TicketAudit[[#This Row],[Has the "Requester Name" been updated to reflect who the ticket is for? (Section 2b)]]="Yes",VLOOKUP(F$2,Questions!$A:$C,3,FALSE),0)</f>
        <v>5</v>
      </c>
      <c r="N328" s="44">
        <f t="shared" si="188"/>
        <v>0</v>
      </c>
      <c r="O328" s="44">
        <f t="shared" si="189"/>
        <v>0</v>
      </c>
      <c r="P328" s="44">
        <f t="shared" si="190"/>
        <v>12.5</v>
      </c>
      <c r="Q328" s="44">
        <f t="shared" si="191"/>
        <v>12.5</v>
      </c>
      <c r="R328" s="44">
        <f>IF(K328="Yes",VLOOKUP(K$2,Questions!$A:$C,3,FALSE),IF(K328="n/a - Existing Article",5,0))</f>
        <v>0</v>
      </c>
      <c r="S328" s="44">
        <f>SUM(TicketAudit[[#This Row],[Q.1]:[Q.6]])/10</f>
        <v>3</v>
      </c>
    </row>
    <row r="329" spans="1:19" ht="28.9" hidden="1">
      <c r="A329" s="4" t="s">
        <v>313</v>
      </c>
      <c r="B329" s="11" t="s">
        <v>21775</v>
      </c>
      <c r="C329" s="4" t="s">
        <v>21774</v>
      </c>
      <c r="D329" s="17">
        <v>45715</v>
      </c>
      <c r="E329" s="61" t="str">
        <f>VLOOKUP(A329,'Technician List'!A:B,2,FALSE)</f>
        <v>Mandi, Joe</v>
      </c>
      <c r="F329" s="40" t="s">
        <v>22336</v>
      </c>
      <c r="G329" s="40" t="s">
        <v>22336</v>
      </c>
      <c r="H329" s="40" t="s">
        <v>22336</v>
      </c>
      <c r="I329" s="40" t="s">
        <v>22336</v>
      </c>
      <c r="J329" s="40" t="s">
        <v>22336</v>
      </c>
      <c r="K329" s="40" t="s">
        <v>22336</v>
      </c>
      <c r="L329" s="49"/>
      <c r="M329" s="44">
        <f>IF(TicketAudit[[#This Row],[Has the "Requester Name" been updated to reflect who the ticket is for? (Section 2b)]]="Yes",VLOOKUP(F$2,Questions!$A:$C,3,FALSE),0)</f>
        <v>5</v>
      </c>
      <c r="N329" s="44">
        <f t="shared" si="188"/>
        <v>7.5</v>
      </c>
      <c r="O329" s="44">
        <f t="shared" si="189"/>
        <v>7.5</v>
      </c>
      <c r="P329" s="44">
        <f t="shared" si="190"/>
        <v>12.5</v>
      </c>
      <c r="Q329" s="44">
        <f t="shared" si="191"/>
        <v>12.5</v>
      </c>
      <c r="R329" s="44">
        <f>IF(K329="Yes",VLOOKUP(K$2,Questions!$A:$C,3,FALSE),IF(K329="n/a - Existing Article",5,0))</f>
        <v>5</v>
      </c>
      <c r="S329" s="44">
        <f>SUM(TicketAudit[[#This Row],[Q.1]:[Q.6]])/10</f>
        <v>5</v>
      </c>
    </row>
    <row r="330" spans="1:19" hidden="1">
      <c r="A330" s="4" t="s">
        <v>639</v>
      </c>
      <c r="B330" s="11" t="s">
        <v>4607</v>
      </c>
      <c r="C330" s="4" t="s">
        <v>4606</v>
      </c>
      <c r="D330" s="17">
        <v>45692</v>
      </c>
      <c r="E330" s="61" t="str">
        <f>VLOOKUP(A330,'Technician List'!A:B,2,FALSE)</f>
        <v>Smith, Sean</v>
      </c>
      <c r="F330" s="40" t="s">
        <v>22336</v>
      </c>
      <c r="G330" s="40" t="s">
        <v>22336</v>
      </c>
      <c r="H330" s="40" t="s">
        <v>22337</v>
      </c>
      <c r="I330" s="40" t="s">
        <v>22336</v>
      </c>
      <c r="J330" s="40" t="s">
        <v>22337</v>
      </c>
      <c r="K330" s="40" t="s">
        <v>22337</v>
      </c>
      <c r="L330" s="49" t="s">
        <v>23017</v>
      </c>
      <c r="M330" s="44">
        <f>IF(TicketAudit[[#This Row],[Has the "Requester Name" been updated to reflect who the ticket is for? (Section 2b)]]="Yes",VLOOKUP(F$2,Questions!$A:$C,3,FALSE),0)</f>
        <v>5</v>
      </c>
      <c r="N330" s="44">
        <f t="shared" si="188"/>
        <v>7.5</v>
      </c>
      <c r="O330" s="44">
        <f t="shared" si="189"/>
        <v>0</v>
      </c>
      <c r="P330" s="44">
        <f t="shared" si="190"/>
        <v>12.5</v>
      </c>
      <c r="Q330" s="44">
        <f t="shared" si="191"/>
        <v>0</v>
      </c>
      <c r="R330" s="44">
        <f>IF(K330="Yes",VLOOKUP(K$2,Questions!$A:$C,3,FALSE),IF(K330="n/a - Existing Article",5,0))</f>
        <v>0</v>
      </c>
      <c r="S330" s="44">
        <f>SUM(TicketAudit[[#This Row],[Q.1]:[Q.6]])/10</f>
        <v>2.5</v>
      </c>
    </row>
    <row r="331" spans="1:19" hidden="1">
      <c r="A331" s="4" t="s">
        <v>639</v>
      </c>
      <c r="B331" s="11" t="s">
        <v>8257</v>
      </c>
      <c r="C331" s="4" t="s">
        <v>8256</v>
      </c>
      <c r="D331" s="17">
        <v>45698</v>
      </c>
      <c r="E331" s="61" t="str">
        <f>VLOOKUP(A331,'Technician List'!A:B,2,FALSE)</f>
        <v>Smith, Sean</v>
      </c>
      <c r="F331" s="40" t="s">
        <v>22336</v>
      </c>
      <c r="G331" s="40" t="s">
        <v>22336</v>
      </c>
      <c r="H331" s="40" t="s">
        <v>22337</v>
      </c>
      <c r="I331" s="40" t="s">
        <v>22336</v>
      </c>
      <c r="J331" s="40" t="s">
        <v>22336</v>
      </c>
      <c r="K331" s="40" t="s">
        <v>22337</v>
      </c>
      <c r="L331" s="40"/>
      <c r="M331" s="44">
        <f>IF(TicketAudit[[#This Row],[Has the "Requester Name" been updated to reflect who the ticket is for? (Section 2b)]]="Yes",VLOOKUP(F$2,Questions!$A:$C,3,FALSE),0)</f>
        <v>5</v>
      </c>
      <c r="N331" s="44">
        <f t="shared" si="188"/>
        <v>7.5</v>
      </c>
      <c r="O331" s="44">
        <f t="shared" si="189"/>
        <v>0</v>
      </c>
      <c r="P331" s="44">
        <f t="shared" si="190"/>
        <v>12.5</v>
      </c>
      <c r="Q331" s="44">
        <f t="shared" si="191"/>
        <v>12.5</v>
      </c>
      <c r="R331" s="44">
        <f>IF(L331="Yes",VLOOKUP(K$2,Questions!$A:$C,3,FALSE),IF(L331="n/a - Existing Article",5,0))</f>
        <v>0</v>
      </c>
      <c r="S331" s="44">
        <f>SUM(TicketAudit[[#This Row],[Q.1]:[Q.6]])/10</f>
        <v>3.75</v>
      </c>
    </row>
    <row r="332" spans="1:19" hidden="1">
      <c r="A332" s="4" t="s">
        <v>639</v>
      </c>
      <c r="B332" s="11" t="s">
        <v>11586</v>
      </c>
      <c r="C332" s="4" t="s">
        <v>11585</v>
      </c>
      <c r="D332" s="17">
        <v>45715</v>
      </c>
      <c r="E332" s="61" t="str">
        <f>VLOOKUP(A332,'Technician List'!A:B,2,FALSE)</f>
        <v>Smith, Sean</v>
      </c>
      <c r="F332" s="40" t="s">
        <v>22336</v>
      </c>
      <c r="G332" s="40" t="s">
        <v>22336</v>
      </c>
      <c r="H332" s="40" t="s">
        <v>22337</v>
      </c>
      <c r="I332" s="40" t="s">
        <v>22336</v>
      </c>
      <c r="J332" s="40" t="s">
        <v>22336</v>
      </c>
      <c r="K332" s="40" t="s">
        <v>22337</v>
      </c>
      <c r="L332" s="49"/>
      <c r="M332" s="44">
        <f>IF(TicketAudit[[#This Row],[Has the "Requester Name" been updated to reflect who the ticket is for? (Section 2b)]]="Yes",VLOOKUP(F$2,Questions!$A:$C,3,FALSE),0)</f>
        <v>5</v>
      </c>
      <c r="N332" s="44">
        <f t="shared" si="188"/>
        <v>7.5</v>
      </c>
      <c r="O332" s="44">
        <f t="shared" si="189"/>
        <v>0</v>
      </c>
      <c r="P332" s="44">
        <f t="shared" si="190"/>
        <v>12.5</v>
      </c>
      <c r="Q332" s="44">
        <f t="shared" si="191"/>
        <v>12.5</v>
      </c>
      <c r="R332" s="44">
        <f>IF(K332="Yes",VLOOKUP(K$2,Questions!$A:$C,3,FALSE),IF(K332="n/a - Existing Article",5,0))</f>
        <v>0</v>
      </c>
      <c r="S332" s="44">
        <f>SUM(TicketAudit[[#This Row],[Q.1]:[Q.6]])/10</f>
        <v>3.75</v>
      </c>
    </row>
    <row r="333" spans="1:19" hidden="1">
      <c r="A333" s="4" t="s">
        <v>639</v>
      </c>
      <c r="B333" s="11" t="s">
        <v>18108</v>
      </c>
      <c r="C333" s="4" t="s">
        <v>18107</v>
      </c>
      <c r="D333" s="17">
        <v>45713</v>
      </c>
      <c r="E333" s="61" t="str">
        <f>VLOOKUP(A333,'Technician List'!A:B,2,FALSE)</f>
        <v>Smith, Sean</v>
      </c>
      <c r="F333" s="40" t="s">
        <v>22336</v>
      </c>
      <c r="G333" s="40" t="s">
        <v>22336</v>
      </c>
      <c r="H333" s="40" t="s">
        <v>22337</v>
      </c>
      <c r="I333" s="40" t="s">
        <v>22336</v>
      </c>
      <c r="J333" s="40" t="s">
        <v>22336</v>
      </c>
      <c r="K333" s="40" t="s">
        <v>22337</v>
      </c>
      <c r="L333" s="49"/>
      <c r="M333" s="44">
        <f>IF(TicketAudit[[#This Row],[Has the "Requester Name" been updated to reflect who the ticket is for? (Section 2b)]]="Yes",VLOOKUP(F$2,Questions!$A:$C,3,FALSE),0)</f>
        <v>5</v>
      </c>
      <c r="N333" s="44">
        <f t="shared" si="188"/>
        <v>7.5</v>
      </c>
      <c r="O333" s="44">
        <f t="shared" si="189"/>
        <v>0</v>
      </c>
      <c r="P333" s="44">
        <f t="shared" si="190"/>
        <v>12.5</v>
      </c>
      <c r="Q333" s="44">
        <f t="shared" si="191"/>
        <v>12.5</v>
      </c>
      <c r="R333" s="44">
        <f>IF(K333="Yes",VLOOKUP(K$2,Questions!$A:$C,3,FALSE),IF(K333="n/a - Existing Article",5,0))</f>
        <v>0</v>
      </c>
      <c r="S333" s="44">
        <f>SUM(TicketAudit[[#This Row],[Q.1]:[Q.6]])/10</f>
        <v>3.75</v>
      </c>
    </row>
    <row r="334" spans="1:19" hidden="1">
      <c r="A334" s="4" t="s">
        <v>639</v>
      </c>
      <c r="B334" s="11" t="s">
        <v>20962</v>
      </c>
      <c r="C334" s="4" t="s">
        <v>20961</v>
      </c>
      <c r="D334" s="17">
        <v>45715</v>
      </c>
      <c r="E334" s="61" t="str">
        <f>VLOOKUP(A334,'Technician List'!A:B,2,FALSE)</f>
        <v>Smith, Sean</v>
      </c>
      <c r="F334" s="40" t="s">
        <v>22336</v>
      </c>
      <c r="G334" s="40" t="s">
        <v>22336</v>
      </c>
      <c r="H334" s="40" t="s">
        <v>22337</v>
      </c>
      <c r="I334" s="40" t="s">
        <v>22336</v>
      </c>
      <c r="J334" s="40" t="s">
        <v>22336</v>
      </c>
      <c r="K334" s="40" t="s">
        <v>22337</v>
      </c>
      <c r="L334" s="49"/>
      <c r="M334" s="44">
        <f>IF(TicketAudit[[#This Row],[Has the "Requester Name" been updated to reflect who the ticket is for? (Section 2b)]]="Yes",VLOOKUP(F$2,Questions!$A:$C,3,FALSE),0)</f>
        <v>5</v>
      </c>
      <c r="N334" s="44">
        <f t="shared" si="188"/>
        <v>7.5</v>
      </c>
      <c r="O334" s="44">
        <f t="shared" si="189"/>
        <v>0</v>
      </c>
      <c r="P334" s="44">
        <f t="shared" si="190"/>
        <v>12.5</v>
      </c>
      <c r="Q334" s="44">
        <f t="shared" si="191"/>
        <v>12.5</v>
      </c>
      <c r="R334" s="44">
        <f>IF(K334="Yes",VLOOKUP(K$2,Questions!$A:$C,3,FALSE),IF(K334="n/a - Existing Article",5,0))</f>
        <v>0</v>
      </c>
      <c r="S334" s="44">
        <f>SUM(TicketAudit[[#This Row],[Q.1]:[Q.6]])/10</f>
        <v>3.75</v>
      </c>
    </row>
    <row r="335" spans="1:19" hidden="1">
      <c r="A335" s="20" t="s">
        <v>377</v>
      </c>
      <c r="B335" s="11" t="s">
        <v>1976</v>
      </c>
      <c r="C335" s="4" t="s">
        <v>1975</v>
      </c>
      <c r="D335" s="17">
        <v>45692</v>
      </c>
      <c r="E335" s="61" t="str">
        <f>VLOOKUP(A335,'Technician List'!A:B,2,FALSE)</f>
        <v>Sanjuan, Sonja</v>
      </c>
      <c r="F335" s="40" t="s">
        <v>22336</v>
      </c>
      <c r="G335" s="40" t="s">
        <v>22336</v>
      </c>
      <c r="H335" s="40" t="s">
        <v>22336</v>
      </c>
      <c r="I335" s="40" t="s">
        <v>22336</v>
      </c>
      <c r="J335" s="40" t="s">
        <v>22336</v>
      </c>
      <c r="K335" s="40" t="s">
        <v>22338</v>
      </c>
      <c r="L335" s="49" t="s">
        <v>23018</v>
      </c>
      <c r="M335" s="44">
        <f>IF(TicketAudit[[#This Row],[Has the "Requester Name" been updated to reflect who the ticket is for? (Section 2b)]]="Yes",VLOOKUP(F$2,Questions!$A:$C,3,FALSE),0)</f>
        <v>5</v>
      </c>
      <c r="N335" s="44">
        <f t="shared" si="188"/>
        <v>7.5</v>
      </c>
      <c r="O335" s="44">
        <f t="shared" si="189"/>
        <v>7.5</v>
      </c>
      <c r="P335" s="44">
        <f t="shared" si="190"/>
        <v>12.5</v>
      </c>
      <c r="Q335" s="44">
        <f t="shared" si="191"/>
        <v>12.5</v>
      </c>
      <c r="R335" s="44">
        <f>IF(K335="Yes",VLOOKUP(K$2,Questions!$A:$C,3,FALSE),IF(K335="n/a - Existing Article",5,0))</f>
        <v>5</v>
      </c>
      <c r="S335" s="44">
        <f>SUM(TicketAudit[[#This Row],[Q.1]:[Q.6]])/10</f>
        <v>5</v>
      </c>
    </row>
    <row r="336" spans="1:19" hidden="1">
      <c r="A336" s="20" t="s">
        <v>377</v>
      </c>
      <c r="B336" s="11" t="s">
        <v>2820</v>
      </c>
      <c r="C336" s="4" t="s">
        <v>2819</v>
      </c>
      <c r="D336" s="17">
        <v>45691</v>
      </c>
      <c r="E336" s="61" t="str">
        <f>VLOOKUP(A336,'Technician List'!A:B,2,FALSE)</f>
        <v>Sanjuan, Sonja</v>
      </c>
      <c r="F336" s="40" t="s">
        <v>22336</v>
      </c>
      <c r="G336" s="40" t="s">
        <v>22337</v>
      </c>
      <c r="H336" s="40" t="s">
        <v>22336</v>
      </c>
      <c r="I336" s="40" t="s">
        <v>22336</v>
      </c>
      <c r="J336" s="40" t="s">
        <v>22336</v>
      </c>
      <c r="K336" s="40" t="s">
        <v>22338</v>
      </c>
      <c r="L336" s="49" t="s">
        <v>23019</v>
      </c>
      <c r="M336" s="44">
        <f>IF(TicketAudit[[#This Row],[Has the "Requester Name" been updated to reflect who the ticket is for? (Section 2b)]]="Yes",VLOOKUP(F$2,Questions!$A:$C,3,FALSE),0)</f>
        <v>5</v>
      </c>
      <c r="N336" s="44">
        <f t="shared" si="188"/>
        <v>0</v>
      </c>
      <c r="O336" s="44">
        <f t="shared" si="189"/>
        <v>7.5</v>
      </c>
      <c r="P336" s="44">
        <f t="shared" si="190"/>
        <v>12.5</v>
      </c>
      <c r="Q336" s="44">
        <f t="shared" si="191"/>
        <v>12.5</v>
      </c>
      <c r="R336" s="44">
        <f>IF(K336="Yes",VLOOKUP(K$2,Questions!$A:$C,3,FALSE),IF(K336="n/a - Existing Article",5,0))</f>
        <v>5</v>
      </c>
      <c r="S336" s="44">
        <f>SUM(TicketAudit[[#This Row],[Q.1]:[Q.6]])/10</f>
        <v>4.25</v>
      </c>
    </row>
    <row r="337" spans="1:19" ht="28.9" hidden="1">
      <c r="A337" s="20" t="s">
        <v>377</v>
      </c>
      <c r="B337" s="11" t="s">
        <v>5447</v>
      </c>
      <c r="C337" s="4" t="s">
        <v>5446</v>
      </c>
      <c r="D337" s="17">
        <v>45693</v>
      </c>
      <c r="E337" s="61" t="str">
        <f>VLOOKUP(A337,'Technician List'!A:B,2,FALSE)</f>
        <v>Sanjuan, Sonja</v>
      </c>
      <c r="F337" s="40" t="s">
        <v>22336</v>
      </c>
      <c r="G337" s="40" t="s">
        <v>22337</v>
      </c>
      <c r="H337" s="40" t="s">
        <v>22336</v>
      </c>
      <c r="I337" s="40" t="s">
        <v>22336</v>
      </c>
      <c r="J337" s="40" t="s">
        <v>22336</v>
      </c>
      <c r="K337" s="40" t="s">
        <v>22338</v>
      </c>
      <c r="L337" s="49" t="s">
        <v>23020</v>
      </c>
      <c r="M337" s="44">
        <f>IF(TicketAudit[[#This Row],[Has the "Requester Name" been updated to reflect who the ticket is for? (Section 2b)]]="Yes",VLOOKUP(F$2,Questions!$A:$C,3,FALSE),0)</f>
        <v>5</v>
      </c>
      <c r="N337" s="44">
        <f t="shared" si="188"/>
        <v>0</v>
      </c>
      <c r="O337" s="44">
        <f t="shared" si="189"/>
        <v>7.5</v>
      </c>
      <c r="P337" s="44">
        <f t="shared" si="190"/>
        <v>12.5</v>
      </c>
      <c r="Q337" s="44">
        <f t="shared" si="191"/>
        <v>12.5</v>
      </c>
      <c r="R337" s="44">
        <f>IF(K337="Yes",VLOOKUP(K$2,Questions!$A:$C,3,FALSE),IF(K337="n/a - Existing Article",5,0))</f>
        <v>5</v>
      </c>
      <c r="S337" s="44">
        <f>SUM(TicketAudit[[#This Row],[Q.1]:[Q.6]])/10</f>
        <v>4.25</v>
      </c>
    </row>
    <row r="338" spans="1:19" hidden="1">
      <c r="A338" s="20" t="s">
        <v>377</v>
      </c>
      <c r="B338" s="11" t="s">
        <v>13852</v>
      </c>
      <c r="C338" s="4" t="s">
        <v>4638</v>
      </c>
      <c r="D338" s="17">
        <v>45706</v>
      </c>
      <c r="E338" s="61" t="str">
        <f>VLOOKUP(A338,'Technician List'!A:B,2,FALSE)</f>
        <v>Sanjuan, Sonja</v>
      </c>
      <c r="F338" s="40" t="s">
        <v>22336</v>
      </c>
      <c r="G338" s="40" t="s">
        <v>22337</v>
      </c>
      <c r="H338" s="40" t="s">
        <v>22336</v>
      </c>
      <c r="I338" s="40" t="s">
        <v>22336</v>
      </c>
      <c r="J338" s="40" t="s">
        <v>22336</v>
      </c>
      <c r="K338" s="40" t="s">
        <v>22338</v>
      </c>
      <c r="L338" s="49"/>
      <c r="M338" s="44">
        <f>IF(TicketAudit[[#This Row],[Has the "Requester Name" been updated to reflect who the ticket is for? (Section 2b)]]="Yes",VLOOKUP(F$2,Questions!$A:$C,3,FALSE),0)</f>
        <v>5</v>
      </c>
      <c r="N338" s="44">
        <f t="shared" si="188"/>
        <v>0</v>
      </c>
      <c r="O338" s="44">
        <f t="shared" si="189"/>
        <v>7.5</v>
      </c>
      <c r="P338" s="44">
        <f t="shared" si="190"/>
        <v>12.5</v>
      </c>
      <c r="Q338" s="44">
        <f t="shared" si="191"/>
        <v>12.5</v>
      </c>
      <c r="R338" s="44">
        <f>IF(K338="Yes",VLOOKUP(K$2,Questions!$A:$C,3,FALSE),IF(K338="n/a - Existing Article",5,0))</f>
        <v>5</v>
      </c>
      <c r="S338" s="44">
        <f>SUM(TicketAudit[[#This Row],[Q.1]:[Q.6]])/10</f>
        <v>4.25</v>
      </c>
    </row>
    <row r="339" spans="1:19" hidden="1">
      <c r="A339" s="20" t="s">
        <v>377</v>
      </c>
      <c r="B339" s="11" t="s">
        <v>16763</v>
      </c>
      <c r="C339" s="4" t="s">
        <v>16762</v>
      </c>
      <c r="D339" s="17">
        <v>45709</v>
      </c>
      <c r="E339" s="61" t="str">
        <f>VLOOKUP(A339,'Technician List'!A:B,2,FALSE)</f>
        <v>Sanjuan, Sonja</v>
      </c>
      <c r="F339" s="40" t="s">
        <v>22336</v>
      </c>
      <c r="G339" s="40" t="s">
        <v>22337</v>
      </c>
      <c r="H339" s="40" t="s">
        <v>22336</v>
      </c>
      <c r="I339" s="40" t="s">
        <v>22337</v>
      </c>
      <c r="J339" s="40" t="s">
        <v>22336</v>
      </c>
      <c r="K339" s="40" t="s">
        <v>22338</v>
      </c>
      <c r="L339" s="49" t="s">
        <v>23021</v>
      </c>
      <c r="M339" s="44">
        <f>IF(TicketAudit[[#This Row],[Has the "Requester Name" been updated to reflect who the ticket is for? (Section 2b)]]="Yes",VLOOKUP(F$2,Questions!$A:$C,3,FALSE),0)</f>
        <v>5</v>
      </c>
      <c r="N339" s="44">
        <f t="shared" si="188"/>
        <v>0</v>
      </c>
      <c r="O339" s="44">
        <f t="shared" si="189"/>
        <v>7.5</v>
      </c>
      <c r="P339" s="44">
        <f t="shared" si="190"/>
        <v>0</v>
      </c>
      <c r="Q339" s="44">
        <f t="shared" si="191"/>
        <v>12.5</v>
      </c>
      <c r="R339" s="44">
        <f>IF(K339="Yes",VLOOKUP(K$2,Questions!$A:$C,3,FALSE),IF(K339="n/a - Existing Article",5,0))</f>
        <v>5</v>
      </c>
      <c r="S339" s="44">
        <f>SUM(TicketAudit[[#This Row],[Q.1]:[Q.6]])/10</f>
        <v>3</v>
      </c>
    </row>
    <row r="340" spans="1:19" hidden="1">
      <c r="A340" s="20" t="s">
        <v>95</v>
      </c>
      <c r="B340" s="11" t="s">
        <v>4852</v>
      </c>
      <c r="C340" s="4" t="s">
        <v>4851</v>
      </c>
      <c r="D340" s="17">
        <v>45709</v>
      </c>
      <c r="E340" s="61" t="str">
        <f>VLOOKUP(A340,'Technician List'!A:B,2,FALSE)</f>
        <v>Sanjuan, Sonja</v>
      </c>
      <c r="F340" s="40" t="s">
        <v>22336</v>
      </c>
      <c r="G340" s="40" t="s">
        <v>22337</v>
      </c>
      <c r="H340" s="40" t="s">
        <v>22336</v>
      </c>
      <c r="I340" s="40" t="s">
        <v>22336</v>
      </c>
      <c r="J340" s="40" t="s">
        <v>22336</v>
      </c>
      <c r="K340" s="40" t="s">
        <v>22338</v>
      </c>
      <c r="L340" s="49"/>
      <c r="M340" s="44">
        <f>IF(TicketAudit[[#This Row],[Has the "Requester Name" been updated to reflect who the ticket is for? (Section 2b)]]="Yes",VLOOKUP(F$2,Questions!$A:$C,3,FALSE),0)</f>
        <v>5</v>
      </c>
      <c r="N340" s="44">
        <f t="shared" si="188"/>
        <v>0</v>
      </c>
      <c r="O340" s="44">
        <f t="shared" si="189"/>
        <v>7.5</v>
      </c>
      <c r="P340" s="44">
        <f t="shared" si="190"/>
        <v>12.5</v>
      </c>
      <c r="Q340" s="44">
        <f t="shared" si="191"/>
        <v>12.5</v>
      </c>
      <c r="R340" s="44">
        <f>IF(K340="Yes",VLOOKUP(K$2,Questions!$A:$C,3,FALSE),IF(K340="n/a - Existing Article",5,0))</f>
        <v>5</v>
      </c>
      <c r="S340" s="44">
        <f>SUM(TicketAudit[[#This Row],[Q.1]:[Q.6]])/10</f>
        <v>4.25</v>
      </c>
    </row>
    <row r="341" spans="1:19" hidden="1">
      <c r="A341" s="20" t="s">
        <v>95</v>
      </c>
      <c r="B341" s="11" t="s">
        <v>7210</v>
      </c>
      <c r="C341" s="4" t="s">
        <v>7209</v>
      </c>
      <c r="D341" s="17">
        <v>45695</v>
      </c>
      <c r="E341" s="61" t="str">
        <f>VLOOKUP(A341,'Technician List'!A:B,2,FALSE)</f>
        <v>Sanjuan, Sonja</v>
      </c>
      <c r="F341" s="40" t="s">
        <v>22336</v>
      </c>
      <c r="G341" s="40" t="s">
        <v>22337</v>
      </c>
      <c r="H341" s="40" t="s">
        <v>22337</v>
      </c>
      <c r="I341" s="40" t="s">
        <v>22336</v>
      </c>
      <c r="J341" s="40" t="s">
        <v>22336</v>
      </c>
      <c r="K341" s="40" t="s">
        <v>22337</v>
      </c>
      <c r="L341" s="49"/>
      <c r="M341" s="44">
        <f>IF(TicketAudit[[#This Row],[Has the "Requester Name" been updated to reflect who the ticket is for? (Section 2b)]]="Yes",VLOOKUP(F$2,Questions!$A:$C,3,FALSE),0)</f>
        <v>5</v>
      </c>
      <c r="N341" s="44">
        <f t="shared" si="188"/>
        <v>0</v>
      </c>
      <c r="O341" s="44">
        <f t="shared" si="189"/>
        <v>0</v>
      </c>
      <c r="P341" s="44">
        <f t="shared" si="190"/>
        <v>12.5</v>
      </c>
      <c r="Q341" s="44">
        <f t="shared" si="191"/>
        <v>12.5</v>
      </c>
      <c r="R341" s="44">
        <f>IF(K341="Yes",VLOOKUP(K$2,Questions!$A:$C,3,FALSE),IF(K341="n/a - Existing Article",5,0))</f>
        <v>0</v>
      </c>
      <c r="S341" s="44">
        <f>SUM(TicketAudit[[#This Row],[Q.1]:[Q.6]])/10</f>
        <v>3</v>
      </c>
    </row>
    <row r="342" spans="1:19" hidden="1">
      <c r="A342" s="20" t="s">
        <v>95</v>
      </c>
      <c r="B342" s="11" t="s">
        <v>14616</v>
      </c>
      <c r="C342" s="4" t="s">
        <v>14615</v>
      </c>
      <c r="D342" s="17">
        <v>45707</v>
      </c>
      <c r="E342" s="61" t="str">
        <f>VLOOKUP(A342,'Technician List'!A:B,2,FALSE)</f>
        <v>Sanjuan, Sonja</v>
      </c>
      <c r="F342" s="40" t="s">
        <v>22336</v>
      </c>
      <c r="G342" s="40" t="s">
        <v>22337</v>
      </c>
      <c r="H342" s="40" t="s">
        <v>22337</v>
      </c>
      <c r="I342" s="40" t="s">
        <v>22337</v>
      </c>
      <c r="J342" s="40" t="s">
        <v>22337</v>
      </c>
      <c r="K342" s="40" t="s">
        <v>22337</v>
      </c>
      <c r="L342" s="49"/>
      <c r="M342" s="44">
        <f>IF(TicketAudit[[#This Row],[Has the "Requester Name" been updated to reflect who the ticket is for? (Section 2b)]]="Yes",VLOOKUP(F$2,Questions!$A:$C,3,FALSE),0)</f>
        <v>5</v>
      </c>
      <c r="N342" s="44">
        <f t="shared" si="188"/>
        <v>0</v>
      </c>
      <c r="O342" s="44">
        <f t="shared" si="189"/>
        <v>0</v>
      </c>
      <c r="P342" s="44">
        <f t="shared" si="190"/>
        <v>0</v>
      </c>
      <c r="Q342" s="44">
        <f t="shared" si="191"/>
        <v>0</v>
      </c>
      <c r="R342" s="44">
        <f>IF(K342="Yes",VLOOKUP(K$2,Questions!$A:$C,3,FALSE),IF(K342="n/a - Existing Article",5,0))</f>
        <v>0</v>
      </c>
      <c r="S342" s="44">
        <f>SUM(TicketAudit[[#This Row],[Q.1]:[Q.6]])/10</f>
        <v>0.5</v>
      </c>
    </row>
    <row r="343" spans="1:19" hidden="1">
      <c r="A343" s="20" t="s">
        <v>95</v>
      </c>
      <c r="B343" s="11" t="s">
        <v>20443</v>
      </c>
      <c r="C343" s="4" t="s">
        <v>1737</v>
      </c>
      <c r="D343" s="17">
        <v>45714</v>
      </c>
      <c r="E343" s="61" t="str">
        <f>VLOOKUP(A343,'Technician List'!A:B,2,FALSE)</f>
        <v>Sanjuan, Sonja</v>
      </c>
      <c r="F343" s="40" t="s">
        <v>22336</v>
      </c>
      <c r="G343" s="40" t="s">
        <v>22337</v>
      </c>
      <c r="H343" s="40" t="s">
        <v>22337</v>
      </c>
      <c r="I343" s="40" t="s">
        <v>22337</v>
      </c>
      <c r="J343" s="40" t="s">
        <v>22337</v>
      </c>
      <c r="K343" s="40" t="s">
        <v>22337</v>
      </c>
      <c r="L343" s="49"/>
      <c r="M343" s="44">
        <f>IF(TicketAudit[[#This Row],[Has the "Requester Name" been updated to reflect who the ticket is for? (Section 2b)]]="Yes",VLOOKUP(F$2,Questions!$A:$C,3,FALSE),0)</f>
        <v>5</v>
      </c>
      <c r="N343" s="44">
        <f t="shared" si="188"/>
        <v>0</v>
      </c>
      <c r="O343" s="44">
        <f t="shared" si="189"/>
        <v>0</v>
      </c>
      <c r="P343" s="44">
        <f t="shared" si="190"/>
        <v>0</v>
      </c>
      <c r="Q343" s="44">
        <f t="shared" si="191"/>
        <v>0</v>
      </c>
      <c r="R343" s="44">
        <f>IF(K343="Yes",VLOOKUP(K$2,Questions!$A:$C,3,FALSE),IF(K343="n/a - Existing Article",5,0))</f>
        <v>0</v>
      </c>
      <c r="S343" s="44">
        <f>SUM(TicketAudit[[#This Row],[Q.1]:[Q.6]])/10</f>
        <v>0.5</v>
      </c>
    </row>
    <row r="344" spans="1:19" hidden="1">
      <c r="A344" s="20" t="s">
        <v>95</v>
      </c>
      <c r="B344" s="11" t="s">
        <v>20938</v>
      </c>
      <c r="C344" s="4" t="s">
        <v>19493</v>
      </c>
      <c r="D344" s="17">
        <v>45715</v>
      </c>
      <c r="E344" s="61" t="str">
        <f>VLOOKUP(A344,'Technician List'!A:B,2,FALSE)</f>
        <v>Sanjuan, Sonja</v>
      </c>
      <c r="F344" s="40" t="s">
        <v>22336</v>
      </c>
      <c r="G344" s="40" t="s">
        <v>22337</v>
      </c>
      <c r="H344" s="40" t="s">
        <v>22337</v>
      </c>
      <c r="I344" s="40" t="s">
        <v>22337</v>
      </c>
      <c r="J344" s="40" t="s">
        <v>22337</v>
      </c>
      <c r="K344" s="40" t="s">
        <v>22337</v>
      </c>
      <c r="L344" s="49"/>
      <c r="M344" s="44">
        <f>IF(TicketAudit[[#This Row],[Has the "Requester Name" been updated to reflect who the ticket is for? (Section 2b)]]="Yes",VLOOKUP(F$2,Questions!$A:$C,3,FALSE),0)</f>
        <v>5</v>
      </c>
      <c r="N344" s="44">
        <f t="shared" si="188"/>
        <v>0</v>
      </c>
      <c r="O344" s="44">
        <f t="shared" si="189"/>
        <v>0</v>
      </c>
      <c r="P344" s="44">
        <f t="shared" si="190"/>
        <v>0</v>
      </c>
      <c r="Q344" s="44">
        <f t="shared" si="191"/>
        <v>0</v>
      </c>
      <c r="R344" s="44">
        <f>IF(K344="Yes",VLOOKUP(K$2,Questions!$A:$C,3,FALSE),IF(K344="n/a - Existing Article",5,0))</f>
        <v>0</v>
      </c>
      <c r="S344" s="44">
        <f>SUM(TicketAudit[[#This Row],[Q.1]:[Q.6]])/10</f>
        <v>0.5</v>
      </c>
    </row>
    <row r="345" spans="1:19" ht="28.9" hidden="1">
      <c r="A345" s="4" t="s">
        <v>272</v>
      </c>
      <c r="B345" s="11" t="s">
        <v>479</v>
      </c>
      <c r="C345" s="4" t="s">
        <v>478</v>
      </c>
      <c r="D345" s="17">
        <v>45693</v>
      </c>
      <c r="E345" s="61" t="str">
        <f>VLOOKUP(A345,'Technician List'!A:B,2,FALSE)</f>
        <v>Mandi, Joe</v>
      </c>
      <c r="F345" s="40" t="s">
        <v>22336</v>
      </c>
      <c r="G345" s="40" t="s">
        <v>22337</v>
      </c>
      <c r="H345" s="40" t="s">
        <v>22337</v>
      </c>
      <c r="I345" s="40" t="s">
        <v>22337</v>
      </c>
      <c r="J345" s="40" t="s">
        <v>22336</v>
      </c>
      <c r="K345" s="40" t="s">
        <v>22337</v>
      </c>
      <c r="L345" s="49"/>
      <c r="M345" s="44">
        <f>IF(TicketAudit[[#This Row],[Has the "Requester Name" been updated to reflect who the ticket is for? (Section 2b)]]="Yes",VLOOKUP(F$2,Questions!$A:$C,3,FALSE),0)</f>
        <v>5</v>
      </c>
      <c r="N345" s="44">
        <f t="shared" si="188"/>
        <v>0</v>
      </c>
      <c r="O345" s="44">
        <f t="shared" si="189"/>
        <v>0</v>
      </c>
      <c r="P345" s="44">
        <f t="shared" si="190"/>
        <v>0</v>
      </c>
      <c r="Q345" s="44">
        <f t="shared" si="191"/>
        <v>12.5</v>
      </c>
      <c r="R345" s="44">
        <f>IF(K345="Yes",VLOOKUP(K$2,Questions!$A:$C,3,FALSE),IF(K345="n/a - Existing Article",5,0))</f>
        <v>0</v>
      </c>
      <c r="S345" s="44">
        <f>SUM(TicketAudit[[#This Row],[Q.1]:[Q.6]])/10</f>
        <v>1.75</v>
      </c>
    </row>
    <row r="346" spans="1:19" hidden="1">
      <c r="A346" s="4" t="s">
        <v>272</v>
      </c>
      <c r="B346" s="11" t="s">
        <v>1547</v>
      </c>
      <c r="C346" s="4" t="s">
        <v>1546</v>
      </c>
      <c r="D346" s="17">
        <v>45693</v>
      </c>
      <c r="E346" s="61" t="str">
        <f>VLOOKUP(A346,'Technician List'!A:B,2,FALSE)</f>
        <v>Mandi, Joe</v>
      </c>
      <c r="F346" s="40" t="s">
        <v>22336</v>
      </c>
      <c r="G346" s="40" t="s">
        <v>22336</v>
      </c>
      <c r="H346" s="40" t="s">
        <v>22337</v>
      </c>
      <c r="I346" s="40" t="s">
        <v>22337</v>
      </c>
      <c r="J346" s="40" t="s">
        <v>22336</v>
      </c>
      <c r="K346" s="40" t="s">
        <v>22337</v>
      </c>
      <c r="L346" s="49" t="s">
        <v>23016</v>
      </c>
      <c r="M346" s="44">
        <f>IF(TicketAudit[[#This Row],[Has the "Requester Name" been updated to reflect who the ticket is for? (Section 2b)]]="Yes",VLOOKUP(F$2,Questions!$A:$C,3,FALSE),0)</f>
        <v>5</v>
      </c>
      <c r="N346" s="44">
        <f t="shared" si="188"/>
        <v>7.5</v>
      </c>
      <c r="O346" s="44">
        <f t="shared" si="189"/>
        <v>0</v>
      </c>
      <c r="P346" s="44">
        <f t="shared" si="190"/>
        <v>0</v>
      </c>
      <c r="Q346" s="44">
        <f t="shared" si="191"/>
        <v>12.5</v>
      </c>
      <c r="R346" s="44">
        <f>IF(K346="Yes",VLOOKUP(K$2,Questions!$A:$C,3,FALSE),IF(K346="n/a - Existing Article",5,0))</f>
        <v>0</v>
      </c>
      <c r="S346" s="44">
        <f>SUM(TicketAudit[[#This Row],[Q.1]:[Q.6]])/10</f>
        <v>2.5</v>
      </c>
    </row>
    <row r="347" spans="1:19" ht="28.9" hidden="1">
      <c r="A347" s="4" t="s">
        <v>272</v>
      </c>
      <c r="B347" s="11" t="s">
        <v>4707</v>
      </c>
      <c r="C347" s="4" t="s">
        <v>4706</v>
      </c>
      <c r="D347" s="17">
        <v>45693</v>
      </c>
      <c r="E347" s="61" t="str">
        <f>VLOOKUP(A347,'Technician List'!A:B,2,FALSE)</f>
        <v>Mandi, Joe</v>
      </c>
      <c r="F347" s="40" t="s">
        <v>22336</v>
      </c>
      <c r="G347" s="40" t="s">
        <v>22337</v>
      </c>
      <c r="H347" s="40" t="s">
        <v>22337</v>
      </c>
      <c r="I347" s="40" t="s">
        <v>22336</v>
      </c>
      <c r="J347" s="40" t="s">
        <v>22336</v>
      </c>
      <c r="K347" s="40" t="s">
        <v>22337</v>
      </c>
      <c r="L347" s="49" t="s">
        <v>23016</v>
      </c>
      <c r="M347" s="44">
        <f>IF(TicketAudit[[#This Row],[Has the "Requester Name" been updated to reflect who the ticket is for? (Section 2b)]]="Yes",VLOOKUP(F$2,Questions!$A:$C,3,FALSE),0)</f>
        <v>5</v>
      </c>
      <c r="N347" s="44">
        <f t="shared" si="188"/>
        <v>0</v>
      </c>
      <c r="O347" s="44">
        <f t="shared" si="189"/>
        <v>0</v>
      </c>
      <c r="P347" s="44">
        <f t="shared" si="190"/>
        <v>12.5</v>
      </c>
      <c r="Q347" s="44">
        <f t="shared" si="191"/>
        <v>12.5</v>
      </c>
      <c r="R347" s="44">
        <f>IF(K347="Yes",VLOOKUP(K$2,Questions!$A:$C,3,FALSE),IF(K347="n/a - Existing Article",5,0))</f>
        <v>0</v>
      </c>
      <c r="S347" s="44">
        <f>SUM(TicketAudit[[#This Row],[Q.1]:[Q.6]])/10</f>
        <v>3</v>
      </c>
    </row>
    <row r="348" spans="1:19" ht="28.9" hidden="1">
      <c r="A348" s="4" t="s">
        <v>272</v>
      </c>
      <c r="B348" s="11" t="s">
        <v>6091</v>
      </c>
      <c r="C348" s="4" t="s">
        <v>6090</v>
      </c>
      <c r="D348" s="17">
        <v>45693</v>
      </c>
      <c r="E348" s="61" t="str">
        <f>VLOOKUP(A348,'Technician List'!A:B,2,FALSE)</f>
        <v>Mandi, Joe</v>
      </c>
      <c r="F348" s="40" t="s">
        <v>22336</v>
      </c>
      <c r="G348" s="40" t="s">
        <v>22337</v>
      </c>
      <c r="H348" s="40" t="s">
        <v>22337</v>
      </c>
      <c r="I348" s="40" t="s">
        <v>22336</v>
      </c>
      <c r="J348" s="40" t="s">
        <v>22336</v>
      </c>
      <c r="K348" s="40" t="s">
        <v>22337</v>
      </c>
      <c r="L348" s="49" t="s">
        <v>23016</v>
      </c>
      <c r="M348" s="44">
        <f>IF(TicketAudit[[#This Row],[Has the "Requester Name" been updated to reflect who the ticket is for? (Section 2b)]]="Yes",VLOOKUP(F$2,Questions!$A:$C,3,FALSE),0)</f>
        <v>5</v>
      </c>
      <c r="N348" s="44">
        <f t="shared" si="188"/>
        <v>0</v>
      </c>
      <c r="O348" s="44">
        <f t="shared" si="189"/>
        <v>0</v>
      </c>
      <c r="P348" s="44">
        <f t="shared" si="190"/>
        <v>12.5</v>
      </c>
      <c r="Q348" s="44">
        <f t="shared" si="191"/>
        <v>12.5</v>
      </c>
      <c r="R348" s="44">
        <f>IF(K348="Yes",VLOOKUP(K$2,Questions!$A:$C,3,FALSE),IF(K348="n/a - Existing Article",5,0))</f>
        <v>0</v>
      </c>
      <c r="S348" s="44">
        <f>SUM(TicketAudit[[#This Row],[Q.1]:[Q.6]])/10</f>
        <v>3</v>
      </c>
    </row>
    <row r="349" spans="1:19" ht="28.9" hidden="1">
      <c r="A349" s="4" t="s">
        <v>272</v>
      </c>
      <c r="B349" s="11" t="s">
        <v>13546</v>
      </c>
      <c r="C349" s="4" t="s">
        <v>13545</v>
      </c>
      <c r="D349" s="17">
        <v>45705</v>
      </c>
      <c r="E349" s="61" t="str">
        <f>VLOOKUP(A349,'Technician List'!A:B,2,FALSE)</f>
        <v>Mandi, Joe</v>
      </c>
      <c r="F349" s="40" t="s">
        <v>22336</v>
      </c>
      <c r="G349" s="40" t="s">
        <v>22336</v>
      </c>
      <c r="H349" s="40" t="s">
        <v>22336</v>
      </c>
      <c r="I349" s="40" t="s">
        <v>22337</v>
      </c>
      <c r="J349" s="40" t="s">
        <v>22336</v>
      </c>
      <c r="K349" s="40" t="s">
        <v>22338</v>
      </c>
      <c r="L349" s="49"/>
      <c r="M349" s="44">
        <f>IF(TicketAudit[[#This Row],[Has the "Requester Name" been updated to reflect who the ticket is for? (Section 2b)]]="Yes",VLOOKUP(F$2,Questions!$A:$C,3,FALSE),0)</f>
        <v>5</v>
      </c>
      <c r="N349" s="44">
        <f t="shared" si="188"/>
        <v>7.5</v>
      </c>
      <c r="O349" s="44">
        <f t="shared" si="189"/>
        <v>7.5</v>
      </c>
      <c r="P349" s="44">
        <f t="shared" si="190"/>
        <v>0</v>
      </c>
      <c r="Q349" s="44">
        <f t="shared" si="191"/>
        <v>12.5</v>
      </c>
      <c r="R349" s="44">
        <f>IF(K349="Yes",VLOOKUP(K$2,Questions!$A:$C,3,FALSE),IF(K349="n/a - Existing Article",5,0))</f>
        <v>5</v>
      </c>
      <c r="S349" s="44">
        <f>SUM(TicketAudit[[#This Row],[Q.1]:[Q.6]])/10</f>
        <v>3.75</v>
      </c>
    </row>
    <row r="350" spans="1:19" hidden="1">
      <c r="A350" s="20" t="s">
        <v>1437</v>
      </c>
      <c r="B350" s="11" t="s">
        <v>1435</v>
      </c>
      <c r="C350" s="4" t="s">
        <v>1434</v>
      </c>
      <c r="D350" s="17">
        <v>45691</v>
      </c>
      <c r="E350" s="61" t="str">
        <f>VLOOKUP(A350,'Technician List'!A:B,2,FALSE)</f>
        <v>Sanjuan, Sonja</v>
      </c>
      <c r="F350" s="40" t="s">
        <v>22336</v>
      </c>
      <c r="G350" s="40" t="s">
        <v>22337</v>
      </c>
      <c r="H350" s="40" t="s">
        <v>22337</v>
      </c>
      <c r="I350" s="40" t="s">
        <v>22337</v>
      </c>
      <c r="J350" s="40" t="s">
        <v>22337</v>
      </c>
      <c r="K350" s="40" t="s">
        <v>22337</v>
      </c>
      <c r="L350" s="49"/>
      <c r="M350" s="44">
        <f>IF(TicketAudit[[#This Row],[Has the "Requester Name" been updated to reflect who the ticket is for? (Section 2b)]]="Yes",VLOOKUP(F$2,Questions!$A:$C,3,FALSE),0)</f>
        <v>5</v>
      </c>
      <c r="N350" s="44">
        <f t="shared" si="188"/>
        <v>0</v>
      </c>
      <c r="O350" s="44">
        <f t="shared" si="189"/>
        <v>0</v>
      </c>
      <c r="P350" s="44">
        <f t="shared" si="190"/>
        <v>0</v>
      </c>
      <c r="Q350" s="44">
        <f t="shared" si="191"/>
        <v>0</v>
      </c>
      <c r="R350" s="44">
        <f>IF(K350="Yes",VLOOKUP(K$2,Questions!$A:$C,3,FALSE),IF(K350="n/a - Existing Article",5,0))</f>
        <v>0</v>
      </c>
      <c r="S350" s="44">
        <f>SUM(TicketAudit[[#This Row],[Q.1]:[Q.6]])/10</f>
        <v>0.5</v>
      </c>
    </row>
    <row r="351" spans="1:19" hidden="1">
      <c r="A351" s="20" t="s">
        <v>1437</v>
      </c>
      <c r="B351" s="11" t="s">
        <v>2994</v>
      </c>
      <c r="C351" s="4" t="s">
        <v>1770</v>
      </c>
      <c r="D351" s="17">
        <v>45693</v>
      </c>
      <c r="E351" s="61" t="str">
        <f>VLOOKUP(A351,'Technician List'!A:B,2,FALSE)</f>
        <v>Sanjuan, Sonja</v>
      </c>
      <c r="F351" s="40" t="s">
        <v>22336</v>
      </c>
      <c r="G351" s="40" t="s">
        <v>22337</v>
      </c>
      <c r="H351" s="40" t="s">
        <v>22336</v>
      </c>
      <c r="I351" s="40" t="s">
        <v>22336</v>
      </c>
      <c r="J351" s="40" t="s">
        <v>22336</v>
      </c>
      <c r="K351" s="40" t="s">
        <v>22338</v>
      </c>
      <c r="L351" s="49"/>
      <c r="M351" s="44">
        <f>IF(TicketAudit[[#This Row],[Has the "Requester Name" been updated to reflect who the ticket is for? (Section 2b)]]="Yes",VLOOKUP(F$2,Questions!$A:$C,3,FALSE),0)</f>
        <v>5</v>
      </c>
      <c r="N351" s="44">
        <f t="shared" si="188"/>
        <v>0</v>
      </c>
      <c r="O351" s="44">
        <f t="shared" si="189"/>
        <v>7.5</v>
      </c>
      <c r="P351" s="44">
        <f t="shared" si="190"/>
        <v>12.5</v>
      </c>
      <c r="Q351" s="44">
        <f t="shared" si="191"/>
        <v>12.5</v>
      </c>
      <c r="R351" s="44">
        <f>IF(K351="Yes",VLOOKUP(K$2,Questions!$A:$C,3,FALSE),IF(K351="n/a - Existing Article",5,0))</f>
        <v>5</v>
      </c>
      <c r="S351" s="44">
        <f>SUM(TicketAudit[[#This Row],[Q.1]:[Q.6]])/10</f>
        <v>4.25</v>
      </c>
    </row>
    <row r="352" spans="1:19" hidden="1">
      <c r="A352" s="20" t="s">
        <v>1437</v>
      </c>
      <c r="B352" s="11" t="s">
        <v>8898</v>
      </c>
      <c r="C352" s="4" t="s">
        <v>7753</v>
      </c>
      <c r="D352" s="17">
        <v>45700</v>
      </c>
      <c r="E352" s="61" t="str">
        <f>VLOOKUP(A352,'Technician List'!A:B,2,FALSE)</f>
        <v>Sanjuan, Sonja</v>
      </c>
      <c r="F352" s="40" t="s">
        <v>22336</v>
      </c>
      <c r="G352" s="40" t="s">
        <v>22337</v>
      </c>
      <c r="H352" s="40" t="s">
        <v>22336</v>
      </c>
      <c r="I352" s="40" t="s">
        <v>22336</v>
      </c>
      <c r="J352" s="40" t="s">
        <v>22336</v>
      </c>
      <c r="K352" s="40" t="s">
        <v>22338</v>
      </c>
      <c r="L352" s="49"/>
      <c r="M352" s="44">
        <f>IF(TicketAudit[[#This Row],[Has the "Requester Name" been updated to reflect who the ticket is for? (Section 2b)]]="Yes",VLOOKUP(F$2,Questions!$A:$C,3,FALSE),0)</f>
        <v>5</v>
      </c>
      <c r="N352" s="44">
        <f t="shared" si="188"/>
        <v>0</v>
      </c>
      <c r="O352" s="44">
        <f t="shared" si="189"/>
        <v>7.5</v>
      </c>
      <c r="P352" s="44">
        <f t="shared" si="190"/>
        <v>12.5</v>
      </c>
      <c r="Q352" s="44">
        <f t="shared" si="191"/>
        <v>12.5</v>
      </c>
      <c r="R352" s="44">
        <f>IF(K352="Yes",VLOOKUP(K$2,Questions!$A:$C,3,FALSE),IF(K352="n/a - Existing Article",5,0))</f>
        <v>5</v>
      </c>
      <c r="S352" s="44">
        <f>SUM(TicketAudit[[#This Row],[Q.1]:[Q.6]])/10</f>
        <v>4.25</v>
      </c>
    </row>
    <row r="353" spans="1:19" hidden="1">
      <c r="A353" s="20" t="s">
        <v>1437</v>
      </c>
      <c r="B353" s="11" t="s">
        <v>10354</v>
      </c>
      <c r="C353" s="4" t="s">
        <v>10353</v>
      </c>
      <c r="D353" s="17">
        <v>45700</v>
      </c>
      <c r="E353" s="61" t="str">
        <f>VLOOKUP(A353,'Technician List'!A:B,2,FALSE)</f>
        <v>Sanjuan, Sonja</v>
      </c>
      <c r="F353" s="40" t="s">
        <v>22336</v>
      </c>
      <c r="G353" s="40" t="s">
        <v>22337</v>
      </c>
      <c r="H353" s="40" t="s">
        <v>22336</v>
      </c>
      <c r="I353" s="40" t="s">
        <v>22336</v>
      </c>
      <c r="J353" s="40" t="s">
        <v>22336</v>
      </c>
      <c r="K353" s="40" t="s">
        <v>22338</v>
      </c>
      <c r="L353" s="49"/>
      <c r="M353" s="44">
        <f>IF(TicketAudit[[#This Row],[Has the "Requester Name" been updated to reflect who the ticket is for? (Section 2b)]]="Yes",VLOOKUP(F$2,Questions!$A:$C,3,FALSE),0)</f>
        <v>5</v>
      </c>
      <c r="N353" s="44">
        <f t="shared" si="188"/>
        <v>0</v>
      </c>
      <c r="O353" s="44">
        <f t="shared" si="189"/>
        <v>7.5</v>
      </c>
      <c r="P353" s="44">
        <f t="shared" si="190"/>
        <v>12.5</v>
      </c>
      <c r="Q353" s="44">
        <f t="shared" si="191"/>
        <v>12.5</v>
      </c>
      <c r="R353" s="44">
        <f>IF(K353="Yes",VLOOKUP(K$2,Questions!$A:$C,3,FALSE),IF(K353="n/a - Existing Article",5,0))</f>
        <v>5</v>
      </c>
      <c r="S353" s="44">
        <f>SUM(TicketAudit[[#This Row],[Q.1]:[Q.6]])/10</f>
        <v>4.25</v>
      </c>
    </row>
    <row r="354" spans="1:19" hidden="1">
      <c r="A354" s="20" t="s">
        <v>1437</v>
      </c>
      <c r="B354" s="11" t="s">
        <v>11707</v>
      </c>
      <c r="C354" s="4" t="s">
        <v>11706</v>
      </c>
      <c r="D354" s="17">
        <v>45702</v>
      </c>
      <c r="E354" s="61" t="str">
        <f>VLOOKUP(A354,'Technician List'!A:B,2,FALSE)</f>
        <v>Sanjuan, Sonja</v>
      </c>
      <c r="F354" s="40" t="s">
        <v>22336</v>
      </c>
      <c r="G354" s="40" t="s">
        <v>22337</v>
      </c>
      <c r="H354" s="40" t="s">
        <v>22337</v>
      </c>
      <c r="I354" s="40" t="s">
        <v>22336</v>
      </c>
      <c r="J354" s="40" t="s">
        <v>22336</v>
      </c>
      <c r="K354" s="40" t="s">
        <v>22337</v>
      </c>
      <c r="L354" s="49"/>
      <c r="M354" s="44">
        <f>IF(TicketAudit[[#This Row],[Has the "Requester Name" been updated to reflect who the ticket is for? (Section 2b)]]="Yes",VLOOKUP(F$2,Questions!$A:$C,3,FALSE),0)</f>
        <v>5</v>
      </c>
      <c r="N354" s="44">
        <f t="shared" si="188"/>
        <v>0</v>
      </c>
      <c r="O354" s="44">
        <f t="shared" si="189"/>
        <v>0</v>
      </c>
      <c r="P354" s="44">
        <f t="shared" si="190"/>
        <v>12.5</v>
      </c>
      <c r="Q354" s="44">
        <f t="shared" si="191"/>
        <v>12.5</v>
      </c>
      <c r="R354" s="44">
        <f>IF(K354="Yes",VLOOKUP(K$2,Questions!$A:$C,3,FALSE),IF(K354="n/a - Existing Article",5,0))</f>
        <v>0</v>
      </c>
      <c r="S354" s="44">
        <f>SUM(TicketAudit[[#This Row],[Q.1]:[Q.6]])/10</f>
        <v>3</v>
      </c>
    </row>
    <row r="355" spans="1:19" ht="28.9" hidden="1">
      <c r="A355" s="20" t="s">
        <v>154</v>
      </c>
      <c r="B355" s="11" t="s">
        <v>524</v>
      </c>
      <c r="C355" s="4" t="s">
        <v>523</v>
      </c>
      <c r="D355" s="17">
        <v>45702</v>
      </c>
      <c r="E355" s="61" t="str">
        <f>VLOOKUP(A355,'Technician List'!A:B,2,FALSE)</f>
        <v>Sanjuan, Sonja</v>
      </c>
      <c r="F355" s="40" t="s">
        <v>22336</v>
      </c>
      <c r="G355" s="40" t="s">
        <v>22337</v>
      </c>
      <c r="H355" s="40" t="s">
        <v>22336</v>
      </c>
      <c r="I355" s="40" t="s">
        <v>22336</v>
      </c>
      <c r="J355" s="40" t="s">
        <v>22336</v>
      </c>
      <c r="K355" s="40" t="s">
        <v>22338</v>
      </c>
      <c r="L355" s="49"/>
      <c r="M355" s="44">
        <f>IF(TicketAudit[[#This Row],[Has the "Requester Name" been updated to reflect who the ticket is for? (Section 2b)]]="Yes",VLOOKUP(F$2,Questions!$A:$C,3,FALSE),0)</f>
        <v>5</v>
      </c>
      <c r="N355" s="44">
        <f t="shared" si="188"/>
        <v>0</v>
      </c>
      <c r="O355" s="44">
        <f t="shared" si="189"/>
        <v>7.5</v>
      </c>
      <c r="P355" s="44">
        <f t="shared" si="190"/>
        <v>12.5</v>
      </c>
      <c r="Q355" s="44">
        <f t="shared" si="191"/>
        <v>12.5</v>
      </c>
      <c r="R355" s="44">
        <f>IF(K355="Yes",VLOOKUP(K$2,Questions!$A:$C,3,FALSE),IF(K355="n/a - Existing Article",5,0))</f>
        <v>5</v>
      </c>
      <c r="S355" s="44">
        <f>SUM(TicketAudit[[#This Row],[Q.1]:[Q.6]])/10</f>
        <v>4.25</v>
      </c>
    </row>
    <row r="356" spans="1:19" hidden="1">
      <c r="A356" s="20" t="s">
        <v>154</v>
      </c>
      <c r="B356" s="11" t="s">
        <v>714</v>
      </c>
      <c r="C356" s="4" t="s">
        <v>713</v>
      </c>
      <c r="D356" s="17">
        <v>45707</v>
      </c>
      <c r="E356" s="61" t="str">
        <f>VLOOKUP(A356,'Technician List'!A:B,2,FALSE)</f>
        <v>Sanjuan, Sonja</v>
      </c>
      <c r="F356" s="40" t="s">
        <v>22336</v>
      </c>
      <c r="G356" s="40" t="s">
        <v>22336</v>
      </c>
      <c r="H356" s="40" t="s">
        <v>22336</v>
      </c>
      <c r="I356" s="40" t="s">
        <v>22336</v>
      </c>
      <c r="J356" s="40" t="s">
        <v>22336</v>
      </c>
      <c r="K356" s="40" t="s">
        <v>22338</v>
      </c>
      <c r="L356" s="49"/>
      <c r="M356" s="44">
        <f>IF(TicketAudit[[#This Row],[Has the "Requester Name" been updated to reflect who the ticket is for? (Section 2b)]]="Yes",VLOOKUP(F$2,Questions!$A:$C,3,FALSE),0)</f>
        <v>5</v>
      </c>
      <c r="N356" s="44">
        <f t="shared" si="188"/>
        <v>7.5</v>
      </c>
      <c r="O356" s="44">
        <f t="shared" si="189"/>
        <v>7.5</v>
      </c>
      <c r="P356" s="44">
        <f t="shared" si="190"/>
        <v>12.5</v>
      </c>
      <c r="Q356" s="44">
        <f t="shared" si="191"/>
        <v>12.5</v>
      </c>
      <c r="R356" s="44">
        <f>IF(K356="Yes",VLOOKUP(K$2,Questions!$A:$C,3,FALSE),IF(K356="n/a - Existing Article",5,0))</f>
        <v>5</v>
      </c>
      <c r="S356" s="44">
        <f>SUM(TicketAudit[[#This Row],[Q.1]:[Q.6]])/10</f>
        <v>5</v>
      </c>
    </row>
    <row r="357" spans="1:19" hidden="1">
      <c r="A357" s="20" t="s">
        <v>154</v>
      </c>
      <c r="B357" s="11" t="s">
        <v>152</v>
      </c>
      <c r="C357" s="4" t="s">
        <v>151</v>
      </c>
      <c r="D357" s="17">
        <v>45695</v>
      </c>
      <c r="E357" s="61" t="str">
        <f>VLOOKUP(A357,'Technician List'!A:B,2,FALSE)</f>
        <v>Sanjuan, Sonja</v>
      </c>
      <c r="F357" s="40" t="s">
        <v>22336</v>
      </c>
      <c r="G357" s="40" t="s">
        <v>22337</v>
      </c>
      <c r="H357" s="40" t="s">
        <v>22336</v>
      </c>
      <c r="I357" s="40" t="s">
        <v>22336</v>
      </c>
      <c r="J357" s="40" t="s">
        <v>22336</v>
      </c>
      <c r="K357" s="40" t="s">
        <v>22337</v>
      </c>
      <c r="L357" s="49"/>
      <c r="M357" s="44">
        <f>IF(TicketAudit[[#This Row],[Has the "Requester Name" been updated to reflect who the ticket is for? (Section 2b)]]="Yes",VLOOKUP(F$2,Questions!$A:$C,3,FALSE),0)</f>
        <v>5</v>
      </c>
      <c r="N357" s="44">
        <f t="shared" si="188"/>
        <v>0</v>
      </c>
      <c r="O357" s="44">
        <f t="shared" si="189"/>
        <v>7.5</v>
      </c>
      <c r="P357" s="44">
        <f t="shared" si="190"/>
        <v>12.5</v>
      </c>
      <c r="Q357" s="44">
        <f t="shared" si="191"/>
        <v>12.5</v>
      </c>
      <c r="R357" s="44">
        <f>IF(K357="Yes",VLOOKUP(K$2,Questions!$A:$C,3,FALSE),IF(K357="n/a - Existing Article",5,0))</f>
        <v>0</v>
      </c>
      <c r="S357" s="44">
        <f>SUM(TicketAudit[[#This Row],[Q.1]:[Q.6]])/10</f>
        <v>3.75</v>
      </c>
    </row>
    <row r="358" spans="1:19" hidden="1">
      <c r="A358" s="20" t="s">
        <v>154</v>
      </c>
      <c r="B358" s="11" t="s">
        <v>8966</v>
      </c>
      <c r="C358" s="4" t="s">
        <v>1702</v>
      </c>
      <c r="D358" s="17">
        <v>45699</v>
      </c>
      <c r="E358" s="61" t="str">
        <f>VLOOKUP(A358,'Technician List'!A:B,2,FALSE)</f>
        <v>Sanjuan, Sonja</v>
      </c>
      <c r="F358" s="40" t="s">
        <v>22336</v>
      </c>
      <c r="G358" s="40" t="s">
        <v>22337</v>
      </c>
      <c r="H358" s="40" t="s">
        <v>22336</v>
      </c>
      <c r="I358" s="40" t="s">
        <v>22336</v>
      </c>
      <c r="J358" s="40" t="s">
        <v>22336</v>
      </c>
      <c r="K358" s="40" t="s">
        <v>22338</v>
      </c>
      <c r="L358" s="49"/>
      <c r="M358" s="44">
        <f>IF(TicketAudit[[#This Row],[Has the "Requester Name" been updated to reflect who the ticket is for? (Section 2b)]]="Yes",VLOOKUP(F$2,Questions!$A:$C,3,FALSE),0)</f>
        <v>5</v>
      </c>
      <c r="N358" s="44">
        <f t="shared" si="188"/>
        <v>0</v>
      </c>
      <c r="O358" s="44">
        <f t="shared" si="189"/>
        <v>7.5</v>
      </c>
      <c r="P358" s="44">
        <f t="shared" si="190"/>
        <v>12.5</v>
      </c>
      <c r="Q358" s="44">
        <f t="shared" si="191"/>
        <v>12.5</v>
      </c>
      <c r="R358" s="44">
        <f>IF(K358="Yes",VLOOKUP(K$2,Questions!$A:$C,3,FALSE),IF(K358="n/a - Existing Article",5,0))</f>
        <v>5</v>
      </c>
      <c r="S358" s="44">
        <f>SUM(TicketAudit[[#This Row],[Q.1]:[Q.6]])/10</f>
        <v>4.25</v>
      </c>
    </row>
    <row r="359" spans="1:19" hidden="1">
      <c r="A359" s="20" t="s">
        <v>154</v>
      </c>
      <c r="B359" s="11" t="s">
        <v>20814</v>
      </c>
      <c r="C359" s="4" t="s">
        <v>20813</v>
      </c>
      <c r="D359" s="17">
        <v>45714</v>
      </c>
      <c r="E359" s="61" t="str">
        <f>VLOOKUP(A359,'Technician List'!A:B,2,FALSE)</f>
        <v>Sanjuan, Sonja</v>
      </c>
      <c r="F359" s="40" t="s">
        <v>22336</v>
      </c>
      <c r="G359" s="40" t="s">
        <v>22336</v>
      </c>
      <c r="H359" s="40" t="s">
        <v>22337</v>
      </c>
      <c r="I359" s="40" t="s">
        <v>22336</v>
      </c>
      <c r="J359" s="40" t="s">
        <v>22336</v>
      </c>
      <c r="K359" s="40" t="s">
        <v>22337</v>
      </c>
      <c r="L359" s="49"/>
      <c r="M359" s="44">
        <f>IF(TicketAudit[[#This Row],[Has the "Requester Name" been updated to reflect who the ticket is for? (Section 2b)]]="Yes",VLOOKUP(F$2,Questions!$A:$C,3,FALSE),0)</f>
        <v>5</v>
      </c>
      <c r="N359" s="44">
        <f t="shared" si="188"/>
        <v>7.5</v>
      </c>
      <c r="O359" s="44">
        <f t="shared" si="189"/>
        <v>0</v>
      </c>
      <c r="P359" s="44">
        <f t="shared" si="190"/>
        <v>12.5</v>
      </c>
      <c r="Q359" s="44">
        <f t="shared" si="191"/>
        <v>12.5</v>
      </c>
      <c r="R359" s="44">
        <f>IF(K359="Yes",VLOOKUP(K$2,Questions!$A:$C,3,FALSE),IF(K359="n/a - Existing Article",5,0))</f>
        <v>0</v>
      </c>
      <c r="S359" s="44">
        <f>SUM(TicketAudit[[#This Row],[Q.1]:[Q.6]])/10</f>
        <v>3.75</v>
      </c>
    </row>
    <row r="360" spans="1:19" ht="43.15" hidden="1">
      <c r="A360" s="20" t="s">
        <v>2129</v>
      </c>
      <c r="B360" s="11" t="s">
        <v>2127</v>
      </c>
      <c r="C360" s="4" t="s">
        <v>2126</v>
      </c>
      <c r="D360" s="17">
        <v>45694</v>
      </c>
      <c r="E360" s="61" t="str">
        <f>VLOOKUP(A360,'Technician List'!A:B,2,FALSE)</f>
        <v>Sanjuan, Sonja</v>
      </c>
      <c r="F360" s="40" t="s">
        <v>22336</v>
      </c>
      <c r="G360" s="40" t="s">
        <v>22337</v>
      </c>
      <c r="H360" s="40" t="s">
        <v>22337</v>
      </c>
      <c r="I360" s="40" t="s">
        <v>22336</v>
      </c>
      <c r="J360" s="40" t="s">
        <v>22336</v>
      </c>
      <c r="K360" s="40" t="s">
        <v>22337</v>
      </c>
      <c r="L360" s="49"/>
      <c r="M360" s="44">
        <f>IF(TicketAudit[[#This Row],[Has the "Requester Name" been updated to reflect who the ticket is for? (Section 2b)]]="Yes",VLOOKUP(F$2,Questions!$A:$C,3,FALSE),0)</f>
        <v>5</v>
      </c>
      <c r="N360" s="44">
        <f t="shared" si="188"/>
        <v>0</v>
      </c>
      <c r="O360" s="44">
        <f t="shared" si="189"/>
        <v>0</v>
      </c>
      <c r="P360" s="44">
        <f t="shared" si="190"/>
        <v>12.5</v>
      </c>
      <c r="Q360" s="44">
        <f t="shared" si="191"/>
        <v>12.5</v>
      </c>
      <c r="R360" s="44">
        <f>IF(K360="Yes",VLOOKUP(K$2,Questions!$A:$C,3,FALSE),IF(K360="n/a - Existing Article",5,0))</f>
        <v>0</v>
      </c>
      <c r="S360" s="44">
        <f>SUM(TicketAudit[[#This Row],[Q.1]:[Q.6]])/10</f>
        <v>3</v>
      </c>
    </row>
    <row r="361" spans="1:19" hidden="1">
      <c r="A361" s="20" t="s">
        <v>2129</v>
      </c>
      <c r="B361" s="11" t="s">
        <v>4022</v>
      </c>
      <c r="C361" s="4" t="s">
        <v>4021</v>
      </c>
      <c r="D361" s="17">
        <v>45709</v>
      </c>
      <c r="E361" s="61" t="str">
        <f>VLOOKUP(A361,'Technician List'!A:B,2,FALSE)</f>
        <v>Sanjuan, Sonja</v>
      </c>
      <c r="F361" s="40" t="s">
        <v>22336</v>
      </c>
      <c r="G361" s="40" t="s">
        <v>22337</v>
      </c>
      <c r="H361" s="40" t="s">
        <v>22336</v>
      </c>
      <c r="I361" s="40" t="s">
        <v>22336</v>
      </c>
      <c r="J361" s="40" t="s">
        <v>22336</v>
      </c>
      <c r="K361" s="40" t="s">
        <v>22338</v>
      </c>
      <c r="L361" s="49"/>
      <c r="M361" s="44">
        <f>IF(TicketAudit[[#This Row],[Has the "Requester Name" been updated to reflect who the ticket is for? (Section 2b)]]="Yes",VLOOKUP(F$2,Questions!$A:$C,3,FALSE),0)</f>
        <v>5</v>
      </c>
      <c r="N361" s="44">
        <f t="shared" ref="N361:N423" si="192">IF(G361="Yes",7.5,0)</f>
        <v>0</v>
      </c>
      <c r="O361" s="44">
        <f t="shared" ref="O361:O423" si="193">IF(H361="Yes",7.5,0)</f>
        <v>7.5</v>
      </c>
      <c r="P361" s="44">
        <f t="shared" ref="P361:P423" si="194">IF(I361="Yes",12.5,0)</f>
        <v>12.5</v>
      </c>
      <c r="Q361" s="44">
        <f t="shared" ref="Q361:Q423" si="195">IF(J361="Yes",12.5,0)</f>
        <v>12.5</v>
      </c>
      <c r="R361" s="44">
        <f>IF(K361="Yes",VLOOKUP(K$2,Questions!$A:$C,3,FALSE),IF(K361="n/a - Existing Article",5,0))</f>
        <v>5</v>
      </c>
      <c r="S361" s="44">
        <f>SUM(TicketAudit[[#This Row],[Q.1]:[Q.6]])/10</f>
        <v>4.25</v>
      </c>
    </row>
    <row r="362" spans="1:19" ht="28.9" hidden="1">
      <c r="A362" s="20" t="s">
        <v>2129</v>
      </c>
      <c r="B362" s="11" t="s">
        <v>16243</v>
      </c>
      <c r="C362" s="4" t="s">
        <v>16242</v>
      </c>
      <c r="D362" s="17">
        <v>45709</v>
      </c>
      <c r="E362" s="61" t="str">
        <f>VLOOKUP(A362,'Technician List'!A:B,2,FALSE)</f>
        <v>Sanjuan, Sonja</v>
      </c>
      <c r="F362" s="40" t="s">
        <v>22336</v>
      </c>
      <c r="G362" s="40" t="s">
        <v>22337</v>
      </c>
      <c r="H362" s="40" t="s">
        <v>22337</v>
      </c>
      <c r="I362" s="40" t="s">
        <v>22337</v>
      </c>
      <c r="J362" s="40" t="s">
        <v>22336</v>
      </c>
      <c r="K362" s="40" t="s">
        <v>22337</v>
      </c>
      <c r="L362" s="49"/>
      <c r="M362" s="44">
        <f>IF(TicketAudit[[#This Row],[Has the "Requester Name" been updated to reflect who the ticket is for? (Section 2b)]]="Yes",VLOOKUP(F$2,Questions!$A:$C,3,FALSE),0)</f>
        <v>5</v>
      </c>
      <c r="N362" s="44">
        <f t="shared" si="192"/>
        <v>0</v>
      </c>
      <c r="O362" s="44">
        <f t="shared" si="193"/>
        <v>0</v>
      </c>
      <c r="P362" s="44">
        <f t="shared" si="194"/>
        <v>0</v>
      </c>
      <c r="Q362" s="44">
        <f t="shared" si="195"/>
        <v>12.5</v>
      </c>
      <c r="R362" s="44">
        <f>IF(K362="Yes",VLOOKUP(K$2,Questions!$A:$C,3,FALSE),IF(K362="n/a - Existing Article",5,0))</f>
        <v>0</v>
      </c>
      <c r="S362" s="44">
        <f>SUM(TicketAudit[[#This Row],[Q.1]:[Q.6]])/10</f>
        <v>1.75</v>
      </c>
    </row>
    <row r="363" spans="1:19" hidden="1">
      <c r="A363" s="20" t="s">
        <v>2129</v>
      </c>
      <c r="B363" s="11" t="s">
        <v>17092</v>
      </c>
      <c r="C363" s="4" t="s">
        <v>17091</v>
      </c>
      <c r="D363" s="17">
        <v>45709</v>
      </c>
      <c r="E363" s="61" t="str">
        <f>VLOOKUP(A363,'Technician List'!A:B,2,FALSE)</f>
        <v>Sanjuan, Sonja</v>
      </c>
      <c r="F363" s="40" t="s">
        <v>22337</v>
      </c>
      <c r="G363" s="40" t="s">
        <v>22337</v>
      </c>
      <c r="H363" s="40" t="s">
        <v>22337</v>
      </c>
      <c r="I363" s="40" t="s">
        <v>22337</v>
      </c>
      <c r="J363" s="40" t="s">
        <v>22336</v>
      </c>
      <c r="K363" s="40" t="s">
        <v>22337</v>
      </c>
      <c r="L363" s="49"/>
      <c r="M363" s="44">
        <f>IF(TicketAudit[[#This Row],[Has the "Requester Name" been updated to reflect who the ticket is for? (Section 2b)]]="Yes",VLOOKUP(F$2,Questions!$A:$C,3,FALSE),0)</f>
        <v>0</v>
      </c>
      <c r="N363" s="44">
        <f t="shared" si="192"/>
        <v>0</v>
      </c>
      <c r="O363" s="44">
        <f t="shared" si="193"/>
        <v>0</v>
      </c>
      <c r="P363" s="44">
        <f t="shared" si="194"/>
        <v>0</v>
      </c>
      <c r="Q363" s="44">
        <f t="shared" si="195"/>
        <v>12.5</v>
      </c>
      <c r="R363" s="44">
        <f>IF(K363="Yes",VLOOKUP(K$2,Questions!$A:$C,3,FALSE),IF(K363="n/a - Existing Article",5,0))</f>
        <v>0</v>
      </c>
      <c r="S363" s="44">
        <f>SUM(TicketAudit[[#This Row],[Q.1]:[Q.6]])/10</f>
        <v>1.25</v>
      </c>
    </row>
    <row r="364" spans="1:19" hidden="1">
      <c r="A364" s="20" t="s">
        <v>2129</v>
      </c>
      <c r="B364" s="11" t="s">
        <v>17593</v>
      </c>
      <c r="C364" s="4" t="s">
        <v>17592</v>
      </c>
      <c r="D364" s="17">
        <v>45709</v>
      </c>
      <c r="E364" s="61" t="str">
        <f>VLOOKUP(A364,'Technician List'!A:B,2,FALSE)</f>
        <v>Sanjuan, Sonja</v>
      </c>
      <c r="F364" s="40" t="s">
        <v>22336</v>
      </c>
      <c r="G364" s="40" t="s">
        <v>22337</v>
      </c>
      <c r="H364" s="40" t="s">
        <v>22337</v>
      </c>
      <c r="I364" s="40" t="s">
        <v>22337</v>
      </c>
      <c r="J364" s="40" t="s">
        <v>22336</v>
      </c>
      <c r="K364" s="40" t="s">
        <v>22337</v>
      </c>
      <c r="L364" s="49"/>
      <c r="M364" s="44">
        <f>IF(TicketAudit[[#This Row],[Has the "Requester Name" been updated to reflect who the ticket is for? (Section 2b)]]="Yes",VLOOKUP(F$2,Questions!$A:$C,3,FALSE),0)</f>
        <v>5</v>
      </c>
      <c r="N364" s="44">
        <f t="shared" si="192"/>
        <v>0</v>
      </c>
      <c r="O364" s="44">
        <f t="shared" si="193"/>
        <v>0</v>
      </c>
      <c r="P364" s="44">
        <f t="shared" si="194"/>
        <v>0</v>
      </c>
      <c r="Q364" s="44">
        <f t="shared" si="195"/>
        <v>12.5</v>
      </c>
      <c r="R364" s="44">
        <f>IF(K364="Yes",VLOOKUP(K$2,Questions!$A:$C,3,FALSE),IF(K364="n/a - Existing Article",5,0))</f>
        <v>0</v>
      </c>
      <c r="S364" s="44">
        <f>SUM(TicketAudit[[#This Row],[Q.1]:[Q.6]])/10</f>
        <v>1.75</v>
      </c>
    </row>
    <row r="365" spans="1:19" hidden="1">
      <c r="A365" s="4" t="s">
        <v>708</v>
      </c>
      <c r="B365" s="11" t="s">
        <v>3063</v>
      </c>
      <c r="C365" s="4" t="s">
        <v>2559</v>
      </c>
      <c r="D365" s="17">
        <v>45691</v>
      </c>
      <c r="E365" s="61" t="str">
        <f>VLOOKUP(A365,'Technician List'!A:B,2,FALSE)</f>
        <v>Smith, Sean</v>
      </c>
      <c r="F365" s="40" t="s">
        <v>22336</v>
      </c>
      <c r="G365" s="40" t="s">
        <v>22336</v>
      </c>
      <c r="H365" s="40" t="s">
        <v>22337</v>
      </c>
      <c r="I365" s="40" t="s">
        <v>22336</v>
      </c>
      <c r="J365" s="40" t="s">
        <v>22337</v>
      </c>
      <c r="K365" s="40" t="s">
        <v>22337</v>
      </c>
      <c r="L365" s="49"/>
      <c r="M365" s="44">
        <f>IF(TicketAudit[[#This Row],[Has the "Requester Name" been updated to reflect who the ticket is for? (Section 2b)]]="Yes",VLOOKUP(F$2,Questions!$A:$C,3,FALSE),0)</f>
        <v>5</v>
      </c>
      <c r="N365" s="44">
        <f t="shared" si="192"/>
        <v>7.5</v>
      </c>
      <c r="O365" s="44">
        <f t="shared" si="193"/>
        <v>0</v>
      </c>
      <c r="P365" s="44">
        <f t="shared" si="194"/>
        <v>12.5</v>
      </c>
      <c r="Q365" s="44">
        <f t="shared" si="195"/>
        <v>0</v>
      </c>
      <c r="R365" s="44">
        <f>IF(K365="Yes",VLOOKUP(K$2,Questions!$A:$C,3,FALSE),IF(K365="n/a - Existing Article",5,0))</f>
        <v>0</v>
      </c>
      <c r="S365" s="44">
        <f>SUM(TicketAudit[[#This Row],[Q.1]:[Q.6]])/10</f>
        <v>2.5</v>
      </c>
    </row>
    <row r="366" spans="1:19" hidden="1">
      <c r="A366" s="4" t="s">
        <v>708</v>
      </c>
      <c r="B366" s="11" t="s">
        <v>7991</v>
      </c>
      <c r="C366" s="4" t="s">
        <v>7990</v>
      </c>
      <c r="D366" s="17">
        <v>45699</v>
      </c>
      <c r="E366" s="61" t="str">
        <f>VLOOKUP(A366,'Technician List'!A:B,2,FALSE)</f>
        <v>Smith, Sean</v>
      </c>
      <c r="F366" s="40" t="s">
        <v>22336</v>
      </c>
      <c r="G366" s="40" t="s">
        <v>22336</v>
      </c>
      <c r="H366" s="40" t="s">
        <v>22337</v>
      </c>
      <c r="I366" s="40" t="s">
        <v>22337</v>
      </c>
      <c r="J366" s="40" t="s">
        <v>22337</v>
      </c>
      <c r="K366" s="40" t="s">
        <v>22337</v>
      </c>
      <c r="L366" s="49" t="s">
        <v>23022</v>
      </c>
      <c r="M366" s="44">
        <f>IF(TicketAudit[[#This Row],[Has the "Requester Name" been updated to reflect who the ticket is for? (Section 2b)]]="Yes",VLOOKUP(F$2,Questions!$A:$C,3,FALSE),0)</f>
        <v>5</v>
      </c>
      <c r="N366" s="44">
        <f t="shared" si="192"/>
        <v>7.5</v>
      </c>
      <c r="O366" s="44">
        <f t="shared" si="193"/>
        <v>0</v>
      </c>
      <c r="P366" s="44">
        <f t="shared" si="194"/>
        <v>0</v>
      </c>
      <c r="Q366" s="44">
        <f t="shared" si="195"/>
        <v>0</v>
      </c>
      <c r="R366" s="44">
        <f>IF(K366="Yes",VLOOKUP(K$2,Questions!$A:$C,3,FALSE),IF(K366="n/a - Existing Article",5,0))</f>
        <v>0</v>
      </c>
      <c r="S366" s="44">
        <f>SUM(TicketAudit[[#This Row],[Q.1]:[Q.6]])/10</f>
        <v>1.25</v>
      </c>
    </row>
    <row r="367" spans="1:19" ht="28.9" hidden="1">
      <c r="A367" s="4" t="s">
        <v>708</v>
      </c>
      <c r="B367" s="11" t="s">
        <v>15983</v>
      </c>
      <c r="C367" s="4" t="s">
        <v>15982</v>
      </c>
      <c r="D367" s="17">
        <v>45713</v>
      </c>
      <c r="E367" s="61" t="str">
        <f>VLOOKUP(A367,'Technician List'!A:B,2,FALSE)</f>
        <v>Smith, Sean</v>
      </c>
      <c r="F367" s="40" t="s">
        <v>22336</v>
      </c>
      <c r="G367" s="40" t="s">
        <v>22336</v>
      </c>
      <c r="H367" s="40" t="s">
        <v>22337</v>
      </c>
      <c r="I367" s="40" t="s">
        <v>22336</v>
      </c>
      <c r="J367" s="40" t="s">
        <v>22337</v>
      </c>
      <c r="K367" s="40" t="s">
        <v>22337</v>
      </c>
      <c r="L367" s="49"/>
      <c r="M367" s="44">
        <f>IF(TicketAudit[[#This Row],[Has the "Requester Name" been updated to reflect who the ticket is for? (Section 2b)]]="Yes",VLOOKUP(F$2,Questions!$A:$C,3,FALSE),0)</f>
        <v>5</v>
      </c>
      <c r="N367" s="44">
        <f t="shared" si="192"/>
        <v>7.5</v>
      </c>
      <c r="O367" s="44">
        <f t="shared" si="193"/>
        <v>0</v>
      </c>
      <c r="P367" s="44">
        <f t="shared" si="194"/>
        <v>12.5</v>
      </c>
      <c r="Q367" s="44">
        <f t="shared" si="195"/>
        <v>0</v>
      </c>
      <c r="R367" s="44">
        <f>IF(K367="Yes",VLOOKUP(K$2,Questions!$A:$C,3,FALSE),IF(K367="n/a - Existing Article",5,0))</f>
        <v>0</v>
      </c>
      <c r="S367" s="44">
        <f>SUM(TicketAudit[[#This Row],[Q.1]:[Q.6]])/10</f>
        <v>2.5</v>
      </c>
    </row>
    <row r="368" spans="1:19" ht="28.9" hidden="1">
      <c r="A368" s="4" t="s">
        <v>708</v>
      </c>
      <c r="B368" s="11" t="s">
        <v>16375</v>
      </c>
      <c r="C368" s="4" t="s">
        <v>16374</v>
      </c>
      <c r="D368" s="17">
        <v>45716</v>
      </c>
      <c r="E368" s="61" t="str">
        <f>VLOOKUP(A368,'Technician List'!A:B,2,FALSE)</f>
        <v>Smith, Sean</v>
      </c>
      <c r="F368" s="40" t="s">
        <v>22336</v>
      </c>
      <c r="G368" s="40" t="s">
        <v>22336</v>
      </c>
      <c r="H368" s="40" t="s">
        <v>22337</v>
      </c>
      <c r="I368" s="40" t="s">
        <v>22336</v>
      </c>
      <c r="J368" s="40" t="s">
        <v>22336</v>
      </c>
      <c r="K368" s="40" t="s">
        <v>22337</v>
      </c>
      <c r="L368" s="49"/>
      <c r="M368" s="44">
        <f>IF(TicketAudit[[#This Row],[Has the "Requester Name" been updated to reflect who the ticket is for? (Section 2b)]]="Yes",VLOOKUP(F$2,Questions!$A:$C,3,FALSE),0)</f>
        <v>5</v>
      </c>
      <c r="N368" s="44">
        <f t="shared" si="192"/>
        <v>7.5</v>
      </c>
      <c r="O368" s="44">
        <f t="shared" si="193"/>
        <v>0</v>
      </c>
      <c r="P368" s="44">
        <f t="shared" si="194"/>
        <v>12.5</v>
      </c>
      <c r="Q368" s="44">
        <f t="shared" si="195"/>
        <v>12.5</v>
      </c>
      <c r="R368" s="44">
        <f>IF(K368="Yes",VLOOKUP(K$2,Questions!$A:$C,3,FALSE),IF(K368="n/a - Existing Article",5,0))</f>
        <v>0</v>
      </c>
      <c r="S368" s="44">
        <f>SUM(TicketAudit[[#This Row],[Q.1]:[Q.6]])/10</f>
        <v>3.75</v>
      </c>
    </row>
    <row r="369" spans="1:19" hidden="1">
      <c r="A369" s="4" t="s">
        <v>708</v>
      </c>
      <c r="B369" s="11" t="s">
        <v>20469</v>
      </c>
      <c r="C369" s="4" t="s">
        <v>20468</v>
      </c>
      <c r="D369" s="17">
        <v>45716</v>
      </c>
      <c r="E369" s="61" t="str">
        <f>VLOOKUP(A369,'Technician List'!A:B,2,FALSE)</f>
        <v>Smith, Sean</v>
      </c>
      <c r="F369" s="40" t="s">
        <v>22336</v>
      </c>
      <c r="G369" s="40" t="s">
        <v>22336</v>
      </c>
      <c r="H369" s="40" t="s">
        <v>22337</v>
      </c>
      <c r="I369" s="40" t="s">
        <v>22336</v>
      </c>
      <c r="J369" s="40" t="s">
        <v>22336</v>
      </c>
      <c r="K369" s="40" t="s">
        <v>22337</v>
      </c>
      <c r="L369" s="49" t="s">
        <v>23023</v>
      </c>
      <c r="M369" s="44">
        <f>IF(TicketAudit[[#This Row],[Has the "Requester Name" been updated to reflect who the ticket is for? (Section 2b)]]="Yes",VLOOKUP(F$2,Questions!$A:$C,3,FALSE),0)</f>
        <v>5</v>
      </c>
      <c r="N369" s="44">
        <f t="shared" si="192"/>
        <v>7.5</v>
      </c>
      <c r="O369" s="44">
        <f t="shared" si="193"/>
        <v>0</v>
      </c>
      <c r="P369" s="44">
        <f t="shared" si="194"/>
        <v>12.5</v>
      </c>
      <c r="Q369" s="44">
        <f t="shared" si="195"/>
        <v>12.5</v>
      </c>
      <c r="R369" s="44">
        <f>IF(K369="Yes",VLOOKUP(K$2,Questions!$A:$C,3,FALSE),IF(K369="n/a - Existing Article",5,0))</f>
        <v>0</v>
      </c>
      <c r="S369" s="44">
        <f>SUM(TicketAudit[[#This Row],[Q.1]:[Q.6]])/10</f>
        <v>3.75</v>
      </c>
    </row>
    <row r="370" spans="1:19" ht="28.9">
      <c r="A370" s="4" t="s">
        <v>1049</v>
      </c>
      <c r="B370" s="11" t="s">
        <v>2373</v>
      </c>
      <c r="C370" s="4" t="s">
        <v>2372</v>
      </c>
      <c r="D370" s="17">
        <v>45691</v>
      </c>
      <c r="E370" s="61" t="str">
        <f>VLOOKUP(A370,'Technician List'!A:B,2,FALSE)</f>
        <v>C M, Saravanan</v>
      </c>
      <c r="F370" s="40" t="s">
        <v>22336</v>
      </c>
      <c r="G370" s="40" t="s">
        <v>22337</v>
      </c>
      <c r="H370" s="40" t="s">
        <v>22337</v>
      </c>
      <c r="I370" s="40" t="s">
        <v>22336</v>
      </c>
      <c r="J370" s="40" t="s">
        <v>22336</v>
      </c>
      <c r="K370" s="40" t="s">
        <v>22337</v>
      </c>
      <c r="L370" s="49"/>
      <c r="M370" s="44">
        <f>IF(TicketAudit[[#This Row],[Has the "Requester Name" been updated to reflect who the ticket is for? (Section 2b)]]="Yes",VLOOKUP(F$2,Questions!$A:$C,3,FALSE),0)</f>
        <v>5</v>
      </c>
      <c r="N370" s="44">
        <f t="shared" si="192"/>
        <v>0</v>
      </c>
      <c r="O370" s="44">
        <f t="shared" si="193"/>
        <v>0</v>
      </c>
      <c r="P370" s="44">
        <f t="shared" si="194"/>
        <v>12.5</v>
      </c>
      <c r="Q370" s="44">
        <f t="shared" si="195"/>
        <v>12.5</v>
      </c>
      <c r="R370" s="44">
        <f>IF(K370="Yes",VLOOKUP(K$2,Questions!$A:$C,3,FALSE),IF(K370="n/a - Existing Article",5,0))</f>
        <v>0</v>
      </c>
      <c r="S370" s="44">
        <f>SUM(TicketAudit[[#This Row],[Q.1]:[Q.6]])/10</f>
        <v>3</v>
      </c>
    </row>
    <row r="371" spans="1:19" ht="28.9">
      <c r="A371" s="4" t="s">
        <v>1049</v>
      </c>
      <c r="B371" s="11" t="s">
        <v>18355</v>
      </c>
      <c r="C371" s="4" t="s">
        <v>18354</v>
      </c>
      <c r="D371" s="17">
        <v>45713</v>
      </c>
      <c r="E371" s="61" t="str">
        <f>VLOOKUP(A371,'Technician List'!A:B,2,FALSE)</f>
        <v>C M, Saravanan</v>
      </c>
      <c r="F371" s="40" t="s">
        <v>22336</v>
      </c>
      <c r="G371" s="40" t="s">
        <v>22337</v>
      </c>
      <c r="H371" s="40" t="s">
        <v>22337</v>
      </c>
      <c r="I371" s="40" t="s">
        <v>22336</v>
      </c>
      <c r="J371" s="40" t="s">
        <v>22336</v>
      </c>
      <c r="K371" s="40" t="s">
        <v>22337</v>
      </c>
      <c r="L371" s="49" t="s">
        <v>23024</v>
      </c>
      <c r="M371" s="44">
        <f>IF(TicketAudit[[#This Row],[Has the "Requester Name" been updated to reflect who the ticket is for? (Section 2b)]]="Yes",VLOOKUP(F$2,Questions!$A:$C,3,FALSE),0)</f>
        <v>5</v>
      </c>
      <c r="N371" s="44">
        <f t="shared" si="192"/>
        <v>0</v>
      </c>
      <c r="O371" s="44">
        <f t="shared" si="193"/>
        <v>0</v>
      </c>
      <c r="P371" s="44">
        <f t="shared" si="194"/>
        <v>12.5</v>
      </c>
      <c r="Q371" s="44">
        <f t="shared" si="195"/>
        <v>12.5</v>
      </c>
      <c r="R371" s="44">
        <f>IF(K371="Yes",VLOOKUP(K$2,Questions!$A:$C,3,FALSE),IF(K371="n/a - Existing Article",5,0))</f>
        <v>0</v>
      </c>
      <c r="S371" s="44">
        <f>SUM(TicketAudit[[#This Row],[Q.1]:[Q.6]])/10</f>
        <v>3</v>
      </c>
    </row>
    <row r="372" spans="1:19" ht="28.9">
      <c r="A372" s="4" t="s">
        <v>1049</v>
      </c>
      <c r="B372" s="11" t="s">
        <v>20010</v>
      </c>
      <c r="C372" s="4" t="s">
        <v>20009</v>
      </c>
      <c r="D372" s="17">
        <v>45713</v>
      </c>
      <c r="E372" s="61" t="str">
        <f>VLOOKUP(A372,'Technician List'!A:B,2,FALSE)</f>
        <v>C M, Saravanan</v>
      </c>
      <c r="F372" s="40" t="s">
        <v>22336</v>
      </c>
      <c r="G372" s="40" t="s">
        <v>22337</v>
      </c>
      <c r="H372" s="40" t="s">
        <v>22337</v>
      </c>
      <c r="I372" s="40" t="s">
        <v>22336</v>
      </c>
      <c r="J372" s="40" t="s">
        <v>22336</v>
      </c>
      <c r="K372" s="40" t="s">
        <v>22337</v>
      </c>
      <c r="L372" s="49"/>
      <c r="M372" s="44">
        <f>IF(TicketAudit[[#This Row],[Has the "Requester Name" been updated to reflect who the ticket is for? (Section 2b)]]="Yes",VLOOKUP(F$2,Questions!$A:$C,3,FALSE),0)</f>
        <v>5</v>
      </c>
      <c r="N372" s="44">
        <f t="shared" si="192"/>
        <v>0</v>
      </c>
      <c r="O372" s="44">
        <f t="shared" si="193"/>
        <v>0</v>
      </c>
      <c r="P372" s="44">
        <f t="shared" si="194"/>
        <v>12.5</v>
      </c>
      <c r="Q372" s="44">
        <f t="shared" si="195"/>
        <v>12.5</v>
      </c>
      <c r="R372" s="44">
        <f>IF(K372="Yes",VLOOKUP(K$2,Questions!$A:$C,3,FALSE),IF(K372="n/a - Existing Article",5,0))</f>
        <v>0</v>
      </c>
      <c r="S372" s="44">
        <f>SUM(TicketAudit[[#This Row],[Q.1]:[Q.6]])/10</f>
        <v>3</v>
      </c>
    </row>
    <row r="373" spans="1:19" ht="28.9">
      <c r="A373" s="4" t="s">
        <v>1049</v>
      </c>
      <c r="B373" s="11" t="s">
        <v>21494</v>
      </c>
      <c r="C373" s="4" t="s">
        <v>21493</v>
      </c>
      <c r="D373" s="17">
        <v>45716</v>
      </c>
      <c r="E373" s="61" t="str">
        <f>VLOOKUP(A373,'Technician List'!A:B,2,FALSE)</f>
        <v>C M, Saravanan</v>
      </c>
      <c r="F373" s="40" t="s">
        <v>22336</v>
      </c>
      <c r="G373" s="40" t="s">
        <v>22337</v>
      </c>
      <c r="H373" s="40" t="s">
        <v>22336</v>
      </c>
      <c r="I373" s="40" t="s">
        <v>22336</v>
      </c>
      <c r="J373" s="40" t="s">
        <v>22336</v>
      </c>
      <c r="K373" s="40" t="s">
        <v>22338</v>
      </c>
      <c r="L373" s="49" t="s">
        <v>23025</v>
      </c>
      <c r="M373" s="44">
        <f>IF(TicketAudit[[#This Row],[Has the "Requester Name" been updated to reflect who the ticket is for? (Section 2b)]]="Yes",VLOOKUP(F$2,Questions!$A:$C,3,FALSE),0)</f>
        <v>5</v>
      </c>
      <c r="N373" s="44">
        <f t="shared" si="192"/>
        <v>0</v>
      </c>
      <c r="O373" s="44">
        <f t="shared" si="193"/>
        <v>7.5</v>
      </c>
      <c r="P373" s="44">
        <f t="shared" si="194"/>
        <v>12.5</v>
      </c>
      <c r="Q373" s="44">
        <f t="shared" si="195"/>
        <v>12.5</v>
      </c>
      <c r="R373" s="44">
        <f>IF(K373="Yes",VLOOKUP(K$2,Questions!$A:$C,3,FALSE),IF(K373="n/a - Existing Article",5,0))</f>
        <v>5</v>
      </c>
      <c r="S373" s="44">
        <f>SUM(TicketAudit[[#This Row],[Q.1]:[Q.6]])/10</f>
        <v>4.25</v>
      </c>
    </row>
    <row r="374" spans="1:19" ht="57.6">
      <c r="A374" s="4" t="s">
        <v>1049</v>
      </c>
      <c r="B374" s="11" t="s">
        <v>21519</v>
      </c>
      <c r="C374" s="4" t="s">
        <v>21518</v>
      </c>
      <c r="D374" s="17">
        <v>45715</v>
      </c>
      <c r="E374" s="61" t="str">
        <f>VLOOKUP(A374,'Technician List'!A:B,2,FALSE)</f>
        <v>C M, Saravanan</v>
      </c>
      <c r="F374" s="40" t="s">
        <v>22336</v>
      </c>
      <c r="G374" s="40" t="s">
        <v>22337</v>
      </c>
      <c r="H374" s="40" t="s">
        <v>22336</v>
      </c>
      <c r="I374" s="40" t="s">
        <v>22336</v>
      </c>
      <c r="J374" s="40" t="s">
        <v>22336</v>
      </c>
      <c r="K374" s="40" t="s">
        <v>22338</v>
      </c>
      <c r="L374" s="49" t="s">
        <v>23026</v>
      </c>
      <c r="M374" s="44">
        <f>IF(TicketAudit[[#This Row],[Has the "Requester Name" been updated to reflect who the ticket is for? (Section 2b)]]="Yes",VLOOKUP(F$2,Questions!$A:$C,3,FALSE),0)</f>
        <v>5</v>
      </c>
      <c r="N374" s="44">
        <f t="shared" si="192"/>
        <v>0</v>
      </c>
      <c r="O374" s="44">
        <f t="shared" si="193"/>
        <v>7.5</v>
      </c>
      <c r="P374" s="44">
        <f t="shared" si="194"/>
        <v>12.5</v>
      </c>
      <c r="Q374" s="44">
        <f t="shared" si="195"/>
        <v>12.5</v>
      </c>
      <c r="R374" s="44">
        <f>IF(K374="Yes",VLOOKUP(K$2,Questions!$A:$C,3,FALSE),IF(K374="n/a - Existing Article",5,0))</f>
        <v>5</v>
      </c>
      <c r="S374" s="44">
        <f>SUM(TicketAudit[[#This Row],[Q.1]:[Q.6]])/10</f>
        <v>4.25</v>
      </c>
    </row>
    <row r="375" spans="1:19" hidden="1">
      <c r="A375" s="20" t="s">
        <v>1618</v>
      </c>
      <c r="B375" s="11" t="s">
        <v>1670</v>
      </c>
      <c r="C375" s="4" t="s">
        <v>1669</v>
      </c>
      <c r="D375" s="17">
        <v>45691</v>
      </c>
      <c r="E375" s="61" t="str">
        <f>VLOOKUP(A375,'Technician List'!A:B,2,FALSE)</f>
        <v>Sanjuan, Sonja</v>
      </c>
      <c r="F375" s="40" t="s">
        <v>22336</v>
      </c>
      <c r="G375" s="40" t="s">
        <v>22337</v>
      </c>
      <c r="H375" s="40" t="s">
        <v>22337</v>
      </c>
      <c r="I375" s="40" t="s">
        <v>22336</v>
      </c>
      <c r="J375" s="40" t="s">
        <v>22336</v>
      </c>
      <c r="K375" s="40" t="s">
        <v>22337</v>
      </c>
      <c r="L375" s="49"/>
      <c r="M375" s="44">
        <f>IF(TicketAudit[[#This Row],[Has the "Requester Name" been updated to reflect who the ticket is for? (Section 2b)]]="Yes",VLOOKUP(F$2,Questions!$A:$C,3,FALSE),0)</f>
        <v>5</v>
      </c>
      <c r="N375" s="44">
        <f t="shared" si="192"/>
        <v>0</v>
      </c>
      <c r="O375" s="44">
        <f t="shared" si="193"/>
        <v>0</v>
      </c>
      <c r="P375" s="44">
        <f t="shared" si="194"/>
        <v>12.5</v>
      </c>
      <c r="Q375" s="44">
        <f t="shared" si="195"/>
        <v>12.5</v>
      </c>
      <c r="R375" s="44">
        <f>IF(K375="Yes",VLOOKUP(K$2,Questions!$A:$C,3,FALSE),IF(K375="n/a - Existing Article",5,0))</f>
        <v>0</v>
      </c>
      <c r="S375" s="44">
        <f>SUM(TicketAudit[[#This Row],[Q.1]:[Q.6]])/10</f>
        <v>3</v>
      </c>
    </row>
    <row r="376" spans="1:19" ht="28.9" hidden="1">
      <c r="A376" s="20" t="s">
        <v>1618</v>
      </c>
      <c r="B376" s="11" t="s">
        <v>7852</v>
      </c>
      <c r="C376" s="4" t="s">
        <v>7851</v>
      </c>
      <c r="D376" s="17">
        <v>45698</v>
      </c>
      <c r="E376" s="61" t="str">
        <f>VLOOKUP(A376,'Technician List'!A:B,2,FALSE)</f>
        <v>Sanjuan, Sonja</v>
      </c>
      <c r="F376" s="40" t="s">
        <v>22337</v>
      </c>
      <c r="G376" s="40" t="s">
        <v>22337</v>
      </c>
      <c r="H376" s="40" t="s">
        <v>22337</v>
      </c>
      <c r="I376" s="40" t="s">
        <v>22337</v>
      </c>
      <c r="J376" s="40" t="s">
        <v>22336</v>
      </c>
      <c r="K376" s="40" t="s">
        <v>22337</v>
      </c>
      <c r="L376" s="49"/>
      <c r="M376" s="44">
        <f>IF(TicketAudit[[#This Row],[Has the "Requester Name" been updated to reflect who the ticket is for? (Section 2b)]]="Yes",VLOOKUP(F$2,Questions!$A:$C,3,FALSE),0)</f>
        <v>0</v>
      </c>
      <c r="N376" s="44">
        <f t="shared" si="192"/>
        <v>0</v>
      </c>
      <c r="O376" s="44">
        <f t="shared" si="193"/>
        <v>0</v>
      </c>
      <c r="P376" s="44">
        <f t="shared" si="194"/>
        <v>0</v>
      </c>
      <c r="Q376" s="44">
        <f t="shared" si="195"/>
        <v>12.5</v>
      </c>
      <c r="R376" s="44">
        <f>IF(K376="Yes",VLOOKUP(K$2,Questions!$A:$C,3,FALSE),IF(K376="n/a - Existing Article",5,0))</f>
        <v>0</v>
      </c>
      <c r="S376" s="44">
        <f>SUM(TicketAudit[[#This Row],[Q.1]:[Q.6]])/10</f>
        <v>1.25</v>
      </c>
    </row>
    <row r="377" spans="1:19" hidden="1">
      <c r="A377" s="20" t="s">
        <v>1618</v>
      </c>
      <c r="B377" s="11" t="s">
        <v>9057</v>
      </c>
      <c r="C377" s="4" t="s">
        <v>9056</v>
      </c>
      <c r="D377" s="17">
        <v>45699</v>
      </c>
      <c r="E377" s="61" t="str">
        <f>VLOOKUP(A377,'Technician List'!A:B,2,FALSE)</f>
        <v>Sanjuan, Sonja</v>
      </c>
      <c r="F377" s="40" t="s">
        <v>22336</v>
      </c>
      <c r="G377" s="40" t="s">
        <v>22337</v>
      </c>
      <c r="H377" s="40" t="s">
        <v>22337</v>
      </c>
      <c r="I377" s="40" t="s">
        <v>22337</v>
      </c>
      <c r="J377" s="40" t="s">
        <v>22336</v>
      </c>
      <c r="K377" s="40" t="s">
        <v>22337</v>
      </c>
      <c r="L377" s="49"/>
      <c r="M377" s="44">
        <f>IF(TicketAudit[[#This Row],[Has the "Requester Name" been updated to reflect who the ticket is for? (Section 2b)]]="Yes",VLOOKUP(F$2,Questions!$A:$C,3,FALSE),0)</f>
        <v>5</v>
      </c>
      <c r="N377" s="44">
        <f t="shared" si="192"/>
        <v>0</v>
      </c>
      <c r="O377" s="44">
        <f t="shared" si="193"/>
        <v>0</v>
      </c>
      <c r="P377" s="44">
        <f t="shared" si="194"/>
        <v>0</v>
      </c>
      <c r="Q377" s="44">
        <f t="shared" si="195"/>
        <v>12.5</v>
      </c>
      <c r="R377" s="44">
        <f>IF(K377="Yes",VLOOKUP(K$2,Questions!$A:$C,3,FALSE),IF(K377="n/a - Existing Article",5,0))</f>
        <v>0</v>
      </c>
      <c r="S377" s="44">
        <f>SUM(TicketAudit[[#This Row],[Q.1]:[Q.6]])/10</f>
        <v>1.75</v>
      </c>
    </row>
    <row r="378" spans="1:19" ht="28.9" hidden="1">
      <c r="A378" s="20" t="s">
        <v>1618</v>
      </c>
      <c r="B378" s="11" t="s">
        <v>10177</v>
      </c>
      <c r="C378" s="4" t="s">
        <v>10176</v>
      </c>
      <c r="D378" s="17">
        <v>45700</v>
      </c>
      <c r="E378" s="61" t="str">
        <f>VLOOKUP(A378,'Technician List'!A:B,2,FALSE)</f>
        <v>Sanjuan, Sonja</v>
      </c>
      <c r="F378" s="40" t="s">
        <v>22336</v>
      </c>
      <c r="G378" s="40" t="s">
        <v>22337</v>
      </c>
      <c r="H378" s="40" t="s">
        <v>22337</v>
      </c>
      <c r="I378" s="40" t="s">
        <v>22337</v>
      </c>
      <c r="J378" s="40" t="s">
        <v>22336</v>
      </c>
      <c r="K378" s="40" t="s">
        <v>22337</v>
      </c>
      <c r="L378" s="49"/>
      <c r="M378" s="44">
        <f>IF(TicketAudit[[#This Row],[Has the "Requester Name" been updated to reflect who the ticket is for? (Section 2b)]]="Yes",VLOOKUP(F$2,Questions!$A:$C,3,FALSE),0)</f>
        <v>5</v>
      </c>
      <c r="N378" s="44">
        <f t="shared" si="192"/>
        <v>0</v>
      </c>
      <c r="O378" s="44">
        <f t="shared" si="193"/>
        <v>0</v>
      </c>
      <c r="P378" s="44">
        <f t="shared" si="194"/>
        <v>0</v>
      </c>
      <c r="Q378" s="44">
        <f t="shared" si="195"/>
        <v>12.5</v>
      </c>
      <c r="R378" s="44">
        <f>IF(K378="Yes",VLOOKUP(K$2,Questions!$A:$C,3,FALSE),IF(K378="n/a - Existing Article",5,0))</f>
        <v>0</v>
      </c>
      <c r="S378" s="44">
        <f>SUM(TicketAudit[[#This Row],[Q.1]:[Q.6]])/10</f>
        <v>1.75</v>
      </c>
    </row>
    <row r="379" spans="1:19" hidden="1">
      <c r="A379" s="20" t="s">
        <v>1618</v>
      </c>
      <c r="B379" s="11" t="s">
        <v>12954</v>
      </c>
      <c r="C379" s="4" t="s">
        <v>12953</v>
      </c>
      <c r="D379" s="17">
        <v>45705</v>
      </c>
      <c r="E379" s="61" t="str">
        <f>VLOOKUP(A379,'Technician List'!A:B,2,FALSE)</f>
        <v>Sanjuan, Sonja</v>
      </c>
      <c r="F379" s="40" t="s">
        <v>22337</v>
      </c>
      <c r="G379" s="40" t="s">
        <v>22337</v>
      </c>
      <c r="H379" s="40" t="s">
        <v>22336</v>
      </c>
      <c r="I379" s="40" t="s">
        <v>22337</v>
      </c>
      <c r="J379" s="40" t="s">
        <v>22336</v>
      </c>
      <c r="K379" s="40" t="s">
        <v>22338</v>
      </c>
      <c r="L379" s="49"/>
      <c r="M379" s="44">
        <f>IF(TicketAudit[[#This Row],[Has the "Requester Name" been updated to reflect who the ticket is for? (Section 2b)]]="Yes",VLOOKUP(F$2,Questions!$A:$C,3,FALSE),0)</f>
        <v>0</v>
      </c>
      <c r="N379" s="44">
        <f t="shared" si="192"/>
        <v>0</v>
      </c>
      <c r="O379" s="44">
        <f t="shared" si="193"/>
        <v>7.5</v>
      </c>
      <c r="P379" s="44">
        <f t="shared" si="194"/>
        <v>0</v>
      </c>
      <c r="Q379" s="44">
        <f t="shared" si="195"/>
        <v>12.5</v>
      </c>
      <c r="R379" s="44">
        <f>IF(K379="Yes",VLOOKUP(K$2,Questions!$A:$C,3,FALSE),IF(K379="n/a - Existing Article",5,0))</f>
        <v>5</v>
      </c>
      <c r="S379" s="44">
        <f>SUM(TicketAudit[[#This Row],[Q.1]:[Q.6]])/10</f>
        <v>2.5</v>
      </c>
    </row>
    <row r="380" spans="1:19" ht="28.9" hidden="1">
      <c r="A380" s="20" t="s">
        <v>391</v>
      </c>
      <c r="B380" s="11" t="s">
        <v>2643</v>
      </c>
      <c r="C380" s="4" t="s">
        <v>2642</v>
      </c>
      <c r="D380" s="17">
        <v>45691</v>
      </c>
      <c r="E380" s="61" t="str">
        <f>VLOOKUP(A380,'Technician List'!A:B,2,FALSE)</f>
        <v>Sanjuan, Sonja</v>
      </c>
      <c r="F380" s="40" t="s">
        <v>22336</v>
      </c>
      <c r="G380" s="40" t="s">
        <v>22337</v>
      </c>
      <c r="H380" s="40" t="s">
        <v>22336</v>
      </c>
      <c r="I380" s="40" t="s">
        <v>22337</v>
      </c>
      <c r="J380" s="40" t="s">
        <v>22336</v>
      </c>
      <c r="K380" s="40" t="s">
        <v>22338</v>
      </c>
      <c r="L380" s="49"/>
      <c r="M380" s="44">
        <f>IF(TicketAudit[[#This Row],[Has the "Requester Name" been updated to reflect who the ticket is for? (Section 2b)]]="Yes",VLOOKUP(F$2,Questions!$A:$C,3,FALSE),0)</f>
        <v>5</v>
      </c>
      <c r="N380" s="44">
        <f t="shared" si="192"/>
        <v>0</v>
      </c>
      <c r="O380" s="44">
        <f t="shared" si="193"/>
        <v>7.5</v>
      </c>
      <c r="P380" s="44">
        <f t="shared" si="194"/>
        <v>0</v>
      </c>
      <c r="Q380" s="44">
        <f t="shared" si="195"/>
        <v>12.5</v>
      </c>
      <c r="R380" s="44">
        <f>IF(K380="Yes",VLOOKUP(K$2,Questions!$A:$C,3,FALSE),IF(K380="n/a - Existing Article",5,0))</f>
        <v>5</v>
      </c>
      <c r="S380" s="44">
        <f>SUM(TicketAudit[[#This Row],[Q.1]:[Q.6]])/10</f>
        <v>3</v>
      </c>
    </row>
    <row r="381" spans="1:19" hidden="1">
      <c r="A381" s="20" t="s">
        <v>391</v>
      </c>
      <c r="B381" s="11" t="s">
        <v>3194</v>
      </c>
      <c r="C381" s="4" t="s">
        <v>3193</v>
      </c>
      <c r="D381" s="17">
        <v>45693</v>
      </c>
      <c r="E381" s="61" t="str">
        <f>VLOOKUP(A381,'Technician List'!A:B,2,FALSE)</f>
        <v>Sanjuan, Sonja</v>
      </c>
      <c r="F381" s="40" t="s">
        <v>22336</v>
      </c>
      <c r="G381" s="40" t="s">
        <v>22337</v>
      </c>
      <c r="H381" s="40" t="s">
        <v>22336</v>
      </c>
      <c r="I381" s="40" t="s">
        <v>22336</v>
      </c>
      <c r="J381" s="40" t="s">
        <v>22336</v>
      </c>
      <c r="K381" s="40" t="s">
        <v>22338</v>
      </c>
      <c r="L381" s="49"/>
      <c r="M381" s="44">
        <f>IF(TicketAudit[[#This Row],[Has the "Requester Name" been updated to reflect who the ticket is for? (Section 2b)]]="Yes",VLOOKUP(F$2,Questions!$A:$C,3,FALSE),0)</f>
        <v>5</v>
      </c>
      <c r="N381" s="44">
        <f t="shared" si="192"/>
        <v>0</v>
      </c>
      <c r="O381" s="44">
        <f t="shared" si="193"/>
        <v>7.5</v>
      </c>
      <c r="P381" s="44">
        <f t="shared" si="194"/>
        <v>12.5</v>
      </c>
      <c r="Q381" s="44">
        <f t="shared" si="195"/>
        <v>12.5</v>
      </c>
      <c r="R381" s="44">
        <f>IF(K381="Yes",VLOOKUP(K$2,Questions!$A:$C,3,FALSE),IF(K381="n/a - Existing Article",5,0))</f>
        <v>5</v>
      </c>
      <c r="S381" s="44">
        <f>SUM(TicketAudit[[#This Row],[Q.1]:[Q.6]])/10</f>
        <v>4.25</v>
      </c>
    </row>
    <row r="382" spans="1:19" ht="28.9" hidden="1">
      <c r="A382" s="20" t="s">
        <v>391</v>
      </c>
      <c r="B382" s="11" t="s">
        <v>887</v>
      </c>
      <c r="C382" s="4" t="s">
        <v>886</v>
      </c>
      <c r="D382" s="17">
        <v>45715</v>
      </c>
      <c r="E382" s="61" t="str">
        <f>VLOOKUP(A382,'Technician List'!A:B,2,FALSE)</f>
        <v>Sanjuan, Sonja</v>
      </c>
      <c r="F382" s="40" t="s">
        <v>22336</v>
      </c>
      <c r="G382" s="40" t="s">
        <v>22337</v>
      </c>
      <c r="H382" s="40" t="s">
        <v>22337</v>
      </c>
      <c r="I382" s="40" t="s">
        <v>22337</v>
      </c>
      <c r="J382" s="40" t="s">
        <v>22337</v>
      </c>
      <c r="K382" s="40" t="s">
        <v>22337</v>
      </c>
      <c r="L382" s="49"/>
      <c r="M382" s="44">
        <f>IF(TicketAudit[[#This Row],[Has the "Requester Name" been updated to reflect who the ticket is for? (Section 2b)]]="Yes",VLOOKUP(F$2,Questions!$A:$C,3,FALSE),0)</f>
        <v>5</v>
      </c>
      <c r="N382" s="44">
        <f t="shared" si="192"/>
        <v>0</v>
      </c>
      <c r="O382" s="44">
        <f t="shared" si="193"/>
        <v>0</v>
      </c>
      <c r="P382" s="44">
        <f t="shared" si="194"/>
        <v>0</v>
      </c>
      <c r="Q382" s="44">
        <f t="shared" si="195"/>
        <v>0</v>
      </c>
      <c r="R382" s="44">
        <f>IF(K382="Yes",VLOOKUP(K$2,Questions!$A:$C,3,FALSE),IF(K382="n/a - Existing Article",5,0))</f>
        <v>0</v>
      </c>
      <c r="S382" s="44">
        <f>SUM(TicketAudit[[#This Row],[Q.1]:[Q.6]])/10</f>
        <v>0.5</v>
      </c>
    </row>
    <row r="383" spans="1:19" hidden="1">
      <c r="A383" s="20" t="s">
        <v>391</v>
      </c>
      <c r="B383" s="11" t="s">
        <v>19296</v>
      </c>
      <c r="C383" s="4" t="s">
        <v>19295</v>
      </c>
      <c r="D383" s="17">
        <v>45713</v>
      </c>
      <c r="E383" s="61" t="str">
        <f>VLOOKUP(A383,'Technician List'!A:B,2,FALSE)</f>
        <v>Sanjuan, Sonja</v>
      </c>
      <c r="F383" s="40" t="s">
        <v>22336</v>
      </c>
      <c r="G383" s="40" t="s">
        <v>22337</v>
      </c>
      <c r="H383" s="40" t="s">
        <v>22336</v>
      </c>
      <c r="I383" s="40" t="s">
        <v>22337</v>
      </c>
      <c r="J383" s="40" t="s">
        <v>22336</v>
      </c>
      <c r="K383" s="40" t="s">
        <v>22338</v>
      </c>
      <c r="L383" s="49"/>
      <c r="M383" s="44">
        <f>IF(TicketAudit[[#This Row],[Has the "Requester Name" been updated to reflect who the ticket is for? (Section 2b)]]="Yes",VLOOKUP(F$2,Questions!$A:$C,3,FALSE),0)</f>
        <v>5</v>
      </c>
      <c r="N383" s="44">
        <f t="shared" si="192"/>
        <v>0</v>
      </c>
      <c r="O383" s="44">
        <f t="shared" si="193"/>
        <v>7.5</v>
      </c>
      <c r="P383" s="44">
        <f t="shared" si="194"/>
        <v>0</v>
      </c>
      <c r="Q383" s="44">
        <f t="shared" si="195"/>
        <v>12.5</v>
      </c>
      <c r="R383" s="44">
        <f>IF(K383="Yes",VLOOKUP(K$2,Questions!$A:$C,3,FALSE),IF(K383="n/a - Existing Article",5,0))</f>
        <v>5</v>
      </c>
      <c r="S383" s="44">
        <f>SUM(TicketAudit[[#This Row],[Q.1]:[Q.6]])/10</f>
        <v>3</v>
      </c>
    </row>
    <row r="384" spans="1:19" hidden="1">
      <c r="A384" s="20" t="s">
        <v>391</v>
      </c>
      <c r="B384" s="11" t="s">
        <v>20824</v>
      </c>
      <c r="C384" s="4" t="s">
        <v>7295</v>
      </c>
      <c r="D384" s="17">
        <v>45714</v>
      </c>
      <c r="E384" s="61" t="str">
        <f>VLOOKUP(A384,'Technician List'!A:B,2,FALSE)</f>
        <v>Sanjuan, Sonja</v>
      </c>
      <c r="F384" s="40" t="s">
        <v>22336</v>
      </c>
      <c r="G384" s="40" t="s">
        <v>22337</v>
      </c>
      <c r="H384" s="40" t="s">
        <v>22336</v>
      </c>
      <c r="I384" s="40" t="s">
        <v>22337</v>
      </c>
      <c r="J384" s="40" t="s">
        <v>22336</v>
      </c>
      <c r="K384" s="40" t="s">
        <v>22337</v>
      </c>
      <c r="L384" s="49"/>
      <c r="M384" s="44">
        <f>IF(TicketAudit[[#This Row],[Has the "Requester Name" been updated to reflect who the ticket is for? (Section 2b)]]="Yes",VLOOKUP(F$2,Questions!$A:$C,3,FALSE),0)</f>
        <v>5</v>
      </c>
      <c r="N384" s="44">
        <f t="shared" si="192"/>
        <v>0</v>
      </c>
      <c r="O384" s="44">
        <f t="shared" si="193"/>
        <v>7.5</v>
      </c>
      <c r="P384" s="44">
        <f t="shared" si="194"/>
        <v>0</v>
      </c>
      <c r="Q384" s="44">
        <f t="shared" si="195"/>
        <v>12.5</v>
      </c>
      <c r="R384" s="44">
        <f>IF(K384="Yes",VLOOKUP(K$2,Questions!$A:$C,3,FALSE),IF(K384="n/a - Existing Article",5,0))</f>
        <v>0</v>
      </c>
      <c r="S384" s="44">
        <f>SUM(TicketAudit[[#This Row],[Q.1]:[Q.6]])/10</f>
        <v>2.5</v>
      </c>
    </row>
    <row r="385" spans="1:19" ht="28.9">
      <c r="A385" s="4" t="s">
        <v>1511</v>
      </c>
      <c r="B385" s="11" t="s">
        <v>3299</v>
      </c>
      <c r="C385" s="4" t="s">
        <v>3298</v>
      </c>
      <c r="D385" s="17">
        <v>45691</v>
      </c>
      <c r="E385" s="61" t="str">
        <f>VLOOKUP(A385,'Technician List'!A:B,2,FALSE)</f>
        <v>C M, Saravanan</v>
      </c>
      <c r="F385" s="40" t="s">
        <v>22336</v>
      </c>
      <c r="G385" s="40" t="s">
        <v>22337</v>
      </c>
      <c r="H385" s="40" t="s">
        <v>22336</v>
      </c>
      <c r="I385" s="40" t="s">
        <v>22336</v>
      </c>
      <c r="J385" s="40" t="s">
        <v>22336</v>
      </c>
      <c r="K385" s="40" t="s">
        <v>22338</v>
      </c>
      <c r="L385" s="49"/>
      <c r="M385" s="44">
        <f>IF(TicketAudit[[#This Row],[Has the "Requester Name" been updated to reflect who the ticket is for? (Section 2b)]]="Yes",VLOOKUP(F$2,Questions!$A:$C,3,FALSE),0)</f>
        <v>5</v>
      </c>
      <c r="N385" s="44">
        <f t="shared" si="192"/>
        <v>0</v>
      </c>
      <c r="O385" s="44">
        <f t="shared" si="193"/>
        <v>7.5</v>
      </c>
      <c r="P385" s="44">
        <f t="shared" si="194"/>
        <v>12.5</v>
      </c>
      <c r="Q385" s="44">
        <f t="shared" si="195"/>
        <v>12.5</v>
      </c>
      <c r="R385" s="44">
        <f>IF(K385="Yes",VLOOKUP(K$2,Questions!$A:$C,3,FALSE),IF(K385="n/a - Existing Article",5,0))</f>
        <v>5</v>
      </c>
      <c r="S385" s="44">
        <f>SUM(TicketAudit[[#This Row],[Q.1]:[Q.6]])/10</f>
        <v>4.25</v>
      </c>
    </row>
    <row r="386" spans="1:19">
      <c r="A386" s="4" t="s">
        <v>1511</v>
      </c>
      <c r="B386" s="11" t="s">
        <v>11885</v>
      </c>
      <c r="C386" s="4" t="s">
        <v>1662</v>
      </c>
      <c r="D386" s="17">
        <v>45702</v>
      </c>
      <c r="E386" s="61" t="str">
        <f>VLOOKUP(A386,'Technician List'!A:B,2,FALSE)</f>
        <v>C M, Saravanan</v>
      </c>
      <c r="F386" s="40" t="s">
        <v>22336</v>
      </c>
      <c r="G386" s="40" t="s">
        <v>22337</v>
      </c>
      <c r="H386" s="40" t="s">
        <v>22337</v>
      </c>
      <c r="I386" s="40" t="s">
        <v>22336</v>
      </c>
      <c r="J386" s="40" t="s">
        <v>22336</v>
      </c>
      <c r="K386" s="40" t="s">
        <v>22337</v>
      </c>
      <c r="L386" s="49" t="s">
        <v>23027</v>
      </c>
      <c r="M386" s="44">
        <f>IF(TicketAudit[[#This Row],[Has the "Requester Name" been updated to reflect who the ticket is for? (Section 2b)]]="Yes",VLOOKUP(F$2,Questions!$A:$C,3,FALSE),0)</f>
        <v>5</v>
      </c>
      <c r="N386" s="44">
        <f t="shared" si="192"/>
        <v>0</v>
      </c>
      <c r="O386" s="44">
        <f t="shared" si="193"/>
        <v>0</v>
      </c>
      <c r="P386" s="44">
        <f t="shared" si="194"/>
        <v>12.5</v>
      </c>
      <c r="Q386" s="44">
        <f t="shared" si="195"/>
        <v>12.5</v>
      </c>
      <c r="R386" s="44">
        <f>IF(K386="Yes",VLOOKUP(K$2,Questions!$A:$C,3,FALSE),IF(K386="n/a - Existing Article",5,0))</f>
        <v>0</v>
      </c>
      <c r="S386" s="44">
        <f>SUM(TicketAudit[[#This Row],[Q.1]:[Q.6]])/10</f>
        <v>3</v>
      </c>
    </row>
    <row r="387" spans="1:19">
      <c r="A387" s="4" t="s">
        <v>1511</v>
      </c>
      <c r="B387" s="11" t="s">
        <v>13263</v>
      </c>
      <c r="C387" s="4" t="s">
        <v>13262</v>
      </c>
      <c r="D387" s="17">
        <v>45705</v>
      </c>
      <c r="E387" s="61" t="str">
        <f>VLOOKUP(A387,'Technician List'!A:B,2,FALSE)</f>
        <v>C M, Saravanan</v>
      </c>
      <c r="F387" s="40" t="s">
        <v>22336</v>
      </c>
      <c r="G387" s="40" t="s">
        <v>22337</v>
      </c>
      <c r="H387" s="40" t="s">
        <v>22336</v>
      </c>
      <c r="I387" s="40" t="s">
        <v>22336</v>
      </c>
      <c r="J387" s="40" t="s">
        <v>22336</v>
      </c>
      <c r="K387" s="40" t="s">
        <v>22338</v>
      </c>
      <c r="L387" s="49"/>
      <c r="M387" s="44">
        <f>IF(TicketAudit[[#This Row],[Has the "Requester Name" been updated to reflect who the ticket is for? (Section 2b)]]="Yes",VLOOKUP(F$2,Questions!$A:$C,3,FALSE),0)</f>
        <v>5</v>
      </c>
      <c r="N387" s="44">
        <f t="shared" si="192"/>
        <v>0</v>
      </c>
      <c r="O387" s="44">
        <f t="shared" si="193"/>
        <v>7.5</v>
      </c>
      <c r="P387" s="44">
        <f t="shared" si="194"/>
        <v>12.5</v>
      </c>
      <c r="Q387" s="44">
        <f t="shared" si="195"/>
        <v>12.5</v>
      </c>
      <c r="R387" s="44">
        <f>IF(K387="Yes",VLOOKUP(K$2,Questions!$A:$C,3,FALSE),IF(K387="n/a - Existing Article",5,0))</f>
        <v>5</v>
      </c>
      <c r="S387" s="44">
        <f>SUM(TicketAudit[[#This Row],[Q.1]:[Q.6]])/10</f>
        <v>4.25</v>
      </c>
    </row>
    <row r="388" spans="1:19">
      <c r="A388" s="4" t="s">
        <v>1511</v>
      </c>
      <c r="B388" s="11" t="s">
        <v>13062</v>
      </c>
      <c r="C388" s="4" t="s">
        <v>13061</v>
      </c>
      <c r="D388" s="17">
        <v>45706</v>
      </c>
      <c r="E388" s="61" t="str">
        <f>VLOOKUP(A388,'Technician List'!A:B,2,FALSE)</f>
        <v>C M, Saravanan</v>
      </c>
      <c r="F388" s="40" t="s">
        <v>22336</v>
      </c>
      <c r="G388" s="40" t="s">
        <v>22337</v>
      </c>
      <c r="H388" s="40" t="s">
        <v>22337</v>
      </c>
      <c r="I388" s="40" t="s">
        <v>22336</v>
      </c>
      <c r="J388" s="40" t="s">
        <v>22336</v>
      </c>
      <c r="K388" s="40" t="s">
        <v>22337</v>
      </c>
      <c r="L388" s="49"/>
      <c r="M388" s="44">
        <f>IF(TicketAudit[[#This Row],[Has the "Requester Name" been updated to reflect who the ticket is for? (Section 2b)]]="Yes",VLOOKUP(F$2,Questions!$A:$C,3,FALSE),0)</f>
        <v>5</v>
      </c>
      <c r="N388" s="44">
        <f t="shared" si="192"/>
        <v>0</v>
      </c>
      <c r="O388" s="44">
        <f t="shared" si="193"/>
        <v>0</v>
      </c>
      <c r="P388" s="44">
        <f t="shared" si="194"/>
        <v>12.5</v>
      </c>
      <c r="Q388" s="44">
        <f t="shared" si="195"/>
        <v>12.5</v>
      </c>
      <c r="R388" s="44">
        <f>IF(K388="Yes",VLOOKUP(K$2,Questions!$A:$C,3,FALSE),IF(K388="n/a - Existing Article",5,0))</f>
        <v>0</v>
      </c>
      <c r="S388" s="44">
        <f>SUM(TicketAudit[[#This Row],[Q.1]:[Q.6]])/10</f>
        <v>3</v>
      </c>
    </row>
    <row r="389" spans="1:19" ht="43.15">
      <c r="A389" s="4" t="s">
        <v>1511</v>
      </c>
      <c r="B389" s="11" t="s">
        <v>17854</v>
      </c>
      <c r="C389" s="4" t="s">
        <v>17853</v>
      </c>
      <c r="D389" s="17">
        <v>45710</v>
      </c>
      <c r="E389" s="61" t="str">
        <f>VLOOKUP(A389,'Technician List'!A:B,2,FALSE)</f>
        <v>C M, Saravanan</v>
      </c>
      <c r="F389" s="40" t="s">
        <v>22336</v>
      </c>
      <c r="G389" s="40" t="s">
        <v>22337</v>
      </c>
      <c r="H389" s="40" t="s">
        <v>22336</v>
      </c>
      <c r="I389" s="40" t="s">
        <v>22336</v>
      </c>
      <c r="J389" s="40" t="s">
        <v>22336</v>
      </c>
      <c r="K389" s="40" t="s">
        <v>22338</v>
      </c>
      <c r="L389" s="49" t="s">
        <v>23028</v>
      </c>
      <c r="M389" s="44">
        <f>IF(TicketAudit[[#This Row],[Has the "Requester Name" been updated to reflect who the ticket is for? (Section 2b)]]="Yes",VLOOKUP(F$2,Questions!$A:$C,3,FALSE),0)</f>
        <v>5</v>
      </c>
      <c r="N389" s="44">
        <f t="shared" si="192"/>
        <v>0</v>
      </c>
      <c r="O389" s="44">
        <f t="shared" si="193"/>
        <v>7.5</v>
      </c>
      <c r="P389" s="44">
        <f t="shared" si="194"/>
        <v>12.5</v>
      </c>
      <c r="Q389" s="44">
        <f t="shared" si="195"/>
        <v>12.5</v>
      </c>
      <c r="R389" s="44">
        <f>IF(K389="Yes",VLOOKUP(K$2,Questions!$A:$C,3,FALSE),IF(K389="n/a - Existing Article",5,0))</f>
        <v>5</v>
      </c>
      <c r="S389" s="44">
        <f>SUM(TicketAudit[[#This Row],[Q.1]:[Q.6]])/10</f>
        <v>4.25</v>
      </c>
    </row>
    <row r="390" spans="1:19" hidden="1">
      <c r="A390" s="4" t="s">
        <v>1364</v>
      </c>
      <c r="B390" s="11" t="s">
        <v>1362</v>
      </c>
      <c r="C390" s="4" t="s">
        <v>1361</v>
      </c>
      <c r="D390" s="17">
        <v>45692</v>
      </c>
      <c r="E390" s="61" t="str">
        <f>VLOOKUP(A390,'Technician List'!A:B,2,FALSE)</f>
        <v>Smith, Sean</v>
      </c>
      <c r="F390" s="40" t="s">
        <v>22336</v>
      </c>
      <c r="G390" s="40" t="s">
        <v>22336</v>
      </c>
      <c r="H390" s="40" t="s">
        <v>22337</v>
      </c>
      <c r="I390" s="40" t="s">
        <v>22337</v>
      </c>
      <c r="J390" s="40" t="s">
        <v>22337</v>
      </c>
      <c r="K390" s="40" t="s">
        <v>22337</v>
      </c>
      <c r="L390" s="49" t="s">
        <v>23029</v>
      </c>
      <c r="M390" s="44">
        <f>IF(TicketAudit[[#This Row],[Has the "Requester Name" been updated to reflect who the ticket is for? (Section 2b)]]="Yes",VLOOKUP(F$2,Questions!$A:$C,3,FALSE),0)</f>
        <v>5</v>
      </c>
      <c r="N390" s="44">
        <f t="shared" si="192"/>
        <v>7.5</v>
      </c>
      <c r="O390" s="44">
        <f t="shared" si="193"/>
        <v>0</v>
      </c>
      <c r="P390" s="44">
        <f t="shared" si="194"/>
        <v>0</v>
      </c>
      <c r="Q390" s="44">
        <f t="shared" si="195"/>
        <v>0</v>
      </c>
      <c r="R390" s="44">
        <f>IF(K390="Yes",VLOOKUP(K$2,Questions!$A:$C,3,FALSE),IF(K390="n/a - Existing Article",5,0))</f>
        <v>0</v>
      </c>
      <c r="S390" s="44">
        <f>SUM(TicketAudit[[#This Row],[Q.1]:[Q.6]])/10</f>
        <v>1.25</v>
      </c>
    </row>
    <row r="391" spans="1:19" ht="28.9" hidden="1">
      <c r="A391" s="4" t="s">
        <v>1364</v>
      </c>
      <c r="B391" s="11" t="s">
        <v>1849</v>
      </c>
      <c r="C391" s="4" t="s">
        <v>1848</v>
      </c>
      <c r="D391" s="17">
        <v>45700</v>
      </c>
      <c r="E391" s="61" t="str">
        <f>VLOOKUP(A391,'Technician List'!A:B,2,FALSE)</f>
        <v>Smith, Sean</v>
      </c>
      <c r="F391" s="40" t="s">
        <v>22336</v>
      </c>
      <c r="G391" s="40" t="s">
        <v>22336</v>
      </c>
      <c r="H391" s="40" t="s">
        <v>22337</v>
      </c>
      <c r="I391" s="40" t="s">
        <v>22336</v>
      </c>
      <c r="J391" s="40" t="s">
        <v>22336</v>
      </c>
      <c r="K391" s="40" t="s">
        <v>22337</v>
      </c>
      <c r="L391" s="49" t="s">
        <v>23030</v>
      </c>
      <c r="M391" s="44">
        <f>IF(TicketAudit[[#This Row],[Has the "Requester Name" been updated to reflect who the ticket is for? (Section 2b)]]="Yes",VLOOKUP(F$2,Questions!$A:$C,3,FALSE),0)</f>
        <v>5</v>
      </c>
      <c r="N391" s="44">
        <f t="shared" si="192"/>
        <v>7.5</v>
      </c>
      <c r="O391" s="44">
        <f t="shared" si="193"/>
        <v>0</v>
      </c>
      <c r="P391" s="44">
        <f t="shared" si="194"/>
        <v>12.5</v>
      </c>
      <c r="Q391" s="44">
        <f t="shared" si="195"/>
        <v>12.5</v>
      </c>
      <c r="R391" s="44">
        <f>IF(K391="Yes",VLOOKUP(K$2,Questions!$A:$C,3,FALSE),IF(K391="n/a - Existing Article",5,0))</f>
        <v>0</v>
      </c>
      <c r="S391" s="44">
        <f>SUM(TicketAudit[[#This Row],[Q.1]:[Q.6]])/10</f>
        <v>3.75</v>
      </c>
    </row>
    <row r="392" spans="1:19" ht="28.9" hidden="1">
      <c r="A392" s="4" t="s">
        <v>1364</v>
      </c>
      <c r="B392" s="11" t="s">
        <v>6696</v>
      </c>
      <c r="C392" s="4" t="s">
        <v>6695</v>
      </c>
      <c r="D392" s="17">
        <v>45700</v>
      </c>
      <c r="E392" s="61" t="str">
        <f>VLOOKUP(A392,'Technician List'!A:B,2,FALSE)</f>
        <v>Smith, Sean</v>
      </c>
      <c r="F392" s="40" t="s">
        <v>22336</v>
      </c>
      <c r="G392" s="40" t="s">
        <v>22336</v>
      </c>
      <c r="H392" s="40" t="s">
        <v>22337</v>
      </c>
      <c r="I392" s="40" t="s">
        <v>22337</v>
      </c>
      <c r="J392" s="40" t="s">
        <v>22336</v>
      </c>
      <c r="K392" s="40" t="s">
        <v>22337</v>
      </c>
      <c r="L392" s="49" t="s">
        <v>23031</v>
      </c>
      <c r="M392" s="44">
        <f>IF(TicketAudit[[#This Row],[Has the "Requester Name" been updated to reflect who the ticket is for? (Section 2b)]]="Yes",VLOOKUP(F$2,Questions!$A:$C,3,FALSE),0)</f>
        <v>5</v>
      </c>
      <c r="N392" s="44">
        <f t="shared" si="192"/>
        <v>7.5</v>
      </c>
      <c r="O392" s="44">
        <f t="shared" si="193"/>
        <v>0</v>
      </c>
      <c r="P392" s="44">
        <f t="shared" si="194"/>
        <v>0</v>
      </c>
      <c r="Q392" s="44">
        <f t="shared" si="195"/>
        <v>12.5</v>
      </c>
      <c r="R392" s="44">
        <f>IF(K392="Yes",VLOOKUP(K$2,Questions!$A:$C,3,FALSE),IF(K392="n/a - Existing Article",5,0))</f>
        <v>0</v>
      </c>
      <c r="S392" s="44">
        <f>SUM(TicketAudit[[#This Row],[Q.1]:[Q.6]])/10</f>
        <v>2.5</v>
      </c>
    </row>
    <row r="393" spans="1:19" ht="28.9" hidden="1">
      <c r="A393" s="4" t="s">
        <v>103</v>
      </c>
      <c r="B393" s="11" t="s">
        <v>834</v>
      </c>
      <c r="C393" s="4" t="s">
        <v>833</v>
      </c>
      <c r="D393" s="17">
        <v>45698</v>
      </c>
      <c r="E393" s="61" t="str">
        <f>VLOOKUP(A393,'Technician List'!A:B,2,FALSE)</f>
        <v>Sinha, Mahesh</v>
      </c>
      <c r="F393" s="40" t="s">
        <v>22336</v>
      </c>
      <c r="G393" s="40" t="s">
        <v>22337</v>
      </c>
      <c r="H393" s="40" t="s">
        <v>22337</v>
      </c>
      <c r="I393" s="40" t="s">
        <v>22336</v>
      </c>
      <c r="J393" s="40" t="s">
        <v>22336</v>
      </c>
      <c r="K393" s="40" t="s">
        <v>22337</v>
      </c>
      <c r="L393" s="49" t="s">
        <v>23032</v>
      </c>
      <c r="M393" s="44">
        <f>IF(TicketAudit[[#This Row],[Has the "Requester Name" been updated to reflect who the ticket is for? (Section 2b)]]="Yes",VLOOKUP(F$2,Questions!$A:$C,3,FALSE),0)</f>
        <v>5</v>
      </c>
      <c r="N393" s="44">
        <f t="shared" si="192"/>
        <v>0</v>
      </c>
      <c r="O393" s="44">
        <f t="shared" si="193"/>
        <v>0</v>
      </c>
      <c r="P393" s="44">
        <f t="shared" si="194"/>
        <v>12.5</v>
      </c>
      <c r="Q393" s="44">
        <f t="shared" si="195"/>
        <v>12.5</v>
      </c>
      <c r="R393" s="44">
        <f>IF(K393="Yes",VLOOKUP(K$2,Questions!$A:$C,3,FALSE),IF(K393="n/a - Existing Article",5,0))</f>
        <v>0</v>
      </c>
      <c r="S393" s="44">
        <f>SUM(TicketAudit[[#This Row],[Q.1]:[Q.6]])/10</f>
        <v>3</v>
      </c>
    </row>
    <row r="394" spans="1:19" ht="28.9" hidden="1">
      <c r="A394" s="4" t="s">
        <v>103</v>
      </c>
      <c r="B394" s="11" t="s">
        <v>1387</v>
      </c>
      <c r="C394" s="4" t="s">
        <v>1386</v>
      </c>
      <c r="D394" s="17">
        <v>45698</v>
      </c>
      <c r="E394" s="61" t="str">
        <f>VLOOKUP(A394,'Technician List'!A:B,2,FALSE)</f>
        <v>Sinha, Mahesh</v>
      </c>
      <c r="F394" s="40" t="s">
        <v>22336</v>
      </c>
      <c r="G394" s="40" t="s">
        <v>22336</v>
      </c>
      <c r="H394" s="40" t="s">
        <v>22337</v>
      </c>
      <c r="I394" s="40" t="s">
        <v>22336</v>
      </c>
      <c r="J394" s="40" t="s">
        <v>22336</v>
      </c>
      <c r="K394" s="40" t="s">
        <v>22337</v>
      </c>
      <c r="L394" s="49" t="s">
        <v>23032</v>
      </c>
      <c r="M394" s="44">
        <f>IF(TicketAudit[[#This Row],[Has the "Requester Name" been updated to reflect who the ticket is for? (Section 2b)]]="Yes",VLOOKUP(F$2,Questions!$A:$C,3,FALSE),0)</f>
        <v>5</v>
      </c>
      <c r="N394" s="44">
        <f t="shared" si="192"/>
        <v>7.5</v>
      </c>
      <c r="O394" s="44">
        <f t="shared" si="193"/>
        <v>0</v>
      </c>
      <c r="P394" s="44">
        <f t="shared" si="194"/>
        <v>12.5</v>
      </c>
      <c r="Q394" s="44">
        <f t="shared" si="195"/>
        <v>12.5</v>
      </c>
      <c r="R394" s="44">
        <f>IF(K394="Yes",VLOOKUP(K$2,Questions!$A:$C,3,FALSE),IF(K394="n/a - Existing Article",5,0))</f>
        <v>0</v>
      </c>
      <c r="S394" s="44">
        <f>SUM(TicketAudit[[#This Row],[Q.1]:[Q.6]])/10</f>
        <v>3.75</v>
      </c>
    </row>
    <row r="395" spans="1:19" ht="28.9" hidden="1">
      <c r="A395" s="4" t="s">
        <v>103</v>
      </c>
      <c r="B395" s="11" t="s">
        <v>11437</v>
      </c>
      <c r="C395" s="4" t="s">
        <v>11436</v>
      </c>
      <c r="D395" s="17">
        <v>45703</v>
      </c>
      <c r="E395" s="61" t="str">
        <f>VLOOKUP(A395,'Technician List'!A:B,2,FALSE)</f>
        <v>Sinha, Mahesh</v>
      </c>
      <c r="F395" s="40" t="s">
        <v>22336</v>
      </c>
      <c r="G395" s="40" t="s">
        <v>22337</v>
      </c>
      <c r="H395" s="40" t="s">
        <v>22337</v>
      </c>
      <c r="I395" s="40" t="s">
        <v>22337</v>
      </c>
      <c r="J395" s="40" t="s">
        <v>22337</v>
      </c>
      <c r="K395" s="40" t="s">
        <v>22337</v>
      </c>
      <c r="L395" s="49" t="s">
        <v>23033</v>
      </c>
      <c r="M395" s="44">
        <f>IF(TicketAudit[[#This Row],[Has the "Requester Name" been updated to reflect who the ticket is for? (Section 2b)]]="Yes",VLOOKUP(F$2,Questions!$A:$C,3,FALSE),0)</f>
        <v>5</v>
      </c>
      <c r="N395" s="44">
        <f t="shared" si="192"/>
        <v>0</v>
      </c>
      <c r="O395" s="44">
        <f t="shared" si="193"/>
        <v>0</v>
      </c>
      <c r="P395" s="44">
        <f t="shared" si="194"/>
        <v>0</v>
      </c>
      <c r="Q395" s="44">
        <f t="shared" si="195"/>
        <v>0</v>
      </c>
      <c r="R395" s="44">
        <f>IF(K395="Yes",VLOOKUP(K$2,Questions!$A:$C,3,FALSE),IF(K395="n/a - Existing Article",5,0))</f>
        <v>0</v>
      </c>
      <c r="S395" s="44">
        <f>SUM(TicketAudit[[#This Row],[Q.1]:[Q.6]])/10</f>
        <v>0.5</v>
      </c>
    </row>
    <row r="396" spans="1:19" ht="28.9" hidden="1">
      <c r="A396" s="4" t="s">
        <v>103</v>
      </c>
      <c r="B396" s="11" t="s">
        <v>11977</v>
      </c>
      <c r="C396" s="4" t="s">
        <v>11976</v>
      </c>
      <c r="D396" s="17">
        <v>45703</v>
      </c>
      <c r="E396" s="61" t="str">
        <f>VLOOKUP(A396,'Technician List'!A:B,2,FALSE)</f>
        <v>Sinha, Mahesh</v>
      </c>
      <c r="F396" s="40" t="s">
        <v>22336</v>
      </c>
      <c r="G396" s="40" t="s">
        <v>22337</v>
      </c>
      <c r="H396" s="40" t="s">
        <v>22337</v>
      </c>
      <c r="I396" s="40" t="s">
        <v>22336</v>
      </c>
      <c r="J396" s="40" t="s">
        <v>22336</v>
      </c>
      <c r="K396" s="40" t="s">
        <v>22337</v>
      </c>
      <c r="L396" s="49" t="s">
        <v>23034</v>
      </c>
      <c r="M396" s="44">
        <f>IF(TicketAudit[[#This Row],[Has the "Requester Name" been updated to reflect who the ticket is for? (Section 2b)]]="Yes",VLOOKUP(F$2,Questions!$A:$C,3,FALSE),0)</f>
        <v>5</v>
      </c>
      <c r="N396" s="44">
        <f t="shared" si="192"/>
        <v>0</v>
      </c>
      <c r="O396" s="44">
        <f t="shared" si="193"/>
        <v>0</v>
      </c>
      <c r="P396" s="44">
        <f t="shared" si="194"/>
        <v>12.5</v>
      </c>
      <c r="Q396" s="44">
        <f t="shared" si="195"/>
        <v>12.5</v>
      </c>
      <c r="R396" s="44">
        <f>IF(K396="Yes",VLOOKUP(K$2,Questions!$A:$C,3,FALSE),IF(K396="n/a - Existing Article",5,0))</f>
        <v>0</v>
      </c>
      <c r="S396" s="44">
        <f>SUM(TicketAudit[[#This Row],[Q.1]:[Q.6]])/10</f>
        <v>3</v>
      </c>
    </row>
    <row r="397" spans="1:19" ht="28.9" hidden="1">
      <c r="A397" s="4" t="s">
        <v>103</v>
      </c>
      <c r="B397" s="11" t="s">
        <v>14646</v>
      </c>
      <c r="C397" s="4" t="s">
        <v>14047</v>
      </c>
      <c r="D397" s="17">
        <v>45707</v>
      </c>
      <c r="E397" s="61" t="str">
        <f>VLOOKUP(A397,'Technician List'!A:B,2,FALSE)</f>
        <v>Sinha, Mahesh</v>
      </c>
      <c r="F397" s="40" t="s">
        <v>22336</v>
      </c>
      <c r="G397" s="40" t="s">
        <v>22337</v>
      </c>
      <c r="H397" s="40" t="s">
        <v>22337</v>
      </c>
      <c r="I397" s="40" t="s">
        <v>22336</v>
      </c>
      <c r="J397" s="40" t="s">
        <v>22336</v>
      </c>
      <c r="K397" s="40" t="s">
        <v>22337</v>
      </c>
      <c r="L397" s="49" t="s">
        <v>23034</v>
      </c>
      <c r="M397" s="44">
        <f>IF(TicketAudit[[#This Row],[Has the "Requester Name" been updated to reflect who the ticket is for? (Section 2b)]]="Yes",VLOOKUP(F$2,Questions!$A:$C,3,FALSE),0)</f>
        <v>5</v>
      </c>
      <c r="N397" s="44">
        <f t="shared" si="192"/>
        <v>0</v>
      </c>
      <c r="O397" s="44">
        <f t="shared" si="193"/>
        <v>0</v>
      </c>
      <c r="P397" s="44">
        <f t="shared" si="194"/>
        <v>12.5</v>
      </c>
      <c r="Q397" s="44">
        <f t="shared" si="195"/>
        <v>12.5</v>
      </c>
      <c r="R397" s="44">
        <f>IF(K397="Yes",VLOOKUP(K$2,Questions!$A:$C,3,FALSE),IF(K397="n/a - Existing Article",5,0))</f>
        <v>0</v>
      </c>
      <c r="S397" s="44">
        <f>SUM(TicketAudit[[#This Row],[Q.1]:[Q.6]])/10</f>
        <v>3</v>
      </c>
    </row>
    <row r="398" spans="1:19" hidden="1">
      <c r="A398" s="4" t="s">
        <v>58</v>
      </c>
      <c r="B398" s="11" t="s">
        <v>1284</v>
      </c>
      <c r="C398" s="4" t="s">
        <v>1283</v>
      </c>
      <c r="D398" s="17">
        <v>45691</v>
      </c>
      <c r="E398" s="61" t="str">
        <f>VLOOKUP(A398,'Technician List'!A:B,2,FALSE)</f>
        <v>Mandi, Joe</v>
      </c>
      <c r="F398" s="40" t="s">
        <v>22336</v>
      </c>
      <c r="G398" s="40" t="s">
        <v>22336</v>
      </c>
      <c r="H398" s="40" t="s">
        <v>22337</v>
      </c>
      <c r="I398" s="40" t="s">
        <v>22337</v>
      </c>
      <c r="J398" s="40" t="s">
        <v>22337</v>
      </c>
      <c r="K398" s="40" t="s">
        <v>22337</v>
      </c>
      <c r="L398" s="49" t="s">
        <v>23016</v>
      </c>
      <c r="M398" s="44">
        <f>IF(TicketAudit[[#This Row],[Has the "Requester Name" been updated to reflect who the ticket is for? (Section 2b)]]="Yes",VLOOKUP(F$2,Questions!$A:$C,3,FALSE),0)</f>
        <v>5</v>
      </c>
      <c r="N398" s="44">
        <f t="shared" si="192"/>
        <v>7.5</v>
      </c>
      <c r="O398" s="44">
        <f t="shared" si="193"/>
        <v>0</v>
      </c>
      <c r="P398" s="44">
        <f t="shared" si="194"/>
        <v>0</v>
      </c>
      <c r="Q398" s="44">
        <f t="shared" si="195"/>
        <v>0</v>
      </c>
      <c r="R398" s="44">
        <f>IF(K398="Yes",VLOOKUP(K$2,Questions!$A:$C,3,FALSE),IF(K398="n/a - Existing Article",5,0))</f>
        <v>0</v>
      </c>
      <c r="S398" s="44">
        <f>SUM(TicketAudit[[#This Row],[Q.1]:[Q.6]])/10</f>
        <v>1.25</v>
      </c>
    </row>
    <row r="399" spans="1:19" ht="28.9" hidden="1">
      <c r="A399" s="4" t="s">
        <v>58</v>
      </c>
      <c r="B399" s="11" t="s">
        <v>1751</v>
      </c>
      <c r="C399" s="4" t="s">
        <v>1750</v>
      </c>
      <c r="D399" s="17">
        <v>45695</v>
      </c>
      <c r="E399" s="61" t="str">
        <f>VLOOKUP(A399,'Technician List'!A:B,2,FALSE)</f>
        <v>Mandi, Joe</v>
      </c>
      <c r="F399" s="40" t="s">
        <v>22336</v>
      </c>
      <c r="G399" s="40" t="s">
        <v>22336</v>
      </c>
      <c r="H399" s="40" t="s">
        <v>22337</v>
      </c>
      <c r="I399" s="40" t="s">
        <v>22336</v>
      </c>
      <c r="J399" s="40" t="s">
        <v>22336</v>
      </c>
      <c r="K399" s="40" t="s">
        <v>22337</v>
      </c>
      <c r="L399" s="49"/>
      <c r="M399" s="44">
        <f>IF(TicketAudit[[#This Row],[Has the "Requester Name" been updated to reflect who the ticket is for? (Section 2b)]]="Yes",VLOOKUP(F$2,Questions!$A:$C,3,FALSE),0)</f>
        <v>5</v>
      </c>
      <c r="N399" s="44">
        <f t="shared" si="192"/>
        <v>7.5</v>
      </c>
      <c r="O399" s="44">
        <f t="shared" si="193"/>
        <v>0</v>
      </c>
      <c r="P399" s="44">
        <f t="shared" si="194"/>
        <v>12.5</v>
      </c>
      <c r="Q399" s="44">
        <f t="shared" si="195"/>
        <v>12.5</v>
      </c>
      <c r="R399" s="44">
        <f>IF(K399="Yes",VLOOKUP(K$2,Questions!$A:$C,3,FALSE),IF(K399="n/a - Existing Article",5,0))</f>
        <v>0</v>
      </c>
      <c r="S399" s="44">
        <f>SUM(TicketAudit[[#This Row],[Q.1]:[Q.6]])/10</f>
        <v>3.75</v>
      </c>
    </row>
    <row r="400" spans="1:19" hidden="1">
      <c r="A400" s="4" t="s">
        <v>58</v>
      </c>
      <c r="B400" s="11" t="s">
        <v>4847</v>
      </c>
      <c r="C400" s="4" t="s">
        <v>4846</v>
      </c>
      <c r="D400" s="17">
        <v>45700</v>
      </c>
      <c r="E400" s="61" t="str">
        <f>VLOOKUP(A400,'Technician List'!A:B,2,FALSE)</f>
        <v>Mandi, Joe</v>
      </c>
      <c r="F400" s="40" t="s">
        <v>22336</v>
      </c>
      <c r="G400" s="40" t="s">
        <v>22337</v>
      </c>
      <c r="H400" s="40" t="s">
        <v>22337</v>
      </c>
      <c r="I400" s="40" t="s">
        <v>22336</v>
      </c>
      <c r="J400" s="40" t="s">
        <v>22336</v>
      </c>
      <c r="K400" s="40" t="s">
        <v>22337</v>
      </c>
      <c r="L400" s="49"/>
      <c r="M400" s="44">
        <f>IF(TicketAudit[[#This Row],[Has the "Requester Name" been updated to reflect who the ticket is for? (Section 2b)]]="Yes",VLOOKUP(F$2,Questions!$A:$C,3,FALSE),0)</f>
        <v>5</v>
      </c>
      <c r="N400" s="44">
        <f t="shared" si="192"/>
        <v>0</v>
      </c>
      <c r="O400" s="44">
        <f t="shared" si="193"/>
        <v>0</v>
      </c>
      <c r="P400" s="44">
        <f t="shared" si="194"/>
        <v>12.5</v>
      </c>
      <c r="Q400" s="44">
        <f t="shared" si="195"/>
        <v>12.5</v>
      </c>
      <c r="R400" s="44">
        <f>IF(K400="Yes",VLOOKUP(K$2,Questions!$A:$C,3,FALSE),IF(K400="n/a - Existing Article",5,0))</f>
        <v>0</v>
      </c>
      <c r="S400" s="44">
        <f>SUM(TicketAudit[[#This Row],[Q.1]:[Q.6]])/10</f>
        <v>3</v>
      </c>
    </row>
    <row r="401" spans="1:19" ht="43.15" hidden="1">
      <c r="A401" s="4" t="s">
        <v>58</v>
      </c>
      <c r="B401" s="11" t="s">
        <v>11756</v>
      </c>
      <c r="C401" s="4" t="s">
        <v>11755</v>
      </c>
      <c r="D401" s="17">
        <v>45706</v>
      </c>
      <c r="E401" s="61" t="str">
        <f>VLOOKUP(A401,'Technician List'!A:B,2,FALSE)</f>
        <v>Mandi, Joe</v>
      </c>
      <c r="F401" s="40" t="s">
        <v>22336</v>
      </c>
      <c r="G401" s="40" t="s">
        <v>22336</v>
      </c>
      <c r="H401" s="40" t="s">
        <v>22337</v>
      </c>
      <c r="I401" s="40" t="s">
        <v>22336</v>
      </c>
      <c r="J401" s="40" t="s">
        <v>22336</v>
      </c>
      <c r="K401" s="40" t="s">
        <v>22336</v>
      </c>
      <c r="L401" s="49" t="s">
        <v>23016</v>
      </c>
      <c r="M401" s="44">
        <f>IF(TicketAudit[[#This Row],[Has the "Requester Name" been updated to reflect who the ticket is for? (Section 2b)]]="Yes",VLOOKUP(F$2,Questions!$A:$C,3,FALSE),0)</f>
        <v>5</v>
      </c>
      <c r="N401" s="44">
        <f t="shared" si="192"/>
        <v>7.5</v>
      </c>
      <c r="O401" s="44">
        <f t="shared" si="193"/>
        <v>0</v>
      </c>
      <c r="P401" s="44">
        <f t="shared" si="194"/>
        <v>12.5</v>
      </c>
      <c r="Q401" s="44">
        <f t="shared" si="195"/>
        <v>12.5</v>
      </c>
      <c r="R401" s="44">
        <f>IF(K401="Yes",VLOOKUP(K$2,Questions!$A:$C,3,FALSE),IF(K401="n/a - Existing Article",5,0))</f>
        <v>5</v>
      </c>
      <c r="S401" s="44">
        <f>SUM(TicketAudit[[#This Row],[Q.1]:[Q.6]])/10</f>
        <v>4.25</v>
      </c>
    </row>
    <row r="402" spans="1:19" ht="43.15" hidden="1">
      <c r="A402" s="4" t="s">
        <v>58</v>
      </c>
      <c r="B402" s="11" t="s">
        <v>13386</v>
      </c>
      <c r="C402" s="4" t="s">
        <v>13385</v>
      </c>
      <c r="D402" s="17">
        <v>45705</v>
      </c>
      <c r="E402" s="61" t="str">
        <f>VLOOKUP(A402,'Technician List'!A:B,2,FALSE)</f>
        <v>Mandi, Joe</v>
      </c>
      <c r="F402" s="40" t="s">
        <v>22336</v>
      </c>
      <c r="G402" s="40" t="s">
        <v>22336</v>
      </c>
      <c r="H402" s="40" t="s">
        <v>22336</v>
      </c>
      <c r="I402" s="40" t="s">
        <v>22336</v>
      </c>
      <c r="J402" s="40" t="s">
        <v>22336</v>
      </c>
      <c r="K402" s="40" t="s">
        <v>22336</v>
      </c>
      <c r="L402" s="49"/>
      <c r="M402" s="44">
        <f>IF(TicketAudit[[#This Row],[Has the "Requester Name" been updated to reflect who the ticket is for? (Section 2b)]]="Yes",VLOOKUP(F$2,Questions!$A:$C,3,FALSE),0)</f>
        <v>5</v>
      </c>
      <c r="N402" s="44">
        <f t="shared" si="192"/>
        <v>7.5</v>
      </c>
      <c r="O402" s="44">
        <f t="shared" si="193"/>
        <v>7.5</v>
      </c>
      <c r="P402" s="44">
        <f t="shared" si="194"/>
        <v>12.5</v>
      </c>
      <c r="Q402" s="44">
        <f t="shared" si="195"/>
        <v>12.5</v>
      </c>
      <c r="R402" s="44">
        <f>IF(K402="Yes",VLOOKUP(K$2,Questions!$A:$C,3,FALSE),IF(K402="n/a - Existing Article",5,0))</f>
        <v>5</v>
      </c>
      <c r="S402" s="44">
        <f>SUM(TicketAudit[[#This Row],[Q.1]:[Q.6]])/10</f>
        <v>5</v>
      </c>
    </row>
    <row r="403" spans="1:19" hidden="1">
      <c r="A403" s="4" t="s">
        <v>2841</v>
      </c>
      <c r="B403" s="11" t="s">
        <v>2839</v>
      </c>
      <c r="C403" s="4" t="s">
        <v>2838</v>
      </c>
      <c r="D403" s="17">
        <v>45691</v>
      </c>
      <c r="E403" s="61" t="str">
        <f>VLOOKUP(A403,'Technician List'!A:B,2,FALSE)</f>
        <v>Smith, Sean</v>
      </c>
      <c r="F403" s="40" t="s">
        <v>22336</v>
      </c>
      <c r="G403" s="40" t="s">
        <v>22336</v>
      </c>
      <c r="H403" s="40" t="s">
        <v>22337</v>
      </c>
      <c r="I403" s="40" t="s">
        <v>22337</v>
      </c>
      <c r="J403" s="40" t="s">
        <v>22337</v>
      </c>
      <c r="K403" s="40" t="s">
        <v>22337</v>
      </c>
      <c r="L403" s="49" t="s">
        <v>23035</v>
      </c>
      <c r="M403" s="44">
        <f>IF(TicketAudit[[#This Row],[Has the "Requester Name" been updated to reflect who the ticket is for? (Section 2b)]]="Yes",VLOOKUP(F$2,Questions!$A:$C,3,FALSE),0)</f>
        <v>5</v>
      </c>
      <c r="N403" s="44">
        <f t="shared" si="192"/>
        <v>7.5</v>
      </c>
      <c r="O403" s="44">
        <f t="shared" si="193"/>
        <v>0</v>
      </c>
      <c r="P403" s="44">
        <f t="shared" si="194"/>
        <v>0</v>
      </c>
      <c r="Q403" s="44">
        <f t="shared" si="195"/>
        <v>0</v>
      </c>
      <c r="R403" s="44">
        <f>IF(K403="Yes",VLOOKUP(K$2,Questions!$A:$C,3,FALSE),IF(K403="n/a - Existing Article",5,0))</f>
        <v>0</v>
      </c>
      <c r="S403" s="44">
        <f>SUM(TicketAudit[[#This Row],[Q.1]:[Q.6]])/10</f>
        <v>1.25</v>
      </c>
    </row>
    <row r="404" spans="1:19" hidden="1">
      <c r="A404" s="4" t="s">
        <v>2841</v>
      </c>
      <c r="B404" s="11" t="s">
        <v>2928</v>
      </c>
      <c r="C404" s="4" t="s">
        <v>2927</v>
      </c>
      <c r="D404" s="17">
        <v>45691</v>
      </c>
      <c r="E404" s="61" t="str">
        <f>VLOOKUP(A404,'Technician List'!A:B,2,FALSE)</f>
        <v>Smith, Sean</v>
      </c>
      <c r="F404" s="40" t="s">
        <v>22336</v>
      </c>
      <c r="G404" s="40" t="s">
        <v>22336</v>
      </c>
      <c r="H404" s="40" t="s">
        <v>22337</v>
      </c>
      <c r="I404" s="40" t="s">
        <v>22337</v>
      </c>
      <c r="J404" s="40" t="s">
        <v>22337</v>
      </c>
      <c r="K404" s="40" t="s">
        <v>22337</v>
      </c>
      <c r="L404" s="49" t="s">
        <v>23036</v>
      </c>
      <c r="M404" s="44">
        <f>IF(TicketAudit[[#This Row],[Has the "Requester Name" been updated to reflect who the ticket is for? (Section 2b)]]="Yes",VLOOKUP(F$2,Questions!$A:$C,3,FALSE),0)</f>
        <v>5</v>
      </c>
      <c r="N404" s="44">
        <f t="shared" si="192"/>
        <v>7.5</v>
      </c>
      <c r="O404" s="44">
        <f t="shared" si="193"/>
        <v>0</v>
      </c>
      <c r="P404" s="44">
        <f t="shared" si="194"/>
        <v>0</v>
      </c>
      <c r="Q404" s="44">
        <f t="shared" si="195"/>
        <v>0</v>
      </c>
      <c r="R404" s="44">
        <f>IF(K404="Yes",VLOOKUP(K$2,Questions!$A:$C,3,FALSE),IF(K404="n/a - Existing Article",5,0))</f>
        <v>0</v>
      </c>
      <c r="S404" s="44">
        <f>SUM(TicketAudit[[#This Row],[Q.1]:[Q.6]])/10</f>
        <v>1.25</v>
      </c>
    </row>
    <row r="405" spans="1:19" ht="28.9" hidden="1">
      <c r="A405" s="4" t="s">
        <v>2841</v>
      </c>
      <c r="B405" s="11" t="s">
        <v>7687</v>
      </c>
      <c r="C405" s="4" t="s">
        <v>7686</v>
      </c>
      <c r="D405" s="17">
        <v>45698</v>
      </c>
      <c r="E405" s="61" t="str">
        <f>VLOOKUP(A405,'Technician List'!A:B,2,FALSE)</f>
        <v>Smith, Sean</v>
      </c>
      <c r="F405" s="40" t="s">
        <v>22336</v>
      </c>
      <c r="G405" s="40" t="s">
        <v>22336</v>
      </c>
      <c r="H405" s="40" t="s">
        <v>22337</v>
      </c>
      <c r="I405" s="40" t="s">
        <v>22337</v>
      </c>
      <c r="J405" s="40" t="s">
        <v>22337</v>
      </c>
      <c r="K405" s="40" t="s">
        <v>22337</v>
      </c>
      <c r="L405" s="49"/>
      <c r="M405" s="44">
        <f>IF(TicketAudit[[#This Row],[Has the "Requester Name" been updated to reflect who the ticket is for? (Section 2b)]]="Yes",VLOOKUP(F$2,Questions!$A:$C,3,FALSE),0)</f>
        <v>5</v>
      </c>
      <c r="N405" s="44">
        <f t="shared" si="192"/>
        <v>7.5</v>
      </c>
      <c r="O405" s="44">
        <f t="shared" si="193"/>
        <v>0</v>
      </c>
      <c r="P405" s="44">
        <f t="shared" si="194"/>
        <v>0</v>
      </c>
      <c r="Q405" s="44">
        <f t="shared" si="195"/>
        <v>0</v>
      </c>
      <c r="R405" s="44">
        <f>IF(K405="Yes",VLOOKUP(K$2,Questions!$A:$C,3,FALSE),IF(K405="n/a - Existing Article",5,0))</f>
        <v>0</v>
      </c>
      <c r="S405" s="44">
        <f>SUM(TicketAudit[[#This Row],[Q.1]:[Q.6]])/10</f>
        <v>1.25</v>
      </c>
    </row>
    <row r="406" spans="1:19" hidden="1">
      <c r="A406" s="4" t="s">
        <v>2841</v>
      </c>
      <c r="B406" s="11" t="s">
        <v>8601</v>
      </c>
      <c r="C406" s="4" t="s">
        <v>8600</v>
      </c>
      <c r="D406" s="17">
        <v>45698</v>
      </c>
      <c r="E406" s="61" t="str">
        <f>VLOOKUP(A406,'Technician List'!A:B,2,FALSE)</f>
        <v>Smith, Sean</v>
      </c>
      <c r="F406" s="40" t="s">
        <v>22336</v>
      </c>
      <c r="G406" s="40" t="s">
        <v>22336</v>
      </c>
      <c r="H406" s="40" t="s">
        <v>22337</v>
      </c>
      <c r="I406" s="40" t="s">
        <v>22336</v>
      </c>
      <c r="J406" s="40" t="s">
        <v>22337</v>
      </c>
      <c r="K406" s="40" t="s">
        <v>22337</v>
      </c>
      <c r="L406" s="49"/>
      <c r="M406" s="44">
        <f>IF(TicketAudit[[#This Row],[Has the "Requester Name" been updated to reflect who the ticket is for? (Section 2b)]]="Yes",VLOOKUP(F$2,Questions!$A:$C,3,FALSE),0)</f>
        <v>5</v>
      </c>
      <c r="N406" s="44">
        <f t="shared" si="192"/>
        <v>7.5</v>
      </c>
      <c r="O406" s="44">
        <f t="shared" si="193"/>
        <v>0</v>
      </c>
      <c r="P406" s="44">
        <f t="shared" si="194"/>
        <v>12.5</v>
      </c>
      <c r="Q406" s="44">
        <f t="shared" si="195"/>
        <v>0</v>
      </c>
      <c r="R406" s="44">
        <f>IF(K406="Yes",VLOOKUP(K$2,Questions!$A:$C,3,FALSE),IF(K406="n/a - Existing Article",5,0))</f>
        <v>0</v>
      </c>
      <c r="S406" s="44">
        <f>SUM(TicketAudit[[#This Row],[Q.1]:[Q.6]])/10</f>
        <v>2.5</v>
      </c>
    </row>
    <row r="407" spans="1:19" hidden="1">
      <c r="A407" s="4" t="s">
        <v>2841</v>
      </c>
      <c r="B407" s="11" t="s">
        <v>16919</v>
      </c>
      <c r="C407" s="4" t="s">
        <v>16918</v>
      </c>
      <c r="D407" s="17">
        <v>45709</v>
      </c>
      <c r="E407" s="61" t="str">
        <f>VLOOKUP(A407,'Technician List'!A:B,2,FALSE)</f>
        <v>Smith, Sean</v>
      </c>
      <c r="F407" s="40" t="s">
        <v>22336</v>
      </c>
      <c r="G407" s="40" t="s">
        <v>22336</v>
      </c>
      <c r="H407" s="40" t="s">
        <v>22337</v>
      </c>
      <c r="I407" s="40" t="s">
        <v>22336</v>
      </c>
      <c r="J407" s="40" t="s">
        <v>22337</v>
      </c>
      <c r="K407" s="40" t="s">
        <v>22337</v>
      </c>
      <c r="L407" s="49"/>
      <c r="M407" s="44">
        <f>IF(TicketAudit[[#This Row],[Has the "Requester Name" been updated to reflect who the ticket is for? (Section 2b)]]="Yes",VLOOKUP(F$2,Questions!$A:$C,3,FALSE),0)</f>
        <v>5</v>
      </c>
      <c r="N407" s="44">
        <f t="shared" si="192"/>
        <v>7.5</v>
      </c>
      <c r="O407" s="44">
        <f t="shared" si="193"/>
        <v>0</v>
      </c>
      <c r="P407" s="44">
        <f t="shared" si="194"/>
        <v>12.5</v>
      </c>
      <c r="Q407" s="44">
        <f t="shared" si="195"/>
        <v>0</v>
      </c>
      <c r="R407" s="44">
        <f>IF(K407="Yes",VLOOKUP(K$2,Questions!$A:$C,3,FALSE),IF(K407="n/a - Existing Article",5,0))</f>
        <v>0</v>
      </c>
      <c r="S407" s="44">
        <f>SUM(TicketAudit[[#This Row],[Q.1]:[Q.6]])/10</f>
        <v>2.5</v>
      </c>
    </row>
    <row r="408" spans="1:19" hidden="1">
      <c r="A408" s="4" t="s">
        <v>1837</v>
      </c>
      <c r="B408" s="11" t="s">
        <v>11404</v>
      </c>
      <c r="C408" s="4" t="s">
        <v>11403</v>
      </c>
      <c r="D408" s="17">
        <v>45702</v>
      </c>
      <c r="E408" s="61" t="str">
        <f>VLOOKUP(A408,'Technician List'!A:B,2,FALSE)</f>
        <v>Sinha, Mahesh</v>
      </c>
      <c r="F408" s="40" t="s">
        <v>22336</v>
      </c>
      <c r="G408" s="40" t="s">
        <v>22337</v>
      </c>
      <c r="H408" s="40" t="s">
        <v>22337</v>
      </c>
      <c r="I408" s="40" t="s">
        <v>22336</v>
      </c>
      <c r="J408" s="40" t="s">
        <v>22336</v>
      </c>
      <c r="K408" s="40" t="s">
        <v>22337</v>
      </c>
      <c r="L408" s="49" t="s">
        <v>23037</v>
      </c>
      <c r="M408" s="44">
        <f>IF(TicketAudit[[#This Row],[Has the "Requester Name" been updated to reflect who the ticket is for? (Section 2b)]]="Yes",VLOOKUP(F$2,Questions!$A:$C,3,FALSE),0)</f>
        <v>5</v>
      </c>
      <c r="N408" s="44">
        <f t="shared" si="192"/>
        <v>0</v>
      </c>
      <c r="O408" s="44">
        <f t="shared" si="193"/>
        <v>0</v>
      </c>
      <c r="P408" s="44">
        <f t="shared" si="194"/>
        <v>12.5</v>
      </c>
      <c r="Q408" s="44">
        <f t="shared" si="195"/>
        <v>12.5</v>
      </c>
      <c r="R408" s="44">
        <f>IF(K408="Yes",VLOOKUP(K$2,Questions!$A:$C,3,FALSE),IF(K408="n/a - Existing Article",5,0))</f>
        <v>0</v>
      </c>
      <c r="S408" s="44">
        <f>SUM(TicketAudit[[#This Row],[Q.1]:[Q.6]])/10</f>
        <v>3</v>
      </c>
    </row>
    <row r="409" spans="1:19" hidden="1">
      <c r="A409" s="4" t="s">
        <v>1837</v>
      </c>
      <c r="B409" s="11" t="s">
        <v>19967</v>
      </c>
      <c r="C409" s="4" t="s">
        <v>4721</v>
      </c>
      <c r="D409" s="17">
        <v>45714</v>
      </c>
      <c r="E409" s="61" t="str">
        <f>VLOOKUP(A409,'Technician List'!A:B,2,FALSE)</f>
        <v>Sinha, Mahesh</v>
      </c>
      <c r="F409" s="40" t="s">
        <v>22336</v>
      </c>
      <c r="G409" s="40" t="s">
        <v>22337</v>
      </c>
      <c r="H409" s="40" t="s">
        <v>22336</v>
      </c>
      <c r="I409" s="40" t="s">
        <v>22336</v>
      </c>
      <c r="J409" s="40" t="s">
        <v>22336</v>
      </c>
      <c r="K409" s="40" t="s">
        <v>22336</v>
      </c>
      <c r="L409" s="49" t="s">
        <v>23038</v>
      </c>
      <c r="M409" s="44">
        <f>IF(TicketAudit[[#This Row],[Has the "Requester Name" been updated to reflect who the ticket is for? (Section 2b)]]="Yes",VLOOKUP(F$2,Questions!$A:$C,3,FALSE),0)</f>
        <v>5</v>
      </c>
      <c r="N409" s="44">
        <f t="shared" si="192"/>
        <v>0</v>
      </c>
      <c r="O409" s="44">
        <f t="shared" si="193"/>
        <v>7.5</v>
      </c>
      <c r="P409" s="44">
        <f t="shared" si="194"/>
        <v>12.5</v>
      </c>
      <c r="Q409" s="44">
        <f t="shared" si="195"/>
        <v>12.5</v>
      </c>
      <c r="R409" s="44">
        <f>IF(K409="Yes",VLOOKUP(K$2,Questions!$A:$C,3,FALSE),IF(K409="n/a - Existing Article",5,0))</f>
        <v>5</v>
      </c>
      <c r="S409" s="44">
        <f>SUM(TicketAudit[[#This Row],[Q.1]:[Q.6]])/10</f>
        <v>4.25</v>
      </c>
    </row>
    <row r="410" spans="1:19" hidden="1">
      <c r="A410" s="4" t="s">
        <v>1837</v>
      </c>
      <c r="B410" s="11" t="s">
        <v>20840</v>
      </c>
      <c r="C410" s="4" t="s">
        <v>12190</v>
      </c>
      <c r="D410" s="17">
        <v>45715</v>
      </c>
      <c r="E410" s="61" t="str">
        <f>VLOOKUP(A410,'Technician List'!A:B,2,FALSE)</f>
        <v>Sinha, Mahesh</v>
      </c>
      <c r="F410" s="40" t="s">
        <v>22336</v>
      </c>
      <c r="G410" s="40" t="s">
        <v>22337</v>
      </c>
      <c r="H410" s="40" t="s">
        <v>22337</v>
      </c>
      <c r="I410" s="40" t="s">
        <v>22336</v>
      </c>
      <c r="J410" s="40" t="s">
        <v>22336</v>
      </c>
      <c r="K410" s="40" t="s">
        <v>22337</v>
      </c>
      <c r="L410" s="49" t="s">
        <v>23039</v>
      </c>
      <c r="M410" s="44">
        <f>IF(TicketAudit[[#This Row],[Has the "Requester Name" been updated to reflect who the ticket is for? (Section 2b)]]="Yes",VLOOKUP(F$2,Questions!$A:$C,3,FALSE),0)</f>
        <v>5</v>
      </c>
      <c r="N410" s="44">
        <f t="shared" si="192"/>
        <v>0</v>
      </c>
      <c r="O410" s="44">
        <f t="shared" si="193"/>
        <v>0</v>
      </c>
      <c r="P410" s="44">
        <f t="shared" si="194"/>
        <v>12.5</v>
      </c>
      <c r="Q410" s="44">
        <f t="shared" si="195"/>
        <v>12.5</v>
      </c>
      <c r="R410" s="44">
        <f>IF(K410="Yes",VLOOKUP(K$2,Questions!$A:$C,3,FALSE),IF(K410="n/a - Existing Article",5,0))</f>
        <v>0</v>
      </c>
      <c r="S410" s="44">
        <f>SUM(TicketAudit[[#This Row],[Q.1]:[Q.6]])/10</f>
        <v>3</v>
      </c>
    </row>
    <row r="411" spans="1:19" hidden="1">
      <c r="A411" s="4" t="s">
        <v>1837</v>
      </c>
      <c r="B411" s="11" t="s">
        <v>21214</v>
      </c>
      <c r="C411" s="4" t="s">
        <v>21213</v>
      </c>
      <c r="D411" s="17">
        <v>45715</v>
      </c>
      <c r="E411" s="61" t="str">
        <f>VLOOKUP(A411,'Technician List'!A:B,2,FALSE)</f>
        <v>Sinha, Mahesh</v>
      </c>
      <c r="F411" s="40" t="s">
        <v>22336</v>
      </c>
      <c r="G411" s="40" t="s">
        <v>22337</v>
      </c>
      <c r="H411" s="40" t="s">
        <v>22337</v>
      </c>
      <c r="I411" s="40" t="s">
        <v>22336</v>
      </c>
      <c r="J411" s="40" t="s">
        <v>22336</v>
      </c>
      <c r="K411" s="40" t="s">
        <v>22337</v>
      </c>
      <c r="L411" s="49" t="s">
        <v>23040</v>
      </c>
      <c r="M411" s="44">
        <f>IF(TicketAudit[[#This Row],[Has the "Requester Name" been updated to reflect who the ticket is for? (Section 2b)]]="Yes",VLOOKUP(F$2,Questions!$A:$C,3,FALSE),0)</f>
        <v>5</v>
      </c>
      <c r="N411" s="44">
        <f t="shared" si="192"/>
        <v>0</v>
      </c>
      <c r="O411" s="44">
        <f t="shared" si="193"/>
        <v>0</v>
      </c>
      <c r="P411" s="44">
        <f t="shared" si="194"/>
        <v>12.5</v>
      </c>
      <c r="Q411" s="44">
        <f t="shared" si="195"/>
        <v>12.5</v>
      </c>
      <c r="R411" s="44">
        <f>IF(K411="Yes",VLOOKUP(K$2,Questions!$A:$C,3,FALSE),IF(K411="n/a - Existing Article",5,0))</f>
        <v>0</v>
      </c>
      <c r="S411" s="44">
        <f>SUM(TicketAudit[[#This Row],[Q.1]:[Q.6]])/10</f>
        <v>3</v>
      </c>
    </row>
    <row r="412" spans="1:19" hidden="1">
      <c r="A412" s="4" t="s">
        <v>1837</v>
      </c>
      <c r="B412" s="11" t="s">
        <v>21793</v>
      </c>
      <c r="C412" s="4" t="s">
        <v>21792</v>
      </c>
      <c r="D412" s="17">
        <v>45716</v>
      </c>
      <c r="E412" s="61" t="str">
        <f>VLOOKUP(A412,'Technician List'!A:B,2,FALSE)</f>
        <v>Sinha, Mahesh</v>
      </c>
      <c r="F412" s="40" t="s">
        <v>22336</v>
      </c>
      <c r="G412" s="40" t="s">
        <v>22337</v>
      </c>
      <c r="H412" s="40" t="s">
        <v>22337</v>
      </c>
      <c r="I412" s="40" t="s">
        <v>22336</v>
      </c>
      <c r="J412" s="40" t="s">
        <v>22336</v>
      </c>
      <c r="K412" s="40" t="s">
        <v>22337</v>
      </c>
      <c r="L412" s="49" t="s">
        <v>23041</v>
      </c>
      <c r="M412" s="44">
        <f>IF(TicketAudit[[#This Row],[Has the "Requester Name" been updated to reflect who the ticket is for? (Section 2b)]]="Yes",VLOOKUP(F$2,Questions!$A:$C,3,FALSE),0)</f>
        <v>5</v>
      </c>
      <c r="N412" s="44">
        <f t="shared" si="192"/>
        <v>0</v>
      </c>
      <c r="O412" s="44">
        <f t="shared" si="193"/>
        <v>0</v>
      </c>
      <c r="P412" s="44">
        <f t="shared" si="194"/>
        <v>12.5</v>
      </c>
      <c r="Q412" s="44">
        <f t="shared" si="195"/>
        <v>12.5</v>
      </c>
      <c r="R412" s="44">
        <f>IF(K412="Yes",VLOOKUP(K$2,Questions!$A:$C,3,FALSE),IF(K412="n/a - Existing Article",5,0))</f>
        <v>0</v>
      </c>
      <c r="S412" s="44">
        <f>SUM(TicketAudit[[#This Row],[Q.1]:[Q.6]])/10</f>
        <v>3</v>
      </c>
    </row>
    <row r="413" spans="1:19" hidden="1">
      <c r="A413" s="4" t="s">
        <v>1106</v>
      </c>
      <c r="B413" s="11" t="s">
        <v>1807</v>
      </c>
      <c r="C413" s="4" t="s">
        <v>1806</v>
      </c>
      <c r="D413" s="17">
        <v>45692</v>
      </c>
      <c r="E413" s="61" t="str">
        <f>VLOOKUP(A413,'Technician List'!A:B,2,FALSE)</f>
        <v>Mandi, Joe</v>
      </c>
      <c r="F413" s="40" t="s">
        <v>22336</v>
      </c>
      <c r="G413" s="40" t="s">
        <v>22337</v>
      </c>
      <c r="H413" s="40" t="s">
        <v>22337</v>
      </c>
      <c r="I413" s="40" t="s">
        <v>22336</v>
      </c>
      <c r="J413" s="40" t="s">
        <v>22336</v>
      </c>
      <c r="K413" s="40" t="s">
        <v>22337</v>
      </c>
      <c r="L413" s="49"/>
      <c r="M413" s="44">
        <f>IF(TicketAudit[[#This Row],[Has the "Requester Name" been updated to reflect who the ticket is for? (Section 2b)]]="Yes",VLOOKUP(F$2,Questions!$A:$C,3,FALSE),0)</f>
        <v>5</v>
      </c>
      <c r="N413" s="44">
        <f t="shared" si="192"/>
        <v>0</v>
      </c>
      <c r="O413" s="44">
        <f t="shared" si="193"/>
        <v>0</v>
      </c>
      <c r="P413" s="44">
        <f t="shared" si="194"/>
        <v>12.5</v>
      </c>
      <c r="Q413" s="44">
        <f t="shared" si="195"/>
        <v>12.5</v>
      </c>
      <c r="R413" s="44">
        <f>IF(K413="Yes",VLOOKUP(K$2,Questions!$A:$C,3,FALSE),IF(K413="n/a - Existing Article",5,0))</f>
        <v>0</v>
      </c>
      <c r="S413" s="44">
        <f>SUM(TicketAudit[[#This Row],[Q.1]:[Q.6]])/10</f>
        <v>3</v>
      </c>
    </row>
    <row r="414" spans="1:19" hidden="1">
      <c r="A414" s="4" t="s">
        <v>1106</v>
      </c>
      <c r="B414" s="11" t="s">
        <v>20073</v>
      </c>
      <c r="C414" s="4" t="s">
        <v>20072</v>
      </c>
      <c r="D414" s="17">
        <v>45713</v>
      </c>
      <c r="E414" s="61" t="str">
        <f>VLOOKUP(A414,'Technician List'!A:B,2,FALSE)</f>
        <v>Mandi, Joe</v>
      </c>
      <c r="F414" s="40" t="s">
        <v>22336</v>
      </c>
      <c r="G414" s="40" t="s">
        <v>22337</v>
      </c>
      <c r="H414" s="40" t="s">
        <v>22337</v>
      </c>
      <c r="I414" s="40" t="s">
        <v>22337</v>
      </c>
      <c r="J414" s="40" t="s">
        <v>22336</v>
      </c>
      <c r="K414" s="40" t="s">
        <v>22337</v>
      </c>
      <c r="L414" s="49"/>
      <c r="M414" s="44">
        <f>IF(TicketAudit[[#This Row],[Has the "Requester Name" been updated to reflect who the ticket is for? (Section 2b)]]="Yes",VLOOKUP(F$2,Questions!$A:$C,3,FALSE),0)</f>
        <v>5</v>
      </c>
      <c r="N414" s="44">
        <f t="shared" si="192"/>
        <v>0</v>
      </c>
      <c r="O414" s="44">
        <f t="shared" si="193"/>
        <v>0</v>
      </c>
      <c r="P414" s="44">
        <f t="shared" si="194"/>
        <v>0</v>
      </c>
      <c r="Q414" s="44">
        <f t="shared" si="195"/>
        <v>12.5</v>
      </c>
      <c r="R414" s="44">
        <f>IF(K414="Yes",VLOOKUP(K$2,Questions!$A:$C,3,FALSE),IF(K414="n/a - Existing Article",5,0))</f>
        <v>0</v>
      </c>
      <c r="S414" s="44">
        <f>SUM(TicketAudit[[#This Row],[Q.1]:[Q.6]])/10</f>
        <v>1.75</v>
      </c>
    </row>
    <row r="415" spans="1:19" hidden="1">
      <c r="A415" s="4" t="s">
        <v>1106</v>
      </c>
      <c r="B415" s="11" t="s">
        <v>22061</v>
      </c>
      <c r="C415" s="4" t="s">
        <v>22060</v>
      </c>
      <c r="D415" s="17">
        <v>45716</v>
      </c>
      <c r="E415" s="61" t="str">
        <f>VLOOKUP(A415,'Technician List'!A:B,2,FALSE)</f>
        <v>Mandi, Joe</v>
      </c>
      <c r="F415" s="40" t="s">
        <v>22336</v>
      </c>
      <c r="G415" s="40" t="s">
        <v>22337</v>
      </c>
      <c r="H415" s="40" t="s">
        <v>22337</v>
      </c>
      <c r="I415" s="40" t="s">
        <v>22337</v>
      </c>
      <c r="J415" s="40" t="s">
        <v>22336</v>
      </c>
      <c r="K415" s="40" t="s">
        <v>22337</v>
      </c>
      <c r="L415" s="49"/>
      <c r="M415" s="44">
        <f>IF(TicketAudit[[#This Row],[Has the "Requester Name" been updated to reflect who the ticket is for? (Section 2b)]]="Yes",VLOOKUP(F$2,Questions!$A:$C,3,FALSE),0)</f>
        <v>5</v>
      </c>
      <c r="N415" s="44">
        <f t="shared" si="192"/>
        <v>0</v>
      </c>
      <c r="O415" s="44">
        <f t="shared" si="193"/>
        <v>0</v>
      </c>
      <c r="P415" s="44">
        <f t="shared" si="194"/>
        <v>0</v>
      </c>
      <c r="Q415" s="44">
        <f t="shared" si="195"/>
        <v>12.5</v>
      </c>
      <c r="R415" s="44">
        <f>IF(K415="Yes",VLOOKUP(K$2,Questions!$A:$C,3,FALSE),IF(K415="n/a - Existing Article",5,0))</f>
        <v>0</v>
      </c>
      <c r="S415" s="44">
        <f>SUM(TicketAudit[[#This Row],[Q.1]:[Q.6]])/10</f>
        <v>1.75</v>
      </c>
    </row>
    <row r="416" spans="1:19" ht="28.9" hidden="1">
      <c r="A416" s="4" t="s">
        <v>1106</v>
      </c>
      <c r="B416" s="11" t="s">
        <v>22096</v>
      </c>
      <c r="C416" s="4" t="s">
        <v>22095</v>
      </c>
      <c r="D416" s="17">
        <v>45716</v>
      </c>
      <c r="E416" s="61" t="str">
        <f>VLOOKUP(A416,'Technician List'!A:B,2,FALSE)</f>
        <v>Mandi, Joe</v>
      </c>
      <c r="F416" s="40" t="s">
        <v>22336</v>
      </c>
      <c r="G416" s="40" t="s">
        <v>22336</v>
      </c>
      <c r="H416" s="40" t="s">
        <v>22337</v>
      </c>
      <c r="I416" s="40" t="s">
        <v>22337</v>
      </c>
      <c r="J416" s="40" t="s">
        <v>22336</v>
      </c>
      <c r="K416" s="40" t="s">
        <v>22337</v>
      </c>
      <c r="L416" s="49"/>
      <c r="M416" s="44">
        <f>IF(TicketAudit[[#This Row],[Has the "Requester Name" been updated to reflect who the ticket is for? (Section 2b)]]="Yes",VLOOKUP(F$2,Questions!$A:$C,3,FALSE),0)</f>
        <v>5</v>
      </c>
      <c r="N416" s="44">
        <f t="shared" si="192"/>
        <v>7.5</v>
      </c>
      <c r="O416" s="44">
        <f t="shared" si="193"/>
        <v>0</v>
      </c>
      <c r="P416" s="44">
        <f t="shared" si="194"/>
        <v>0</v>
      </c>
      <c r="Q416" s="44">
        <f t="shared" si="195"/>
        <v>12.5</v>
      </c>
      <c r="R416" s="44">
        <f>IF(K416="Yes",VLOOKUP(K$2,Questions!$A:$C,3,FALSE),IF(K416="n/a - Existing Article",5,0))</f>
        <v>0</v>
      </c>
      <c r="S416" s="44">
        <f>SUM(TicketAudit[[#This Row],[Q.1]:[Q.6]])/10</f>
        <v>2.5</v>
      </c>
    </row>
    <row r="417" spans="1:19" hidden="1">
      <c r="A417" s="4" t="s">
        <v>1106</v>
      </c>
      <c r="B417" s="11" t="s">
        <v>22102</v>
      </c>
      <c r="C417" s="4" t="s">
        <v>22101</v>
      </c>
      <c r="D417" s="17">
        <v>45716</v>
      </c>
      <c r="E417" s="61" t="str">
        <f>VLOOKUP(A417,'Technician List'!A:B,2,FALSE)</f>
        <v>Mandi, Joe</v>
      </c>
      <c r="F417" s="40" t="s">
        <v>22336</v>
      </c>
      <c r="G417" s="40" t="s">
        <v>22336</v>
      </c>
      <c r="H417" s="40" t="s">
        <v>22337</v>
      </c>
      <c r="I417" s="40" t="s">
        <v>22337</v>
      </c>
      <c r="J417" s="40" t="s">
        <v>22336</v>
      </c>
      <c r="K417" s="40" t="s">
        <v>22337</v>
      </c>
      <c r="L417" s="49" t="s">
        <v>23042</v>
      </c>
      <c r="M417" s="44">
        <f>IF(TicketAudit[[#This Row],[Has the "Requester Name" been updated to reflect who the ticket is for? (Section 2b)]]="Yes",VLOOKUP(F$2,Questions!$A:$C,3,FALSE),0)</f>
        <v>5</v>
      </c>
      <c r="N417" s="44">
        <f t="shared" si="192"/>
        <v>7.5</v>
      </c>
      <c r="O417" s="44">
        <f t="shared" si="193"/>
        <v>0</v>
      </c>
      <c r="P417" s="44">
        <f t="shared" si="194"/>
        <v>0</v>
      </c>
      <c r="Q417" s="44">
        <f t="shared" si="195"/>
        <v>12.5</v>
      </c>
      <c r="R417" s="44">
        <f>IF(K417="Yes",VLOOKUP(K$2,Questions!$A:$C,3,FALSE),IF(K417="n/a - Existing Article",5,0))</f>
        <v>0</v>
      </c>
      <c r="S417" s="44">
        <f>SUM(TicketAudit[[#This Row],[Q.1]:[Q.6]])/10</f>
        <v>2.5</v>
      </c>
    </row>
    <row r="418" spans="1:19" ht="28.9">
      <c r="A418" s="4" t="s">
        <v>2215</v>
      </c>
      <c r="B418" s="11" t="s">
        <v>2483</v>
      </c>
      <c r="C418" s="4" t="s">
        <v>2482</v>
      </c>
      <c r="D418" s="17">
        <v>45691</v>
      </c>
      <c r="E418" s="61" t="str">
        <f>VLOOKUP(A418,'Technician List'!A:B,2,FALSE)</f>
        <v>C M, Saravanan</v>
      </c>
      <c r="F418" s="40" t="s">
        <v>22336</v>
      </c>
      <c r="G418" s="40" t="s">
        <v>22337</v>
      </c>
      <c r="H418" s="40" t="s">
        <v>22337</v>
      </c>
      <c r="I418" s="40" t="s">
        <v>22336</v>
      </c>
      <c r="J418" s="40" t="s">
        <v>22336</v>
      </c>
      <c r="K418" s="40" t="s">
        <v>22337</v>
      </c>
      <c r="L418" s="49" t="s">
        <v>23027</v>
      </c>
      <c r="M418" s="44">
        <f>IF(TicketAudit[[#This Row],[Has the "Requester Name" been updated to reflect who the ticket is for? (Section 2b)]]="Yes",VLOOKUP(F$2,Questions!$A:$C,3,FALSE),0)</f>
        <v>5</v>
      </c>
      <c r="N418" s="44">
        <f t="shared" si="192"/>
        <v>0</v>
      </c>
      <c r="O418" s="44">
        <f t="shared" si="193"/>
        <v>0</v>
      </c>
      <c r="P418" s="44">
        <f t="shared" si="194"/>
        <v>12.5</v>
      </c>
      <c r="Q418" s="44">
        <f t="shared" si="195"/>
        <v>12.5</v>
      </c>
      <c r="R418" s="44">
        <f>IF(K418="Yes",VLOOKUP(K$2,Questions!$A:$C,3,FALSE),IF(K418="n/a - Existing Article",5,0))</f>
        <v>0</v>
      </c>
      <c r="S418" s="44">
        <f>SUM(TicketAudit[[#This Row],[Q.1]:[Q.6]])/10</f>
        <v>3</v>
      </c>
    </row>
    <row r="419" spans="1:19" ht="28.9">
      <c r="A419" s="4" t="s">
        <v>2215</v>
      </c>
      <c r="B419" s="11" t="s">
        <v>12791</v>
      </c>
      <c r="C419" s="4" t="s">
        <v>4606</v>
      </c>
      <c r="D419" s="17">
        <v>45706</v>
      </c>
      <c r="E419" s="61" t="str">
        <f>VLOOKUP(A419,'Technician List'!A:B,2,FALSE)</f>
        <v>C M, Saravanan</v>
      </c>
      <c r="F419" s="40" t="s">
        <v>22336</v>
      </c>
      <c r="G419" s="40" t="s">
        <v>22337</v>
      </c>
      <c r="H419" s="40" t="s">
        <v>22337</v>
      </c>
      <c r="I419" s="40" t="s">
        <v>22336</v>
      </c>
      <c r="J419" s="40" t="s">
        <v>22337</v>
      </c>
      <c r="K419" s="40" t="s">
        <v>22337</v>
      </c>
      <c r="L419" s="49" t="s">
        <v>23012</v>
      </c>
      <c r="M419" s="44">
        <f>IF(TicketAudit[[#This Row],[Has the "Requester Name" been updated to reflect who the ticket is for? (Section 2b)]]="Yes",VLOOKUP(F$2,Questions!$A:$C,3,FALSE),0)</f>
        <v>5</v>
      </c>
      <c r="N419" s="44">
        <f t="shared" si="192"/>
        <v>0</v>
      </c>
      <c r="O419" s="44">
        <f t="shared" si="193"/>
        <v>0</v>
      </c>
      <c r="P419" s="44">
        <f t="shared" si="194"/>
        <v>12.5</v>
      </c>
      <c r="Q419" s="44">
        <f t="shared" si="195"/>
        <v>0</v>
      </c>
      <c r="R419" s="44">
        <f>IF(K419="Yes",VLOOKUP(K$2,Questions!$A:$C,3,FALSE),IF(K419="n/a - Existing Article",5,0))</f>
        <v>0</v>
      </c>
      <c r="S419" s="44">
        <f>SUM(TicketAudit[[#This Row],[Q.1]:[Q.6]])/10</f>
        <v>1.75</v>
      </c>
    </row>
    <row r="420" spans="1:19" ht="57.6">
      <c r="A420" s="4" t="s">
        <v>2215</v>
      </c>
      <c r="B420" s="11" t="s">
        <v>16957</v>
      </c>
      <c r="C420" s="4" t="s">
        <v>12436</v>
      </c>
      <c r="D420" s="17">
        <v>45709</v>
      </c>
      <c r="E420" s="61" t="str">
        <f>VLOOKUP(A420,'Technician List'!A:B,2,FALSE)</f>
        <v>C M, Saravanan</v>
      </c>
      <c r="F420" s="40" t="s">
        <v>22336</v>
      </c>
      <c r="G420" s="40" t="s">
        <v>22337</v>
      </c>
      <c r="H420" s="40" t="s">
        <v>22336</v>
      </c>
      <c r="I420" s="40" t="s">
        <v>22336</v>
      </c>
      <c r="J420" s="40" t="s">
        <v>22336</v>
      </c>
      <c r="K420" s="40" t="s">
        <v>22338</v>
      </c>
      <c r="L420" s="49" t="s">
        <v>23043</v>
      </c>
      <c r="M420" s="44">
        <f>IF(TicketAudit[[#This Row],[Has the "Requester Name" been updated to reflect who the ticket is for? (Section 2b)]]="Yes",VLOOKUP(F$2,Questions!$A:$C,3,FALSE),0)</f>
        <v>5</v>
      </c>
      <c r="N420" s="44">
        <f t="shared" si="192"/>
        <v>0</v>
      </c>
      <c r="O420" s="44">
        <f t="shared" si="193"/>
        <v>7.5</v>
      </c>
      <c r="P420" s="44">
        <f t="shared" si="194"/>
        <v>12.5</v>
      </c>
      <c r="Q420" s="44">
        <f t="shared" si="195"/>
        <v>12.5</v>
      </c>
      <c r="R420" s="44">
        <f>IF(K420="Yes",VLOOKUP(K$2,Questions!$A:$C,3,FALSE),IF(K420="n/a - Existing Article",5,0))</f>
        <v>5</v>
      </c>
      <c r="S420" s="44">
        <f>SUM(TicketAudit[[#This Row],[Q.1]:[Q.6]])/10</f>
        <v>4.25</v>
      </c>
    </row>
    <row r="421" spans="1:19">
      <c r="A421" s="4" t="s">
        <v>2215</v>
      </c>
      <c r="B421" s="11" t="s">
        <v>17797</v>
      </c>
      <c r="C421" s="4" t="s">
        <v>2710</v>
      </c>
      <c r="D421" s="17">
        <v>45711</v>
      </c>
      <c r="E421" s="61" t="str">
        <f>VLOOKUP(A421,'Technician List'!A:B,2,FALSE)</f>
        <v>C M, Saravanan</v>
      </c>
      <c r="F421" s="40" t="s">
        <v>22336</v>
      </c>
      <c r="G421" s="40" t="s">
        <v>22337</v>
      </c>
      <c r="H421" s="40" t="s">
        <v>22337</v>
      </c>
      <c r="I421" s="40" t="s">
        <v>22336</v>
      </c>
      <c r="J421" s="40" t="s">
        <v>22336</v>
      </c>
      <c r="K421" s="40" t="s">
        <v>22337</v>
      </c>
      <c r="L421" s="49"/>
      <c r="M421" s="44">
        <f>IF(TicketAudit[[#This Row],[Has the "Requester Name" been updated to reflect who the ticket is for? (Section 2b)]]="Yes",VLOOKUP(F$2,Questions!$A:$C,3,FALSE),0)</f>
        <v>5</v>
      </c>
      <c r="N421" s="44">
        <f t="shared" si="192"/>
        <v>0</v>
      </c>
      <c r="O421" s="44">
        <f t="shared" si="193"/>
        <v>0</v>
      </c>
      <c r="P421" s="44">
        <f t="shared" si="194"/>
        <v>12.5</v>
      </c>
      <c r="Q421" s="44">
        <f t="shared" si="195"/>
        <v>12.5</v>
      </c>
      <c r="R421" s="44">
        <f>IF(K421="Yes",VLOOKUP(K$2,Questions!$A:$C,3,FALSE),IF(K421="n/a - Existing Article",5,0))</f>
        <v>0</v>
      </c>
      <c r="S421" s="44">
        <f>SUM(TicketAudit[[#This Row],[Q.1]:[Q.6]])/10</f>
        <v>3</v>
      </c>
    </row>
    <row r="422" spans="1:19" ht="28.9">
      <c r="A422" s="4" t="s">
        <v>2215</v>
      </c>
      <c r="B422" s="11" t="s">
        <v>20231</v>
      </c>
      <c r="C422" s="4" t="s">
        <v>14277</v>
      </c>
      <c r="D422" s="17">
        <v>45714</v>
      </c>
      <c r="E422" s="61" t="str">
        <f>VLOOKUP(A422,'Technician List'!A:B,2,FALSE)</f>
        <v>C M, Saravanan</v>
      </c>
      <c r="F422" s="40" t="s">
        <v>22336</v>
      </c>
      <c r="G422" s="40" t="s">
        <v>22337</v>
      </c>
      <c r="H422" s="40" t="s">
        <v>22337</v>
      </c>
      <c r="I422" s="40" t="s">
        <v>22336</v>
      </c>
      <c r="J422" s="40" t="s">
        <v>22336</v>
      </c>
      <c r="K422" s="40" t="s">
        <v>22337</v>
      </c>
      <c r="L422" s="49" t="s">
        <v>23012</v>
      </c>
      <c r="M422" s="44">
        <f>IF(TicketAudit[[#This Row],[Has the "Requester Name" been updated to reflect who the ticket is for? (Section 2b)]]="Yes",VLOOKUP(F$2,Questions!$A:$C,3,FALSE),0)</f>
        <v>5</v>
      </c>
      <c r="N422" s="44">
        <f t="shared" si="192"/>
        <v>0</v>
      </c>
      <c r="O422" s="44">
        <f t="shared" si="193"/>
        <v>0</v>
      </c>
      <c r="P422" s="44">
        <f t="shared" si="194"/>
        <v>12.5</v>
      </c>
      <c r="Q422" s="44">
        <f t="shared" si="195"/>
        <v>12.5</v>
      </c>
      <c r="R422" s="44">
        <f>IF(K422="Yes",VLOOKUP(K$2,Questions!$A:$C,3,FALSE),IF(K422="n/a - Existing Article",5,0))</f>
        <v>0</v>
      </c>
      <c r="S422" s="44">
        <f>SUM(TicketAudit[[#This Row],[Q.1]:[Q.6]])/10</f>
        <v>3</v>
      </c>
    </row>
    <row r="423" spans="1:19" ht="28.9" hidden="1">
      <c r="A423" s="4" t="s">
        <v>162</v>
      </c>
      <c r="B423" s="11" t="s">
        <v>1541</v>
      </c>
      <c r="C423" s="4" t="s">
        <v>1540</v>
      </c>
      <c r="D423" s="17">
        <v>45691</v>
      </c>
      <c r="E423" s="61" t="str">
        <f>VLOOKUP(A423,'Technician List'!A:B,2,FALSE)</f>
        <v>Smith, Sean</v>
      </c>
      <c r="F423" s="40" t="s">
        <v>22336</v>
      </c>
      <c r="G423" s="40" t="s">
        <v>22336</v>
      </c>
      <c r="H423" s="40" t="s">
        <v>22337</v>
      </c>
      <c r="I423" s="40" t="s">
        <v>22336</v>
      </c>
      <c r="J423" s="40" t="s">
        <v>22336</v>
      </c>
      <c r="K423" s="40" t="s">
        <v>22337</v>
      </c>
      <c r="L423" s="49" t="s">
        <v>23044</v>
      </c>
      <c r="M423" s="44">
        <f>IF(TicketAudit[[#This Row],[Has the "Requester Name" been updated to reflect who the ticket is for? (Section 2b)]]="Yes",VLOOKUP(F$2,Questions!$A:$C,3,FALSE),0)</f>
        <v>5</v>
      </c>
      <c r="N423" s="44">
        <f t="shared" si="192"/>
        <v>7.5</v>
      </c>
      <c r="O423" s="44">
        <f t="shared" si="193"/>
        <v>0</v>
      </c>
      <c r="P423" s="44">
        <f t="shared" si="194"/>
        <v>12.5</v>
      </c>
      <c r="Q423" s="44">
        <f t="shared" si="195"/>
        <v>12.5</v>
      </c>
      <c r="R423" s="44">
        <f>IF(K423="Yes",VLOOKUP(K$2,Questions!$A:$C,3,FALSE),IF(K423="n/a - Existing Article",5,0))</f>
        <v>0</v>
      </c>
      <c r="S423" s="44">
        <f>SUM(TicketAudit[[#This Row],[Q.1]:[Q.6]])/10</f>
        <v>3.75</v>
      </c>
    </row>
    <row r="424" spans="1:19" ht="43.15" hidden="1">
      <c r="A424" s="4" t="s">
        <v>162</v>
      </c>
      <c r="B424" s="11" t="s">
        <v>3169</v>
      </c>
      <c r="C424" s="4" t="s">
        <v>3168</v>
      </c>
      <c r="D424" s="17">
        <v>45692</v>
      </c>
      <c r="E424" s="61" t="str">
        <f>VLOOKUP(A424,'Technician List'!A:B,2,FALSE)</f>
        <v>Smith, Sean</v>
      </c>
      <c r="F424" s="40" t="s">
        <v>22336</v>
      </c>
      <c r="G424" s="40" t="s">
        <v>22336</v>
      </c>
      <c r="H424" s="40" t="s">
        <v>22337</v>
      </c>
      <c r="I424" s="40" t="s">
        <v>22337</v>
      </c>
      <c r="J424" s="40" t="s">
        <v>22337</v>
      </c>
      <c r="K424" s="40" t="s">
        <v>22337</v>
      </c>
      <c r="L424" s="49" t="s">
        <v>23045</v>
      </c>
      <c r="M424" s="44">
        <f>IF(TicketAudit[[#This Row],[Has the "Requester Name" been updated to reflect who the ticket is for? (Section 2b)]]="Yes",VLOOKUP(F$2,Questions!$A:$C,3,FALSE),0)</f>
        <v>5</v>
      </c>
      <c r="N424" s="44">
        <f t="shared" ref="N424:N477" si="196">IF(G424="Yes",7.5,0)</f>
        <v>7.5</v>
      </c>
      <c r="O424" s="44">
        <f t="shared" ref="O424:O477" si="197">IF(H424="Yes",7.5,0)</f>
        <v>0</v>
      </c>
      <c r="P424" s="44">
        <f t="shared" ref="P424:P477" si="198">IF(I424="Yes",12.5,0)</f>
        <v>0</v>
      </c>
      <c r="Q424" s="44">
        <f t="shared" ref="Q424:Q477" si="199">IF(J424="Yes",12.5,0)</f>
        <v>0</v>
      </c>
      <c r="R424" s="44">
        <f>IF(K424="Yes",VLOOKUP(K$2,Questions!$A:$C,3,FALSE),IF(K424="n/a - Existing Article",5,0))</f>
        <v>0</v>
      </c>
      <c r="S424" s="44">
        <f>SUM(TicketAudit[[#This Row],[Q.1]:[Q.6]])/10</f>
        <v>1.25</v>
      </c>
    </row>
    <row r="425" spans="1:19" hidden="1">
      <c r="A425" s="4" t="s">
        <v>162</v>
      </c>
      <c r="B425" s="11" t="s">
        <v>645</v>
      </c>
      <c r="C425" s="4" t="s">
        <v>644</v>
      </c>
      <c r="D425" s="17">
        <v>45713</v>
      </c>
      <c r="E425" s="61" t="str">
        <f>VLOOKUP(A425,'Technician List'!A:B,2,FALSE)</f>
        <v>Smith, Sean</v>
      </c>
      <c r="F425" s="40" t="s">
        <v>22336</v>
      </c>
      <c r="G425" s="40" t="s">
        <v>22336</v>
      </c>
      <c r="H425" s="40" t="s">
        <v>22337</v>
      </c>
      <c r="I425" s="40" t="s">
        <v>22337</v>
      </c>
      <c r="J425" s="40" t="s">
        <v>22337</v>
      </c>
      <c r="K425" s="40" t="s">
        <v>22337</v>
      </c>
      <c r="L425" s="49"/>
      <c r="M425" s="44">
        <f>IF(TicketAudit[[#This Row],[Has the "Requester Name" been updated to reflect who the ticket is for? (Section 2b)]]="Yes",VLOOKUP(F$2,Questions!$A:$C,3,FALSE),0)</f>
        <v>5</v>
      </c>
      <c r="N425" s="44">
        <f t="shared" si="196"/>
        <v>7.5</v>
      </c>
      <c r="O425" s="44">
        <f t="shared" si="197"/>
        <v>0</v>
      </c>
      <c r="P425" s="44">
        <f t="shared" si="198"/>
        <v>0</v>
      </c>
      <c r="Q425" s="44">
        <f t="shared" si="199"/>
        <v>0</v>
      </c>
      <c r="R425" s="44">
        <f>IF(K425="Yes",VLOOKUP(K$2,Questions!$A:$C,3,FALSE),IF(K425="n/a - Existing Article",5,0))</f>
        <v>0</v>
      </c>
      <c r="S425" s="44">
        <f>SUM(TicketAudit[[#This Row],[Q.1]:[Q.6]])/10</f>
        <v>1.25</v>
      </c>
    </row>
    <row r="426" spans="1:19" ht="28.9" hidden="1">
      <c r="A426" s="4" t="s">
        <v>162</v>
      </c>
      <c r="B426" s="11" t="s">
        <v>793</v>
      </c>
      <c r="C426" s="4" t="s">
        <v>792</v>
      </c>
      <c r="D426" s="17">
        <v>45713</v>
      </c>
      <c r="E426" s="61" t="str">
        <f>VLOOKUP(A426,'Technician List'!A:B,2,FALSE)</f>
        <v>Smith, Sean</v>
      </c>
      <c r="F426" s="40" t="s">
        <v>22336</v>
      </c>
      <c r="G426" s="40" t="s">
        <v>22337</v>
      </c>
      <c r="H426" s="40" t="s">
        <v>22337</v>
      </c>
      <c r="I426" s="40" t="s">
        <v>22336</v>
      </c>
      <c r="J426" s="40" t="s">
        <v>22336</v>
      </c>
      <c r="K426" s="40" t="s">
        <v>22337</v>
      </c>
      <c r="L426" s="49"/>
      <c r="M426" s="44">
        <f>IF(TicketAudit[[#This Row],[Has the "Requester Name" been updated to reflect who the ticket is for? (Section 2b)]]="Yes",VLOOKUP(F$2,Questions!$A:$C,3,FALSE),0)</f>
        <v>5</v>
      </c>
      <c r="N426" s="44">
        <f t="shared" si="196"/>
        <v>0</v>
      </c>
      <c r="O426" s="44">
        <f t="shared" si="197"/>
        <v>0</v>
      </c>
      <c r="P426" s="44">
        <f t="shared" si="198"/>
        <v>12.5</v>
      </c>
      <c r="Q426" s="44">
        <f t="shared" si="199"/>
        <v>12.5</v>
      </c>
      <c r="R426" s="44">
        <f>IF(K426="Yes",VLOOKUP(K$2,Questions!$A:$C,3,FALSE),IF(K426="n/a - Existing Article",5,0))</f>
        <v>0</v>
      </c>
      <c r="S426" s="44">
        <f>SUM(TicketAudit[[#This Row],[Q.1]:[Q.6]])/10</f>
        <v>3</v>
      </c>
    </row>
    <row r="427" spans="1:19" ht="43.15" hidden="1">
      <c r="A427" s="4" t="s">
        <v>162</v>
      </c>
      <c r="B427" s="11" t="s">
        <v>1136</v>
      </c>
      <c r="C427" s="4" t="s">
        <v>1135</v>
      </c>
      <c r="D427" s="17">
        <v>45713</v>
      </c>
      <c r="E427" s="61" t="str">
        <f>VLOOKUP(A427,'Technician List'!A:B,2,FALSE)</f>
        <v>Smith, Sean</v>
      </c>
      <c r="F427" s="40" t="s">
        <v>22336</v>
      </c>
      <c r="G427" s="40" t="s">
        <v>22336</v>
      </c>
      <c r="H427" s="40" t="s">
        <v>22337</v>
      </c>
      <c r="I427" s="40" t="s">
        <v>22336</v>
      </c>
      <c r="J427" s="40" t="s">
        <v>22336</v>
      </c>
      <c r="K427" s="40" t="s">
        <v>22337</v>
      </c>
      <c r="L427" s="49"/>
      <c r="M427" s="44">
        <f>IF(TicketAudit[[#This Row],[Has the "Requester Name" been updated to reflect who the ticket is for? (Section 2b)]]="Yes",VLOOKUP(F$2,Questions!$A:$C,3,FALSE),0)</f>
        <v>5</v>
      </c>
      <c r="N427" s="44">
        <f t="shared" si="196"/>
        <v>7.5</v>
      </c>
      <c r="O427" s="44">
        <f t="shared" si="197"/>
        <v>0</v>
      </c>
      <c r="P427" s="44">
        <f t="shared" si="198"/>
        <v>12.5</v>
      </c>
      <c r="Q427" s="44">
        <f t="shared" si="199"/>
        <v>12.5</v>
      </c>
      <c r="R427" s="44">
        <f>IF(K427="Yes",VLOOKUP(K$2,Questions!$A:$C,3,FALSE),IF(K427="n/a - Existing Article",5,0))</f>
        <v>0</v>
      </c>
      <c r="S427" s="44">
        <f>SUM(TicketAudit[[#This Row],[Q.1]:[Q.6]])/10</f>
        <v>3.75</v>
      </c>
    </row>
    <row r="428" spans="1:19" hidden="1">
      <c r="A428" s="4" t="s">
        <v>1002</v>
      </c>
      <c r="B428" s="11" t="s">
        <v>1710</v>
      </c>
      <c r="C428" s="4" t="s">
        <v>1709</v>
      </c>
      <c r="D428" s="17">
        <v>45705</v>
      </c>
      <c r="E428" s="61" t="str">
        <f>VLOOKUP(A428,'Technician List'!A:B,2,FALSE)</f>
        <v>Sinha, Mahesh</v>
      </c>
      <c r="F428" s="40" t="s">
        <v>22336</v>
      </c>
      <c r="G428" s="40" t="s">
        <v>22337</v>
      </c>
      <c r="H428" s="40" t="s">
        <v>22337</v>
      </c>
      <c r="I428" s="40" t="s">
        <v>22337</v>
      </c>
      <c r="J428" s="40" t="s">
        <v>22336</v>
      </c>
      <c r="K428" s="40" t="s">
        <v>22337</v>
      </c>
      <c r="L428" s="49" t="s">
        <v>23046</v>
      </c>
      <c r="M428" s="44">
        <f>IF(TicketAudit[[#This Row],[Has the "Requester Name" been updated to reflect who the ticket is for? (Section 2b)]]="Yes",VLOOKUP(F$2,Questions!$A:$C,3,FALSE),0)</f>
        <v>5</v>
      </c>
      <c r="N428" s="44">
        <f t="shared" si="196"/>
        <v>0</v>
      </c>
      <c r="O428" s="44">
        <f t="shared" si="197"/>
        <v>0</v>
      </c>
      <c r="P428" s="44">
        <f t="shared" si="198"/>
        <v>0</v>
      </c>
      <c r="Q428" s="44">
        <f t="shared" si="199"/>
        <v>12.5</v>
      </c>
      <c r="R428" s="44">
        <f>IF(K428="Yes",VLOOKUP(K$2,Questions!$A:$C,3,FALSE),IF(K428="n/a - Existing Article",5,0))</f>
        <v>0</v>
      </c>
      <c r="S428" s="44">
        <f>SUM(TicketAudit[[#This Row],[Q.1]:[Q.6]])/10</f>
        <v>1.75</v>
      </c>
    </row>
    <row r="429" spans="1:19" ht="28.9" hidden="1">
      <c r="A429" s="4" t="s">
        <v>1002</v>
      </c>
      <c r="B429" s="11" t="s">
        <v>8670</v>
      </c>
      <c r="C429" s="4" t="s">
        <v>8669</v>
      </c>
      <c r="D429" s="17">
        <v>45699</v>
      </c>
      <c r="E429" s="61" t="str">
        <f>VLOOKUP(A429,'Technician List'!A:B,2,FALSE)</f>
        <v>Sinha, Mahesh</v>
      </c>
      <c r="F429" s="40" t="s">
        <v>22336</v>
      </c>
      <c r="G429" s="40" t="s">
        <v>22337</v>
      </c>
      <c r="H429" s="40" t="s">
        <v>22337</v>
      </c>
      <c r="I429" s="40" t="s">
        <v>22336</v>
      </c>
      <c r="J429" s="40" t="s">
        <v>22336</v>
      </c>
      <c r="K429" s="40" t="s">
        <v>22337</v>
      </c>
      <c r="L429" s="49" t="s">
        <v>23047</v>
      </c>
      <c r="M429" s="44">
        <f>IF(TicketAudit[[#This Row],[Has the "Requester Name" been updated to reflect who the ticket is for? (Section 2b)]]="Yes",VLOOKUP(F$2,Questions!$A:$C,3,FALSE),0)</f>
        <v>5</v>
      </c>
      <c r="N429" s="44">
        <f t="shared" si="196"/>
        <v>0</v>
      </c>
      <c r="O429" s="44">
        <f t="shared" si="197"/>
        <v>0</v>
      </c>
      <c r="P429" s="44">
        <f t="shared" si="198"/>
        <v>12.5</v>
      </c>
      <c r="Q429" s="44">
        <f t="shared" si="199"/>
        <v>12.5</v>
      </c>
      <c r="R429" s="44">
        <f>IF(K429="Yes",VLOOKUP(K$2,Questions!$A:$C,3,FALSE),IF(K429="n/a - Existing Article",5,0))</f>
        <v>0</v>
      </c>
      <c r="S429" s="44">
        <f>SUM(TicketAudit[[#This Row],[Q.1]:[Q.6]])/10</f>
        <v>3</v>
      </c>
    </row>
    <row r="430" spans="1:19" ht="28.9" hidden="1">
      <c r="A430" s="4" t="s">
        <v>1002</v>
      </c>
      <c r="B430" s="11" t="s">
        <v>14477</v>
      </c>
      <c r="C430" s="4" t="s">
        <v>14476</v>
      </c>
      <c r="D430" s="17">
        <v>45706</v>
      </c>
      <c r="E430" s="61" t="str">
        <f>VLOOKUP(A430,'Technician List'!A:B,2,FALSE)</f>
        <v>Sinha, Mahesh</v>
      </c>
      <c r="F430" s="40" t="s">
        <v>22336</v>
      </c>
      <c r="G430" s="40" t="s">
        <v>22337</v>
      </c>
      <c r="H430" s="40" t="s">
        <v>22337</v>
      </c>
      <c r="I430" s="40" t="s">
        <v>22337</v>
      </c>
      <c r="J430" s="40" t="s">
        <v>22337</v>
      </c>
      <c r="K430" s="40" t="s">
        <v>22337</v>
      </c>
      <c r="L430" s="49" t="s">
        <v>23048</v>
      </c>
      <c r="M430" s="44">
        <f>IF(TicketAudit[[#This Row],[Has the "Requester Name" been updated to reflect who the ticket is for? (Section 2b)]]="Yes",VLOOKUP(F$2,Questions!$A:$C,3,FALSE),0)</f>
        <v>5</v>
      </c>
      <c r="N430" s="44">
        <f t="shared" si="196"/>
        <v>0</v>
      </c>
      <c r="O430" s="44">
        <f t="shared" si="197"/>
        <v>0</v>
      </c>
      <c r="P430" s="44">
        <f t="shared" si="198"/>
        <v>0</v>
      </c>
      <c r="Q430" s="44">
        <f t="shared" si="199"/>
        <v>0</v>
      </c>
      <c r="R430" s="44">
        <f>IF(K430="Yes",VLOOKUP(K$2,Questions!$A:$C,3,FALSE),IF(K430="n/a - Existing Article",5,0))</f>
        <v>0</v>
      </c>
      <c r="S430" s="44">
        <f>SUM(TicketAudit[[#This Row],[Q.1]:[Q.6]])/10</f>
        <v>0.5</v>
      </c>
    </row>
    <row r="431" spans="1:19" hidden="1">
      <c r="A431" s="4" t="s">
        <v>1002</v>
      </c>
      <c r="B431" s="11" t="s">
        <v>16314</v>
      </c>
      <c r="C431" s="4" t="s">
        <v>16313</v>
      </c>
      <c r="D431" s="17">
        <v>45713</v>
      </c>
      <c r="E431" s="61" t="str">
        <f>VLOOKUP(A431,'Technician List'!A:B,2,FALSE)</f>
        <v>Sinha, Mahesh</v>
      </c>
      <c r="F431" s="40" t="s">
        <v>22336</v>
      </c>
      <c r="G431" s="40" t="s">
        <v>22337</v>
      </c>
      <c r="H431" s="40" t="s">
        <v>22337</v>
      </c>
      <c r="I431" s="40" t="s">
        <v>22336</v>
      </c>
      <c r="J431" s="40" t="s">
        <v>22337</v>
      </c>
      <c r="K431" s="40" t="s">
        <v>22337</v>
      </c>
      <c r="L431" s="49" t="s">
        <v>23049</v>
      </c>
      <c r="M431" s="44">
        <f>IF(TicketAudit[[#This Row],[Has the "Requester Name" been updated to reflect who the ticket is for? (Section 2b)]]="Yes",VLOOKUP(F$2,Questions!$A:$C,3,FALSE),0)</f>
        <v>5</v>
      </c>
      <c r="N431" s="44">
        <f t="shared" si="196"/>
        <v>0</v>
      </c>
      <c r="O431" s="44">
        <f t="shared" si="197"/>
        <v>0</v>
      </c>
      <c r="P431" s="44">
        <f t="shared" si="198"/>
        <v>12.5</v>
      </c>
      <c r="Q431" s="44">
        <f t="shared" si="199"/>
        <v>0</v>
      </c>
      <c r="R431" s="44">
        <f>IF(K431="Yes",VLOOKUP(K$2,Questions!$A:$C,3,FALSE),IF(K431="n/a - Existing Article",5,0))</f>
        <v>0</v>
      </c>
      <c r="S431" s="44">
        <f>SUM(TicketAudit[[#This Row],[Q.1]:[Q.6]])/10</f>
        <v>1.75</v>
      </c>
    </row>
    <row r="432" spans="1:19" ht="28.9" hidden="1">
      <c r="A432" s="4" t="s">
        <v>1002</v>
      </c>
      <c r="B432" s="11" t="s">
        <v>17043</v>
      </c>
      <c r="C432" s="4" t="s">
        <v>17042</v>
      </c>
      <c r="D432" s="17">
        <v>45709</v>
      </c>
      <c r="E432" s="61" t="str">
        <f>VLOOKUP(A432,'Technician List'!A:B,2,FALSE)</f>
        <v>Sinha, Mahesh</v>
      </c>
      <c r="F432" s="40" t="s">
        <v>22336</v>
      </c>
      <c r="G432" s="40" t="s">
        <v>22337</v>
      </c>
      <c r="H432" s="40" t="s">
        <v>22337</v>
      </c>
      <c r="I432" s="40" t="s">
        <v>22336</v>
      </c>
      <c r="J432" s="40" t="s">
        <v>22337</v>
      </c>
      <c r="K432" s="40" t="s">
        <v>22337</v>
      </c>
      <c r="L432" s="49" t="s">
        <v>23050</v>
      </c>
      <c r="M432" s="44">
        <f>IF(TicketAudit[[#This Row],[Has the "Requester Name" been updated to reflect who the ticket is for? (Section 2b)]]="Yes",VLOOKUP(F$2,Questions!$A:$C,3,FALSE),0)</f>
        <v>5</v>
      </c>
      <c r="N432" s="44">
        <f t="shared" si="196"/>
        <v>0</v>
      </c>
      <c r="O432" s="44">
        <f t="shared" si="197"/>
        <v>0</v>
      </c>
      <c r="P432" s="44">
        <f t="shared" si="198"/>
        <v>12.5</v>
      </c>
      <c r="Q432" s="44">
        <f t="shared" si="199"/>
        <v>0</v>
      </c>
      <c r="R432" s="44">
        <f>IF(K432="Yes",VLOOKUP(K$2,Questions!$A:$C,3,FALSE),IF(K432="n/a - Existing Article",5,0))</f>
        <v>0</v>
      </c>
      <c r="S432" s="44">
        <f>SUM(TicketAudit[[#This Row],[Q.1]:[Q.6]])/10</f>
        <v>1.75</v>
      </c>
    </row>
    <row r="433" spans="1:19" ht="28.9">
      <c r="A433" s="4" t="s">
        <v>684</v>
      </c>
      <c r="B433" s="11" t="s">
        <v>10689</v>
      </c>
      <c r="C433" s="4" t="s">
        <v>10688</v>
      </c>
      <c r="D433" s="17">
        <v>45700</v>
      </c>
      <c r="E433" s="61" t="str">
        <f>VLOOKUP(A433,'Technician List'!A:B,2,FALSE)</f>
        <v>C M, Saravanan</v>
      </c>
      <c r="F433" s="40" t="s">
        <v>22336</v>
      </c>
      <c r="G433" s="40" t="s">
        <v>22337</v>
      </c>
      <c r="H433" s="40" t="s">
        <v>22336</v>
      </c>
      <c r="I433" s="40" t="s">
        <v>22336</v>
      </c>
      <c r="J433" s="40" t="s">
        <v>22336</v>
      </c>
      <c r="K433" s="40" t="s">
        <v>22338</v>
      </c>
      <c r="L433" s="49" t="s">
        <v>23051</v>
      </c>
      <c r="M433" s="44">
        <f>IF(TicketAudit[[#This Row],[Has the "Requester Name" been updated to reflect who the ticket is for? (Section 2b)]]="Yes",VLOOKUP(F$2,Questions!$A:$C,3,FALSE),0)</f>
        <v>5</v>
      </c>
      <c r="N433" s="44">
        <f t="shared" si="196"/>
        <v>0</v>
      </c>
      <c r="O433" s="44">
        <f t="shared" si="197"/>
        <v>7.5</v>
      </c>
      <c r="P433" s="44">
        <f t="shared" si="198"/>
        <v>12.5</v>
      </c>
      <c r="Q433" s="44">
        <f t="shared" si="199"/>
        <v>12.5</v>
      </c>
      <c r="R433" s="44">
        <f>IF(K433="Yes",VLOOKUP(K$2,Questions!$A:$C,3,FALSE),IF(K433="n/a - Existing Article",5,0))</f>
        <v>5</v>
      </c>
      <c r="S433" s="44">
        <f>SUM(TicketAudit[[#This Row],[Q.1]:[Q.6]])/10</f>
        <v>4.25</v>
      </c>
    </row>
    <row r="434" spans="1:19" ht="28.9">
      <c r="A434" s="4" t="s">
        <v>684</v>
      </c>
      <c r="B434" s="11" t="s">
        <v>15140</v>
      </c>
      <c r="C434" s="4" t="s">
        <v>15139</v>
      </c>
      <c r="D434" s="17">
        <v>45707</v>
      </c>
      <c r="E434" s="61" t="str">
        <f>VLOOKUP(A434,'Technician List'!A:B,2,FALSE)</f>
        <v>C M, Saravanan</v>
      </c>
      <c r="F434" s="40" t="s">
        <v>22336</v>
      </c>
      <c r="G434" s="40" t="s">
        <v>22337</v>
      </c>
      <c r="H434" s="40" t="s">
        <v>22336</v>
      </c>
      <c r="I434" s="40" t="s">
        <v>22337</v>
      </c>
      <c r="J434" s="40" t="s">
        <v>22337</v>
      </c>
      <c r="K434" s="40" t="s">
        <v>22338</v>
      </c>
      <c r="L434" s="49" t="s">
        <v>23052</v>
      </c>
      <c r="M434" s="44">
        <f>IF(TicketAudit[[#This Row],[Has the "Requester Name" been updated to reflect who the ticket is for? (Section 2b)]]="Yes",VLOOKUP(F$2,Questions!$A:$C,3,FALSE),0)</f>
        <v>5</v>
      </c>
      <c r="N434" s="44">
        <f t="shared" si="196"/>
        <v>0</v>
      </c>
      <c r="O434" s="44">
        <f t="shared" si="197"/>
        <v>7.5</v>
      </c>
      <c r="P434" s="44">
        <f t="shared" si="198"/>
        <v>0</v>
      </c>
      <c r="Q434" s="44">
        <f t="shared" si="199"/>
        <v>0</v>
      </c>
      <c r="R434" s="44">
        <f>IF(K434="Yes",VLOOKUP(K$2,Questions!$A:$C,3,FALSE),IF(K434="n/a - Existing Article",5,0))</f>
        <v>5</v>
      </c>
      <c r="S434" s="44">
        <f>SUM(TicketAudit[[#This Row],[Q.1]:[Q.6]])/10</f>
        <v>1.75</v>
      </c>
    </row>
    <row r="435" spans="1:19" ht="57.6">
      <c r="A435" s="4" t="s">
        <v>684</v>
      </c>
      <c r="B435" s="11" t="s">
        <v>16586</v>
      </c>
      <c r="C435" s="4" t="s">
        <v>16585</v>
      </c>
      <c r="D435" s="17">
        <v>45708</v>
      </c>
      <c r="E435" s="61" t="str">
        <f>VLOOKUP(A435,'Technician List'!A:B,2,FALSE)</f>
        <v>C M, Saravanan</v>
      </c>
      <c r="F435" s="40" t="s">
        <v>22336</v>
      </c>
      <c r="G435" s="40" t="s">
        <v>22337</v>
      </c>
      <c r="H435" s="40" t="s">
        <v>22337</v>
      </c>
      <c r="I435" s="40" t="s">
        <v>22336</v>
      </c>
      <c r="J435" s="40" t="s">
        <v>22336</v>
      </c>
      <c r="K435" s="40" t="s">
        <v>22337</v>
      </c>
      <c r="L435" s="49" t="s">
        <v>23053</v>
      </c>
      <c r="M435" s="44">
        <f>IF(TicketAudit[[#This Row],[Has the "Requester Name" been updated to reflect who the ticket is for? (Section 2b)]]="Yes",VLOOKUP(F$2,Questions!$A:$C,3,FALSE),0)</f>
        <v>5</v>
      </c>
      <c r="N435" s="44">
        <f t="shared" si="196"/>
        <v>0</v>
      </c>
      <c r="O435" s="44">
        <f t="shared" si="197"/>
        <v>0</v>
      </c>
      <c r="P435" s="44">
        <f t="shared" si="198"/>
        <v>12.5</v>
      </c>
      <c r="Q435" s="44">
        <f t="shared" si="199"/>
        <v>12.5</v>
      </c>
      <c r="R435" s="44">
        <f>IF(K435="Yes",VLOOKUP(K$2,Questions!$A:$C,3,FALSE),IF(K435="n/a - Existing Article",5,0))</f>
        <v>0</v>
      </c>
      <c r="S435" s="44">
        <f>SUM(TicketAudit[[#This Row],[Q.1]:[Q.6]])/10</f>
        <v>3</v>
      </c>
    </row>
    <row r="436" spans="1:19">
      <c r="A436" s="4" t="s">
        <v>684</v>
      </c>
      <c r="B436" s="11" t="s">
        <v>17972</v>
      </c>
      <c r="C436" s="4" t="s">
        <v>6941</v>
      </c>
      <c r="D436" s="17">
        <v>45713</v>
      </c>
      <c r="E436" s="61" t="str">
        <f>VLOOKUP(A436,'Technician List'!A:B,2,FALSE)</f>
        <v>C M, Saravanan</v>
      </c>
      <c r="F436" s="40" t="s">
        <v>22336</v>
      </c>
      <c r="G436" s="40" t="s">
        <v>22337</v>
      </c>
      <c r="H436" s="40" t="s">
        <v>22336</v>
      </c>
      <c r="I436" s="40" t="s">
        <v>22336</v>
      </c>
      <c r="J436" s="40" t="s">
        <v>22336</v>
      </c>
      <c r="K436" s="40" t="s">
        <v>22338</v>
      </c>
      <c r="L436" s="49"/>
      <c r="M436" s="44">
        <f>IF(TicketAudit[[#This Row],[Has the "Requester Name" been updated to reflect who the ticket is for? (Section 2b)]]="Yes",VLOOKUP(F$2,Questions!$A:$C,3,FALSE),0)</f>
        <v>5</v>
      </c>
      <c r="N436" s="44">
        <f t="shared" si="196"/>
        <v>0</v>
      </c>
      <c r="O436" s="44">
        <f t="shared" si="197"/>
        <v>7.5</v>
      </c>
      <c r="P436" s="44">
        <f t="shared" si="198"/>
        <v>12.5</v>
      </c>
      <c r="Q436" s="44">
        <f t="shared" si="199"/>
        <v>12.5</v>
      </c>
      <c r="R436" s="44">
        <f>IF(K436="Yes",VLOOKUP(K$2,Questions!$A:$C,3,FALSE),IF(K436="n/a - Existing Article",5,0))</f>
        <v>5</v>
      </c>
      <c r="S436" s="44">
        <f>SUM(TicketAudit[[#This Row],[Q.1]:[Q.6]])/10</f>
        <v>4.25</v>
      </c>
    </row>
    <row r="437" spans="1:19">
      <c r="A437" s="4" t="s">
        <v>684</v>
      </c>
      <c r="B437" s="11" t="s">
        <v>19346</v>
      </c>
      <c r="C437" s="4" t="s">
        <v>19345</v>
      </c>
      <c r="D437" s="17">
        <v>45713</v>
      </c>
      <c r="E437" s="61" t="str">
        <f>VLOOKUP(A437,'Technician List'!A:B,2,FALSE)</f>
        <v>C M, Saravanan</v>
      </c>
      <c r="F437" s="40" t="s">
        <v>22336</v>
      </c>
      <c r="G437" s="40" t="s">
        <v>22337</v>
      </c>
      <c r="H437" s="40" t="s">
        <v>22337</v>
      </c>
      <c r="I437" s="40" t="s">
        <v>22336</v>
      </c>
      <c r="J437" s="40" t="s">
        <v>22336</v>
      </c>
      <c r="K437" s="40" t="s">
        <v>22337</v>
      </c>
      <c r="L437" s="49" t="s">
        <v>23027</v>
      </c>
      <c r="M437" s="44">
        <f>IF(TicketAudit[[#This Row],[Has the "Requester Name" been updated to reflect who the ticket is for? (Section 2b)]]="Yes",VLOOKUP(F$2,Questions!$A:$C,3,FALSE),0)</f>
        <v>5</v>
      </c>
      <c r="N437" s="44">
        <f t="shared" si="196"/>
        <v>0</v>
      </c>
      <c r="O437" s="44">
        <f t="shared" si="197"/>
        <v>0</v>
      </c>
      <c r="P437" s="44">
        <f t="shared" si="198"/>
        <v>12.5</v>
      </c>
      <c r="Q437" s="44">
        <f t="shared" si="199"/>
        <v>12.5</v>
      </c>
      <c r="R437" s="44">
        <f>IF(K437="Yes",VLOOKUP(K$2,Questions!$A:$C,3,FALSE),IF(K437="n/a - Existing Article",5,0))</f>
        <v>0</v>
      </c>
      <c r="S437" s="44">
        <f>SUM(TicketAudit[[#This Row],[Q.1]:[Q.6]])/10</f>
        <v>3</v>
      </c>
    </row>
    <row r="438" spans="1:19" hidden="1">
      <c r="A438" s="4" t="s">
        <v>406</v>
      </c>
      <c r="B438" s="11" t="s">
        <v>10675</v>
      </c>
      <c r="C438" s="4" t="s">
        <v>10674</v>
      </c>
      <c r="D438" s="17">
        <v>45700</v>
      </c>
      <c r="E438" s="61" t="str">
        <f>VLOOKUP(A438,'Technician List'!A:B,2,FALSE)</f>
        <v>Baldwin, Sharon</v>
      </c>
      <c r="F438" s="40" t="s">
        <v>22336</v>
      </c>
      <c r="G438" s="40" t="s">
        <v>22337</v>
      </c>
      <c r="H438" s="40" t="s">
        <v>22337</v>
      </c>
      <c r="I438" s="40" t="s">
        <v>22336</v>
      </c>
      <c r="J438" s="40" t="s">
        <v>22336</v>
      </c>
      <c r="K438" s="40" t="s">
        <v>22337</v>
      </c>
      <c r="L438" s="49" t="s">
        <v>23008</v>
      </c>
      <c r="M438" s="44">
        <f>IF(TicketAudit[[#This Row],[Has the "Requester Name" been updated to reflect who the ticket is for? (Section 2b)]]="Yes",VLOOKUP(F$2,Questions!$A:$C,3,FALSE),0)</f>
        <v>5</v>
      </c>
      <c r="N438" s="44">
        <f>IF(G439="Yes",7.5,0)</f>
        <v>0</v>
      </c>
      <c r="O438" s="44">
        <f>IF(H439="Yes",7.5,0)</f>
        <v>0</v>
      </c>
      <c r="P438" s="44">
        <f>IF(I439="Yes",12.5,0)</f>
        <v>0</v>
      </c>
      <c r="Q438" s="44">
        <f>IF(J439="Yes",12.5,0)</f>
        <v>0</v>
      </c>
      <c r="R438" s="44">
        <f>IF(K439="Yes",VLOOKUP(K$2,Questions!$A:$C,3,FALSE),IF(K439="n/a - Existing Article",5,0))</f>
        <v>0</v>
      </c>
      <c r="S438" s="44">
        <f>SUM(TicketAudit[[#This Row],[Q.1]:[Q.6]])/10</f>
        <v>0.5</v>
      </c>
    </row>
    <row r="439" spans="1:19" ht="28.9" hidden="1">
      <c r="A439" s="4" t="s">
        <v>406</v>
      </c>
      <c r="B439" s="11" t="s">
        <v>10486</v>
      </c>
      <c r="C439" s="4" t="s">
        <v>10485</v>
      </c>
      <c r="D439" s="17">
        <v>45700</v>
      </c>
      <c r="E439" s="61" t="str">
        <f>VLOOKUP(A439,'Technician List'!A:B,2,FALSE)</f>
        <v>Baldwin, Sharon</v>
      </c>
      <c r="F439" s="40" t="s">
        <v>22336</v>
      </c>
      <c r="G439" s="40" t="s">
        <v>22337</v>
      </c>
      <c r="H439" s="40" t="s">
        <v>22337</v>
      </c>
      <c r="I439" s="40" t="s">
        <v>22337</v>
      </c>
      <c r="J439" s="40" t="s">
        <v>22337</v>
      </c>
      <c r="K439" s="40" t="s">
        <v>22337</v>
      </c>
      <c r="L439" s="49" t="s">
        <v>23054</v>
      </c>
      <c r="M439" s="44">
        <f>IF(TicketAudit[[#This Row],[Has the "Requester Name" been updated to reflect who the ticket is for? (Section 2b)]]="Yes",VLOOKUP(F$2,Questions!$A:$C,3,FALSE),0)</f>
        <v>5</v>
      </c>
      <c r="N439" s="44">
        <f>IF(G440="Yes",7.5,0)</f>
        <v>7.5</v>
      </c>
      <c r="O439" s="44">
        <f>IF(H440="Yes",7.5,0)</f>
        <v>0</v>
      </c>
      <c r="P439" s="44">
        <f>IF(I440="Yes",12.5,0)</f>
        <v>0</v>
      </c>
      <c r="Q439" s="44">
        <f>IF(J440="Yes",12.5,0)</f>
        <v>0</v>
      </c>
      <c r="R439" s="44">
        <f>IF(K440="Yes",VLOOKUP(K$2,Questions!$A:$C,3,FALSE),IF(K440="n/a - Existing Article",5,0))</f>
        <v>0</v>
      </c>
      <c r="S439" s="44">
        <f>SUM(TicketAudit[[#This Row],[Q.1]:[Q.6]])/10</f>
        <v>1.25</v>
      </c>
    </row>
    <row r="440" spans="1:19" ht="28.9" hidden="1">
      <c r="A440" s="4" t="s">
        <v>406</v>
      </c>
      <c r="B440" s="11" t="s">
        <v>10859</v>
      </c>
      <c r="C440" s="4" t="s">
        <v>10858</v>
      </c>
      <c r="D440" s="17">
        <v>45701</v>
      </c>
      <c r="E440" s="61" t="str">
        <f>VLOOKUP(A440,'Technician List'!A:B,2,FALSE)</f>
        <v>Baldwin, Sharon</v>
      </c>
      <c r="F440" s="40" t="s">
        <v>22336</v>
      </c>
      <c r="G440" s="40" t="s">
        <v>22336</v>
      </c>
      <c r="H440" s="40" t="s">
        <v>22337</v>
      </c>
      <c r="I440" s="40" t="s">
        <v>22337</v>
      </c>
      <c r="J440" s="40" t="s">
        <v>22337</v>
      </c>
      <c r="K440" s="40" t="s">
        <v>22337</v>
      </c>
      <c r="L440" s="49" t="s">
        <v>23055</v>
      </c>
      <c r="M440" s="44">
        <f>IF(TicketAudit[[#This Row],[Has the "Requester Name" been updated to reflect who the ticket is for? (Section 2b)]]="Yes",VLOOKUP(F$2,Questions!$A:$C,3,FALSE),0)</f>
        <v>5</v>
      </c>
      <c r="N440" s="44">
        <f t="shared" si="196"/>
        <v>7.5</v>
      </c>
      <c r="O440" s="44">
        <f t="shared" si="197"/>
        <v>0</v>
      </c>
      <c r="P440" s="44">
        <f t="shared" si="198"/>
        <v>0</v>
      </c>
      <c r="Q440" s="44">
        <f t="shared" si="199"/>
        <v>0</v>
      </c>
      <c r="R440" s="44">
        <f>IF(K440="Yes",VLOOKUP(K$2,Questions!$A:$C,3,FALSE),IF(K440="n/a - Existing Article",5,0))</f>
        <v>0</v>
      </c>
      <c r="S440" s="44">
        <f>SUM(TicketAudit[[#This Row],[Q.1]:[Q.6]])/10</f>
        <v>1.25</v>
      </c>
    </row>
    <row r="441" spans="1:19" ht="28.9" hidden="1">
      <c r="A441" s="4" t="s">
        <v>406</v>
      </c>
      <c r="B441" s="11" t="s">
        <v>12073</v>
      </c>
      <c r="C441" s="4" t="s">
        <v>12072</v>
      </c>
      <c r="D441" s="17">
        <v>45702</v>
      </c>
      <c r="E441" s="61" t="str">
        <f>VLOOKUP(A441,'Technician List'!A:B,2,FALSE)</f>
        <v>Baldwin, Sharon</v>
      </c>
      <c r="F441" s="40" t="s">
        <v>22336</v>
      </c>
      <c r="G441" s="40" t="s">
        <v>22337</v>
      </c>
      <c r="H441" s="40" t="s">
        <v>22336</v>
      </c>
      <c r="I441" s="40" t="s">
        <v>22336</v>
      </c>
      <c r="J441" s="40" t="s">
        <v>22336</v>
      </c>
      <c r="K441" s="40" t="s">
        <v>22336</v>
      </c>
      <c r="L441" s="49" t="s">
        <v>23056</v>
      </c>
      <c r="M441" s="44">
        <f>IF(TicketAudit[[#This Row],[Has the "Requester Name" been updated to reflect who the ticket is for? (Section 2b)]]="Yes",VLOOKUP(F$2,Questions!$A:$C,3,FALSE),0)</f>
        <v>5</v>
      </c>
      <c r="N441" s="44">
        <f t="shared" si="196"/>
        <v>0</v>
      </c>
      <c r="O441" s="44">
        <f t="shared" si="197"/>
        <v>7.5</v>
      </c>
      <c r="P441" s="44">
        <f t="shared" si="198"/>
        <v>12.5</v>
      </c>
      <c r="Q441" s="44">
        <f t="shared" si="199"/>
        <v>12.5</v>
      </c>
      <c r="R441" s="44">
        <f>IF(K441="Yes",VLOOKUP(K$2,Questions!$A:$C,3,FALSE),IF(K441="n/a - Existing Article",5,0))</f>
        <v>5</v>
      </c>
      <c r="S441" s="44">
        <f>SUM(TicketAudit[[#This Row],[Q.1]:[Q.6]])/10</f>
        <v>4.25</v>
      </c>
    </row>
    <row r="442" spans="1:19" ht="43.15" hidden="1">
      <c r="A442" s="4" t="s">
        <v>406</v>
      </c>
      <c r="B442" s="11" t="s">
        <v>22257</v>
      </c>
      <c r="C442" s="4" t="s">
        <v>22256</v>
      </c>
      <c r="D442" s="17">
        <v>45716</v>
      </c>
      <c r="E442" s="61" t="str">
        <f>VLOOKUP(A442,'Technician List'!A:B,2,FALSE)</f>
        <v>Baldwin, Sharon</v>
      </c>
      <c r="F442" s="40" t="s">
        <v>22336</v>
      </c>
      <c r="G442" s="40" t="s">
        <v>22336</v>
      </c>
      <c r="H442" s="40" t="s">
        <v>22337</v>
      </c>
      <c r="I442" s="40" t="s">
        <v>22337</v>
      </c>
      <c r="J442" s="40" t="s">
        <v>22337</v>
      </c>
      <c r="K442" s="40" t="s">
        <v>22337</v>
      </c>
      <c r="L442" s="49" t="s">
        <v>23057</v>
      </c>
      <c r="M442" s="44">
        <f>IF(TicketAudit[[#This Row],[Has the "Requester Name" been updated to reflect who the ticket is for? (Section 2b)]]="Yes",VLOOKUP(F$2,Questions!$A:$C,3,FALSE),0)</f>
        <v>5</v>
      </c>
      <c r="N442" s="44">
        <f t="shared" si="196"/>
        <v>7.5</v>
      </c>
      <c r="O442" s="44">
        <f t="shared" si="197"/>
        <v>0</v>
      </c>
      <c r="P442" s="44">
        <f t="shared" si="198"/>
        <v>0</v>
      </c>
      <c r="Q442" s="44">
        <f t="shared" si="199"/>
        <v>0</v>
      </c>
      <c r="R442" s="44">
        <f>IF(K442="Yes",VLOOKUP(K$2,Questions!$A:$C,3,FALSE),IF(K442="n/a - Existing Article",5,0))</f>
        <v>0</v>
      </c>
      <c r="S442" s="44">
        <f>SUM(TicketAudit[[#This Row],[Q.1]:[Q.6]])/10</f>
        <v>1.25</v>
      </c>
    </row>
    <row r="443" spans="1:19">
      <c r="A443" s="4" t="s">
        <v>4670</v>
      </c>
      <c r="B443" s="11" t="s">
        <v>6607</v>
      </c>
      <c r="C443" s="4" t="s">
        <v>6606</v>
      </c>
      <c r="D443" s="17">
        <v>45694</v>
      </c>
      <c r="E443" s="61" t="str">
        <f>VLOOKUP(A443,'Technician List'!A:B,2,FALSE)</f>
        <v>C M, Saravanan</v>
      </c>
      <c r="F443" s="40" t="s">
        <v>22336</v>
      </c>
      <c r="G443" s="40" t="s">
        <v>22337</v>
      </c>
      <c r="H443" s="40" t="s">
        <v>22337</v>
      </c>
      <c r="I443" s="40" t="s">
        <v>22336</v>
      </c>
      <c r="J443" s="40" t="s">
        <v>22336</v>
      </c>
      <c r="K443" s="40" t="s">
        <v>22337</v>
      </c>
      <c r="L443" s="49"/>
      <c r="M443" s="44">
        <f>IF(TicketAudit[[#This Row],[Has the "Requester Name" been updated to reflect who the ticket is for? (Section 2b)]]="Yes",VLOOKUP(F$2,Questions!$A:$C,3,FALSE),0)</f>
        <v>5</v>
      </c>
      <c r="N443" s="44">
        <f t="shared" si="196"/>
        <v>0</v>
      </c>
      <c r="O443" s="44">
        <f t="shared" si="197"/>
        <v>0</v>
      </c>
      <c r="P443" s="44">
        <f t="shared" si="198"/>
        <v>12.5</v>
      </c>
      <c r="Q443" s="44">
        <f t="shared" si="199"/>
        <v>12.5</v>
      </c>
      <c r="R443" s="44">
        <f>IF(K443="Yes",VLOOKUP(K$2,Questions!$A:$C,3,FALSE),IF(K443="n/a - Existing Article",5,0))</f>
        <v>0</v>
      </c>
      <c r="S443" s="44">
        <f>SUM(TicketAudit[[#This Row],[Q.1]:[Q.6]])/10</f>
        <v>3</v>
      </c>
    </row>
    <row r="444" spans="1:19" ht="43.15">
      <c r="A444" s="4" t="s">
        <v>4670</v>
      </c>
      <c r="B444" s="11" t="s">
        <v>8740</v>
      </c>
      <c r="C444" s="4" t="s">
        <v>143</v>
      </c>
      <c r="D444" s="17">
        <v>45700</v>
      </c>
      <c r="E444" s="61" t="str">
        <f>VLOOKUP(A444,'Technician List'!A:B,2,FALSE)</f>
        <v>C M, Saravanan</v>
      </c>
      <c r="F444" s="40" t="s">
        <v>22336</v>
      </c>
      <c r="G444" s="40" t="s">
        <v>22337</v>
      </c>
      <c r="H444" s="40" t="s">
        <v>22336</v>
      </c>
      <c r="I444" s="40" t="s">
        <v>22336</v>
      </c>
      <c r="J444" s="40" t="s">
        <v>22336</v>
      </c>
      <c r="K444" s="40" t="s">
        <v>22338</v>
      </c>
      <c r="L444" s="49" t="s">
        <v>23001</v>
      </c>
      <c r="M444" s="44">
        <f>IF(TicketAudit[[#This Row],[Has the "Requester Name" been updated to reflect who the ticket is for? (Section 2b)]]="Yes",VLOOKUP(F$2,Questions!$A:$C,3,FALSE),0)</f>
        <v>5</v>
      </c>
      <c r="N444" s="44">
        <f t="shared" si="196"/>
        <v>0</v>
      </c>
      <c r="O444" s="44">
        <f t="shared" si="197"/>
        <v>7.5</v>
      </c>
      <c r="P444" s="44">
        <f t="shared" si="198"/>
        <v>12.5</v>
      </c>
      <c r="Q444" s="44">
        <f t="shared" si="199"/>
        <v>12.5</v>
      </c>
      <c r="R444" s="44">
        <f>IF(K444="Yes",VLOOKUP(K$2,Questions!$A:$C,3,FALSE),IF(K444="n/a - Existing Article",5,0))</f>
        <v>5</v>
      </c>
      <c r="S444" s="44">
        <f>SUM(TicketAudit[[#This Row],[Q.1]:[Q.6]])/10</f>
        <v>4.25</v>
      </c>
    </row>
    <row r="445" spans="1:19" ht="43.15">
      <c r="A445" s="4" t="s">
        <v>4670</v>
      </c>
      <c r="B445" s="11" t="s">
        <v>14312</v>
      </c>
      <c r="C445" s="4" t="s">
        <v>1737</v>
      </c>
      <c r="D445" s="17">
        <v>45706</v>
      </c>
      <c r="E445" s="61" t="str">
        <f>VLOOKUP(A445,'Technician List'!A:B,2,FALSE)</f>
        <v>C M, Saravanan</v>
      </c>
      <c r="F445" s="40" t="s">
        <v>22336</v>
      </c>
      <c r="G445" s="40" t="s">
        <v>22337</v>
      </c>
      <c r="H445" s="40" t="s">
        <v>22336</v>
      </c>
      <c r="I445" s="40" t="s">
        <v>22336</v>
      </c>
      <c r="J445" s="40" t="s">
        <v>22336</v>
      </c>
      <c r="K445" s="40" t="s">
        <v>22338</v>
      </c>
      <c r="L445" s="49" t="s">
        <v>23058</v>
      </c>
      <c r="M445" s="44">
        <f>IF(TicketAudit[[#This Row],[Has the "Requester Name" been updated to reflect who the ticket is for? (Section 2b)]]="Yes",VLOOKUP(F$2,Questions!$A:$C,3,FALSE),0)</f>
        <v>5</v>
      </c>
      <c r="N445" s="44">
        <f t="shared" si="196"/>
        <v>0</v>
      </c>
      <c r="O445" s="44">
        <f t="shared" si="197"/>
        <v>7.5</v>
      </c>
      <c r="P445" s="44">
        <f t="shared" si="198"/>
        <v>12.5</v>
      </c>
      <c r="Q445" s="44">
        <f t="shared" si="199"/>
        <v>12.5</v>
      </c>
      <c r="R445" s="44">
        <f>IF(K445="Yes",VLOOKUP(K$2,Questions!$A:$C,3,FALSE),IF(K445="n/a - Existing Article",5,0))</f>
        <v>5</v>
      </c>
      <c r="S445" s="44">
        <f>SUM(TicketAudit[[#This Row],[Q.1]:[Q.6]])/10</f>
        <v>4.25</v>
      </c>
    </row>
    <row r="446" spans="1:19" ht="28.9">
      <c r="A446" s="4" t="s">
        <v>4670</v>
      </c>
      <c r="B446" s="11" t="s">
        <v>16085</v>
      </c>
      <c r="C446" s="4" t="s">
        <v>16084</v>
      </c>
      <c r="D446" s="17">
        <v>45707</v>
      </c>
      <c r="E446" s="61" t="str">
        <f>VLOOKUP(A446,'Technician List'!A:B,2,FALSE)</f>
        <v>C M, Saravanan</v>
      </c>
      <c r="F446" s="40" t="s">
        <v>22336</v>
      </c>
      <c r="G446" s="40" t="s">
        <v>22336</v>
      </c>
      <c r="H446" s="40" t="s">
        <v>22336</v>
      </c>
      <c r="I446" s="40" t="s">
        <v>22336</v>
      </c>
      <c r="J446" s="40" t="s">
        <v>22336</v>
      </c>
      <c r="K446" s="40" t="s">
        <v>22338</v>
      </c>
      <c r="L446" s="49" t="s">
        <v>23059</v>
      </c>
      <c r="M446" s="44">
        <f>IF(TicketAudit[[#This Row],[Has the "Requester Name" been updated to reflect who the ticket is for? (Section 2b)]]="Yes",VLOOKUP(F$2,Questions!$A:$C,3,FALSE),0)</f>
        <v>5</v>
      </c>
      <c r="N446" s="44">
        <f t="shared" si="196"/>
        <v>7.5</v>
      </c>
      <c r="O446" s="44">
        <f t="shared" si="197"/>
        <v>7.5</v>
      </c>
      <c r="P446" s="44">
        <f t="shared" si="198"/>
        <v>12.5</v>
      </c>
      <c r="Q446" s="44">
        <f t="shared" si="199"/>
        <v>12.5</v>
      </c>
      <c r="R446" s="44">
        <f>IF(K446="Yes",VLOOKUP(K$2,Questions!$A:$C,3,FALSE),IF(K446="n/a - Existing Article",5,0))</f>
        <v>5</v>
      </c>
      <c r="S446" s="44">
        <f>SUM(TicketAudit[[#This Row],[Q.1]:[Q.6]])/10</f>
        <v>5</v>
      </c>
    </row>
    <row r="447" spans="1:19">
      <c r="A447" s="4" t="s">
        <v>4670</v>
      </c>
      <c r="B447" s="11" t="s">
        <v>22118</v>
      </c>
      <c r="C447" s="4" t="s">
        <v>22117</v>
      </c>
      <c r="D447" s="17">
        <v>45716</v>
      </c>
      <c r="E447" s="61" t="str">
        <f>VLOOKUP(A447,'Technician List'!A:B,2,FALSE)</f>
        <v>C M, Saravanan</v>
      </c>
      <c r="F447" s="40" t="s">
        <v>22336</v>
      </c>
      <c r="G447" s="40" t="s">
        <v>22337</v>
      </c>
      <c r="H447" s="40" t="s">
        <v>22337</v>
      </c>
      <c r="I447" s="40" t="s">
        <v>22336</v>
      </c>
      <c r="J447" s="40" t="s">
        <v>22336</v>
      </c>
      <c r="K447" s="40" t="s">
        <v>22337</v>
      </c>
      <c r="L447" s="49"/>
      <c r="M447" s="44">
        <f>IF(TicketAudit[[#This Row],[Has the "Requester Name" been updated to reflect who the ticket is for? (Section 2b)]]="Yes",VLOOKUP(F$2,Questions!$A:$C,3,FALSE),0)</f>
        <v>5</v>
      </c>
      <c r="N447" s="44">
        <f t="shared" si="196"/>
        <v>0</v>
      </c>
      <c r="O447" s="44">
        <f t="shared" si="197"/>
        <v>0</v>
      </c>
      <c r="P447" s="44">
        <f t="shared" si="198"/>
        <v>12.5</v>
      </c>
      <c r="Q447" s="44">
        <f t="shared" si="199"/>
        <v>12.5</v>
      </c>
      <c r="R447" s="44">
        <f>IF(K447="Yes",VLOOKUP(K$2,Questions!$A:$C,3,FALSE),IF(K447="n/a - Existing Article",5,0))</f>
        <v>0</v>
      </c>
      <c r="S447" s="44">
        <f>SUM(TicketAudit[[#This Row],[Q.1]:[Q.6]])/10</f>
        <v>3</v>
      </c>
    </row>
    <row r="448" spans="1:19">
      <c r="A448" s="4" t="s">
        <v>631</v>
      </c>
      <c r="B448" s="11" t="s">
        <v>3551</v>
      </c>
      <c r="C448" s="4" t="s">
        <v>3550</v>
      </c>
      <c r="D448" s="17">
        <v>45691</v>
      </c>
      <c r="E448" s="61" t="str">
        <f>VLOOKUP(A448,'Technician List'!A:B,2,FALSE)</f>
        <v>C M, Saravanan</v>
      </c>
      <c r="F448" s="40" t="s">
        <v>22336</v>
      </c>
      <c r="G448" s="40" t="s">
        <v>22337</v>
      </c>
      <c r="H448" s="40" t="s">
        <v>22336</v>
      </c>
      <c r="I448" s="40" t="s">
        <v>22336</v>
      </c>
      <c r="J448" s="40" t="s">
        <v>22336</v>
      </c>
      <c r="K448" s="40" t="s">
        <v>22338</v>
      </c>
      <c r="L448" s="49"/>
      <c r="M448" s="44">
        <f>IF(TicketAudit[[#This Row],[Has the "Requester Name" been updated to reflect who the ticket is for? (Section 2b)]]="Yes",VLOOKUP(F$2,Questions!$A:$C,3,FALSE),0)</f>
        <v>5</v>
      </c>
      <c r="N448" s="44">
        <f t="shared" si="196"/>
        <v>0</v>
      </c>
      <c r="O448" s="44">
        <f t="shared" si="197"/>
        <v>7.5</v>
      </c>
      <c r="P448" s="44">
        <f t="shared" si="198"/>
        <v>12.5</v>
      </c>
      <c r="Q448" s="44">
        <f t="shared" si="199"/>
        <v>12.5</v>
      </c>
      <c r="R448" s="44">
        <f>IF(K448="Yes",VLOOKUP(K$2,Questions!$A:$C,3,FALSE),IF(K448="n/a - Existing Article",5,0))</f>
        <v>5</v>
      </c>
      <c r="S448" s="44">
        <f>SUM(TicketAudit[[#This Row],[Q.1]:[Q.6]])/10</f>
        <v>4.25</v>
      </c>
    </row>
    <row r="449" spans="1:19">
      <c r="A449" s="4" t="s">
        <v>631</v>
      </c>
      <c r="B449" s="11" t="s">
        <v>6972</v>
      </c>
      <c r="C449" s="4" t="s">
        <v>6971</v>
      </c>
      <c r="D449" s="17">
        <v>45697</v>
      </c>
      <c r="E449" s="61" t="str">
        <f>VLOOKUP(A449,'Technician List'!A:B,2,FALSE)</f>
        <v>C M, Saravanan</v>
      </c>
      <c r="F449" s="40" t="s">
        <v>22336</v>
      </c>
      <c r="G449" s="40" t="s">
        <v>22337</v>
      </c>
      <c r="H449" s="40" t="s">
        <v>22337</v>
      </c>
      <c r="I449" s="40" t="s">
        <v>22336</v>
      </c>
      <c r="J449" s="40" t="s">
        <v>22336</v>
      </c>
      <c r="K449" s="40" t="s">
        <v>22337</v>
      </c>
      <c r="L449" s="49" t="s">
        <v>23027</v>
      </c>
      <c r="M449" s="44">
        <f>IF(TicketAudit[[#This Row],[Has the "Requester Name" been updated to reflect who the ticket is for? (Section 2b)]]="Yes",VLOOKUP(F$2,Questions!$A:$C,3,FALSE),0)</f>
        <v>5</v>
      </c>
      <c r="N449" s="44">
        <f t="shared" si="196"/>
        <v>0</v>
      </c>
      <c r="O449" s="44">
        <f t="shared" si="197"/>
        <v>0</v>
      </c>
      <c r="P449" s="44">
        <f t="shared" si="198"/>
        <v>12.5</v>
      </c>
      <c r="Q449" s="44">
        <f t="shared" si="199"/>
        <v>12.5</v>
      </c>
      <c r="R449" s="44">
        <f>IF(K449="Yes",VLOOKUP(K$2,Questions!$A:$C,3,FALSE),IF(K449="n/a - Existing Article",5,0))</f>
        <v>0</v>
      </c>
      <c r="S449" s="44">
        <f>SUM(TicketAudit[[#This Row],[Q.1]:[Q.6]])/10</f>
        <v>3</v>
      </c>
    </row>
    <row r="450" spans="1:19" ht="28.9">
      <c r="A450" s="4" t="s">
        <v>631</v>
      </c>
      <c r="B450" s="11" t="s">
        <v>8560</v>
      </c>
      <c r="C450" s="4" t="s">
        <v>8559</v>
      </c>
      <c r="D450" s="17">
        <v>45698</v>
      </c>
      <c r="E450" s="61" t="str">
        <f>VLOOKUP(A450,'Technician List'!A:B,2,FALSE)</f>
        <v>C M, Saravanan</v>
      </c>
      <c r="F450" s="40" t="s">
        <v>22336</v>
      </c>
      <c r="G450" s="40" t="s">
        <v>22337</v>
      </c>
      <c r="H450" s="40" t="s">
        <v>22337</v>
      </c>
      <c r="I450" s="40" t="s">
        <v>22336</v>
      </c>
      <c r="J450" s="40" t="s">
        <v>22336</v>
      </c>
      <c r="K450" s="40" t="s">
        <v>22337</v>
      </c>
      <c r="L450" s="49"/>
      <c r="M450" s="44">
        <f>IF(TicketAudit[[#This Row],[Has the "Requester Name" been updated to reflect who the ticket is for? (Section 2b)]]="Yes",VLOOKUP(F$2,Questions!$A:$C,3,FALSE),0)</f>
        <v>5</v>
      </c>
      <c r="N450" s="44">
        <f t="shared" si="196"/>
        <v>0</v>
      </c>
      <c r="O450" s="44">
        <f t="shared" si="197"/>
        <v>0</v>
      </c>
      <c r="P450" s="44">
        <f t="shared" si="198"/>
        <v>12.5</v>
      </c>
      <c r="Q450" s="44">
        <f t="shared" si="199"/>
        <v>12.5</v>
      </c>
      <c r="R450" s="44">
        <f>IF(K450="Yes",VLOOKUP(K$2,Questions!$A:$C,3,FALSE),IF(K450="n/a - Existing Article",5,0))</f>
        <v>0</v>
      </c>
      <c r="S450" s="44">
        <f>SUM(TicketAudit[[#This Row],[Q.1]:[Q.6]])/10</f>
        <v>3</v>
      </c>
    </row>
    <row r="451" spans="1:19" ht="28.9">
      <c r="A451" s="4" t="s">
        <v>631</v>
      </c>
      <c r="B451" s="11" t="s">
        <v>13278</v>
      </c>
      <c r="C451" s="4" t="s">
        <v>13277</v>
      </c>
      <c r="D451" s="17">
        <v>45706</v>
      </c>
      <c r="E451" s="61" t="str">
        <f>VLOOKUP(A451,'Technician List'!A:B,2,FALSE)</f>
        <v>C M, Saravanan</v>
      </c>
      <c r="F451" s="40" t="s">
        <v>22336</v>
      </c>
      <c r="G451" s="40" t="s">
        <v>22337</v>
      </c>
      <c r="H451" s="40" t="s">
        <v>22336</v>
      </c>
      <c r="I451" s="40" t="s">
        <v>22336</v>
      </c>
      <c r="J451" s="40" t="s">
        <v>22336</v>
      </c>
      <c r="K451" s="40" t="s">
        <v>22338</v>
      </c>
      <c r="L451" s="49" t="s">
        <v>23059</v>
      </c>
      <c r="M451" s="44">
        <f>IF(TicketAudit[[#This Row],[Has the "Requester Name" been updated to reflect who the ticket is for? (Section 2b)]]="Yes",VLOOKUP(F$2,Questions!$A:$C,3,FALSE),0)</f>
        <v>5</v>
      </c>
      <c r="N451" s="44">
        <f t="shared" si="196"/>
        <v>0</v>
      </c>
      <c r="O451" s="44">
        <f t="shared" si="197"/>
        <v>7.5</v>
      </c>
      <c r="P451" s="44">
        <f t="shared" si="198"/>
        <v>12.5</v>
      </c>
      <c r="Q451" s="44">
        <f t="shared" si="199"/>
        <v>12.5</v>
      </c>
      <c r="R451" s="44">
        <f>IF(K451="Yes",VLOOKUP(K$2,Questions!$A:$C,3,FALSE),IF(K451="n/a - Existing Article",5,0))</f>
        <v>5</v>
      </c>
      <c r="S451" s="44">
        <f>SUM(TicketAudit[[#This Row],[Q.1]:[Q.6]])/10</f>
        <v>4.25</v>
      </c>
    </row>
    <row r="452" spans="1:19">
      <c r="A452" s="4" t="s">
        <v>631</v>
      </c>
      <c r="B452" s="11" t="s">
        <v>15052</v>
      </c>
      <c r="C452" s="4" t="s">
        <v>15051</v>
      </c>
      <c r="D452" s="17">
        <v>45708</v>
      </c>
      <c r="E452" s="61" t="str">
        <f>VLOOKUP(A452,'Technician List'!A:B,2,FALSE)</f>
        <v>C M, Saravanan</v>
      </c>
      <c r="F452" s="40" t="s">
        <v>22336</v>
      </c>
      <c r="G452" s="40" t="s">
        <v>22337</v>
      </c>
      <c r="H452" s="40" t="s">
        <v>22336</v>
      </c>
      <c r="I452" s="40" t="s">
        <v>22336</v>
      </c>
      <c r="J452" s="40" t="s">
        <v>22336</v>
      </c>
      <c r="K452" s="40" t="s">
        <v>22338</v>
      </c>
      <c r="L452" s="49"/>
      <c r="M452" s="44">
        <f>IF(TicketAudit[[#This Row],[Has the "Requester Name" been updated to reflect who the ticket is for? (Section 2b)]]="Yes",VLOOKUP(F$2,Questions!$A:$C,3,FALSE),0)</f>
        <v>5</v>
      </c>
      <c r="N452" s="44">
        <f t="shared" si="196"/>
        <v>0</v>
      </c>
      <c r="O452" s="44">
        <f t="shared" si="197"/>
        <v>7.5</v>
      </c>
      <c r="P452" s="44">
        <f t="shared" si="198"/>
        <v>12.5</v>
      </c>
      <c r="Q452" s="44">
        <f t="shared" si="199"/>
        <v>12.5</v>
      </c>
      <c r="R452" s="44">
        <f>IF(K452="Yes",VLOOKUP(K$2,Questions!$A:$C,3,FALSE),IF(K452="n/a - Existing Article",5,0))</f>
        <v>5</v>
      </c>
      <c r="S452" s="44">
        <f>SUM(TicketAudit[[#This Row],[Q.1]:[Q.6]])/10</f>
        <v>4.25</v>
      </c>
    </row>
    <row r="453" spans="1:19" ht="28.9" hidden="1">
      <c r="A453" s="4" t="s">
        <v>555</v>
      </c>
      <c r="B453" s="11" t="s">
        <v>3054</v>
      </c>
      <c r="C453" s="4" t="s">
        <v>3053</v>
      </c>
      <c r="D453" s="17">
        <v>45691</v>
      </c>
      <c r="E453" s="61" t="str">
        <f>VLOOKUP(A453,'Technician List'!A:B,2,FALSE)</f>
        <v>Baldwin, Sharon</v>
      </c>
      <c r="F453" s="40" t="s">
        <v>22336</v>
      </c>
      <c r="G453" s="40" t="s">
        <v>22337</v>
      </c>
      <c r="H453" s="40" t="s">
        <v>22337</v>
      </c>
      <c r="I453" s="40" t="s">
        <v>22337</v>
      </c>
      <c r="J453" s="40" t="s">
        <v>22337</v>
      </c>
      <c r="K453" s="40" t="s">
        <v>22337</v>
      </c>
      <c r="L453" s="49"/>
      <c r="M453" s="44">
        <f>IF(TicketAudit[[#This Row],[Has the "Requester Name" been updated to reflect who the ticket is for? (Section 2b)]]="Yes",VLOOKUP(F$2,Questions!$A:$C,3,FALSE),0)</f>
        <v>5</v>
      </c>
      <c r="N453" s="44">
        <f t="shared" si="196"/>
        <v>0</v>
      </c>
      <c r="O453" s="44">
        <f t="shared" si="197"/>
        <v>0</v>
      </c>
      <c r="P453" s="44">
        <f t="shared" si="198"/>
        <v>0</v>
      </c>
      <c r="Q453" s="44">
        <f t="shared" si="199"/>
        <v>0</v>
      </c>
      <c r="R453" s="44">
        <f>IF(K453="Yes",VLOOKUP(K$2,Questions!$A:$C,3,FALSE),IF(K453="n/a - Existing Article",5,0))</f>
        <v>0</v>
      </c>
      <c r="S453" s="44">
        <f>SUM(TicketAudit[[#This Row],[Q.1]:[Q.6]])/10</f>
        <v>0.5</v>
      </c>
    </row>
    <row r="454" spans="1:19" ht="28.9" hidden="1">
      <c r="A454" s="4" t="s">
        <v>555</v>
      </c>
      <c r="B454" s="11" t="s">
        <v>5003</v>
      </c>
      <c r="C454" s="4" t="s">
        <v>5002</v>
      </c>
      <c r="D454" s="17">
        <v>45693</v>
      </c>
      <c r="E454" s="61" t="str">
        <f>VLOOKUP(A454,'Technician List'!A:B,2,FALSE)</f>
        <v>Baldwin, Sharon</v>
      </c>
      <c r="F454" s="40" t="s">
        <v>22336</v>
      </c>
      <c r="G454" s="40" t="s">
        <v>22337</v>
      </c>
      <c r="H454" s="40" t="s">
        <v>22336</v>
      </c>
      <c r="I454" s="40" t="s">
        <v>22336</v>
      </c>
      <c r="J454" s="40" t="s">
        <v>22336</v>
      </c>
      <c r="K454" s="40" t="s">
        <v>22336</v>
      </c>
      <c r="L454" s="49" t="s">
        <v>23060</v>
      </c>
      <c r="M454" s="44">
        <f>IF(TicketAudit[[#This Row],[Has the "Requester Name" been updated to reflect who the ticket is for? (Section 2b)]]="Yes",VLOOKUP(F$2,Questions!$A:$C,3,FALSE),0)</f>
        <v>5</v>
      </c>
      <c r="N454" s="44">
        <f t="shared" si="196"/>
        <v>0</v>
      </c>
      <c r="O454" s="44">
        <f t="shared" si="197"/>
        <v>7.5</v>
      </c>
      <c r="P454" s="44">
        <f t="shared" si="198"/>
        <v>12.5</v>
      </c>
      <c r="Q454" s="44">
        <f t="shared" si="199"/>
        <v>12.5</v>
      </c>
      <c r="R454" s="44">
        <f>IF(K454="Yes",VLOOKUP(K$2,Questions!$A:$C,3,FALSE),IF(K454="n/a - Existing Article",5,0))</f>
        <v>5</v>
      </c>
      <c r="S454" s="44">
        <f>SUM(TicketAudit[[#This Row],[Q.1]:[Q.6]])/10</f>
        <v>4.25</v>
      </c>
    </row>
    <row r="455" spans="1:19" ht="28.9" hidden="1">
      <c r="A455" s="4" t="s">
        <v>555</v>
      </c>
      <c r="B455" s="11" t="s">
        <v>5008</v>
      </c>
      <c r="C455" s="4" t="s">
        <v>5007</v>
      </c>
      <c r="D455" s="17">
        <v>45693</v>
      </c>
      <c r="E455" s="61" t="str">
        <f>VLOOKUP(A455,'Technician List'!A:B,2,FALSE)</f>
        <v>Baldwin, Sharon</v>
      </c>
      <c r="F455" s="40" t="s">
        <v>22336</v>
      </c>
      <c r="G455" s="40" t="s">
        <v>22337</v>
      </c>
      <c r="H455" s="40" t="s">
        <v>22337</v>
      </c>
      <c r="I455" s="40" t="s">
        <v>22337</v>
      </c>
      <c r="J455" s="40" t="s">
        <v>22337</v>
      </c>
      <c r="K455" s="40" t="s">
        <v>22337</v>
      </c>
      <c r="L455" s="49"/>
      <c r="M455" s="44">
        <f>IF(TicketAudit[[#This Row],[Has the "Requester Name" been updated to reflect who the ticket is for? (Section 2b)]]="Yes",VLOOKUP(F$2,Questions!$A:$C,3,FALSE),0)</f>
        <v>5</v>
      </c>
      <c r="N455" s="44">
        <f t="shared" si="196"/>
        <v>0</v>
      </c>
      <c r="O455" s="44">
        <f t="shared" si="197"/>
        <v>0</v>
      </c>
      <c r="P455" s="44">
        <f t="shared" si="198"/>
        <v>0</v>
      </c>
      <c r="Q455" s="44">
        <f t="shared" si="199"/>
        <v>0</v>
      </c>
      <c r="R455" s="44">
        <f>IF(K455="Yes",VLOOKUP(K$2,Questions!$A:$C,3,FALSE),IF(K455="n/a - Existing Article",5,0))</f>
        <v>0</v>
      </c>
      <c r="S455" s="44">
        <f>SUM(TicketAudit[[#This Row],[Q.1]:[Q.6]])/10</f>
        <v>0.5</v>
      </c>
    </row>
    <row r="456" spans="1:19" hidden="1">
      <c r="A456" s="4" t="s">
        <v>555</v>
      </c>
      <c r="B456" s="11" t="s">
        <v>9423</v>
      </c>
      <c r="C456" s="4" t="s">
        <v>9422</v>
      </c>
      <c r="D456" s="17">
        <v>45699</v>
      </c>
      <c r="E456" s="61" t="str">
        <f>VLOOKUP(A456,'Technician List'!A:B,2,FALSE)</f>
        <v>Baldwin, Sharon</v>
      </c>
      <c r="F456" s="40" t="s">
        <v>22336</v>
      </c>
      <c r="G456" s="40" t="s">
        <v>22337</v>
      </c>
      <c r="H456" s="40" t="s">
        <v>22337</v>
      </c>
      <c r="I456" s="40" t="s">
        <v>22337</v>
      </c>
      <c r="J456" s="40" t="s">
        <v>22337</v>
      </c>
      <c r="K456" s="40" t="s">
        <v>22337</v>
      </c>
      <c r="L456" s="49"/>
      <c r="M456" s="44">
        <f>IF(TicketAudit[[#This Row],[Has the "Requester Name" been updated to reflect who the ticket is for? (Section 2b)]]="Yes",VLOOKUP(F$2,Questions!$A:$C,3,FALSE),0)</f>
        <v>5</v>
      </c>
      <c r="N456" s="44">
        <f t="shared" si="196"/>
        <v>0</v>
      </c>
      <c r="O456" s="44">
        <f t="shared" si="197"/>
        <v>0</v>
      </c>
      <c r="P456" s="44">
        <f t="shared" si="198"/>
        <v>0</v>
      </c>
      <c r="Q456" s="44">
        <f t="shared" si="199"/>
        <v>0</v>
      </c>
      <c r="R456" s="44">
        <f>IF(K456="Yes",VLOOKUP(K$2,Questions!$A:$C,3,FALSE),IF(K456="n/a - Existing Article",5,0))</f>
        <v>0</v>
      </c>
      <c r="S456" s="44">
        <f>SUM(TicketAudit[[#This Row],[Q.1]:[Q.6]])/10</f>
        <v>0.5</v>
      </c>
    </row>
    <row r="457" spans="1:19" ht="28.9" hidden="1">
      <c r="A457" s="4" t="s">
        <v>555</v>
      </c>
      <c r="B457" s="11" t="s">
        <v>9215</v>
      </c>
      <c r="C457" s="4" t="s">
        <v>9214</v>
      </c>
      <c r="D457" s="17">
        <v>45699</v>
      </c>
      <c r="E457" s="61" t="str">
        <f>VLOOKUP(A457,'Technician List'!A:B,2,FALSE)</f>
        <v>Baldwin, Sharon</v>
      </c>
      <c r="F457" s="40" t="s">
        <v>22337</v>
      </c>
      <c r="G457" s="40" t="s">
        <v>22337</v>
      </c>
      <c r="H457" s="40" t="s">
        <v>22337</v>
      </c>
      <c r="I457" s="40" t="s">
        <v>22337</v>
      </c>
      <c r="J457" s="40" t="s">
        <v>22337</v>
      </c>
      <c r="K457" s="40" t="s">
        <v>22337</v>
      </c>
      <c r="L457" s="49" t="s">
        <v>23061</v>
      </c>
      <c r="M457" s="44">
        <f>IF(TicketAudit[[#This Row],[Has the "Requester Name" been updated to reflect who the ticket is for? (Section 2b)]]="Yes",VLOOKUP(F$2,Questions!$A:$C,3,FALSE),0)</f>
        <v>0</v>
      </c>
      <c r="N457" s="44">
        <f t="shared" si="196"/>
        <v>0</v>
      </c>
      <c r="O457" s="44">
        <f t="shared" si="197"/>
        <v>0</v>
      </c>
      <c r="P457" s="44">
        <f t="shared" si="198"/>
        <v>0</v>
      </c>
      <c r="Q457" s="44">
        <f t="shared" si="199"/>
        <v>0</v>
      </c>
      <c r="R457" s="44">
        <f>IF(K457="Yes",VLOOKUP(K$2,Questions!$A:$C,3,FALSE),IF(K457="n/a - Existing Article",5,0))</f>
        <v>0</v>
      </c>
      <c r="S457" s="44">
        <f>SUM(TicketAudit[[#This Row],[Q.1]:[Q.6]])/10</f>
        <v>0</v>
      </c>
    </row>
    <row r="458" spans="1:19">
      <c r="A458" s="4" t="s">
        <v>4923</v>
      </c>
      <c r="B458" s="11" t="s">
        <v>4921</v>
      </c>
      <c r="C458" s="4" t="s">
        <v>4920</v>
      </c>
      <c r="D458" s="17">
        <v>45693</v>
      </c>
      <c r="E458" s="61" t="str">
        <f>VLOOKUP(A458,'Technician List'!A:B,2,FALSE)</f>
        <v>C M, Saravanan</v>
      </c>
      <c r="F458" s="40" t="s">
        <v>22336</v>
      </c>
      <c r="G458" s="40" t="s">
        <v>22337</v>
      </c>
      <c r="H458" s="40" t="s">
        <v>22337</v>
      </c>
      <c r="I458" s="40" t="s">
        <v>22336</v>
      </c>
      <c r="J458" s="40" t="s">
        <v>22336</v>
      </c>
      <c r="K458" s="40" t="s">
        <v>22337</v>
      </c>
      <c r="L458" s="49"/>
      <c r="M458" s="44">
        <f>IF(TicketAudit[[#This Row],[Has the "Requester Name" been updated to reflect who the ticket is for? (Section 2b)]]="Yes",VLOOKUP(F$2,Questions!$A:$C,3,FALSE),0)</f>
        <v>5</v>
      </c>
      <c r="N458" s="44">
        <f t="shared" si="196"/>
        <v>0</v>
      </c>
      <c r="O458" s="44">
        <f t="shared" si="197"/>
        <v>0</v>
      </c>
      <c r="P458" s="44">
        <f t="shared" si="198"/>
        <v>12.5</v>
      </c>
      <c r="Q458" s="44">
        <f t="shared" si="199"/>
        <v>12.5</v>
      </c>
      <c r="R458" s="44">
        <f>IF(K458="Yes",VLOOKUP(K$2,Questions!$A:$C,3,FALSE),IF(K458="n/a - Existing Article",5,0))</f>
        <v>0</v>
      </c>
      <c r="S458" s="44">
        <f>SUM(TicketAudit[[#This Row],[Q.1]:[Q.6]])/10</f>
        <v>3</v>
      </c>
    </row>
    <row r="459" spans="1:19" ht="28.9">
      <c r="A459" s="4" t="s">
        <v>4923</v>
      </c>
      <c r="B459" s="11" t="s">
        <v>10206</v>
      </c>
      <c r="C459" s="4" t="s">
        <v>1662</v>
      </c>
      <c r="D459" s="17">
        <v>45700</v>
      </c>
      <c r="E459" s="61" t="str">
        <f>VLOOKUP(A459,'Technician List'!A:B,2,FALSE)</f>
        <v>C M, Saravanan</v>
      </c>
      <c r="F459" s="40" t="s">
        <v>22336</v>
      </c>
      <c r="G459" s="40" t="s">
        <v>22337</v>
      </c>
      <c r="H459" s="40" t="s">
        <v>22337</v>
      </c>
      <c r="I459" s="40" t="s">
        <v>22336</v>
      </c>
      <c r="J459" s="40" t="s">
        <v>22336</v>
      </c>
      <c r="K459" s="40" t="s">
        <v>22337</v>
      </c>
      <c r="L459" s="49" t="s">
        <v>23012</v>
      </c>
      <c r="M459" s="44">
        <f>IF(TicketAudit[[#This Row],[Has the "Requester Name" been updated to reflect who the ticket is for? (Section 2b)]]="Yes",VLOOKUP(F$2,Questions!$A:$C,3,FALSE),0)</f>
        <v>5</v>
      </c>
      <c r="N459" s="44">
        <f t="shared" si="196"/>
        <v>0</v>
      </c>
      <c r="O459" s="44">
        <f t="shared" si="197"/>
        <v>0</v>
      </c>
      <c r="P459" s="44">
        <f t="shared" si="198"/>
        <v>12.5</v>
      </c>
      <c r="Q459" s="44">
        <f t="shared" si="199"/>
        <v>12.5</v>
      </c>
      <c r="R459" s="44">
        <f>IF(K459="Yes",VLOOKUP(K$2,Questions!$A:$C,3,FALSE),IF(K459="n/a - Existing Article",5,0))</f>
        <v>0</v>
      </c>
      <c r="S459" s="44">
        <f>SUM(TicketAudit[[#This Row],[Q.1]:[Q.6]])/10</f>
        <v>3</v>
      </c>
    </row>
    <row r="460" spans="1:19" ht="57.6">
      <c r="A460" s="4" t="s">
        <v>4923</v>
      </c>
      <c r="B460" s="11" t="s">
        <v>16353</v>
      </c>
      <c r="C460" s="4" t="s">
        <v>16352</v>
      </c>
      <c r="D460" s="17">
        <v>45709</v>
      </c>
      <c r="E460" s="61" t="str">
        <f>VLOOKUP(A460,'Technician List'!A:B,2,FALSE)</f>
        <v>C M, Saravanan</v>
      </c>
      <c r="F460" s="40" t="s">
        <v>22336</v>
      </c>
      <c r="G460" s="40" t="s">
        <v>22337</v>
      </c>
      <c r="H460" s="40" t="s">
        <v>22336</v>
      </c>
      <c r="I460" s="40" t="s">
        <v>22336</v>
      </c>
      <c r="J460" s="40" t="s">
        <v>22336</v>
      </c>
      <c r="K460" s="40" t="s">
        <v>22338</v>
      </c>
      <c r="L460" s="49" t="s">
        <v>23062</v>
      </c>
      <c r="M460" s="44">
        <f>IF(TicketAudit[[#This Row],[Has the "Requester Name" been updated to reflect who the ticket is for? (Section 2b)]]="Yes",VLOOKUP(F$2,Questions!$A:$C,3,FALSE),0)</f>
        <v>5</v>
      </c>
      <c r="N460" s="44">
        <f t="shared" si="196"/>
        <v>0</v>
      </c>
      <c r="O460" s="44">
        <f t="shared" si="197"/>
        <v>7.5</v>
      </c>
      <c r="P460" s="44">
        <f t="shared" si="198"/>
        <v>12.5</v>
      </c>
      <c r="Q460" s="44">
        <f t="shared" si="199"/>
        <v>12.5</v>
      </c>
      <c r="R460" s="44">
        <f>IF(K460="Yes",VLOOKUP(K$2,Questions!$A:$C,3,FALSE),IF(K460="n/a - Existing Article",5,0))</f>
        <v>5</v>
      </c>
      <c r="S460" s="44">
        <f>SUM(TicketAudit[[#This Row],[Q.1]:[Q.6]])/10</f>
        <v>4.25</v>
      </c>
    </row>
    <row r="461" spans="1:19" ht="28.9">
      <c r="A461" s="4" t="s">
        <v>4923</v>
      </c>
      <c r="B461" s="11" t="s">
        <v>21455</v>
      </c>
      <c r="C461" s="4" t="s">
        <v>21454</v>
      </c>
      <c r="D461" s="17">
        <v>45716</v>
      </c>
      <c r="E461" s="61" t="str">
        <f>VLOOKUP(A461,'Technician List'!A:B,2,FALSE)</f>
        <v>C M, Saravanan</v>
      </c>
      <c r="F461" s="40" t="s">
        <v>22336</v>
      </c>
      <c r="G461" s="40" t="s">
        <v>22337</v>
      </c>
      <c r="H461" s="40" t="s">
        <v>22336</v>
      </c>
      <c r="I461" s="40" t="s">
        <v>22336</v>
      </c>
      <c r="J461" s="40" t="s">
        <v>22336</v>
      </c>
      <c r="K461" s="40" t="s">
        <v>22338</v>
      </c>
      <c r="L461" s="49" t="s">
        <v>23063</v>
      </c>
      <c r="M461" s="44">
        <f>IF(TicketAudit[[#This Row],[Has the "Requester Name" been updated to reflect who the ticket is for? (Section 2b)]]="Yes",VLOOKUP(F$2,Questions!$A:$C,3,FALSE),0)</f>
        <v>5</v>
      </c>
      <c r="N461" s="44">
        <f t="shared" si="196"/>
        <v>0</v>
      </c>
      <c r="O461" s="44">
        <f t="shared" si="197"/>
        <v>7.5</v>
      </c>
      <c r="P461" s="44">
        <f t="shared" si="198"/>
        <v>12.5</v>
      </c>
      <c r="Q461" s="44">
        <f t="shared" si="199"/>
        <v>12.5</v>
      </c>
      <c r="R461" s="44">
        <f>IF(K461="Yes",VLOOKUP(K$2,Questions!$A:$C,3,FALSE),IF(K461="n/a - Existing Article",5,0))</f>
        <v>5</v>
      </c>
      <c r="S461" s="44">
        <f>SUM(TicketAudit[[#This Row],[Q.1]:[Q.6]])/10</f>
        <v>4.25</v>
      </c>
    </row>
    <row r="462" spans="1:19" ht="43.15">
      <c r="A462" s="4" t="s">
        <v>4923</v>
      </c>
      <c r="B462" s="11" t="s">
        <v>21681</v>
      </c>
      <c r="C462" s="4" t="s">
        <v>15200</v>
      </c>
      <c r="D462" s="17">
        <v>45716</v>
      </c>
      <c r="E462" s="61" t="str">
        <f>VLOOKUP(A462,'Technician List'!A:B,2,FALSE)</f>
        <v>C M, Saravanan</v>
      </c>
      <c r="F462" s="40" t="s">
        <v>22336</v>
      </c>
      <c r="G462" s="40" t="s">
        <v>22337</v>
      </c>
      <c r="H462" s="40" t="s">
        <v>22337</v>
      </c>
      <c r="I462" s="40" t="s">
        <v>22337</v>
      </c>
      <c r="J462" s="40" t="s">
        <v>22336</v>
      </c>
      <c r="K462" s="40" t="s">
        <v>22337</v>
      </c>
      <c r="L462" s="49" t="s">
        <v>23064</v>
      </c>
      <c r="M462" s="44">
        <f>IF(TicketAudit[[#This Row],[Has the "Requester Name" been updated to reflect who the ticket is for? (Section 2b)]]="Yes",VLOOKUP(F$2,Questions!$A:$C,3,FALSE),0)</f>
        <v>5</v>
      </c>
      <c r="N462" s="44">
        <f t="shared" si="196"/>
        <v>0</v>
      </c>
      <c r="O462" s="44">
        <f t="shared" si="197"/>
        <v>0</v>
      </c>
      <c r="P462" s="44">
        <f t="shared" si="198"/>
        <v>0</v>
      </c>
      <c r="Q462" s="44">
        <f t="shared" si="199"/>
        <v>12.5</v>
      </c>
      <c r="R462" s="44">
        <f>IF(K462="Yes",VLOOKUP(K$2,Questions!$A:$C,3,FALSE),IF(K462="n/a - Existing Article",5,0))</f>
        <v>0</v>
      </c>
      <c r="S462" s="44">
        <f>SUM(TicketAudit[[#This Row],[Q.1]:[Q.6]])/10</f>
        <v>1.75</v>
      </c>
    </row>
    <row r="463" spans="1:19" ht="28.9" hidden="1">
      <c r="A463" s="4" t="s">
        <v>802</v>
      </c>
      <c r="B463" s="11" t="s">
        <v>3126</v>
      </c>
      <c r="C463" s="4" t="s">
        <v>3125</v>
      </c>
      <c r="D463" s="17">
        <v>45691</v>
      </c>
      <c r="E463" s="61" t="str">
        <f>VLOOKUP(A463,'Technician List'!A:B,2,FALSE)</f>
        <v>Sinha, Mahesh</v>
      </c>
      <c r="F463" s="40" t="s">
        <v>22336</v>
      </c>
      <c r="G463" s="40" t="s">
        <v>22337</v>
      </c>
      <c r="H463" s="40" t="s">
        <v>22337</v>
      </c>
      <c r="I463" s="40" t="s">
        <v>22337</v>
      </c>
      <c r="J463" s="40" t="s">
        <v>22337</v>
      </c>
      <c r="K463" s="40" t="s">
        <v>22337</v>
      </c>
      <c r="L463" s="49" t="s">
        <v>23047</v>
      </c>
      <c r="M463" s="44">
        <f>IF(TicketAudit[[#This Row],[Has the "Requester Name" been updated to reflect who the ticket is for? (Section 2b)]]="Yes",VLOOKUP(F$2,Questions!$A:$C,3,FALSE),0)</f>
        <v>5</v>
      </c>
      <c r="N463" s="44">
        <f t="shared" si="196"/>
        <v>0</v>
      </c>
      <c r="O463" s="44">
        <f t="shared" si="197"/>
        <v>0</v>
      </c>
      <c r="P463" s="44">
        <f t="shared" si="198"/>
        <v>0</v>
      </c>
      <c r="Q463" s="44">
        <f t="shared" si="199"/>
        <v>0</v>
      </c>
      <c r="R463" s="44">
        <f>IF(K463="Yes",VLOOKUP(K$2,Questions!$A:$C,3,FALSE),IF(K463="n/a - Existing Article",5,0))</f>
        <v>0</v>
      </c>
      <c r="S463" s="44">
        <f>SUM(TicketAudit[[#This Row],[Q.1]:[Q.6]])/10</f>
        <v>0.5</v>
      </c>
    </row>
    <row r="464" spans="1:19" hidden="1">
      <c r="A464" s="4" t="s">
        <v>802</v>
      </c>
      <c r="B464" s="11" t="s">
        <v>6281</v>
      </c>
      <c r="C464" s="4" t="s">
        <v>6280</v>
      </c>
      <c r="D464" s="17">
        <v>45695</v>
      </c>
      <c r="E464" s="61" t="str">
        <f>VLOOKUP(A464,'Technician List'!A:B,2,FALSE)</f>
        <v>Sinha, Mahesh</v>
      </c>
      <c r="F464" s="40" t="s">
        <v>22336</v>
      </c>
      <c r="G464" s="40" t="s">
        <v>22337</v>
      </c>
      <c r="H464" s="40" t="s">
        <v>22337</v>
      </c>
      <c r="I464" s="40" t="s">
        <v>22337</v>
      </c>
      <c r="J464" s="40" t="s">
        <v>22336</v>
      </c>
      <c r="K464" s="40" t="s">
        <v>22337</v>
      </c>
      <c r="L464" s="49" t="s">
        <v>23065</v>
      </c>
      <c r="M464" s="44">
        <f>IF(TicketAudit[[#This Row],[Has the "Requester Name" been updated to reflect who the ticket is for? (Section 2b)]]="Yes",VLOOKUP(F$2,Questions!$A:$C,3,FALSE),0)</f>
        <v>5</v>
      </c>
      <c r="N464" s="44">
        <f t="shared" si="196"/>
        <v>0</v>
      </c>
      <c r="O464" s="44">
        <f t="shared" si="197"/>
        <v>0</v>
      </c>
      <c r="P464" s="44">
        <f t="shared" si="198"/>
        <v>0</v>
      </c>
      <c r="Q464" s="44">
        <f t="shared" si="199"/>
        <v>12.5</v>
      </c>
      <c r="R464" s="44">
        <f>IF(K464="Yes",VLOOKUP(K$2,Questions!$A:$C,3,FALSE),IF(K464="n/a - Existing Article",5,0))</f>
        <v>0</v>
      </c>
      <c r="S464" s="44">
        <f>SUM(TicketAudit[[#This Row],[Q.1]:[Q.6]])/10</f>
        <v>1.75</v>
      </c>
    </row>
    <row r="465" spans="1:19" ht="28.9" hidden="1">
      <c r="A465" s="4" t="s">
        <v>802</v>
      </c>
      <c r="B465" s="11" t="s">
        <v>10965</v>
      </c>
      <c r="C465" s="4" t="s">
        <v>10964</v>
      </c>
      <c r="D465" s="17">
        <v>45701</v>
      </c>
      <c r="E465" s="61" t="str">
        <f>VLOOKUP(A465,'Technician List'!A:B,2,FALSE)</f>
        <v>Sinha, Mahesh</v>
      </c>
      <c r="F465" s="40" t="s">
        <v>22336</v>
      </c>
      <c r="G465" s="40" t="s">
        <v>22337</v>
      </c>
      <c r="H465" s="40" t="s">
        <v>22337</v>
      </c>
      <c r="I465" s="40" t="s">
        <v>22336</v>
      </c>
      <c r="J465" s="40" t="s">
        <v>22336</v>
      </c>
      <c r="K465" s="40" t="s">
        <v>22337</v>
      </c>
      <c r="L465" s="49" t="s">
        <v>23066</v>
      </c>
      <c r="M465" s="44">
        <f>IF(TicketAudit[[#This Row],[Has the "Requester Name" been updated to reflect who the ticket is for? (Section 2b)]]="Yes",VLOOKUP(F$2,Questions!$A:$C,3,FALSE),0)</f>
        <v>5</v>
      </c>
      <c r="N465" s="44">
        <f t="shared" si="196"/>
        <v>0</v>
      </c>
      <c r="O465" s="44">
        <f t="shared" si="197"/>
        <v>0</v>
      </c>
      <c r="P465" s="44">
        <f t="shared" si="198"/>
        <v>12.5</v>
      </c>
      <c r="Q465" s="44">
        <f t="shared" si="199"/>
        <v>12.5</v>
      </c>
      <c r="R465" s="44">
        <f>IF(K465="Yes",VLOOKUP(K$2,Questions!$A:$C,3,FALSE),IF(K465="n/a - Existing Article",5,0))</f>
        <v>0</v>
      </c>
      <c r="S465" s="44">
        <f>SUM(TicketAudit[[#This Row],[Q.1]:[Q.6]])/10</f>
        <v>3</v>
      </c>
    </row>
    <row r="466" spans="1:19" ht="28.9" hidden="1">
      <c r="A466" s="4" t="s">
        <v>802</v>
      </c>
      <c r="B466" s="11" t="s">
        <v>14806</v>
      </c>
      <c r="C466" s="4" t="s">
        <v>14805</v>
      </c>
      <c r="D466" s="17">
        <v>45707</v>
      </c>
      <c r="E466" s="61" t="str">
        <f>VLOOKUP(A466,'Technician List'!A:B,2,FALSE)</f>
        <v>Sinha, Mahesh</v>
      </c>
      <c r="F466" s="40" t="s">
        <v>22336</v>
      </c>
      <c r="G466" s="40" t="s">
        <v>22337</v>
      </c>
      <c r="H466" s="40" t="s">
        <v>22337</v>
      </c>
      <c r="I466" s="40" t="s">
        <v>22336</v>
      </c>
      <c r="J466" s="40" t="s">
        <v>22336</v>
      </c>
      <c r="K466" s="40" t="s">
        <v>22337</v>
      </c>
      <c r="L466" s="49" t="s">
        <v>23067</v>
      </c>
      <c r="M466" s="44">
        <f>IF(TicketAudit[[#This Row],[Has the "Requester Name" been updated to reflect who the ticket is for? (Section 2b)]]="Yes",VLOOKUP(F$2,Questions!$A:$C,3,FALSE),0)</f>
        <v>5</v>
      </c>
      <c r="N466" s="44">
        <f t="shared" si="196"/>
        <v>0</v>
      </c>
      <c r="O466" s="44">
        <f t="shared" si="197"/>
        <v>0</v>
      </c>
      <c r="P466" s="44">
        <f t="shared" si="198"/>
        <v>12.5</v>
      </c>
      <c r="Q466" s="44">
        <f t="shared" si="199"/>
        <v>12.5</v>
      </c>
      <c r="R466" s="44">
        <f>IF(K466="Yes",VLOOKUP(K$2,Questions!$A:$C,3,FALSE),IF(K466="n/a - Existing Article",5,0))</f>
        <v>0</v>
      </c>
      <c r="S466" s="44">
        <f>SUM(TicketAudit[[#This Row],[Q.1]:[Q.6]])/10</f>
        <v>3</v>
      </c>
    </row>
    <row r="467" spans="1:19" hidden="1">
      <c r="A467" s="4" t="s">
        <v>802</v>
      </c>
      <c r="B467" s="11" t="s">
        <v>20859</v>
      </c>
      <c r="C467" s="4" t="s">
        <v>20858</v>
      </c>
      <c r="D467" s="17">
        <v>45715</v>
      </c>
      <c r="E467" s="61" t="str">
        <f>VLOOKUP(A467,'Technician List'!A:B,2,FALSE)</f>
        <v>Sinha, Mahesh</v>
      </c>
      <c r="F467" s="40" t="s">
        <v>22336</v>
      </c>
      <c r="G467" s="40" t="s">
        <v>22337</v>
      </c>
      <c r="H467" s="40" t="s">
        <v>22337</v>
      </c>
      <c r="I467" s="40" t="s">
        <v>22337</v>
      </c>
      <c r="J467" s="40" t="s">
        <v>22337</v>
      </c>
      <c r="K467" s="40" t="s">
        <v>22337</v>
      </c>
      <c r="L467" s="49" t="s">
        <v>23068</v>
      </c>
      <c r="M467" s="44">
        <f>IF(TicketAudit[[#This Row],[Has the "Requester Name" been updated to reflect who the ticket is for? (Section 2b)]]="Yes",VLOOKUP(F$2,Questions!$A:$C,3,FALSE),0)</f>
        <v>5</v>
      </c>
      <c r="N467" s="44">
        <f t="shared" si="196"/>
        <v>0</v>
      </c>
      <c r="O467" s="44">
        <f t="shared" si="197"/>
        <v>0</v>
      </c>
      <c r="P467" s="44">
        <f t="shared" si="198"/>
        <v>0</v>
      </c>
      <c r="Q467" s="44">
        <f t="shared" si="199"/>
        <v>0</v>
      </c>
      <c r="R467" s="44">
        <f>IF(K467="Yes",VLOOKUP(K$2,Questions!$A:$C,3,FALSE),IF(K467="n/a - Existing Article",5,0))</f>
        <v>0</v>
      </c>
      <c r="S467" s="44">
        <f>SUM(TicketAudit[[#This Row],[Q.1]:[Q.6]])/10</f>
        <v>0.5</v>
      </c>
    </row>
    <row r="468" spans="1:19" ht="28.9" hidden="1">
      <c r="A468" s="20" t="s">
        <v>468</v>
      </c>
      <c r="B468" s="11" t="s">
        <v>1631</v>
      </c>
      <c r="C468" s="4" t="s">
        <v>1630</v>
      </c>
      <c r="D468" s="17">
        <v>45698</v>
      </c>
      <c r="E468" s="61" t="str">
        <f>VLOOKUP(A468,'Technician List'!A:B,2,FALSE)</f>
        <v>Sanjuan, Sonja</v>
      </c>
      <c r="F468" s="40" t="s">
        <v>22336</v>
      </c>
      <c r="G468" s="40" t="s">
        <v>22337</v>
      </c>
      <c r="H468" s="40" t="s">
        <v>22336</v>
      </c>
      <c r="I468" s="40" t="s">
        <v>22336</v>
      </c>
      <c r="J468" s="40" t="s">
        <v>22336</v>
      </c>
      <c r="K468" s="40" t="s">
        <v>22338</v>
      </c>
      <c r="L468" s="49"/>
      <c r="M468" s="44">
        <f>IF(TicketAudit[[#This Row],[Has the "Requester Name" been updated to reflect who the ticket is for? (Section 2b)]]="Yes",VLOOKUP(F$2,Questions!$A:$C,3,FALSE),0)</f>
        <v>5</v>
      </c>
      <c r="N468" s="44">
        <f t="shared" si="196"/>
        <v>0</v>
      </c>
      <c r="O468" s="44">
        <f t="shared" si="197"/>
        <v>7.5</v>
      </c>
      <c r="P468" s="44">
        <f t="shared" si="198"/>
        <v>12.5</v>
      </c>
      <c r="Q468" s="44">
        <f t="shared" si="199"/>
        <v>12.5</v>
      </c>
      <c r="R468" s="44">
        <f>IF(K468="Yes",VLOOKUP(K$2,Questions!$A:$C,3,FALSE),IF(K468="n/a - Existing Article",5,0))</f>
        <v>5</v>
      </c>
      <c r="S468" s="44">
        <f>SUM(TicketAudit[[#This Row],[Q.1]:[Q.6]])/10</f>
        <v>4.25</v>
      </c>
    </row>
    <row r="469" spans="1:19" ht="28.9" hidden="1">
      <c r="A469" s="20" t="s">
        <v>468</v>
      </c>
      <c r="B469" s="11" t="s">
        <v>2041</v>
      </c>
      <c r="C469" s="4" t="s">
        <v>2040</v>
      </c>
      <c r="D469" s="17">
        <v>45698</v>
      </c>
      <c r="E469" s="61" t="str">
        <f>VLOOKUP(A469,'Technician List'!A:B,2,FALSE)</f>
        <v>Sanjuan, Sonja</v>
      </c>
      <c r="F469" s="40" t="s">
        <v>22336</v>
      </c>
      <c r="G469" s="40" t="s">
        <v>22336</v>
      </c>
      <c r="H469" s="40" t="s">
        <v>22336</v>
      </c>
      <c r="I469" s="40" t="s">
        <v>22336</v>
      </c>
      <c r="J469" s="40" t="s">
        <v>22336</v>
      </c>
      <c r="K469" s="40" t="s">
        <v>22337</v>
      </c>
      <c r="L469" s="49"/>
      <c r="M469" s="44">
        <f>IF(TicketAudit[[#This Row],[Has the "Requester Name" been updated to reflect who the ticket is for? (Section 2b)]]="Yes",VLOOKUP(F$2,Questions!$A:$C,3,FALSE),0)</f>
        <v>5</v>
      </c>
      <c r="N469" s="44">
        <f t="shared" si="196"/>
        <v>7.5</v>
      </c>
      <c r="O469" s="44">
        <f t="shared" si="197"/>
        <v>7.5</v>
      </c>
      <c r="P469" s="44">
        <f t="shared" si="198"/>
        <v>12.5</v>
      </c>
      <c r="Q469" s="44">
        <f t="shared" si="199"/>
        <v>12.5</v>
      </c>
      <c r="R469" s="44">
        <f>IF(K469="Yes",VLOOKUP(K$2,Questions!$A:$C,3,FALSE),IF(K469="n/a - Existing Article",5,0))</f>
        <v>0</v>
      </c>
      <c r="S469" s="44">
        <f>SUM(TicketAudit[[#This Row],[Q.1]:[Q.6]])/10</f>
        <v>4.5</v>
      </c>
    </row>
    <row r="470" spans="1:19" hidden="1">
      <c r="A470" s="20" t="s">
        <v>468</v>
      </c>
      <c r="B470" s="11" t="s">
        <v>7662</v>
      </c>
      <c r="C470" s="4" t="s">
        <v>7661</v>
      </c>
      <c r="D470" s="17">
        <v>45698</v>
      </c>
      <c r="E470" s="61" t="str">
        <f>VLOOKUP(A470,'Technician List'!A:B,2,FALSE)</f>
        <v>Sanjuan, Sonja</v>
      </c>
      <c r="F470" s="40" t="s">
        <v>22336</v>
      </c>
      <c r="G470" s="40" t="s">
        <v>22337</v>
      </c>
      <c r="H470" s="40" t="s">
        <v>22337</v>
      </c>
      <c r="I470" s="40" t="s">
        <v>22337</v>
      </c>
      <c r="J470" s="40" t="s">
        <v>22336</v>
      </c>
      <c r="K470" s="40" t="s">
        <v>22337</v>
      </c>
      <c r="L470" s="49"/>
      <c r="M470" s="44">
        <f>IF(TicketAudit[[#This Row],[Has the "Requester Name" been updated to reflect who the ticket is for? (Section 2b)]]="Yes",VLOOKUP(F$2,Questions!$A:$C,3,FALSE),0)</f>
        <v>5</v>
      </c>
      <c r="N470" s="44">
        <f t="shared" si="196"/>
        <v>0</v>
      </c>
      <c r="O470" s="44">
        <f t="shared" si="197"/>
        <v>0</v>
      </c>
      <c r="P470" s="44">
        <f t="shared" si="198"/>
        <v>0</v>
      </c>
      <c r="Q470" s="44">
        <f t="shared" si="199"/>
        <v>12.5</v>
      </c>
      <c r="R470" s="44">
        <f>IF(K470="Yes",VLOOKUP(K$2,Questions!$A:$C,3,FALSE),IF(K470="n/a - Existing Article",5,0))</f>
        <v>0</v>
      </c>
      <c r="S470" s="44">
        <f>SUM(TicketAudit[[#This Row],[Q.1]:[Q.6]])/10</f>
        <v>1.75</v>
      </c>
    </row>
    <row r="471" spans="1:19" hidden="1">
      <c r="A471" s="20" t="s">
        <v>468</v>
      </c>
      <c r="B471" s="11" t="s">
        <v>13748</v>
      </c>
      <c r="C471" s="4" t="s">
        <v>13747</v>
      </c>
      <c r="D471" s="17">
        <v>45709</v>
      </c>
      <c r="E471" s="61" t="str">
        <f>VLOOKUP(A471,'Technician List'!A:B,2,FALSE)</f>
        <v>Sanjuan, Sonja</v>
      </c>
      <c r="F471" s="40" t="s">
        <v>22336</v>
      </c>
      <c r="G471" s="40" t="s">
        <v>22337</v>
      </c>
      <c r="H471" s="40" t="s">
        <v>22337</v>
      </c>
      <c r="I471" s="40" t="s">
        <v>22337</v>
      </c>
      <c r="J471" s="40" t="s">
        <v>22336</v>
      </c>
      <c r="K471" s="40" t="s">
        <v>22337</v>
      </c>
      <c r="L471" s="49"/>
      <c r="M471" s="44">
        <f>IF(TicketAudit[[#This Row],[Has the "Requester Name" been updated to reflect who the ticket is for? (Section 2b)]]="Yes",VLOOKUP(F$2,Questions!$A:$C,3,FALSE),0)</f>
        <v>5</v>
      </c>
      <c r="N471" s="44">
        <f t="shared" si="196"/>
        <v>0</v>
      </c>
      <c r="O471" s="44">
        <f t="shared" si="197"/>
        <v>0</v>
      </c>
      <c r="P471" s="44">
        <f t="shared" si="198"/>
        <v>0</v>
      </c>
      <c r="Q471" s="44">
        <f t="shared" si="199"/>
        <v>12.5</v>
      </c>
      <c r="R471" s="44">
        <f>IF(K471="Yes",VLOOKUP(K$2,Questions!$A:$C,3,FALSE),IF(K471="n/a - Existing Article",5,0))</f>
        <v>0</v>
      </c>
      <c r="S471" s="44">
        <f>SUM(TicketAudit[[#This Row],[Q.1]:[Q.6]])/10</f>
        <v>1.75</v>
      </c>
    </row>
    <row r="472" spans="1:19" ht="28.9" hidden="1">
      <c r="A472" s="20" t="s">
        <v>468</v>
      </c>
      <c r="B472" s="11" t="s">
        <v>16056</v>
      </c>
      <c r="C472" s="4" t="s">
        <v>16055</v>
      </c>
      <c r="D472" s="17">
        <v>45709</v>
      </c>
      <c r="E472" s="61" t="str">
        <f>VLOOKUP(A472,'Technician List'!A:B,2,FALSE)</f>
        <v>Sanjuan, Sonja</v>
      </c>
      <c r="F472" s="40" t="s">
        <v>22336</v>
      </c>
      <c r="G472" s="40" t="s">
        <v>22336</v>
      </c>
      <c r="H472" s="40" t="s">
        <v>22337</v>
      </c>
      <c r="I472" s="40" t="s">
        <v>22337</v>
      </c>
      <c r="J472" s="40" t="s">
        <v>22336</v>
      </c>
      <c r="K472" s="40" t="s">
        <v>22337</v>
      </c>
      <c r="L472" s="49"/>
      <c r="M472" s="44">
        <f>IF(TicketAudit[[#This Row],[Has the "Requester Name" been updated to reflect who the ticket is for? (Section 2b)]]="Yes",VLOOKUP(F$2,Questions!$A:$C,3,FALSE),0)</f>
        <v>5</v>
      </c>
      <c r="N472" s="44">
        <f t="shared" si="196"/>
        <v>7.5</v>
      </c>
      <c r="O472" s="44">
        <f t="shared" si="197"/>
        <v>0</v>
      </c>
      <c r="P472" s="44">
        <f t="shared" si="198"/>
        <v>0</v>
      </c>
      <c r="Q472" s="44">
        <f t="shared" si="199"/>
        <v>12.5</v>
      </c>
      <c r="R472" s="44">
        <f>IF(K472="Yes",VLOOKUP(K$2,Questions!$A:$C,3,FALSE),IF(K472="n/a - Existing Article",5,0))</f>
        <v>0</v>
      </c>
      <c r="S472" s="44">
        <f>SUM(TicketAudit[[#This Row],[Q.1]:[Q.6]])/10</f>
        <v>2.5</v>
      </c>
    </row>
    <row r="473" spans="1:19" ht="28.9" hidden="1">
      <c r="A473" s="20" t="s">
        <v>73</v>
      </c>
      <c r="B473" s="11" t="s">
        <v>4083</v>
      </c>
      <c r="C473" s="4" t="s">
        <v>4082</v>
      </c>
      <c r="D473" s="17">
        <v>45692</v>
      </c>
      <c r="E473" s="61" t="str">
        <f>VLOOKUP(A473,'Technician List'!A:B,2,FALSE)</f>
        <v>Sanjuan, Sonja</v>
      </c>
      <c r="F473" s="40" t="s">
        <v>22336</v>
      </c>
      <c r="G473" s="40" t="s">
        <v>22337</v>
      </c>
      <c r="H473" s="40" t="s">
        <v>22336</v>
      </c>
      <c r="I473" s="40" t="s">
        <v>22337</v>
      </c>
      <c r="J473" s="40" t="s">
        <v>22336</v>
      </c>
      <c r="K473" s="40" t="s">
        <v>22338</v>
      </c>
      <c r="L473" s="49"/>
      <c r="M473" s="44">
        <f>IF(TicketAudit[[#This Row],[Has the "Requester Name" been updated to reflect who the ticket is for? (Section 2b)]]="Yes",VLOOKUP(F$2,Questions!$A:$C,3,FALSE),0)</f>
        <v>5</v>
      </c>
      <c r="N473" s="44">
        <f t="shared" si="196"/>
        <v>0</v>
      </c>
      <c r="O473" s="44">
        <f t="shared" si="197"/>
        <v>7.5</v>
      </c>
      <c r="P473" s="44">
        <f t="shared" si="198"/>
        <v>0</v>
      </c>
      <c r="Q473" s="44">
        <f t="shared" si="199"/>
        <v>12.5</v>
      </c>
      <c r="R473" s="44">
        <f>IF(K473="Yes",VLOOKUP(K$2,Questions!$A:$C,3,FALSE),IF(K473="n/a - Existing Article",5,0))</f>
        <v>5</v>
      </c>
      <c r="S473" s="44">
        <f>SUM(TicketAudit[[#This Row],[Q.1]:[Q.6]])/10</f>
        <v>3</v>
      </c>
    </row>
    <row r="474" spans="1:19" hidden="1">
      <c r="A474" s="20" t="s">
        <v>73</v>
      </c>
      <c r="B474" s="11" t="s">
        <v>4657</v>
      </c>
      <c r="C474" s="4" t="s">
        <v>4656</v>
      </c>
      <c r="D474" s="17">
        <v>45692</v>
      </c>
      <c r="E474" s="61" t="str">
        <f>VLOOKUP(A474,'Technician List'!A:B,2,FALSE)</f>
        <v>Sanjuan, Sonja</v>
      </c>
      <c r="F474" s="40" t="s">
        <v>22336</v>
      </c>
      <c r="G474" s="40" t="s">
        <v>22337</v>
      </c>
      <c r="H474" s="40" t="s">
        <v>22337</v>
      </c>
      <c r="I474" s="40" t="s">
        <v>22337</v>
      </c>
      <c r="J474" s="40" t="s">
        <v>22336</v>
      </c>
      <c r="K474" s="40" t="s">
        <v>22337</v>
      </c>
      <c r="L474" s="49"/>
      <c r="M474" s="44">
        <f>IF(TicketAudit[[#This Row],[Has the "Requester Name" been updated to reflect who the ticket is for? (Section 2b)]]="Yes",VLOOKUP(F$2,Questions!$A:$C,3,FALSE),0)</f>
        <v>5</v>
      </c>
      <c r="N474" s="44">
        <f t="shared" si="196"/>
        <v>0</v>
      </c>
      <c r="O474" s="44">
        <f t="shared" si="197"/>
        <v>0</v>
      </c>
      <c r="P474" s="44">
        <f t="shared" si="198"/>
        <v>0</v>
      </c>
      <c r="Q474" s="44">
        <f t="shared" si="199"/>
        <v>12.5</v>
      </c>
      <c r="R474" s="44">
        <f>IF(K474="Yes",VLOOKUP(K$2,Questions!$A:$C,3,FALSE),IF(K474="n/a - Existing Article",5,0))</f>
        <v>0</v>
      </c>
      <c r="S474" s="44">
        <f>SUM(TicketAudit[[#This Row],[Q.1]:[Q.6]])/10</f>
        <v>1.75</v>
      </c>
    </row>
    <row r="475" spans="1:19" hidden="1">
      <c r="A475" s="20" t="s">
        <v>73</v>
      </c>
      <c r="B475" s="11" t="s">
        <v>15439</v>
      </c>
      <c r="C475" s="4" t="s">
        <v>15438</v>
      </c>
      <c r="D475" s="17">
        <v>45707</v>
      </c>
      <c r="E475" s="61" t="str">
        <f>VLOOKUP(A475,'Technician List'!A:B,2,FALSE)</f>
        <v>Sanjuan, Sonja</v>
      </c>
      <c r="F475" s="40" t="s">
        <v>22336</v>
      </c>
      <c r="G475" s="40" t="s">
        <v>22337</v>
      </c>
      <c r="H475" s="40" t="s">
        <v>22337</v>
      </c>
      <c r="I475" s="40" t="s">
        <v>22337</v>
      </c>
      <c r="J475" s="40" t="s">
        <v>22336</v>
      </c>
      <c r="K475" s="40" t="s">
        <v>22337</v>
      </c>
      <c r="L475" s="49"/>
      <c r="M475" s="44">
        <f>IF(TicketAudit[[#This Row],[Has the "Requester Name" been updated to reflect who the ticket is for? (Section 2b)]]="Yes",VLOOKUP(F$2,Questions!$A:$C,3,FALSE),0)</f>
        <v>5</v>
      </c>
      <c r="N475" s="44">
        <f t="shared" si="196"/>
        <v>0</v>
      </c>
      <c r="O475" s="44">
        <f t="shared" si="197"/>
        <v>0</v>
      </c>
      <c r="P475" s="44">
        <f t="shared" si="198"/>
        <v>0</v>
      </c>
      <c r="Q475" s="44">
        <f t="shared" si="199"/>
        <v>12.5</v>
      </c>
      <c r="R475" s="44">
        <f>IF(K475="Yes",VLOOKUP(K$2,Questions!$A:$C,3,FALSE),IF(K475="n/a - Existing Article",5,0))</f>
        <v>0</v>
      </c>
      <c r="S475" s="44">
        <f>SUM(TicketAudit[[#This Row],[Q.1]:[Q.6]])/10</f>
        <v>1.75</v>
      </c>
    </row>
    <row r="476" spans="1:19" hidden="1">
      <c r="A476" s="20" t="s">
        <v>73</v>
      </c>
      <c r="B476" s="11" t="s">
        <v>15969</v>
      </c>
      <c r="C476" s="4" t="s">
        <v>9629</v>
      </c>
      <c r="D476" s="17">
        <v>45709</v>
      </c>
      <c r="E476" s="61" t="str">
        <f>VLOOKUP(A476,'Technician List'!A:B,2,FALSE)</f>
        <v>Sanjuan, Sonja</v>
      </c>
      <c r="F476" s="40" t="s">
        <v>22336</v>
      </c>
      <c r="G476" s="40" t="s">
        <v>22337</v>
      </c>
      <c r="H476" s="40" t="s">
        <v>22337</v>
      </c>
      <c r="I476" s="40" t="s">
        <v>22337</v>
      </c>
      <c r="J476" s="40" t="s">
        <v>22336</v>
      </c>
      <c r="K476" s="40" t="s">
        <v>22337</v>
      </c>
      <c r="L476" s="49"/>
      <c r="M476" s="44">
        <f>IF(TicketAudit[[#This Row],[Has the "Requester Name" been updated to reflect who the ticket is for? (Section 2b)]]="Yes",VLOOKUP(F$2,Questions!$A:$C,3,FALSE),0)</f>
        <v>5</v>
      </c>
      <c r="N476" s="44">
        <f t="shared" si="196"/>
        <v>0</v>
      </c>
      <c r="O476" s="44">
        <f t="shared" si="197"/>
        <v>0</v>
      </c>
      <c r="P476" s="44">
        <f t="shared" si="198"/>
        <v>0</v>
      </c>
      <c r="Q476" s="44">
        <f t="shared" si="199"/>
        <v>12.5</v>
      </c>
      <c r="R476" s="44">
        <f>IF(K476="Yes",VLOOKUP(K$2,Questions!$A:$C,3,FALSE),IF(K476="n/a - Existing Article",5,0))</f>
        <v>0</v>
      </c>
      <c r="S476" s="44">
        <f>SUM(TicketAudit[[#This Row],[Q.1]:[Q.6]])/10</f>
        <v>1.75</v>
      </c>
    </row>
    <row r="477" spans="1:19" hidden="1">
      <c r="A477" s="20" t="s">
        <v>73</v>
      </c>
      <c r="B477" s="11" t="s">
        <v>16769</v>
      </c>
      <c r="C477" s="4" t="s">
        <v>16768</v>
      </c>
      <c r="D477" s="17">
        <v>45712</v>
      </c>
      <c r="E477" s="61" t="str">
        <f>VLOOKUP(A477,'Technician List'!A:B,2,FALSE)</f>
        <v>Sanjuan, Sonja</v>
      </c>
      <c r="F477" s="40" t="s">
        <v>22336</v>
      </c>
      <c r="G477" s="40" t="s">
        <v>22337</v>
      </c>
      <c r="H477" s="40" t="s">
        <v>22337</v>
      </c>
      <c r="I477" s="40" t="s">
        <v>22336</v>
      </c>
      <c r="J477" s="40" t="s">
        <v>22336</v>
      </c>
      <c r="K477" s="40" t="s">
        <v>22337</v>
      </c>
      <c r="L477" s="49"/>
      <c r="M477" s="44">
        <f>IF(TicketAudit[[#This Row],[Has the "Requester Name" been updated to reflect who the ticket is for? (Section 2b)]]="Yes",VLOOKUP(F$2,Questions!$A:$C,3,FALSE),0)</f>
        <v>5</v>
      </c>
      <c r="N477" s="44">
        <f t="shared" si="196"/>
        <v>0</v>
      </c>
      <c r="O477" s="44">
        <f t="shared" si="197"/>
        <v>0</v>
      </c>
      <c r="P477" s="44">
        <f t="shared" si="198"/>
        <v>12.5</v>
      </c>
      <c r="Q477" s="44">
        <f t="shared" si="199"/>
        <v>12.5</v>
      </c>
      <c r="R477" s="44">
        <f>IF(K477="Yes",VLOOKUP(K$2,Questions!$A:$C,3,FALSE),IF(K477="n/a - Existing Article",5,0))</f>
        <v>0</v>
      </c>
      <c r="S477" s="44">
        <f>SUM(TicketAudit[[#This Row],[Q.1]:[Q.6]])/10</f>
        <v>3</v>
      </c>
    </row>
    <row r="478" spans="1:19" hidden="1">
      <c r="A478" s="4" t="s">
        <v>1991</v>
      </c>
      <c r="B478" s="11" t="s">
        <v>7782</v>
      </c>
      <c r="C478" s="4" t="s">
        <v>6157</v>
      </c>
      <c r="D478" s="17">
        <v>45699</v>
      </c>
      <c r="E478" s="61" t="str">
        <f>VLOOKUP(A478,'Technician List'!A:B,2,FALSE)</f>
        <v>Sinha, Mahesh</v>
      </c>
      <c r="F478" s="40" t="s">
        <v>22336</v>
      </c>
      <c r="G478" s="40" t="s">
        <v>22337</v>
      </c>
      <c r="H478" s="40" t="s">
        <v>22337</v>
      </c>
      <c r="I478" s="40" t="s">
        <v>22336</v>
      </c>
      <c r="J478" s="40" t="s">
        <v>22336</v>
      </c>
      <c r="K478" s="40" t="s">
        <v>22337</v>
      </c>
      <c r="L478" s="49" t="s">
        <v>23069</v>
      </c>
      <c r="M478" s="44">
        <f>IF(TicketAudit[[#This Row],[Has the "Requester Name" been updated to reflect who the ticket is for? (Section 2b)]]="Yes",VLOOKUP(F$2,Questions!$A:$C,3,FALSE),0)</f>
        <v>5</v>
      </c>
      <c r="N478" s="44">
        <f t="shared" ref="N478:N536" si="200">IF(G478="Yes",7.5,0)</f>
        <v>0</v>
      </c>
      <c r="O478" s="44">
        <f t="shared" ref="O478:O536" si="201">IF(H478="Yes",7.5,0)</f>
        <v>0</v>
      </c>
      <c r="P478" s="44">
        <f t="shared" ref="P478:P536" si="202">IF(I478="Yes",12.5,0)</f>
        <v>12.5</v>
      </c>
      <c r="Q478" s="44">
        <f t="shared" ref="Q478:Q536" si="203">IF(J478="Yes",12.5,0)</f>
        <v>12.5</v>
      </c>
      <c r="R478" s="44">
        <f>IF(K478="Yes",VLOOKUP(K$2,Questions!$A:$C,3,FALSE),IF(K478="n/a - Existing Article",5,0))</f>
        <v>0</v>
      </c>
      <c r="S478" s="44">
        <f>SUM(TicketAudit[[#This Row],[Q.1]:[Q.6]])/10</f>
        <v>3</v>
      </c>
    </row>
    <row r="479" spans="1:19" hidden="1">
      <c r="A479" s="4" t="s">
        <v>1991</v>
      </c>
      <c r="B479" s="11" t="s">
        <v>10741</v>
      </c>
      <c r="C479" s="4" t="s">
        <v>10740</v>
      </c>
      <c r="D479" s="17">
        <v>45702</v>
      </c>
      <c r="E479" s="61" t="str">
        <f>VLOOKUP(A479,'Technician List'!A:B,2,FALSE)</f>
        <v>Sinha, Mahesh</v>
      </c>
      <c r="F479" s="40" t="s">
        <v>22336</v>
      </c>
      <c r="G479" s="40" t="s">
        <v>22337</v>
      </c>
      <c r="H479" s="40" t="s">
        <v>22337</v>
      </c>
      <c r="I479" s="40" t="s">
        <v>22336</v>
      </c>
      <c r="J479" s="40" t="s">
        <v>22336</v>
      </c>
      <c r="K479" s="40" t="s">
        <v>22337</v>
      </c>
      <c r="L479" s="49" t="s">
        <v>23070</v>
      </c>
      <c r="M479" s="44">
        <f>IF(TicketAudit[[#This Row],[Has the "Requester Name" been updated to reflect who the ticket is for? (Section 2b)]]="Yes",VLOOKUP(F$2,Questions!$A:$C,3,FALSE),0)</f>
        <v>5</v>
      </c>
      <c r="N479" s="44">
        <f t="shared" si="200"/>
        <v>0</v>
      </c>
      <c r="O479" s="44">
        <f t="shared" si="201"/>
        <v>0</v>
      </c>
      <c r="P479" s="44">
        <f t="shared" si="202"/>
        <v>12.5</v>
      </c>
      <c r="Q479" s="44">
        <f t="shared" si="203"/>
        <v>12.5</v>
      </c>
      <c r="R479" s="44">
        <f>IF(K479="Yes",VLOOKUP(K$2,Questions!$A:$C,3,FALSE),IF(K479="n/a - Existing Article",5,0))</f>
        <v>0</v>
      </c>
      <c r="S479" s="44">
        <f>SUM(TicketAudit[[#This Row],[Q.1]:[Q.6]])/10</f>
        <v>3</v>
      </c>
    </row>
    <row r="480" spans="1:19" hidden="1">
      <c r="A480" s="4" t="s">
        <v>1991</v>
      </c>
      <c r="B480" s="11" t="s">
        <v>15163</v>
      </c>
      <c r="C480" s="4" t="s">
        <v>7219</v>
      </c>
      <c r="D480" s="17">
        <v>45707</v>
      </c>
      <c r="E480" s="61" t="str">
        <f>VLOOKUP(A480,'Technician List'!A:B,2,FALSE)</f>
        <v>Sinha, Mahesh</v>
      </c>
      <c r="F480" s="40" t="s">
        <v>22336</v>
      </c>
      <c r="G480" s="40" t="s">
        <v>22337</v>
      </c>
      <c r="H480" s="40" t="s">
        <v>22337</v>
      </c>
      <c r="I480" s="40" t="s">
        <v>22337</v>
      </c>
      <c r="J480" s="40" t="s">
        <v>22336</v>
      </c>
      <c r="K480" s="40" t="s">
        <v>22337</v>
      </c>
      <c r="L480" s="49" t="s">
        <v>23041</v>
      </c>
      <c r="M480" s="44">
        <f>IF(TicketAudit[[#This Row],[Has the "Requester Name" been updated to reflect who the ticket is for? (Section 2b)]]="Yes",VLOOKUP(F$2,Questions!$A:$C,3,FALSE),0)</f>
        <v>5</v>
      </c>
      <c r="N480" s="44">
        <f t="shared" si="200"/>
        <v>0</v>
      </c>
      <c r="O480" s="44">
        <f t="shared" si="201"/>
        <v>0</v>
      </c>
      <c r="P480" s="44">
        <f t="shared" si="202"/>
        <v>0</v>
      </c>
      <c r="Q480" s="44">
        <f t="shared" si="203"/>
        <v>12.5</v>
      </c>
      <c r="R480" s="44">
        <f>IF(K480="Yes",VLOOKUP(K$2,Questions!$A:$C,3,FALSE),IF(K480="n/a - Existing Article",5,0))</f>
        <v>0</v>
      </c>
      <c r="S480" s="44">
        <f>SUM(TicketAudit[[#This Row],[Q.1]:[Q.6]])/10</f>
        <v>1.75</v>
      </c>
    </row>
    <row r="481" spans="1:19" hidden="1">
      <c r="A481" s="4" t="s">
        <v>1991</v>
      </c>
      <c r="B481" s="11" t="s">
        <v>15183</v>
      </c>
      <c r="C481" s="4" t="s">
        <v>15182</v>
      </c>
      <c r="D481" s="17">
        <v>45707</v>
      </c>
      <c r="E481" s="61" t="str">
        <f>VLOOKUP(A481,'Technician List'!A:B,2,FALSE)</f>
        <v>Sinha, Mahesh</v>
      </c>
      <c r="F481" s="40" t="s">
        <v>22336</v>
      </c>
      <c r="G481" s="40" t="s">
        <v>22336</v>
      </c>
      <c r="H481" s="40" t="s">
        <v>22337</v>
      </c>
      <c r="I481" s="40" t="s">
        <v>22336</v>
      </c>
      <c r="J481" s="40" t="s">
        <v>22336</v>
      </c>
      <c r="K481" s="40" t="s">
        <v>22337</v>
      </c>
      <c r="L481" s="49" t="s">
        <v>23071</v>
      </c>
      <c r="M481" s="44">
        <f>IF(TicketAudit[[#This Row],[Has the "Requester Name" been updated to reflect who the ticket is for? (Section 2b)]]="Yes",VLOOKUP(F$2,Questions!$A:$C,3,FALSE),0)</f>
        <v>5</v>
      </c>
      <c r="N481" s="44">
        <f t="shared" si="200"/>
        <v>7.5</v>
      </c>
      <c r="O481" s="44">
        <f t="shared" si="201"/>
        <v>0</v>
      </c>
      <c r="P481" s="44">
        <f t="shared" si="202"/>
        <v>12.5</v>
      </c>
      <c r="Q481" s="44">
        <f t="shared" si="203"/>
        <v>12.5</v>
      </c>
      <c r="R481" s="44">
        <f>IF(K481="Yes",VLOOKUP(K$2,Questions!$A:$C,3,FALSE),IF(K481="n/a - Existing Article",5,0))</f>
        <v>0</v>
      </c>
      <c r="S481" s="44">
        <f>SUM(TicketAudit[[#This Row],[Q.1]:[Q.6]])/10</f>
        <v>3.75</v>
      </c>
    </row>
    <row r="482" spans="1:19" hidden="1">
      <c r="A482" s="4" t="s">
        <v>1991</v>
      </c>
      <c r="B482" s="11" t="s">
        <v>18756</v>
      </c>
      <c r="C482" s="4" t="s">
        <v>1737</v>
      </c>
      <c r="D482" s="17">
        <v>45712</v>
      </c>
      <c r="E482" s="61" t="str">
        <f>VLOOKUP(A482,'Technician List'!A:B,2,FALSE)</f>
        <v>Sinha, Mahesh</v>
      </c>
      <c r="F482" s="40" t="s">
        <v>22336</v>
      </c>
      <c r="G482" s="40" t="s">
        <v>22337</v>
      </c>
      <c r="H482" s="40" t="s">
        <v>22337</v>
      </c>
      <c r="I482" s="40" t="s">
        <v>22336</v>
      </c>
      <c r="J482" s="40" t="s">
        <v>22336</v>
      </c>
      <c r="K482" s="40" t="s">
        <v>22337</v>
      </c>
      <c r="L482" s="49" t="s">
        <v>23072</v>
      </c>
      <c r="M482" s="44">
        <f>IF(TicketAudit[[#This Row],[Has the "Requester Name" been updated to reflect who the ticket is for? (Section 2b)]]="Yes",VLOOKUP(F$2,Questions!$A:$C,3,FALSE),0)</f>
        <v>5</v>
      </c>
      <c r="N482" s="44">
        <f t="shared" si="200"/>
        <v>0</v>
      </c>
      <c r="O482" s="44">
        <f t="shared" si="201"/>
        <v>0</v>
      </c>
      <c r="P482" s="44">
        <f t="shared" si="202"/>
        <v>12.5</v>
      </c>
      <c r="Q482" s="44">
        <f t="shared" si="203"/>
        <v>12.5</v>
      </c>
      <c r="R482" s="44">
        <f>IF(K482="Yes",VLOOKUP(K$2,Questions!$A:$C,3,FALSE),IF(K482="n/a - Existing Article",5,0))</f>
        <v>0</v>
      </c>
      <c r="S482" s="44">
        <f>SUM(TicketAudit[[#This Row],[Q.1]:[Q.6]])/10</f>
        <v>3</v>
      </c>
    </row>
    <row r="483" spans="1:19" ht="28.9">
      <c r="A483" s="4" t="s">
        <v>2029</v>
      </c>
      <c r="B483" s="11" t="s">
        <v>2027</v>
      </c>
      <c r="C483" s="4" t="s">
        <v>2026</v>
      </c>
      <c r="D483" s="17">
        <v>45691</v>
      </c>
      <c r="E483" s="61" t="str">
        <f>VLOOKUP(A483,'Technician List'!A:B,2,FALSE)</f>
        <v>C M, Saravanan</v>
      </c>
      <c r="F483" s="40" t="s">
        <v>22336</v>
      </c>
      <c r="G483" s="40" t="s">
        <v>22337</v>
      </c>
      <c r="H483" s="40" t="s">
        <v>22336</v>
      </c>
      <c r="I483" s="40" t="s">
        <v>22336</v>
      </c>
      <c r="J483" s="40" t="s">
        <v>22336</v>
      </c>
      <c r="K483" s="40" t="s">
        <v>22338</v>
      </c>
      <c r="L483" s="49" t="s">
        <v>23063</v>
      </c>
      <c r="M483" s="44">
        <f>IF(TicketAudit[[#This Row],[Has the "Requester Name" been updated to reflect who the ticket is for? (Section 2b)]]="Yes",VLOOKUP(F$2,Questions!$A:$C,3,FALSE),0)</f>
        <v>5</v>
      </c>
      <c r="N483" s="44">
        <f t="shared" si="200"/>
        <v>0</v>
      </c>
      <c r="O483" s="44">
        <f t="shared" si="201"/>
        <v>7.5</v>
      </c>
      <c r="P483" s="44">
        <f t="shared" si="202"/>
        <v>12.5</v>
      </c>
      <c r="Q483" s="44">
        <f t="shared" si="203"/>
        <v>12.5</v>
      </c>
      <c r="R483" s="44">
        <f>IF(K483="Yes",VLOOKUP(K$2,Questions!$A:$C,3,FALSE),IF(K483="n/a - Existing Article",5,0))</f>
        <v>5</v>
      </c>
      <c r="S483" s="44">
        <f>SUM(TicketAudit[[#This Row],[Q.1]:[Q.6]])/10</f>
        <v>4.25</v>
      </c>
    </row>
    <row r="484" spans="1:19">
      <c r="A484" s="4" t="s">
        <v>2029</v>
      </c>
      <c r="B484" s="11" t="s">
        <v>12363</v>
      </c>
      <c r="C484" s="4" t="s">
        <v>12362</v>
      </c>
      <c r="D484" s="17">
        <v>45703</v>
      </c>
      <c r="E484" s="61" t="str">
        <f>VLOOKUP(A484,'Technician List'!A:B,2,FALSE)</f>
        <v>C M, Saravanan</v>
      </c>
      <c r="F484" s="40" t="s">
        <v>22336</v>
      </c>
      <c r="G484" s="40" t="s">
        <v>22337</v>
      </c>
      <c r="H484" s="40" t="s">
        <v>22336</v>
      </c>
      <c r="I484" s="40" t="s">
        <v>22336</v>
      </c>
      <c r="J484" s="40" t="s">
        <v>22336</v>
      </c>
      <c r="K484" s="40" t="s">
        <v>22338</v>
      </c>
      <c r="L484" s="49"/>
      <c r="M484" s="44">
        <f>IF(TicketAudit[[#This Row],[Has the "Requester Name" been updated to reflect who the ticket is for? (Section 2b)]]="Yes",VLOOKUP(F$2,Questions!$A:$C,3,FALSE),0)</f>
        <v>5</v>
      </c>
      <c r="N484" s="44">
        <f t="shared" si="200"/>
        <v>0</v>
      </c>
      <c r="O484" s="44">
        <f t="shared" si="201"/>
        <v>7.5</v>
      </c>
      <c r="P484" s="44">
        <f t="shared" si="202"/>
        <v>12.5</v>
      </c>
      <c r="Q484" s="44">
        <f t="shared" si="203"/>
        <v>12.5</v>
      </c>
      <c r="R484" s="44">
        <f>IF(K484="Yes",VLOOKUP(K$2,Questions!$A:$C,3,FALSE),IF(K484="n/a - Existing Article",5,0))</f>
        <v>5</v>
      </c>
      <c r="S484" s="44">
        <f>SUM(TicketAudit[[#This Row],[Q.1]:[Q.6]])/10</f>
        <v>4.25</v>
      </c>
    </row>
    <row r="485" spans="1:19" ht="43.15">
      <c r="A485" s="4" t="s">
        <v>2029</v>
      </c>
      <c r="B485" s="11" t="s">
        <v>13074</v>
      </c>
      <c r="C485" s="4" t="s">
        <v>13073</v>
      </c>
      <c r="D485" s="17">
        <v>45705</v>
      </c>
      <c r="E485" s="61" t="str">
        <f>VLOOKUP(A485,'Technician List'!A:B,2,FALSE)</f>
        <v>C M, Saravanan</v>
      </c>
      <c r="F485" s="40" t="s">
        <v>22336</v>
      </c>
      <c r="G485" s="40" t="s">
        <v>22337</v>
      </c>
      <c r="H485" s="40" t="s">
        <v>22336</v>
      </c>
      <c r="I485" s="40" t="s">
        <v>22336</v>
      </c>
      <c r="J485" s="40" t="s">
        <v>22336</v>
      </c>
      <c r="K485" s="40" t="s">
        <v>22338</v>
      </c>
      <c r="L485" s="49" t="s">
        <v>23073</v>
      </c>
      <c r="M485" s="44">
        <f>IF(TicketAudit[[#This Row],[Has the "Requester Name" been updated to reflect who the ticket is for? (Section 2b)]]="Yes",VLOOKUP(F$2,Questions!$A:$C,3,FALSE),0)</f>
        <v>5</v>
      </c>
      <c r="N485" s="44">
        <f t="shared" si="200"/>
        <v>0</v>
      </c>
      <c r="O485" s="44">
        <f t="shared" si="201"/>
        <v>7.5</v>
      </c>
      <c r="P485" s="44">
        <f t="shared" si="202"/>
        <v>12.5</v>
      </c>
      <c r="Q485" s="44">
        <f t="shared" si="203"/>
        <v>12.5</v>
      </c>
      <c r="R485" s="44">
        <f>IF(K485="Yes",VLOOKUP(K$2,Questions!$A:$C,3,FALSE),IF(K485="n/a - Existing Article",5,0))</f>
        <v>5</v>
      </c>
      <c r="S485" s="44">
        <f>SUM(TicketAudit[[#This Row],[Q.1]:[Q.6]])/10</f>
        <v>4.25</v>
      </c>
    </row>
    <row r="486" spans="1:19">
      <c r="A486" s="4" t="s">
        <v>2029</v>
      </c>
      <c r="B486" s="11" t="s">
        <v>19956</v>
      </c>
      <c r="C486" s="4" t="s">
        <v>6512</v>
      </c>
      <c r="D486" s="17">
        <v>45714</v>
      </c>
      <c r="E486" s="61" t="str">
        <f>VLOOKUP(A486,'Technician List'!A:B,2,FALSE)</f>
        <v>C M, Saravanan</v>
      </c>
      <c r="F486" s="40" t="s">
        <v>22336</v>
      </c>
      <c r="G486" s="40" t="s">
        <v>22337</v>
      </c>
      <c r="H486" s="40" t="s">
        <v>22336</v>
      </c>
      <c r="I486" s="40" t="s">
        <v>22336</v>
      </c>
      <c r="J486" s="40" t="s">
        <v>22336</v>
      </c>
      <c r="K486" s="40" t="s">
        <v>22338</v>
      </c>
      <c r="L486" s="49"/>
      <c r="M486" s="44">
        <f>IF(TicketAudit[[#This Row],[Has the "Requester Name" been updated to reflect who the ticket is for? (Section 2b)]]="Yes",VLOOKUP(F$2,Questions!$A:$C,3,FALSE),0)</f>
        <v>5</v>
      </c>
      <c r="N486" s="44">
        <f t="shared" si="200"/>
        <v>0</v>
      </c>
      <c r="O486" s="44">
        <f t="shared" si="201"/>
        <v>7.5</v>
      </c>
      <c r="P486" s="44">
        <f t="shared" si="202"/>
        <v>12.5</v>
      </c>
      <c r="Q486" s="44">
        <f t="shared" si="203"/>
        <v>12.5</v>
      </c>
      <c r="R486" s="44">
        <f>IF(K486="Yes",VLOOKUP(K$2,Questions!$A:$C,3,FALSE),IF(K486="n/a - Existing Article",5,0))</f>
        <v>5</v>
      </c>
      <c r="S486" s="44">
        <f>SUM(TicketAudit[[#This Row],[Q.1]:[Q.6]])/10</f>
        <v>4.25</v>
      </c>
    </row>
    <row r="487" spans="1:19">
      <c r="A487" s="4" t="s">
        <v>2029</v>
      </c>
      <c r="B487" s="11" t="s">
        <v>20322</v>
      </c>
      <c r="C487" s="4" t="s">
        <v>20321</v>
      </c>
      <c r="D487" s="17">
        <v>45714</v>
      </c>
      <c r="E487" s="61" t="str">
        <f>VLOOKUP(A487,'Technician List'!A:B,2,FALSE)</f>
        <v>C M, Saravanan</v>
      </c>
      <c r="F487" s="40" t="s">
        <v>22336</v>
      </c>
      <c r="G487" s="40" t="s">
        <v>22337</v>
      </c>
      <c r="H487" s="40" t="s">
        <v>22336</v>
      </c>
      <c r="I487" s="40" t="s">
        <v>22336</v>
      </c>
      <c r="J487" s="40" t="s">
        <v>22336</v>
      </c>
      <c r="K487" s="40" t="s">
        <v>22338</v>
      </c>
      <c r="L487" s="49"/>
      <c r="M487" s="44">
        <f>IF(TicketAudit[[#This Row],[Has the "Requester Name" been updated to reflect who the ticket is for? (Section 2b)]]="Yes",VLOOKUP(F$2,Questions!$A:$C,3,FALSE),0)</f>
        <v>5</v>
      </c>
      <c r="N487" s="44">
        <f t="shared" si="200"/>
        <v>0</v>
      </c>
      <c r="O487" s="44">
        <f t="shared" si="201"/>
        <v>7.5</v>
      </c>
      <c r="P487" s="44">
        <f t="shared" si="202"/>
        <v>12.5</v>
      </c>
      <c r="Q487" s="44">
        <f t="shared" si="203"/>
        <v>12.5</v>
      </c>
      <c r="R487" s="44">
        <f>IF(K487="Yes",VLOOKUP(K$2,Questions!$A:$C,3,FALSE),IF(K487="n/a - Existing Article",5,0))</f>
        <v>5</v>
      </c>
      <c r="S487" s="44">
        <f>SUM(TicketAudit[[#This Row],[Q.1]:[Q.6]])/10</f>
        <v>4.25</v>
      </c>
    </row>
    <row r="488" spans="1:19" ht="43.15">
      <c r="A488" s="4" t="s">
        <v>1150</v>
      </c>
      <c r="B488" s="11" t="s">
        <v>9120</v>
      </c>
      <c r="C488" s="4" t="s">
        <v>1737</v>
      </c>
      <c r="D488" s="17">
        <v>45699</v>
      </c>
      <c r="E488" s="61" t="str">
        <f>VLOOKUP(A488,'Technician List'!A:B,2,FALSE)</f>
        <v>C M, Saravanan</v>
      </c>
      <c r="F488" s="40" t="s">
        <v>22336</v>
      </c>
      <c r="G488" s="40" t="s">
        <v>22337</v>
      </c>
      <c r="H488" s="40" t="s">
        <v>22336</v>
      </c>
      <c r="I488" s="40" t="s">
        <v>22336</v>
      </c>
      <c r="J488" s="40" t="s">
        <v>22336</v>
      </c>
      <c r="K488" s="40" t="s">
        <v>22338</v>
      </c>
      <c r="L488" s="49" t="s">
        <v>23073</v>
      </c>
      <c r="M488" s="44">
        <f>IF(TicketAudit[[#This Row],[Has the "Requester Name" been updated to reflect who the ticket is for? (Section 2b)]]="Yes",VLOOKUP(F$2,Questions!$A:$C,3,FALSE),0)</f>
        <v>5</v>
      </c>
      <c r="N488" s="44">
        <f t="shared" si="200"/>
        <v>0</v>
      </c>
      <c r="O488" s="44">
        <f t="shared" si="201"/>
        <v>7.5</v>
      </c>
      <c r="P488" s="44">
        <f t="shared" si="202"/>
        <v>12.5</v>
      </c>
      <c r="Q488" s="44">
        <f t="shared" si="203"/>
        <v>12.5</v>
      </c>
      <c r="R488" s="44">
        <f>IF(K488="Yes",VLOOKUP(K$2,Questions!$A:$C,3,FALSE),IF(K488="n/a - Existing Article",5,0))</f>
        <v>5</v>
      </c>
      <c r="S488" s="44">
        <f>SUM(TicketAudit[[#This Row],[Q.1]:[Q.6]])/10</f>
        <v>4.25</v>
      </c>
    </row>
    <row r="489" spans="1:19" ht="43.15">
      <c r="A489" s="4" t="s">
        <v>1150</v>
      </c>
      <c r="B489" s="11" t="s">
        <v>10729</v>
      </c>
      <c r="C489" s="4" t="s">
        <v>10728</v>
      </c>
      <c r="D489" s="17">
        <v>45701</v>
      </c>
      <c r="E489" s="61" t="str">
        <f>VLOOKUP(A489,'Technician List'!A:B,2,FALSE)</f>
        <v>C M, Saravanan</v>
      </c>
      <c r="F489" s="40" t="s">
        <v>22336</v>
      </c>
      <c r="G489" s="40" t="s">
        <v>22337</v>
      </c>
      <c r="H489" s="40" t="s">
        <v>22336</v>
      </c>
      <c r="I489" s="40" t="s">
        <v>22336</v>
      </c>
      <c r="J489" s="40" t="s">
        <v>22336</v>
      </c>
      <c r="K489" s="40" t="s">
        <v>22338</v>
      </c>
      <c r="L489" s="49" t="s">
        <v>23074</v>
      </c>
      <c r="M489" s="44">
        <f>IF(TicketAudit[[#This Row],[Has the "Requester Name" been updated to reflect who the ticket is for? (Section 2b)]]="Yes",VLOOKUP(F$2,Questions!$A:$C,3,FALSE),0)</f>
        <v>5</v>
      </c>
      <c r="N489" s="44">
        <f t="shared" si="200"/>
        <v>0</v>
      </c>
      <c r="O489" s="44">
        <f t="shared" si="201"/>
        <v>7.5</v>
      </c>
      <c r="P489" s="44">
        <f t="shared" si="202"/>
        <v>12.5</v>
      </c>
      <c r="Q489" s="44">
        <f t="shared" si="203"/>
        <v>12.5</v>
      </c>
      <c r="R489" s="44">
        <f>IF(K489="Yes",VLOOKUP(K$2,Questions!$A:$C,3,FALSE),IF(K489="n/a - Existing Article",5,0))</f>
        <v>5</v>
      </c>
      <c r="S489" s="44">
        <f>SUM(TicketAudit[[#This Row],[Q.1]:[Q.6]])/10</f>
        <v>4.25</v>
      </c>
    </row>
    <row r="490" spans="1:19" ht="43.15">
      <c r="A490" s="4" t="s">
        <v>1150</v>
      </c>
      <c r="B490" s="11" t="s">
        <v>14456</v>
      </c>
      <c r="C490" s="4" t="s">
        <v>14455</v>
      </c>
      <c r="D490" s="17">
        <v>45707</v>
      </c>
      <c r="E490" s="61" t="str">
        <f>VLOOKUP(A490,'Technician List'!A:B,2,FALSE)</f>
        <v>C M, Saravanan</v>
      </c>
      <c r="F490" s="40" t="s">
        <v>22336</v>
      </c>
      <c r="G490" s="40" t="s">
        <v>22337</v>
      </c>
      <c r="H490" s="40" t="s">
        <v>22336</v>
      </c>
      <c r="I490" s="40" t="s">
        <v>22336</v>
      </c>
      <c r="J490" s="40" t="s">
        <v>22336</v>
      </c>
      <c r="K490" s="40" t="s">
        <v>22338</v>
      </c>
      <c r="L490" s="49" t="s">
        <v>23075</v>
      </c>
      <c r="M490" s="44">
        <f>IF(TicketAudit[[#This Row],[Has the "Requester Name" been updated to reflect who the ticket is for? (Section 2b)]]="Yes",VLOOKUP(F$2,Questions!$A:$C,3,FALSE),0)</f>
        <v>5</v>
      </c>
      <c r="N490" s="44">
        <f t="shared" si="200"/>
        <v>0</v>
      </c>
      <c r="O490" s="44">
        <f t="shared" si="201"/>
        <v>7.5</v>
      </c>
      <c r="P490" s="44">
        <f t="shared" si="202"/>
        <v>12.5</v>
      </c>
      <c r="Q490" s="44">
        <f t="shared" si="203"/>
        <v>12.5</v>
      </c>
      <c r="R490" s="44">
        <f>IF(K490="Yes",VLOOKUP(K$2,Questions!$A:$C,3,FALSE),IF(K490="n/a - Existing Article",5,0))</f>
        <v>5</v>
      </c>
      <c r="S490" s="44">
        <f>SUM(TicketAudit[[#This Row],[Q.1]:[Q.6]])/10</f>
        <v>4.25</v>
      </c>
    </row>
    <row r="491" spans="1:19" ht="28.9">
      <c r="A491" s="4" t="s">
        <v>1150</v>
      </c>
      <c r="B491" s="11" t="s">
        <v>15745</v>
      </c>
      <c r="C491" s="4" t="s">
        <v>15744</v>
      </c>
      <c r="D491" s="17">
        <v>45707</v>
      </c>
      <c r="E491" s="61" t="str">
        <f>VLOOKUP(A491,'Technician List'!A:B,2,FALSE)</f>
        <v>C M, Saravanan</v>
      </c>
      <c r="F491" s="40" t="s">
        <v>22336</v>
      </c>
      <c r="G491" s="40" t="s">
        <v>22337</v>
      </c>
      <c r="H491" s="40" t="s">
        <v>22336</v>
      </c>
      <c r="I491" s="40" t="s">
        <v>22336</v>
      </c>
      <c r="J491" s="40" t="s">
        <v>22336</v>
      </c>
      <c r="K491" s="40" t="s">
        <v>22338</v>
      </c>
      <c r="L491" s="49" t="s">
        <v>23076</v>
      </c>
      <c r="M491" s="44">
        <f>IF(TicketAudit[[#This Row],[Has the "Requester Name" been updated to reflect who the ticket is for? (Section 2b)]]="Yes",VLOOKUP(F$2,Questions!$A:$C,3,FALSE),0)</f>
        <v>5</v>
      </c>
      <c r="N491" s="44">
        <f t="shared" si="200"/>
        <v>0</v>
      </c>
      <c r="O491" s="44">
        <f t="shared" si="201"/>
        <v>7.5</v>
      </c>
      <c r="P491" s="44">
        <f t="shared" si="202"/>
        <v>12.5</v>
      </c>
      <c r="Q491" s="44">
        <f t="shared" si="203"/>
        <v>12.5</v>
      </c>
      <c r="R491" s="44">
        <f>IF(K491="Yes",VLOOKUP(K$2,Questions!$A:$C,3,FALSE),IF(K491="n/a - Existing Article",5,0))</f>
        <v>5</v>
      </c>
      <c r="S491" s="44">
        <f>SUM(TicketAudit[[#This Row],[Q.1]:[Q.6]])/10</f>
        <v>4.25</v>
      </c>
    </row>
    <row r="492" spans="1:19" ht="43.15">
      <c r="A492" s="4" t="s">
        <v>1150</v>
      </c>
      <c r="B492" s="11" t="s">
        <v>20889</v>
      </c>
      <c r="C492" s="4" t="s">
        <v>20872</v>
      </c>
      <c r="D492" s="17">
        <v>45714</v>
      </c>
      <c r="E492" s="61" t="str">
        <f>VLOOKUP(A492,'Technician List'!A:B,2,FALSE)</f>
        <v>C M, Saravanan</v>
      </c>
      <c r="F492" s="40" t="s">
        <v>22336</v>
      </c>
      <c r="G492" s="40" t="s">
        <v>22336</v>
      </c>
      <c r="H492" s="40" t="s">
        <v>22336</v>
      </c>
      <c r="I492" s="40" t="s">
        <v>22336</v>
      </c>
      <c r="J492" s="40" t="s">
        <v>22336</v>
      </c>
      <c r="K492" s="40" t="s">
        <v>22338</v>
      </c>
      <c r="L492" s="49" t="s">
        <v>23074</v>
      </c>
      <c r="M492" s="44">
        <f>IF(TicketAudit[[#This Row],[Has the "Requester Name" been updated to reflect who the ticket is for? (Section 2b)]]="Yes",VLOOKUP(F$2,Questions!$A:$C,3,FALSE),0)</f>
        <v>5</v>
      </c>
      <c r="N492" s="44">
        <f t="shared" si="200"/>
        <v>7.5</v>
      </c>
      <c r="O492" s="44">
        <f t="shared" si="201"/>
        <v>7.5</v>
      </c>
      <c r="P492" s="44">
        <f t="shared" si="202"/>
        <v>12.5</v>
      </c>
      <c r="Q492" s="44">
        <f t="shared" si="203"/>
        <v>12.5</v>
      </c>
      <c r="R492" s="44">
        <f>IF(K492="Yes",VLOOKUP(K$2,Questions!$A:$C,3,FALSE),IF(K492="n/a - Existing Article",5,0))</f>
        <v>5</v>
      </c>
      <c r="S492" s="44">
        <f>SUM(TicketAudit[[#This Row],[Q.1]:[Q.6]])/10</f>
        <v>5</v>
      </c>
    </row>
    <row r="493" spans="1:19" ht="28.9" hidden="1">
      <c r="A493" s="4" t="s">
        <v>1998</v>
      </c>
      <c r="B493" s="11" t="s">
        <v>2799</v>
      </c>
      <c r="C493" s="4" t="s">
        <v>2798</v>
      </c>
      <c r="D493" s="17">
        <v>45691</v>
      </c>
      <c r="E493" s="61" t="str">
        <f>VLOOKUP(A493,'Technician List'!A:B,2,FALSE)</f>
        <v>Baldwin, Sharon</v>
      </c>
      <c r="F493" s="40" t="s">
        <v>22336</v>
      </c>
      <c r="G493" s="40" t="s">
        <v>22337</v>
      </c>
      <c r="H493" s="40" t="s">
        <v>22337</v>
      </c>
      <c r="I493" s="40" t="s">
        <v>22337</v>
      </c>
      <c r="J493" s="40" t="s">
        <v>22337</v>
      </c>
      <c r="K493" s="40" t="s">
        <v>22337</v>
      </c>
      <c r="L493" s="49" t="s">
        <v>23077</v>
      </c>
      <c r="M493" s="44">
        <f>IF(TicketAudit[[#This Row],[Has the "Requester Name" been updated to reflect who the ticket is for? (Section 2b)]]="Yes",VLOOKUP(F$2,Questions!$A:$C,3,FALSE),0)</f>
        <v>5</v>
      </c>
      <c r="N493" s="44">
        <f t="shared" si="200"/>
        <v>0</v>
      </c>
      <c r="O493" s="44">
        <f t="shared" si="201"/>
        <v>0</v>
      </c>
      <c r="P493" s="44">
        <f t="shared" si="202"/>
        <v>0</v>
      </c>
      <c r="Q493" s="44">
        <f t="shared" si="203"/>
        <v>0</v>
      </c>
      <c r="R493" s="44">
        <f>IF(K493="Yes",VLOOKUP(K$2,Questions!$A:$C,3,FALSE),IF(K493="n/a - Existing Article",5,0))</f>
        <v>0</v>
      </c>
      <c r="S493" s="44">
        <f>SUM(TicketAudit[[#This Row],[Q.1]:[Q.6]])/10</f>
        <v>0.5</v>
      </c>
    </row>
    <row r="494" spans="1:19" ht="28.9" hidden="1">
      <c r="A494" s="4" t="s">
        <v>1998</v>
      </c>
      <c r="B494" s="11" t="s">
        <v>4534</v>
      </c>
      <c r="C494" s="4" t="s">
        <v>4533</v>
      </c>
      <c r="D494" s="17">
        <v>45692</v>
      </c>
      <c r="E494" s="61" t="str">
        <f>VLOOKUP(A494,'Technician List'!A:B,2,FALSE)</f>
        <v>Baldwin, Sharon</v>
      </c>
      <c r="F494" s="40" t="s">
        <v>22336</v>
      </c>
      <c r="G494" s="40" t="s">
        <v>22337</v>
      </c>
      <c r="H494" s="40" t="s">
        <v>22337</v>
      </c>
      <c r="I494" s="40" t="s">
        <v>22337</v>
      </c>
      <c r="J494" s="40" t="s">
        <v>22337</v>
      </c>
      <c r="K494" s="40" t="s">
        <v>22337</v>
      </c>
      <c r="L494" s="49" t="s">
        <v>23078</v>
      </c>
      <c r="M494" s="44">
        <f>IF(TicketAudit[[#This Row],[Has the "Requester Name" been updated to reflect who the ticket is for? (Section 2b)]]="Yes",VLOOKUP(F$2,Questions!$A:$C,3,FALSE),0)</f>
        <v>5</v>
      </c>
      <c r="N494" s="44">
        <f t="shared" si="200"/>
        <v>0</v>
      </c>
      <c r="O494" s="44">
        <f t="shared" si="201"/>
        <v>0</v>
      </c>
      <c r="P494" s="44">
        <f t="shared" si="202"/>
        <v>0</v>
      </c>
      <c r="Q494" s="44">
        <f t="shared" si="203"/>
        <v>0</v>
      </c>
      <c r="R494" s="44">
        <f>IF(K494="Yes",VLOOKUP(K$2,Questions!$A:$C,3,FALSE),IF(K494="n/a - Existing Article",5,0))</f>
        <v>0</v>
      </c>
      <c r="S494" s="44">
        <f>SUM(TicketAudit[[#This Row],[Q.1]:[Q.6]])/10</f>
        <v>0.5</v>
      </c>
    </row>
    <row r="495" spans="1:19" ht="43.15" hidden="1">
      <c r="A495" s="4" t="s">
        <v>1998</v>
      </c>
      <c r="B495" s="11" t="s">
        <v>11287</v>
      </c>
      <c r="C495" s="4" t="s">
        <v>11286</v>
      </c>
      <c r="D495" s="17">
        <v>45707</v>
      </c>
      <c r="E495" s="61" t="str">
        <f>VLOOKUP(A495,'Technician List'!A:B,2,FALSE)</f>
        <v>Baldwin, Sharon</v>
      </c>
      <c r="F495" s="40" t="s">
        <v>22336</v>
      </c>
      <c r="G495" s="40" t="s">
        <v>22337</v>
      </c>
      <c r="H495" s="40" t="s">
        <v>22337</v>
      </c>
      <c r="I495" s="40" t="s">
        <v>22337</v>
      </c>
      <c r="J495" s="40" t="s">
        <v>22337</v>
      </c>
      <c r="K495" s="40" t="s">
        <v>22337</v>
      </c>
      <c r="L495" s="49" t="s">
        <v>23079</v>
      </c>
      <c r="M495" s="44">
        <f>IF(TicketAudit[[#This Row],[Has the "Requester Name" been updated to reflect who the ticket is for? (Section 2b)]]="Yes",VLOOKUP(F$2,Questions!$A:$C,3,FALSE),0)</f>
        <v>5</v>
      </c>
      <c r="N495" s="44">
        <f t="shared" si="200"/>
        <v>0</v>
      </c>
      <c r="O495" s="44">
        <f t="shared" si="201"/>
        <v>0</v>
      </c>
      <c r="P495" s="44">
        <f t="shared" si="202"/>
        <v>0</v>
      </c>
      <c r="Q495" s="44">
        <f t="shared" si="203"/>
        <v>0</v>
      </c>
      <c r="R495" s="44">
        <f>IF(K495="Yes",VLOOKUP(K$2,Questions!$A:$C,3,FALSE),IF(K495="n/a - Existing Article",5,0))</f>
        <v>0</v>
      </c>
      <c r="S495" s="44">
        <f>SUM(TicketAudit[[#This Row],[Q.1]:[Q.6]])/10</f>
        <v>0.5</v>
      </c>
    </row>
    <row r="496" spans="1:19" ht="28.9" hidden="1">
      <c r="A496" s="4" t="s">
        <v>1998</v>
      </c>
      <c r="B496" s="11" t="s">
        <v>15282</v>
      </c>
      <c r="C496" s="4" t="s">
        <v>15281</v>
      </c>
      <c r="D496" s="17">
        <v>45707</v>
      </c>
      <c r="E496" s="61" t="str">
        <f>VLOOKUP(A496,'Technician List'!A:B,2,FALSE)</f>
        <v>Baldwin, Sharon</v>
      </c>
      <c r="F496" s="40" t="s">
        <v>22336</v>
      </c>
      <c r="G496" s="40" t="s">
        <v>22337</v>
      </c>
      <c r="H496" s="40" t="s">
        <v>22336</v>
      </c>
      <c r="I496" s="40" t="s">
        <v>22336</v>
      </c>
      <c r="J496" s="40" t="s">
        <v>22336</v>
      </c>
      <c r="K496" s="40" t="s">
        <v>22336</v>
      </c>
      <c r="L496" s="49"/>
      <c r="M496" s="44">
        <f>IF(TicketAudit[[#This Row],[Has the "Requester Name" been updated to reflect who the ticket is for? (Section 2b)]]="Yes",VLOOKUP(F$2,Questions!$A:$C,3,FALSE),0)</f>
        <v>5</v>
      </c>
      <c r="N496" s="44">
        <f t="shared" si="200"/>
        <v>0</v>
      </c>
      <c r="O496" s="44">
        <f t="shared" si="201"/>
        <v>7.5</v>
      </c>
      <c r="P496" s="44">
        <f t="shared" si="202"/>
        <v>12.5</v>
      </c>
      <c r="Q496" s="44">
        <f t="shared" si="203"/>
        <v>12.5</v>
      </c>
      <c r="R496" s="44">
        <f>IF(K496="Yes",VLOOKUP(K$2,Questions!$A:$C,3,FALSE),IF(K496="n/a - Existing Article",5,0))</f>
        <v>5</v>
      </c>
      <c r="S496" s="44">
        <f>SUM(TicketAudit[[#This Row],[Q.1]:[Q.6]])/10</f>
        <v>4.25</v>
      </c>
    </row>
    <row r="497" spans="1:23" ht="28.9" hidden="1">
      <c r="A497" s="4" t="s">
        <v>1998</v>
      </c>
      <c r="B497" s="11" t="s">
        <v>16655</v>
      </c>
      <c r="C497" s="4" t="s">
        <v>16654</v>
      </c>
      <c r="D497" s="17">
        <v>45708</v>
      </c>
      <c r="E497" s="61" t="str">
        <f>VLOOKUP(A497,'Technician List'!A:B,2,FALSE)</f>
        <v>Baldwin, Sharon</v>
      </c>
      <c r="F497" s="40" t="s">
        <v>22336</v>
      </c>
      <c r="G497" s="40" t="s">
        <v>22337</v>
      </c>
      <c r="H497" s="40" t="s">
        <v>22336</v>
      </c>
      <c r="I497" s="40" t="s">
        <v>22336</v>
      </c>
      <c r="J497" s="40" t="s">
        <v>22336</v>
      </c>
      <c r="K497" s="40" t="s">
        <v>22336</v>
      </c>
      <c r="L497" s="49"/>
      <c r="M497" s="44">
        <f>IF(TicketAudit[[#This Row],[Has the "Requester Name" been updated to reflect who the ticket is for? (Section 2b)]]="Yes",VLOOKUP(F$2,Questions!$A:$C,3,FALSE),0)</f>
        <v>5</v>
      </c>
      <c r="N497" s="44">
        <f t="shared" si="200"/>
        <v>0</v>
      </c>
      <c r="O497" s="44">
        <f t="shared" si="201"/>
        <v>7.5</v>
      </c>
      <c r="P497" s="44">
        <f t="shared" si="202"/>
        <v>12.5</v>
      </c>
      <c r="Q497" s="44">
        <f t="shared" si="203"/>
        <v>12.5</v>
      </c>
      <c r="R497" s="44">
        <f>IF(K497="Yes",VLOOKUP(K$2,Questions!$A:$C,3,FALSE),IF(K497="n/a - Existing Article",5,0))</f>
        <v>5</v>
      </c>
      <c r="S497" s="44">
        <f>SUM(TicketAudit[[#This Row],[Q.1]:[Q.6]])/10</f>
        <v>4.25</v>
      </c>
    </row>
    <row r="498" spans="1:23" ht="28.9">
      <c r="A498" s="4" t="s">
        <v>700</v>
      </c>
      <c r="B498" s="11" t="s">
        <v>8793</v>
      </c>
      <c r="C498" s="4" t="s">
        <v>8792</v>
      </c>
      <c r="D498" s="17">
        <v>45699</v>
      </c>
      <c r="E498" s="61" t="str">
        <f>VLOOKUP(A498,'Technician List'!A:B,2,FALSE)</f>
        <v>C M, Saravanan</v>
      </c>
      <c r="F498" s="40" t="s">
        <v>22336</v>
      </c>
      <c r="G498" s="40" t="s">
        <v>22337</v>
      </c>
      <c r="H498" s="40" t="s">
        <v>22337</v>
      </c>
      <c r="I498" s="40" t="s">
        <v>22336</v>
      </c>
      <c r="J498" s="40" t="s">
        <v>22336</v>
      </c>
      <c r="K498" s="40" t="s">
        <v>22337</v>
      </c>
      <c r="L498" s="49" t="s">
        <v>23012</v>
      </c>
      <c r="M498" s="44">
        <f>IF(TicketAudit[[#This Row],[Has the "Requester Name" been updated to reflect who the ticket is for? (Section 2b)]]="Yes",VLOOKUP(F$2,Questions!$A:$C,3,FALSE),0)</f>
        <v>5</v>
      </c>
      <c r="N498" s="44">
        <f t="shared" si="200"/>
        <v>0</v>
      </c>
      <c r="O498" s="44">
        <f t="shared" si="201"/>
        <v>0</v>
      </c>
      <c r="P498" s="44">
        <f t="shared" si="202"/>
        <v>12.5</v>
      </c>
      <c r="Q498" s="44">
        <f t="shared" si="203"/>
        <v>12.5</v>
      </c>
      <c r="R498" s="44">
        <f>IF(K498="Yes",VLOOKUP(K$2,Questions!$A:$C,3,FALSE),IF(K498="n/a - Existing Article",5,0))</f>
        <v>0</v>
      </c>
      <c r="S498" s="44">
        <f>SUM(TicketAudit[[#This Row],[Q.1]:[Q.6]])/10</f>
        <v>3</v>
      </c>
      <c r="W498" s="62"/>
    </row>
    <row r="499" spans="1:23" ht="28.9">
      <c r="A499" s="4" t="s">
        <v>700</v>
      </c>
      <c r="B499" s="11" t="s">
        <v>17075</v>
      </c>
      <c r="C499" s="4" t="s">
        <v>17074</v>
      </c>
      <c r="D499" s="17">
        <v>45709</v>
      </c>
      <c r="E499" s="61" t="str">
        <f>VLOOKUP(A499,'Technician List'!A:B,2,FALSE)</f>
        <v>C M, Saravanan</v>
      </c>
      <c r="F499" s="40" t="s">
        <v>22336</v>
      </c>
      <c r="G499" s="40" t="s">
        <v>22336</v>
      </c>
      <c r="H499" s="40" t="s">
        <v>22337</v>
      </c>
      <c r="I499" s="40" t="s">
        <v>22337</v>
      </c>
      <c r="J499" s="40" t="s">
        <v>22336</v>
      </c>
      <c r="K499" s="40" t="s">
        <v>22337</v>
      </c>
      <c r="L499" s="49" t="s">
        <v>23080</v>
      </c>
      <c r="M499" s="44">
        <f>IF(TicketAudit[[#This Row],[Has the "Requester Name" been updated to reflect who the ticket is for? (Section 2b)]]="Yes",VLOOKUP(F$2,Questions!$A:$C,3,FALSE),0)</f>
        <v>5</v>
      </c>
      <c r="N499" s="44">
        <f t="shared" si="200"/>
        <v>7.5</v>
      </c>
      <c r="O499" s="44">
        <f t="shared" si="201"/>
        <v>0</v>
      </c>
      <c r="P499" s="44">
        <f t="shared" si="202"/>
        <v>0</v>
      </c>
      <c r="Q499" s="44">
        <f t="shared" si="203"/>
        <v>12.5</v>
      </c>
      <c r="R499" s="44">
        <f>IF(K499="Yes",VLOOKUP(K$2,Questions!$A:$C,3,FALSE),IF(K499="n/a - Existing Article",5,0))</f>
        <v>0</v>
      </c>
      <c r="S499" s="44">
        <f>SUM(TicketAudit[[#This Row],[Q.1]:[Q.6]])/10</f>
        <v>2.5</v>
      </c>
    </row>
    <row r="500" spans="1:23" ht="43.15">
      <c r="A500" s="4" t="s">
        <v>700</v>
      </c>
      <c r="B500" s="11" t="s">
        <v>17438</v>
      </c>
      <c r="C500" s="4" t="s">
        <v>1904</v>
      </c>
      <c r="D500" s="17">
        <v>45709</v>
      </c>
      <c r="E500" s="61" t="str">
        <f>VLOOKUP(A500,'Technician List'!A:B,2,FALSE)</f>
        <v>C M, Saravanan</v>
      </c>
      <c r="F500" s="40" t="s">
        <v>22336</v>
      </c>
      <c r="G500" s="40" t="s">
        <v>22337</v>
      </c>
      <c r="H500" s="40" t="s">
        <v>22337</v>
      </c>
      <c r="I500" s="40" t="s">
        <v>22336</v>
      </c>
      <c r="J500" s="40" t="s">
        <v>22336</v>
      </c>
      <c r="K500" s="40" t="s">
        <v>22337</v>
      </c>
      <c r="L500" s="49" t="s">
        <v>23081</v>
      </c>
      <c r="M500" s="44">
        <f>IF(TicketAudit[[#This Row],[Has the "Requester Name" been updated to reflect who the ticket is for? (Section 2b)]]="Yes",VLOOKUP(F$2,Questions!$A:$C,3,FALSE),0)</f>
        <v>5</v>
      </c>
      <c r="N500" s="44">
        <f t="shared" si="200"/>
        <v>0</v>
      </c>
      <c r="O500" s="44">
        <f t="shared" si="201"/>
        <v>0</v>
      </c>
      <c r="P500" s="44">
        <f t="shared" si="202"/>
        <v>12.5</v>
      </c>
      <c r="Q500" s="44">
        <f t="shared" si="203"/>
        <v>12.5</v>
      </c>
      <c r="R500" s="44">
        <f>IF(K500="Yes",VLOOKUP(K$2,Questions!$A:$C,3,FALSE),IF(K500="n/a - Existing Article",5,0))</f>
        <v>0</v>
      </c>
      <c r="S500" s="44">
        <f>SUM(TicketAudit[[#This Row],[Q.1]:[Q.6]])/10</f>
        <v>3</v>
      </c>
    </row>
    <row r="501" spans="1:23" ht="43.15">
      <c r="A501" s="4" t="s">
        <v>700</v>
      </c>
      <c r="B501" s="11" t="s">
        <v>21373</v>
      </c>
      <c r="C501" s="4" t="s">
        <v>4075</v>
      </c>
      <c r="D501" s="17">
        <v>45715</v>
      </c>
      <c r="E501" s="61" t="str">
        <f>VLOOKUP(A501,'Technician List'!A:B,2,FALSE)</f>
        <v>C M, Saravanan</v>
      </c>
      <c r="F501" s="40" t="s">
        <v>22336</v>
      </c>
      <c r="G501" s="40" t="s">
        <v>22337</v>
      </c>
      <c r="H501" s="40" t="s">
        <v>22336</v>
      </c>
      <c r="I501" s="40" t="s">
        <v>22336</v>
      </c>
      <c r="J501" s="40" t="s">
        <v>22336</v>
      </c>
      <c r="K501" s="40" t="s">
        <v>22338</v>
      </c>
      <c r="L501" s="49" t="s">
        <v>23001</v>
      </c>
      <c r="M501" s="44">
        <f>IF(TicketAudit[[#This Row],[Has the "Requester Name" been updated to reflect who the ticket is for? (Section 2b)]]="Yes",VLOOKUP(F$2,Questions!$A:$C,3,FALSE),0)</f>
        <v>5</v>
      </c>
      <c r="N501" s="44">
        <f t="shared" si="200"/>
        <v>0</v>
      </c>
      <c r="O501" s="44">
        <f t="shared" si="201"/>
        <v>7.5</v>
      </c>
      <c r="P501" s="44">
        <f t="shared" si="202"/>
        <v>12.5</v>
      </c>
      <c r="Q501" s="44">
        <f t="shared" si="203"/>
        <v>12.5</v>
      </c>
      <c r="R501" s="44">
        <f>IF(K501="Yes",VLOOKUP(K$2,Questions!$A:$C,3,FALSE),IF(K501="n/a - Existing Article",5,0))</f>
        <v>5</v>
      </c>
      <c r="S501" s="44">
        <f>SUM(TicketAudit[[#This Row],[Q.1]:[Q.6]])/10</f>
        <v>4.25</v>
      </c>
    </row>
    <row r="502" spans="1:23" ht="28.9">
      <c r="A502" s="4" t="s">
        <v>700</v>
      </c>
      <c r="B502" s="11" t="s">
        <v>22020</v>
      </c>
      <c r="C502" s="4" t="s">
        <v>22019</v>
      </c>
      <c r="D502" s="17">
        <v>45716</v>
      </c>
      <c r="E502" s="61" t="str">
        <f>VLOOKUP(A502,'Technician List'!A:B,2,FALSE)</f>
        <v>C M, Saravanan</v>
      </c>
      <c r="F502" s="40" t="s">
        <v>22336</v>
      </c>
      <c r="G502" s="40" t="s">
        <v>22337</v>
      </c>
      <c r="H502" s="40" t="s">
        <v>22337</v>
      </c>
      <c r="I502" s="40" t="s">
        <v>22336</v>
      </c>
      <c r="J502" s="40" t="s">
        <v>22336</v>
      </c>
      <c r="K502" s="40" t="s">
        <v>22337</v>
      </c>
      <c r="L502" s="49" t="s">
        <v>23082</v>
      </c>
      <c r="M502" s="44">
        <f>IF(TicketAudit[[#This Row],[Has the "Requester Name" been updated to reflect who the ticket is for? (Section 2b)]]="Yes",VLOOKUP(F$2,Questions!$A:$C,3,FALSE),0)</f>
        <v>5</v>
      </c>
      <c r="N502" s="44">
        <f t="shared" si="200"/>
        <v>0</v>
      </c>
      <c r="O502" s="44">
        <f t="shared" si="201"/>
        <v>0</v>
      </c>
      <c r="P502" s="44">
        <f t="shared" si="202"/>
        <v>12.5</v>
      </c>
      <c r="Q502" s="44">
        <f t="shared" si="203"/>
        <v>12.5</v>
      </c>
      <c r="R502" s="44">
        <f>IF(K502="Yes",VLOOKUP(K$2,Questions!$A:$C,3,FALSE),IF(K502="n/a - Existing Article",5,0))</f>
        <v>0</v>
      </c>
      <c r="S502" s="44">
        <f>SUM(TicketAudit[[#This Row],[Q.1]:[Q.6]])/10</f>
        <v>3</v>
      </c>
    </row>
    <row r="503" spans="1:23">
      <c r="A503" s="4" t="s">
        <v>1503</v>
      </c>
      <c r="B503" s="11" t="s">
        <v>7261</v>
      </c>
      <c r="C503" s="4" t="s">
        <v>7260</v>
      </c>
      <c r="D503" s="17">
        <v>45696</v>
      </c>
      <c r="E503" s="61" t="str">
        <f>VLOOKUP(A503,'Technician List'!A:B,2,FALSE)</f>
        <v>C M, Saravanan</v>
      </c>
      <c r="F503" s="40" t="s">
        <v>22336</v>
      </c>
      <c r="G503" s="40" t="s">
        <v>22337</v>
      </c>
      <c r="H503" s="40" t="s">
        <v>22336</v>
      </c>
      <c r="I503" s="40" t="s">
        <v>22336</v>
      </c>
      <c r="J503" s="40" t="s">
        <v>22336</v>
      </c>
      <c r="K503" s="40" t="s">
        <v>22338</v>
      </c>
      <c r="L503" s="49" t="s">
        <v>23083</v>
      </c>
      <c r="M503" s="44">
        <f>IF(TicketAudit[[#This Row],[Has the "Requester Name" been updated to reflect who the ticket is for? (Section 2b)]]="Yes",VLOOKUP(F$2,Questions!$A:$C,3,FALSE),0)</f>
        <v>5</v>
      </c>
      <c r="N503" s="44">
        <f t="shared" si="200"/>
        <v>0</v>
      </c>
      <c r="O503" s="44">
        <f t="shared" si="201"/>
        <v>7.5</v>
      </c>
      <c r="P503" s="44">
        <f t="shared" si="202"/>
        <v>12.5</v>
      </c>
      <c r="Q503" s="44">
        <f t="shared" si="203"/>
        <v>12.5</v>
      </c>
      <c r="R503" s="44">
        <f>IF(K503="Yes",VLOOKUP(K$2,Questions!$A:$C,3,FALSE),IF(K503="n/a - Existing Article",5,0))</f>
        <v>5</v>
      </c>
      <c r="S503" s="44">
        <f>SUM(TicketAudit[[#This Row],[Q.1]:[Q.6]])/10</f>
        <v>4.25</v>
      </c>
    </row>
    <row r="504" spans="1:23" ht="57.6">
      <c r="A504" s="4" t="s">
        <v>1503</v>
      </c>
      <c r="B504" s="11" t="s">
        <v>7904</v>
      </c>
      <c r="C504" s="4" t="s">
        <v>7903</v>
      </c>
      <c r="D504" s="17">
        <v>45698</v>
      </c>
      <c r="E504" s="61" t="str">
        <f>VLOOKUP(A504,'Technician List'!A:B,2,FALSE)</f>
        <v>C M, Saravanan</v>
      </c>
      <c r="F504" s="40" t="s">
        <v>22336</v>
      </c>
      <c r="G504" s="40" t="s">
        <v>22337</v>
      </c>
      <c r="H504" s="40" t="s">
        <v>22336</v>
      </c>
      <c r="I504" s="40" t="s">
        <v>22336</v>
      </c>
      <c r="J504" s="40" t="s">
        <v>22336</v>
      </c>
      <c r="K504" s="40" t="s">
        <v>22338</v>
      </c>
      <c r="L504" s="49" t="s">
        <v>23084</v>
      </c>
      <c r="M504" s="44">
        <f>IF(TicketAudit[[#This Row],[Has the "Requester Name" been updated to reflect who the ticket is for? (Section 2b)]]="Yes",VLOOKUP(F$2,Questions!$A:$C,3,FALSE),0)</f>
        <v>5</v>
      </c>
      <c r="N504" s="44">
        <f t="shared" si="200"/>
        <v>0</v>
      </c>
      <c r="O504" s="44">
        <f t="shared" si="201"/>
        <v>7.5</v>
      </c>
      <c r="P504" s="44">
        <f t="shared" si="202"/>
        <v>12.5</v>
      </c>
      <c r="Q504" s="44">
        <f t="shared" si="203"/>
        <v>12.5</v>
      </c>
      <c r="R504" s="44">
        <f>IF(K504="Yes",VLOOKUP(K$2,Questions!$A:$C,3,FALSE),IF(K504="n/a - Existing Article",5,0))</f>
        <v>5</v>
      </c>
      <c r="S504" s="44">
        <f>SUM(TicketAudit[[#This Row],[Q.1]:[Q.6]])/10</f>
        <v>4.25</v>
      </c>
    </row>
    <row r="505" spans="1:23" ht="28.9">
      <c r="A505" s="4" t="s">
        <v>1503</v>
      </c>
      <c r="B505" s="11" t="s">
        <v>18274</v>
      </c>
      <c r="C505" s="4" t="s">
        <v>18273</v>
      </c>
      <c r="D505" s="17">
        <v>45712</v>
      </c>
      <c r="E505" s="61" t="str">
        <f>VLOOKUP(A505,'Technician List'!A:B,2,FALSE)</f>
        <v>C M, Saravanan</v>
      </c>
      <c r="F505" s="40" t="s">
        <v>22336</v>
      </c>
      <c r="G505" s="40" t="s">
        <v>22337</v>
      </c>
      <c r="H505" s="40" t="s">
        <v>22336</v>
      </c>
      <c r="I505" s="40" t="s">
        <v>22336</v>
      </c>
      <c r="J505" s="40" t="s">
        <v>22336</v>
      </c>
      <c r="K505" s="40" t="s">
        <v>22338</v>
      </c>
      <c r="L505" s="49" t="s">
        <v>23085</v>
      </c>
      <c r="M505" s="44">
        <f>IF(TicketAudit[[#This Row],[Has the "Requester Name" been updated to reflect who the ticket is for? (Section 2b)]]="Yes",VLOOKUP(F$2,Questions!$A:$C,3,FALSE),0)</f>
        <v>5</v>
      </c>
      <c r="N505" s="44">
        <f t="shared" si="200"/>
        <v>0</v>
      </c>
      <c r="O505" s="44">
        <f t="shared" si="201"/>
        <v>7.5</v>
      </c>
      <c r="P505" s="44">
        <f t="shared" si="202"/>
        <v>12.5</v>
      </c>
      <c r="Q505" s="44">
        <f t="shared" si="203"/>
        <v>12.5</v>
      </c>
      <c r="R505" s="44">
        <f>IF(K505="Yes",VLOOKUP(K$2,Questions!$A:$C,3,FALSE),IF(K505="n/a - Existing Article",5,0))</f>
        <v>5</v>
      </c>
      <c r="S505" s="44">
        <f>SUM(TicketAudit[[#This Row],[Q.1]:[Q.6]])/10</f>
        <v>4.25</v>
      </c>
    </row>
    <row r="506" spans="1:23">
      <c r="A506" s="4" t="s">
        <v>1503</v>
      </c>
      <c r="B506" s="11" t="s">
        <v>18884</v>
      </c>
      <c r="C506" s="4" t="s">
        <v>6025</v>
      </c>
      <c r="D506" s="17">
        <v>45712</v>
      </c>
      <c r="E506" s="61" t="str">
        <f>VLOOKUP(A506,'Technician List'!A:B,2,FALSE)</f>
        <v>C M, Saravanan</v>
      </c>
      <c r="F506" s="40" t="s">
        <v>22336</v>
      </c>
      <c r="G506" s="40" t="s">
        <v>22337</v>
      </c>
      <c r="H506" s="40" t="s">
        <v>22336</v>
      </c>
      <c r="I506" s="40" t="s">
        <v>22336</v>
      </c>
      <c r="J506" s="40" t="s">
        <v>22336</v>
      </c>
      <c r="K506" s="40" t="s">
        <v>22338</v>
      </c>
      <c r="L506" s="49" t="s">
        <v>23085</v>
      </c>
      <c r="M506" s="44">
        <f>IF(TicketAudit[[#This Row],[Has the "Requester Name" been updated to reflect who the ticket is for? (Section 2b)]]="Yes",VLOOKUP(F$2,Questions!$A:$C,3,FALSE),0)</f>
        <v>5</v>
      </c>
      <c r="N506" s="44">
        <f t="shared" si="200"/>
        <v>0</v>
      </c>
      <c r="O506" s="44">
        <f t="shared" si="201"/>
        <v>7.5</v>
      </c>
      <c r="P506" s="44">
        <f t="shared" si="202"/>
        <v>12.5</v>
      </c>
      <c r="Q506" s="44">
        <f t="shared" si="203"/>
        <v>12.5</v>
      </c>
      <c r="R506" s="44">
        <f>IF(K506="Yes",VLOOKUP(K$2,Questions!$A:$C,3,FALSE),IF(K506="n/a - Existing Article",5,0))</f>
        <v>5</v>
      </c>
      <c r="S506" s="44">
        <f>SUM(TicketAudit[[#This Row],[Q.1]:[Q.6]])/10</f>
        <v>4.25</v>
      </c>
    </row>
    <row r="507" spans="1:23" ht="72">
      <c r="A507" s="4" t="s">
        <v>1503</v>
      </c>
      <c r="B507" s="11" t="s">
        <v>20524</v>
      </c>
      <c r="C507" s="4" t="s">
        <v>20523</v>
      </c>
      <c r="D507" s="17">
        <v>45714</v>
      </c>
      <c r="E507" s="61" t="str">
        <f>VLOOKUP(A507,'Technician List'!A:B,2,FALSE)</f>
        <v>C M, Saravanan</v>
      </c>
      <c r="F507" s="40" t="s">
        <v>22336</v>
      </c>
      <c r="G507" s="40" t="s">
        <v>22337</v>
      </c>
      <c r="H507" s="40" t="s">
        <v>22336</v>
      </c>
      <c r="I507" s="40" t="s">
        <v>22336</v>
      </c>
      <c r="J507" s="40" t="s">
        <v>22336</v>
      </c>
      <c r="K507" s="40" t="s">
        <v>22338</v>
      </c>
      <c r="L507" s="49" t="s">
        <v>23086</v>
      </c>
      <c r="M507" s="44">
        <f>IF(TicketAudit[[#This Row],[Has the "Requester Name" been updated to reflect who the ticket is for? (Section 2b)]]="Yes",VLOOKUP(F$2,Questions!$A:$C,3,FALSE),0)</f>
        <v>5</v>
      </c>
      <c r="N507" s="44">
        <f t="shared" si="200"/>
        <v>0</v>
      </c>
      <c r="O507" s="44">
        <f t="shared" si="201"/>
        <v>7.5</v>
      </c>
      <c r="P507" s="44">
        <f t="shared" si="202"/>
        <v>12.5</v>
      </c>
      <c r="Q507" s="44">
        <f t="shared" si="203"/>
        <v>12.5</v>
      </c>
      <c r="R507" s="44">
        <f>IF(K507="Yes",VLOOKUP(K$2,Questions!$A:$C,3,FALSE),IF(K507="n/a - Existing Article",5,0))</f>
        <v>5</v>
      </c>
      <c r="S507" s="44">
        <f>SUM(TicketAudit[[#This Row],[Q.1]:[Q.6]])/10</f>
        <v>4.25</v>
      </c>
    </row>
    <row r="508" spans="1:23" ht="28.9" hidden="1">
      <c r="A508" s="4" t="s">
        <v>236</v>
      </c>
      <c r="B508" s="11" t="s">
        <v>1123</v>
      </c>
      <c r="C508" s="4" t="s">
        <v>1122</v>
      </c>
      <c r="D508" s="17">
        <v>45700</v>
      </c>
      <c r="E508" s="61" t="str">
        <f>VLOOKUP(A508,'Technician List'!A:B,2,FALSE)</f>
        <v>Baldwin, Sharon</v>
      </c>
      <c r="F508" s="40" t="s">
        <v>22336</v>
      </c>
      <c r="G508" s="40" t="s">
        <v>22337</v>
      </c>
      <c r="H508" s="40" t="s">
        <v>22336</v>
      </c>
      <c r="I508" s="40" t="s">
        <v>22336</v>
      </c>
      <c r="J508" s="40" t="s">
        <v>22336</v>
      </c>
      <c r="K508" s="40" t="s">
        <v>22336</v>
      </c>
      <c r="L508" s="49"/>
      <c r="M508" s="44">
        <f>IF(TicketAudit[[#This Row],[Has the "Requester Name" been updated to reflect who the ticket is for? (Section 2b)]]="Yes",VLOOKUP(F$2,Questions!$A:$C,3,FALSE),0)</f>
        <v>5</v>
      </c>
      <c r="N508" s="44">
        <f t="shared" si="200"/>
        <v>0</v>
      </c>
      <c r="O508" s="44">
        <f t="shared" si="201"/>
        <v>7.5</v>
      </c>
      <c r="P508" s="44">
        <f t="shared" si="202"/>
        <v>12.5</v>
      </c>
      <c r="Q508" s="44">
        <f t="shared" si="203"/>
        <v>12.5</v>
      </c>
      <c r="R508" s="44">
        <f>IF(K508="Yes",VLOOKUP(K$2,Questions!$A:$C,3,FALSE),IF(K508="n/a - Existing Article",5,0))</f>
        <v>5</v>
      </c>
      <c r="S508" s="44">
        <f>SUM(TicketAudit[[#This Row],[Q.1]:[Q.6]])/10</f>
        <v>4.25</v>
      </c>
    </row>
    <row r="509" spans="1:23" ht="43.15" hidden="1">
      <c r="A509" s="4" t="s">
        <v>236</v>
      </c>
      <c r="B509" s="11" t="s">
        <v>1161</v>
      </c>
      <c r="C509" s="4" t="s">
        <v>1160</v>
      </c>
      <c r="D509" s="17">
        <v>45700</v>
      </c>
      <c r="E509" s="61" t="str">
        <f>VLOOKUP(A509,'Technician List'!A:B,2,FALSE)</f>
        <v>Baldwin, Sharon</v>
      </c>
      <c r="F509" s="40" t="s">
        <v>22336</v>
      </c>
      <c r="G509" s="40" t="s">
        <v>22337</v>
      </c>
      <c r="H509" s="40" t="s">
        <v>22336</v>
      </c>
      <c r="I509" s="40" t="s">
        <v>22336</v>
      </c>
      <c r="J509" s="40" t="s">
        <v>22336</v>
      </c>
      <c r="K509" s="40" t="s">
        <v>22336</v>
      </c>
      <c r="L509" s="49" t="s">
        <v>23087</v>
      </c>
      <c r="M509" s="44">
        <f>IF(TicketAudit[[#This Row],[Has the "Requester Name" been updated to reflect who the ticket is for? (Section 2b)]]="Yes",VLOOKUP(F$2,Questions!$A:$C,3,FALSE),0)</f>
        <v>5</v>
      </c>
      <c r="N509" s="44">
        <f t="shared" si="200"/>
        <v>0</v>
      </c>
      <c r="O509" s="44">
        <f t="shared" si="201"/>
        <v>7.5</v>
      </c>
      <c r="P509" s="44">
        <f t="shared" si="202"/>
        <v>12.5</v>
      </c>
      <c r="Q509" s="44">
        <f t="shared" si="203"/>
        <v>12.5</v>
      </c>
      <c r="R509" s="44">
        <f>IF(K509="Yes",VLOOKUP(K$2,Questions!$A:$C,3,FALSE),IF(K509="n/a - Existing Article",5,0))</f>
        <v>5</v>
      </c>
      <c r="S509" s="44">
        <f>SUM(TicketAudit[[#This Row],[Q.1]:[Q.6]])/10</f>
        <v>4.25</v>
      </c>
    </row>
    <row r="510" spans="1:23" ht="28.9" hidden="1">
      <c r="A510" s="4" t="s">
        <v>236</v>
      </c>
      <c r="B510" s="11" t="s">
        <v>1186</v>
      </c>
      <c r="C510" s="4" t="s">
        <v>1185</v>
      </c>
      <c r="D510" s="17">
        <v>45699</v>
      </c>
      <c r="E510" s="61" t="str">
        <f>VLOOKUP(A510,'Technician List'!A:B,2,FALSE)</f>
        <v>Baldwin, Sharon</v>
      </c>
      <c r="F510" s="40" t="s">
        <v>22336</v>
      </c>
      <c r="G510" s="40" t="s">
        <v>22336</v>
      </c>
      <c r="H510" s="40" t="s">
        <v>22336</v>
      </c>
      <c r="I510" s="40" t="s">
        <v>22336</v>
      </c>
      <c r="J510" s="40" t="s">
        <v>22336</v>
      </c>
      <c r="K510" s="40" t="s">
        <v>22336</v>
      </c>
      <c r="L510" s="49" t="s">
        <v>23088</v>
      </c>
      <c r="M510" s="44">
        <f>IF(TicketAudit[[#This Row],[Has the "Requester Name" been updated to reflect who the ticket is for? (Section 2b)]]="Yes",VLOOKUP(F$2,Questions!$A:$C,3,FALSE),0)</f>
        <v>5</v>
      </c>
      <c r="N510" s="44">
        <f t="shared" si="200"/>
        <v>7.5</v>
      </c>
      <c r="O510" s="44">
        <f t="shared" si="201"/>
        <v>7.5</v>
      </c>
      <c r="P510" s="44">
        <f t="shared" si="202"/>
        <v>12.5</v>
      </c>
      <c r="Q510" s="44">
        <f t="shared" si="203"/>
        <v>12.5</v>
      </c>
      <c r="R510" s="44">
        <f>IF(K510="Yes",VLOOKUP(K$2,Questions!$A:$C,3,FALSE),IF(K510="n/a - Existing Article",5,0))</f>
        <v>5</v>
      </c>
      <c r="S510" s="44">
        <f>SUM(TicketAudit[[#This Row],[Q.1]:[Q.6]])/10</f>
        <v>5</v>
      </c>
    </row>
    <row r="511" spans="1:23" hidden="1">
      <c r="A511" s="4" t="s">
        <v>236</v>
      </c>
      <c r="B511" s="11" t="s">
        <v>17462</v>
      </c>
      <c r="C511" s="4" t="s">
        <v>17461</v>
      </c>
      <c r="D511" s="17">
        <v>45709</v>
      </c>
      <c r="E511" s="61" t="str">
        <f>VLOOKUP(A511,'Technician List'!A:B,2,FALSE)</f>
        <v>Baldwin, Sharon</v>
      </c>
      <c r="F511" s="40" t="s">
        <v>22336</v>
      </c>
      <c r="G511" s="40" t="s">
        <v>22337</v>
      </c>
      <c r="H511" s="40" t="s">
        <v>22336</v>
      </c>
      <c r="I511" s="40" t="s">
        <v>22336</v>
      </c>
      <c r="J511" s="40" t="s">
        <v>22336</v>
      </c>
      <c r="K511" s="40" t="s">
        <v>22336</v>
      </c>
      <c r="L511" s="49"/>
      <c r="M511" s="44">
        <f>IF(TicketAudit[[#This Row],[Has the "Requester Name" been updated to reflect who the ticket is for? (Section 2b)]]="Yes",VLOOKUP(F$2,Questions!$A:$C,3,FALSE),0)</f>
        <v>5</v>
      </c>
      <c r="N511" s="44">
        <f t="shared" si="200"/>
        <v>0</v>
      </c>
      <c r="O511" s="44">
        <f t="shared" si="201"/>
        <v>7.5</v>
      </c>
      <c r="P511" s="44">
        <f t="shared" si="202"/>
        <v>12.5</v>
      </c>
      <c r="Q511" s="44">
        <f t="shared" si="203"/>
        <v>12.5</v>
      </c>
      <c r="R511" s="44">
        <f>IF(K511="Yes",VLOOKUP(K$2,Questions!$A:$C,3,FALSE),IF(K511="n/a - Existing Article",5,0))</f>
        <v>5</v>
      </c>
      <c r="S511" s="44">
        <f>SUM(TicketAudit[[#This Row],[Q.1]:[Q.6]])/10</f>
        <v>4.25</v>
      </c>
    </row>
    <row r="512" spans="1:23" ht="28.9" hidden="1">
      <c r="A512" s="4" t="s">
        <v>236</v>
      </c>
      <c r="B512" s="11" t="s">
        <v>234</v>
      </c>
      <c r="C512" s="4" t="s">
        <v>233</v>
      </c>
      <c r="D512" s="17">
        <v>45708</v>
      </c>
      <c r="E512" s="61" t="str">
        <f>VLOOKUP(A512,'Technician List'!A:B,2,FALSE)</f>
        <v>Baldwin, Sharon</v>
      </c>
      <c r="F512" s="40" t="s">
        <v>22336</v>
      </c>
      <c r="G512" s="40" t="s">
        <v>22337</v>
      </c>
      <c r="H512" s="40" t="s">
        <v>22337</v>
      </c>
      <c r="I512" s="40" t="s">
        <v>22337</v>
      </c>
      <c r="J512" s="40" t="s">
        <v>22337</v>
      </c>
      <c r="K512" s="40" t="s">
        <v>22337</v>
      </c>
      <c r="L512" s="49" t="s">
        <v>23089</v>
      </c>
      <c r="M512" s="44">
        <f>IF(TicketAudit[[#This Row],[Has the "Requester Name" been updated to reflect who the ticket is for? (Section 2b)]]="Yes",VLOOKUP(F$2,Questions!$A:$C,3,FALSE),0)</f>
        <v>5</v>
      </c>
      <c r="N512" s="44">
        <f t="shared" si="200"/>
        <v>0</v>
      </c>
      <c r="O512" s="44">
        <f t="shared" si="201"/>
        <v>0</v>
      </c>
      <c r="P512" s="44">
        <f t="shared" si="202"/>
        <v>0</v>
      </c>
      <c r="Q512" s="44">
        <f t="shared" si="203"/>
        <v>0</v>
      </c>
      <c r="R512" s="44">
        <f>IF(K512="Yes",VLOOKUP(K$2,Questions!$A:$C,3,FALSE),IF(K512="n/a - Existing Article",5,0))</f>
        <v>0</v>
      </c>
      <c r="S512" s="44">
        <f>SUM(TicketAudit[[#This Row],[Q.1]:[Q.6]])/10</f>
        <v>0.5</v>
      </c>
    </row>
    <row r="513" spans="1:19">
      <c r="A513" s="4" t="s">
        <v>577</v>
      </c>
      <c r="B513" s="11" t="s">
        <v>3726</v>
      </c>
      <c r="C513" s="4" t="s">
        <v>3725</v>
      </c>
      <c r="D513" s="17">
        <v>45692</v>
      </c>
      <c r="E513" s="61" t="str">
        <f>VLOOKUP(A513,'Technician List'!A:B,2,FALSE)</f>
        <v>C M, Saravanan</v>
      </c>
      <c r="F513" s="40" t="s">
        <v>22336</v>
      </c>
      <c r="G513" s="40" t="s">
        <v>22337</v>
      </c>
      <c r="H513" s="40" t="s">
        <v>22337</v>
      </c>
      <c r="I513" s="40" t="s">
        <v>22336</v>
      </c>
      <c r="J513" s="40" t="s">
        <v>22336</v>
      </c>
      <c r="K513" s="40" t="s">
        <v>22337</v>
      </c>
      <c r="L513" s="49"/>
      <c r="M513" s="44">
        <f>IF(TicketAudit[[#This Row],[Has the "Requester Name" been updated to reflect who the ticket is for? (Section 2b)]]="Yes",VLOOKUP(F$2,Questions!$A:$C,3,FALSE),0)</f>
        <v>5</v>
      </c>
      <c r="N513" s="44">
        <f t="shared" si="200"/>
        <v>0</v>
      </c>
      <c r="O513" s="44">
        <f t="shared" si="201"/>
        <v>0</v>
      </c>
      <c r="P513" s="44">
        <f t="shared" si="202"/>
        <v>12.5</v>
      </c>
      <c r="Q513" s="44">
        <f t="shared" si="203"/>
        <v>12.5</v>
      </c>
      <c r="R513" s="44">
        <f>IF(K513="Yes",VLOOKUP(K$2,Questions!$A:$C,3,FALSE),IF(K513="n/a - Existing Article",5,0))</f>
        <v>0</v>
      </c>
      <c r="S513" s="44">
        <f>SUM(TicketAudit[[#This Row],[Q.1]:[Q.6]])/10</f>
        <v>3</v>
      </c>
    </row>
    <row r="514" spans="1:19">
      <c r="A514" s="4" t="s">
        <v>577</v>
      </c>
      <c r="B514" s="11" t="s">
        <v>7197</v>
      </c>
      <c r="C514" s="4" t="s">
        <v>7196</v>
      </c>
      <c r="D514" s="17">
        <v>45695</v>
      </c>
      <c r="E514" s="61" t="str">
        <f>VLOOKUP(A514,'Technician List'!A:B,2,FALSE)</f>
        <v>C M, Saravanan</v>
      </c>
      <c r="F514" s="40" t="s">
        <v>22336</v>
      </c>
      <c r="G514" s="40" t="s">
        <v>22337</v>
      </c>
      <c r="H514" s="40" t="s">
        <v>22337</v>
      </c>
      <c r="I514" s="40" t="s">
        <v>22336</v>
      </c>
      <c r="J514" s="40" t="s">
        <v>22336</v>
      </c>
      <c r="K514" s="40" t="s">
        <v>22337</v>
      </c>
      <c r="L514" s="49" t="s">
        <v>23090</v>
      </c>
      <c r="M514" s="44">
        <f>IF(TicketAudit[[#This Row],[Has the "Requester Name" been updated to reflect who the ticket is for? (Section 2b)]]="Yes",VLOOKUP(F$2,Questions!$A:$C,3,FALSE),0)</f>
        <v>5</v>
      </c>
      <c r="N514" s="44">
        <f t="shared" si="200"/>
        <v>0</v>
      </c>
      <c r="O514" s="44">
        <f t="shared" si="201"/>
        <v>0</v>
      </c>
      <c r="P514" s="44">
        <f t="shared" si="202"/>
        <v>12.5</v>
      </c>
      <c r="Q514" s="44">
        <f t="shared" si="203"/>
        <v>12.5</v>
      </c>
      <c r="R514" s="44">
        <f>IF(K514="Yes",VLOOKUP(K$2,Questions!$A:$C,3,FALSE),IF(K514="n/a - Existing Article",5,0))</f>
        <v>0</v>
      </c>
      <c r="S514" s="44">
        <f>SUM(TicketAudit[[#This Row],[Q.1]:[Q.6]])/10</f>
        <v>3</v>
      </c>
    </row>
    <row r="515" spans="1:19" ht="28.9">
      <c r="A515" s="4" t="s">
        <v>577</v>
      </c>
      <c r="B515" s="11" t="s">
        <v>7388</v>
      </c>
      <c r="C515" s="4" t="s">
        <v>7387</v>
      </c>
      <c r="D515" s="17">
        <v>45698</v>
      </c>
      <c r="E515" s="61" t="str">
        <f>VLOOKUP(A515,'Technician List'!A:B,2,FALSE)</f>
        <v>C M, Saravanan</v>
      </c>
      <c r="F515" s="40" t="s">
        <v>22336</v>
      </c>
      <c r="G515" s="40" t="s">
        <v>22337</v>
      </c>
      <c r="H515" s="40" t="s">
        <v>22337</v>
      </c>
      <c r="I515" s="40" t="s">
        <v>22336</v>
      </c>
      <c r="J515" s="40" t="s">
        <v>22336</v>
      </c>
      <c r="K515" s="40" t="s">
        <v>22337</v>
      </c>
      <c r="L515" s="49" t="s">
        <v>23091</v>
      </c>
      <c r="M515" s="44">
        <f>IF(TicketAudit[[#This Row],[Has the "Requester Name" been updated to reflect who the ticket is for? (Section 2b)]]="Yes",VLOOKUP(F$2,Questions!$A:$C,3,FALSE),0)</f>
        <v>5</v>
      </c>
      <c r="N515" s="44">
        <f t="shared" si="200"/>
        <v>0</v>
      </c>
      <c r="O515" s="44">
        <f t="shared" si="201"/>
        <v>0</v>
      </c>
      <c r="P515" s="44">
        <f t="shared" si="202"/>
        <v>12.5</v>
      </c>
      <c r="Q515" s="44">
        <f t="shared" si="203"/>
        <v>12.5</v>
      </c>
      <c r="R515" s="44">
        <f>IF(K515="Yes",VLOOKUP(K$2,Questions!$A:$C,3,FALSE),IF(K515="n/a - Existing Article",5,0))</f>
        <v>0</v>
      </c>
      <c r="S515" s="44">
        <f>SUM(TicketAudit[[#This Row],[Q.1]:[Q.6]])/10</f>
        <v>3</v>
      </c>
    </row>
    <row r="516" spans="1:19" ht="28.9">
      <c r="A516" s="4" t="s">
        <v>577</v>
      </c>
      <c r="B516" s="11" t="s">
        <v>10440</v>
      </c>
      <c r="C516" s="4" t="s">
        <v>10439</v>
      </c>
      <c r="D516" s="17">
        <v>45701</v>
      </c>
      <c r="E516" s="61" t="str">
        <f>VLOOKUP(A516,'Technician List'!A:B,2,FALSE)</f>
        <v>C M, Saravanan</v>
      </c>
      <c r="F516" s="40" t="s">
        <v>22336</v>
      </c>
      <c r="G516" s="40" t="s">
        <v>22337</v>
      </c>
      <c r="H516" s="40" t="s">
        <v>22337</v>
      </c>
      <c r="I516" s="40" t="s">
        <v>22336</v>
      </c>
      <c r="J516" s="40" t="s">
        <v>22336</v>
      </c>
      <c r="K516" s="40" t="s">
        <v>22337</v>
      </c>
      <c r="L516" s="49" t="s">
        <v>23092</v>
      </c>
      <c r="M516" s="44">
        <f>IF(TicketAudit[[#This Row],[Has the "Requester Name" been updated to reflect who the ticket is for? (Section 2b)]]="Yes",VLOOKUP(F$2,Questions!$A:$C,3,FALSE),0)</f>
        <v>5</v>
      </c>
      <c r="N516" s="44">
        <f t="shared" si="200"/>
        <v>0</v>
      </c>
      <c r="O516" s="44">
        <f t="shared" si="201"/>
        <v>0</v>
      </c>
      <c r="P516" s="44">
        <f t="shared" si="202"/>
        <v>12.5</v>
      </c>
      <c r="Q516" s="44">
        <f t="shared" si="203"/>
        <v>12.5</v>
      </c>
      <c r="R516" s="44">
        <f>IF(K516="Yes",VLOOKUP(K$2,Questions!$A:$C,3,FALSE),IF(K516="n/a - Existing Article",5,0))</f>
        <v>0</v>
      </c>
      <c r="S516" s="44">
        <f>SUM(TicketAudit[[#This Row],[Q.1]:[Q.6]])/10</f>
        <v>3</v>
      </c>
    </row>
    <row r="517" spans="1:19" ht="28.9">
      <c r="A517" s="4" t="s">
        <v>577</v>
      </c>
      <c r="B517" s="11" t="s">
        <v>14407</v>
      </c>
      <c r="C517" s="4" t="s">
        <v>12935</v>
      </c>
      <c r="D517" s="17">
        <v>45707</v>
      </c>
      <c r="E517" s="61" t="str">
        <f>VLOOKUP(A517,'Technician List'!A:B,2,FALSE)</f>
        <v>C M, Saravanan</v>
      </c>
      <c r="F517" s="40" t="s">
        <v>22336</v>
      </c>
      <c r="G517" s="40" t="s">
        <v>22337</v>
      </c>
      <c r="H517" s="40" t="s">
        <v>22337</v>
      </c>
      <c r="I517" s="40" t="s">
        <v>22336</v>
      </c>
      <c r="J517" s="40" t="s">
        <v>22336</v>
      </c>
      <c r="K517" s="40" t="s">
        <v>22337</v>
      </c>
      <c r="L517" s="49" t="s">
        <v>23092</v>
      </c>
      <c r="M517" s="44">
        <f>IF(TicketAudit[[#This Row],[Has the "Requester Name" been updated to reflect who the ticket is for? (Section 2b)]]="Yes",VLOOKUP(F$2,Questions!$A:$C,3,FALSE),0)</f>
        <v>5</v>
      </c>
      <c r="N517" s="44">
        <f t="shared" si="200"/>
        <v>0</v>
      </c>
      <c r="O517" s="44">
        <f t="shared" si="201"/>
        <v>0</v>
      </c>
      <c r="P517" s="44">
        <f t="shared" si="202"/>
        <v>12.5</v>
      </c>
      <c r="Q517" s="44">
        <f t="shared" si="203"/>
        <v>12.5</v>
      </c>
      <c r="R517" s="44">
        <f>IF(K517="Yes",VLOOKUP(K$2,Questions!$A:$C,3,FALSE),IF(K517="n/a - Existing Article",5,0))</f>
        <v>0</v>
      </c>
      <c r="S517" s="44">
        <f>SUM(TicketAudit[[#This Row],[Q.1]:[Q.6]])/10</f>
        <v>3</v>
      </c>
    </row>
    <row r="518" spans="1:19" ht="28.9">
      <c r="A518" s="4" t="s">
        <v>1291</v>
      </c>
      <c r="B518" s="11" t="s">
        <v>3947</v>
      </c>
      <c r="C518" s="4" t="s">
        <v>3946</v>
      </c>
      <c r="D518" s="17">
        <v>45692</v>
      </c>
      <c r="E518" s="61" t="str">
        <f>VLOOKUP(A518,'Technician List'!A:B,2,FALSE)</f>
        <v>C M, Saravanan</v>
      </c>
      <c r="F518" s="40" t="s">
        <v>22336</v>
      </c>
      <c r="G518" s="40" t="s">
        <v>22337</v>
      </c>
      <c r="H518" s="40" t="s">
        <v>22337</v>
      </c>
      <c r="I518" s="40" t="s">
        <v>22336</v>
      </c>
      <c r="J518" s="40" t="s">
        <v>22336</v>
      </c>
      <c r="K518" s="40" t="s">
        <v>22337</v>
      </c>
      <c r="L518" s="49" t="s">
        <v>23090</v>
      </c>
      <c r="M518" s="44">
        <f>IF(TicketAudit[[#This Row],[Has the "Requester Name" been updated to reflect who the ticket is for? (Section 2b)]]="Yes",VLOOKUP(F$2,Questions!$A:$C,3,FALSE),0)</f>
        <v>5</v>
      </c>
      <c r="N518" s="44">
        <f t="shared" si="200"/>
        <v>0</v>
      </c>
      <c r="O518" s="44">
        <f t="shared" si="201"/>
        <v>0</v>
      </c>
      <c r="P518" s="44">
        <f t="shared" si="202"/>
        <v>12.5</v>
      </c>
      <c r="Q518" s="44">
        <f t="shared" si="203"/>
        <v>12.5</v>
      </c>
      <c r="R518" s="44">
        <f>IF(K518="Yes",VLOOKUP(K$2,Questions!$A:$C,3,FALSE),IF(K518="n/a - Existing Article",5,0))</f>
        <v>0</v>
      </c>
      <c r="S518" s="44">
        <f>SUM(TicketAudit[[#This Row],[Q.1]:[Q.6]])/10</f>
        <v>3</v>
      </c>
    </row>
    <row r="519" spans="1:19" ht="28.9">
      <c r="A519" s="4" t="s">
        <v>1291</v>
      </c>
      <c r="B519" s="11" t="s">
        <v>5540</v>
      </c>
      <c r="C519" s="4" t="s">
        <v>5539</v>
      </c>
      <c r="D519" s="17">
        <v>45693</v>
      </c>
      <c r="E519" s="61" t="str">
        <f>VLOOKUP(A519,'Technician List'!A:B,2,FALSE)</f>
        <v>C M, Saravanan</v>
      </c>
      <c r="F519" s="40" t="s">
        <v>22336</v>
      </c>
      <c r="G519" s="40" t="s">
        <v>22337</v>
      </c>
      <c r="H519" s="40" t="s">
        <v>22337</v>
      </c>
      <c r="I519" s="40" t="s">
        <v>22336</v>
      </c>
      <c r="J519" s="40" t="s">
        <v>22336</v>
      </c>
      <c r="K519" s="40" t="s">
        <v>22337</v>
      </c>
      <c r="L519" s="49" t="s">
        <v>23082</v>
      </c>
      <c r="M519" s="44">
        <f>IF(TicketAudit[[#This Row],[Has the "Requester Name" been updated to reflect who the ticket is for? (Section 2b)]]="Yes",VLOOKUP(F$2,Questions!$A:$C,3,FALSE),0)</f>
        <v>5</v>
      </c>
      <c r="N519" s="44">
        <f t="shared" si="200"/>
        <v>0</v>
      </c>
      <c r="O519" s="44">
        <f t="shared" si="201"/>
        <v>0</v>
      </c>
      <c r="P519" s="44">
        <f t="shared" si="202"/>
        <v>12.5</v>
      </c>
      <c r="Q519" s="44">
        <f t="shared" si="203"/>
        <v>12.5</v>
      </c>
      <c r="R519" s="44">
        <f>IF(K519="Yes",VLOOKUP(K$2,Questions!$A:$C,3,FALSE),IF(K519="n/a - Existing Article",5,0))</f>
        <v>0</v>
      </c>
      <c r="S519" s="44">
        <f>SUM(TicketAudit[[#This Row],[Q.1]:[Q.6]])/10</f>
        <v>3</v>
      </c>
    </row>
    <row r="520" spans="1:19" ht="28.9">
      <c r="A520" s="4" t="s">
        <v>1291</v>
      </c>
      <c r="B520" s="11" t="s">
        <v>5226</v>
      </c>
      <c r="C520" s="4" t="s">
        <v>5225</v>
      </c>
      <c r="D520" s="17">
        <v>45694</v>
      </c>
      <c r="E520" s="61" t="str">
        <f>VLOOKUP(A520,'Technician List'!A:B,2,FALSE)</f>
        <v>C M, Saravanan</v>
      </c>
      <c r="F520" s="40" t="s">
        <v>22336</v>
      </c>
      <c r="G520" s="40" t="s">
        <v>22337</v>
      </c>
      <c r="H520" s="40" t="s">
        <v>22336</v>
      </c>
      <c r="I520" s="40" t="s">
        <v>22336</v>
      </c>
      <c r="J520" s="40" t="s">
        <v>22336</v>
      </c>
      <c r="K520" s="40" t="s">
        <v>22338</v>
      </c>
      <c r="L520" s="49" t="s">
        <v>23093</v>
      </c>
      <c r="M520" s="44">
        <f>IF(TicketAudit[[#This Row],[Has the "Requester Name" been updated to reflect who the ticket is for? (Section 2b)]]="Yes",VLOOKUP(F$2,Questions!$A:$C,3,FALSE),0)</f>
        <v>5</v>
      </c>
      <c r="N520" s="44">
        <f t="shared" si="200"/>
        <v>0</v>
      </c>
      <c r="O520" s="44">
        <f t="shared" si="201"/>
        <v>7.5</v>
      </c>
      <c r="P520" s="44">
        <f t="shared" si="202"/>
        <v>12.5</v>
      </c>
      <c r="Q520" s="44">
        <f t="shared" si="203"/>
        <v>12.5</v>
      </c>
      <c r="R520" s="44">
        <f>IF(K520="Yes",VLOOKUP(K$2,Questions!$A:$C,3,FALSE),IF(K520="n/a - Existing Article",5,0))</f>
        <v>5</v>
      </c>
      <c r="S520" s="44">
        <f>SUM(TicketAudit[[#This Row],[Q.1]:[Q.6]])/10</f>
        <v>4.25</v>
      </c>
    </row>
    <row r="521" spans="1:19" ht="28.9">
      <c r="A521" s="4" t="s">
        <v>1291</v>
      </c>
      <c r="B521" s="11" t="s">
        <v>16129</v>
      </c>
      <c r="C521" s="4" t="s">
        <v>16128</v>
      </c>
      <c r="D521" s="17">
        <v>45708</v>
      </c>
      <c r="E521" s="61" t="str">
        <f>VLOOKUP(A521,'Technician List'!A:B,2,FALSE)</f>
        <v>C M, Saravanan</v>
      </c>
      <c r="F521" s="40" t="s">
        <v>22336</v>
      </c>
      <c r="G521" s="40" t="s">
        <v>22337</v>
      </c>
      <c r="H521" s="40" t="s">
        <v>22337</v>
      </c>
      <c r="I521" s="40" t="s">
        <v>22336</v>
      </c>
      <c r="J521" s="40" t="s">
        <v>22336</v>
      </c>
      <c r="K521" s="40" t="s">
        <v>22337</v>
      </c>
      <c r="L521" s="49" t="s">
        <v>23082</v>
      </c>
      <c r="M521" s="44">
        <f>IF(TicketAudit[[#This Row],[Has the "Requester Name" been updated to reflect who the ticket is for? (Section 2b)]]="Yes",VLOOKUP(F$2,Questions!$A:$C,3,FALSE),0)</f>
        <v>5</v>
      </c>
      <c r="N521" s="44">
        <f t="shared" si="200"/>
        <v>0</v>
      </c>
      <c r="O521" s="44">
        <f t="shared" si="201"/>
        <v>0</v>
      </c>
      <c r="P521" s="44">
        <f t="shared" si="202"/>
        <v>12.5</v>
      </c>
      <c r="Q521" s="44">
        <f t="shared" si="203"/>
        <v>12.5</v>
      </c>
      <c r="R521" s="44">
        <f>IF(K521="Yes",VLOOKUP(K$2,Questions!$A:$C,3,FALSE),IF(K521="n/a - Existing Article",5,0))</f>
        <v>0</v>
      </c>
      <c r="S521" s="44">
        <f>SUM(TicketAudit[[#This Row],[Q.1]:[Q.6]])/10</f>
        <v>3</v>
      </c>
    </row>
    <row r="522" spans="1:19">
      <c r="A522" s="4" t="s">
        <v>1291</v>
      </c>
      <c r="B522" s="11" t="s">
        <v>16548</v>
      </c>
      <c r="C522" s="4" t="s">
        <v>16547</v>
      </c>
      <c r="D522" s="17">
        <v>45708</v>
      </c>
      <c r="E522" s="61" t="str">
        <f>VLOOKUP(A522,'Technician List'!A:B,2,FALSE)</f>
        <v>C M, Saravanan</v>
      </c>
      <c r="F522" s="40" t="s">
        <v>22336</v>
      </c>
      <c r="G522" s="40" t="s">
        <v>22337</v>
      </c>
      <c r="H522" s="40" t="s">
        <v>22336</v>
      </c>
      <c r="I522" s="40" t="s">
        <v>22336</v>
      </c>
      <c r="J522" s="40" t="s">
        <v>22336</v>
      </c>
      <c r="K522" s="40" t="s">
        <v>22338</v>
      </c>
      <c r="L522" s="49" t="s">
        <v>23094</v>
      </c>
      <c r="M522" s="44">
        <f>IF(TicketAudit[[#This Row],[Has the "Requester Name" been updated to reflect who the ticket is for? (Section 2b)]]="Yes",VLOOKUP(F$2,Questions!$A:$C,3,FALSE),0)</f>
        <v>5</v>
      </c>
      <c r="N522" s="44">
        <f t="shared" si="200"/>
        <v>0</v>
      </c>
      <c r="O522" s="44">
        <f t="shared" si="201"/>
        <v>7.5</v>
      </c>
      <c r="P522" s="44">
        <f t="shared" si="202"/>
        <v>12.5</v>
      </c>
      <c r="Q522" s="44">
        <f t="shared" si="203"/>
        <v>12.5</v>
      </c>
      <c r="R522" s="44">
        <f>IF(K522="Yes",VLOOKUP(K$2,Questions!$A:$C,3,FALSE),IF(K522="n/a - Existing Article",5,0))</f>
        <v>5</v>
      </c>
      <c r="S522" s="44">
        <f>SUM(TicketAudit[[#This Row],[Q.1]:[Q.6]])/10</f>
        <v>4.25</v>
      </c>
    </row>
    <row r="523" spans="1:19" ht="28.9" hidden="1">
      <c r="A523" s="4" t="s">
        <v>1132</v>
      </c>
      <c r="B523" s="11" t="s">
        <v>7050</v>
      </c>
      <c r="C523" s="4" t="s">
        <v>7049</v>
      </c>
      <c r="D523" s="17">
        <v>45698</v>
      </c>
      <c r="E523" s="61" t="str">
        <f>VLOOKUP(A523,'Technician List'!A:B,2,FALSE)</f>
        <v>Smith, Sean</v>
      </c>
      <c r="F523" s="40" t="s">
        <v>22336</v>
      </c>
      <c r="G523" s="40" t="s">
        <v>22336</v>
      </c>
      <c r="H523" s="40" t="s">
        <v>22337</v>
      </c>
      <c r="I523" s="40" t="s">
        <v>22336</v>
      </c>
      <c r="J523" s="40" t="s">
        <v>22336</v>
      </c>
      <c r="K523" s="40" t="s">
        <v>22337</v>
      </c>
      <c r="L523" s="49"/>
      <c r="M523" s="44">
        <f>IF(TicketAudit[[#This Row],[Has the "Requester Name" been updated to reflect who the ticket is for? (Section 2b)]]="Yes",VLOOKUP(F$2,Questions!$A:$C,3,FALSE),0)</f>
        <v>5</v>
      </c>
      <c r="N523" s="44">
        <f t="shared" si="200"/>
        <v>7.5</v>
      </c>
      <c r="O523" s="44">
        <f t="shared" si="201"/>
        <v>0</v>
      </c>
      <c r="P523" s="44">
        <f t="shared" si="202"/>
        <v>12.5</v>
      </c>
      <c r="Q523" s="44">
        <f t="shared" si="203"/>
        <v>12.5</v>
      </c>
      <c r="R523" s="44">
        <f>IF(K523="Yes",VLOOKUP(K$2,Questions!$A:$C,3,FALSE),IF(K523="n/a - Existing Article",5,0))</f>
        <v>0</v>
      </c>
      <c r="S523" s="44">
        <f>SUM(TicketAudit[[#This Row],[Q.1]:[Q.6]])/10</f>
        <v>3.75</v>
      </c>
    </row>
    <row r="524" spans="1:19" hidden="1">
      <c r="A524" s="4" t="s">
        <v>1132</v>
      </c>
      <c r="B524" s="11" t="s">
        <v>9466</v>
      </c>
      <c r="C524" s="4" t="s">
        <v>9465</v>
      </c>
      <c r="D524" s="17">
        <v>45699</v>
      </c>
      <c r="E524" s="61" t="str">
        <f>VLOOKUP(A524,'Technician List'!A:B,2,FALSE)</f>
        <v>Smith, Sean</v>
      </c>
      <c r="F524" s="40" t="s">
        <v>22336</v>
      </c>
      <c r="G524" s="40" t="s">
        <v>22336</v>
      </c>
      <c r="H524" s="40" t="s">
        <v>22337</v>
      </c>
      <c r="I524" s="40" t="s">
        <v>22336</v>
      </c>
      <c r="J524" s="40" t="s">
        <v>22336</v>
      </c>
      <c r="K524" s="40" t="s">
        <v>22337</v>
      </c>
      <c r="L524" s="49"/>
      <c r="M524" s="44">
        <f>IF(TicketAudit[[#This Row],[Has the "Requester Name" been updated to reflect who the ticket is for? (Section 2b)]]="Yes",VLOOKUP(F$2,Questions!$A:$C,3,FALSE),0)</f>
        <v>5</v>
      </c>
      <c r="N524" s="44">
        <f t="shared" si="200"/>
        <v>7.5</v>
      </c>
      <c r="O524" s="44">
        <f t="shared" si="201"/>
        <v>0</v>
      </c>
      <c r="P524" s="44">
        <f t="shared" si="202"/>
        <v>12.5</v>
      </c>
      <c r="Q524" s="44">
        <f t="shared" si="203"/>
        <v>12.5</v>
      </c>
      <c r="R524" s="44">
        <f>IF(K524="Yes",VLOOKUP(K$2,Questions!$A:$C,3,FALSE),IF(K524="n/a - Existing Article",5,0))</f>
        <v>0</v>
      </c>
      <c r="S524" s="44">
        <f>SUM(TicketAudit[[#This Row],[Q.1]:[Q.6]])/10</f>
        <v>3.75</v>
      </c>
    </row>
    <row r="525" spans="1:19" hidden="1">
      <c r="A525" s="4" t="s">
        <v>1132</v>
      </c>
      <c r="B525" s="11" t="s">
        <v>12943</v>
      </c>
      <c r="C525" s="4" t="s">
        <v>12942</v>
      </c>
      <c r="D525" s="17">
        <v>45705</v>
      </c>
      <c r="E525" s="61" t="str">
        <f>VLOOKUP(A525,'Technician List'!A:B,2,FALSE)</f>
        <v>Smith, Sean</v>
      </c>
      <c r="F525" s="40" t="s">
        <v>22336</v>
      </c>
      <c r="G525" s="40" t="s">
        <v>22336</v>
      </c>
      <c r="H525" s="40" t="s">
        <v>22337</v>
      </c>
      <c r="I525" s="40" t="s">
        <v>22336</v>
      </c>
      <c r="J525" s="40" t="s">
        <v>22336</v>
      </c>
      <c r="K525" s="40" t="s">
        <v>22337</v>
      </c>
      <c r="L525" s="49"/>
      <c r="M525" s="44">
        <f>IF(TicketAudit[[#This Row],[Has the "Requester Name" been updated to reflect who the ticket is for? (Section 2b)]]="Yes",VLOOKUP(F$2,Questions!$A:$C,3,FALSE),0)</f>
        <v>5</v>
      </c>
      <c r="N525" s="44">
        <f t="shared" si="200"/>
        <v>7.5</v>
      </c>
      <c r="O525" s="44">
        <f t="shared" si="201"/>
        <v>0</v>
      </c>
      <c r="P525" s="44">
        <f t="shared" si="202"/>
        <v>12.5</v>
      </c>
      <c r="Q525" s="44">
        <f t="shared" si="203"/>
        <v>12.5</v>
      </c>
      <c r="R525" s="44">
        <f>IF(K525="Yes",VLOOKUP(K$2,Questions!$A:$C,3,FALSE),IF(K525="n/a - Existing Article",5,0))</f>
        <v>0</v>
      </c>
      <c r="S525" s="44">
        <f>SUM(TicketAudit[[#This Row],[Q.1]:[Q.6]])/10</f>
        <v>3.75</v>
      </c>
    </row>
    <row r="526" spans="1:19" ht="28.9" hidden="1">
      <c r="A526" s="4" t="s">
        <v>1132</v>
      </c>
      <c r="B526" s="11" t="s">
        <v>13985</v>
      </c>
      <c r="C526" s="4" t="s">
        <v>13984</v>
      </c>
      <c r="D526" s="17">
        <v>45706</v>
      </c>
      <c r="E526" s="61" t="str">
        <f>VLOOKUP(A526,'Technician List'!A:B,2,FALSE)</f>
        <v>Smith, Sean</v>
      </c>
      <c r="F526" s="40" t="s">
        <v>22336</v>
      </c>
      <c r="G526" s="40" t="s">
        <v>22336</v>
      </c>
      <c r="H526" s="40" t="s">
        <v>22337</v>
      </c>
      <c r="I526" s="40" t="s">
        <v>22336</v>
      </c>
      <c r="J526" s="40" t="s">
        <v>22336</v>
      </c>
      <c r="K526" s="40" t="s">
        <v>22337</v>
      </c>
      <c r="L526" s="49"/>
      <c r="M526" s="44">
        <f>IF(TicketAudit[[#This Row],[Has the "Requester Name" been updated to reflect who the ticket is for? (Section 2b)]]="Yes",VLOOKUP(F$2,Questions!$A:$C,3,FALSE),0)</f>
        <v>5</v>
      </c>
      <c r="N526" s="44">
        <f t="shared" si="200"/>
        <v>7.5</v>
      </c>
      <c r="O526" s="44">
        <f t="shared" si="201"/>
        <v>0</v>
      </c>
      <c r="P526" s="44">
        <f t="shared" si="202"/>
        <v>12.5</v>
      </c>
      <c r="Q526" s="44">
        <f t="shared" si="203"/>
        <v>12.5</v>
      </c>
      <c r="R526" s="44">
        <f>IF(K526="Yes",VLOOKUP(K$2,Questions!$A:$C,3,FALSE),IF(K526="n/a - Existing Article",5,0))</f>
        <v>0</v>
      </c>
      <c r="S526" s="44">
        <f>SUM(TicketAudit[[#This Row],[Q.1]:[Q.6]])/10</f>
        <v>3.75</v>
      </c>
    </row>
    <row r="527" spans="1:19" ht="28.9" hidden="1">
      <c r="A527" s="4" t="s">
        <v>1132</v>
      </c>
      <c r="B527" s="11" t="s">
        <v>17135</v>
      </c>
      <c r="C527" s="4" t="s">
        <v>17134</v>
      </c>
      <c r="D527" s="17">
        <v>45709</v>
      </c>
      <c r="E527" s="61" t="str">
        <f>VLOOKUP(A527,'Technician List'!A:B,2,FALSE)</f>
        <v>Smith, Sean</v>
      </c>
      <c r="F527" s="40" t="s">
        <v>22336</v>
      </c>
      <c r="G527" s="40" t="s">
        <v>22336</v>
      </c>
      <c r="H527" s="40" t="s">
        <v>22336</v>
      </c>
      <c r="I527" s="40" t="s">
        <v>22336</v>
      </c>
      <c r="J527" s="40" t="s">
        <v>22336</v>
      </c>
      <c r="K527" s="40" t="s">
        <v>22338</v>
      </c>
      <c r="L527" s="49"/>
      <c r="M527" s="44">
        <f>IF(TicketAudit[[#This Row],[Has the "Requester Name" been updated to reflect who the ticket is for? (Section 2b)]]="Yes",VLOOKUP(F$2,Questions!$A:$C,3,FALSE),0)</f>
        <v>5</v>
      </c>
      <c r="N527" s="44">
        <f t="shared" si="200"/>
        <v>7.5</v>
      </c>
      <c r="O527" s="44">
        <f t="shared" si="201"/>
        <v>7.5</v>
      </c>
      <c r="P527" s="44">
        <f t="shared" si="202"/>
        <v>12.5</v>
      </c>
      <c r="Q527" s="44">
        <f t="shared" si="203"/>
        <v>12.5</v>
      </c>
      <c r="R527" s="44">
        <f>IF(K527="Yes",VLOOKUP(K$2,Questions!$A:$C,3,FALSE),IF(K527="n/a - Existing Article",5,0))</f>
        <v>5</v>
      </c>
      <c r="S527" s="44">
        <f>SUM(TicketAudit[[#This Row],[Q.1]:[Q.6]])/10</f>
        <v>5</v>
      </c>
    </row>
    <row r="528" spans="1:19" hidden="1">
      <c r="A528" s="20" t="s">
        <v>547</v>
      </c>
      <c r="B528" s="11" t="s">
        <v>1415</v>
      </c>
      <c r="C528" s="4" t="s">
        <v>1414</v>
      </c>
      <c r="D528" s="17">
        <v>45691</v>
      </c>
      <c r="E528" s="61" t="str">
        <f>VLOOKUP(A528,'Technician List'!A:B,2,FALSE)</f>
        <v>Sanjuan, Sonja</v>
      </c>
      <c r="F528" s="40" t="s">
        <v>22336</v>
      </c>
      <c r="G528" s="40" t="s">
        <v>22337</v>
      </c>
      <c r="H528" s="40" t="s">
        <v>22336</v>
      </c>
      <c r="I528" s="40" t="s">
        <v>22337</v>
      </c>
      <c r="J528" s="40" t="s">
        <v>22336</v>
      </c>
      <c r="K528" s="40" t="s">
        <v>22338</v>
      </c>
      <c r="L528" s="49"/>
      <c r="M528" s="44">
        <f>IF(TicketAudit[[#This Row],[Has the "Requester Name" been updated to reflect who the ticket is for? (Section 2b)]]="Yes",VLOOKUP(F$2,Questions!$A:$C,3,FALSE),0)</f>
        <v>5</v>
      </c>
      <c r="N528" s="44">
        <f t="shared" si="200"/>
        <v>0</v>
      </c>
      <c r="O528" s="44">
        <f t="shared" si="201"/>
        <v>7.5</v>
      </c>
      <c r="P528" s="44">
        <f t="shared" si="202"/>
        <v>0</v>
      </c>
      <c r="Q528" s="44">
        <f t="shared" si="203"/>
        <v>12.5</v>
      </c>
      <c r="R528" s="44">
        <f>IF(K528="Yes",VLOOKUP(K$2,Questions!$A:$C,3,FALSE),IF(K528="n/a - Existing Article",5,0))</f>
        <v>5</v>
      </c>
      <c r="S528" s="44">
        <f>SUM(TicketAudit[[#This Row],[Q.1]:[Q.6]])/10</f>
        <v>3</v>
      </c>
    </row>
    <row r="529" spans="1:19" hidden="1">
      <c r="A529" s="20" t="s">
        <v>547</v>
      </c>
      <c r="B529" s="11" t="s">
        <v>4028</v>
      </c>
      <c r="C529" s="4" t="s">
        <v>4027</v>
      </c>
      <c r="D529" s="17">
        <v>45693</v>
      </c>
      <c r="E529" s="61" t="str">
        <f>VLOOKUP(A529,'Technician List'!A:B,2,FALSE)</f>
        <v>Sanjuan, Sonja</v>
      </c>
      <c r="F529" s="40" t="s">
        <v>22336</v>
      </c>
      <c r="G529" s="40" t="s">
        <v>22337</v>
      </c>
      <c r="H529" s="40" t="s">
        <v>22336</v>
      </c>
      <c r="I529" s="40" t="s">
        <v>22337</v>
      </c>
      <c r="J529" s="40" t="s">
        <v>22336</v>
      </c>
      <c r="K529" s="40" t="s">
        <v>22338</v>
      </c>
      <c r="L529" s="49"/>
      <c r="M529" s="44">
        <f>IF(TicketAudit[[#This Row],[Has the "Requester Name" been updated to reflect who the ticket is for? (Section 2b)]]="Yes",VLOOKUP(F$2,Questions!$A:$C,3,FALSE),0)</f>
        <v>5</v>
      </c>
      <c r="N529" s="44">
        <f t="shared" si="200"/>
        <v>0</v>
      </c>
      <c r="O529" s="44">
        <f t="shared" si="201"/>
        <v>7.5</v>
      </c>
      <c r="P529" s="44">
        <f t="shared" si="202"/>
        <v>0</v>
      </c>
      <c r="Q529" s="44">
        <f t="shared" si="203"/>
        <v>12.5</v>
      </c>
      <c r="R529" s="44">
        <f>IF(K529="Yes",VLOOKUP(K$2,Questions!$A:$C,3,FALSE),IF(K529="n/a - Existing Article",5,0))</f>
        <v>5</v>
      </c>
      <c r="S529" s="44">
        <f>SUM(TicketAudit[[#This Row],[Q.1]:[Q.6]])/10</f>
        <v>3</v>
      </c>
    </row>
    <row r="530" spans="1:19" hidden="1">
      <c r="A530" s="20" t="s">
        <v>547</v>
      </c>
      <c r="B530" s="11" t="s">
        <v>6402</v>
      </c>
      <c r="C530" s="4" t="s">
        <v>6401</v>
      </c>
      <c r="D530" s="17">
        <v>45701</v>
      </c>
      <c r="E530" s="61" t="str">
        <f>VLOOKUP(A530,'Technician List'!A:B,2,FALSE)</f>
        <v>Sanjuan, Sonja</v>
      </c>
      <c r="F530" s="40" t="s">
        <v>22336</v>
      </c>
      <c r="G530" s="40" t="s">
        <v>22337</v>
      </c>
      <c r="H530" s="40" t="s">
        <v>22336</v>
      </c>
      <c r="I530" s="40" t="s">
        <v>22336</v>
      </c>
      <c r="J530" s="40" t="s">
        <v>22336</v>
      </c>
      <c r="K530" s="40" t="s">
        <v>22338</v>
      </c>
      <c r="L530" s="49"/>
      <c r="M530" s="44">
        <f>IF(TicketAudit[[#This Row],[Has the "Requester Name" been updated to reflect who the ticket is for? (Section 2b)]]="Yes",VLOOKUP(F$2,Questions!$A:$C,3,FALSE),0)</f>
        <v>5</v>
      </c>
      <c r="N530" s="44">
        <f t="shared" si="200"/>
        <v>0</v>
      </c>
      <c r="O530" s="44">
        <f t="shared" si="201"/>
        <v>7.5</v>
      </c>
      <c r="P530" s="44">
        <f t="shared" si="202"/>
        <v>12.5</v>
      </c>
      <c r="Q530" s="44">
        <f t="shared" si="203"/>
        <v>12.5</v>
      </c>
      <c r="R530" s="44">
        <f>IF(K530="Yes",VLOOKUP(K$2,Questions!$A:$C,3,FALSE),IF(K530="n/a - Existing Article",5,0))</f>
        <v>5</v>
      </c>
      <c r="S530" s="44">
        <f>SUM(TicketAudit[[#This Row],[Q.1]:[Q.6]])/10</f>
        <v>4.25</v>
      </c>
    </row>
    <row r="531" spans="1:19" hidden="1">
      <c r="A531" s="20" t="s">
        <v>547</v>
      </c>
      <c r="B531" s="11" t="s">
        <v>18974</v>
      </c>
      <c r="C531" s="4" t="s">
        <v>18973</v>
      </c>
      <c r="D531" s="17">
        <v>45712</v>
      </c>
      <c r="E531" s="61" t="str">
        <f>VLOOKUP(A531,'Technician List'!A:B,2,FALSE)</f>
        <v>Sanjuan, Sonja</v>
      </c>
      <c r="F531" s="40" t="s">
        <v>22336</v>
      </c>
      <c r="G531" s="40" t="s">
        <v>22337</v>
      </c>
      <c r="H531" s="40" t="s">
        <v>22336</v>
      </c>
      <c r="I531" s="40" t="s">
        <v>22337</v>
      </c>
      <c r="J531" s="40" t="s">
        <v>22336</v>
      </c>
      <c r="K531" s="40" t="s">
        <v>22337</v>
      </c>
      <c r="L531" s="49"/>
      <c r="M531" s="44">
        <f>IF(TicketAudit[[#This Row],[Has the "Requester Name" been updated to reflect who the ticket is for? (Section 2b)]]="Yes",VLOOKUP(F$2,Questions!$A:$C,3,FALSE),0)</f>
        <v>5</v>
      </c>
      <c r="N531" s="44">
        <f t="shared" si="200"/>
        <v>0</v>
      </c>
      <c r="O531" s="44">
        <f t="shared" si="201"/>
        <v>7.5</v>
      </c>
      <c r="P531" s="44">
        <f t="shared" si="202"/>
        <v>0</v>
      </c>
      <c r="Q531" s="44">
        <f t="shared" si="203"/>
        <v>12.5</v>
      </c>
      <c r="R531" s="44">
        <f>IF(K531="Yes",VLOOKUP(K$2,Questions!$A:$C,3,FALSE),IF(K531="n/a - Existing Article",5,0))</f>
        <v>0</v>
      </c>
      <c r="S531" s="44">
        <f>SUM(TicketAudit[[#This Row],[Q.1]:[Q.6]])/10</f>
        <v>2.5</v>
      </c>
    </row>
    <row r="532" spans="1:19" hidden="1">
      <c r="A532" s="20" t="s">
        <v>547</v>
      </c>
      <c r="B532" s="11" t="s">
        <v>20808</v>
      </c>
      <c r="C532" s="4" t="s">
        <v>20807</v>
      </c>
      <c r="D532" s="17">
        <v>45715</v>
      </c>
      <c r="E532" s="61" t="str">
        <f>VLOOKUP(A532,'Technician List'!A:B,2,FALSE)</f>
        <v>Sanjuan, Sonja</v>
      </c>
      <c r="F532" s="40" t="s">
        <v>22336</v>
      </c>
      <c r="G532" s="40" t="s">
        <v>22337</v>
      </c>
      <c r="H532" s="40" t="s">
        <v>22336</v>
      </c>
      <c r="I532" s="40" t="s">
        <v>22336</v>
      </c>
      <c r="J532" s="40" t="s">
        <v>22336</v>
      </c>
      <c r="K532" s="40" t="s">
        <v>22338</v>
      </c>
      <c r="L532" s="49"/>
      <c r="M532" s="44">
        <f>IF(TicketAudit[[#This Row],[Has the "Requester Name" been updated to reflect who the ticket is for? (Section 2b)]]="Yes",VLOOKUP(F$2,Questions!$A:$C,3,FALSE),0)</f>
        <v>5</v>
      </c>
      <c r="N532" s="44">
        <f t="shared" si="200"/>
        <v>0</v>
      </c>
      <c r="O532" s="44">
        <f t="shared" si="201"/>
        <v>7.5</v>
      </c>
      <c r="P532" s="44">
        <f t="shared" si="202"/>
        <v>12.5</v>
      </c>
      <c r="Q532" s="44">
        <f t="shared" si="203"/>
        <v>12.5</v>
      </c>
      <c r="R532" s="44">
        <f>IF(K532="Yes",VLOOKUP(K$2,Questions!$A:$C,3,FALSE),IF(K532="n/a - Existing Article",5,0))</f>
        <v>5</v>
      </c>
      <c r="S532" s="44">
        <f>SUM(TicketAudit[[#This Row],[Q.1]:[Q.6]])/10</f>
        <v>4.25</v>
      </c>
    </row>
    <row r="533" spans="1:19" ht="28.9" hidden="1">
      <c r="A533" s="20" t="s">
        <v>260</v>
      </c>
      <c r="B533" s="11" t="s">
        <v>1657</v>
      </c>
      <c r="C533" s="4" t="s">
        <v>1656</v>
      </c>
      <c r="D533" s="17">
        <v>45713</v>
      </c>
      <c r="E533" s="61" t="str">
        <f>VLOOKUP(A533,'Technician List'!A:B,2,FALSE)</f>
        <v>Sanjuan, Sonja</v>
      </c>
      <c r="F533" s="40" t="s">
        <v>22336</v>
      </c>
      <c r="G533" s="40" t="s">
        <v>22337</v>
      </c>
      <c r="H533" s="40" t="s">
        <v>22337</v>
      </c>
      <c r="I533" s="40" t="s">
        <v>22336</v>
      </c>
      <c r="J533" s="40" t="s">
        <v>22336</v>
      </c>
      <c r="K533" s="40" t="s">
        <v>22337</v>
      </c>
      <c r="L533" s="49"/>
      <c r="M533" s="44">
        <f>IF(TicketAudit[[#This Row],[Has the "Requester Name" been updated to reflect who the ticket is for? (Section 2b)]]="Yes",VLOOKUP(F$2,Questions!$A:$C,3,FALSE),0)</f>
        <v>5</v>
      </c>
      <c r="N533" s="44">
        <f t="shared" si="200"/>
        <v>0</v>
      </c>
      <c r="O533" s="44">
        <f t="shared" si="201"/>
        <v>0</v>
      </c>
      <c r="P533" s="44">
        <f t="shared" si="202"/>
        <v>12.5</v>
      </c>
      <c r="Q533" s="44">
        <f t="shared" si="203"/>
        <v>12.5</v>
      </c>
      <c r="R533" s="44">
        <f>IF(K533="Yes",VLOOKUP(K$2,Questions!$A:$C,3,FALSE),IF(K533="n/a - Existing Article",5,0))</f>
        <v>0</v>
      </c>
      <c r="S533" s="44">
        <f>SUM(TicketAudit[[#This Row],[Q.1]:[Q.6]])/10</f>
        <v>3</v>
      </c>
    </row>
    <row r="534" spans="1:19" ht="43.15" hidden="1">
      <c r="A534" s="20" t="s">
        <v>260</v>
      </c>
      <c r="B534" s="11" t="s">
        <v>18991</v>
      </c>
      <c r="C534" s="4" t="s">
        <v>18990</v>
      </c>
      <c r="D534" s="17">
        <v>45714</v>
      </c>
      <c r="E534" s="61" t="str">
        <f>VLOOKUP(A534,'Technician List'!A:B,2,FALSE)</f>
        <v>Sanjuan, Sonja</v>
      </c>
      <c r="F534" s="40" t="s">
        <v>22336</v>
      </c>
      <c r="G534" s="40" t="s">
        <v>22337</v>
      </c>
      <c r="H534" s="40" t="s">
        <v>22337</v>
      </c>
      <c r="I534" s="40" t="s">
        <v>22337</v>
      </c>
      <c r="J534" s="40" t="s">
        <v>22336</v>
      </c>
      <c r="K534" s="40" t="s">
        <v>22337</v>
      </c>
      <c r="L534" s="49" t="s">
        <v>23095</v>
      </c>
      <c r="M534" s="44">
        <f>IF(TicketAudit[[#This Row],[Has the "Requester Name" been updated to reflect who the ticket is for? (Section 2b)]]="Yes",VLOOKUP(F$2,Questions!$A:$C,3,FALSE),0)</f>
        <v>5</v>
      </c>
      <c r="N534" s="44">
        <f t="shared" si="200"/>
        <v>0</v>
      </c>
      <c r="O534" s="44">
        <f t="shared" si="201"/>
        <v>0</v>
      </c>
      <c r="P534" s="44">
        <f t="shared" si="202"/>
        <v>0</v>
      </c>
      <c r="Q534" s="44">
        <f t="shared" si="203"/>
        <v>12.5</v>
      </c>
      <c r="R534" s="44">
        <f>IF(K534="Yes",VLOOKUP(K$2,Questions!$A:$C,3,FALSE),IF(K534="n/a - Existing Article",5,0))</f>
        <v>0</v>
      </c>
      <c r="S534" s="44">
        <f>SUM(TicketAudit[[#This Row],[Q.1]:[Q.6]])/10</f>
        <v>1.75</v>
      </c>
    </row>
    <row r="535" spans="1:19" ht="28.9" hidden="1">
      <c r="A535" s="20" t="s">
        <v>260</v>
      </c>
      <c r="B535" s="11" t="s">
        <v>19819</v>
      </c>
      <c r="C535" s="4" t="s">
        <v>17074</v>
      </c>
      <c r="D535" s="17">
        <v>45716</v>
      </c>
      <c r="E535" s="61" t="str">
        <f>VLOOKUP(A535,'Technician List'!A:B,2,FALSE)</f>
        <v>Sanjuan, Sonja</v>
      </c>
      <c r="F535" s="40" t="s">
        <v>22336</v>
      </c>
      <c r="G535" s="40" t="s">
        <v>22336</v>
      </c>
      <c r="H535" s="40" t="s">
        <v>22337</v>
      </c>
      <c r="I535" s="40" t="s">
        <v>22336</v>
      </c>
      <c r="J535" s="40" t="s">
        <v>22336</v>
      </c>
      <c r="K535" s="40" t="s">
        <v>22337</v>
      </c>
      <c r="L535" s="49"/>
      <c r="M535" s="44">
        <f>IF(TicketAudit[[#This Row],[Has the "Requester Name" been updated to reflect who the ticket is for? (Section 2b)]]="Yes",VLOOKUP(F$2,Questions!$A:$C,3,FALSE),0)</f>
        <v>5</v>
      </c>
      <c r="N535" s="44">
        <f t="shared" si="200"/>
        <v>7.5</v>
      </c>
      <c r="O535" s="44">
        <f t="shared" si="201"/>
        <v>0</v>
      </c>
      <c r="P535" s="44">
        <f t="shared" si="202"/>
        <v>12.5</v>
      </c>
      <c r="Q535" s="44">
        <f t="shared" si="203"/>
        <v>12.5</v>
      </c>
      <c r="R535" s="44">
        <f>IF(K535="Yes",VLOOKUP(K$2,Questions!$A:$C,3,FALSE),IF(K535="n/a - Existing Article",5,0))</f>
        <v>0</v>
      </c>
      <c r="S535" s="44">
        <f>SUM(TicketAudit[[#This Row],[Q.1]:[Q.6]])/10</f>
        <v>3.75</v>
      </c>
    </row>
    <row r="536" spans="1:19" hidden="1">
      <c r="A536" s="20" t="s">
        <v>260</v>
      </c>
      <c r="B536" s="11" t="s">
        <v>19862</v>
      </c>
      <c r="C536" s="4" t="s">
        <v>19861</v>
      </c>
      <c r="D536" s="17">
        <v>45714</v>
      </c>
      <c r="E536" s="61" t="str">
        <f>VLOOKUP(A536,'Technician List'!A:B,2,FALSE)</f>
        <v>Sanjuan, Sonja</v>
      </c>
      <c r="F536" s="40" t="s">
        <v>22336</v>
      </c>
      <c r="G536" s="40" t="s">
        <v>22336</v>
      </c>
      <c r="H536" s="40" t="s">
        <v>22336</v>
      </c>
      <c r="I536" s="40" t="s">
        <v>22337</v>
      </c>
      <c r="J536" s="40" t="s">
        <v>22336</v>
      </c>
      <c r="K536" s="40" t="s">
        <v>22338</v>
      </c>
      <c r="L536" s="49"/>
      <c r="M536" s="44">
        <f>IF(TicketAudit[[#This Row],[Has the "Requester Name" been updated to reflect who the ticket is for? (Section 2b)]]="Yes",VLOOKUP(F$2,Questions!$A:$C,3,FALSE),0)</f>
        <v>5</v>
      </c>
      <c r="N536" s="44">
        <f t="shared" si="200"/>
        <v>7.5</v>
      </c>
      <c r="O536" s="44">
        <f t="shared" si="201"/>
        <v>7.5</v>
      </c>
      <c r="P536" s="44">
        <f t="shared" si="202"/>
        <v>0</v>
      </c>
      <c r="Q536" s="44">
        <f t="shared" si="203"/>
        <v>12.5</v>
      </c>
      <c r="R536" s="44">
        <f>IF(K536="Yes",VLOOKUP(K$2,Questions!$A:$C,3,FALSE),IF(K536="n/a - Existing Article",5,0))</f>
        <v>5</v>
      </c>
      <c r="S536" s="44">
        <f>SUM(TicketAudit[[#This Row],[Q.1]:[Q.6]])/10</f>
        <v>3.75</v>
      </c>
    </row>
    <row r="537" spans="1:19" ht="43.15" hidden="1">
      <c r="A537" s="20" t="s">
        <v>260</v>
      </c>
      <c r="B537" s="11" t="s">
        <v>21942</v>
      </c>
      <c r="C537" s="4" t="s">
        <v>21941</v>
      </c>
      <c r="D537" s="17">
        <v>45716</v>
      </c>
      <c r="E537" s="61" t="str">
        <f>VLOOKUP(A537,'Technician List'!A:B,2,FALSE)</f>
        <v>Sanjuan, Sonja</v>
      </c>
      <c r="F537" s="40" t="s">
        <v>22336</v>
      </c>
      <c r="G537" s="40" t="s">
        <v>22337</v>
      </c>
      <c r="H537" s="40" t="s">
        <v>22336</v>
      </c>
      <c r="I537" s="40" t="s">
        <v>22337</v>
      </c>
      <c r="J537" s="40" t="s">
        <v>22336</v>
      </c>
      <c r="K537" s="40" t="s">
        <v>22338</v>
      </c>
      <c r="L537" s="49"/>
      <c r="M537" s="44">
        <f>IF(TicketAudit[[#This Row],[Has the "Requester Name" been updated to reflect who the ticket is for? (Section 2b)]]="Yes",VLOOKUP(F$2,Questions!$A:$C,3,FALSE),0)</f>
        <v>5</v>
      </c>
      <c r="N537" s="44">
        <f t="shared" ref="N537:N587" si="204">IF(G537="Yes",7.5,0)</f>
        <v>0</v>
      </c>
      <c r="O537" s="44">
        <f t="shared" ref="O537:O587" si="205">IF(H537="Yes",7.5,0)</f>
        <v>7.5</v>
      </c>
      <c r="P537" s="44">
        <f t="shared" ref="P537:P587" si="206">IF(I537="Yes",12.5,0)</f>
        <v>0</v>
      </c>
      <c r="Q537" s="44">
        <f t="shared" ref="Q537:Q587" si="207">IF(J537="Yes",12.5,0)</f>
        <v>12.5</v>
      </c>
      <c r="R537" s="44">
        <f>IF(K537="Yes",VLOOKUP(K$2,Questions!$A:$C,3,FALSE),IF(K537="n/a - Existing Article",5,0))</f>
        <v>5</v>
      </c>
      <c r="S537" s="44">
        <f>SUM(TicketAudit[[#This Row],[Q.1]:[Q.6]])/10</f>
        <v>3</v>
      </c>
    </row>
    <row r="538" spans="1:19" ht="43.15">
      <c r="A538" s="4" t="s">
        <v>2099</v>
      </c>
      <c r="B538" s="11" t="s">
        <v>9521</v>
      </c>
      <c r="C538" s="4" t="s">
        <v>6025</v>
      </c>
      <c r="D538" s="17">
        <v>45699</v>
      </c>
      <c r="E538" s="61" t="str">
        <f>VLOOKUP(A538,'Technician List'!A:B,2,FALSE)</f>
        <v>C M, Saravanan</v>
      </c>
      <c r="F538" s="40" t="s">
        <v>22336</v>
      </c>
      <c r="G538" s="40" t="s">
        <v>22337</v>
      </c>
      <c r="H538" s="40" t="s">
        <v>22336</v>
      </c>
      <c r="I538" s="40" t="s">
        <v>22337</v>
      </c>
      <c r="J538" s="40" t="s">
        <v>22336</v>
      </c>
      <c r="K538" s="40" t="s">
        <v>22338</v>
      </c>
      <c r="L538" s="49" t="s">
        <v>23096</v>
      </c>
      <c r="M538" s="44">
        <f>IF(TicketAudit[[#This Row],[Has the "Requester Name" been updated to reflect who the ticket is for? (Section 2b)]]="Yes",VLOOKUP(F$2,Questions!$A:$C,3,FALSE),0)</f>
        <v>5</v>
      </c>
      <c r="N538" s="44">
        <f t="shared" si="204"/>
        <v>0</v>
      </c>
      <c r="O538" s="44">
        <f t="shared" si="205"/>
        <v>7.5</v>
      </c>
      <c r="P538" s="44">
        <f t="shared" si="206"/>
        <v>0</v>
      </c>
      <c r="Q538" s="44">
        <f t="shared" si="207"/>
        <v>12.5</v>
      </c>
      <c r="R538" s="44">
        <f>IF(K538="Yes",VLOOKUP(K$2,Questions!$A:$C,3,FALSE),IF(K538="n/a - Existing Article",5,0))</f>
        <v>5</v>
      </c>
      <c r="S538" s="44">
        <f>SUM(TicketAudit[[#This Row],[Q.1]:[Q.6]])/10</f>
        <v>3</v>
      </c>
    </row>
    <row r="539" spans="1:19">
      <c r="A539" s="4" t="s">
        <v>2099</v>
      </c>
      <c r="B539" s="11" t="s">
        <v>10189</v>
      </c>
      <c r="C539" s="4" t="s">
        <v>10188</v>
      </c>
      <c r="D539" s="17">
        <v>45700</v>
      </c>
      <c r="E539" s="61" t="str">
        <f>VLOOKUP(A539,'Technician List'!A:B,2,FALSE)</f>
        <v>C M, Saravanan</v>
      </c>
      <c r="F539" s="40" t="s">
        <v>22336</v>
      </c>
      <c r="G539" s="40" t="s">
        <v>22337</v>
      </c>
      <c r="H539" s="40" t="s">
        <v>22337</v>
      </c>
      <c r="I539" s="40" t="s">
        <v>22336</v>
      </c>
      <c r="J539" s="40" t="s">
        <v>22336</v>
      </c>
      <c r="K539" s="40" t="s">
        <v>22337</v>
      </c>
      <c r="L539" s="49" t="s">
        <v>23090</v>
      </c>
      <c r="M539" s="44">
        <f>IF(TicketAudit[[#This Row],[Has the "Requester Name" been updated to reflect who the ticket is for? (Section 2b)]]="Yes",VLOOKUP(F$2,Questions!$A:$C,3,FALSE),0)</f>
        <v>5</v>
      </c>
      <c r="N539" s="44">
        <f t="shared" si="204"/>
        <v>0</v>
      </c>
      <c r="O539" s="44">
        <f t="shared" si="205"/>
        <v>0</v>
      </c>
      <c r="P539" s="44">
        <f t="shared" si="206"/>
        <v>12.5</v>
      </c>
      <c r="Q539" s="44">
        <f t="shared" si="207"/>
        <v>12.5</v>
      </c>
      <c r="R539" s="44">
        <f>IF(K539="Yes",VLOOKUP(K$2,Questions!$A:$C,3,FALSE),IF(K539="n/a - Existing Article",5,0))</f>
        <v>0</v>
      </c>
      <c r="S539" s="44">
        <f>SUM(TicketAudit[[#This Row],[Q.1]:[Q.6]])/10</f>
        <v>3</v>
      </c>
    </row>
    <row r="540" spans="1:19" ht="43.15">
      <c r="A540" s="4" t="s">
        <v>2099</v>
      </c>
      <c r="B540" s="11" t="s">
        <v>11217</v>
      </c>
      <c r="C540" s="4" t="s">
        <v>11012</v>
      </c>
      <c r="D540" s="17">
        <v>45701</v>
      </c>
      <c r="E540" s="61" t="str">
        <f>VLOOKUP(A540,'Technician List'!A:B,2,FALSE)</f>
        <v>C M, Saravanan</v>
      </c>
      <c r="F540" s="40" t="s">
        <v>22336</v>
      </c>
      <c r="G540" s="40" t="s">
        <v>22337</v>
      </c>
      <c r="H540" s="40" t="s">
        <v>22337</v>
      </c>
      <c r="I540" s="40" t="s">
        <v>22337</v>
      </c>
      <c r="J540" s="40" t="s">
        <v>22336</v>
      </c>
      <c r="K540" s="40" t="s">
        <v>22337</v>
      </c>
      <c r="L540" s="49" t="s">
        <v>23097</v>
      </c>
      <c r="M540" s="44">
        <f>IF(TicketAudit[[#This Row],[Has the "Requester Name" been updated to reflect who the ticket is for? (Section 2b)]]="Yes",VLOOKUP(F$2,Questions!$A:$C,3,FALSE),0)</f>
        <v>5</v>
      </c>
      <c r="N540" s="44">
        <f t="shared" si="204"/>
        <v>0</v>
      </c>
      <c r="O540" s="44">
        <f t="shared" si="205"/>
        <v>0</v>
      </c>
      <c r="P540" s="44">
        <f t="shared" si="206"/>
        <v>0</v>
      </c>
      <c r="Q540" s="44">
        <f t="shared" si="207"/>
        <v>12.5</v>
      </c>
      <c r="R540" s="44">
        <f>IF(K540="Yes",VLOOKUP(K$2,Questions!$A:$C,3,FALSE),IF(K540="n/a - Existing Article",5,0))</f>
        <v>0</v>
      </c>
      <c r="S540" s="44">
        <f>SUM(TicketAudit[[#This Row],[Q.1]:[Q.6]])/10</f>
        <v>1.75</v>
      </c>
    </row>
    <row r="541" spans="1:19">
      <c r="A541" s="4" t="s">
        <v>2099</v>
      </c>
      <c r="B541" s="11" t="s">
        <v>15676</v>
      </c>
      <c r="C541" s="4" t="s">
        <v>15675</v>
      </c>
      <c r="D541" s="17">
        <v>45708</v>
      </c>
      <c r="E541" s="61" t="str">
        <f>VLOOKUP(A541,'Technician List'!A:B,2,FALSE)</f>
        <v>C M, Saravanan</v>
      </c>
      <c r="F541" s="40" t="s">
        <v>22336</v>
      </c>
      <c r="G541" s="40" t="s">
        <v>22337</v>
      </c>
      <c r="H541" s="40" t="s">
        <v>22337</v>
      </c>
      <c r="I541" s="40" t="s">
        <v>22336</v>
      </c>
      <c r="J541" s="40" t="s">
        <v>22336</v>
      </c>
      <c r="K541" s="40" t="s">
        <v>22337</v>
      </c>
      <c r="L541" s="49" t="s">
        <v>23090</v>
      </c>
      <c r="M541" s="44">
        <f>IF(TicketAudit[[#This Row],[Has the "Requester Name" been updated to reflect who the ticket is for? (Section 2b)]]="Yes",VLOOKUP(F$2,Questions!$A:$C,3,FALSE),0)</f>
        <v>5</v>
      </c>
      <c r="N541" s="44">
        <f t="shared" si="204"/>
        <v>0</v>
      </c>
      <c r="O541" s="44">
        <f t="shared" si="205"/>
        <v>0</v>
      </c>
      <c r="P541" s="44">
        <f t="shared" si="206"/>
        <v>12.5</v>
      </c>
      <c r="Q541" s="44">
        <f t="shared" si="207"/>
        <v>12.5</v>
      </c>
      <c r="R541" s="44">
        <f>IF(K541="Yes",VLOOKUP(K$2,Questions!$A:$C,3,FALSE),IF(K541="n/a - Existing Article",5,0))</f>
        <v>0</v>
      </c>
      <c r="S541" s="44">
        <f>SUM(TicketAudit[[#This Row],[Q.1]:[Q.6]])/10</f>
        <v>3</v>
      </c>
    </row>
    <row r="542" spans="1:19" ht="28.9">
      <c r="A542" s="4" t="s">
        <v>2099</v>
      </c>
      <c r="B542" s="11" t="s">
        <v>20001</v>
      </c>
      <c r="C542" s="4" t="s">
        <v>20000</v>
      </c>
      <c r="D542" s="17">
        <v>45713</v>
      </c>
      <c r="E542" s="61" t="str">
        <f>VLOOKUP(A542,'Technician List'!A:B,2,FALSE)</f>
        <v>C M, Saravanan</v>
      </c>
      <c r="F542" s="40" t="s">
        <v>22336</v>
      </c>
      <c r="G542" s="40" t="s">
        <v>22337</v>
      </c>
      <c r="H542" s="40" t="s">
        <v>22337</v>
      </c>
      <c r="I542" s="40" t="s">
        <v>22336</v>
      </c>
      <c r="J542" s="40" t="s">
        <v>22336</v>
      </c>
      <c r="K542" s="40" t="s">
        <v>22337</v>
      </c>
      <c r="L542" s="49" t="s">
        <v>23090</v>
      </c>
      <c r="M542" s="44">
        <f>IF(TicketAudit[[#This Row],[Has the "Requester Name" been updated to reflect who the ticket is for? (Section 2b)]]="Yes",VLOOKUP(F$2,Questions!$A:$C,3,FALSE),0)</f>
        <v>5</v>
      </c>
      <c r="N542" s="44">
        <f t="shared" si="204"/>
        <v>0</v>
      </c>
      <c r="O542" s="44">
        <f t="shared" si="205"/>
        <v>0</v>
      </c>
      <c r="P542" s="44">
        <f t="shared" si="206"/>
        <v>12.5</v>
      </c>
      <c r="Q542" s="44">
        <f t="shared" si="207"/>
        <v>12.5</v>
      </c>
      <c r="R542" s="44">
        <f>IF(K542="Yes",VLOOKUP(K$2,Questions!$A:$C,3,FALSE),IF(K542="n/a - Existing Article",5,0))</f>
        <v>0</v>
      </c>
      <c r="S542" s="44">
        <f>SUM(TicketAudit[[#This Row],[Q.1]:[Q.6]])/10</f>
        <v>3</v>
      </c>
    </row>
    <row r="543" spans="1:19" hidden="1">
      <c r="A543" s="4" t="s">
        <v>117</v>
      </c>
      <c r="B543" s="11" t="s">
        <v>12921</v>
      </c>
      <c r="C543" s="4" t="s">
        <v>10299</v>
      </c>
      <c r="D543" s="17">
        <v>45707</v>
      </c>
      <c r="E543" s="61" t="str">
        <f>VLOOKUP(A543,'Technician List'!A:B,2,FALSE)</f>
        <v>Smith, Sean</v>
      </c>
      <c r="F543" s="40" t="s">
        <v>22336</v>
      </c>
      <c r="G543" s="40" t="s">
        <v>22336</v>
      </c>
      <c r="H543" s="40" t="s">
        <v>22337</v>
      </c>
      <c r="I543" s="40" t="s">
        <v>22336</v>
      </c>
      <c r="J543" s="40" t="s">
        <v>22336</v>
      </c>
      <c r="K543" s="40" t="s">
        <v>22337</v>
      </c>
      <c r="L543" s="49"/>
      <c r="M543" s="44">
        <f>IF(TicketAudit[[#This Row],[Has the "Requester Name" been updated to reflect who the ticket is for? (Section 2b)]]="Yes",VLOOKUP(F$2,Questions!$A:$C,3,FALSE),0)</f>
        <v>5</v>
      </c>
      <c r="N543" s="44">
        <f t="shared" si="204"/>
        <v>7.5</v>
      </c>
      <c r="O543" s="44">
        <f t="shared" si="205"/>
        <v>0</v>
      </c>
      <c r="P543" s="44">
        <f t="shared" si="206"/>
        <v>12.5</v>
      </c>
      <c r="Q543" s="44">
        <f t="shared" si="207"/>
        <v>12.5</v>
      </c>
      <c r="R543" s="44">
        <f>IF(K543="Yes",VLOOKUP(K$2,Questions!$A:$C,3,FALSE),IF(K543="n/a - Existing Article",5,0))</f>
        <v>0</v>
      </c>
      <c r="S543" s="44">
        <f>SUM(TicketAudit[[#This Row],[Q.1]:[Q.6]])/10</f>
        <v>3.75</v>
      </c>
    </row>
    <row r="544" spans="1:19" ht="28.9" hidden="1">
      <c r="A544" s="4" t="s">
        <v>117</v>
      </c>
      <c r="B544" s="11" t="s">
        <v>13377</v>
      </c>
      <c r="C544" s="4" t="s">
        <v>13376</v>
      </c>
      <c r="D544" s="17">
        <v>45705</v>
      </c>
      <c r="E544" s="61" t="str">
        <f>VLOOKUP(A544,'Technician List'!A:B,2,FALSE)</f>
        <v>Smith, Sean</v>
      </c>
      <c r="F544" s="40" t="s">
        <v>22336</v>
      </c>
      <c r="G544" s="40" t="s">
        <v>22336</v>
      </c>
      <c r="H544" s="40" t="s">
        <v>22337</v>
      </c>
      <c r="I544" s="40" t="s">
        <v>22337</v>
      </c>
      <c r="J544" s="40" t="s">
        <v>22337</v>
      </c>
      <c r="K544" s="40" t="s">
        <v>22337</v>
      </c>
      <c r="L544" s="49"/>
      <c r="M544" s="44">
        <f>IF(TicketAudit[[#This Row],[Has the "Requester Name" been updated to reflect who the ticket is for? (Section 2b)]]="Yes",VLOOKUP(F$2,Questions!$A:$C,3,FALSE),0)</f>
        <v>5</v>
      </c>
      <c r="N544" s="44">
        <f t="shared" si="204"/>
        <v>7.5</v>
      </c>
      <c r="O544" s="44">
        <f t="shared" si="205"/>
        <v>0</v>
      </c>
      <c r="P544" s="44">
        <f t="shared" si="206"/>
        <v>0</v>
      </c>
      <c r="Q544" s="44">
        <f t="shared" si="207"/>
        <v>0</v>
      </c>
      <c r="R544" s="44">
        <f>IF(K544="Yes",VLOOKUP(K$2,Questions!$A:$C,3,FALSE),IF(K544="n/a - Existing Article",5,0))</f>
        <v>0</v>
      </c>
      <c r="S544" s="44">
        <f>SUM(TicketAudit[[#This Row],[Q.1]:[Q.6]])/10</f>
        <v>1.25</v>
      </c>
    </row>
    <row r="545" spans="1:19" ht="28.9" hidden="1">
      <c r="A545" s="4" t="s">
        <v>117</v>
      </c>
      <c r="B545" s="11" t="s">
        <v>14483</v>
      </c>
      <c r="C545" s="4" t="s">
        <v>14482</v>
      </c>
      <c r="D545" s="17">
        <v>45706</v>
      </c>
      <c r="E545" s="61" t="str">
        <f>VLOOKUP(A545,'Technician List'!A:B,2,FALSE)</f>
        <v>Smith, Sean</v>
      </c>
      <c r="F545" s="40" t="s">
        <v>22336</v>
      </c>
      <c r="G545" s="40" t="s">
        <v>22336</v>
      </c>
      <c r="H545" s="40" t="s">
        <v>22337</v>
      </c>
      <c r="I545" s="40" t="s">
        <v>22337</v>
      </c>
      <c r="J545" s="40" t="s">
        <v>22337</v>
      </c>
      <c r="K545" s="40" t="s">
        <v>22337</v>
      </c>
      <c r="L545" s="49"/>
      <c r="M545" s="44">
        <f>IF(TicketAudit[[#This Row],[Has the "Requester Name" been updated to reflect who the ticket is for? (Section 2b)]]="Yes",VLOOKUP(F$2,Questions!$A:$C,3,FALSE),0)</f>
        <v>5</v>
      </c>
      <c r="N545" s="44">
        <f t="shared" si="204"/>
        <v>7.5</v>
      </c>
      <c r="O545" s="44">
        <f t="shared" si="205"/>
        <v>0</v>
      </c>
      <c r="P545" s="44">
        <f t="shared" si="206"/>
        <v>0</v>
      </c>
      <c r="Q545" s="44">
        <f t="shared" si="207"/>
        <v>0</v>
      </c>
      <c r="R545" s="44">
        <f>IF(K545="Yes",VLOOKUP(K$2,Questions!$A:$C,3,FALSE),IF(K545="n/a - Existing Article",5,0))</f>
        <v>0</v>
      </c>
      <c r="S545" s="44">
        <f>SUM(TicketAudit[[#This Row],[Q.1]:[Q.6]])/10</f>
        <v>1.25</v>
      </c>
    </row>
    <row r="546" spans="1:19" ht="28.9" hidden="1">
      <c r="A546" s="4" t="s">
        <v>117</v>
      </c>
      <c r="B546" s="11" t="s">
        <v>306</v>
      </c>
      <c r="C546" s="4" t="s">
        <v>305</v>
      </c>
      <c r="D546" s="17">
        <v>45699</v>
      </c>
      <c r="E546" s="61" t="str">
        <f>VLOOKUP(A546,'Technician List'!A:B,2,FALSE)</f>
        <v>Smith, Sean</v>
      </c>
      <c r="F546" s="40" t="s">
        <v>22336</v>
      </c>
      <c r="G546" s="40" t="s">
        <v>22336</v>
      </c>
      <c r="H546" s="40" t="s">
        <v>22337</v>
      </c>
      <c r="I546" s="40" t="s">
        <v>22337</v>
      </c>
      <c r="J546" s="40" t="s">
        <v>22337</v>
      </c>
      <c r="K546" s="40" t="s">
        <v>22337</v>
      </c>
      <c r="L546" s="49"/>
      <c r="M546" s="44">
        <f>IF(TicketAudit[[#This Row],[Has the "Requester Name" been updated to reflect who the ticket is for? (Section 2b)]]="Yes",VLOOKUP(F$2,Questions!$A:$C,3,FALSE),0)</f>
        <v>5</v>
      </c>
      <c r="N546" s="44">
        <f t="shared" si="204"/>
        <v>7.5</v>
      </c>
      <c r="O546" s="44">
        <f t="shared" si="205"/>
        <v>0</v>
      </c>
      <c r="P546" s="44">
        <f t="shared" si="206"/>
        <v>0</v>
      </c>
      <c r="Q546" s="44">
        <f t="shared" si="207"/>
        <v>0</v>
      </c>
      <c r="R546" s="44">
        <f>IF(K546="Yes",VLOOKUP(K$2,Questions!$A:$C,3,FALSE),IF(K546="n/a - Existing Article",5,0))</f>
        <v>0</v>
      </c>
      <c r="S546" s="44">
        <f>SUM(TicketAudit[[#This Row],[Q.1]:[Q.6]])/10</f>
        <v>1.25</v>
      </c>
    </row>
    <row r="547" spans="1:19" ht="28.9" hidden="1">
      <c r="A547" s="4" t="s">
        <v>117</v>
      </c>
      <c r="B547" s="11" t="s">
        <v>383</v>
      </c>
      <c r="C547" s="4" t="s">
        <v>382</v>
      </c>
      <c r="D547" s="17">
        <v>45699</v>
      </c>
      <c r="E547" s="61" t="str">
        <f>VLOOKUP(A547,'Technician List'!A:B,2,FALSE)</f>
        <v>Smith, Sean</v>
      </c>
      <c r="F547" s="40" t="s">
        <v>22336</v>
      </c>
      <c r="G547" s="40" t="s">
        <v>22336</v>
      </c>
      <c r="H547" s="40" t="s">
        <v>22337</v>
      </c>
      <c r="I547" s="40" t="s">
        <v>22337</v>
      </c>
      <c r="J547" s="40" t="s">
        <v>22337</v>
      </c>
      <c r="K547" s="40" t="s">
        <v>22337</v>
      </c>
      <c r="L547" s="49" t="s">
        <v>23098</v>
      </c>
      <c r="M547" s="44">
        <f>IF(TicketAudit[[#This Row],[Has the "Requester Name" been updated to reflect who the ticket is for? (Section 2b)]]="Yes",VLOOKUP(F$2,Questions!$A:$C,3,FALSE),0)</f>
        <v>5</v>
      </c>
      <c r="N547" s="44">
        <f t="shared" si="204"/>
        <v>7.5</v>
      </c>
      <c r="O547" s="44">
        <f t="shared" si="205"/>
        <v>0</v>
      </c>
      <c r="P547" s="44">
        <f t="shared" si="206"/>
        <v>0</v>
      </c>
      <c r="Q547" s="44">
        <f t="shared" si="207"/>
        <v>0</v>
      </c>
      <c r="R547" s="44">
        <f>IF(K547="Yes",VLOOKUP(K$2,Questions!$A:$C,3,FALSE),IF(K547="n/a - Existing Article",5,0))</f>
        <v>0</v>
      </c>
      <c r="S547" s="44">
        <f>SUM(TicketAudit[[#This Row],[Q.1]:[Q.6]])/10</f>
        <v>1.25</v>
      </c>
    </row>
    <row r="548" spans="1:19" hidden="1">
      <c r="A548" s="4" t="s">
        <v>1402</v>
      </c>
      <c r="B548" s="11" t="s">
        <v>2349</v>
      </c>
      <c r="C548" s="4" t="s">
        <v>2348</v>
      </c>
      <c r="D548" s="17">
        <v>45689</v>
      </c>
      <c r="E548" s="61" t="str">
        <f>VLOOKUP(A548,'Technician List'!A:B,2,FALSE)</f>
        <v>Sinha, Mahesh</v>
      </c>
      <c r="F548" s="40" t="s">
        <v>22336</v>
      </c>
      <c r="G548" s="40" t="s">
        <v>22337</v>
      </c>
      <c r="H548" s="40" t="s">
        <v>22337</v>
      </c>
      <c r="I548" s="40" t="s">
        <v>22336</v>
      </c>
      <c r="J548" s="40" t="s">
        <v>22336</v>
      </c>
      <c r="K548" s="40" t="s">
        <v>22337</v>
      </c>
      <c r="L548" s="49" t="s">
        <v>23038</v>
      </c>
      <c r="M548" s="44">
        <f>IF(TicketAudit[[#This Row],[Has the "Requester Name" been updated to reflect who the ticket is for? (Section 2b)]]="Yes",VLOOKUP(F$2,Questions!$A:$C,3,FALSE),0)</f>
        <v>5</v>
      </c>
      <c r="N548" s="44">
        <f t="shared" si="204"/>
        <v>0</v>
      </c>
      <c r="O548" s="44">
        <f t="shared" si="205"/>
        <v>0</v>
      </c>
      <c r="P548" s="44">
        <f t="shared" si="206"/>
        <v>12.5</v>
      </c>
      <c r="Q548" s="44">
        <f t="shared" si="207"/>
        <v>12.5</v>
      </c>
      <c r="R548" s="44">
        <f>IF(K548="Yes",VLOOKUP(K$2,Questions!$A:$C,3,FALSE),IF(K548="n/a - Existing Article",5,0))</f>
        <v>0</v>
      </c>
      <c r="S548" s="44">
        <f>SUM(TicketAudit[[#This Row],[Q.1]:[Q.6]])/10</f>
        <v>3</v>
      </c>
    </row>
    <row r="549" spans="1:19" hidden="1">
      <c r="A549" s="4" t="s">
        <v>1402</v>
      </c>
      <c r="B549" s="11" t="s">
        <v>6513</v>
      </c>
      <c r="C549" s="4" t="s">
        <v>6512</v>
      </c>
      <c r="D549" s="17">
        <v>45695</v>
      </c>
      <c r="E549" s="61" t="str">
        <f>VLOOKUP(A549,'Technician List'!A:B,2,FALSE)</f>
        <v>Sinha, Mahesh</v>
      </c>
      <c r="F549" s="40" t="s">
        <v>22336</v>
      </c>
      <c r="G549" s="40" t="s">
        <v>22337</v>
      </c>
      <c r="H549" s="40" t="s">
        <v>22337</v>
      </c>
      <c r="I549" s="40" t="s">
        <v>22336</v>
      </c>
      <c r="J549" s="40" t="s">
        <v>22336</v>
      </c>
      <c r="K549" s="40" t="s">
        <v>22337</v>
      </c>
      <c r="L549" s="49" t="s">
        <v>23099</v>
      </c>
      <c r="M549" s="44">
        <f>IF(TicketAudit[[#This Row],[Has the "Requester Name" been updated to reflect who the ticket is for? (Section 2b)]]="Yes",VLOOKUP(F$2,Questions!$A:$C,3,FALSE),0)</f>
        <v>5</v>
      </c>
      <c r="N549" s="44">
        <f t="shared" si="204"/>
        <v>0</v>
      </c>
      <c r="O549" s="44">
        <f t="shared" si="205"/>
        <v>0</v>
      </c>
      <c r="P549" s="44">
        <f t="shared" si="206"/>
        <v>12.5</v>
      </c>
      <c r="Q549" s="44">
        <f t="shared" si="207"/>
        <v>12.5</v>
      </c>
      <c r="R549" s="44">
        <f>IF(K549="Yes",VLOOKUP(K$2,Questions!$A:$C,3,FALSE),IF(K549="n/a - Existing Article",5,0))</f>
        <v>0</v>
      </c>
      <c r="S549" s="44">
        <f>SUM(TicketAudit[[#This Row],[Q.1]:[Q.6]])/10</f>
        <v>3</v>
      </c>
    </row>
    <row r="550" spans="1:19" hidden="1">
      <c r="A550" s="4" t="s">
        <v>1402</v>
      </c>
      <c r="B550" s="11" t="s">
        <v>7894</v>
      </c>
      <c r="C550" s="4" t="s">
        <v>7893</v>
      </c>
      <c r="D550" s="17">
        <v>45699</v>
      </c>
      <c r="E550" s="61" t="str">
        <f>VLOOKUP(A550,'Technician List'!A:B,2,FALSE)</f>
        <v>Sinha, Mahesh</v>
      </c>
      <c r="F550" s="40" t="s">
        <v>22336</v>
      </c>
      <c r="G550" s="40" t="s">
        <v>22337</v>
      </c>
      <c r="H550" s="40" t="s">
        <v>22337</v>
      </c>
      <c r="I550" s="40" t="s">
        <v>22336</v>
      </c>
      <c r="J550" s="40" t="s">
        <v>22336</v>
      </c>
      <c r="K550" s="40" t="s">
        <v>22337</v>
      </c>
      <c r="L550" s="49" t="s">
        <v>23100</v>
      </c>
      <c r="M550" s="44">
        <f>IF(TicketAudit[[#This Row],[Has the "Requester Name" been updated to reflect who the ticket is for? (Section 2b)]]="Yes",VLOOKUP(F$2,Questions!$A:$C,3,FALSE),0)</f>
        <v>5</v>
      </c>
      <c r="N550" s="44">
        <f t="shared" si="204"/>
        <v>0</v>
      </c>
      <c r="O550" s="44">
        <f t="shared" si="205"/>
        <v>0</v>
      </c>
      <c r="P550" s="44">
        <f t="shared" si="206"/>
        <v>12.5</v>
      </c>
      <c r="Q550" s="44">
        <f t="shared" si="207"/>
        <v>12.5</v>
      </c>
      <c r="R550" s="44">
        <f>IF(K550="Yes",VLOOKUP(K$2,Questions!$A:$C,3,FALSE),IF(K550="n/a - Existing Article",5,0))</f>
        <v>0</v>
      </c>
      <c r="S550" s="44">
        <f>SUM(TicketAudit[[#This Row],[Q.1]:[Q.6]])/10</f>
        <v>3</v>
      </c>
    </row>
    <row r="551" spans="1:19" hidden="1">
      <c r="A551" s="4" t="s">
        <v>1402</v>
      </c>
      <c r="B551" s="11" t="s">
        <v>17120</v>
      </c>
      <c r="C551" s="4" t="s">
        <v>17119</v>
      </c>
      <c r="D551" s="17">
        <v>45712</v>
      </c>
      <c r="E551" s="61" t="str">
        <f>VLOOKUP(A551,'Technician List'!A:B,2,FALSE)</f>
        <v>Sinha, Mahesh</v>
      </c>
      <c r="F551" s="40" t="s">
        <v>22336</v>
      </c>
      <c r="G551" s="40" t="s">
        <v>22336</v>
      </c>
      <c r="H551" s="40" t="s">
        <v>22337</v>
      </c>
      <c r="I551" s="40" t="s">
        <v>22336</v>
      </c>
      <c r="J551" s="40" t="s">
        <v>22336</v>
      </c>
      <c r="K551" s="40" t="s">
        <v>22337</v>
      </c>
      <c r="L551" s="49" t="s">
        <v>23101</v>
      </c>
      <c r="M551" s="44">
        <f>IF(TicketAudit[[#This Row],[Has the "Requester Name" been updated to reflect who the ticket is for? (Section 2b)]]="Yes",VLOOKUP(F$2,Questions!$A:$C,3,FALSE),0)</f>
        <v>5</v>
      </c>
      <c r="N551" s="44">
        <f t="shared" si="204"/>
        <v>7.5</v>
      </c>
      <c r="O551" s="44">
        <f t="shared" si="205"/>
        <v>0</v>
      </c>
      <c r="P551" s="44">
        <f t="shared" si="206"/>
        <v>12.5</v>
      </c>
      <c r="Q551" s="44">
        <f t="shared" si="207"/>
        <v>12.5</v>
      </c>
      <c r="R551" s="44">
        <f>IF(K551="Yes",VLOOKUP(K$2,Questions!$A:$C,3,FALSE),IF(K551="n/a - Existing Article",5,0))</f>
        <v>0</v>
      </c>
      <c r="S551" s="44">
        <f>SUM(TicketAudit[[#This Row],[Q.1]:[Q.6]])/10</f>
        <v>3.75</v>
      </c>
    </row>
    <row r="552" spans="1:19" hidden="1">
      <c r="A552" s="4" t="s">
        <v>1402</v>
      </c>
      <c r="B552" s="11" t="s">
        <v>17812</v>
      </c>
      <c r="C552" s="4" t="s">
        <v>17811</v>
      </c>
      <c r="D552" s="17">
        <v>45710</v>
      </c>
      <c r="E552" s="61" t="str">
        <f>VLOOKUP(A552,'Technician List'!A:B,2,FALSE)</f>
        <v>Sinha, Mahesh</v>
      </c>
      <c r="F552" s="40" t="s">
        <v>22336</v>
      </c>
      <c r="G552" s="40" t="s">
        <v>22337</v>
      </c>
      <c r="H552" s="40" t="s">
        <v>22337</v>
      </c>
      <c r="I552" s="40" t="s">
        <v>22336</v>
      </c>
      <c r="J552" s="40" t="s">
        <v>22336</v>
      </c>
      <c r="K552" s="40" t="s">
        <v>22337</v>
      </c>
      <c r="L552" s="49" t="s">
        <v>23102</v>
      </c>
      <c r="M552" s="44">
        <f>IF(TicketAudit[[#This Row],[Has the "Requester Name" been updated to reflect who the ticket is for? (Section 2b)]]="Yes",VLOOKUP(F$2,Questions!$A:$C,3,FALSE),0)</f>
        <v>5</v>
      </c>
      <c r="N552" s="44">
        <f t="shared" si="204"/>
        <v>0</v>
      </c>
      <c r="O552" s="44">
        <f t="shared" si="205"/>
        <v>0</v>
      </c>
      <c r="P552" s="44">
        <f t="shared" si="206"/>
        <v>12.5</v>
      </c>
      <c r="Q552" s="44">
        <f t="shared" si="207"/>
        <v>12.5</v>
      </c>
      <c r="R552" s="44">
        <f>IF(K552="Yes",VLOOKUP(K$2,Questions!$A:$C,3,FALSE),IF(K552="n/a - Existing Article",5,0))</f>
        <v>0</v>
      </c>
      <c r="S552" s="44">
        <f>SUM(TicketAudit[[#This Row],[Q.1]:[Q.6]])/10</f>
        <v>3</v>
      </c>
    </row>
    <row r="553" spans="1:19">
      <c r="A553" s="4" t="s">
        <v>3584</v>
      </c>
      <c r="B553" s="11" t="s">
        <v>11356</v>
      </c>
      <c r="C553" s="4" t="s">
        <v>11355</v>
      </c>
      <c r="D553" s="17">
        <v>45701</v>
      </c>
      <c r="E553" s="61" t="str">
        <f>VLOOKUP(A553,'Technician List'!A:B,2,FALSE)</f>
        <v>C M, Saravanan</v>
      </c>
      <c r="F553" s="40" t="s">
        <v>22336</v>
      </c>
      <c r="G553" s="40" t="s">
        <v>22337</v>
      </c>
      <c r="H553" s="40" t="s">
        <v>22337</v>
      </c>
      <c r="I553" s="40" t="s">
        <v>22336</v>
      </c>
      <c r="J553" s="40" t="s">
        <v>22336</v>
      </c>
      <c r="K553" s="40" t="s">
        <v>22337</v>
      </c>
      <c r="L553" s="49" t="s">
        <v>23103</v>
      </c>
      <c r="M553" s="44">
        <f>IF(TicketAudit[[#This Row],[Has the "Requester Name" been updated to reflect who the ticket is for? (Section 2b)]]="Yes",VLOOKUP(F$2,Questions!$A:$C,3,FALSE),0)</f>
        <v>5</v>
      </c>
      <c r="N553" s="44">
        <f t="shared" si="204"/>
        <v>0</v>
      </c>
      <c r="O553" s="44">
        <f t="shared" si="205"/>
        <v>0</v>
      </c>
      <c r="P553" s="44">
        <f t="shared" si="206"/>
        <v>12.5</v>
      </c>
      <c r="Q553" s="44">
        <f t="shared" si="207"/>
        <v>12.5</v>
      </c>
      <c r="R553" s="44">
        <f>IF(K553="Yes",VLOOKUP(K$2,Questions!$A:$C,3,FALSE),IF(K553="n/a - Existing Article",5,0))</f>
        <v>0</v>
      </c>
      <c r="S553" s="44">
        <f>SUM(TicketAudit[[#This Row],[Q.1]:[Q.6]])/10</f>
        <v>3</v>
      </c>
    </row>
    <row r="554" spans="1:19">
      <c r="A554" s="4" t="s">
        <v>3584</v>
      </c>
      <c r="B554" s="11" t="s">
        <v>15846</v>
      </c>
      <c r="C554" s="4" t="s">
        <v>15845</v>
      </c>
      <c r="D554" s="17">
        <v>45708</v>
      </c>
      <c r="E554" s="61" t="str">
        <f>VLOOKUP(A554,'Technician List'!A:B,2,FALSE)</f>
        <v>C M, Saravanan</v>
      </c>
      <c r="F554" s="40" t="s">
        <v>22336</v>
      </c>
      <c r="G554" s="40" t="s">
        <v>22337</v>
      </c>
      <c r="H554" s="40" t="s">
        <v>22337</v>
      </c>
      <c r="I554" s="40" t="s">
        <v>22336</v>
      </c>
      <c r="J554" s="40" t="s">
        <v>22336</v>
      </c>
      <c r="K554" s="40" t="s">
        <v>22337</v>
      </c>
      <c r="L554" s="49" t="s">
        <v>23103</v>
      </c>
      <c r="M554" s="44">
        <f>IF(TicketAudit[[#This Row],[Has the "Requester Name" been updated to reflect who the ticket is for? (Section 2b)]]="Yes",VLOOKUP(F$2,Questions!$A:$C,3,FALSE),0)</f>
        <v>5</v>
      </c>
      <c r="N554" s="44">
        <f t="shared" si="204"/>
        <v>0</v>
      </c>
      <c r="O554" s="44">
        <f t="shared" si="205"/>
        <v>0</v>
      </c>
      <c r="P554" s="44">
        <f t="shared" si="206"/>
        <v>12.5</v>
      </c>
      <c r="Q554" s="44">
        <f t="shared" si="207"/>
        <v>12.5</v>
      </c>
      <c r="R554" s="44">
        <f>IF(K554="Yes",VLOOKUP(K$2,Questions!$A:$C,3,FALSE),IF(K554="n/a - Existing Article",5,0))</f>
        <v>0</v>
      </c>
      <c r="S554" s="44">
        <f>SUM(TicketAudit[[#This Row],[Q.1]:[Q.6]])/10</f>
        <v>3</v>
      </c>
    </row>
    <row r="555" spans="1:19">
      <c r="A555" s="4" t="s">
        <v>3584</v>
      </c>
      <c r="B555" s="11" t="s">
        <v>15592</v>
      </c>
      <c r="C555" s="4" t="s">
        <v>4865</v>
      </c>
      <c r="D555" s="17">
        <v>45712</v>
      </c>
      <c r="E555" s="61" t="str">
        <f>VLOOKUP(A555,'Technician List'!A:B,2,FALSE)</f>
        <v>C M, Saravanan</v>
      </c>
      <c r="F555" s="40" t="s">
        <v>22336</v>
      </c>
      <c r="G555" s="40" t="s">
        <v>22337</v>
      </c>
      <c r="H555" s="40" t="s">
        <v>22336</v>
      </c>
      <c r="I555" s="40" t="s">
        <v>22336</v>
      </c>
      <c r="J555" s="40" t="s">
        <v>22336</v>
      </c>
      <c r="K555" s="40" t="s">
        <v>22338</v>
      </c>
      <c r="L555" s="49"/>
      <c r="M555" s="44">
        <f>IF(TicketAudit[[#This Row],[Has the "Requester Name" been updated to reflect who the ticket is for? (Section 2b)]]="Yes",VLOOKUP(F$2,Questions!$A:$C,3,FALSE),0)</f>
        <v>5</v>
      </c>
      <c r="N555" s="44">
        <f t="shared" si="204"/>
        <v>0</v>
      </c>
      <c r="O555" s="44">
        <f t="shared" si="205"/>
        <v>7.5</v>
      </c>
      <c r="P555" s="44">
        <f t="shared" si="206"/>
        <v>12.5</v>
      </c>
      <c r="Q555" s="44">
        <f t="shared" si="207"/>
        <v>12.5</v>
      </c>
      <c r="R555" s="44">
        <f>IF(K555="Yes",VLOOKUP(K$2,Questions!$A:$C,3,FALSE),IF(K555="n/a - Existing Article",5,0))</f>
        <v>5</v>
      </c>
      <c r="S555" s="44">
        <f>SUM(TicketAudit[[#This Row],[Q.1]:[Q.6]])/10</f>
        <v>4.25</v>
      </c>
    </row>
    <row r="556" spans="1:19" ht="43.15">
      <c r="A556" s="4" t="s">
        <v>3584</v>
      </c>
      <c r="B556" s="11" t="s">
        <v>17350</v>
      </c>
      <c r="C556" s="4" t="s">
        <v>10824</v>
      </c>
      <c r="D556" s="17">
        <v>45709</v>
      </c>
      <c r="E556" s="61" t="str">
        <f>VLOOKUP(A556,'Technician List'!A:B,2,FALSE)</f>
        <v>C M, Saravanan</v>
      </c>
      <c r="F556" s="40" t="s">
        <v>22336</v>
      </c>
      <c r="G556" s="40" t="s">
        <v>22337</v>
      </c>
      <c r="H556" s="40" t="s">
        <v>22336</v>
      </c>
      <c r="I556" s="40" t="s">
        <v>22336</v>
      </c>
      <c r="J556" s="40" t="s">
        <v>22336</v>
      </c>
      <c r="K556" s="40" t="s">
        <v>22338</v>
      </c>
      <c r="L556" s="49" t="s">
        <v>23074</v>
      </c>
      <c r="M556" s="44">
        <f>IF(TicketAudit[[#This Row],[Has the "Requester Name" been updated to reflect who the ticket is for? (Section 2b)]]="Yes",VLOOKUP(F$2,Questions!$A:$C,3,FALSE),0)</f>
        <v>5</v>
      </c>
      <c r="N556" s="44">
        <f t="shared" si="204"/>
        <v>0</v>
      </c>
      <c r="O556" s="44">
        <f t="shared" si="205"/>
        <v>7.5</v>
      </c>
      <c r="P556" s="44">
        <f t="shared" si="206"/>
        <v>12.5</v>
      </c>
      <c r="Q556" s="44">
        <f t="shared" si="207"/>
        <v>12.5</v>
      </c>
      <c r="R556" s="44">
        <f>IF(K556="Yes",VLOOKUP(K$2,Questions!$A:$C,3,FALSE),IF(K556="n/a - Existing Article",5,0))</f>
        <v>5</v>
      </c>
      <c r="S556" s="44">
        <f>SUM(TicketAudit[[#This Row],[Q.1]:[Q.6]])/10</f>
        <v>4.25</v>
      </c>
    </row>
    <row r="557" spans="1:19" ht="43.15">
      <c r="A557" s="4" t="s">
        <v>3584</v>
      </c>
      <c r="B557" s="11" t="s">
        <v>17147</v>
      </c>
      <c r="C557" s="4" t="s">
        <v>5992</v>
      </c>
      <c r="D557" s="17">
        <v>45712</v>
      </c>
      <c r="E557" s="61" t="str">
        <f>VLOOKUP(A557,'Technician List'!A:B,2,FALSE)</f>
        <v>C M, Saravanan</v>
      </c>
      <c r="F557" s="40" t="s">
        <v>22336</v>
      </c>
      <c r="G557" s="40" t="s">
        <v>22337</v>
      </c>
      <c r="H557" s="40" t="s">
        <v>22336</v>
      </c>
      <c r="I557" s="40" t="s">
        <v>22336</v>
      </c>
      <c r="J557" s="40" t="s">
        <v>22336</v>
      </c>
      <c r="K557" s="40" t="s">
        <v>22338</v>
      </c>
      <c r="L557" s="49" t="s">
        <v>23073</v>
      </c>
      <c r="M557" s="44">
        <f>IF(TicketAudit[[#This Row],[Has the "Requester Name" been updated to reflect who the ticket is for? (Section 2b)]]="Yes",VLOOKUP(F$2,Questions!$A:$C,3,FALSE),0)</f>
        <v>5</v>
      </c>
      <c r="N557" s="44">
        <f t="shared" si="204"/>
        <v>0</v>
      </c>
      <c r="O557" s="44">
        <f t="shared" si="205"/>
        <v>7.5</v>
      </c>
      <c r="P557" s="44">
        <f t="shared" si="206"/>
        <v>12.5</v>
      </c>
      <c r="Q557" s="44">
        <f t="shared" si="207"/>
        <v>12.5</v>
      </c>
      <c r="R557" s="44">
        <f>IF(K557="Yes",VLOOKUP(K$2,Questions!$A:$C,3,FALSE),IF(K557="n/a - Existing Article",5,0))</f>
        <v>5</v>
      </c>
      <c r="S557" s="44">
        <f>SUM(TicketAudit[[#This Row],[Q.1]:[Q.6]])/10</f>
        <v>4.25</v>
      </c>
    </row>
    <row r="558" spans="1:19">
      <c r="A558" s="4" t="s">
        <v>2121</v>
      </c>
      <c r="B558" s="11" t="s">
        <v>5696</v>
      </c>
      <c r="C558" s="4" t="s">
        <v>5695</v>
      </c>
      <c r="D558" s="17">
        <v>45693</v>
      </c>
      <c r="E558" s="61" t="str">
        <f>VLOOKUP(A558,'Technician List'!A:B,2,FALSE)</f>
        <v>C M, Saravanan</v>
      </c>
      <c r="F558" s="40" t="s">
        <v>22336</v>
      </c>
      <c r="G558" s="40" t="s">
        <v>22337</v>
      </c>
      <c r="H558" s="40" t="s">
        <v>22337</v>
      </c>
      <c r="I558" s="40" t="s">
        <v>22336</v>
      </c>
      <c r="J558" s="40" t="s">
        <v>22336</v>
      </c>
      <c r="K558" s="40" t="s">
        <v>22337</v>
      </c>
      <c r="L558" s="49" t="s">
        <v>23090</v>
      </c>
      <c r="M558" s="44">
        <f>IF(TicketAudit[[#This Row],[Has the "Requester Name" been updated to reflect who the ticket is for? (Section 2b)]]="Yes",VLOOKUP(F$2,Questions!$A:$C,3,FALSE),0)</f>
        <v>5</v>
      </c>
      <c r="N558" s="44">
        <f t="shared" si="204"/>
        <v>0</v>
      </c>
      <c r="O558" s="44">
        <f t="shared" si="205"/>
        <v>0</v>
      </c>
      <c r="P558" s="44">
        <f t="shared" si="206"/>
        <v>12.5</v>
      </c>
      <c r="Q558" s="44">
        <f t="shared" si="207"/>
        <v>12.5</v>
      </c>
      <c r="R558" s="44">
        <f>IF(K558="Yes",VLOOKUP(K$2,Questions!$A:$C,3,FALSE),IF(K558="n/a - Existing Article",5,0))</f>
        <v>0</v>
      </c>
      <c r="S558" s="44">
        <f>SUM(TicketAudit[[#This Row],[Q.1]:[Q.6]])/10</f>
        <v>3</v>
      </c>
    </row>
    <row r="559" spans="1:19" ht="28.9">
      <c r="A559" s="4" t="s">
        <v>2121</v>
      </c>
      <c r="B559" s="11" t="s">
        <v>8251</v>
      </c>
      <c r="C559" s="4" t="s">
        <v>8250</v>
      </c>
      <c r="D559" s="17">
        <v>45698</v>
      </c>
      <c r="E559" s="61" t="str">
        <f>VLOOKUP(A559,'Technician List'!A:B,2,FALSE)</f>
        <v>C M, Saravanan</v>
      </c>
      <c r="F559" s="40" t="s">
        <v>22336</v>
      </c>
      <c r="G559" s="40" t="s">
        <v>22337</v>
      </c>
      <c r="H559" s="40" t="s">
        <v>22337</v>
      </c>
      <c r="I559" s="40" t="s">
        <v>22336</v>
      </c>
      <c r="J559" s="40" t="s">
        <v>22336</v>
      </c>
      <c r="K559" s="40" t="s">
        <v>22337</v>
      </c>
      <c r="L559" s="49" t="s">
        <v>23082</v>
      </c>
      <c r="M559" s="44">
        <f>IF(TicketAudit[[#This Row],[Has the "Requester Name" been updated to reflect who the ticket is for? (Section 2b)]]="Yes",VLOOKUP(F$2,Questions!$A:$C,3,FALSE),0)</f>
        <v>5</v>
      </c>
      <c r="N559" s="44">
        <f t="shared" si="204"/>
        <v>0</v>
      </c>
      <c r="O559" s="44">
        <f t="shared" si="205"/>
        <v>0</v>
      </c>
      <c r="P559" s="44">
        <f t="shared" si="206"/>
        <v>12.5</v>
      </c>
      <c r="Q559" s="44">
        <f t="shared" si="207"/>
        <v>12.5</v>
      </c>
      <c r="R559" s="44">
        <f>IF(K559="Yes",VLOOKUP(K$2,Questions!$A:$C,3,FALSE),IF(K559="n/a - Existing Article",5,0))</f>
        <v>0</v>
      </c>
      <c r="S559" s="44">
        <f>SUM(TicketAudit[[#This Row],[Q.1]:[Q.6]])/10</f>
        <v>3</v>
      </c>
    </row>
    <row r="560" spans="1:19" ht="28.9">
      <c r="A560" s="4" t="s">
        <v>2121</v>
      </c>
      <c r="B560" s="11" t="s">
        <v>15225</v>
      </c>
      <c r="C560" s="4" t="s">
        <v>15224</v>
      </c>
      <c r="D560" s="17">
        <v>45708</v>
      </c>
      <c r="E560" s="61" t="str">
        <f>VLOOKUP(A560,'Technician List'!A:B,2,FALSE)</f>
        <v>C M, Saravanan</v>
      </c>
      <c r="F560" s="40" t="s">
        <v>22336</v>
      </c>
      <c r="G560" s="40" t="s">
        <v>22337</v>
      </c>
      <c r="H560" s="40" t="s">
        <v>22337</v>
      </c>
      <c r="I560" s="40" t="s">
        <v>22337</v>
      </c>
      <c r="J560" s="40" t="s">
        <v>22336</v>
      </c>
      <c r="K560" s="40" t="s">
        <v>22337</v>
      </c>
      <c r="L560" s="63" t="s">
        <v>23104</v>
      </c>
      <c r="M560" s="44">
        <f>IF(TicketAudit[[#This Row],[Has the "Requester Name" been updated to reflect who the ticket is for? (Section 2b)]]="Yes",VLOOKUP(F$2,Questions!$A:$C,3,FALSE),0)</f>
        <v>5</v>
      </c>
      <c r="N560" s="44">
        <f t="shared" si="204"/>
        <v>0</v>
      </c>
      <c r="O560" s="44">
        <f t="shared" si="205"/>
        <v>0</v>
      </c>
      <c r="P560" s="44">
        <f t="shared" si="206"/>
        <v>0</v>
      </c>
      <c r="Q560" s="44">
        <f t="shared" si="207"/>
        <v>12.5</v>
      </c>
      <c r="R560" s="44">
        <f>IF(K560="Yes",VLOOKUP(K$2,Questions!$A:$C,3,FALSE),IF(K560="n/a - Existing Article",5,0))</f>
        <v>0</v>
      </c>
      <c r="S560" s="44">
        <f>SUM(TicketAudit[[#This Row],[Q.1]:[Q.6]])/10</f>
        <v>1.75</v>
      </c>
    </row>
    <row r="561" spans="1:19" ht="28.9">
      <c r="A561" s="4" t="s">
        <v>2121</v>
      </c>
      <c r="B561" s="11" t="s">
        <v>15639</v>
      </c>
      <c r="C561" s="4" t="s">
        <v>15638</v>
      </c>
      <c r="D561" s="17">
        <v>45712</v>
      </c>
      <c r="E561" s="61" t="str">
        <f>VLOOKUP(A561,'Technician List'!A:B,2,FALSE)</f>
        <v>C M, Saravanan</v>
      </c>
      <c r="F561" s="40" t="s">
        <v>22336</v>
      </c>
      <c r="G561" s="40" t="s">
        <v>22337</v>
      </c>
      <c r="H561" s="40" t="s">
        <v>22337</v>
      </c>
      <c r="I561" s="40" t="s">
        <v>22337</v>
      </c>
      <c r="J561" s="40" t="s">
        <v>22336</v>
      </c>
      <c r="K561" s="40" t="s">
        <v>22337</v>
      </c>
      <c r="L561" s="63" t="s">
        <v>23104</v>
      </c>
      <c r="M561" s="44">
        <f>IF(TicketAudit[[#This Row],[Has the "Requester Name" been updated to reflect who the ticket is for? (Section 2b)]]="Yes",VLOOKUP(F$2,Questions!$A:$C,3,FALSE),0)</f>
        <v>5</v>
      </c>
      <c r="N561" s="44">
        <f t="shared" si="204"/>
        <v>0</v>
      </c>
      <c r="O561" s="44">
        <f t="shared" si="205"/>
        <v>0</v>
      </c>
      <c r="P561" s="44">
        <f t="shared" si="206"/>
        <v>0</v>
      </c>
      <c r="Q561" s="44">
        <f t="shared" si="207"/>
        <v>12.5</v>
      </c>
      <c r="R561" s="44">
        <f>IF(K561="Yes",VLOOKUP(K$2,Questions!$A:$C,3,FALSE),IF(K561="n/a - Existing Article",5,0))</f>
        <v>0</v>
      </c>
      <c r="S561" s="44">
        <f>SUM(TicketAudit[[#This Row],[Q.1]:[Q.6]])/10</f>
        <v>1.75</v>
      </c>
    </row>
    <row r="562" spans="1:19" ht="43.15">
      <c r="A562" s="4" t="s">
        <v>2121</v>
      </c>
      <c r="B562" s="11" t="s">
        <v>22232</v>
      </c>
      <c r="C562" s="4" t="s">
        <v>22231</v>
      </c>
      <c r="D562" s="17">
        <v>45716</v>
      </c>
      <c r="E562" s="61" t="str">
        <f>VLOOKUP(A562,'Technician List'!A:B,2,FALSE)</f>
        <v>C M, Saravanan</v>
      </c>
      <c r="F562" s="40" t="s">
        <v>22336</v>
      </c>
      <c r="G562" s="40" t="s">
        <v>22337</v>
      </c>
      <c r="H562" s="40" t="s">
        <v>22336</v>
      </c>
      <c r="I562" s="40" t="s">
        <v>22336</v>
      </c>
      <c r="J562" s="40" t="s">
        <v>22336</v>
      </c>
      <c r="K562" s="40" t="s">
        <v>22338</v>
      </c>
      <c r="L562" s="64" t="s">
        <v>23105</v>
      </c>
      <c r="M562" s="44">
        <f>IF(TicketAudit[[#This Row],[Has the "Requester Name" been updated to reflect who the ticket is for? (Section 2b)]]="Yes",VLOOKUP(F$2,Questions!$A:$C,3,FALSE),0)</f>
        <v>5</v>
      </c>
      <c r="N562" s="44">
        <f t="shared" si="204"/>
        <v>0</v>
      </c>
      <c r="O562" s="44">
        <f t="shared" si="205"/>
        <v>7.5</v>
      </c>
      <c r="P562" s="44">
        <f t="shared" si="206"/>
        <v>12.5</v>
      </c>
      <c r="Q562" s="44">
        <f t="shared" si="207"/>
        <v>12.5</v>
      </c>
      <c r="R562" s="44">
        <f>IF(K562="Yes",VLOOKUP(K$2,Questions!$A:$C,3,FALSE),IF(K562="n/a - Existing Article",5,0))</f>
        <v>5</v>
      </c>
      <c r="S562" s="44">
        <f>SUM(TicketAudit[[#This Row],[Q.1]:[Q.6]])/10</f>
        <v>4.25</v>
      </c>
    </row>
    <row r="563" spans="1:19" ht="43.15">
      <c r="A563" s="4" t="s">
        <v>1117</v>
      </c>
      <c r="B563" s="11" t="s">
        <v>9573</v>
      </c>
      <c r="C563" s="4" t="s">
        <v>9572</v>
      </c>
      <c r="D563" s="17">
        <v>45700</v>
      </c>
      <c r="E563" s="61" t="str">
        <f>VLOOKUP(A563,'Technician List'!A:B,2,FALSE)</f>
        <v>C M, Saravanan</v>
      </c>
      <c r="F563" s="40" t="s">
        <v>22336</v>
      </c>
      <c r="G563" s="40" t="s">
        <v>22337</v>
      </c>
      <c r="H563" s="40" t="s">
        <v>22336</v>
      </c>
      <c r="I563" s="40" t="s">
        <v>22336</v>
      </c>
      <c r="J563" s="40" t="s">
        <v>22336</v>
      </c>
      <c r="K563" s="40" t="s">
        <v>22338</v>
      </c>
      <c r="L563" s="49" t="s">
        <v>23106</v>
      </c>
      <c r="M563" s="44">
        <f>IF(TicketAudit[[#This Row],[Has the "Requester Name" been updated to reflect who the ticket is for? (Section 2b)]]="Yes",VLOOKUP(F$2,Questions!$A:$C,3,FALSE),0)</f>
        <v>5</v>
      </c>
      <c r="N563" s="44">
        <f t="shared" si="204"/>
        <v>0</v>
      </c>
      <c r="O563" s="44">
        <f t="shared" si="205"/>
        <v>7.5</v>
      </c>
      <c r="P563" s="44">
        <f t="shared" si="206"/>
        <v>12.5</v>
      </c>
      <c r="Q563" s="44">
        <f t="shared" si="207"/>
        <v>12.5</v>
      </c>
      <c r="R563" s="44">
        <f>IF(K563="Yes",VLOOKUP(K$2,Questions!$A:$C,3,FALSE),IF(K563="n/a - Existing Article",5,0))</f>
        <v>5</v>
      </c>
      <c r="S563" s="44">
        <f>SUM(TicketAudit[[#This Row],[Q.1]:[Q.6]])/10</f>
        <v>4.25</v>
      </c>
    </row>
    <row r="564" spans="1:19" ht="43.15">
      <c r="A564" s="4" t="s">
        <v>1117</v>
      </c>
      <c r="B564" s="11" t="s">
        <v>9694</v>
      </c>
      <c r="C564" s="4" t="s">
        <v>9693</v>
      </c>
      <c r="D564" s="17">
        <v>45699</v>
      </c>
      <c r="E564" s="61" t="str">
        <f>VLOOKUP(A564,'Technician List'!A:B,2,FALSE)</f>
        <v>C M, Saravanan</v>
      </c>
      <c r="F564" s="40" t="s">
        <v>22336</v>
      </c>
      <c r="G564" s="40" t="s">
        <v>22337</v>
      </c>
      <c r="H564" s="40" t="s">
        <v>22336</v>
      </c>
      <c r="I564" s="40" t="s">
        <v>22336</v>
      </c>
      <c r="J564" s="40" t="s">
        <v>22336</v>
      </c>
      <c r="K564" s="40" t="s">
        <v>22338</v>
      </c>
      <c r="L564" s="49" t="s">
        <v>23074</v>
      </c>
      <c r="M564" s="44">
        <f>IF(TicketAudit[[#This Row],[Has the "Requester Name" been updated to reflect who the ticket is for? (Section 2b)]]="Yes",VLOOKUP(F$2,Questions!$A:$C,3,FALSE),0)</f>
        <v>5</v>
      </c>
      <c r="N564" s="44">
        <f t="shared" si="204"/>
        <v>0</v>
      </c>
      <c r="O564" s="44">
        <f t="shared" si="205"/>
        <v>7.5</v>
      </c>
      <c r="P564" s="44">
        <f t="shared" si="206"/>
        <v>12.5</v>
      </c>
      <c r="Q564" s="44">
        <f t="shared" si="207"/>
        <v>12.5</v>
      </c>
      <c r="R564" s="44">
        <f>IF(K564="Yes",VLOOKUP(K$2,Questions!$A:$C,3,FALSE),IF(K564="n/a - Existing Article",5,0))</f>
        <v>5</v>
      </c>
      <c r="S564" s="44">
        <f>SUM(TicketAudit[[#This Row],[Q.1]:[Q.6]])/10</f>
        <v>4.25</v>
      </c>
    </row>
    <row r="565" spans="1:19" ht="28.9">
      <c r="A565" s="4" t="s">
        <v>1117</v>
      </c>
      <c r="B565" s="11" t="s">
        <v>10756</v>
      </c>
      <c r="C565" s="4" t="s">
        <v>10755</v>
      </c>
      <c r="D565" s="17">
        <v>45700</v>
      </c>
      <c r="E565" s="61" t="str">
        <f>VLOOKUP(A565,'Technician List'!A:B,2,FALSE)</f>
        <v>C M, Saravanan</v>
      </c>
      <c r="F565" s="40" t="s">
        <v>22336</v>
      </c>
      <c r="G565" s="40" t="s">
        <v>22337</v>
      </c>
      <c r="H565" s="40" t="s">
        <v>22336</v>
      </c>
      <c r="I565" s="40" t="s">
        <v>22336</v>
      </c>
      <c r="J565" s="40" t="s">
        <v>22336</v>
      </c>
      <c r="K565" s="40" t="s">
        <v>22338</v>
      </c>
      <c r="L565" s="49" t="s">
        <v>23076</v>
      </c>
      <c r="M565" s="44">
        <f>IF(TicketAudit[[#This Row],[Has the "Requester Name" been updated to reflect who the ticket is for? (Section 2b)]]="Yes",VLOOKUP(F$2,Questions!$A:$C,3,FALSE),0)</f>
        <v>5</v>
      </c>
      <c r="N565" s="44">
        <f t="shared" si="204"/>
        <v>0</v>
      </c>
      <c r="O565" s="44">
        <f t="shared" si="205"/>
        <v>7.5</v>
      </c>
      <c r="P565" s="44">
        <f t="shared" si="206"/>
        <v>12.5</v>
      </c>
      <c r="Q565" s="44">
        <f t="shared" si="207"/>
        <v>12.5</v>
      </c>
      <c r="R565" s="44">
        <f>IF(K565="Yes",VLOOKUP(K$2,Questions!$A:$C,3,FALSE),IF(K565="n/a - Existing Article",5,0))</f>
        <v>5</v>
      </c>
      <c r="S565" s="44">
        <f>SUM(TicketAudit[[#This Row],[Q.1]:[Q.6]])/10</f>
        <v>4.25</v>
      </c>
    </row>
    <row r="566" spans="1:19" ht="43.15">
      <c r="A566" s="4" t="s">
        <v>1117</v>
      </c>
      <c r="B566" s="11" t="s">
        <v>17537</v>
      </c>
      <c r="C566" s="4" t="s">
        <v>17536</v>
      </c>
      <c r="D566" s="17">
        <v>45713</v>
      </c>
      <c r="E566" s="61" t="str">
        <f>VLOOKUP(A566,'Technician List'!A:B,2,FALSE)</f>
        <v>C M, Saravanan</v>
      </c>
      <c r="F566" s="40" t="s">
        <v>22336</v>
      </c>
      <c r="G566" s="40" t="s">
        <v>22337</v>
      </c>
      <c r="H566" s="40" t="s">
        <v>22336</v>
      </c>
      <c r="I566" s="40" t="s">
        <v>22336</v>
      </c>
      <c r="J566" s="40" t="s">
        <v>22336</v>
      </c>
      <c r="K566" s="40" t="s">
        <v>22338</v>
      </c>
      <c r="L566" s="49" t="s">
        <v>23107</v>
      </c>
      <c r="M566" s="44">
        <f>IF(TicketAudit[[#This Row],[Has the "Requester Name" been updated to reflect who the ticket is for? (Section 2b)]]="Yes",VLOOKUP(F$2,Questions!$A:$C,3,FALSE),0)</f>
        <v>5</v>
      </c>
      <c r="N566" s="44">
        <f t="shared" si="204"/>
        <v>0</v>
      </c>
      <c r="O566" s="44">
        <f t="shared" si="205"/>
        <v>7.5</v>
      </c>
      <c r="P566" s="44">
        <f t="shared" si="206"/>
        <v>12.5</v>
      </c>
      <c r="Q566" s="44">
        <f t="shared" si="207"/>
        <v>12.5</v>
      </c>
      <c r="R566" s="44">
        <f>IF(K566="Yes",VLOOKUP(K$2,Questions!$A:$C,3,FALSE),IF(K566="n/a - Existing Article",5,0))</f>
        <v>5</v>
      </c>
      <c r="S566" s="44">
        <f>SUM(TicketAudit[[#This Row],[Q.1]:[Q.6]])/10</f>
        <v>4.25</v>
      </c>
    </row>
    <row r="567" spans="1:19" ht="28.9">
      <c r="A567" s="4" t="s">
        <v>1117</v>
      </c>
      <c r="B567" s="11" t="s">
        <v>20054</v>
      </c>
      <c r="C567" s="4" t="s">
        <v>20053</v>
      </c>
      <c r="D567" s="17">
        <v>45713</v>
      </c>
      <c r="E567" s="61" t="str">
        <f>VLOOKUP(A567,'Technician List'!A:B,2,FALSE)</f>
        <v>C M, Saravanan</v>
      </c>
      <c r="F567" s="40" t="s">
        <v>22336</v>
      </c>
      <c r="G567" s="40" t="s">
        <v>22336</v>
      </c>
      <c r="H567" s="40" t="s">
        <v>22336</v>
      </c>
      <c r="I567" s="40" t="s">
        <v>22336</v>
      </c>
      <c r="J567" s="40" t="s">
        <v>22336</v>
      </c>
      <c r="K567" s="40" t="s">
        <v>22338</v>
      </c>
      <c r="L567" s="49" t="s">
        <v>23108</v>
      </c>
      <c r="M567" s="44">
        <f>IF(TicketAudit[[#This Row],[Has the "Requester Name" been updated to reflect who the ticket is for? (Section 2b)]]="Yes",VLOOKUP(F$2,Questions!$A:$C,3,FALSE),0)</f>
        <v>5</v>
      </c>
      <c r="N567" s="44">
        <f t="shared" si="204"/>
        <v>7.5</v>
      </c>
      <c r="O567" s="44">
        <f t="shared" si="205"/>
        <v>7.5</v>
      </c>
      <c r="P567" s="44">
        <f t="shared" si="206"/>
        <v>12.5</v>
      </c>
      <c r="Q567" s="44">
        <f t="shared" si="207"/>
        <v>12.5</v>
      </c>
      <c r="R567" s="44">
        <f>IF(K567="Yes",VLOOKUP(K$2,Questions!$A:$C,3,FALSE),IF(K567="n/a - Existing Article",5,0))</f>
        <v>5</v>
      </c>
      <c r="S567" s="44">
        <f>SUM(TicketAudit[[#This Row],[Q.1]:[Q.6]])/10</f>
        <v>5</v>
      </c>
    </row>
    <row r="568" spans="1:19" ht="28.9" hidden="1">
      <c r="A568" s="4" t="s">
        <v>2021</v>
      </c>
      <c r="B568" s="11" t="s">
        <v>2019</v>
      </c>
      <c r="C568" s="4" t="s">
        <v>2018</v>
      </c>
      <c r="D568" s="17">
        <v>45693</v>
      </c>
      <c r="E568" s="61" t="str">
        <f>VLOOKUP(A568,'Technician List'!A:B,2,FALSE)</f>
        <v>Smith, Sean</v>
      </c>
      <c r="F568" s="40" t="s">
        <v>22336</v>
      </c>
      <c r="G568" s="40" t="s">
        <v>22336</v>
      </c>
      <c r="H568" s="40" t="s">
        <v>22337</v>
      </c>
      <c r="I568" s="40" t="s">
        <v>22337</v>
      </c>
      <c r="J568" s="40" t="s">
        <v>22337</v>
      </c>
      <c r="K568" s="40" t="s">
        <v>22337</v>
      </c>
      <c r="L568" s="49" t="s">
        <v>23109</v>
      </c>
      <c r="M568" s="44">
        <f>IF(TicketAudit[[#This Row],[Has the "Requester Name" been updated to reflect who the ticket is for? (Section 2b)]]="Yes",VLOOKUP(F$2,Questions!$A:$C,3,FALSE),0)</f>
        <v>5</v>
      </c>
      <c r="N568" s="44">
        <f t="shared" si="204"/>
        <v>7.5</v>
      </c>
      <c r="O568" s="44">
        <f t="shared" si="205"/>
        <v>0</v>
      </c>
      <c r="P568" s="44">
        <f t="shared" si="206"/>
        <v>0</v>
      </c>
      <c r="Q568" s="44">
        <f t="shared" si="207"/>
        <v>0</v>
      </c>
      <c r="R568" s="44">
        <f>IF(K568="Yes",VLOOKUP(K$2,Questions!$A:$C,3,FALSE),IF(K568="n/a - Existing Article",5,0))</f>
        <v>0</v>
      </c>
      <c r="S568" s="44">
        <f>SUM(TicketAudit[[#This Row],[Q.1]:[Q.6]])/10</f>
        <v>1.25</v>
      </c>
    </row>
    <row r="569" spans="1:19" hidden="1">
      <c r="A569" s="4" t="s">
        <v>2021</v>
      </c>
      <c r="B569" s="11" t="s">
        <v>3392</v>
      </c>
      <c r="C569" s="4" t="s">
        <v>3391</v>
      </c>
      <c r="D569" s="17">
        <v>45691</v>
      </c>
      <c r="E569" s="61" t="str">
        <f>VLOOKUP(A569,'Technician List'!A:B,2,FALSE)</f>
        <v>Smith, Sean</v>
      </c>
      <c r="F569" s="40" t="s">
        <v>22336</v>
      </c>
      <c r="G569" s="40" t="s">
        <v>22336</v>
      </c>
      <c r="H569" s="40" t="s">
        <v>22337</v>
      </c>
      <c r="I569" s="40" t="s">
        <v>22337</v>
      </c>
      <c r="J569" s="40" t="s">
        <v>22337</v>
      </c>
      <c r="K569" s="40" t="s">
        <v>22337</v>
      </c>
      <c r="L569" s="49" t="s">
        <v>23110</v>
      </c>
      <c r="M569" s="44">
        <f>IF(TicketAudit[[#This Row],[Has the "Requester Name" been updated to reflect who the ticket is for? (Section 2b)]]="Yes",VLOOKUP(F$2,Questions!$A:$C,3,FALSE),0)</f>
        <v>5</v>
      </c>
      <c r="N569" s="44">
        <f t="shared" si="204"/>
        <v>7.5</v>
      </c>
      <c r="O569" s="44">
        <f t="shared" si="205"/>
        <v>0</v>
      </c>
      <c r="P569" s="44">
        <f t="shared" si="206"/>
        <v>0</v>
      </c>
      <c r="Q569" s="44">
        <f t="shared" si="207"/>
        <v>0</v>
      </c>
      <c r="R569" s="44">
        <f>IF(K569="Yes",VLOOKUP(K$2,Questions!$A:$C,3,FALSE),IF(K569="n/a - Existing Article",5,0))</f>
        <v>0</v>
      </c>
      <c r="S569" s="44">
        <f>SUM(TicketAudit[[#This Row],[Q.1]:[Q.6]])/10</f>
        <v>1.25</v>
      </c>
    </row>
    <row r="570" spans="1:19" ht="28.9" hidden="1">
      <c r="A570" s="4" t="s">
        <v>2021</v>
      </c>
      <c r="B570" s="11" t="s">
        <v>3537</v>
      </c>
      <c r="C570" s="4" t="s">
        <v>3536</v>
      </c>
      <c r="D570" s="17">
        <v>45691</v>
      </c>
      <c r="E570" s="61" t="str">
        <f>VLOOKUP(A570,'Technician List'!A:B,2,FALSE)</f>
        <v>Smith, Sean</v>
      </c>
      <c r="F570" s="40" t="s">
        <v>22336</v>
      </c>
      <c r="G570" s="40" t="s">
        <v>22336</v>
      </c>
      <c r="H570" s="40" t="s">
        <v>22337</v>
      </c>
      <c r="I570" s="40" t="s">
        <v>22337</v>
      </c>
      <c r="J570" s="40" t="s">
        <v>22337</v>
      </c>
      <c r="K570" s="40" t="s">
        <v>22337</v>
      </c>
      <c r="L570" s="49" t="s">
        <v>23111</v>
      </c>
      <c r="M570" s="44">
        <f>IF(TicketAudit[[#This Row],[Has the "Requester Name" been updated to reflect who the ticket is for? (Section 2b)]]="Yes",VLOOKUP(F$2,Questions!$A:$C,3,FALSE),0)</f>
        <v>5</v>
      </c>
      <c r="N570" s="44">
        <f t="shared" si="204"/>
        <v>7.5</v>
      </c>
      <c r="O570" s="44">
        <f t="shared" si="205"/>
        <v>0</v>
      </c>
      <c r="P570" s="44">
        <f t="shared" si="206"/>
        <v>0</v>
      </c>
      <c r="Q570" s="44">
        <f t="shared" si="207"/>
        <v>0</v>
      </c>
      <c r="R570" s="44">
        <f>IF(K570="Yes",VLOOKUP(K$2,Questions!$A:$C,3,FALSE),IF(K570="n/a - Existing Article",5,0))</f>
        <v>0</v>
      </c>
      <c r="S570" s="44">
        <f>SUM(TicketAudit[[#This Row],[Q.1]:[Q.6]])/10</f>
        <v>1.25</v>
      </c>
    </row>
    <row r="571" spans="1:19" ht="43.15" hidden="1">
      <c r="A571" s="4" t="s">
        <v>2021</v>
      </c>
      <c r="B571" s="11" t="s">
        <v>15876</v>
      </c>
      <c r="C571" s="4" t="s">
        <v>15875</v>
      </c>
      <c r="D571" s="17">
        <v>45709</v>
      </c>
      <c r="E571" s="61" t="str">
        <f>VLOOKUP(A571,'Technician List'!A:B,2,FALSE)</f>
        <v>Smith, Sean</v>
      </c>
      <c r="F571" s="40" t="s">
        <v>22336</v>
      </c>
      <c r="G571" s="40" t="s">
        <v>22336</v>
      </c>
      <c r="H571" s="40" t="s">
        <v>22337</v>
      </c>
      <c r="I571" s="40" t="s">
        <v>22336</v>
      </c>
      <c r="J571" s="40" t="s">
        <v>22336</v>
      </c>
      <c r="K571" s="40" t="s">
        <v>22337</v>
      </c>
      <c r="L571" s="49" t="s">
        <v>23112</v>
      </c>
      <c r="M571" s="44">
        <f>IF(TicketAudit[[#This Row],[Has the "Requester Name" been updated to reflect who the ticket is for? (Section 2b)]]="Yes",VLOOKUP(F$2,Questions!$A:$C,3,FALSE),0)</f>
        <v>5</v>
      </c>
      <c r="N571" s="44">
        <f t="shared" si="204"/>
        <v>7.5</v>
      </c>
      <c r="O571" s="44">
        <f t="shared" si="205"/>
        <v>0</v>
      </c>
      <c r="P571" s="44">
        <f t="shared" si="206"/>
        <v>12.5</v>
      </c>
      <c r="Q571" s="44">
        <f t="shared" si="207"/>
        <v>12.5</v>
      </c>
      <c r="R571" s="44">
        <f>IF(K571="Yes",VLOOKUP(K$2,Questions!$A:$C,3,FALSE),IF(K571="n/a - Existing Article",5,0))</f>
        <v>0</v>
      </c>
      <c r="S571" s="44">
        <f>SUM(TicketAudit[[#This Row],[Q.1]:[Q.6]])/10</f>
        <v>3.75</v>
      </c>
    </row>
    <row r="572" spans="1:19" ht="28.9" hidden="1">
      <c r="A572" s="4" t="s">
        <v>2021</v>
      </c>
      <c r="B572" s="11" t="s">
        <v>13169</v>
      </c>
      <c r="C572" s="4" t="s">
        <v>13168</v>
      </c>
      <c r="D572" s="17">
        <v>45716</v>
      </c>
      <c r="E572" s="61" t="str">
        <f>VLOOKUP(A572,'Technician List'!A:B,2,FALSE)</f>
        <v>Smith, Sean</v>
      </c>
      <c r="F572" s="40" t="s">
        <v>22336</v>
      </c>
      <c r="G572" s="40" t="s">
        <v>22336</v>
      </c>
      <c r="H572" s="40" t="s">
        <v>22337</v>
      </c>
      <c r="I572" s="40" t="s">
        <v>22337</v>
      </c>
      <c r="J572" s="40" t="s">
        <v>22336</v>
      </c>
      <c r="K572" s="40" t="s">
        <v>22337</v>
      </c>
      <c r="L572" s="49" t="s">
        <v>23113</v>
      </c>
      <c r="M572" s="44">
        <f>IF(TicketAudit[[#This Row],[Has the "Requester Name" been updated to reflect who the ticket is for? (Section 2b)]]="Yes",VLOOKUP(F$2,Questions!$A:$C,3,FALSE),0)</f>
        <v>5</v>
      </c>
      <c r="N572" s="44">
        <f t="shared" si="204"/>
        <v>7.5</v>
      </c>
      <c r="O572" s="44">
        <f t="shared" si="205"/>
        <v>0</v>
      </c>
      <c r="P572" s="44">
        <f t="shared" si="206"/>
        <v>0</v>
      </c>
      <c r="Q572" s="44">
        <f t="shared" si="207"/>
        <v>12.5</v>
      </c>
      <c r="R572" s="44">
        <f>IF(K572="Yes",VLOOKUP(K$2,Questions!$A:$C,3,FALSE),IF(K572="n/a - Existing Article",5,0))</f>
        <v>0</v>
      </c>
      <c r="S572" s="44">
        <f>SUM(TicketAudit[[#This Row],[Q.1]:[Q.6]])/10</f>
        <v>2.5</v>
      </c>
    </row>
    <row r="573" spans="1:19" hidden="1">
      <c r="A573" s="4" t="s">
        <v>2013</v>
      </c>
      <c r="B573" s="11" t="s">
        <v>12662</v>
      </c>
      <c r="C573" s="4" t="s">
        <v>12661</v>
      </c>
      <c r="D573" s="17">
        <v>45706</v>
      </c>
      <c r="E573" s="61" t="str">
        <f>VLOOKUP(A573,'Technician List'!A:B,2,FALSE)</f>
        <v>Sinha, Mahesh</v>
      </c>
      <c r="F573" s="40" t="s">
        <v>22336</v>
      </c>
      <c r="G573" s="40" t="s">
        <v>22337</v>
      </c>
      <c r="H573" s="40" t="s">
        <v>22337</v>
      </c>
      <c r="I573" s="40" t="s">
        <v>22336</v>
      </c>
      <c r="J573" s="40" t="s">
        <v>22336</v>
      </c>
      <c r="K573" s="40" t="s">
        <v>22337</v>
      </c>
      <c r="L573" s="49" t="s">
        <v>23114</v>
      </c>
      <c r="M573" s="44">
        <f>IF(TicketAudit[[#This Row],[Has the "Requester Name" been updated to reflect who the ticket is for? (Section 2b)]]="Yes",VLOOKUP(F$2,Questions!$A:$C,3,FALSE),0)</f>
        <v>5</v>
      </c>
      <c r="N573" s="44">
        <f t="shared" si="204"/>
        <v>0</v>
      </c>
      <c r="O573" s="44">
        <f t="shared" si="205"/>
        <v>0</v>
      </c>
      <c r="P573" s="44">
        <f t="shared" si="206"/>
        <v>12.5</v>
      </c>
      <c r="Q573" s="44">
        <f t="shared" si="207"/>
        <v>12.5</v>
      </c>
      <c r="R573" s="44">
        <f>IF(K573="Yes",VLOOKUP(K$2,Questions!$A:$C,3,FALSE),IF(K573="n/a - Existing Article",5,0))</f>
        <v>0</v>
      </c>
      <c r="S573" s="44">
        <f>SUM(TicketAudit[[#This Row],[Q.1]:[Q.6]])/10</f>
        <v>3</v>
      </c>
    </row>
    <row r="574" spans="1:19" hidden="1">
      <c r="A574" s="4" t="s">
        <v>2013</v>
      </c>
      <c r="B574" s="11" t="s">
        <v>13665</v>
      </c>
      <c r="C574" s="4" t="s">
        <v>13664</v>
      </c>
      <c r="D574" s="17">
        <v>45707</v>
      </c>
      <c r="E574" s="61" t="str">
        <f>VLOOKUP(A574,'Technician List'!A:B,2,FALSE)</f>
        <v>Sinha, Mahesh</v>
      </c>
      <c r="F574" s="40" t="s">
        <v>22336</v>
      </c>
      <c r="G574" s="40" t="s">
        <v>22336</v>
      </c>
      <c r="H574" s="40" t="s">
        <v>22337</v>
      </c>
      <c r="I574" s="40" t="s">
        <v>22336</v>
      </c>
      <c r="J574" s="40" t="s">
        <v>22336</v>
      </c>
      <c r="K574" s="40" t="s">
        <v>22337</v>
      </c>
      <c r="L574" s="49" t="s">
        <v>23115</v>
      </c>
      <c r="M574" s="44">
        <f>IF(TicketAudit[[#This Row],[Has the "Requester Name" been updated to reflect who the ticket is for? (Section 2b)]]="Yes",VLOOKUP(F$2,Questions!$A:$C,3,FALSE),0)</f>
        <v>5</v>
      </c>
      <c r="N574" s="44">
        <f t="shared" si="204"/>
        <v>7.5</v>
      </c>
      <c r="O574" s="44">
        <f t="shared" si="205"/>
        <v>0</v>
      </c>
      <c r="P574" s="44">
        <f t="shared" si="206"/>
        <v>12.5</v>
      </c>
      <c r="Q574" s="44">
        <f t="shared" si="207"/>
        <v>12.5</v>
      </c>
      <c r="R574" s="44">
        <f>IF(K574="Yes",VLOOKUP(K$2,Questions!$A:$C,3,FALSE),IF(K574="n/a - Existing Article",5,0))</f>
        <v>0</v>
      </c>
      <c r="S574" s="44">
        <f>SUM(TicketAudit[[#This Row],[Q.1]:[Q.6]])/10</f>
        <v>3.75</v>
      </c>
    </row>
    <row r="575" spans="1:19" hidden="1">
      <c r="A575" s="4" t="s">
        <v>2013</v>
      </c>
      <c r="B575" s="11" t="s">
        <v>18949</v>
      </c>
      <c r="C575" s="4" t="s">
        <v>8872</v>
      </c>
      <c r="D575" s="17">
        <v>45715</v>
      </c>
      <c r="E575" s="61" t="str">
        <f>VLOOKUP(A575,'Technician List'!A:B,2,FALSE)</f>
        <v>Sinha, Mahesh</v>
      </c>
      <c r="F575" s="40" t="s">
        <v>22336</v>
      </c>
      <c r="G575" s="40" t="s">
        <v>22337</v>
      </c>
      <c r="H575" s="40" t="s">
        <v>22337</v>
      </c>
      <c r="I575" s="40" t="s">
        <v>22336</v>
      </c>
      <c r="J575" s="40" t="s">
        <v>22336</v>
      </c>
      <c r="K575" s="40" t="s">
        <v>22337</v>
      </c>
      <c r="L575" s="49" t="s">
        <v>23116</v>
      </c>
      <c r="M575" s="44">
        <f>IF(TicketAudit[[#This Row],[Has the "Requester Name" been updated to reflect who the ticket is for? (Section 2b)]]="Yes",VLOOKUP(F$2,Questions!$A:$C,3,FALSE),0)</f>
        <v>5</v>
      </c>
      <c r="N575" s="44">
        <f t="shared" si="204"/>
        <v>0</v>
      </c>
      <c r="O575" s="44">
        <f t="shared" si="205"/>
        <v>0</v>
      </c>
      <c r="P575" s="44">
        <f t="shared" si="206"/>
        <v>12.5</v>
      </c>
      <c r="Q575" s="44">
        <f t="shared" si="207"/>
        <v>12.5</v>
      </c>
      <c r="R575" s="44">
        <f>IF(K575="Yes",VLOOKUP(K$2,Questions!$A:$C,3,FALSE),IF(K575="n/a - Existing Article",5,0))</f>
        <v>0</v>
      </c>
      <c r="S575" s="44">
        <f>SUM(TicketAudit[[#This Row],[Q.1]:[Q.6]])/10</f>
        <v>3</v>
      </c>
    </row>
    <row r="576" spans="1:19" hidden="1">
      <c r="A576" s="4" t="s">
        <v>2013</v>
      </c>
      <c r="B576" s="11" t="s">
        <v>20877</v>
      </c>
      <c r="C576" s="4" t="s">
        <v>11148</v>
      </c>
      <c r="D576" s="17">
        <v>45715</v>
      </c>
      <c r="E576" s="61" t="str">
        <f>VLOOKUP(A576,'Technician List'!A:B,2,FALSE)</f>
        <v>Sinha, Mahesh</v>
      </c>
      <c r="F576" s="40" t="s">
        <v>22336</v>
      </c>
      <c r="G576" s="40" t="s">
        <v>22337</v>
      </c>
      <c r="H576" s="40" t="s">
        <v>22337</v>
      </c>
      <c r="I576" s="40" t="s">
        <v>22337</v>
      </c>
      <c r="J576" s="40" t="s">
        <v>22337</v>
      </c>
      <c r="K576" s="40" t="s">
        <v>22337</v>
      </c>
      <c r="L576" s="49" t="s">
        <v>23068</v>
      </c>
      <c r="M576" s="44">
        <f>IF(TicketAudit[[#This Row],[Has the "Requester Name" been updated to reflect who the ticket is for? (Section 2b)]]="Yes",VLOOKUP(F$2,Questions!$A:$C,3,FALSE),0)</f>
        <v>5</v>
      </c>
      <c r="N576" s="44">
        <f t="shared" si="204"/>
        <v>0</v>
      </c>
      <c r="O576" s="44">
        <f t="shared" si="205"/>
        <v>0</v>
      </c>
      <c r="P576" s="44">
        <f t="shared" si="206"/>
        <v>0</v>
      </c>
      <c r="Q576" s="44">
        <f t="shared" si="207"/>
        <v>0</v>
      </c>
      <c r="R576" s="44">
        <f>IF(K576="Yes",VLOOKUP(K$2,Questions!$A:$C,3,FALSE),IF(K576="n/a - Existing Article",5,0))</f>
        <v>0</v>
      </c>
      <c r="S576" s="44">
        <f>SUM(TicketAudit[[#This Row],[Q.1]:[Q.6]])/10</f>
        <v>0.5</v>
      </c>
    </row>
    <row r="577" spans="1:19" hidden="1">
      <c r="A577" s="4" t="s">
        <v>2013</v>
      </c>
      <c r="B577" s="11" t="s">
        <v>22041</v>
      </c>
      <c r="C577" s="4" t="s">
        <v>22040</v>
      </c>
      <c r="D577" s="17">
        <v>45716</v>
      </c>
      <c r="E577" s="61" t="str">
        <f>VLOOKUP(A577,'Technician List'!A:B,2,FALSE)</f>
        <v>Sinha, Mahesh</v>
      </c>
      <c r="F577" s="40" t="s">
        <v>22336</v>
      </c>
      <c r="G577" s="40" t="s">
        <v>22337</v>
      </c>
      <c r="H577" s="40" t="s">
        <v>22337</v>
      </c>
      <c r="I577" s="40" t="s">
        <v>22336</v>
      </c>
      <c r="J577" s="40" t="s">
        <v>22337</v>
      </c>
      <c r="K577" s="40" t="s">
        <v>22337</v>
      </c>
      <c r="L577" s="49" t="s">
        <v>23117</v>
      </c>
      <c r="M577" s="44">
        <f>IF(TicketAudit[[#This Row],[Has the "Requester Name" been updated to reflect who the ticket is for? (Section 2b)]]="Yes",VLOOKUP(F$2,Questions!$A:$C,3,FALSE),0)</f>
        <v>5</v>
      </c>
      <c r="N577" s="44">
        <f t="shared" si="204"/>
        <v>0</v>
      </c>
      <c r="O577" s="44">
        <f t="shared" si="205"/>
        <v>0</v>
      </c>
      <c r="P577" s="44">
        <f t="shared" si="206"/>
        <v>12.5</v>
      </c>
      <c r="Q577" s="44">
        <f t="shared" si="207"/>
        <v>0</v>
      </c>
      <c r="R577" s="44">
        <f>IF(K577="Yes",VLOOKUP(K$2,Questions!$A:$C,3,FALSE),IF(K577="n/a - Existing Article",5,0))</f>
        <v>0</v>
      </c>
      <c r="S577" s="44">
        <f>SUM(TicketAudit[[#This Row],[Q.1]:[Q.6]])/10</f>
        <v>1.75</v>
      </c>
    </row>
    <row r="578" spans="1:19" ht="43.15">
      <c r="A578" s="4" t="s">
        <v>692</v>
      </c>
      <c r="B578" s="11" t="s">
        <v>7840</v>
      </c>
      <c r="C578" s="4" t="s">
        <v>7839</v>
      </c>
      <c r="D578" s="17">
        <v>45699</v>
      </c>
      <c r="E578" s="61" t="str">
        <f>VLOOKUP(A578,'Technician List'!A:B,2,FALSE)</f>
        <v>C M, Saravanan</v>
      </c>
      <c r="F578" s="40" t="s">
        <v>22336</v>
      </c>
      <c r="G578" s="40" t="s">
        <v>22337</v>
      </c>
      <c r="H578" s="40" t="s">
        <v>22336</v>
      </c>
      <c r="I578" s="40" t="s">
        <v>22336</v>
      </c>
      <c r="J578" s="40" t="s">
        <v>22336</v>
      </c>
      <c r="K578" s="40" t="s">
        <v>22338</v>
      </c>
      <c r="L578" s="49" t="s">
        <v>23118</v>
      </c>
      <c r="M578" s="44">
        <f>IF(TicketAudit[[#This Row],[Has the "Requester Name" been updated to reflect who the ticket is for? (Section 2b)]]="Yes",VLOOKUP(F$2,Questions!$A:$C,3,FALSE),0)</f>
        <v>5</v>
      </c>
      <c r="N578" s="44">
        <f t="shared" si="204"/>
        <v>0</v>
      </c>
      <c r="O578" s="44">
        <f t="shared" si="205"/>
        <v>7.5</v>
      </c>
      <c r="P578" s="44">
        <f t="shared" si="206"/>
        <v>12.5</v>
      </c>
      <c r="Q578" s="44">
        <f t="shared" si="207"/>
        <v>12.5</v>
      </c>
      <c r="R578" s="44">
        <f>IF(K578="Yes",VLOOKUP(K$2,Questions!$A:$C,3,FALSE),IF(K578="n/a - Existing Article",5,0))</f>
        <v>5</v>
      </c>
      <c r="S578" s="44">
        <f>SUM(TicketAudit[[#This Row],[Q.1]:[Q.6]])/10</f>
        <v>4.25</v>
      </c>
    </row>
    <row r="579" spans="1:19" ht="43.15">
      <c r="A579" s="4" t="s">
        <v>692</v>
      </c>
      <c r="B579" s="11" t="s">
        <v>11037</v>
      </c>
      <c r="C579" s="4" t="s">
        <v>11036</v>
      </c>
      <c r="D579" s="17">
        <v>45707</v>
      </c>
      <c r="E579" s="61" t="str">
        <f>VLOOKUP(A579,'Technician List'!A:B,2,FALSE)</f>
        <v>C M, Saravanan</v>
      </c>
      <c r="F579" s="40" t="s">
        <v>22336</v>
      </c>
      <c r="G579" s="40" t="s">
        <v>22337</v>
      </c>
      <c r="H579" s="40" t="s">
        <v>22336</v>
      </c>
      <c r="I579" s="40" t="s">
        <v>22336</v>
      </c>
      <c r="J579" s="40" t="s">
        <v>22336</v>
      </c>
      <c r="K579" s="40" t="s">
        <v>22338</v>
      </c>
      <c r="L579" s="49" t="s">
        <v>23118</v>
      </c>
      <c r="M579" s="44">
        <f>IF(TicketAudit[[#This Row],[Has the "Requester Name" been updated to reflect who the ticket is for? (Section 2b)]]="Yes",VLOOKUP(F$2,Questions!$A:$C,3,FALSE),0)</f>
        <v>5</v>
      </c>
      <c r="N579" s="44">
        <f t="shared" si="204"/>
        <v>0</v>
      </c>
      <c r="O579" s="44">
        <f t="shared" si="205"/>
        <v>7.5</v>
      </c>
      <c r="P579" s="44">
        <f t="shared" si="206"/>
        <v>12.5</v>
      </c>
      <c r="Q579" s="44">
        <f t="shared" si="207"/>
        <v>12.5</v>
      </c>
      <c r="R579" s="44">
        <f>IF(K579="Yes",VLOOKUP(K$2,Questions!$A:$C,3,FALSE),IF(K579="n/a - Existing Article",5,0))</f>
        <v>5</v>
      </c>
      <c r="S579" s="44">
        <f>SUM(TicketAudit[[#This Row],[Q.1]:[Q.6]])/10</f>
        <v>4.25</v>
      </c>
    </row>
    <row r="580" spans="1:19" ht="28.9">
      <c r="A580" s="4" t="s">
        <v>692</v>
      </c>
      <c r="B580" s="11" t="s">
        <v>17988</v>
      </c>
      <c r="C580" s="4" t="s">
        <v>10832</v>
      </c>
      <c r="D580" s="17">
        <v>45712</v>
      </c>
      <c r="E580" s="61" t="str">
        <f>VLOOKUP(A580,'Technician List'!A:B,2,FALSE)</f>
        <v>C M, Saravanan</v>
      </c>
      <c r="F580" s="40" t="s">
        <v>22336</v>
      </c>
      <c r="G580" s="40" t="s">
        <v>22337</v>
      </c>
      <c r="H580" s="40" t="s">
        <v>22337</v>
      </c>
      <c r="I580" s="40" t="s">
        <v>22336</v>
      </c>
      <c r="J580" s="40" t="s">
        <v>22336</v>
      </c>
      <c r="K580" s="40" t="s">
        <v>22337</v>
      </c>
      <c r="L580" s="49" t="s">
        <v>23103</v>
      </c>
      <c r="M580" s="44">
        <f>IF(TicketAudit[[#This Row],[Has the "Requester Name" been updated to reflect who the ticket is for? (Section 2b)]]="Yes",VLOOKUP(F$2,Questions!$A:$C,3,FALSE),0)</f>
        <v>5</v>
      </c>
      <c r="N580" s="44">
        <f t="shared" si="204"/>
        <v>0</v>
      </c>
      <c r="O580" s="44">
        <f t="shared" si="205"/>
        <v>0</v>
      </c>
      <c r="P580" s="44">
        <f t="shared" si="206"/>
        <v>12.5</v>
      </c>
      <c r="Q580" s="44">
        <f t="shared" si="207"/>
        <v>12.5</v>
      </c>
      <c r="R580" s="44">
        <f>IF(K580="Yes",VLOOKUP(K$2,Questions!$A:$C,3,FALSE),IF(K580="n/a - Existing Article",5,0))</f>
        <v>0</v>
      </c>
      <c r="S580" s="44">
        <f>SUM(TicketAudit[[#This Row],[Q.1]:[Q.6]])/10</f>
        <v>3</v>
      </c>
    </row>
    <row r="581" spans="1:19" ht="72">
      <c r="A581" s="4" t="s">
        <v>692</v>
      </c>
      <c r="B581" s="11" t="s">
        <v>19578</v>
      </c>
      <c r="C581" s="4" t="s">
        <v>19577</v>
      </c>
      <c r="D581" s="17">
        <v>45713</v>
      </c>
      <c r="E581" s="61" t="str">
        <f>VLOOKUP(A581,'Technician List'!A:B,2,FALSE)</f>
        <v>C M, Saravanan</v>
      </c>
      <c r="F581" s="40" t="s">
        <v>22336</v>
      </c>
      <c r="G581" s="40" t="s">
        <v>22337</v>
      </c>
      <c r="H581" s="40" t="s">
        <v>22336</v>
      </c>
      <c r="I581" s="40" t="s">
        <v>22336</v>
      </c>
      <c r="J581" s="40" t="s">
        <v>22336</v>
      </c>
      <c r="K581" s="40" t="s">
        <v>22338</v>
      </c>
      <c r="L581" s="49" t="s">
        <v>23119</v>
      </c>
      <c r="M581" s="44">
        <f>IF(TicketAudit[[#This Row],[Has the "Requester Name" been updated to reflect who the ticket is for? (Section 2b)]]="Yes",VLOOKUP(F$2,Questions!$A:$C,3,FALSE),0)</f>
        <v>5</v>
      </c>
      <c r="N581" s="44">
        <f t="shared" si="204"/>
        <v>0</v>
      </c>
      <c r="O581" s="44">
        <f t="shared" si="205"/>
        <v>7.5</v>
      </c>
      <c r="P581" s="44">
        <f t="shared" si="206"/>
        <v>12.5</v>
      </c>
      <c r="Q581" s="44">
        <f t="shared" si="207"/>
        <v>12.5</v>
      </c>
      <c r="R581" s="44">
        <f>IF(K581="Yes",VLOOKUP(K$2,Questions!$A:$C,3,FALSE),IF(K581="n/a - Existing Article",5,0))</f>
        <v>5</v>
      </c>
      <c r="S581" s="44">
        <f>SUM(TicketAudit[[#This Row],[Q.1]:[Q.6]])/10</f>
        <v>4.25</v>
      </c>
    </row>
    <row r="582" spans="1:19" ht="43.15">
      <c r="A582" s="4" t="s">
        <v>692</v>
      </c>
      <c r="B582" s="11" t="s">
        <v>21431</v>
      </c>
      <c r="C582" s="4" t="s">
        <v>16192</v>
      </c>
      <c r="D582" s="17">
        <v>45715</v>
      </c>
      <c r="E582" s="61" t="str">
        <f>VLOOKUP(A582,'Technician List'!A:B,2,FALSE)</f>
        <v>C M, Saravanan</v>
      </c>
      <c r="F582" s="40" t="s">
        <v>22336</v>
      </c>
      <c r="G582" s="40" t="s">
        <v>22337</v>
      </c>
      <c r="H582" s="40" t="s">
        <v>22336</v>
      </c>
      <c r="I582" s="40" t="s">
        <v>22336</v>
      </c>
      <c r="J582" s="40" t="s">
        <v>22336</v>
      </c>
      <c r="K582" s="40" t="s">
        <v>22338</v>
      </c>
      <c r="L582" s="49" t="s">
        <v>23120</v>
      </c>
      <c r="M582" s="44">
        <f>IF(TicketAudit[[#This Row],[Has the "Requester Name" been updated to reflect who the ticket is for? (Section 2b)]]="Yes",VLOOKUP(F$2,Questions!$A:$C,3,FALSE),0)</f>
        <v>5</v>
      </c>
      <c r="N582" s="44">
        <f t="shared" si="204"/>
        <v>0</v>
      </c>
      <c r="O582" s="44">
        <f t="shared" si="205"/>
        <v>7.5</v>
      </c>
      <c r="P582" s="44">
        <f t="shared" si="206"/>
        <v>12.5</v>
      </c>
      <c r="Q582" s="44">
        <f t="shared" si="207"/>
        <v>12.5</v>
      </c>
      <c r="R582" s="44">
        <f>IF(K582="Yes",VLOOKUP(K$2,Questions!$A:$C,3,FALSE),IF(K582="n/a - Existing Article",5,0))</f>
        <v>5</v>
      </c>
      <c r="S582" s="44">
        <f>SUM(TicketAudit[[#This Row],[Q.1]:[Q.6]])/10</f>
        <v>4.25</v>
      </c>
    </row>
    <row r="583" spans="1:19" hidden="1">
      <c r="A583" s="4" t="s">
        <v>197</v>
      </c>
      <c r="B583" s="11" t="s">
        <v>1034</v>
      </c>
      <c r="C583" s="4" t="s">
        <v>1033</v>
      </c>
      <c r="D583" s="17">
        <v>45691</v>
      </c>
      <c r="E583" s="61" t="str">
        <f>VLOOKUP(A583,'Technician List'!A:B,2,FALSE)</f>
        <v>Mandi, Joe</v>
      </c>
      <c r="F583" s="40" t="s">
        <v>22336</v>
      </c>
      <c r="G583" s="40" t="s">
        <v>22337</v>
      </c>
      <c r="H583" s="40" t="s">
        <v>22337</v>
      </c>
      <c r="I583" s="40" t="s">
        <v>22337</v>
      </c>
      <c r="J583" s="40" t="s">
        <v>22337</v>
      </c>
      <c r="K583" s="40" t="s">
        <v>22337</v>
      </c>
      <c r="L583" s="49"/>
      <c r="M583" s="44">
        <f>IF(TicketAudit[[#This Row],[Has the "Requester Name" been updated to reflect who the ticket is for? (Section 2b)]]="Yes",VLOOKUP(F$2,Questions!$A:$C,3,FALSE),0)</f>
        <v>5</v>
      </c>
      <c r="N583" s="44">
        <f t="shared" si="204"/>
        <v>0</v>
      </c>
      <c r="O583" s="44">
        <f t="shared" si="205"/>
        <v>0</v>
      </c>
      <c r="P583" s="44">
        <f t="shared" si="206"/>
        <v>0</v>
      </c>
      <c r="Q583" s="44">
        <f t="shared" si="207"/>
        <v>0</v>
      </c>
      <c r="R583" s="44">
        <f>IF(K583="Yes",VLOOKUP(K$2,Questions!$A:$C,3,FALSE),IF(K583="n/a - Existing Article",5,0))</f>
        <v>0</v>
      </c>
      <c r="S583" s="44">
        <f>SUM(TicketAudit[[#This Row],[Q.1]:[Q.6]])/10</f>
        <v>0.5</v>
      </c>
    </row>
    <row r="584" spans="1:19" hidden="1">
      <c r="A584" s="4" t="s">
        <v>197</v>
      </c>
      <c r="B584" s="11" t="s">
        <v>11890</v>
      </c>
      <c r="C584" s="4" t="s">
        <v>11889</v>
      </c>
      <c r="D584" s="17">
        <v>45702</v>
      </c>
      <c r="E584" s="61" t="str">
        <f>VLOOKUP(A584,'Technician List'!A:B,2,FALSE)</f>
        <v>Mandi, Joe</v>
      </c>
      <c r="F584" s="40" t="s">
        <v>22336</v>
      </c>
      <c r="G584" s="40" t="s">
        <v>22337</v>
      </c>
      <c r="H584" s="40" t="s">
        <v>22336</v>
      </c>
      <c r="I584" s="40" t="s">
        <v>22337</v>
      </c>
      <c r="J584" s="40" t="s">
        <v>22336</v>
      </c>
      <c r="K584" s="40" t="s">
        <v>22336</v>
      </c>
      <c r="L584" s="49"/>
      <c r="M584" s="44">
        <f>IF(TicketAudit[[#This Row],[Has the "Requester Name" been updated to reflect who the ticket is for? (Section 2b)]]="Yes",VLOOKUP(F$2,Questions!$A:$C,3,FALSE),0)</f>
        <v>5</v>
      </c>
      <c r="N584" s="44">
        <f t="shared" si="204"/>
        <v>0</v>
      </c>
      <c r="O584" s="44">
        <f t="shared" si="205"/>
        <v>7.5</v>
      </c>
      <c r="P584" s="44">
        <f t="shared" si="206"/>
        <v>0</v>
      </c>
      <c r="Q584" s="44">
        <f t="shared" si="207"/>
        <v>12.5</v>
      </c>
      <c r="R584" s="44">
        <f>IF(K584="Yes",VLOOKUP(K$2,Questions!$A:$C,3,FALSE),IF(K584="n/a - Existing Article",5,0))</f>
        <v>5</v>
      </c>
      <c r="S584" s="44">
        <f>SUM(TicketAudit[[#This Row],[Q.1]:[Q.6]])/10</f>
        <v>3</v>
      </c>
    </row>
    <row r="585" spans="1:19" hidden="1">
      <c r="A585" s="4" t="s">
        <v>197</v>
      </c>
      <c r="B585" s="11" t="s">
        <v>15380</v>
      </c>
      <c r="C585" s="4" t="s">
        <v>15379</v>
      </c>
      <c r="D585" s="17">
        <v>45707</v>
      </c>
      <c r="E585" s="61" t="str">
        <f>VLOOKUP(A585,'Technician List'!A:B,2,FALSE)</f>
        <v>Mandi, Joe</v>
      </c>
      <c r="F585" s="40" t="s">
        <v>22336</v>
      </c>
      <c r="G585" s="40" t="s">
        <v>22336</v>
      </c>
      <c r="H585" s="40" t="s">
        <v>22336</v>
      </c>
      <c r="I585" s="40" t="s">
        <v>22336</v>
      </c>
      <c r="J585" s="40" t="s">
        <v>22336</v>
      </c>
      <c r="K585" s="40" t="s">
        <v>22336</v>
      </c>
      <c r="L585" s="49"/>
      <c r="M585" s="44">
        <f>IF(TicketAudit[[#This Row],[Has the "Requester Name" been updated to reflect who the ticket is for? (Section 2b)]]="Yes",VLOOKUP(F$2,Questions!$A:$C,3,FALSE),0)</f>
        <v>5</v>
      </c>
      <c r="N585" s="44">
        <f t="shared" si="204"/>
        <v>7.5</v>
      </c>
      <c r="O585" s="44">
        <f t="shared" si="205"/>
        <v>7.5</v>
      </c>
      <c r="P585" s="44">
        <f t="shared" si="206"/>
        <v>12.5</v>
      </c>
      <c r="Q585" s="44">
        <f t="shared" si="207"/>
        <v>12.5</v>
      </c>
      <c r="R585" s="44">
        <f>IF(K585="Yes",VLOOKUP(K$2,Questions!$A:$C,3,FALSE),IF(K585="n/a - Existing Article",5,0))</f>
        <v>5</v>
      </c>
      <c r="S585" s="44">
        <f>SUM(TicketAudit[[#This Row],[Q.1]:[Q.6]])/10</f>
        <v>5</v>
      </c>
    </row>
    <row r="586" spans="1:19" ht="28.9" hidden="1">
      <c r="A586" s="4" t="s">
        <v>197</v>
      </c>
      <c r="B586" s="11" t="s">
        <v>195</v>
      </c>
      <c r="C586" s="4" t="s">
        <v>194</v>
      </c>
      <c r="D586" s="17">
        <v>45699</v>
      </c>
      <c r="E586" s="61" t="str">
        <f>VLOOKUP(A586,'Technician List'!A:B,2,FALSE)</f>
        <v>Mandi, Joe</v>
      </c>
      <c r="F586" s="40" t="s">
        <v>22336</v>
      </c>
      <c r="G586" s="40" t="s">
        <v>22337</v>
      </c>
      <c r="H586" s="40" t="s">
        <v>22336</v>
      </c>
      <c r="I586" s="40" t="s">
        <v>22336</v>
      </c>
      <c r="J586" s="40" t="s">
        <v>22336</v>
      </c>
      <c r="K586" s="40" t="s">
        <v>22336</v>
      </c>
      <c r="L586" s="49"/>
      <c r="M586" s="44">
        <f>IF(TicketAudit[[#This Row],[Has the "Requester Name" been updated to reflect who the ticket is for? (Section 2b)]]="Yes",VLOOKUP(F$2,Questions!$A:$C,3,FALSE),0)</f>
        <v>5</v>
      </c>
      <c r="N586" s="44">
        <f t="shared" si="204"/>
        <v>0</v>
      </c>
      <c r="O586" s="44">
        <f t="shared" si="205"/>
        <v>7.5</v>
      </c>
      <c r="P586" s="44">
        <f t="shared" si="206"/>
        <v>12.5</v>
      </c>
      <c r="Q586" s="44">
        <f t="shared" si="207"/>
        <v>12.5</v>
      </c>
      <c r="R586" s="44">
        <f>IF(K586="Yes",VLOOKUP(K$2,Questions!$A:$C,3,FALSE),IF(K586="n/a - Existing Article",5,0))</f>
        <v>5</v>
      </c>
      <c r="S586" s="44">
        <f>SUM(TicketAudit[[#This Row],[Q.1]:[Q.6]])/10</f>
        <v>4.25</v>
      </c>
    </row>
    <row r="587" spans="1:19" ht="28.9" hidden="1">
      <c r="A587" s="4" t="s">
        <v>197</v>
      </c>
      <c r="B587" s="11" t="s">
        <v>242</v>
      </c>
      <c r="C587" s="4" t="s">
        <v>241</v>
      </c>
      <c r="D587" s="17">
        <v>45701</v>
      </c>
      <c r="E587" s="61" t="str">
        <f>VLOOKUP(A587,'Technician List'!A:B,2,FALSE)</f>
        <v>Mandi, Joe</v>
      </c>
      <c r="F587" s="40" t="s">
        <v>22336</v>
      </c>
      <c r="G587" s="40" t="s">
        <v>22336</v>
      </c>
      <c r="H587" s="40" t="s">
        <v>22336</v>
      </c>
      <c r="I587" s="40" t="s">
        <v>22337</v>
      </c>
      <c r="J587" s="40" t="s">
        <v>22336</v>
      </c>
      <c r="K587" s="40" t="s">
        <v>22337</v>
      </c>
      <c r="L587" s="49"/>
      <c r="M587" s="44">
        <f>IF(TicketAudit[[#This Row],[Has the "Requester Name" been updated to reflect who the ticket is for? (Section 2b)]]="Yes",VLOOKUP(F$2,Questions!$A:$C,3,FALSE),0)</f>
        <v>5</v>
      </c>
      <c r="N587" s="44">
        <f t="shared" si="204"/>
        <v>7.5</v>
      </c>
      <c r="O587" s="44">
        <f t="shared" si="205"/>
        <v>7.5</v>
      </c>
      <c r="P587" s="44">
        <f t="shared" si="206"/>
        <v>0</v>
      </c>
      <c r="Q587" s="44">
        <f t="shared" si="207"/>
        <v>12.5</v>
      </c>
      <c r="R587" s="44">
        <f>IF(K587="Yes",VLOOKUP(K$2,Questions!$A:$C,3,FALSE),IF(K587="n/a - Existing Article",5,0))</f>
        <v>0</v>
      </c>
      <c r="S587" s="44">
        <f>SUM(TicketAudit[[#This Row],[Q.1]:[Q.6]])/10</f>
        <v>3.25</v>
      </c>
    </row>
    <row r="592" spans="1:19">
      <c r="H592" s="65"/>
    </row>
  </sheetData>
  <sheetProtection sheet="1" formatCells="0" sort="0" autoFilter="0" pivotTables="0"/>
  <mergeCells count="3">
    <mergeCell ref="A1:D1"/>
    <mergeCell ref="M1:S1"/>
    <mergeCell ref="F1:L1"/>
  </mergeCells>
  <phoneticPr fontId="3" type="noConversion"/>
  <dataValidations count="2">
    <dataValidation type="list" allowBlank="1" showInputMessage="1" showErrorMessage="1" sqref="I107:J107 F3:J106 F107:G107 F439:J587 F390 F391:G391 F108:J389 F392:J437 H390:J391" xr:uid="{4B030DBB-5B99-4F04-8E91-10A652B3AF45}">
      <formula1>"Yes,No"</formula1>
    </dataValidation>
    <dataValidation type="list" allowBlank="1" showInputMessage="1" showErrorMessage="1" sqref="K439:K587 L331 K3:K330 K332:K437" xr:uid="{C35C39FA-402D-466D-A348-4983FCFB1413}">
      <formula1>"Yes,No,n/a - Existing Article"</formula1>
    </dataValidation>
  </dataValidations>
  <pageMargins left="0.7" right="0.7" top="0.75" bottom="0.75" header="0.3" footer="0.3"/>
  <pageSetup orientation="portrait" horizontalDpi="1200" verticalDpi="1200" r:id="rId1"/>
  <customProperties>
    <customPr name="OrphanNamesChecked" r:id="rId2"/>
  </customProperties>
  <ignoredErrors>
    <ignoredError sqref="N3:Q3" calculatedColumn="1"/>
  </ignoredErrors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99C57-68C6-4FDA-943C-7E7CC45B06E5}">
  <sheetPr>
    <tabColor theme="9" tint="0.79998168889431442"/>
  </sheetPr>
  <dimension ref="B3:T71"/>
  <sheetViews>
    <sheetView showGridLines="0" workbookViewId="0">
      <selection activeCell="E6" sqref="E6"/>
    </sheetView>
  </sheetViews>
  <sheetFormatPr defaultRowHeight="14.45"/>
  <cols>
    <col min="1" max="1" width="3.7109375" customWidth="1"/>
    <col min="2" max="2" width="31.42578125" bestFit="1" customWidth="1"/>
    <col min="3" max="3" width="13.7109375" style="21" bestFit="1" customWidth="1"/>
    <col min="4" max="4" width="17.5703125" style="21" bestFit="1" customWidth="1"/>
    <col min="5" max="5" width="4.7109375" style="21" bestFit="1" customWidth="1"/>
    <col min="6" max="6" width="8.28515625" style="9" bestFit="1" customWidth="1"/>
    <col min="7" max="20" width="8.85546875" style="9"/>
  </cols>
  <sheetData>
    <row r="3" spans="2:6">
      <c r="B3" s="10" t="s">
        <v>23121</v>
      </c>
      <c r="C3"/>
      <c r="D3" s="22" t="s">
        <v>23122</v>
      </c>
      <c r="F3" s="21"/>
    </row>
    <row r="4" spans="2:6">
      <c r="B4" s="10" t="s">
        <v>30</v>
      </c>
      <c r="C4" s="10" t="s">
        <v>23</v>
      </c>
      <c r="D4" s="21" t="s">
        <v>23123</v>
      </c>
      <c r="E4" s="21" t="s">
        <v>22293</v>
      </c>
      <c r="F4" s="21" t="s">
        <v>23124</v>
      </c>
    </row>
    <row r="5" spans="2:6">
      <c r="B5" t="s">
        <v>22311</v>
      </c>
      <c r="C5"/>
      <c r="D5" s="21">
        <v>1.86</v>
      </c>
      <c r="E5" s="21">
        <v>2.13</v>
      </c>
      <c r="F5" s="21">
        <v>1.9950000000000001</v>
      </c>
    </row>
    <row r="6" spans="2:6">
      <c r="B6" t="s">
        <v>22310</v>
      </c>
      <c r="C6"/>
      <c r="D6" s="21">
        <v>2.5295454545454548</v>
      </c>
      <c r="E6" s="21">
        <v>3.5047619047619047</v>
      </c>
      <c r="F6" s="21">
        <v>3.0058139534883721</v>
      </c>
    </row>
    <row r="7" spans="2:6">
      <c r="B7" t="s">
        <v>22313</v>
      </c>
      <c r="C7"/>
      <c r="D7" s="21">
        <v>1.76</v>
      </c>
      <c r="E7" s="21">
        <v>3</v>
      </c>
      <c r="F7" s="21">
        <v>2.38</v>
      </c>
    </row>
    <row r="8" spans="2:6">
      <c r="B8" t="s">
        <v>3251</v>
      </c>
      <c r="C8"/>
      <c r="D8" s="21">
        <v>3.3681818181818182</v>
      </c>
      <c r="E8" s="21">
        <v>2.918181818181818</v>
      </c>
      <c r="F8" s="21">
        <v>3.1431818181818181</v>
      </c>
    </row>
    <row r="9" spans="2:6">
      <c r="B9" t="s">
        <v>505</v>
      </c>
      <c r="C9"/>
      <c r="D9" s="21">
        <v>2.1</v>
      </c>
      <c r="E9" s="21">
        <v>2.5125000000000002</v>
      </c>
      <c r="F9" s="21">
        <v>2.3062499999999999</v>
      </c>
    </row>
    <row r="10" spans="2:6">
      <c r="B10" t="s">
        <v>488</v>
      </c>
      <c r="C10"/>
      <c r="D10" s="21">
        <v>3.0297619047619047</v>
      </c>
      <c r="E10" s="21">
        <v>2.611842105263158</v>
      </c>
      <c r="F10" s="21">
        <v>2.8312499999999998</v>
      </c>
    </row>
    <row r="11" spans="2:6">
      <c r="B11" t="s">
        <v>23124</v>
      </c>
      <c r="C11"/>
      <c r="D11" s="21">
        <v>2.5765993265993266</v>
      </c>
      <c r="E11" s="21">
        <v>2.9739583333333335</v>
      </c>
      <c r="F11" s="21">
        <v>2.7722222222222221</v>
      </c>
    </row>
    <row r="12" spans="2:6">
      <c r="C12"/>
      <c r="D12"/>
      <c r="E12"/>
      <c r="F12"/>
    </row>
    <row r="13" spans="2:6">
      <c r="C13"/>
      <c r="D13"/>
      <c r="E13"/>
      <c r="F13"/>
    </row>
    <row r="14" spans="2:6">
      <c r="C14"/>
      <c r="D14"/>
      <c r="E14"/>
      <c r="F14"/>
    </row>
    <row r="15" spans="2:6">
      <c r="C15"/>
      <c r="D15"/>
      <c r="E15"/>
      <c r="F15"/>
    </row>
    <row r="16" spans="2:6">
      <c r="C16"/>
      <c r="D16"/>
      <c r="E16"/>
      <c r="F16"/>
    </row>
    <row r="17" spans="3:6">
      <c r="C17"/>
      <c r="D17"/>
      <c r="E17"/>
      <c r="F17"/>
    </row>
    <row r="18" spans="3:6">
      <c r="C18"/>
      <c r="D18"/>
      <c r="E18"/>
      <c r="F18"/>
    </row>
    <row r="19" spans="3:6">
      <c r="C19"/>
      <c r="D19"/>
      <c r="E19"/>
      <c r="F19"/>
    </row>
    <row r="20" spans="3:6">
      <c r="C20"/>
      <c r="D20"/>
      <c r="E20"/>
      <c r="F20"/>
    </row>
    <row r="21" spans="3:6">
      <c r="C21"/>
      <c r="D21"/>
      <c r="E21"/>
      <c r="F21"/>
    </row>
    <row r="22" spans="3:6">
      <c r="C22"/>
      <c r="D22"/>
      <c r="E22"/>
      <c r="F22"/>
    </row>
    <row r="23" spans="3:6">
      <c r="C23"/>
      <c r="D23"/>
      <c r="E23"/>
      <c r="F23"/>
    </row>
    <row r="24" spans="3:6">
      <c r="C24"/>
      <c r="D24"/>
      <c r="E24"/>
      <c r="F24"/>
    </row>
    <row r="25" spans="3:6">
      <c r="C25"/>
      <c r="D25"/>
      <c r="E25"/>
      <c r="F25"/>
    </row>
    <row r="26" spans="3:6">
      <c r="C26"/>
      <c r="D26"/>
      <c r="E26"/>
      <c r="F26"/>
    </row>
    <row r="27" spans="3:6">
      <c r="C27"/>
      <c r="D27"/>
      <c r="E27"/>
      <c r="F27"/>
    </row>
    <row r="28" spans="3:6">
      <c r="C28"/>
      <c r="D28"/>
      <c r="E28"/>
      <c r="F28"/>
    </row>
    <row r="29" spans="3:6">
      <c r="C29"/>
      <c r="D29"/>
      <c r="E29"/>
      <c r="F29"/>
    </row>
    <row r="30" spans="3:6">
      <c r="C30"/>
      <c r="D30"/>
      <c r="E30"/>
      <c r="F30"/>
    </row>
    <row r="31" spans="3:6">
      <c r="C31"/>
      <c r="D31"/>
      <c r="E31"/>
      <c r="F31"/>
    </row>
    <row r="32" spans="3:6">
      <c r="C32"/>
      <c r="D32"/>
      <c r="E32"/>
      <c r="F32"/>
    </row>
    <row r="33" spans="3:6">
      <c r="C33"/>
      <c r="D33"/>
      <c r="E33"/>
      <c r="F33"/>
    </row>
    <row r="34" spans="3:6">
      <c r="C34"/>
      <c r="D34"/>
      <c r="E34"/>
      <c r="F34"/>
    </row>
    <row r="35" spans="3:6">
      <c r="C35"/>
      <c r="D35"/>
      <c r="E35"/>
      <c r="F35"/>
    </row>
    <row r="36" spans="3:6">
      <c r="C36"/>
      <c r="D36"/>
      <c r="E36"/>
      <c r="F36"/>
    </row>
    <row r="37" spans="3:6">
      <c r="C37"/>
      <c r="D37"/>
      <c r="E37"/>
      <c r="F37"/>
    </row>
    <row r="38" spans="3:6">
      <c r="C38"/>
      <c r="D38"/>
      <c r="E38"/>
      <c r="F38"/>
    </row>
    <row r="39" spans="3:6">
      <c r="C39"/>
      <c r="D39"/>
      <c r="E39"/>
      <c r="F39"/>
    </row>
    <row r="40" spans="3:6">
      <c r="C40"/>
      <c r="D40"/>
      <c r="E40"/>
      <c r="F40"/>
    </row>
    <row r="41" spans="3:6">
      <c r="C41"/>
      <c r="D41"/>
      <c r="E41"/>
      <c r="F41"/>
    </row>
    <row r="42" spans="3:6">
      <c r="C42"/>
      <c r="D42"/>
      <c r="E42"/>
      <c r="F42"/>
    </row>
    <row r="43" spans="3:6">
      <c r="C43"/>
      <c r="D43"/>
      <c r="E43"/>
      <c r="F43"/>
    </row>
    <row r="44" spans="3:6">
      <c r="C44"/>
      <c r="D44"/>
      <c r="E44"/>
      <c r="F44"/>
    </row>
    <row r="45" spans="3:6">
      <c r="C45"/>
      <c r="D45"/>
      <c r="E45"/>
      <c r="F45"/>
    </row>
    <row r="46" spans="3:6">
      <c r="C46"/>
      <c r="D46"/>
      <c r="E46"/>
      <c r="F46"/>
    </row>
    <row r="47" spans="3:6">
      <c r="C47"/>
      <c r="D47"/>
      <c r="E47"/>
      <c r="F47"/>
    </row>
    <row r="48" spans="3:6">
      <c r="C48"/>
      <c r="D48"/>
      <c r="E48"/>
      <c r="F48"/>
    </row>
    <row r="49" spans="3:6">
      <c r="C49"/>
      <c r="D49"/>
      <c r="E49"/>
      <c r="F49"/>
    </row>
    <row r="50" spans="3:6">
      <c r="C50"/>
      <c r="D50"/>
      <c r="E50"/>
      <c r="F50"/>
    </row>
    <row r="51" spans="3:6">
      <c r="C51"/>
      <c r="D51"/>
      <c r="E51"/>
      <c r="F51"/>
    </row>
    <row r="52" spans="3:6">
      <c r="C52"/>
      <c r="D52"/>
      <c r="E52"/>
      <c r="F52"/>
    </row>
    <row r="53" spans="3:6">
      <c r="C53"/>
      <c r="D53"/>
      <c r="E53"/>
      <c r="F53"/>
    </row>
    <row r="54" spans="3:6">
      <c r="C54"/>
      <c r="D54"/>
      <c r="E54"/>
      <c r="F54"/>
    </row>
    <row r="55" spans="3:6">
      <c r="C55"/>
      <c r="D55"/>
      <c r="E55"/>
      <c r="F55"/>
    </row>
    <row r="56" spans="3:6">
      <c r="C56"/>
      <c r="D56"/>
      <c r="E56"/>
      <c r="F56"/>
    </row>
    <row r="57" spans="3:6">
      <c r="C57"/>
      <c r="D57"/>
      <c r="E57"/>
      <c r="F57"/>
    </row>
    <row r="58" spans="3:6">
      <c r="C58"/>
      <c r="D58"/>
      <c r="E58"/>
      <c r="F58"/>
    </row>
    <row r="59" spans="3:6">
      <c r="C59"/>
      <c r="D59"/>
      <c r="E59"/>
      <c r="F59"/>
    </row>
    <row r="60" spans="3:6">
      <c r="C60"/>
      <c r="D60"/>
      <c r="E60"/>
      <c r="F60"/>
    </row>
    <row r="61" spans="3:6">
      <c r="C61"/>
      <c r="D61"/>
      <c r="E61"/>
      <c r="F61"/>
    </row>
    <row r="62" spans="3:6">
      <c r="C62"/>
      <c r="D62"/>
      <c r="E62"/>
      <c r="F62"/>
    </row>
    <row r="63" spans="3:6">
      <c r="C63"/>
      <c r="D63"/>
      <c r="E63"/>
      <c r="F63"/>
    </row>
    <row r="64" spans="3:6">
      <c r="C64"/>
      <c r="D64"/>
      <c r="E64"/>
      <c r="F64"/>
    </row>
    <row r="65" spans="3:6">
      <c r="C65"/>
      <c r="D65"/>
      <c r="E65"/>
      <c r="F65"/>
    </row>
    <row r="66" spans="3:6">
      <c r="C66"/>
      <c r="D66"/>
      <c r="E66"/>
      <c r="F66"/>
    </row>
    <row r="67" spans="3:6">
      <c r="C67"/>
      <c r="D67"/>
      <c r="E67"/>
      <c r="F67"/>
    </row>
    <row r="68" spans="3:6">
      <c r="C68"/>
      <c r="D68"/>
      <c r="E68"/>
      <c r="F68"/>
    </row>
    <row r="69" spans="3:6">
      <c r="C69"/>
      <c r="D69"/>
      <c r="E69"/>
      <c r="F69"/>
    </row>
    <row r="70" spans="3:6">
      <c r="C70"/>
      <c r="D70"/>
      <c r="E70"/>
      <c r="F70"/>
    </row>
    <row r="71" spans="3:6">
      <c r="C71"/>
      <c r="D71"/>
      <c r="E71"/>
      <c r="F71"/>
    </row>
  </sheetData>
  <pageMargins left="0.7" right="0.7" top="0.75" bottom="0.75" header="0.3" footer="0.3"/>
  <customProperties>
    <customPr name="OrphanNamesChecke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5722FE-EB94-4827-8EC4-2BE5B3A5615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Lorenz, Joshua D.</dc:creator>
  <cp:keywords/>
  <dc:description/>
  <cp:lastModifiedBy/>
  <cp:revision/>
  <dcterms:created xsi:type="dcterms:W3CDTF">2024-12-23T17:04:02Z</dcterms:created>
  <dcterms:modified xsi:type="dcterms:W3CDTF">2025-03-30T19:19:36Z</dcterms:modified>
  <cp:category/>
  <cp:contentStatus/>
</cp:coreProperties>
</file>